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6828" codeName="{1563B04E-AB91-75FE-B8BC-B18F01832D57}"/>
  <workbookPr codeName="ThisWorkbook" defaultThemeVersion="124226"/>
  <mc:AlternateContent xmlns:mc="http://schemas.openxmlformats.org/markup-compatibility/2006">
    <mc:Choice Requires="x15">
      <x15ac:absPath xmlns:x15ac="http://schemas.microsoft.com/office/spreadsheetml/2010/11/ac" url="C:\Users\昌弘\Desktop\2016県選予選\2016県選手権予選会申込ファイル\"/>
    </mc:Choice>
  </mc:AlternateContent>
  <workbookProtection workbookPassword="CD83" lockStructure="1"/>
  <bookViews>
    <workbookView xWindow="0" yWindow="16416" windowWidth="19200" windowHeight="12192" tabRatio="905"/>
  </bookViews>
  <sheets>
    <sheet name="注意事項" sheetId="4" r:id="rId1"/>
    <sheet name="①陸連データ貼付け" sheetId="22" state="hidden" r:id="rId2"/>
    <sheet name="①選手情報入力" sheetId="3" r:id="rId3"/>
    <sheet name="②団体情報入力" sheetId="7" r:id="rId4"/>
    <sheet name="③リレー情報確認" sheetId="5" r:id="rId5"/>
    <sheet name="④種目別人数" sheetId="17" r:id="rId6"/>
    <sheet name="⑤申込一覧表" sheetId="21" r:id="rId7"/>
    <sheet name="　　　　　" sheetId="14" r:id="rId8"/>
    <sheet name="種目情報" sheetId="18" r:id="rId9"/>
    <sheet name="data_kyogisha" sheetId="2" r:id="rId10"/>
    <sheet name="data_team" sheetId="19" r:id="rId11"/>
    <sheet name="Sheet2" sheetId="23" state="hidden" r:id="rId12"/>
    <sheet name="Sheet1" sheetId="24" state="hidden" r:id="rId13"/>
  </sheets>
  <externalReferences>
    <externalReference r:id="rId14"/>
    <externalReference r:id="rId15"/>
  </externalReferences>
  <definedNames>
    <definedName name="_xlnm.Print_Area" localSheetId="5">④種目別人数!$A$1:$H$44</definedName>
    <definedName name="_xlnm.Print_Area" localSheetId="6">⑤申込一覧表!$A$1:$M$98</definedName>
    <definedName name="_xlnm.Print_Titles" localSheetId="6">⑤申込一覧表!$1:$3</definedName>
    <definedName name="リレー">[1]一覧表!$R$13</definedName>
    <definedName name="女子種目">[2]一覧表!$U$13:$U$28</definedName>
    <definedName name="性別">[1]一覧表!$S$13:$S$14</definedName>
    <definedName name="男子種目">[1]一覧表!$T$13:$T$32</definedName>
    <definedName name="男種目">[2]一覧表!$T$13:$T$32</definedName>
  </definedNames>
  <calcPr calcId="162913"/>
</workbook>
</file>

<file path=xl/calcChain.xml><?xml version="1.0" encoding="utf-8"?>
<calcChain xmlns="http://schemas.openxmlformats.org/spreadsheetml/2006/main">
  <c r="K10" i="17" l="1"/>
  <c r="K11" i="17"/>
  <c r="K12" i="17"/>
  <c r="K13" i="17"/>
  <c r="K14" i="17"/>
  <c r="K15" i="17"/>
  <c r="K16" i="17"/>
  <c r="K17" i="17"/>
  <c r="K18" i="17"/>
  <c r="K19" i="17"/>
  <c r="K20" i="17"/>
  <c r="K21" i="17"/>
  <c r="K22" i="17"/>
  <c r="K23" i="17"/>
  <c r="K24" i="17"/>
  <c r="K25" i="17"/>
  <c r="K26" i="17"/>
  <c r="K27" i="17"/>
  <c r="K28" i="17"/>
  <c r="K29" i="17"/>
  <c r="D4" i="2" l="1"/>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2" i="2"/>
  <c r="D3" i="2"/>
  <c r="E3"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2" i="2"/>
  <c r="A4" i="2" l="1"/>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D3" i="7" l="1"/>
  <c r="D6" i="7" s="1"/>
  <c r="A3" i="23"/>
  <c r="B3" i="23" s="1"/>
  <c r="D3" i="23"/>
  <c r="E3" i="23"/>
  <c r="F3" i="23"/>
  <c r="G3" i="23"/>
  <c r="H3" i="23"/>
  <c r="I3" i="23"/>
  <c r="K3" i="23" s="1"/>
  <c r="J3" i="23"/>
  <c r="L3" i="23"/>
  <c r="M3" i="23"/>
  <c r="A4" i="23"/>
  <c r="B4" i="23" s="1"/>
  <c r="C4" i="23"/>
  <c r="D4" i="23"/>
  <c r="E4" i="23"/>
  <c r="F4" i="23"/>
  <c r="G4" i="23"/>
  <c r="H4" i="23"/>
  <c r="I4" i="23"/>
  <c r="J4" i="23"/>
  <c r="K4" i="23"/>
  <c r="L4" i="23"/>
  <c r="M4" i="23"/>
  <c r="A5" i="23"/>
  <c r="C5" i="23" s="1"/>
  <c r="D5" i="23"/>
  <c r="E5" i="23"/>
  <c r="F5" i="23"/>
  <c r="G5" i="23"/>
  <c r="H5" i="23"/>
  <c r="I5" i="23"/>
  <c r="K5" i="23" s="1"/>
  <c r="J5" i="23"/>
  <c r="L5" i="23"/>
  <c r="M5" i="23"/>
  <c r="A6" i="23"/>
  <c r="D6" i="23"/>
  <c r="E6" i="23"/>
  <c r="F6" i="23"/>
  <c r="G6" i="23"/>
  <c r="H6" i="23"/>
  <c r="I6" i="23"/>
  <c r="K6" i="23" s="1"/>
  <c r="J6" i="23"/>
  <c r="L6" i="23"/>
  <c r="M6" i="23"/>
  <c r="A7" i="23"/>
  <c r="B7" i="23" s="1"/>
  <c r="C7" i="23"/>
  <c r="D7" i="23"/>
  <c r="E7" i="23"/>
  <c r="F7" i="23"/>
  <c r="G7" i="23"/>
  <c r="H7" i="23"/>
  <c r="I7" i="23"/>
  <c r="J7" i="23"/>
  <c r="K7" i="23"/>
  <c r="L7" i="23"/>
  <c r="M7" i="23"/>
  <c r="A8" i="23"/>
  <c r="B8" i="23"/>
  <c r="C8" i="23"/>
  <c r="D8" i="23"/>
  <c r="E8" i="23"/>
  <c r="F8" i="23"/>
  <c r="G8" i="23"/>
  <c r="H8" i="23"/>
  <c r="I8" i="23"/>
  <c r="J8" i="23"/>
  <c r="K8" i="23"/>
  <c r="L8" i="23"/>
  <c r="M8" i="23"/>
  <c r="A9" i="23"/>
  <c r="C9" i="23" s="1"/>
  <c r="D9" i="23"/>
  <c r="E9" i="23"/>
  <c r="F9" i="23"/>
  <c r="G9" i="23"/>
  <c r="H9" i="23"/>
  <c r="I9" i="23"/>
  <c r="K9" i="23" s="1"/>
  <c r="J9" i="23"/>
  <c r="L9" i="23"/>
  <c r="M9" i="23"/>
  <c r="A10" i="23"/>
  <c r="D10" i="23"/>
  <c r="E10" i="23"/>
  <c r="F10" i="23"/>
  <c r="G10" i="23"/>
  <c r="H10" i="23"/>
  <c r="I10" i="23"/>
  <c r="K10" i="23" s="1"/>
  <c r="J10" i="23"/>
  <c r="L10" i="23"/>
  <c r="M10" i="23"/>
  <c r="A11" i="23"/>
  <c r="D11" i="23"/>
  <c r="E11" i="23"/>
  <c r="F11" i="23"/>
  <c r="G11" i="23"/>
  <c r="H11" i="23"/>
  <c r="I11" i="23"/>
  <c r="J11" i="23"/>
  <c r="K11" i="23"/>
  <c r="L11" i="23"/>
  <c r="M11" i="23"/>
  <c r="A12" i="23"/>
  <c r="D12" i="23"/>
  <c r="E12" i="23"/>
  <c r="F12" i="23"/>
  <c r="G12" i="23"/>
  <c r="H12" i="23"/>
  <c r="I12" i="23"/>
  <c r="K12" i="23" s="1"/>
  <c r="J12" i="23"/>
  <c r="L12" i="23"/>
  <c r="M12" i="23"/>
  <c r="A13" i="23"/>
  <c r="C13" i="23" s="1"/>
  <c r="D13" i="23"/>
  <c r="E13" i="23"/>
  <c r="F13" i="23"/>
  <c r="G13" i="23"/>
  <c r="H13" i="23"/>
  <c r="I13" i="23"/>
  <c r="K13" i="23" s="1"/>
  <c r="J13" i="23"/>
  <c r="L13" i="23"/>
  <c r="M13" i="23"/>
  <c r="A14" i="23"/>
  <c r="D14" i="23"/>
  <c r="E14" i="23"/>
  <c r="F14" i="23"/>
  <c r="G14" i="23"/>
  <c r="H14" i="23"/>
  <c r="I14" i="23"/>
  <c r="K14" i="23" s="1"/>
  <c r="J14" i="23"/>
  <c r="L14" i="23"/>
  <c r="M14" i="23"/>
  <c r="A15" i="23"/>
  <c r="B15" i="23" s="1"/>
  <c r="D15" i="23"/>
  <c r="E15" i="23"/>
  <c r="F15" i="23"/>
  <c r="G15" i="23"/>
  <c r="H15" i="23"/>
  <c r="I15" i="23"/>
  <c r="K15" i="23" s="1"/>
  <c r="J15" i="23"/>
  <c r="L15" i="23"/>
  <c r="M15" i="23"/>
  <c r="A16" i="23"/>
  <c r="B16" i="23" s="1"/>
  <c r="D16" i="23"/>
  <c r="E16" i="23"/>
  <c r="F16" i="23"/>
  <c r="G16" i="23"/>
  <c r="H16" i="23"/>
  <c r="I16" i="23"/>
  <c r="K16" i="23" s="1"/>
  <c r="J16" i="23"/>
  <c r="L16" i="23"/>
  <c r="M16" i="23"/>
  <c r="A17" i="23"/>
  <c r="C17" i="23" s="1"/>
  <c r="D17" i="23"/>
  <c r="E17" i="23"/>
  <c r="F17" i="23"/>
  <c r="G17" i="23"/>
  <c r="H17" i="23"/>
  <c r="I17" i="23"/>
  <c r="K17" i="23" s="1"/>
  <c r="J17" i="23"/>
  <c r="L17" i="23"/>
  <c r="M17" i="23"/>
  <c r="A18" i="23"/>
  <c r="D18" i="23"/>
  <c r="E18" i="23"/>
  <c r="F18" i="23"/>
  <c r="G18" i="23"/>
  <c r="H18" i="23"/>
  <c r="I18" i="23"/>
  <c r="K18" i="23" s="1"/>
  <c r="J18" i="23"/>
  <c r="L18" i="23"/>
  <c r="M18" i="23"/>
  <c r="A19" i="23"/>
  <c r="B19" i="23" s="1"/>
  <c r="D19" i="23"/>
  <c r="E19" i="23"/>
  <c r="F19" i="23"/>
  <c r="G19" i="23"/>
  <c r="H19" i="23"/>
  <c r="I19" i="23"/>
  <c r="K19" i="23" s="1"/>
  <c r="J19" i="23"/>
  <c r="L19" i="23"/>
  <c r="M19" i="23"/>
  <c r="A20" i="23"/>
  <c r="B20" i="23" s="1"/>
  <c r="C20" i="23"/>
  <c r="D20" i="23"/>
  <c r="E20" i="23"/>
  <c r="F20" i="23"/>
  <c r="G20" i="23"/>
  <c r="H20" i="23"/>
  <c r="I20" i="23"/>
  <c r="J20" i="23"/>
  <c r="K20" i="23"/>
  <c r="L20" i="23"/>
  <c r="M20" i="23"/>
  <c r="A21" i="23"/>
  <c r="C21" i="23" s="1"/>
  <c r="D21" i="23"/>
  <c r="E21" i="23"/>
  <c r="F21" i="23"/>
  <c r="G21" i="23"/>
  <c r="H21" i="23"/>
  <c r="I21" i="23"/>
  <c r="K21" i="23" s="1"/>
  <c r="J21" i="23"/>
  <c r="L21" i="23"/>
  <c r="M21" i="23"/>
  <c r="A22" i="23"/>
  <c r="D22" i="23"/>
  <c r="E22" i="23"/>
  <c r="F22" i="23"/>
  <c r="G22" i="23"/>
  <c r="H22" i="23"/>
  <c r="I22" i="23"/>
  <c r="K22" i="23" s="1"/>
  <c r="J22" i="23"/>
  <c r="L22" i="23"/>
  <c r="M22" i="23"/>
  <c r="A23" i="23"/>
  <c r="B23" i="23" s="1"/>
  <c r="C23" i="23"/>
  <c r="D23" i="23"/>
  <c r="E23" i="23"/>
  <c r="F23" i="23"/>
  <c r="G23" i="23"/>
  <c r="H23" i="23"/>
  <c r="I23" i="23"/>
  <c r="J23" i="23"/>
  <c r="K23" i="23"/>
  <c r="L23" i="23"/>
  <c r="M23" i="23"/>
  <c r="A24" i="23"/>
  <c r="B24" i="23"/>
  <c r="C24" i="23"/>
  <c r="D24" i="23"/>
  <c r="E24" i="23"/>
  <c r="F24" i="23"/>
  <c r="G24" i="23"/>
  <c r="H24" i="23"/>
  <c r="I24" i="23"/>
  <c r="J24" i="23"/>
  <c r="K24" i="23"/>
  <c r="L24" i="23"/>
  <c r="M24" i="23"/>
  <c r="A25" i="23"/>
  <c r="C25" i="23" s="1"/>
  <c r="D25" i="23"/>
  <c r="E25" i="23"/>
  <c r="F25" i="23"/>
  <c r="G25" i="23"/>
  <c r="H25" i="23"/>
  <c r="I25" i="23"/>
  <c r="K25" i="23" s="1"/>
  <c r="J25" i="23"/>
  <c r="L25" i="23"/>
  <c r="M25" i="23"/>
  <c r="A26" i="23"/>
  <c r="D26" i="23"/>
  <c r="E26" i="23"/>
  <c r="F26" i="23"/>
  <c r="G26" i="23"/>
  <c r="H26" i="23"/>
  <c r="I26" i="23"/>
  <c r="K26" i="23" s="1"/>
  <c r="J26" i="23"/>
  <c r="L26" i="23"/>
  <c r="M26" i="23"/>
  <c r="A27" i="23"/>
  <c r="D27" i="23"/>
  <c r="E27" i="23"/>
  <c r="F27" i="23"/>
  <c r="G27" i="23"/>
  <c r="H27" i="23"/>
  <c r="I27" i="23"/>
  <c r="J27" i="23"/>
  <c r="K27" i="23"/>
  <c r="L27" i="23"/>
  <c r="M27" i="23"/>
  <c r="A28" i="23"/>
  <c r="D28" i="23"/>
  <c r="E28" i="23"/>
  <c r="F28" i="23"/>
  <c r="G28" i="23"/>
  <c r="H28" i="23"/>
  <c r="I28" i="23"/>
  <c r="K28" i="23" s="1"/>
  <c r="J28" i="23"/>
  <c r="L28" i="23"/>
  <c r="M28" i="23"/>
  <c r="A29" i="23"/>
  <c r="C29" i="23" s="1"/>
  <c r="D29" i="23"/>
  <c r="E29" i="23"/>
  <c r="F29" i="23"/>
  <c r="G29" i="23"/>
  <c r="H29" i="23"/>
  <c r="I29" i="23"/>
  <c r="K29" i="23" s="1"/>
  <c r="J29" i="23"/>
  <c r="L29" i="23"/>
  <c r="M29" i="23"/>
  <c r="A30" i="23"/>
  <c r="D30" i="23"/>
  <c r="E30" i="23"/>
  <c r="F30" i="23"/>
  <c r="G30" i="23"/>
  <c r="H30" i="23"/>
  <c r="I30" i="23"/>
  <c r="K30" i="23" s="1"/>
  <c r="J30" i="23"/>
  <c r="L30" i="23"/>
  <c r="M30" i="23"/>
  <c r="A31" i="23"/>
  <c r="D31" i="23"/>
  <c r="E31" i="23"/>
  <c r="F31" i="23"/>
  <c r="G31" i="23"/>
  <c r="H31" i="23"/>
  <c r="I31" i="23"/>
  <c r="K31" i="23" s="1"/>
  <c r="J31" i="23"/>
  <c r="L31" i="23"/>
  <c r="M31" i="23"/>
  <c r="A32" i="23"/>
  <c r="D32" i="23"/>
  <c r="E32" i="23"/>
  <c r="F32" i="23"/>
  <c r="G32" i="23"/>
  <c r="H32" i="23"/>
  <c r="I32" i="23"/>
  <c r="K32" i="23" s="1"/>
  <c r="J32" i="23"/>
  <c r="L32" i="23"/>
  <c r="M32" i="23"/>
  <c r="A33" i="23"/>
  <c r="C33" i="23" s="1"/>
  <c r="D33" i="23"/>
  <c r="E33" i="23"/>
  <c r="F33" i="23"/>
  <c r="G33" i="23"/>
  <c r="H33" i="23"/>
  <c r="I33" i="23"/>
  <c r="K33" i="23" s="1"/>
  <c r="J33" i="23"/>
  <c r="L33" i="23"/>
  <c r="M33" i="23"/>
  <c r="A34" i="23"/>
  <c r="D34" i="23"/>
  <c r="E34" i="23"/>
  <c r="F34" i="23"/>
  <c r="G34" i="23"/>
  <c r="H34" i="23"/>
  <c r="I34" i="23"/>
  <c r="K34" i="23" s="1"/>
  <c r="J34" i="23"/>
  <c r="L34" i="23"/>
  <c r="M34" i="23"/>
  <c r="A35" i="23"/>
  <c r="B35" i="23" s="1"/>
  <c r="D35" i="23"/>
  <c r="E35" i="23"/>
  <c r="F35" i="23"/>
  <c r="G35" i="23"/>
  <c r="H35" i="23"/>
  <c r="I35" i="23"/>
  <c r="K35" i="23" s="1"/>
  <c r="J35" i="23"/>
  <c r="L35" i="23"/>
  <c r="M35" i="23"/>
  <c r="A36" i="23"/>
  <c r="B36" i="23" s="1"/>
  <c r="C36" i="23"/>
  <c r="D36" i="23"/>
  <c r="E36" i="23"/>
  <c r="F36" i="23"/>
  <c r="G36" i="23"/>
  <c r="H36" i="23"/>
  <c r="I36" i="23"/>
  <c r="J36" i="23"/>
  <c r="K36" i="23"/>
  <c r="L36" i="23"/>
  <c r="M36" i="23"/>
  <c r="A37" i="23"/>
  <c r="C37" i="23" s="1"/>
  <c r="D37" i="23"/>
  <c r="E37" i="23"/>
  <c r="F37" i="23"/>
  <c r="G37" i="23"/>
  <c r="H37" i="23"/>
  <c r="I37" i="23"/>
  <c r="K37" i="23" s="1"/>
  <c r="J37" i="23"/>
  <c r="L37" i="23"/>
  <c r="M37" i="23"/>
  <c r="A38" i="23"/>
  <c r="D38" i="23"/>
  <c r="E38" i="23"/>
  <c r="F38" i="23"/>
  <c r="G38" i="23"/>
  <c r="H38" i="23"/>
  <c r="I38" i="23"/>
  <c r="K38" i="23" s="1"/>
  <c r="J38" i="23"/>
  <c r="L38" i="23"/>
  <c r="M38" i="23"/>
  <c r="A39" i="23"/>
  <c r="B39" i="23" s="1"/>
  <c r="C39" i="23"/>
  <c r="D39" i="23"/>
  <c r="E39" i="23"/>
  <c r="F39" i="23"/>
  <c r="G39" i="23"/>
  <c r="H39" i="23"/>
  <c r="I39" i="23"/>
  <c r="J39" i="23"/>
  <c r="K39" i="23"/>
  <c r="L39" i="23"/>
  <c r="M39" i="23"/>
  <c r="A40" i="23"/>
  <c r="B40" i="23"/>
  <c r="C40" i="23"/>
  <c r="D40" i="23"/>
  <c r="E40" i="23"/>
  <c r="F40" i="23"/>
  <c r="G40" i="23"/>
  <c r="H40" i="23"/>
  <c r="I40" i="23"/>
  <c r="J40" i="23"/>
  <c r="K40" i="23"/>
  <c r="L40" i="23"/>
  <c r="M40" i="23"/>
  <c r="A41" i="23"/>
  <c r="C41" i="23" s="1"/>
  <c r="D41" i="23"/>
  <c r="E41" i="23"/>
  <c r="F41" i="23"/>
  <c r="G41" i="23"/>
  <c r="H41" i="23"/>
  <c r="I41" i="23"/>
  <c r="K41" i="23" s="1"/>
  <c r="J41" i="23"/>
  <c r="L41" i="23"/>
  <c r="M41" i="23"/>
  <c r="A42" i="23"/>
  <c r="D42" i="23"/>
  <c r="E42" i="23"/>
  <c r="F42" i="23"/>
  <c r="G42" i="23"/>
  <c r="H42" i="23"/>
  <c r="I42" i="23"/>
  <c r="K42" i="23" s="1"/>
  <c r="J42" i="23"/>
  <c r="L42" i="23"/>
  <c r="M42" i="23"/>
  <c r="A43" i="23"/>
  <c r="B43" i="23" s="1"/>
  <c r="D43" i="23"/>
  <c r="E43" i="23"/>
  <c r="F43" i="23"/>
  <c r="G43" i="23"/>
  <c r="H43" i="23"/>
  <c r="I43" i="23"/>
  <c r="J43" i="23"/>
  <c r="K43" i="23"/>
  <c r="L43" i="23"/>
  <c r="M43" i="23"/>
  <c r="A44" i="23"/>
  <c r="C44" i="23" s="1"/>
  <c r="D44" i="23"/>
  <c r="E44" i="23"/>
  <c r="F44" i="23"/>
  <c r="G44" i="23"/>
  <c r="H44" i="23"/>
  <c r="I44" i="23"/>
  <c r="K44" i="23" s="1"/>
  <c r="J44" i="23"/>
  <c r="L44" i="23"/>
  <c r="M44" i="23"/>
  <c r="A45" i="23"/>
  <c r="C45" i="23" s="1"/>
  <c r="D45" i="23"/>
  <c r="E45" i="23"/>
  <c r="F45" i="23"/>
  <c r="G45" i="23"/>
  <c r="H45" i="23"/>
  <c r="I45" i="23"/>
  <c r="K45" i="23" s="1"/>
  <c r="J45" i="23"/>
  <c r="L45" i="23"/>
  <c r="M45" i="23"/>
  <c r="A46" i="23"/>
  <c r="D46" i="23"/>
  <c r="E46" i="23"/>
  <c r="F46" i="23"/>
  <c r="G46" i="23"/>
  <c r="H46" i="23"/>
  <c r="I46" i="23"/>
  <c r="K46" i="23" s="1"/>
  <c r="J46" i="23"/>
  <c r="L46" i="23"/>
  <c r="M46" i="23"/>
  <c r="A47" i="23"/>
  <c r="D47" i="23"/>
  <c r="E47" i="23"/>
  <c r="F47" i="23"/>
  <c r="G47" i="23"/>
  <c r="H47" i="23"/>
  <c r="I47" i="23"/>
  <c r="K47" i="23" s="1"/>
  <c r="J47" i="23"/>
  <c r="L47" i="23"/>
  <c r="M47" i="23"/>
  <c r="A48" i="23"/>
  <c r="D48" i="23"/>
  <c r="E48" i="23"/>
  <c r="F48" i="23"/>
  <c r="G48" i="23"/>
  <c r="H48" i="23"/>
  <c r="I48" i="23"/>
  <c r="K48" i="23" s="1"/>
  <c r="J48" i="23"/>
  <c r="L48" i="23"/>
  <c r="M48" i="23"/>
  <c r="A49" i="23"/>
  <c r="C49" i="23" s="1"/>
  <c r="D49" i="23"/>
  <c r="E49" i="23"/>
  <c r="F49" i="23"/>
  <c r="G49" i="23"/>
  <c r="H49" i="23"/>
  <c r="I49" i="23"/>
  <c r="K49" i="23" s="1"/>
  <c r="J49" i="23"/>
  <c r="L49" i="23"/>
  <c r="M49" i="23"/>
  <c r="A50" i="23"/>
  <c r="D50" i="23"/>
  <c r="E50" i="23"/>
  <c r="F50" i="23"/>
  <c r="G50" i="23"/>
  <c r="H50" i="23"/>
  <c r="I50" i="23"/>
  <c r="K50" i="23" s="1"/>
  <c r="J50" i="23"/>
  <c r="L50" i="23"/>
  <c r="M50" i="23"/>
  <c r="A51" i="23"/>
  <c r="B51" i="23" s="1"/>
  <c r="D51" i="23"/>
  <c r="E51" i="23"/>
  <c r="F51" i="23"/>
  <c r="G51" i="23"/>
  <c r="H51" i="23"/>
  <c r="I51" i="23"/>
  <c r="K51" i="23" s="1"/>
  <c r="J51" i="23"/>
  <c r="L51" i="23"/>
  <c r="M51" i="23"/>
  <c r="A52" i="23"/>
  <c r="B52" i="23" s="1"/>
  <c r="C52" i="23"/>
  <c r="D52" i="23"/>
  <c r="E52" i="23"/>
  <c r="F52" i="23"/>
  <c r="G52" i="23"/>
  <c r="H52" i="23"/>
  <c r="I52" i="23"/>
  <c r="J52" i="23"/>
  <c r="K52" i="23"/>
  <c r="L52" i="23"/>
  <c r="M52" i="23"/>
  <c r="A53" i="23"/>
  <c r="C53" i="23" s="1"/>
  <c r="D53" i="23"/>
  <c r="E53" i="23"/>
  <c r="F53" i="23"/>
  <c r="G53" i="23"/>
  <c r="H53" i="23"/>
  <c r="I53" i="23"/>
  <c r="K53" i="23" s="1"/>
  <c r="J53" i="23"/>
  <c r="L53" i="23"/>
  <c r="M53" i="23"/>
  <c r="A54" i="23"/>
  <c r="D54" i="23"/>
  <c r="E54" i="23"/>
  <c r="F54" i="23"/>
  <c r="G54" i="23"/>
  <c r="H54" i="23"/>
  <c r="I54" i="23"/>
  <c r="K54" i="23" s="1"/>
  <c r="J54" i="23"/>
  <c r="L54" i="23"/>
  <c r="M54" i="23"/>
  <c r="A55" i="23"/>
  <c r="B55" i="23" s="1"/>
  <c r="C55" i="23"/>
  <c r="D55" i="23"/>
  <c r="E55" i="23"/>
  <c r="F55" i="23"/>
  <c r="G55" i="23"/>
  <c r="H55" i="23"/>
  <c r="I55" i="23"/>
  <c r="J55" i="23"/>
  <c r="K55" i="23"/>
  <c r="L55" i="23"/>
  <c r="M55" i="23"/>
  <c r="A56" i="23"/>
  <c r="B56" i="23"/>
  <c r="C56" i="23"/>
  <c r="D56" i="23"/>
  <c r="E56" i="23"/>
  <c r="F56" i="23"/>
  <c r="G56" i="23"/>
  <c r="H56" i="23"/>
  <c r="I56" i="23"/>
  <c r="J56" i="23"/>
  <c r="K56" i="23"/>
  <c r="L56" i="23"/>
  <c r="M56" i="23"/>
  <c r="A57" i="23"/>
  <c r="C57" i="23" s="1"/>
  <c r="D57" i="23"/>
  <c r="E57" i="23"/>
  <c r="F57" i="23"/>
  <c r="G57" i="23"/>
  <c r="H57" i="23"/>
  <c r="I57" i="23"/>
  <c r="K57" i="23" s="1"/>
  <c r="J57" i="23"/>
  <c r="L57" i="23"/>
  <c r="M57" i="23"/>
  <c r="A58" i="23"/>
  <c r="D58" i="23"/>
  <c r="E58" i="23"/>
  <c r="F58" i="23"/>
  <c r="G58" i="23"/>
  <c r="H58" i="23"/>
  <c r="I58" i="23"/>
  <c r="K58" i="23" s="1"/>
  <c r="J58" i="23"/>
  <c r="L58" i="23"/>
  <c r="M58" i="23"/>
  <c r="A59" i="23"/>
  <c r="B59" i="23" s="1"/>
  <c r="C59" i="23"/>
  <c r="D59" i="23"/>
  <c r="E59" i="23"/>
  <c r="F59" i="23"/>
  <c r="G59" i="23"/>
  <c r="H59" i="23"/>
  <c r="I59" i="23"/>
  <c r="J59" i="23"/>
  <c r="K59" i="23"/>
  <c r="L59" i="23"/>
  <c r="M59" i="23"/>
  <c r="A60" i="23"/>
  <c r="C60" i="23" s="1"/>
  <c r="B60" i="23"/>
  <c r="D60" i="23"/>
  <c r="E60" i="23"/>
  <c r="F60" i="23"/>
  <c r="G60" i="23"/>
  <c r="H60" i="23"/>
  <c r="I60" i="23"/>
  <c r="K60" i="23" s="1"/>
  <c r="J60" i="23"/>
  <c r="L60" i="23"/>
  <c r="M60" i="23"/>
  <c r="A61" i="23"/>
  <c r="C61" i="23" s="1"/>
  <c r="D61" i="23"/>
  <c r="E61" i="23"/>
  <c r="F61" i="23"/>
  <c r="G61" i="23"/>
  <c r="H61" i="23"/>
  <c r="I61" i="23"/>
  <c r="K61" i="23" s="1"/>
  <c r="J61" i="23"/>
  <c r="L61" i="23"/>
  <c r="M61" i="23"/>
  <c r="A62" i="23"/>
  <c r="C62" i="23" s="1"/>
  <c r="D62" i="23"/>
  <c r="E62" i="23"/>
  <c r="F62" i="23"/>
  <c r="G62" i="23"/>
  <c r="H62" i="23"/>
  <c r="I62" i="23"/>
  <c r="K62" i="23" s="1"/>
  <c r="J62" i="23"/>
  <c r="L62" i="23"/>
  <c r="M62" i="23"/>
  <c r="A63" i="23"/>
  <c r="D63" i="23"/>
  <c r="E63" i="23"/>
  <c r="F63" i="23"/>
  <c r="G63" i="23"/>
  <c r="H63" i="23"/>
  <c r="I63" i="23"/>
  <c r="K63" i="23" s="1"/>
  <c r="J63" i="23"/>
  <c r="L63" i="23"/>
  <c r="M63" i="23"/>
  <c r="A64" i="23"/>
  <c r="D64" i="23"/>
  <c r="E64" i="23"/>
  <c r="F64" i="23"/>
  <c r="G64" i="23"/>
  <c r="H64" i="23"/>
  <c r="I64" i="23"/>
  <c r="K64" i="23" s="1"/>
  <c r="J64" i="23"/>
  <c r="L64" i="23"/>
  <c r="M64" i="23"/>
  <c r="A65" i="23"/>
  <c r="B65" i="23" s="1"/>
  <c r="D65" i="23"/>
  <c r="E65" i="23"/>
  <c r="F65" i="23"/>
  <c r="G65" i="23"/>
  <c r="H65" i="23"/>
  <c r="I65" i="23"/>
  <c r="K65" i="23" s="1"/>
  <c r="J65" i="23"/>
  <c r="L65" i="23"/>
  <c r="M65" i="23"/>
  <c r="A66" i="23"/>
  <c r="D66" i="23"/>
  <c r="E66" i="23"/>
  <c r="F66" i="23"/>
  <c r="G66" i="23"/>
  <c r="H66" i="23"/>
  <c r="I66" i="23"/>
  <c r="K66" i="23" s="1"/>
  <c r="J66" i="23"/>
  <c r="L66" i="23"/>
  <c r="M66" i="23"/>
  <c r="A67" i="23"/>
  <c r="B67" i="23" s="1"/>
  <c r="D67" i="23"/>
  <c r="E67" i="23"/>
  <c r="F67" i="23"/>
  <c r="G67" i="23"/>
  <c r="H67" i="23"/>
  <c r="I67" i="23"/>
  <c r="K67" i="23" s="1"/>
  <c r="J67" i="23"/>
  <c r="L67" i="23"/>
  <c r="M67" i="23"/>
  <c r="A68" i="23"/>
  <c r="B68" i="23" s="1"/>
  <c r="C68" i="23"/>
  <c r="D68" i="23"/>
  <c r="E68" i="23"/>
  <c r="F68" i="23"/>
  <c r="G68" i="23"/>
  <c r="H68" i="23"/>
  <c r="I68" i="23"/>
  <c r="J68" i="23"/>
  <c r="K68" i="23"/>
  <c r="L68" i="23"/>
  <c r="M68" i="23"/>
  <c r="A69" i="23"/>
  <c r="C69" i="23" s="1"/>
  <c r="B69" i="23"/>
  <c r="D69" i="23"/>
  <c r="E69" i="23"/>
  <c r="F69" i="23"/>
  <c r="G69" i="23"/>
  <c r="H69" i="23"/>
  <c r="I69" i="23"/>
  <c r="K69" i="23" s="1"/>
  <c r="J69" i="23"/>
  <c r="L69" i="23"/>
  <c r="M69" i="23"/>
  <c r="A70" i="23"/>
  <c r="C70" i="23" s="1"/>
  <c r="D70" i="23"/>
  <c r="E70" i="23"/>
  <c r="F70" i="23"/>
  <c r="G70" i="23"/>
  <c r="H70" i="23"/>
  <c r="I70" i="23"/>
  <c r="K70" i="23" s="1"/>
  <c r="J70" i="23"/>
  <c r="L70" i="23"/>
  <c r="M70" i="23"/>
  <c r="A71" i="23"/>
  <c r="B71" i="23" s="1"/>
  <c r="C71" i="23"/>
  <c r="D71" i="23"/>
  <c r="E71" i="23"/>
  <c r="F71" i="23"/>
  <c r="G71" i="23"/>
  <c r="H71" i="23"/>
  <c r="I71" i="23"/>
  <c r="K71" i="23" s="1"/>
  <c r="J71" i="23"/>
  <c r="L71" i="23"/>
  <c r="M71" i="23"/>
  <c r="A72" i="23"/>
  <c r="B72" i="23"/>
  <c r="C72" i="23"/>
  <c r="D72" i="23"/>
  <c r="E72" i="23"/>
  <c r="F72" i="23"/>
  <c r="G72" i="23"/>
  <c r="H72" i="23"/>
  <c r="I72" i="23"/>
  <c r="J72" i="23"/>
  <c r="K72" i="23"/>
  <c r="L72" i="23"/>
  <c r="M72" i="23"/>
  <c r="A73" i="23"/>
  <c r="B73" i="23" s="1"/>
  <c r="C73" i="23"/>
  <c r="D73" i="23"/>
  <c r="E73" i="23"/>
  <c r="F73" i="23"/>
  <c r="G73" i="23"/>
  <c r="H73" i="23"/>
  <c r="I73" i="23"/>
  <c r="J73" i="23"/>
  <c r="K73" i="23"/>
  <c r="L73" i="23"/>
  <c r="M73" i="23"/>
  <c r="A74" i="23"/>
  <c r="C74" i="23" s="1"/>
  <c r="D74" i="23"/>
  <c r="E74" i="23"/>
  <c r="F74" i="23"/>
  <c r="G74" i="23"/>
  <c r="H74" i="23"/>
  <c r="I74" i="23"/>
  <c r="K74" i="23" s="1"/>
  <c r="J74" i="23"/>
  <c r="L74" i="23"/>
  <c r="M74" i="23"/>
  <c r="A75" i="23"/>
  <c r="B75" i="23" s="1"/>
  <c r="D75" i="23"/>
  <c r="E75" i="23"/>
  <c r="F75" i="23"/>
  <c r="G75" i="23"/>
  <c r="H75" i="23"/>
  <c r="I75" i="23"/>
  <c r="K75" i="23" s="1"/>
  <c r="J75" i="23"/>
  <c r="L75" i="23"/>
  <c r="M75" i="23"/>
  <c r="A76" i="23"/>
  <c r="B76" i="23" s="1"/>
  <c r="C76" i="23"/>
  <c r="D76" i="23"/>
  <c r="E76" i="23"/>
  <c r="F76" i="23"/>
  <c r="G76" i="23"/>
  <c r="H76" i="23"/>
  <c r="I76" i="23"/>
  <c r="J76" i="23"/>
  <c r="K76" i="23"/>
  <c r="L76" i="23"/>
  <c r="M76" i="23"/>
  <c r="A77" i="23"/>
  <c r="C77" i="23" s="1"/>
  <c r="B77" i="23"/>
  <c r="D77" i="23"/>
  <c r="E77" i="23"/>
  <c r="F77" i="23"/>
  <c r="G77" i="23"/>
  <c r="H77" i="23"/>
  <c r="I77" i="23"/>
  <c r="K77" i="23" s="1"/>
  <c r="J77" i="23"/>
  <c r="L77" i="23"/>
  <c r="M77" i="23"/>
  <c r="A78" i="23"/>
  <c r="C78" i="23" s="1"/>
  <c r="D78" i="23"/>
  <c r="E78" i="23"/>
  <c r="F78" i="23"/>
  <c r="G78" i="23"/>
  <c r="H78" i="23"/>
  <c r="I78" i="23"/>
  <c r="K78" i="23" s="1"/>
  <c r="J78" i="23"/>
  <c r="L78" i="23"/>
  <c r="M78" i="23"/>
  <c r="A79" i="23"/>
  <c r="D79" i="23"/>
  <c r="E79" i="23"/>
  <c r="F79" i="23"/>
  <c r="G79" i="23"/>
  <c r="H79" i="23"/>
  <c r="I79" i="23"/>
  <c r="K79" i="23" s="1"/>
  <c r="J79" i="23"/>
  <c r="L79" i="23"/>
  <c r="M79" i="23"/>
  <c r="A80" i="23"/>
  <c r="B80" i="23"/>
  <c r="C80" i="23"/>
  <c r="D80" i="23"/>
  <c r="E80" i="23"/>
  <c r="F80" i="23"/>
  <c r="G80" i="23"/>
  <c r="H80" i="23"/>
  <c r="I80" i="23"/>
  <c r="J80" i="23"/>
  <c r="K80" i="23"/>
  <c r="L80" i="23"/>
  <c r="M80" i="23"/>
  <c r="A81" i="23"/>
  <c r="B81" i="23" s="1"/>
  <c r="D81" i="23"/>
  <c r="E81" i="23"/>
  <c r="F81" i="23"/>
  <c r="G81" i="23"/>
  <c r="H81" i="23"/>
  <c r="I81" i="23"/>
  <c r="K81" i="23" s="1"/>
  <c r="J81" i="23"/>
  <c r="L81" i="23"/>
  <c r="M81" i="23"/>
  <c r="A82" i="23"/>
  <c r="C82" i="23" s="1"/>
  <c r="B82" i="23"/>
  <c r="D82" i="23"/>
  <c r="E82" i="23"/>
  <c r="F82" i="23"/>
  <c r="G82" i="23"/>
  <c r="H82" i="23"/>
  <c r="I82" i="23"/>
  <c r="K82" i="23" s="1"/>
  <c r="J82" i="23"/>
  <c r="L82" i="23"/>
  <c r="M82" i="23"/>
  <c r="A83" i="23"/>
  <c r="B83" i="23" s="1"/>
  <c r="D83" i="23"/>
  <c r="E83" i="23"/>
  <c r="F83" i="23"/>
  <c r="G83" i="23"/>
  <c r="H83" i="23"/>
  <c r="I83" i="23"/>
  <c r="K83" i="23" s="1"/>
  <c r="J83" i="23"/>
  <c r="L83" i="23"/>
  <c r="M83" i="23"/>
  <c r="A84" i="23"/>
  <c r="B84" i="23"/>
  <c r="C84" i="23"/>
  <c r="D84" i="23"/>
  <c r="E84" i="23"/>
  <c r="F84" i="23"/>
  <c r="G84" i="23"/>
  <c r="H84" i="23"/>
  <c r="I84" i="23"/>
  <c r="J84" i="23"/>
  <c r="K84" i="23"/>
  <c r="L84" i="23"/>
  <c r="M84" i="23"/>
  <c r="A85" i="23"/>
  <c r="D85" i="23"/>
  <c r="E85" i="23"/>
  <c r="F85" i="23"/>
  <c r="G85" i="23"/>
  <c r="H85" i="23"/>
  <c r="I85" i="23"/>
  <c r="K85" i="23" s="1"/>
  <c r="J85" i="23"/>
  <c r="L85" i="23"/>
  <c r="M85" i="23"/>
  <c r="A86" i="23"/>
  <c r="C86" i="23" s="1"/>
  <c r="D86" i="23"/>
  <c r="E86" i="23"/>
  <c r="F86" i="23"/>
  <c r="G86" i="23"/>
  <c r="H86" i="23"/>
  <c r="I86" i="23"/>
  <c r="K86" i="23" s="1"/>
  <c r="J86" i="23"/>
  <c r="L86" i="23"/>
  <c r="M86" i="23"/>
  <c r="A87" i="23"/>
  <c r="D87" i="23"/>
  <c r="E87" i="23"/>
  <c r="F87" i="23"/>
  <c r="G87" i="23"/>
  <c r="H87" i="23"/>
  <c r="I87" i="23"/>
  <c r="K87" i="23" s="1"/>
  <c r="J87" i="23"/>
  <c r="L87" i="23"/>
  <c r="M87" i="23"/>
  <c r="A88" i="23"/>
  <c r="D88" i="23"/>
  <c r="E88" i="23"/>
  <c r="F88" i="23"/>
  <c r="G88" i="23"/>
  <c r="H88" i="23"/>
  <c r="I88" i="23"/>
  <c r="K88" i="23" s="1"/>
  <c r="J88" i="23"/>
  <c r="L88" i="23"/>
  <c r="M88" i="23"/>
  <c r="A89" i="23"/>
  <c r="B89" i="23" s="1"/>
  <c r="D89" i="23"/>
  <c r="E89" i="23"/>
  <c r="F89" i="23"/>
  <c r="G89" i="23"/>
  <c r="H89" i="23"/>
  <c r="I89" i="23"/>
  <c r="K89" i="23" s="1"/>
  <c r="J89" i="23"/>
  <c r="L89" i="23"/>
  <c r="M89" i="23"/>
  <c r="A90" i="23"/>
  <c r="C90" i="23" s="1"/>
  <c r="B90" i="23"/>
  <c r="D90" i="23"/>
  <c r="E90" i="23"/>
  <c r="F90" i="23"/>
  <c r="G90" i="23"/>
  <c r="H90" i="23"/>
  <c r="I90" i="23"/>
  <c r="K90" i="23" s="1"/>
  <c r="J90" i="23"/>
  <c r="L90" i="23"/>
  <c r="M90" i="23"/>
  <c r="A91" i="23"/>
  <c r="B91" i="23" s="1"/>
  <c r="D91" i="23"/>
  <c r="E91" i="23"/>
  <c r="F91" i="23"/>
  <c r="G91" i="23"/>
  <c r="H91" i="23"/>
  <c r="I91" i="23"/>
  <c r="K91" i="23" s="1"/>
  <c r="J91" i="23"/>
  <c r="L91" i="23"/>
  <c r="M91" i="23"/>
  <c r="A92" i="23"/>
  <c r="B92" i="23" s="1"/>
  <c r="C92" i="23"/>
  <c r="D92" i="23"/>
  <c r="E92" i="23"/>
  <c r="F92" i="23"/>
  <c r="G92" i="23"/>
  <c r="H92" i="23"/>
  <c r="I92" i="23"/>
  <c r="J92" i="23"/>
  <c r="K92" i="23"/>
  <c r="L92" i="23"/>
  <c r="M92" i="23"/>
  <c r="A93" i="23"/>
  <c r="B93" i="23" s="1"/>
  <c r="D93" i="23"/>
  <c r="E93" i="23"/>
  <c r="F93" i="23"/>
  <c r="G93" i="23"/>
  <c r="H93" i="23"/>
  <c r="I93" i="23"/>
  <c r="K93" i="23" s="1"/>
  <c r="J93" i="23"/>
  <c r="L93" i="23"/>
  <c r="M93" i="23"/>
  <c r="A94" i="23"/>
  <c r="C94" i="23" s="1"/>
  <c r="D94" i="23"/>
  <c r="E94" i="23"/>
  <c r="F94" i="23"/>
  <c r="G94" i="23"/>
  <c r="H94" i="23"/>
  <c r="I94" i="23"/>
  <c r="K94" i="23" s="1"/>
  <c r="J94" i="23"/>
  <c r="L94" i="23"/>
  <c r="M94" i="23"/>
  <c r="A95" i="23"/>
  <c r="B95" i="23" s="1"/>
  <c r="C95" i="23"/>
  <c r="D95" i="23"/>
  <c r="E95" i="23"/>
  <c r="F95" i="23"/>
  <c r="G95" i="23"/>
  <c r="H95" i="23"/>
  <c r="I95" i="23"/>
  <c r="K95" i="23" s="1"/>
  <c r="J95" i="23"/>
  <c r="L95" i="23"/>
  <c r="M95" i="23"/>
  <c r="A96" i="23"/>
  <c r="B96" i="23" s="1"/>
  <c r="C96" i="23"/>
  <c r="D96" i="23"/>
  <c r="E96" i="23"/>
  <c r="F96" i="23"/>
  <c r="G96" i="23"/>
  <c r="H96" i="23"/>
  <c r="I96" i="23"/>
  <c r="J96" i="23"/>
  <c r="K96" i="23"/>
  <c r="L96" i="23"/>
  <c r="M96" i="23"/>
  <c r="A97" i="23"/>
  <c r="B97" i="23" s="1"/>
  <c r="C97" i="23"/>
  <c r="D97" i="23"/>
  <c r="E97" i="23"/>
  <c r="F97" i="23"/>
  <c r="G97" i="23"/>
  <c r="H97" i="23"/>
  <c r="I97" i="23"/>
  <c r="J97" i="23"/>
  <c r="K97" i="23"/>
  <c r="L97" i="23"/>
  <c r="M97" i="23"/>
  <c r="A98" i="23"/>
  <c r="C98" i="23" s="1"/>
  <c r="B98" i="23"/>
  <c r="D98" i="23"/>
  <c r="E98" i="23"/>
  <c r="F98" i="23"/>
  <c r="G98" i="23"/>
  <c r="H98" i="23"/>
  <c r="I98" i="23"/>
  <c r="K98" i="23" s="1"/>
  <c r="J98" i="23"/>
  <c r="L98" i="23"/>
  <c r="M98" i="23"/>
  <c r="A99" i="23"/>
  <c r="B99" i="23" s="1"/>
  <c r="D99" i="23"/>
  <c r="E99" i="23"/>
  <c r="F99" i="23"/>
  <c r="G99" i="23"/>
  <c r="H99" i="23"/>
  <c r="I99" i="23"/>
  <c r="K99" i="23" s="1"/>
  <c r="J99" i="23"/>
  <c r="L99" i="23"/>
  <c r="M99" i="23"/>
  <c r="A100" i="23"/>
  <c r="D100" i="23"/>
  <c r="E100" i="23"/>
  <c r="F100" i="23"/>
  <c r="G100" i="23"/>
  <c r="H100" i="23"/>
  <c r="I100" i="23"/>
  <c r="K100" i="23" s="1"/>
  <c r="J100" i="23"/>
  <c r="L100" i="23"/>
  <c r="M100" i="23"/>
  <c r="A101" i="23"/>
  <c r="C101" i="23" s="1"/>
  <c r="B101" i="23"/>
  <c r="D101" i="23"/>
  <c r="E101" i="23"/>
  <c r="F101" i="23"/>
  <c r="G101" i="23"/>
  <c r="H101" i="23"/>
  <c r="I101" i="23"/>
  <c r="K101" i="23" s="1"/>
  <c r="J101" i="23"/>
  <c r="L101" i="23"/>
  <c r="M101" i="23"/>
  <c r="A102" i="23"/>
  <c r="C102" i="23" s="1"/>
  <c r="D102" i="23"/>
  <c r="E102" i="23"/>
  <c r="F102" i="23"/>
  <c r="G102" i="23"/>
  <c r="H102" i="23"/>
  <c r="I102" i="23"/>
  <c r="K102" i="23" s="1"/>
  <c r="J102" i="23"/>
  <c r="L102" i="23"/>
  <c r="M102" i="23"/>
  <c r="A103" i="23"/>
  <c r="B103" i="23" s="1"/>
  <c r="C103" i="23"/>
  <c r="D103" i="23"/>
  <c r="E103" i="23"/>
  <c r="F103" i="23"/>
  <c r="G103" i="23"/>
  <c r="H103" i="23"/>
  <c r="I103" i="23"/>
  <c r="J103" i="23"/>
  <c r="K103" i="23"/>
  <c r="L103" i="23"/>
  <c r="M103" i="23"/>
  <c r="A104" i="23"/>
  <c r="B104" i="23"/>
  <c r="C104" i="23"/>
  <c r="D104" i="23"/>
  <c r="E104" i="23"/>
  <c r="F104" i="23"/>
  <c r="G104" i="23"/>
  <c r="H104" i="23"/>
  <c r="I104" i="23"/>
  <c r="J104" i="23"/>
  <c r="K104" i="23"/>
  <c r="L104" i="23"/>
  <c r="M104" i="23"/>
  <c r="A105" i="23"/>
  <c r="B105" i="23" s="1"/>
  <c r="D105" i="23"/>
  <c r="E105" i="23"/>
  <c r="F105" i="23"/>
  <c r="G105" i="23"/>
  <c r="H105" i="23"/>
  <c r="I105" i="23"/>
  <c r="K105" i="23" s="1"/>
  <c r="J105" i="23"/>
  <c r="L105" i="23"/>
  <c r="M105" i="23"/>
  <c r="A106" i="23"/>
  <c r="C106" i="23" s="1"/>
  <c r="B106" i="23"/>
  <c r="D106" i="23"/>
  <c r="E106" i="23"/>
  <c r="F106" i="23"/>
  <c r="G106" i="23"/>
  <c r="H106" i="23"/>
  <c r="I106" i="23"/>
  <c r="K106" i="23" s="1"/>
  <c r="J106" i="23"/>
  <c r="L106" i="23"/>
  <c r="M106" i="23"/>
  <c r="A107" i="23"/>
  <c r="B107" i="23" s="1"/>
  <c r="D107" i="23"/>
  <c r="E107" i="23"/>
  <c r="F107" i="23"/>
  <c r="G107" i="23"/>
  <c r="H107" i="23"/>
  <c r="I107" i="23"/>
  <c r="J107" i="23"/>
  <c r="K107" i="23"/>
  <c r="L107" i="23"/>
  <c r="M107" i="23"/>
  <c r="A108" i="23"/>
  <c r="D108" i="23"/>
  <c r="E108" i="23"/>
  <c r="F108" i="23"/>
  <c r="G108" i="23"/>
  <c r="H108" i="23"/>
  <c r="I108" i="23"/>
  <c r="K108" i="23" s="1"/>
  <c r="J108" i="23"/>
  <c r="L108" i="23"/>
  <c r="M108" i="23"/>
  <c r="A109" i="23"/>
  <c r="D109" i="23"/>
  <c r="E109" i="23"/>
  <c r="F109" i="23"/>
  <c r="G109" i="23"/>
  <c r="H109" i="23"/>
  <c r="I109" i="23"/>
  <c r="K109" i="23" s="1"/>
  <c r="J109" i="23"/>
  <c r="L109" i="23"/>
  <c r="M109" i="23"/>
  <c r="A110" i="23"/>
  <c r="D110" i="23"/>
  <c r="E110" i="23"/>
  <c r="F110" i="23"/>
  <c r="G110" i="23"/>
  <c r="H110" i="23"/>
  <c r="I110" i="23"/>
  <c r="K110" i="23" s="1"/>
  <c r="J110" i="23"/>
  <c r="L110" i="23"/>
  <c r="M110" i="23"/>
  <c r="A111" i="23"/>
  <c r="B111" i="23" s="1"/>
  <c r="C111" i="23"/>
  <c r="D111" i="23"/>
  <c r="E111" i="23"/>
  <c r="F111" i="23"/>
  <c r="G111" i="23"/>
  <c r="H111" i="23"/>
  <c r="I111" i="23"/>
  <c r="K111" i="23" s="1"/>
  <c r="J111" i="23"/>
  <c r="L111" i="23"/>
  <c r="M111" i="23"/>
  <c r="A112" i="23"/>
  <c r="B112" i="23"/>
  <c r="C112" i="23"/>
  <c r="D112" i="23"/>
  <c r="E112" i="23"/>
  <c r="F112" i="23"/>
  <c r="G112" i="23"/>
  <c r="H112" i="23"/>
  <c r="I112" i="23"/>
  <c r="J112" i="23"/>
  <c r="K112" i="23"/>
  <c r="L112" i="23"/>
  <c r="M112" i="23"/>
  <c r="A113" i="23"/>
  <c r="B113" i="23" s="1"/>
  <c r="C113" i="23"/>
  <c r="D113" i="23"/>
  <c r="E113" i="23"/>
  <c r="F113" i="23"/>
  <c r="G113" i="23"/>
  <c r="H113" i="23"/>
  <c r="I113" i="23"/>
  <c r="J113" i="23"/>
  <c r="K113" i="23"/>
  <c r="L113" i="23"/>
  <c r="M113" i="23"/>
  <c r="A114" i="23"/>
  <c r="C114" i="23" s="1"/>
  <c r="B114" i="23"/>
  <c r="D114" i="23"/>
  <c r="E114" i="23"/>
  <c r="F114" i="23"/>
  <c r="G114" i="23"/>
  <c r="H114" i="23"/>
  <c r="I114" i="23"/>
  <c r="K114" i="23" s="1"/>
  <c r="J114" i="23"/>
  <c r="L114" i="23"/>
  <c r="M114" i="23"/>
  <c r="A115" i="23"/>
  <c r="B115" i="23" s="1"/>
  <c r="C115" i="23"/>
  <c r="D115" i="23"/>
  <c r="E115" i="23"/>
  <c r="F115" i="23"/>
  <c r="G115" i="23"/>
  <c r="H115" i="23"/>
  <c r="I115" i="23"/>
  <c r="J115" i="23"/>
  <c r="K115" i="23"/>
  <c r="L115" i="23"/>
  <c r="M115" i="23"/>
  <c r="A116" i="23"/>
  <c r="B116" i="23"/>
  <c r="C116" i="23"/>
  <c r="D116" i="23"/>
  <c r="E116" i="23"/>
  <c r="F116" i="23"/>
  <c r="G116" i="23"/>
  <c r="H116" i="23"/>
  <c r="I116" i="23"/>
  <c r="J116" i="23"/>
  <c r="K116" i="23"/>
  <c r="L116" i="23"/>
  <c r="M116" i="23"/>
  <c r="A117" i="23"/>
  <c r="C117" i="23" s="1"/>
  <c r="D117" i="23"/>
  <c r="E117" i="23"/>
  <c r="F117" i="23"/>
  <c r="G117" i="23"/>
  <c r="H117" i="23"/>
  <c r="I117" i="23"/>
  <c r="K117" i="23" s="1"/>
  <c r="J117" i="23"/>
  <c r="L117" i="23"/>
  <c r="M117" i="23"/>
  <c r="A118" i="23"/>
  <c r="B118" i="23" s="1"/>
  <c r="D118" i="23"/>
  <c r="E118" i="23"/>
  <c r="F118" i="23"/>
  <c r="G118" i="23"/>
  <c r="H118" i="23"/>
  <c r="I118" i="23"/>
  <c r="K118" i="23" s="1"/>
  <c r="J118" i="23"/>
  <c r="L118" i="23"/>
  <c r="M118" i="23"/>
  <c r="A119" i="23"/>
  <c r="C119" i="23" s="1"/>
  <c r="B119" i="23"/>
  <c r="D119" i="23"/>
  <c r="E119" i="23"/>
  <c r="F119" i="23"/>
  <c r="G119" i="23"/>
  <c r="H119" i="23"/>
  <c r="I119" i="23"/>
  <c r="K119" i="23" s="1"/>
  <c r="J119" i="23"/>
  <c r="L119" i="23"/>
  <c r="M119" i="23"/>
  <c r="A120" i="23"/>
  <c r="D120" i="23"/>
  <c r="E120" i="23"/>
  <c r="F120" i="23"/>
  <c r="G120" i="23"/>
  <c r="H120" i="23"/>
  <c r="I120" i="23"/>
  <c r="K120" i="23" s="1"/>
  <c r="J120" i="23"/>
  <c r="L120" i="23"/>
  <c r="M120" i="23"/>
  <c r="A121" i="23"/>
  <c r="C121" i="23" s="1"/>
  <c r="D121" i="23"/>
  <c r="E121" i="23"/>
  <c r="F121" i="23"/>
  <c r="G121" i="23"/>
  <c r="H121" i="23"/>
  <c r="I121" i="23"/>
  <c r="K121" i="23" s="1"/>
  <c r="J121" i="23"/>
  <c r="L121" i="23"/>
  <c r="M121" i="23"/>
  <c r="A122" i="23"/>
  <c r="B122" i="23" s="1"/>
  <c r="D122" i="23"/>
  <c r="E122" i="23"/>
  <c r="F122" i="23"/>
  <c r="G122" i="23"/>
  <c r="H122" i="23"/>
  <c r="I122" i="23"/>
  <c r="K122" i="23" s="1"/>
  <c r="J122" i="23"/>
  <c r="L122" i="23"/>
  <c r="M122" i="23"/>
  <c r="A123" i="23"/>
  <c r="B123" i="23"/>
  <c r="C123" i="23"/>
  <c r="D123" i="23"/>
  <c r="E123" i="23"/>
  <c r="F123" i="23"/>
  <c r="G123" i="23"/>
  <c r="H123" i="23"/>
  <c r="I123" i="23"/>
  <c r="J123" i="23"/>
  <c r="K123" i="23"/>
  <c r="L123" i="23"/>
  <c r="M123" i="23"/>
  <c r="A124" i="23"/>
  <c r="B124" i="23"/>
  <c r="C124" i="23"/>
  <c r="D124" i="23"/>
  <c r="E124" i="23"/>
  <c r="F124" i="23"/>
  <c r="G124" i="23"/>
  <c r="H124" i="23"/>
  <c r="I124" i="23"/>
  <c r="J124" i="23"/>
  <c r="K124" i="23"/>
  <c r="L124" i="23"/>
  <c r="M124" i="23"/>
  <c r="A125" i="23"/>
  <c r="C125" i="23" s="1"/>
  <c r="D125" i="23"/>
  <c r="E125" i="23"/>
  <c r="F125" i="23"/>
  <c r="G125" i="23"/>
  <c r="H125" i="23"/>
  <c r="I125" i="23"/>
  <c r="K125" i="23" s="1"/>
  <c r="J125" i="23"/>
  <c r="L125" i="23"/>
  <c r="M125" i="23"/>
  <c r="A126" i="23"/>
  <c r="B126" i="23" s="1"/>
  <c r="D126" i="23"/>
  <c r="E126" i="23"/>
  <c r="F126" i="23"/>
  <c r="G126" i="23"/>
  <c r="H126" i="23"/>
  <c r="I126" i="23"/>
  <c r="K126" i="23" s="1"/>
  <c r="J126" i="23"/>
  <c r="L126" i="23"/>
  <c r="M126" i="23"/>
  <c r="A127" i="23"/>
  <c r="C127" i="23" s="1"/>
  <c r="B127" i="23"/>
  <c r="D127" i="23"/>
  <c r="E127" i="23"/>
  <c r="F127" i="23"/>
  <c r="G127" i="23"/>
  <c r="H127" i="23"/>
  <c r="I127" i="23"/>
  <c r="K127" i="23" s="1"/>
  <c r="J127" i="23"/>
  <c r="L127" i="23"/>
  <c r="M127" i="23"/>
  <c r="A128" i="23"/>
  <c r="D128" i="23"/>
  <c r="E128" i="23"/>
  <c r="F128" i="23"/>
  <c r="G128" i="23"/>
  <c r="H128" i="23"/>
  <c r="I128" i="23"/>
  <c r="K128" i="23" s="1"/>
  <c r="J128" i="23"/>
  <c r="L128" i="23"/>
  <c r="M128" i="23"/>
  <c r="A129" i="23"/>
  <c r="C129" i="23" s="1"/>
  <c r="D129" i="23"/>
  <c r="E129" i="23"/>
  <c r="F129" i="23"/>
  <c r="G129" i="23"/>
  <c r="H129" i="23"/>
  <c r="I129" i="23"/>
  <c r="K129" i="23" s="1"/>
  <c r="J129" i="23"/>
  <c r="L129" i="23"/>
  <c r="M129" i="23"/>
  <c r="A130" i="23"/>
  <c r="B130" i="23" s="1"/>
  <c r="D130" i="23"/>
  <c r="E130" i="23"/>
  <c r="F130" i="23"/>
  <c r="G130" i="23"/>
  <c r="H130" i="23"/>
  <c r="I130" i="23"/>
  <c r="K130" i="23" s="1"/>
  <c r="J130" i="23"/>
  <c r="L130" i="23"/>
  <c r="M130" i="23"/>
  <c r="A131" i="23"/>
  <c r="B131" i="23"/>
  <c r="C131" i="23"/>
  <c r="D131" i="23"/>
  <c r="E131" i="23"/>
  <c r="F131" i="23"/>
  <c r="G131" i="23"/>
  <c r="H131" i="23"/>
  <c r="I131" i="23"/>
  <c r="J131" i="23"/>
  <c r="K131" i="23"/>
  <c r="L131" i="23"/>
  <c r="M131" i="23"/>
  <c r="A132" i="23"/>
  <c r="B132" i="23"/>
  <c r="C132" i="23"/>
  <c r="D132" i="23"/>
  <c r="E132" i="23"/>
  <c r="F132" i="23"/>
  <c r="G132" i="23"/>
  <c r="H132" i="23"/>
  <c r="I132" i="23"/>
  <c r="J132" i="23"/>
  <c r="K132" i="23"/>
  <c r="L132" i="23"/>
  <c r="M132" i="23"/>
  <c r="A133" i="23"/>
  <c r="C133" i="23" s="1"/>
  <c r="D133" i="23"/>
  <c r="E133" i="23"/>
  <c r="F133" i="23"/>
  <c r="G133" i="23"/>
  <c r="H133" i="23"/>
  <c r="I133" i="23"/>
  <c r="K133" i="23" s="1"/>
  <c r="J133" i="23"/>
  <c r="L133" i="23"/>
  <c r="M133" i="23"/>
  <c r="A134" i="23"/>
  <c r="B134" i="23" s="1"/>
  <c r="D134" i="23"/>
  <c r="E134" i="23"/>
  <c r="F134" i="23"/>
  <c r="G134" i="23"/>
  <c r="H134" i="23"/>
  <c r="I134" i="23"/>
  <c r="K134" i="23" s="1"/>
  <c r="J134" i="23"/>
  <c r="L134" i="23"/>
  <c r="M134" i="23"/>
  <c r="A135" i="23"/>
  <c r="C135" i="23" s="1"/>
  <c r="D135" i="23"/>
  <c r="E135" i="23"/>
  <c r="F135" i="23"/>
  <c r="G135" i="23"/>
  <c r="H135" i="23"/>
  <c r="I135" i="23"/>
  <c r="K135" i="23" s="1"/>
  <c r="J135" i="23"/>
  <c r="L135" i="23"/>
  <c r="M135" i="23"/>
  <c r="A136" i="23"/>
  <c r="D136" i="23"/>
  <c r="E136" i="23"/>
  <c r="F136" i="23"/>
  <c r="G136" i="23"/>
  <c r="H136" i="23"/>
  <c r="I136" i="23"/>
  <c r="K136" i="23" s="1"/>
  <c r="J136" i="23"/>
  <c r="L136" i="23"/>
  <c r="M136" i="23"/>
  <c r="A137" i="23"/>
  <c r="C137" i="23" s="1"/>
  <c r="D137" i="23"/>
  <c r="E137" i="23"/>
  <c r="F137" i="23"/>
  <c r="G137" i="23"/>
  <c r="H137" i="23"/>
  <c r="I137" i="23"/>
  <c r="K137" i="23" s="1"/>
  <c r="J137" i="23"/>
  <c r="L137" i="23"/>
  <c r="M137" i="23"/>
  <c r="A138" i="23"/>
  <c r="B138" i="23" s="1"/>
  <c r="D138" i="23"/>
  <c r="E138" i="23"/>
  <c r="F138" i="23"/>
  <c r="G138" i="23"/>
  <c r="H138" i="23"/>
  <c r="I138" i="23"/>
  <c r="K138" i="23" s="1"/>
  <c r="J138" i="23"/>
  <c r="L138" i="23"/>
  <c r="M138" i="23"/>
  <c r="A139" i="23"/>
  <c r="B139" i="23" s="1"/>
  <c r="C139" i="23"/>
  <c r="D139" i="23"/>
  <c r="E139" i="23"/>
  <c r="F139" i="23"/>
  <c r="G139" i="23"/>
  <c r="H139" i="23"/>
  <c r="I139" i="23"/>
  <c r="K139" i="23" s="1"/>
  <c r="J139" i="23"/>
  <c r="L139" i="23"/>
  <c r="M139" i="23"/>
  <c r="A140" i="23"/>
  <c r="B140" i="23"/>
  <c r="C140" i="23"/>
  <c r="D140" i="23"/>
  <c r="E140" i="23"/>
  <c r="F140" i="23"/>
  <c r="G140" i="23"/>
  <c r="H140" i="23"/>
  <c r="I140" i="23"/>
  <c r="J140" i="23"/>
  <c r="K140" i="23"/>
  <c r="L140" i="23"/>
  <c r="M140" i="23"/>
  <c r="A141" i="23"/>
  <c r="C141" i="23" s="1"/>
  <c r="D141" i="23"/>
  <c r="E141" i="23"/>
  <c r="F141" i="23"/>
  <c r="G141" i="23"/>
  <c r="H141" i="23"/>
  <c r="I141" i="23"/>
  <c r="K141" i="23" s="1"/>
  <c r="J141" i="23"/>
  <c r="L141" i="23"/>
  <c r="M141" i="23"/>
  <c r="A142" i="23"/>
  <c r="B142" i="23" s="1"/>
  <c r="D142" i="23"/>
  <c r="E142" i="23"/>
  <c r="F142" i="23"/>
  <c r="G142" i="23"/>
  <c r="H142" i="23"/>
  <c r="I142" i="23"/>
  <c r="K142" i="23" s="1"/>
  <c r="J142" i="23"/>
  <c r="L142" i="23"/>
  <c r="M142" i="23"/>
  <c r="A143" i="23"/>
  <c r="B143" i="23" s="1"/>
  <c r="C143" i="23"/>
  <c r="D143" i="23"/>
  <c r="E143" i="23"/>
  <c r="F143" i="23"/>
  <c r="G143" i="23"/>
  <c r="H143" i="23"/>
  <c r="I143" i="23"/>
  <c r="J143" i="23"/>
  <c r="K143" i="23"/>
  <c r="L143" i="23"/>
  <c r="M143" i="23"/>
  <c r="A144" i="23"/>
  <c r="B144" i="23"/>
  <c r="C144" i="23"/>
  <c r="D144" i="23"/>
  <c r="E144" i="23"/>
  <c r="F144" i="23"/>
  <c r="G144" i="23"/>
  <c r="H144" i="23"/>
  <c r="I144" i="23"/>
  <c r="J144" i="23"/>
  <c r="K144" i="23"/>
  <c r="L144" i="23"/>
  <c r="M144" i="23"/>
  <c r="A145" i="23"/>
  <c r="C145" i="23" s="1"/>
  <c r="D145" i="23"/>
  <c r="E145" i="23"/>
  <c r="F145" i="23"/>
  <c r="G145" i="23"/>
  <c r="H145" i="23"/>
  <c r="I145" i="23"/>
  <c r="K145" i="23" s="1"/>
  <c r="J145" i="23"/>
  <c r="L145" i="23"/>
  <c r="M145" i="23"/>
  <c r="A146" i="23"/>
  <c r="B146" i="23" s="1"/>
  <c r="D146" i="23"/>
  <c r="E146" i="23"/>
  <c r="F146" i="23"/>
  <c r="G146" i="23"/>
  <c r="H146" i="23"/>
  <c r="I146" i="23"/>
  <c r="K146" i="23" s="1"/>
  <c r="J146" i="23"/>
  <c r="L146" i="23"/>
  <c r="M146" i="23"/>
  <c r="A147" i="23"/>
  <c r="B147" i="23" s="1"/>
  <c r="C147" i="23"/>
  <c r="D147" i="23"/>
  <c r="E147" i="23"/>
  <c r="F147" i="23"/>
  <c r="G147" i="23"/>
  <c r="H147" i="23"/>
  <c r="I147" i="23"/>
  <c r="J147" i="23"/>
  <c r="K147" i="23"/>
  <c r="L147" i="23"/>
  <c r="M147" i="23"/>
  <c r="A148" i="23"/>
  <c r="C148" i="23" s="1"/>
  <c r="B148" i="23"/>
  <c r="D148" i="23"/>
  <c r="E148" i="23"/>
  <c r="F148" i="23"/>
  <c r="G148" i="23"/>
  <c r="H148" i="23"/>
  <c r="I148" i="23"/>
  <c r="K148" i="23" s="1"/>
  <c r="J148" i="23"/>
  <c r="L148" i="23"/>
  <c r="M148" i="23"/>
  <c r="A149" i="23"/>
  <c r="C149" i="23" s="1"/>
  <c r="D149" i="23"/>
  <c r="E149" i="23"/>
  <c r="F149" i="23"/>
  <c r="G149" i="23"/>
  <c r="H149" i="23"/>
  <c r="I149" i="23"/>
  <c r="K149" i="23" s="1"/>
  <c r="J149" i="23"/>
  <c r="L149" i="23"/>
  <c r="M149" i="23"/>
  <c r="A150" i="23"/>
  <c r="B150" i="23" s="1"/>
  <c r="D150" i="23"/>
  <c r="E150" i="23"/>
  <c r="F150" i="23"/>
  <c r="G150" i="23"/>
  <c r="H150" i="23"/>
  <c r="I150" i="23"/>
  <c r="K150" i="23" s="1"/>
  <c r="J150" i="23"/>
  <c r="L150" i="23"/>
  <c r="M150" i="23"/>
  <c r="A151" i="23"/>
  <c r="D151" i="23"/>
  <c r="E151" i="23"/>
  <c r="F151" i="23"/>
  <c r="G151" i="23"/>
  <c r="H151" i="23"/>
  <c r="I151" i="23"/>
  <c r="K151" i="23" s="1"/>
  <c r="J151" i="23"/>
  <c r="L151" i="23"/>
  <c r="M151" i="23"/>
  <c r="A152" i="23"/>
  <c r="D152" i="23"/>
  <c r="E152" i="23"/>
  <c r="F152" i="23"/>
  <c r="G152" i="23"/>
  <c r="H152" i="23"/>
  <c r="I152" i="23"/>
  <c r="K152" i="23" s="1"/>
  <c r="J152" i="23"/>
  <c r="L152" i="23"/>
  <c r="M152" i="23"/>
  <c r="A153" i="23"/>
  <c r="C153" i="23" s="1"/>
  <c r="D153" i="23"/>
  <c r="E153" i="23"/>
  <c r="F153" i="23"/>
  <c r="G153" i="23"/>
  <c r="H153" i="23"/>
  <c r="I153" i="23"/>
  <c r="K153" i="23" s="1"/>
  <c r="J153" i="23"/>
  <c r="L153" i="23"/>
  <c r="M153" i="23"/>
  <c r="A154" i="23"/>
  <c r="B154" i="23" s="1"/>
  <c r="D154" i="23"/>
  <c r="E154" i="23"/>
  <c r="F154" i="23"/>
  <c r="G154" i="23"/>
  <c r="H154" i="23"/>
  <c r="I154" i="23"/>
  <c r="K154" i="23" s="1"/>
  <c r="J154" i="23"/>
  <c r="L154" i="23"/>
  <c r="M154" i="23"/>
  <c r="A155" i="23"/>
  <c r="B155" i="23" s="1"/>
  <c r="C155" i="23"/>
  <c r="D155" i="23"/>
  <c r="E155" i="23"/>
  <c r="F155" i="23"/>
  <c r="G155" i="23"/>
  <c r="H155" i="23"/>
  <c r="I155" i="23"/>
  <c r="K155" i="23" s="1"/>
  <c r="J155" i="23"/>
  <c r="L155" i="23"/>
  <c r="M155" i="23"/>
  <c r="A156" i="23"/>
  <c r="B156" i="23"/>
  <c r="C156" i="23"/>
  <c r="D156" i="23"/>
  <c r="E156" i="23"/>
  <c r="F156" i="23"/>
  <c r="G156" i="23"/>
  <c r="H156" i="23"/>
  <c r="I156" i="23"/>
  <c r="J156" i="23"/>
  <c r="K156" i="23"/>
  <c r="L156" i="23"/>
  <c r="M156" i="23"/>
  <c r="A157" i="23"/>
  <c r="C157" i="23" s="1"/>
  <c r="D157" i="23"/>
  <c r="E157" i="23"/>
  <c r="F157" i="23"/>
  <c r="G157" i="23"/>
  <c r="H157" i="23"/>
  <c r="I157" i="23"/>
  <c r="K157" i="23" s="1"/>
  <c r="J157" i="23"/>
  <c r="L157" i="23"/>
  <c r="M157" i="23"/>
  <c r="A158" i="23"/>
  <c r="B158" i="23" s="1"/>
  <c r="D158" i="23"/>
  <c r="E158" i="23"/>
  <c r="F158" i="23"/>
  <c r="G158" i="23"/>
  <c r="H158" i="23"/>
  <c r="I158" i="23"/>
  <c r="K158" i="23" s="1"/>
  <c r="J158" i="23"/>
  <c r="L158" i="23"/>
  <c r="M158" i="23"/>
  <c r="A159" i="23"/>
  <c r="B159" i="23" s="1"/>
  <c r="C159" i="23"/>
  <c r="D159" i="23"/>
  <c r="E159" i="23"/>
  <c r="F159" i="23"/>
  <c r="G159" i="23"/>
  <c r="H159" i="23"/>
  <c r="I159" i="23"/>
  <c r="J159" i="23"/>
  <c r="K159" i="23"/>
  <c r="L159" i="23"/>
  <c r="M159" i="23"/>
  <c r="A160" i="23"/>
  <c r="B160" i="23"/>
  <c r="C160" i="23"/>
  <c r="D160" i="23"/>
  <c r="E160" i="23"/>
  <c r="F160" i="23"/>
  <c r="G160" i="23"/>
  <c r="H160" i="23"/>
  <c r="I160" i="23"/>
  <c r="J160" i="23"/>
  <c r="K160" i="23"/>
  <c r="L160" i="23"/>
  <c r="M160" i="23"/>
  <c r="A161" i="23"/>
  <c r="C161" i="23" s="1"/>
  <c r="D161" i="23"/>
  <c r="E161" i="23"/>
  <c r="F161" i="23"/>
  <c r="G161" i="23"/>
  <c r="H161" i="23"/>
  <c r="I161" i="23"/>
  <c r="K161" i="23" s="1"/>
  <c r="J161" i="23"/>
  <c r="L161" i="23"/>
  <c r="M161" i="23"/>
  <c r="A162" i="23"/>
  <c r="B162" i="23" s="1"/>
  <c r="D162" i="23"/>
  <c r="E162" i="23"/>
  <c r="F162" i="23"/>
  <c r="G162" i="23"/>
  <c r="H162" i="23"/>
  <c r="I162" i="23"/>
  <c r="K162" i="23" s="1"/>
  <c r="J162" i="23"/>
  <c r="L162" i="23"/>
  <c r="M162" i="23"/>
  <c r="A163" i="23"/>
  <c r="B163" i="23" s="1"/>
  <c r="C163" i="23"/>
  <c r="D163" i="23"/>
  <c r="E163" i="23"/>
  <c r="F163" i="23"/>
  <c r="G163" i="23"/>
  <c r="H163" i="23"/>
  <c r="I163" i="23"/>
  <c r="J163" i="23"/>
  <c r="K163" i="23"/>
  <c r="L163" i="23"/>
  <c r="M163" i="23"/>
  <c r="A164" i="23"/>
  <c r="C164" i="23" s="1"/>
  <c r="B164" i="23"/>
  <c r="D164" i="23"/>
  <c r="E164" i="23"/>
  <c r="F164" i="23"/>
  <c r="G164" i="23"/>
  <c r="H164" i="23"/>
  <c r="I164" i="23"/>
  <c r="K164" i="23" s="1"/>
  <c r="J164" i="23"/>
  <c r="L164" i="23"/>
  <c r="M164" i="23"/>
  <c r="A165" i="23"/>
  <c r="C165" i="23" s="1"/>
  <c r="D165" i="23"/>
  <c r="E165" i="23"/>
  <c r="F165" i="23"/>
  <c r="G165" i="23"/>
  <c r="H165" i="23"/>
  <c r="I165" i="23"/>
  <c r="K165" i="23" s="1"/>
  <c r="J165" i="23"/>
  <c r="L165" i="23"/>
  <c r="M165" i="23"/>
  <c r="A166" i="23"/>
  <c r="B166" i="23" s="1"/>
  <c r="D166" i="23"/>
  <c r="E166" i="23"/>
  <c r="F166" i="23"/>
  <c r="G166" i="23"/>
  <c r="H166" i="23"/>
  <c r="I166" i="23"/>
  <c r="K166" i="23" s="1"/>
  <c r="J166" i="23"/>
  <c r="L166" i="23"/>
  <c r="M166" i="23"/>
  <c r="A167" i="23"/>
  <c r="D167" i="23"/>
  <c r="E167" i="23"/>
  <c r="F167" i="23"/>
  <c r="G167" i="23"/>
  <c r="H167" i="23"/>
  <c r="I167" i="23"/>
  <c r="K167" i="23" s="1"/>
  <c r="J167" i="23"/>
  <c r="L167" i="23"/>
  <c r="M167" i="23"/>
  <c r="A168" i="23"/>
  <c r="D168" i="23"/>
  <c r="E168" i="23"/>
  <c r="F168" i="23"/>
  <c r="G168" i="23"/>
  <c r="H168" i="23"/>
  <c r="I168" i="23"/>
  <c r="K168" i="23" s="1"/>
  <c r="J168" i="23"/>
  <c r="L168" i="23"/>
  <c r="M168" i="23"/>
  <c r="A169" i="23"/>
  <c r="C169" i="23" s="1"/>
  <c r="D169" i="23"/>
  <c r="E169" i="23"/>
  <c r="F169" i="23"/>
  <c r="G169" i="23"/>
  <c r="H169" i="23"/>
  <c r="I169" i="23"/>
  <c r="K169" i="23" s="1"/>
  <c r="J169" i="23"/>
  <c r="L169" i="23"/>
  <c r="M169" i="23"/>
  <c r="A170" i="23"/>
  <c r="B170" i="23" s="1"/>
  <c r="D170" i="23"/>
  <c r="E170" i="23"/>
  <c r="F170" i="23"/>
  <c r="G170" i="23"/>
  <c r="H170" i="23"/>
  <c r="I170" i="23"/>
  <c r="K170" i="23" s="1"/>
  <c r="J170" i="23"/>
  <c r="L170" i="23"/>
  <c r="M170" i="23"/>
  <c r="A171" i="23"/>
  <c r="B171" i="23" s="1"/>
  <c r="C171" i="23"/>
  <c r="D171" i="23"/>
  <c r="E171" i="23"/>
  <c r="F171" i="23"/>
  <c r="G171" i="23"/>
  <c r="H171" i="23"/>
  <c r="I171" i="23"/>
  <c r="K171" i="23" s="1"/>
  <c r="J171" i="23"/>
  <c r="L171" i="23"/>
  <c r="M171" i="23"/>
  <c r="A172" i="23"/>
  <c r="B172" i="23" s="1"/>
  <c r="C172" i="23"/>
  <c r="D172" i="23"/>
  <c r="E172" i="23"/>
  <c r="F172" i="23"/>
  <c r="G172" i="23"/>
  <c r="H172" i="23"/>
  <c r="I172" i="23"/>
  <c r="J172" i="23"/>
  <c r="K172" i="23"/>
  <c r="L172" i="23"/>
  <c r="M172" i="23"/>
  <c r="A173" i="23"/>
  <c r="C173" i="23" s="1"/>
  <c r="D173" i="23"/>
  <c r="E173" i="23"/>
  <c r="F173" i="23"/>
  <c r="G173" i="23"/>
  <c r="H173" i="23"/>
  <c r="I173" i="23"/>
  <c r="K173" i="23" s="1"/>
  <c r="J173" i="23"/>
  <c r="L173" i="23"/>
  <c r="M173" i="23"/>
  <c r="A174" i="23"/>
  <c r="B174" i="23" s="1"/>
  <c r="D174" i="23"/>
  <c r="E174" i="23"/>
  <c r="F174" i="23"/>
  <c r="G174" i="23"/>
  <c r="H174" i="23"/>
  <c r="I174" i="23"/>
  <c r="K174" i="23" s="1"/>
  <c r="J174" i="23"/>
  <c r="L174" i="23"/>
  <c r="M174" i="23"/>
  <c r="A175" i="23"/>
  <c r="B175" i="23" s="1"/>
  <c r="C175" i="23"/>
  <c r="D175" i="23"/>
  <c r="E175" i="23"/>
  <c r="F175" i="23"/>
  <c r="G175" i="23"/>
  <c r="H175" i="23"/>
  <c r="I175" i="23"/>
  <c r="J175" i="23"/>
  <c r="K175" i="23"/>
  <c r="L175" i="23"/>
  <c r="M175" i="23"/>
  <c r="A176" i="23"/>
  <c r="B176" i="23"/>
  <c r="C176" i="23"/>
  <c r="D176" i="23"/>
  <c r="E176" i="23"/>
  <c r="F176" i="23"/>
  <c r="G176" i="23"/>
  <c r="H176" i="23"/>
  <c r="I176" i="23"/>
  <c r="J176" i="23"/>
  <c r="K176" i="23"/>
  <c r="L176" i="23"/>
  <c r="M176" i="23"/>
  <c r="A177" i="23"/>
  <c r="C177" i="23" s="1"/>
  <c r="D177" i="23"/>
  <c r="E177" i="23"/>
  <c r="F177" i="23"/>
  <c r="G177" i="23"/>
  <c r="H177" i="23"/>
  <c r="I177" i="23"/>
  <c r="K177" i="23" s="1"/>
  <c r="J177" i="23"/>
  <c r="L177" i="23"/>
  <c r="M177" i="23"/>
  <c r="A178" i="23"/>
  <c r="B178" i="23" s="1"/>
  <c r="D178" i="23"/>
  <c r="E178" i="23"/>
  <c r="F178" i="23"/>
  <c r="G178" i="23"/>
  <c r="H178" i="23"/>
  <c r="I178" i="23"/>
  <c r="K178" i="23" s="1"/>
  <c r="J178" i="23"/>
  <c r="L178" i="23"/>
  <c r="M178" i="23"/>
  <c r="A179" i="23"/>
  <c r="B179" i="23" s="1"/>
  <c r="D179" i="23"/>
  <c r="E179" i="23"/>
  <c r="F179" i="23"/>
  <c r="G179" i="23"/>
  <c r="H179" i="23"/>
  <c r="I179" i="23"/>
  <c r="K179" i="23" s="1"/>
  <c r="J179" i="23"/>
  <c r="L179" i="23"/>
  <c r="M179" i="23"/>
  <c r="A180" i="23"/>
  <c r="B180" i="23"/>
  <c r="C180" i="23"/>
  <c r="D180" i="23"/>
  <c r="E180" i="23"/>
  <c r="F180" i="23"/>
  <c r="G180" i="23"/>
  <c r="H180" i="23"/>
  <c r="I180" i="23"/>
  <c r="J180" i="23"/>
  <c r="K180" i="23"/>
  <c r="L180" i="23"/>
  <c r="M180" i="23"/>
  <c r="A181" i="23"/>
  <c r="B181" i="23" s="1"/>
  <c r="C181" i="23"/>
  <c r="D181" i="23"/>
  <c r="E181" i="23"/>
  <c r="F181" i="23"/>
  <c r="G181" i="23"/>
  <c r="H181" i="23"/>
  <c r="I181" i="23"/>
  <c r="J181" i="23"/>
  <c r="K181" i="23"/>
  <c r="L181" i="23"/>
  <c r="M181" i="23"/>
  <c r="A182" i="23"/>
  <c r="C182" i="23" s="1"/>
  <c r="B182" i="23"/>
  <c r="D182" i="23"/>
  <c r="E182" i="23"/>
  <c r="F182" i="23"/>
  <c r="G182" i="23"/>
  <c r="H182" i="23"/>
  <c r="I182" i="23"/>
  <c r="K182" i="23" s="1"/>
  <c r="J182" i="23"/>
  <c r="L182" i="23"/>
  <c r="M182" i="23"/>
  <c r="A183" i="23"/>
  <c r="B183" i="23" s="1"/>
  <c r="D183" i="23"/>
  <c r="E183" i="23"/>
  <c r="F183" i="23"/>
  <c r="G183" i="23"/>
  <c r="H183" i="23"/>
  <c r="I183" i="23"/>
  <c r="K183" i="23" s="1"/>
  <c r="J183" i="23"/>
  <c r="L183" i="23"/>
  <c r="M183" i="23"/>
  <c r="A184" i="23"/>
  <c r="C184" i="23" s="1"/>
  <c r="B184" i="23"/>
  <c r="D184" i="23"/>
  <c r="E184" i="23"/>
  <c r="F184" i="23"/>
  <c r="G184" i="23"/>
  <c r="H184" i="23"/>
  <c r="I184" i="23"/>
  <c r="K184" i="23" s="1"/>
  <c r="J184" i="23"/>
  <c r="L184" i="23"/>
  <c r="M184" i="23"/>
  <c r="A185" i="23"/>
  <c r="D185" i="23"/>
  <c r="E185" i="23"/>
  <c r="F185" i="23"/>
  <c r="G185" i="23"/>
  <c r="H185" i="23"/>
  <c r="I185" i="23"/>
  <c r="K185" i="23" s="1"/>
  <c r="J185" i="23"/>
  <c r="L185" i="23"/>
  <c r="M185" i="23"/>
  <c r="A186" i="23"/>
  <c r="D186" i="23"/>
  <c r="E186" i="23"/>
  <c r="F186" i="23"/>
  <c r="G186" i="23"/>
  <c r="H186" i="23"/>
  <c r="I186" i="23"/>
  <c r="K186" i="23" s="1"/>
  <c r="J186" i="23"/>
  <c r="L186" i="23"/>
  <c r="M186" i="23"/>
  <c r="A187" i="23"/>
  <c r="B187" i="23" s="1"/>
  <c r="D187" i="23"/>
  <c r="E187" i="23"/>
  <c r="F187" i="23"/>
  <c r="G187" i="23"/>
  <c r="H187" i="23"/>
  <c r="I187" i="23"/>
  <c r="K187" i="23" s="1"/>
  <c r="J187" i="23"/>
  <c r="L187" i="23"/>
  <c r="M187" i="23"/>
  <c r="A188" i="23"/>
  <c r="B188" i="23"/>
  <c r="C188" i="23"/>
  <c r="D188" i="23"/>
  <c r="E188" i="23"/>
  <c r="F188" i="23"/>
  <c r="G188" i="23"/>
  <c r="H188" i="23"/>
  <c r="I188" i="23"/>
  <c r="J188" i="23"/>
  <c r="K188" i="23"/>
  <c r="L188" i="23"/>
  <c r="M188" i="23"/>
  <c r="A189" i="23"/>
  <c r="B189" i="23" s="1"/>
  <c r="C189" i="23"/>
  <c r="D189" i="23"/>
  <c r="E189" i="23"/>
  <c r="F189" i="23"/>
  <c r="G189" i="23"/>
  <c r="H189" i="23"/>
  <c r="I189" i="23"/>
  <c r="J189" i="23"/>
  <c r="K189" i="23"/>
  <c r="L189" i="23"/>
  <c r="M189" i="23"/>
  <c r="A190" i="23"/>
  <c r="C190" i="23" s="1"/>
  <c r="B190" i="23"/>
  <c r="D190" i="23"/>
  <c r="E190" i="23"/>
  <c r="F190" i="23"/>
  <c r="G190" i="23"/>
  <c r="H190" i="23"/>
  <c r="I190" i="23"/>
  <c r="K190" i="23" s="1"/>
  <c r="J190" i="23"/>
  <c r="L190" i="23"/>
  <c r="M190" i="23"/>
  <c r="A191" i="23"/>
  <c r="B191" i="23" s="1"/>
  <c r="D191" i="23"/>
  <c r="E191" i="23"/>
  <c r="F191" i="23"/>
  <c r="G191" i="23"/>
  <c r="H191" i="23"/>
  <c r="I191" i="23"/>
  <c r="K191" i="23" s="1"/>
  <c r="J191" i="23"/>
  <c r="L191" i="23"/>
  <c r="M191" i="23"/>
  <c r="A192" i="23"/>
  <c r="C192" i="23" s="1"/>
  <c r="D192" i="23"/>
  <c r="E192" i="23"/>
  <c r="F192" i="23"/>
  <c r="G192" i="23"/>
  <c r="H192" i="23"/>
  <c r="I192" i="23"/>
  <c r="K192" i="23" s="1"/>
  <c r="J192" i="23"/>
  <c r="L192" i="23"/>
  <c r="M192" i="23"/>
  <c r="A193" i="23"/>
  <c r="D193" i="23"/>
  <c r="E193" i="23"/>
  <c r="F193" i="23"/>
  <c r="G193" i="23"/>
  <c r="H193" i="23"/>
  <c r="I193" i="23"/>
  <c r="K193" i="23" s="1"/>
  <c r="J193" i="23"/>
  <c r="L193" i="23"/>
  <c r="M193" i="23"/>
  <c r="A194" i="23"/>
  <c r="D194" i="23"/>
  <c r="E194" i="23"/>
  <c r="F194" i="23"/>
  <c r="G194" i="23"/>
  <c r="H194" i="23"/>
  <c r="I194" i="23"/>
  <c r="K194" i="23" s="1"/>
  <c r="J194" i="23"/>
  <c r="L194" i="23"/>
  <c r="M194" i="23"/>
  <c r="A195" i="23"/>
  <c r="B195" i="23" s="1"/>
  <c r="D195" i="23"/>
  <c r="E195" i="23"/>
  <c r="F195" i="23"/>
  <c r="G195" i="23"/>
  <c r="H195" i="23"/>
  <c r="I195" i="23"/>
  <c r="K195" i="23" s="1"/>
  <c r="J195" i="23"/>
  <c r="L195" i="23"/>
  <c r="M195" i="23"/>
  <c r="A196" i="23"/>
  <c r="B196" i="23"/>
  <c r="C196" i="23"/>
  <c r="D196" i="23"/>
  <c r="E196" i="23"/>
  <c r="F196" i="23"/>
  <c r="G196" i="23"/>
  <c r="H196" i="23"/>
  <c r="I196" i="23"/>
  <c r="J196" i="23"/>
  <c r="K196" i="23"/>
  <c r="L196" i="23"/>
  <c r="M196" i="23"/>
  <c r="A197" i="23"/>
  <c r="B197" i="23" s="1"/>
  <c r="C197" i="23"/>
  <c r="D197" i="23"/>
  <c r="E197" i="23"/>
  <c r="F197" i="23"/>
  <c r="G197" i="23"/>
  <c r="H197" i="23"/>
  <c r="I197" i="23"/>
  <c r="J197" i="23"/>
  <c r="K197" i="23"/>
  <c r="L197" i="23"/>
  <c r="M197" i="23"/>
  <c r="A198" i="23"/>
  <c r="C198" i="23" s="1"/>
  <c r="B198" i="23"/>
  <c r="D198" i="23"/>
  <c r="E198" i="23"/>
  <c r="F198" i="23"/>
  <c r="G198" i="23"/>
  <c r="H198" i="23"/>
  <c r="I198" i="23"/>
  <c r="K198" i="23" s="1"/>
  <c r="J198" i="23"/>
  <c r="L198" i="23"/>
  <c r="M198" i="23"/>
  <c r="A199" i="23"/>
  <c r="B199" i="23" s="1"/>
  <c r="D199" i="23"/>
  <c r="E199" i="23"/>
  <c r="F199" i="23"/>
  <c r="G199" i="23"/>
  <c r="H199" i="23"/>
  <c r="I199" i="23"/>
  <c r="K199" i="23" s="1"/>
  <c r="J199" i="23"/>
  <c r="L199" i="23"/>
  <c r="M199" i="23"/>
  <c r="A200" i="23"/>
  <c r="D200" i="23"/>
  <c r="E200" i="23"/>
  <c r="F200" i="23"/>
  <c r="G200" i="23"/>
  <c r="H200" i="23"/>
  <c r="I200" i="23"/>
  <c r="K200" i="23" s="1"/>
  <c r="J200" i="23"/>
  <c r="L200" i="23"/>
  <c r="M200" i="23"/>
  <c r="A201" i="23"/>
  <c r="D201" i="23"/>
  <c r="E201" i="23"/>
  <c r="F201" i="23"/>
  <c r="G201" i="23"/>
  <c r="H201" i="23"/>
  <c r="I201" i="23"/>
  <c r="K201" i="23" s="1"/>
  <c r="J201" i="23"/>
  <c r="L201" i="23"/>
  <c r="M201" i="23"/>
  <c r="A202" i="23"/>
  <c r="C202" i="23" s="1"/>
  <c r="B202" i="23"/>
  <c r="D202" i="23"/>
  <c r="E202" i="23"/>
  <c r="F202" i="23"/>
  <c r="G202" i="23"/>
  <c r="H202" i="23"/>
  <c r="I202" i="23"/>
  <c r="K202" i="23" s="1"/>
  <c r="J202" i="23"/>
  <c r="L202" i="23"/>
  <c r="M202" i="23"/>
  <c r="A203" i="23"/>
  <c r="B203" i="23" s="1"/>
  <c r="D203" i="23"/>
  <c r="E203" i="23"/>
  <c r="F203" i="23"/>
  <c r="G203" i="23"/>
  <c r="H203" i="23"/>
  <c r="I203" i="23"/>
  <c r="K203" i="23" s="1"/>
  <c r="J203" i="23"/>
  <c r="L203" i="23"/>
  <c r="M203" i="23"/>
  <c r="A204" i="23"/>
  <c r="B204" i="23"/>
  <c r="C204" i="23"/>
  <c r="D204" i="23"/>
  <c r="E204" i="23"/>
  <c r="F204" i="23"/>
  <c r="G204" i="23"/>
  <c r="H204" i="23"/>
  <c r="I204" i="23"/>
  <c r="J204" i="23"/>
  <c r="K204" i="23"/>
  <c r="L204" i="23"/>
  <c r="M204" i="23"/>
  <c r="A205" i="23"/>
  <c r="C205" i="23" s="1"/>
  <c r="B205" i="23"/>
  <c r="D205" i="23"/>
  <c r="E205" i="23"/>
  <c r="F205" i="23"/>
  <c r="G205" i="23"/>
  <c r="H205" i="23"/>
  <c r="I205" i="23"/>
  <c r="K205" i="23" s="1"/>
  <c r="J205" i="23"/>
  <c r="L205" i="23"/>
  <c r="M205" i="23"/>
  <c r="A206" i="23"/>
  <c r="D206" i="23"/>
  <c r="E206" i="23"/>
  <c r="F206" i="23"/>
  <c r="G206" i="23"/>
  <c r="H206" i="23"/>
  <c r="I206" i="23"/>
  <c r="K206" i="23" s="1"/>
  <c r="J206" i="23"/>
  <c r="L206" i="23"/>
  <c r="M206" i="23"/>
  <c r="A207" i="23"/>
  <c r="B207" i="23" s="1"/>
  <c r="D207" i="23"/>
  <c r="E207" i="23"/>
  <c r="F207" i="23"/>
  <c r="G207" i="23"/>
  <c r="H207" i="23"/>
  <c r="I207" i="23"/>
  <c r="K207" i="23" s="1"/>
  <c r="J207" i="23"/>
  <c r="L207" i="23"/>
  <c r="M207" i="23"/>
  <c r="A208" i="23"/>
  <c r="B208" i="23"/>
  <c r="C208" i="23"/>
  <c r="D208" i="23"/>
  <c r="E208" i="23"/>
  <c r="F208" i="23"/>
  <c r="G208" i="23"/>
  <c r="H208" i="23"/>
  <c r="I208" i="23"/>
  <c r="J208" i="23"/>
  <c r="K208" i="23"/>
  <c r="L208" i="23"/>
  <c r="M208" i="23"/>
  <c r="A209" i="23"/>
  <c r="B209" i="23"/>
  <c r="C209" i="23"/>
  <c r="D209" i="23"/>
  <c r="E209" i="23"/>
  <c r="F209" i="23"/>
  <c r="G209" i="23"/>
  <c r="H209" i="23"/>
  <c r="I209" i="23"/>
  <c r="J209" i="23"/>
  <c r="K209" i="23"/>
  <c r="L209" i="23"/>
  <c r="M209" i="23"/>
  <c r="A210" i="23"/>
  <c r="D210" i="23"/>
  <c r="E210" i="23"/>
  <c r="F210" i="23"/>
  <c r="G210" i="23"/>
  <c r="H210" i="23"/>
  <c r="I210" i="23"/>
  <c r="K210" i="23" s="1"/>
  <c r="J210" i="23"/>
  <c r="L210" i="23"/>
  <c r="M210" i="23"/>
  <c r="A211" i="23"/>
  <c r="B211" i="23" s="1"/>
  <c r="D211" i="23"/>
  <c r="E211" i="23"/>
  <c r="F211" i="23"/>
  <c r="G211" i="23"/>
  <c r="H211" i="23"/>
  <c r="I211" i="23"/>
  <c r="K211" i="23" s="1"/>
  <c r="J211" i="23"/>
  <c r="L211" i="23"/>
  <c r="M211" i="23"/>
  <c r="A212" i="23"/>
  <c r="D212" i="23"/>
  <c r="E212" i="23"/>
  <c r="F212" i="23"/>
  <c r="G212" i="23"/>
  <c r="H212" i="23"/>
  <c r="I212" i="23"/>
  <c r="K212" i="23" s="1"/>
  <c r="J212" i="23"/>
  <c r="L212" i="23"/>
  <c r="M212" i="23"/>
  <c r="A213" i="23"/>
  <c r="B213" i="23"/>
  <c r="C213" i="23"/>
  <c r="D213" i="23"/>
  <c r="E213" i="23"/>
  <c r="F213" i="23"/>
  <c r="G213" i="23"/>
  <c r="H213" i="23"/>
  <c r="I213" i="23"/>
  <c r="J213" i="23"/>
  <c r="K213" i="23"/>
  <c r="L213" i="23"/>
  <c r="M213" i="23"/>
  <c r="A214" i="23"/>
  <c r="C214" i="23" s="1"/>
  <c r="B214" i="23"/>
  <c r="D214" i="23"/>
  <c r="E214" i="23"/>
  <c r="F214" i="23"/>
  <c r="G214" i="23"/>
  <c r="H214" i="23"/>
  <c r="I214" i="23"/>
  <c r="K214" i="23" s="1"/>
  <c r="J214" i="23"/>
  <c r="L214" i="23"/>
  <c r="M214" i="23"/>
  <c r="A215" i="23"/>
  <c r="B215" i="23" s="1"/>
  <c r="D215" i="23"/>
  <c r="E215" i="23"/>
  <c r="F215" i="23"/>
  <c r="G215" i="23"/>
  <c r="H215" i="23"/>
  <c r="I215" i="23"/>
  <c r="K215" i="23" s="1"/>
  <c r="J215" i="23"/>
  <c r="L215" i="23"/>
  <c r="M215" i="23"/>
  <c r="A216" i="23"/>
  <c r="C216" i="23" s="1"/>
  <c r="D216" i="23"/>
  <c r="E216" i="23"/>
  <c r="F216" i="23"/>
  <c r="G216" i="23"/>
  <c r="H216" i="23"/>
  <c r="I216" i="23"/>
  <c r="K216" i="23" s="1"/>
  <c r="J216" i="23"/>
  <c r="L216" i="23"/>
  <c r="M216" i="23"/>
  <c r="A217" i="23"/>
  <c r="D217" i="23"/>
  <c r="E217" i="23"/>
  <c r="F217" i="23"/>
  <c r="G217" i="23"/>
  <c r="H217" i="23"/>
  <c r="I217" i="23"/>
  <c r="K217" i="23" s="1"/>
  <c r="J217" i="23"/>
  <c r="L217" i="23"/>
  <c r="M217" i="23"/>
  <c r="A218" i="23"/>
  <c r="C218" i="23" s="1"/>
  <c r="B218" i="23"/>
  <c r="D218" i="23"/>
  <c r="E218" i="23"/>
  <c r="F218" i="23"/>
  <c r="G218" i="23"/>
  <c r="H218" i="23"/>
  <c r="I218" i="23"/>
  <c r="K218" i="23" s="1"/>
  <c r="J218" i="23"/>
  <c r="L218" i="23"/>
  <c r="M218" i="23"/>
  <c r="A219" i="23"/>
  <c r="B219" i="23" s="1"/>
  <c r="D219" i="23"/>
  <c r="E219" i="23"/>
  <c r="F219" i="23"/>
  <c r="G219" i="23"/>
  <c r="H219" i="23"/>
  <c r="I219" i="23"/>
  <c r="K219" i="23" s="1"/>
  <c r="J219" i="23"/>
  <c r="L219" i="23"/>
  <c r="M219" i="23"/>
  <c r="A220" i="23"/>
  <c r="B220" i="23"/>
  <c r="C220" i="23"/>
  <c r="D220" i="23"/>
  <c r="E220" i="23"/>
  <c r="F220" i="23"/>
  <c r="G220" i="23"/>
  <c r="H220" i="23"/>
  <c r="I220" i="23"/>
  <c r="J220" i="23"/>
  <c r="K220" i="23"/>
  <c r="L220" i="23"/>
  <c r="M220" i="23"/>
  <c r="A221" i="23"/>
  <c r="D221" i="23"/>
  <c r="E221" i="23"/>
  <c r="F221" i="23"/>
  <c r="G221" i="23"/>
  <c r="H221" i="23"/>
  <c r="I221" i="23"/>
  <c r="K221" i="23" s="1"/>
  <c r="J221" i="23"/>
  <c r="L221" i="23"/>
  <c r="M221" i="23"/>
  <c r="A222" i="23"/>
  <c r="D222" i="23"/>
  <c r="E222" i="23"/>
  <c r="F222" i="23"/>
  <c r="G222" i="23"/>
  <c r="H222" i="23"/>
  <c r="I222" i="23"/>
  <c r="K222" i="23" s="1"/>
  <c r="J222" i="23"/>
  <c r="L222" i="23"/>
  <c r="M222" i="23"/>
  <c r="A223" i="23"/>
  <c r="B223" i="23" s="1"/>
  <c r="D223" i="23"/>
  <c r="E223" i="23"/>
  <c r="F223" i="23"/>
  <c r="G223" i="23"/>
  <c r="H223" i="23"/>
  <c r="I223" i="23"/>
  <c r="K223" i="23" s="1"/>
  <c r="J223" i="23"/>
  <c r="L223" i="23"/>
  <c r="M223" i="23"/>
  <c r="A224" i="23"/>
  <c r="B224" i="23"/>
  <c r="C224" i="23"/>
  <c r="D224" i="23"/>
  <c r="E224" i="23"/>
  <c r="F224" i="23"/>
  <c r="G224" i="23"/>
  <c r="H224" i="23"/>
  <c r="I224" i="23"/>
  <c r="J224" i="23"/>
  <c r="K224" i="23"/>
  <c r="L224" i="23"/>
  <c r="M224" i="23"/>
  <c r="A225" i="23"/>
  <c r="B225" i="23"/>
  <c r="C225" i="23"/>
  <c r="D225" i="23"/>
  <c r="E225" i="23"/>
  <c r="F225" i="23"/>
  <c r="G225" i="23"/>
  <c r="H225" i="23"/>
  <c r="I225" i="23"/>
  <c r="J225" i="23"/>
  <c r="K225" i="23"/>
  <c r="L225" i="23"/>
  <c r="M225" i="23"/>
  <c r="A226" i="23"/>
  <c r="C226" i="23" s="1"/>
  <c r="D226" i="23"/>
  <c r="E226" i="23"/>
  <c r="F226" i="23"/>
  <c r="G226" i="23"/>
  <c r="H226" i="23"/>
  <c r="I226" i="23"/>
  <c r="K226" i="23" s="1"/>
  <c r="J226" i="23"/>
  <c r="L226" i="23"/>
  <c r="M226" i="23"/>
  <c r="A227" i="23"/>
  <c r="B227" i="23" s="1"/>
  <c r="D227" i="23"/>
  <c r="E227" i="23"/>
  <c r="F227" i="23"/>
  <c r="G227" i="23"/>
  <c r="H227" i="23"/>
  <c r="I227" i="23"/>
  <c r="K227" i="23" s="1"/>
  <c r="J227" i="23"/>
  <c r="L227" i="23"/>
  <c r="M227" i="23"/>
  <c r="A228" i="23"/>
  <c r="D228" i="23"/>
  <c r="E228" i="23"/>
  <c r="F228" i="23"/>
  <c r="G228" i="23"/>
  <c r="H228" i="23"/>
  <c r="I228" i="23"/>
  <c r="K228" i="23" s="1"/>
  <c r="J228" i="23"/>
  <c r="L228" i="23"/>
  <c r="M228" i="23"/>
  <c r="A229" i="23"/>
  <c r="B229" i="23"/>
  <c r="C229" i="23"/>
  <c r="D229" i="23"/>
  <c r="E229" i="23"/>
  <c r="F229" i="23"/>
  <c r="G229" i="23"/>
  <c r="H229" i="23"/>
  <c r="I229" i="23"/>
  <c r="J229" i="23"/>
  <c r="K229" i="23"/>
  <c r="L229" i="23"/>
  <c r="M229" i="23"/>
  <c r="A230" i="23"/>
  <c r="C230" i="23" s="1"/>
  <c r="B230" i="23"/>
  <c r="D230" i="23"/>
  <c r="E230" i="23"/>
  <c r="F230" i="23"/>
  <c r="G230" i="23"/>
  <c r="H230" i="23"/>
  <c r="I230" i="23"/>
  <c r="K230" i="23" s="1"/>
  <c r="J230" i="23"/>
  <c r="L230" i="23"/>
  <c r="M230" i="23"/>
  <c r="A231" i="23"/>
  <c r="B231" i="23" s="1"/>
  <c r="D231" i="23"/>
  <c r="E231" i="23"/>
  <c r="F231" i="23"/>
  <c r="G231" i="23"/>
  <c r="H231" i="23"/>
  <c r="I231" i="23"/>
  <c r="K231" i="23" s="1"/>
  <c r="J231" i="23"/>
  <c r="L231" i="23"/>
  <c r="M231" i="23"/>
  <c r="A232" i="23"/>
  <c r="C232" i="23" s="1"/>
  <c r="B232" i="23"/>
  <c r="D232" i="23"/>
  <c r="E232" i="23"/>
  <c r="F232" i="23"/>
  <c r="G232" i="23"/>
  <c r="H232" i="23"/>
  <c r="I232" i="23"/>
  <c r="K232" i="23" s="1"/>
  <c r="J232" i="23"/>
  <c r="L232" i="23"/>
  <c r="M232" i="23"/>
  <c r="A233" i="23"/>
  <c r="D233" i="23"/>
  <c r="E233" i="23"/>
  <c r="F233" i="23"/>
  <c r="G233" i="23"/>
  <c r="H233" i="23"/>
  <c r="I233" i="23"/>
  <c r="K233" i="23" s="1"/>
  <c r="J233" i="23"/>
  <c r="L233" i="23"/>
  <c r="M233" i="23"/>
  <c r="A234" i="23"/>
  <c r="C234" i="23" s="1"/>
  <c r="B234" i="23"/>
  <c r="D234" i="23"/>
  <c r="E234" i="23"/>
  <c r="F234" i="23"/>
  <c r="G234" i="23"/>
  <c r="H234" i="23"/>
  <c r="I234" i="23"/>
  <c r="K234" i="23" s="1"/>
  <c r="J234" i="23"/>
  <c r="L234" i="23"/>
  <c r="M234" i="23"/>
  <c r="A235" i="23"/>
  <c r="B235" i="23" s="1"/>
  <c r="D235" i="23"/>
  <c r="E235" i="23"/>
  <c r="F235" i="23"/>
  <c r="G235" i="23"/>
  <c r="H235" i="23"/>
  <c r="I235" i="23"/>
  <c r="K235" i="23" s="1"/>
  <c r="J235" i="23"/>
  <c r="L235" i="23"/>
  <c r="M235" i="23"/>
  <c r="A236" i="23"/>
  <c r="B236" i="23"/>
  <c r="C236" i="23"/>
  <c r="D236" i="23"/>
  <c r="E236" i="23"/>
  <c r="F236" i="23"/>
  <c r="G236" i="23"/>
  <c r="H236" i="23"/>
  <c r="I236" i="23"/>
  <c r="J236" i="23"/>
  <c r="K236" i="23"/>
  <c r="L236" i="23"/>
  <c r="M236" i="23"/>
  <c r="A237" i="23"/>
  <c r="C237" i="23" s="1"/>
  <c r="D237" i="23"/>
  <c r="E237" i="23"/>
  <c r="F237" i="23"/>
  <c r="G237" i="23"/>
  <c r="H237" i="23"/>
  <c r="I237" i="23"/>
  <c r="K237" i="23" s="1"/>
  <c r="J237" i="23"/>
  <c r="L237" i="23"/>
  <c r="M237" i="23"/>
  <c r="A238" i="23"/>
  <c r="D238" i="23"/>
  <c r="E238" i="23"/>
  <c r="F238" i="23"/>
  <c r="G238" i="23"/>
  <c r="H238" i="23"/>
  <c r="I238" i="23"/>
  <c r="K238" i="23" s="1"/>
  <c r="J238" i="23"/>
  <c r="L238" i="23"/>
  <c r="M238" i="23"/>
  <c r="A239" i="23"/>
  <c r="B239" i="23" s="1"/>
  <c r="D239" i="23"/>
  <c r="E239" i="23"/>
  <c r="F239" i="23"/>
  <c r="G239" i="23"/>
  <c r="H239" i="23"/>
  <c r="I239" i="23"/>
  <c r="K239" i="23" s="1"/>
  <c r="J239" i="23"/>
  <c r="L239" i="23"/>
  <c r="M239" i="23"/>
  <c r="A240" i="23"/>
  <c r="B240" i="23"/>
  <c r="C240" i="23"/>
  <c r="D240" i="23"/>
  <c r="E240" i="23"/>
  <c r="F240" i="23"/>
  <c r="G240" i="23"/>
  <c r="H240" i="23"/>
  <c r="I240" i="23"/>
  <c r="J240" i="23"/>
  <c r="K240" i="23"/>
  <c r="L240" i="23"/>
  <c r="M240" i="23"/>
  <c r="A241" i="23"/>
  <c r="B241" i="23" s="1"/>
  <c r="D241" i="23"/>
  <c r="E241" i="23"/>
  <c r="F241" i="23"/>
  <c r="G241" i="23"/>
  <c r="H241" i="23"/>
  <c r="I241" i="23"/>
  <c r="K241" i="23" s="1"/>
  <c r="J241" i="23"/>
  <c r="L241" i="23"/>
  <c r="M241" i="23"/>
  <c r="A242" i="23"/>
  <c r="C242" i="23" s="1"/>
  <c r="B242" i="23"/>
  <c r="D242" i="23"/>
  <c r="E242" i="23"/>
  <c r="F242" i="23"/>
  <c r="G242" i="23"/>
  <c r="H242" i="23"/>
  <c r="I242" i="23"/>
  <c r="K242" i="23" s="1"/>
  <c r="J242" i="23"/>
  <c r="L242" i="23"/>
  <c r="M242" i="23"/>
  <c r="A243" i="23"/>
  <c r="B243" i="23" s="1"/>
  <c r="D243" i="23"/>
  <c r="E243" i="23"/>
  <c r="F243" i="23"/>
  <c r="G243" i="23"/>
  <c r="H243" i="23"/>
  <c r="I243" i="23"/>
  <c r="K243" i="23" s="1"/>
  <c r="J243" i="23"/>
  <c r="L243" i="23"/>
  <c r="M243" i="23"/>
  <c r="A244" i="23"/>
  <c r="B244" i="23" s="1"/>
  <c r="C244" i="23"/>
  <c r="D244" i="23"/>
  <c r="E244" i="23"/>
  <c r="F244" i="23"/>
  <c r="G244" i="23"/>
  <c r="H244" i="23"/>
  <c r="I244" i="23"/>
  <c r="J244" i="23"/>
  <c r="K244" i="23"/>
  <c r="L244" i="23"/>
  <c r="M244" i="23"/>
  <c r="A245" i="23"/>
  <c r="B245" i="23"/>
  <c r="C245" i="23"/>
  <c r="D245" i="23"/>
  <c r="E245" i="23"/>
  <c r="F245" i="23"/>
  <c r="G245" i="23"/>
  <c r="H245" i="23"/>
  <c r="I245" i="23"/>
  <c r="J245" i="23"/>
  <c r="K245" i="23"/>
  <c r="L245" i="23"/>
  <c r="M245" i="23"/>
  <c r="A246" i="23"/>
  <c r="D246" i="23"/>
  <c r="E246" i="23"/>
  <c r="F246" i="23"/>
  <c r="G246" i="23"/>
  <c r="H246" i="23"/>
  <c r="I246" i="23"/>
  <c r="K246" i="23" s="1"/>
  <c r="J246" i="23"/>
  <c r="L246" i="23"/>
  <c r="M246" i="23"/>
  <c r="A247" i="23"/>
  <c r="B247" i="23" s="1"/>
  <c r="D247" i="23"/>
  <c r="E247" i="23"/>
  <c r="F247" i="23"/>
  <c r="G247" i="23"/>
  <c r="H247" i="23"/>
  <c r="I247" i="23"/>
  <c r="K247" i="23" s="1"/>
  <c r="J247" i="23"/>
  <c r="L247" i="23"/>
  <c r="M247" i="23"/>
  <c r="A248" i="23"/>
  <c r="C248" i="23" s="1"/>
  <c r="D248" i="23"/>
  <c r="E248" i="23"/>
  <c r="F248" i="23"/>
  <c r="G248" i="23"/>
  <c r="H248" i="23"/>
  <c r="I248" i="23"/>
  <c r="K248" i="23" s="1"/>
  <c r="J248" i="23"/>
  <c r="L248" i="23"/>
  <c r="M248" i="23"/>
  <c r="A249" i="23"/>
  <c r="D249" i="23"/>
  <c r="E249" i="23"/>
  <c r="F249" i="23"/>
  <c r="G249" i="23"/>
  <c r="H249" i="23"/>
  <c r="I249" i="23"/>
  <c r="J249" i="23"/>
  <c r="K249" i="23"/>
  <c r="L249" i="23"/>
  <c r="M249" i="23"/>
  <c r="A250" i="23"/>
  <c r="C250" i="23" s="1"/>
  <c r="B250" i="23"/>
  <c r="D250" i="23"/>
  <c r="E250" i="23"/>
  <c r="F250" i="23"/>
  <c r="G250" i="23"/>
  <c r="H250" i="23"/>
  <c r="I250" i="23"/>
  <c r="K250" i="23" s="1"/>
  <c r="J250" i="23"/>
  <c r="L250" i="23"/>
  <c r="M250" i="23"/>
  <c r="A251" i="23"/>
  <c r="D251" i="23"/>
  <c r="E251" i="23"/>
  <c r="F251" i="23"/>
  <c r="G251" i="23"/>
  <c r="H251" i="23"/>
  <c r="I251" i="23"/>
  <c r="K251" i="23" s="1"/>
  <c r="J251" i="23"/>
  <c r="L251" i="23"/>
  <c r="M251" i="23"/>
  <c r="A252" i="23"/>
  <c r="B252" i="23" s="1"/>
  <c r="D252" i="23"/>
  <c r="E252" i="23"/>
  <c r="F252" i="23"/>
  <c r="G252" i="23"/>
  <c r="H252" i="23"/>
  <c r="I252" i="23"/>
  <c r="K252" i="23" s="1"/>
  <c r="J252" i="23"/>
  <c r="L252" i="23"/>
  <c r="M252" i="23"/>
  <c r="A253" i="23"/>
  <c r="C253" i="23" s="1"/>
  <c r="D253" i="23"/>
  <c r="E253" i="23"/>
  <c r="F253" i="23"/>
  <c r="G253" i="23"/>
  <c r="H253" i="23"/>
  <c r="I253" i="23"/>
  <c r="K253" i="23" s="1"/>
  <c r="J253" i="23"/>
  <c r="L253" i="23"/>
  <c r="M253" i="23"/>
  <c r="A254" i="23"/>
  <c r="C254" i="23" s="1"/>
  <c r="D254" i="23"/>
  <c r="E254" i="23"/>
  <c r="F254" i="23"/>
  <c r="G254" i="23"/>
  <c r="H254" i="23"/>
  <c r="I254" i="23"/>
  <c r="K254" i="23" s="1"/>
  <c r="J254" i="23"/>
  <c r="L254" i="23"/>
  <c r="M254" i="23"/>
  <c r="A255" i="23"/>
  <c r="D255" i="23"/>
  <c r="E255" i="23"/>
  <c r="F255" i="23"/>
  <c r="G255" i="23"/>
  <c r="H255" i="23"/>
  <c r="I255" i="23"/>
  <c r="K255" i="23" s="1"/>
  <c r="J255" i="23"/>
  <c r="L255" i="23"/>
  <c r="M255" i="23"/>
  <c r="A256" i="23"/>
  <c r="B256" i="23" s="1"/>
  <c r="C256" i="23"/>
  <c r="D256" i="23"/>
  <c r="E256" i="23"/>
  <c r="F256" i="23"/>
  <c r="G256" i="23"/>
  <c r="H256" i="23"/>
  <c r="I256" i="23"/>
  <c r="J256" i="23"/>
  <c r="K256" i="23"/>
  <c r="L256" i="23"/>
  <c r="M256" i="23"/>
  <c r="A257" i="23"/>
  <c r="B257" i="23"/>
  <c r="C257" i="23"/>
  <c r="D257" i="23"/>
  <c r="E257" i="23"/>
  <c r="F257" i="23"/>
  <c r="G257" i="23"/>
  <c r="H257" i="23"/>
  <c r="I257" i="23"/>
  <c r="J257" i="23"/>
  <c r="K257" i="23"/>
  <c r="L257" i="23"/>
  <c r="M257" i="23"/>
  <c r="A258" i="23"/>
  <c r="D258" i="23"/>
  <c r="E258" i="23"/>
  <c r="F258" i="23"/>
  <c r="G258" i="23"/>
  <c r="H258" i="23"/>
  <c r="I258" i="23"/>
  <c r="K258" i="23" s="1"/>
  <c r="J258" i="23"/>
  <c r="L258" i="23"/>
  <c r="M258" i="23"/>
  <c r="A259" i="23"/>
  <c r="D259" i="23"/>
  <c r="E259" i="23"/>
  <c r="F259" i="23"/>
  <c r="G259" i="23"/>
  <c r="H259" i="23"/>
  <c r="I259" i="23"/>
  <c r="K259" i="23" s="1"/>
  <c r="J259" i="23"/>
  <c r="L259" i="23"/>
  <c r="M259" i="23"/>
  <c r="A260" i="23"/>
  <c r="B260" i="23" s="1"/>
  <c r="D260" i="23"/>
  <c r="E260" i="23"/>
  <c r="F260" i="23"/>
  <c r="G260" i="23"/>
  <c r="H260" i="23"/>
  <c r="I260" i="23"/>
  <c r="K260" i="23" s="1"/>
  <c r="J260" i="23"/>
  <c r="L260" i="23"/>
  <c r="M260" i="23"/>
  <c r="A261" i="23"/>
  <c r="B261" i="23" s="1"/>
  <c r="C261" i="23"/>
  <c r="D261" i="23"/>
  <c r="E261" i="23"/>
  <c r="F261" i="23"/>
  <c r="G261" i="23"/>
  <c r="H261" i="23"/>
  <c r="I261" i="23"/>
  <c r="J261" i="23"/>
  <c r="K261" i="23"/>
  <c r="L261" i="23"/>
  <c r="M261" i="23"/>
  <c r="A262" i="23"/>
  <c r="C262" i="23" s="1"/>
  <c r="B262" i="23"/>
  <c r="D262" i="23"/>
  <c r="E262" i="23"/>
  <c r="F262" i="23"/>
  <c r="G262" i="23"/>
  <c r="H262" i="23"/>
  <c r="I262" i="23"/>
  <c r="K262" i="23" s="1"/>
  <c r="J262" i="23"/>
  <c r="L262" i="23"/>
  <c r="M262" i="23"/>
  <c r="A263" i="23"/>
  <c r="D263" i="23"/>
  <c r="E263" i="23"/>
  <c r="F263" i="23"/>
  <c r="G263" i="23"/>
  <c r="H263" i="23"/>
  <c r="I263" i="23"/>
  <c r="K263" i="23" s="1"/>
  <c r="J263" i="23"/>
  <c r="L263" i="23"/>
  <c r="M263" i="23"/>
  <c r="A264" i="23"/>
  <c r="D264" i="23"/>
  <c r="E264" i="23"/>
  <c r="F264" i="23"/>
  <c r="G264" i="23"/>
  <c r="H264" i="23"/>
  <c r="I264" i="23"/>
  <c r="K264" i="23" s="1"/>
  <c r="J264" i="23"/>
  <c r="L264" i="23"/>
  <c r="M264" i="23"/>
  <c r="A265" i="23"/>
  <c r="B265" i="23" s="1"/>
  <c r="D265" i="23"/>
  <c r="E265" i="23"/>
  <c r="F265" i="23"/>
  <c r="G265" i="23"/>
  <c r="H265" i="23"/>
  <c r="I265" i="23"/>
  <c r="K265" i="23" s="1"/>
  <c r="J265" i="23"/>
  <c r="L265" i="23"/>
  <c r="M265" i="23"/>
  <c r="A266" i="23"/>
  <c r="C266" i="23" s="1"/>
  <c r="D266" i="23"/>
  <c r="E266" i="23"/>
  <c r="F266" i="23"/>
  <c r="G266" i="23"/>
  <c r="H266" i="23"/>
  <c r="I266" i="23"/>
  <c r="K266" i="23" s="1"/>
  <c r="J266" i="23"/>
  <c r="L266" i="23"/>
  <c r="M266" i="23"/>
  <c r="A267" i="23"/>
  <c r="D267" i="23"/>
  <c r="E267" i="23"/>
  <c r="F267" i="23"/>
  <c r="G267" i="23"/>
  <c r="H267" i="23"/>
  <c r="I267" i="23"/>
  <c r="K267" i="23" s="1"/>
  <c r="J267" i="23"/>
  <c r="L267" i="23"/>
  <c r="M267" i="23"/>
  <c r="A268" i="23"/>
  <c r="B268" i="23"/>
  <c r="C268" i="23"/>
  <c r="D268" i="23"/>
  <c r="E268" i="23"/>
  <c r="F268" i="23"/>
  <c r="G268" i="23"/>
  <c r="H268" i="23"/>
  <c r="I268" i="23"/>
  <c r="J268" i="23"/>
  <c r="K268" i="23"/>
  <c r="L268" i="23"/>
  <c r="M268" i="23"/>
  <c r="A269" i="23"/>
  <c r="D269" i="23"/>
  <c r="E269" i="23"/>
  <c r="F269" i="23"/>
  <c r="G269" i="23"/>
  <c r="H269" i="23"/>
  <c r="I269" i="23"/>
  <c r="K269" i="23" s="1"/>
  <c r="J269" i="23"/>
  <c r="L269" i="23"/>
  <c r="M269" i="23"/>
  <c r="A270" i="23"/>
  <c r="C270" i="23" s="1"/>
  <c r="D270" i="23"/>
  <c r="E270" i="23"/>
  <c r="F270" i="23"/>
  <c r="G270" i="23"/>
  <c r="H270" i="23"/>
  <c r="I270" i="23"/>
  <c r="K270" i="23" s="1"/>
  <c r="J270" i="23"/>
  <c r="L270" i="23"/>
  <c r="M270" i="23"/>
  <c r="A271" i="23"/>
  <c r="D271" i="23"/>
  <c r="E271" i="23"/>
  <c r="F271" i="23"/>
  <c r="G271" i="23"/>
  <c r="H271" i="23"/>
  <c r="I271" i="23"/>
  <c r="K271" i="23" s="1"/>
  <c r="J271" i="23"/>
  <c r="L271" i="23"/>
  <c r="M271" i="23"/>
  <c r="A272" i="23"/>
  <c r="B272" i="23" s="1"/>
  <c r="C272" i="23"/>
  <c r="D272" i="23"/>
  <c r="E272" i="23"/>
  <c r="F272" i="23"/>
  <c r="G272" i="23"/>
  <c r="H272" i="23"/>
  <c r="I272" i="23"/>
  <c r="J272" i="23"/>
  <c r="K272" i="23"/>
  <c r="L272" i="23"/>
  <c r="M272" i="23"/>
  <c r="A273" i="23"/>
  <c r="B273" i="23"/>
  <c r="C273" i="23"/>
  <c r="D273" i="23"/>
  <c r="E273" i="23"/>
  <c r="F273" i="23"/>
  <c r="G273" i="23"/>
  <c r="H273" i="23"/>
  <c r="I273" i="23"/>
  <c r="J273" i="23"/>
  <c r="K273" i="23"/>
  <c r="L273" i="23"/>
  <c r="M273" i="23"/>
  <c r="A274" i="23"/>
  <c r="D274" i="23"/>
  <c r="E274" i="23"/>
  <c r="F274" i="23"/>
  <c r="G274" i="23"/>
  <c r="H274" i="23"/>
  <c r="I274" i="23"/>
  <c r="K274" i="23" s="1"/>
  <c r="J274" i="23"/>
  <c r="L274" i="23"/>
  <c r="M274" i="23"/>
  <c r="A275" i="23"/>
  <c r="D275" i="23"/>
  <c r="E275" i="23"/>
  <c r="F275" i="23"/>
  <c r="G275" i="23"/>
  <c r="H275" i="23"/>
  <c r="I275" i="23"/>
  <c r="K275" i="23" s="1"/>
  <c r="J275" i="23"/>
  <c r="L275" i="23"/>
  <c r="M275" i="23"/>
  <c r="A276" i="23"/>
  <c r="B276" i="23" s="1"/>
  <c r="D276" i="23"/>
  <c r="E276" i="23"/>
  <c r="F276" i="23"/>
  <c r="G276" i="23"/>
  <c r="H276" i="23"/>
  <c r="I276" i="23"/>
  <c r="K276" i="23" s="1"/>
  <c r="J276" i="23"/>
  <c r="L276" i="23"/>
  <c r="M276" i="23"/>
  <c r="A277" i="23"/>
  <c r="B277" i="23" s="1"/>
  <c r="C277" i="23"/>
  <c r="D277" i="23"/>
  <c r="E277" i="23"/>
  <c r="F277" i="23"/>
  <c r="G277" i="23"/>
  <c r="H277" i="23"/>
  <c r="I277" i="23"/>
  <c r="J277" i="23"/>
  <c r="K277" i="23"/>
  <c r="L277" i="23"/>
  <c r="M277" i="23"/>
  <c r="A278" i="23"/>
  <c r="C278" i="23" s="1"/>
  <c r="B278" i="23"/>
  <c r="D278" i="23"/>
  <c r="E278" i="23"/>
  <c r="F278" i="23"/>
  <c r="G278" i="23"/>
  <c r="H278" i="23"/>
  <c r="I278" i="23"/>
  <c r="K278" i="23" s="1"/>
  <c r="J278" i="23"/>
  <c r="L278" i="23"/>
  <c r="M278" i="23"/>
  <c r="A279" i="23"/>
  <c r="D279" i="23"/>
  <c r="E279" i="23"/>
  <c r="F279" i="23"/>
  <c r="G279" i="23"/>
  <c r="H279" i="23"/>
  <c r="I279" i="23"/>
  <c r="K279" i="23" s="1"/>
  <c r="J279" i="23"/>
  <c r="L279" i="23"/>
  <c r="M279" i="23"/>
  <c r="A280" i="23"/>
  <c r="D280" i="23"/>
  <c r="E280" i="23"/>
  <c r="F280" i="23"/>
  <c r="G280" i="23"/>
  <c r="H280" i="23"/>
  <c r="I280" i="23"/>
  <c r="K280" i="23" s="1"/>
  <c r="J280" i="23"/>
  <c r="L280" i="23"/>
  <c r="M280" i="23"/>
  <c r="A281" i="23"/>
  <c r="B281" i="23" s="1"/>
  <c r="D281" i="23"/>
  <c r="E281" i="23"/>
  <c r="F281" i="23"/>
  <c r="G281" i="23"/>
  <c r="H281" i="23"/>
  <c r="I281" i="23"/>
  <c r="K281" i="23" s="1"/>
  <c r="J281" i="23"/>
  <c r="L281" i="23"/>
  <c r="M281" i="23"/>
  <c r="A282" i="23"/>
  <c r="C282" i="23" s="1"/>
  <c r="D282" i="23"/>
  <c r="E282" i="23"/>
  <c r="F282" i="23"/>
  <c r="G282" i="23"/>
  <c r="H282" i="23"/>
  <c r="I282" i="23"/>
  <c r="K282" i="23" s="1"/>
  <c r="J282" i="23"/>
  <c r="L282" i="23"/>
  <c r="M282" i="23"/>
  <c r="A283" i="23"/>
  <c r="D283" i="23"/>
  <c r="E283" i="23"/>
  <c r="F283" i="23"/>
  <c r="G283" i="23"/>
  <c r="H283" i="23"/>
  <c r="I283" i="23"/>
  <c r="K283" i="23" s="1"/>
  <c r="J283" i="23"/>
  <c r="L283" i="23"/>
  <c r="M283" i="23"/>
  <c r="A284" i="23"/>
  <c r="B284" i="23"/>
  <c r="C284" i="23"/>
  <c r="D284" i="23"/>
  <c r="E284" i="23"/>
  <c r="F284" i="23"/>
  <c r="G284" i="23"/>
  <c r="H284" i="23"/>
  <c r="I284" i="23"/>
  <c r="J284" i="23"/>
  <c r="K284" i="23"/>
  <c r="L284" i="23"/>
  <c r="M284" i="23"/>
  <c r="A285" i="23"/>
  <c r="D285" i="23"/>
  <c r="E285" i="23"/>
  <c r="F285" i="23"/>
  <c r="G285" i="23"/>
  <c r="H285" i="23"/>
  <c r="I285" i="23"/>
  <c r="K285" i="23" s="1"/>
  <c r="J285" i="23"/>
  <c r="L285" i="23"/>
  <c r="M285" i="23"/>
  <c r="A286" i="23"/>
  <c r="C286" i="23" s="1"/>
  <c r="D286" i="23"/>
  <c r="E286" i="23"/>
  <c r="F286" i="23"/>
  <c r="G286" i="23"/>
  <c r="H286" i="23"/>
  <c r="I286" i="23"/>
  <c r="K286" i="23" s="1"/>
  <c r="J286" i="23"/>
  <c r="L286" i="23"/>
  <c r="M286" i="23"/>
  <c r="A287" i="23"/>
  <c r="D287" i="23"/>
  <c r="E287" i="23"/>
  <c r="F287" i="23"/>
  <c r="G287" i="23"/>
  <c r="H287" i="23"/>
  <c r="I287" i="23"/>
  <c r="K287" i="23" s="1"/>
  <c r="J287" i="23"/>
  <c r="L287" i="23"/>
  <c r="M287" i="23"/>
  <c r="A288" i="23"/>
  <c r="B288" i="23" s="1"/>
  <c r="C288" i="23"/>
  <c r="D288" i="23"/>
  <c r="E288" i="23"/>
  <c r="F288" i="23"/>
  <c r="G288" i="23"/>
  <c r="H288" i="23"/>
  <c r="I288" i="23"/>
  <c r="J288" i="23"/>
  <c r="K288" i="23"/>
  <c r="L288" i="23"/>
  <c r="M288" i="23"/>
  <c r="A289" i="23"/>
  <c r="B289" i="23"/>
  <c r="C289" i="23"/>
  <c r="D289" i="23"/>
  <c r="E289" i="23"/>
  <c r="F289" i="23"/>
  <c r="G289" i="23"/>
  <c r="H289" i="23"/>
  <c r="I289" i="23"/>
  <c r="J289" i="23"/>
  <c r="K289" i="23"/>
  <c r="L289" i="23"/>
  <c r="M289" i="23"/>
  <c r="A290" i="23"/>
  <c r="C290" i="23" s="1"/>
  <c r="D290" i="23"/>
  <c r="E290" i="23"/>
  <c r="F290" i="23"/>
  <c r="G290" i="23"/>
  <c r="H290" i="23"/>
  <c r="I290" i="23"/>
  <c r="K290" i="23" s="1"/>
  <c r="J290" i="23"/>
  <c r="L290" i="23"/>
  <c r="M290" i="23"/>
  <c r="A291" i="23"/>
  <c r="D291" i="23"/>
  <c r="E291" i="23"/>
  <c r="F291" i="23"/>
  <c r="G291" i="23"/>
  <c r="H291" i="23"/>
  <c r="I291" i="23"/>
  <c r="K291" i="23" s="1"/>
  <c r="J291" i="23"/>
  <c r="L291" i="23"/>
  <c r="M291" i="23"/>
  <c r="A292" i="23"/>
  <c r="D292" i="23"/>
  <c r="E292" i="23"/>
  <c r="F292" i="23"/>
  <c r="G292" i="23"/>
  <c r="H292" i="23"/>
  <c r="I292" i="23"/>
  <c r="K292" i="23" s="1"/>
  <c r="J292" i="23"/>
  <c r="L292" i="23"/>
  <c r="M292" i="23"/>
  <c r="A293" i="23"/>
  <c r="B293" i="23" s="1"/>
  <c r="D293" i="23"/>
  <c r="E293" i="23"/>
  <c r="F293" i="23"/>
  <c r="G293" i="23"/>
  <c r="H293" i="23"/>
  <c r="I293" i="23"/>
  <c r="K293" i="23" s="1"/>
  <c r="J293" i="23"/>
  <c r="L293" i="23"/>
  <c r="M293" i="23"/>
  <c r="A294" i="23"/>
  <c r="C294" i="23" s="1"/>
  <c r="D294" i="23"/>
  <c r="E294" i="23"/>
  <c r="F294" i="23"/>
  <c r="G294" i="23"/>
  <c r="H294" i="23"/>
  <c r="I294" i="23"/>
  <c r="K294" i="23" s="1"/>
  <c r="J294" i="23"/>
  <c r="L294" i="23"/>
  <c r="M294" i="23"/>
  <c r="A295" i="23"/>
  <c r="D295" i="23"/>
  <c r="E295" i="23"/>
  <c r="F295" i="23"/>
  <c r="G295" i="23"/>
  <c r="H295" i="23"/>
  <c r="I295" i="23"/>
  <c r="K295" i="23" s="1"/>
  <c r="J295" i="23"/>
  <c r="L295" i="23"/>
  <c r="M295" i="23"/>
  <c r="A296" i="23"/>
  <c r="B296" i="23"/>
  <c r="C296" i="23"/>
  <c r="D296" i="23"/>
  <c r="E296" i="23"/>
  <c r="F296" i="23"/>
  <c r="G296" i="23"/>
  <c r="H296" i="23"/>
  <c r="I296" i="23"/>
  <c r="J296" i="23"/>
  <c r="K296" i="23"/>
  <c r="L296" i="23"/>
  <c r="M296" i="23"/>
  <c r="A297" i="23"/>
  <c r="D297" i="23"/>
  <c r="E297" i="23"/>
  <c r="F297" i="23"/>
  <c r="G297" i="23"/>
  <c r="H297" i="23"/>
  <c r="I297" i="23"/>
  <c r="J297" i="23"/>
  <c r="K297" i="23"/>
  <c r="L297" i="23"/>
  <c r="M297" i="23"/>
  <c r="A298" i="23"/>
  <c r="D298" i="23"/>
  <c r="E298" i="23"/>
  <c r="F298" i="23"/>
  <c r="G298" i="23"/>
  <c r="H298" i="23"/>
  <c r="I298" i="23"/>
  <c r="K298" i="23" s="1"/>
  <c r="J298" i="23"/>
  <c r="L298" i="23"/>
  <c r="M298" i="23"/>
  <c r="A299" i="23"/>
  <c r="B299" i="23" s="1"/>
  <c r="D299" i="23"/>
  <c r="E299" i="23"/>
  <c r="F299" i="23"/>
  <c r="G299" i="23"/>
  <c r="H299" i="23"/>
  <c r="I299" i="23"/>
  <c r="K299" i="23" s="1"/>
  <c r="J299" i="23"/>
  <c r="L299" i="23"/>
  <c r="M299" i="23"/>
  <c r="A300" i="23"/>
  <c r="B300" i="23" s="1"/>
  <c r="D300" i="23"/>
  <c r="E300" i="23"/>
  <c r="F300" i="23"/>
  <c r="G300" i="23"/>
  <c r="H300" i="23"/>
  <c r="I300" i="23"/>
  <c r="K300" i="23" s="1"/>
  <c r="J300" i="23"/>
  <c r="L300" i="23"/>
  <c r="M300" i="23"/>
  <c r="A301" i="23"/>
  <c r="C301" i="23" s="1"/>
  <c r="D301" i="23"/>
  <c r="E301" i="23"/>
  <c r="F301" i="23"/>
  <c r="G301" i="23"/>
  <c r="H301" i="23"/>
  <c r="I301" i="23"/>
  <c r="K301" i="23" s="1"/>
  <c r="J301" i="23"/>
  <c r="L301" i="23"/>
  <c r="M301" i="23"/>
  <c r="A302" i="23"/>
  <c r="C302" i="23" s="1"/>
  <c r="D302" i="23"/>
  <c r="E302" i="23"/>
  <c r="F302" i="23"/>
  <c r="G302" i="23"/>
  <c r="H302" i="23"/>
  <c r="I302" i="23"/>
  <c r="K302" i="23" s="1"/>
  <c r="J302" i="23"/>
  <c r="L302" i="23"/>
  <c r="M302" i="23"/>
  <c r="A303" i="23"/>
  <c r="B303" i="23"/>
  <c r="C303" i="23"/>
  <c r="D303" i="23"/>
  <c r="E303" i="23"/>
  <c r="F303" i="23"/>
  <c r="G303" i="23"/>
  <c r="H303" i="23"/>
  <c r="I303" i="23"/>
  <c r="J303" i="23"/>
  <c r="K303" i="23"/>
  <c r="L303" i="23"/>
  <c r="M303" i="23"/>
  <c r="A304" i="23"/>
  <c r="D304" i="23"/>
  <c r="E304" i="23"/>
  <c r="F304" i="23"/>
  <c r="G304" i="23"/>
  <c r="H304" i="23"/>
  <c r="I304" i="23"/>
  <c r="J304" i="23"/>
  <c r="K304" i="23"/>
  <c r="L304" i="23"/>
  <c r="M304" i="23"/>
  <c r="A305" i="23"/>
  <c r="D305" i="23"/>
  <c r="E305" i="23"/>
  <c r="F305" i="23"/>
  <c r="G305" i="23"/>
  <c r="H305" i="23"/>
  <c r="I305" i="23"/>
  <c r="K305" i="23" s="1"/>
  <c r="J305" i="23"/>
  <c r="L305" i="23"/>
  <c r="M305" i="23"/>
  <c r="A306" i="23"/>
  <c r="C306" i="23" s="1"/>
  <c r="D306" i="23"/>
  <c r="E306" i="23"/>
  <c r="F306" i="23"/>
  <c r="G306" i="23"/>
  <c r="H306" i="23"/>
  <c r="I306" i="23"/>
  <c r="K306" i="23" s="1"/>
  <c r="J306" i="23"/>
  <c r="L306" i="23"/>
  <c r="M306" i="23"/>
  <c r="A307" i="23"/>
  <c r="B307" i="23" s="1"/>
  <c r="D307" i="23"/>
  <c r="E307" i="23"/>
  <c r="F307" i="23"/>
  <c r="G307" i="23"/>
  <c r="H307" i="23"/>
  <c r="I307" i="23"/>
  <c r="K307" i="23" s="1"/>
  <c r="J307" i="23"/>
  <c r="L307" i="23"/>
  <c r="M307" i="23"/>
  <c r="A308" i="23"/>
  <c r="B308" i="23" s="1"/>
  <c r="D308" i="23"/>
  <c r="E308" i="23"/>
  <c r="F308" i="23"/>
  <c r="G308" i="23"/>
  <c r="H308" i="23"/>
  <c r="I308" i="23"/>
  <c r="K308" i="23" s="1"/>
  <c r="J308" i="23"/>
  <c r="L308" i="23"/>
  <c r="M308" i="23"/>
  <c r="A309" i="23"/>
  <c r="C309" i="23" s="1"/>
  <c r="D309" i="23"/>
  <c r="E309" i="23"/>
  <c r="F309" i="23"/>
  <c r="G309" i="23"/>
  <c r="H309" i="23"/>
  <c r="I309" i="23"/>
  <c r="K309" i="23" s="1"/>
  <c r="J309" i="23"/>
  <c r="L309" i="23"/>
  <c r="M309" i="23"/>
  <c r="A310" i="23"/>
  <c r="C310" i="23" s="1"/>
  <c r="D310" i="23"/>
  <c r="E310" i="23"/>
  <c r="F310" i="23"/>
  <c r="G310" i="23"/>
  <c r="H310" i="23"/>
  <c r="I310" i="23"/>
  <c r="K310" i="23" s="1"/>
  <c r="J310" i="23"/>
  <c r="L310" i="23"/>
  <c r="M310" i="23"/>
  <c r="A311" i="23"/>
  <c r="B311" i="23"/>
  <c r="C311" i="23"/>
  <c r="D311" i="23"/>
  <c r="E311" i="23"/>
  <c r="F311" i="23"/>
  <c r="G311" i="23"/>
  <c r="H311" i="23"/>
  <c r="I311" i="23"/>
  <c r="J311" i="23"/>
  <c r="K311" i="23"/>
  <c r="L311" i="23"/>
  <c r="M311" i="23"/>
  <c r="A312" i="23"/>
  <c r="D312" i="23"/>
  <c r="E312" i="23"/>
  <c r="F312" i="23"/>
  <c r="G312" i="23"/>
  <c r="H312" i="23"/>
  <c r="I312" i="23"/>
  <c r="J312" i="23"/>
  <c r="K312" i="23"/>
  <c r="L312" i="23"/>
  <c r="M312" i="23"/>
  <c r="A313" i="23"/>
  <c r="D313" i="23"/>
  <c r="E313" i="23"/>
  <c r="F313" i="23"/>
  <c r="G313" i="23"/>
  <c r="H313" i="23"/>
  <c r="I313" i="23"/>
  <c r="K313" i="23" s="1"/>
  <c r="J313" i="23"/>
  <c r="L313" i="23"/>
  <c r="M313" i="23"/>
  <c r="A314" i="23"/>
  <c r="C314" i="23" s="1"/>
  <c r="D314" i="23"/>
  <c r="E314" i="23"/>
  <c r="F314" i="23"/>
  <c r="G314" i="23"/>
  <c r="H314" i="23"/>
  <c r="I314" i="23"/>
  <c r="K314" i="23" s="1"/>
  <c r="J314" i="23"/>
  <c r="L314" i="23"/>
  <c r="M314" i="23"/>
  <c r="A315" i="23"/>
  <c r="B315" i="23" s="1"/>
  <c r="D315" i="23"/>
  <c r="E315" i="23"/>
  <c r="F315" i="23"/>
  <c r="G315" i="23"/>
  <c r="H315" i="23"/>
  <c r="I315" i="23"/>
  <c r="K315" i="23" s="1"/>
  <c r="J315" i="23"/>
  <c r="L315" i="23"/>
  <c r="M315" i="23"/>
  <c r="A316" i="23"/>
  <c r="B316" i="23" s="1"/>
  <c r="D316" i="23"/>
  <c r="E316" i="23"/>
  <c r="F316" i="23"/>
  <c r="G316" i="23"/>
  <c r="H316" i="23"/>
  <c r="I316" i="23"/>
  <c r="K316" i="23" s="1"/>
  <c r="J316" i="23"/>
  <c r="L316" i="23"/>
  <c r="M316" i="23"/>
  <c r="A317" i="23"/>
  <c r="C317" i="23" s="1"/>
  <c r="D317" i="23"/>
  <c r="E317" i="23"/>
  <c r="F317" i="23"/>
  <c r="G317" i="23"/>
  <c r="H317" i="23"/>
  <c r="I317" i="23"/>
  <c r="K317" i="23" s="1"/>
  <c r="J317" i="23"/>
  <c r="L317" i="23"/>
  <c r="M317" i="23"/>
  <c r="A318" i="23"/>
  <c r="C318" i="23" s="1"/>
  <c r="D318" i="23"/>
  <c r="E318" i="23"/>
  <c r="F318" i="23"/>
  <c r="G318" i="23"/>
  <c r="H318" i="23"/>
  <c r="I318" i="23"/>
  <c r="K318" i="23" s="1"/>
  <c r="J318" i="23"/>
  <c r="L318" i="23"/>
  <c r="M318" i="23"/>
  <c r="A319" i="23"/>
  <c r="B319" i="23"/>
  <c r="C319" i="23"/>
  <c r="D319" i="23"/>
  <c r="E319" i="23"/>
  <c r="F319" i="23"/>
  <c r="G319" i="23"/>
  <c r="H319" i="23"/>
  <c r="I319" i="23"/>
  <c r="J319" i="23"/>
  <c r="K319" i="23"/>
  <c r="L319" i="23"/>
  <c r="M319" i="23"/>
  <c r="A320" i="23"/>
  <c r="D320" i="23"/>
  <c r="E320" i="23"/>
  <c r="F320" i="23"/>
  <c r="G320" i="23"/>
  <c r="H320" i="23"/>
  <c r="I320" i="23"/>
  <c r="J320" i="23"/>
  <c r="K320" i="23"/>
  <c r="L320" i="23"/>
  <c r="M320" i="23"/>
  <c r="A321" i="23"/>
  <c r="D321" i="23"/>
  <c r="E321" i="23"/>
  <c r="F321" i="23"/>
  <c r="G321" i="23"/>
  <c r="H321" i="23"/>
  <c r="I321" i="23"/>
  <c r="K321" i="23" s="1"/>
  <c r="J321" i="23"/>
  <c r="L321" i="23"/>
  <c r="M321" i="23"/>
  <c r="A322" i="23"/>
  <c r="C322" i="23" s="1"/>
  <c r="D322" i="23"/>
  <c r="E322" i="23"/>
  <c r="F322" i="23"/>
  <c r="G322" i="23"/>
  <c r="H322" i="23"/>
  <c r="I322" i="23"/>
  <c r="K322" i="23" s="1"/>
  <c r="J322" i="23"/>
  <c r="L322" i="23"/>
  <c r="M322" i="23"/>
  <c r="A323" i="23"/>
  <c r="B323" i="23" s="1"/>
  <c r="D323" i="23"/>
  <c r="E323" i="23"/>
  <c r="F323" i="23"/>
  <c r="G323" i="23"/>
  <c r="H323" i="23"/>
  <c r="I323" i="23"/>
  <c r="K323" i="23" s="1"/>
  <c r="J323" i="23"/>
  <c r="L323" i="23"/>
  <c r="M323" i="23"/>
  <c r="A324" i="23"/>
  <c r="B324" i="23" s="1"/>
  <c r="D324" i="23"/>
  <c r="E324" i="23"/>
  <c r="F324" i="23"/>
  <c r="G324" i="23"/>
  <c r="H324" i="23"/>
  <c r="I324" i="23"/>
  <c r="K324" i="23" s="1"/>
  <c r="J324" i="23"/>
  <c r="L324" i="23"/>
  <c r="M324" i="23"/>
  <c r="A325" i="23"/>
  <c r="C325" i="23" s="1"/>
  <c r="D325" i="23"/>
  <c r="E325" i="23"/>
  <c r="F325" i="23"/>
  <c r="G325" i="23"/>
  <c r="H325" i="23"/>
  <c r="I325" i="23"/>
  <c r="K325" i="23" s="1"/>
  <c r="J325" i="23"/>
  <c r="L325" i="23"/>
  <c r="M325" i="23"/>
  <c r="A326" i="23"/>
  <c r="C326" i="23" s="1"/>
  <c r="D326" i="23"/>
  <c r="E326" i="23"/>
  <c r="F326" i="23"/>
  <c r="G326" i="23"/>
  <c r="H326" i="23"/>
  <c r="I326" i="23"/>
  <c r="K326" i="23" s="1"/>
  <c r="J326" i="23"/>
  <c r="L326" i="23"/>
  <c r="M326" i="23"/>
  <c r="A327" i="23"/>
  <c r="B327" i="23"/>
  <c r="C327" i="23"/>
  <c r="D327" i="23"/>
  <c r="E327" i="23"/>
  <c r="F327" i="23"/>
  <c r="G327" i="23"/>
  <c r="H327" i="23"/>
  <c r="I327" i="23"/>
  <c r="J327" i="23"/>
  <c r="K327" i="23"/>
  <c r="L327" i="23"/>
  <c r="M327" i="23"/>
  <c r="A328" i="23"/>
  <c r="D328" i="23"/>
  <c r="E328" i="23"/>
  <c r="F328" i="23"/>
  <c r="G328" i="23"/>
  <c r="H328" i="23"/>
  <c r="I328" i="23"/>
  <c r="J328" i="23"/>
  <c r="K328" i="23"/>
  <c r="L328" i="23"/>
  <c r="M328" i="23"/>
  <c r="A329" i="23"/>
  <c r="D329" i="23"/>
  <c r="E329" i="23"/>
  <c r="F329" i="23"/>
  <c r="G329" i="23"/>
  <c r="H329" i="23"/>
  <c r="I329" i="23"/>
  <c r="K329" i="23" s="1"/>
  <c r="J329" i="23"/>
  <c r="L329" i="23"/>
  <c r="M329" i="23"/>
  <c r="A330" i="23"/>
  <c r="C330" i="23" s="1"/>
  <c r="D330" i="23"/>
  <c r="E330" i="23"/>
  <c r="F330" i="23"/>
  <c r="G330" i="23"/>
  <c r="H330" i="23"/>
  <c r="I330" i="23"/>
  <c r="K330" i="23" s="1"/>
  <c r="J330" i="23"/>
  <c r="L330" i="23"/>
  <c r="M330" i="23"/>
  <c r="A331" i="23"/>
  <c r="B331" i="23" s="1"/>
  <c r="D331" i="23"/>
  <c r="E331" i="23"/>
  <c r="F331" i="23"/>
  <c r="G331" i="23"/>
  <c r="H331" i="23"/>
  <c r="I331" i="23"/>
  <c r="K331" i="23" s="1"/>
  <c r="J331" i="23"/>
  <c r="L331" i="23"/>
  <c r="M331" i="23"/>
  <c r="A332" i="23"/>
  <c r="B332" i="23" s="1"/>
  <c r="D332" i="23"/>
  <c r="E332" i="23"/>
  <c r="F332" i="23"/>
  <c r="G332" i="23"/>
  <c r="H332" i="23"/>
  <c r="I332" i="23"/>
  <c r="K332" i="23" s="1"/>
  <c r="J332" i="23"/>
  <c r="L332" i="23"/>
  <c r="M332" i="23"/>
  <c r="A333" i="23"/>
  <c r="C333" i="23" s="1"/>
  <c r="D333" i="23"/>
  <c r="E333" i="23"/>
  <c r="F333" i="23"/>
  <c r="G333" i="23"/>
  <c r="H333" i="23"/>
  <c r="I333" i="23"/>
  <c r="K333" i="23" s="1"/>
  <c r="J333" i="23"/>
  <c r="L333" i="23"/>
  <c r="M333" i="23"/>
  <c r="A334" i="23"/>
  <c r="C334" i="23" s="1"/>
  <c r="D334" i="23"/>
  <c r="E334" i="23"/>
  <c r="F334" i="23"/>
  <c r="G334" i="23"/>
  <c r="H334" i="23"/>
  <c r="I334" i="23"/>
  <c r="K334" i="23" s="1"/>
  <c r="J334" i="23"/>
  <c r="L334" i="23"/>
  <c r="M334" i="23"/>
  <c r="A335" i="23"/>
  <c r="B335" i="23"/>
  <c r="C335" i="23"/>
  <c r="D335" i="23"/>
  <c r="E335" i="23"/>
  <c r="F335" i="23"/>
  <c r="G335" i="23"/>
  <c r="H335" i="23"/>
  <c r="I335" i="23"/>
  <c r="J335" i="23"/>
  <c r="K335" i="23"/>
  <c r="L335" i="23"/>
  <c r="M335" i="23"/>
  <c r="A336" i="23"/>
  <c r="D336" i="23"/>
  <c r="E336" i="23"/>
  <c r="F336" i="23"/>
  <c r="G336" i="23"/>
  <c r="H336" i="23"/>
  <c r="I336" i="23"/>
  <c r="J336" i="23"/>
  <c r="K336" i="23"/>
  <c r="L336" i="23"/>
  <c r="M336" i="23"/>
  <c r="A337" i="23"/>
  <c r="D337" i="23"/>
  <c r="E337" i="23"/>
  <c r="F337" i="23"/>
  <c r="G337" i="23"/>
  <c r="H337" i="23"/>
  <c r="I337" i="23"/>
  <c r="K337" i="23" s="1"/>
  <c r="J337" i="23"/>
  <c r="L337" i="23"/>
  <c r="M337" i="23"/>
  <c r="A338" i="23"/>
  <c r="C338" i="23" s="1"/>
  <c r="D338" i="23"/>
  <c r="E338" i="23"/>
  <c r="F338" i="23"/>
  <c r="G338" i="23"/>
  <c r="H338" i="23"/>
  <c r="I338" i="23"/>
  <c r="K338" i="23" s="1"/>
  <c r="J338" i="23"/>
  <c r="L338" i="23"/>
  <c r="M338" i="23"/>
  <c r="A339" i="23"/>
  <c r="C339" i="23" s="1"/>
  <c r="B339" i="23"/>
  <c r="D339" i="23"/>
  <c r="E339" i="23"/>
  <c r="F339" i="23"/>
  <c r="G339" i="23"/>
  <c r="H339" i="23"/>
  <c r="I339" i="23"/>
  <c r="K339" i="23" s="1"/>
  <c r="J339" i="23"/>
  <c r="L339" i="23"/>
  <c r="M339" i="23"/>
  <c r="A340" i="23"/>
  <c r="B340" i="23" s="1"/>
  <c r="D340" i="23"/>
  <c r="E340" i="23"/>
  <c r="F340" i="23"/>
  <c r="G340" i="23"/>
  <c r="H340" i="23"/>
  <c r="I340" i="23"/>
  <c r="K340" i="23" s="1"/>
  <c r="J340" i="23"/>
  <c r="L340" i="23"/>
  <c r="M340" i="23"/>
  <c r="A341" i="23"/>
  <c r="C341" i="23" s="1"/>
  <c r="D341" i="23"/>
  <c r="E341" i="23"/>
  <c r="F341" i="23"/>
  <c r="G341" i="23"/>
  <c r="H341" i="23"/>
  <c r="I341" i="23"/>
  <c r="K341" i="23" s="1"/>
  <c r="J341" i="23"/>
  <c r="L341" i="23"/>
  <c r="M341" i="23"/>
  <c r="A342" i="23"/>
  <c r="C342" i="23" s="1"/>
  <c r="D342" i="23"/>
  <c r="E342" i="23"/>
  <c r="F342" i="23"/>
  <c r="G342" i="23"/>
  <c r="H342" i="23"/>
  <c r="I342" i="23"/>
  <c r="K342" i="23" s="1"/>
  <c r="J342" i="23"/>
  <c r="L342" i="23"/>
  <c r="M342" i="23"/>
  <c r="A343" i="23"/>
  <c r="B343" i="23"/>
  <c r="C343" i="23"/>
  <c r="D343" i="23"/>
  <c r="E343" i="23"/>
  <c r="F343" i="23"/>
  <c r="G343" i="23"/>
  <c r="H343" i="23"/>
  <c r="I343" i="23"/>
  <c r="J343" i="23"/>
  <c r="K343" i="23"/>
  <c r="L343" i="23"/>
  <c r="M343" i="23"/>
  <c r="A344" i="23"/>
  <c r="D344" i="23"/>
  <c r="E344" i="23"/>
  <c r="F344" i="23"/>
  <c r="G344" i="23"/>
  <c r="H344" i="23"/>
  <c r="I344" i="23"/>
  <c r="J344" i="23"/>
  <c r="K344" i="23"/>
  <c r="L344" i="23"/>
  <c r="M344" i="23"/>
  <c r="A345" i="23"/>
  <c r="D345" i="23"/>
  <c r="E345" i="23"/>
  <c r="F345" i="23"/>
  <c r="G345" i="23"/>
  <c r="H345" i="23"/>
  <c r="I345" i="23"/>
  <c r="K345" i="23" s="1"/>
  <c r="J345" i="23"/>
  <c r="L345" i="23"/>
  <c r="M345" i="23"/>
  <c r="A346" i="23"/>
  <c r="C346" i="23" s="1"/>
  <c r="D346" i="23"/>
  <c r="E346" i="23"/>
  <c r="F346" i="23"/>
  <c r="G346" i="23"/>
  <c r="H346" i="23"/>
  <c r="I346" i="23"/>
  <c r="K346" i="23" s="1"/>
  <c r="J346" i="23"/>
  <c r="L346" i="23"/>
  <c r="M346" i="23"/>
  <c r="A347" i="23"/>
  <c r="C347" i="23" s="1"/>
  <c r="B347" i="23"/>
  <c r="D347" i="23"/>
  <c r="E347" i="23"/>
  <c r="F347" i="23"/>
  <c r="G347" i="23"/>
  <c r="H347" i="23"/>
  <c r="I347" i="23"/>
  <c r="K347" i="23" s="1"/>
  <c r="J347" i="23"/>
  <c r="L347" i="23"/>
  <c r="M347" i="23"/>
  <c r="A348" i="23"/>
  <c r="B348" i="23" s="1"/>
  <c r="D348" i="23"/>
  <c r="E348" i="23"/>
  <c r="F348" i="23"/>
  <c r="G348" i="23"/>
  <c r="H348" i="23"/>
  <c r="I348" i="23"/>
  <c r="K348" i="23" s="1"/>
  <c r="J348" i="23"/>
  <c r="L348" i="23"/>
  <c r="M348" i="23"/>
  <c r="A349" i="23"/>
  <c r="C349" i="23" s="1"/>
  <c r="D349" i="23"/>
  <c r="E349" i="23"/>
  <c r="F349" i="23"/>
  <c r="G349" i="23"/>
  <c r="H349" i="23"/>
  <c r="I349" i="23"/>
  <c r="K349" i="23" s="1"/>
  <c r="J349" i="23"/>
  <c r="L349" i="23"/>
  <c r="M349" i="23"/>
  <c r="A350" i="23"/>
  <c r="C350" i="23" s="1"/>
  <c r="D350" i="23"/>
  <c r="E350" i="23"/>
  <c r="F350" i="23"/>
  <c r="G350" i="23"/>
  <c r="H350" i="23"/>
  <c r="I350" i="23"/>
  <c r="K350" i="23" s="1"/>
  <c r="J350" i="23"/>
  <c r="L350" i="23"/>
  <c r="M350" i="23"/>
  <c r="A351" i="23"/>
  <c r="B351" i="23"/>
  <c r="C351" i="23"/>
  <c r="D351" i="23"/>
  <c r="E351" i="23"/>
  <c r="F351" i="23"/>
  <c r="G351" i="23"/>
  <c r="H351" i="23"/>
  <c r="I351" i="23"/>
  <c r="J351" i="23"/>
  <c r="K351" i="23"/>
  <c r="L351" i="23"/>
  <c r="M351" i="23"/>
  <c r="A352" i="23"/>
  <c r="D352" i="23"/>
  <c r="E352" i="23"/>
  <c r="F352" i="23"/>
  <c r="G352" i="23"/>
  <c r="H352" i="23"/>
  <c r="I352" i="23"/>
  <c r="J352" i="23"/>
  <c r="K352" i="23"/>
  <c r="L352" i="23"/>
  <c r="M352" i="23"/>
  <c r="A353" i="23"/>
  <c r="D353" i="23"/>
  <c r="E353" i="23"/>
  <c r="F353" i="23"/>
  <c r="G353" i="23"/>
  <c r="H353" i="23"/>
  <c r="I353" i="23"/>
  <c r="K353" i="23" s="1"/>
  <c r="J353" i="23"/>
  <c r="L353" i="23"/>
  <c r="M353" i="23"/>
  <c r="A354" i="23"/>
  <c r="C354" i="23" s="1"/>
  <c r="D354" i="23"/>
  <c r="E354" i="23"/>
  <c r="F354" i="23"/>
  <c r="G354" i="23"/>
  <c r="H354" i="23"/>
  <c r="I354" i="23"/>
  <c r="K354" i="23" s="1"/>
  <c r="J354" i="23"/>
  <c r="L354" i="23"/>
  <c r="M354" i="23"/>
  <c r="A355" i="23"/>
  <c r="C355" i="23" s="1"/>
  <c r="B355" i="23"/>
  <c r="D355" i="23"/>
  <c r="E355" i="23"/>
  <c r="F355" i="23"/>
  <c r="G355" i="23"/>
  <c r="H355" i="23"/>
  <c r="I355" i="23"/>
  <c r="K355" i="23" s="1"/>
  <c r="J355" i="23"/>
  <c r="L355" i="23"/>
  <c r="M355" i="23"/>
  <c r="A356" i="23"/>
  <c r="D356" i="23"/>
  <c r="E356" i="23"/>
  <c r="F356" i="23"/>
  <c r="G356" i="23"/>
  <c r="H356" i="23"/>
  <c r="I356" i="23"/>
  <c r="K356" i="23" s="1"/>
  <c r="J356" i="23"/>
  <c r="L356" i="23"/>
  <c r="M356" i="23"/>
  <c r="A357" i="23"/>
  <c r="D357" i="23"/>
  <c r="E357" i="23"/>
  <c r="F357" i="23"/>
  <c r="G357" i="23"/>
  <c r="H357" i="23"/>
  <c r="I357" i="23"/>
  <c r="K357" i="23" s="1"/>
  <c r="J357" i="23"/>
  <c r="L357" i="23"/>
  <c r="M357" i="23"/>
  <c r="A358" i="23"/>
  <c r="C358" i="23" s="1"/>
  <c r="D358" i="23"/>
  <c r="E358" i="23"/>
  <c r="F358" i="23"/>
  <c r="G358" i="23"/>
  <c r="H358" i="23"/>
  <c r="I358" i="23"/>
  <c r="K358" i="23" s="1"/>
  <c r="J358" i="23"/>
  <c r="L358" i="23"/>
  <c r="M358" i="23"/>
  <c r="A359" i="23"/>
  <c r="B359" i="23"/>
  <c r="C359" i="23"/>
  <c r="D359" i="23"/>
  <c r="E359" i="23"/>
  <c r="F359" i="23"/>
  <c r="G359" i="23"/>
  <c r="H359" i="23"/>
  <c r="I359" i="23"/>
  <c r="J359" i="23"/>
  <c r="K359" i="23"/>
  <c r="L359" i="23"/>
  <c r="M359" i="23"/>
  <c r="A360" i="23"/>
  <c r="D360" i="23"/>
  <c r="E360" i="23"/>
  <c r="F360" i="23"/>
  <c r="G360" i="23"/>
  <c r="H360" i="23"/>
  <c r="I360" i="23"/>
  <c r="J360" i="23"/>
  <c r="K360" i="23"/>
  <c r="L360" i="23"/>
  <c r="M360" i="23"/>
  <c r="A361" i="23"/>
  <c r="D361" i="23"/>
  <c r="E361" i="23"/>
  <c r="F361" i="23"/>
  <c r="G361" i="23"/>
  <c r="H361" i="23"/>
  <c r="I361" i="23"/>
  <c r="K361" i="23" s="1"/>
  <c r="J361" i="23"/>
  <c r="L361" i="23"/>
  <c r="M361" i="23"/>
  <c r="A362" i="23"/>
  <c r="C362" i="23" s="1"/>
  <c r="D362" i="23"/>
  <c r="E362" i="23"/>
  <c r="F362" i="23"/>
  <c r="G362" i="23"/>
  <c r="H362" i="23"/>
  <c r="I362" i="23"/>
  <c r="K362" i="23" s="1"/>
  <c r="J362" i="23"/>
  <c r="L362" i="23"/>
  <c r="M362" i="23"/>
  <c r="A363" i="23"/>
  <c r="C363" i="23" s="1"/>
  <c r="B363" i="23"/>
  <c r="D363" i="23"/>
  <c r="E363" i="23"/>
  <c r="F363" i="23"/>
  <c r="G363" i="23"/>
  <c r="H363" i="23"/>
  <c r="I363" i="23"/>
  <c r="K363" i="23" s="1"/>
  <c r="J363" i="23"/>
  <c r="L363" i="23"/>
  <c r="M363" i="23"/>
  <c r="A364" i="23"/>
  <c r="D364" i="23"/>
  <c r="E364" i="23"/>
  <c r="F364" i="23"/>
  <c r="G364" i="23"/>
  <c r="H364" i="23"/>
  <c r="I364" i="23"/>
  <c r="K364" i="23" s="1"/>
  <c r="J364" i="23"/>
  <c r="L364" i="23"/>
  <c r="M364" i="23"/>
  <c r="A365" i="23"/>
  <c r="D365" i="23"/>
  <c r="E365" i="23"/>
  <c r="F365" i="23"/>
  <c r="G365" i="23"/>
  <c r="H365" i="23"/>
  <c r="I365" i="23"/>
  <c r="K365" i="23" s="1"/>
  <c r="J365" i="23"/>
  <c r="L365" i="23"/>
  <c r="M365" i="23"/>
  <c r="A366" i="23"/>
  <c r="C366" i="23" s="1"/>
  <c r="D366" i="23"/>
  <c r="E366" i="23"/>
  <c r="F366" i="23"/>
  <c r="G366" i="23"/>
  <c r="H366" i="23"/>
  <c r="I366" i="23"/>
  <c r="K366" i="23" s="1"/>
  <c r="J366" i="23"/>
  <c r="L366" i="23"/>
  <c r="M366" i="23"/>
  <c r="A367" i="23"/>
  <c r="B367" i="23"/>
  <c r="C367" i="23"/>
  <c r="D367" i="23"/>
  <c r="E367" i="23"/>
  <c r="F367" i="23"/>
  <c r="G367" i="23"/>
  <c r="H367" i="23"/>
  <c r="I367" i="23"/>
  <c r="J367" i="23"/>
  <c r="K367" i="23"/>
  <c r="L367" i="23"/>
  <c r="M367" i="23"/>
  <c r="A368" i="23"/>
  <c r="D368" i="23"/>
  <c r="E368" i="23"/>
  <c r="F368" i="23"/>
  <c r="G368" i="23"/>
  <c r="H368" i="23"/>
  <c r="I368" i="23"/>
  <c r="J368" i="23"/>
  <c r="K368" i="23"/>
  <c r="L368" i="23"/>
  <c r="M368" i="23"/>
  <c r="A369" i="23"/>
  <c r="D369" i="23"/>
  <c r="E369" i="23"/>
  <c r="F369" i="23"/>
  <c r="G369" i="23"/>
  <c r="H369" i="23"/>
  <c r="I369" i="23"/>
  <c r="K369" i="23" s="1"/>
  <c r="J369" i="23"/>
  <c r="L369" i="23"/>
  <c r="M369" i="23"/>
  <c r="A370" i="23"/>
  <c r="C370" i="23" s="1"/>
  <c r="D370" i="23"/>
  <c r="E370" i="23"/>
  <c r="F370" i="23"/>
  <c r="G370" i="23"/>
  <c r="H370" i="23"/>
  <c r="I370" i="23"/>
  <c r="K370" i="23" s="1"/>
  <c r="J370" i="23"/>
  <c r="L370" i="23"/>
  <c r="M370" i="23"/>
  <c r="A371" i="23"/>
  <c r="C371" i="23" s="1"/>
  <c r="B371" i="23"/>
  <c r="D371" i="23"/>
  <c r="E371" i="23"/>
  <c r="F371" i="23"/>
  <c r="G371" i="23"/>
  <c r="H371" i="23"/>
  <c r="I371" i="23"/>
  <c r="K371" i="23" s="1"/>
  <c r="J371" i="23"/>
  <c r="L371" i="23"/>
  <c r="M371" i="23"/>
  <c r="A372" i="23"/>
  <c r="D372" i="23"/>
  <c r="E372" i="23"/>
  <c r="F372" i="23"/>
  <c r="G372" i="23"/>
  <c r="H372" i="23"/>
  <c r="I372" i="23"/>
  <c r="K372" i="23" s="1"/>
  <c r="J372" i="23"/>
  <c r="L372" i="23"/>
  <c r="M372" i="23"/>
  <c r="A373" i="23"/>
  <c r="D373" i="23"/>
  <c r="E373" i="23"/>
  <c r="F373" i="23"/>
  <c r="G373" i="23"/>
  <c r="H373" i="23"/>
  <c r="I373" i="23"/>
  <c r="K373" i="23" s="1"/>
  <c r="J373" i="23"/>
  <c r="L373" i="23"/>
  <c r="M373" i="23"/>
  <c r="A374" i="23"/>
  <c r="C374" i="23" s="1"/>
  <c r="D374" i="23"/>
  <c r="E374" i="23"/>
  <c r="F374" i="23"/>
  <c r="G374" i="23"/>
  <c r="H374" i="23"/>
  <c r="I374" i="23"/>
  <c r="K374" i="23" s="1"/>
  <c r="J374" i="23"/>
  <c r="L374" i="23"/>
  <c r="M374" i="23"/>
  <c r="A375" i="23"/>
  <c r="B375" i="23"/>
  <c r="C375" i="23"/>
  <c r="D375" i="23"/>
  <c r="E375" i="23"/>
  <c r="F375" i="23"/>
  <c r="G375" i="23"/>
  <c r="H375" i="23"/>
  <c r="I375" i="23"/>
  <c r="J375" i="23"/>
  <c r="K375" i="23"/>
  <c r="L375" i="23"/>
  <c r="M375" i="23"/>
  <c r="A376" i="23"/>
  <c r="B376" i="23" s="1"/>
  <c r="C376" i="23"/>
  <c r="D376" i="23"/>
  <c r="E376" i="23"/>
  <c r="F376" i="23"/>
  <c r="G376" i="23"/>
  <c r="H376" i="23"/>
  <c r="I376" i="23"/>
  <c r="J376" i="23"/>
  <c r="K376" i="23"/>
  <c r="L376" i="23"/>
  <c r="M376" i="23"/>
  <c r="A377" i="23"/>
  <c r="C377" i="23" s="1"/>
  <c r="B377" i="23"/>
  <c r="D377" i="23"/>
  <c r="E377" i="23"/>
  <c r="F377" i="23"/>
  <c r="G377" i="23"/>
  <c r="H377" i="23"/>
  <c r="I377" i="23"/>
  <c r="K377" i="23" s="1"/>
  <c r="J377" i="23"/>
  <c r="L377" i="23"/>
  <c r="M377" i="23"/>
  <c r="A378" i="23"/>
  <c r="D378" i="23"/>
  <c r="E378" i="23"/>
  <c r="F378" i="23"/>
  <c r="G378" i="23"/>
  <c r="H378" i="23"/>
  <c r="I378" i="23"/>
  <c r="K378" i="23" s="1"/>
  <c r="J378" i="23"/>
  <c r="L378" i="23"/>
  <c r="M378" i="23"/>
  <c r="A379" i="23"/>
  <c r="C379" i="23" s="1"/>
  <c r="D379" i="23"/>
  <c r="E379" i="23"/>
  <c r="F379" i="23"/>
  <c r="G379" i="23"/>
  <c r="H379" i="23"/>
  <c r="I379" i="23"/>
  <c r="K379" i="23" s="1"/>
  <c r="J379" i="23"/>
  <c r="L379" i="23"/>
  <c r="M379" i="23"/>
  <c r="A380" i="23"/>
  <c r="D380" i="23"/>
  <c r="E380" i="23"/>
  <c r="F380" i="23"/>
  <c r="G380" i="23"/>
  <c r="H380" i="23"/>
  <c r="I380" i="23"/>
  <c r="K380" i="23" s="1"/>
  <c r="J380" i="23"/>
  <c r="L380" i="23"/>
  <c r="M380" i="23"/>
  <c r="A381" i="23"/>
  <c r="D381" i="23"/>
  <c r="E381" i="23"/>
  <c r="F381" i="23"/>
  <c r="G381" i="23"/>
  <c r="H381" i="23"/>
  <c r="I381" i="23"/>
  <c r="K381" i="23" s="1"/>
  <c r="J381" i="23"/>
  <c r="L381" i="23"/>
  <c r="M381" i="23"/>
  <c r="A382" i="23"/>
  <c r="D382" i="23"/>
  <c r="E382" i="23"/>
  <c r="F382" i="23"/>
  <c r="G382" i="23"/>
  <c r="H382" i="23"/>
  <c r="I382" i="23"/>
  <c r="K382" i="23" s="1"/>
  <c r="J382" i="23"/>
  <c r="L382" i="23"/>
  <c r="M382" i="23"/>
  <c r="A383" i="23"/>
  <c r="B383" i="23"/>
  <c r="C383" i="23"/>
  <c r="D383" i="23"/>
  <c r="E383" i="23"/>
  <c r="F383" i="23"/>
  <c r="G383" i="23"/>
  <c r="H383" i="23"/>
  <c r="I383" i="23"/>
  <c r="J383" i="23"/>
  <c r="K383" i="23"/>
  <c r="L383" i="23"/>
  <c r="M383" i="23"/>
  <c r="A384" i="23"/>
  <c r="B384" i="23" s="1"/>
  <c r="D384" i="23"/>
  <c r="E384" i="23"/>
  <c r="F384" i="23"/>
  <c r="G384" i="23"/>
  <c r="H384" i="23"/>
  <c r="I384" i="23"/>
  <c r="J384" i="23"/>
  <c r="K384" i="23"/>
  <c r="L384" i="23"/>
  <c r="M384" i="23"/>
  <c r="A385" i="23"/>
  <c r="C385" i="23" s="1"/>
  <c r="D385" i="23"/>
  <c r="E385" i="23"/>
  <c r="F385" i="23"/>
  <c r="G385" i="23"/>
  <c r="H385" i="23"/>
  <c r="I385" i="23"/>
  <c r="K385" i="23" s="1"/>
  <c r="J385" i="23"/>
  <c r="L385" i="23"/>
  <c r="M385" i="23"/>
  <c r="A386" i="23"/>
  <c r="D386" i="23"/>
  <c r="E386" i="23"/>
  <c r="F386" i="23"/>
  <c r="G386" i="23"/>
  <c r="H386" i="23"/>
  <c r="I386" i="23"/>
  <c r="K386" i="23" s="1"/>
  <c r="J386" i="23"/>
  <c r="L386" i="23"/>
  <c r="M386" i="23"/>
  <c r="A387" i="23"/>
  <c r="C387" i="23" s="1"/>
  <c r="B387" i="23"/>
  <c r="D387" i="23"/>
  <c r="E387" i="23"/>
  <c r="F387" i="23"/>
  <c r="G387" i="23"/>
  <c r="H387" i="23"/>
  <c r="I387" i="23"/>
  <c r="K387" i="23" s="1"/>
  <c r="J387" i="23"/>
  <c r="L387" i="23"/>
  <c r="M387" i="23"/>
  <c r="A388" i="23"/>
  <c r="B388" i="23" s="1"/>
  <c r="D388" i="23"/>
  <c r="E388" i="23"/>
  <c r="F388" i="23"/>
  <c r="G388" i="23"/>
  <c r="H388" i="23"/>
  <c r="I388" i="23"/>
  <c r="K388" i="23" s="1"/>
  <c r="J388" i="23"/>
  <c r="L388" i="23"/>
  <c r="M388" i="23"/>
  <c r="A389" i="23"/>
  <c r="C389" i="23" s="1"/>
  <c r="D389" i="23"/>
  <c r="E389" i="23"/>
  <c r="F389" i="23"/>
  <c r="G389" i="23"/>
  <c r="H389" i="23"/>
  <c r="I389" i="23"/>
  <c r="K389" i="23" s="1"/>
  <c r="J389" i="23"/>
  <c r="L389" i="23"/>
  <c r="M389" i="23"/>
  <c r="A390" i="23"/>
  <c r="B390" i="23" s="1"/>
  <c r="C390" i="23"/>
  <c r="D390" i="23"/>
  <c r="E390" i="23"/>
  <c r="F390" i="23"/>
  <c r="G390" i="23"/>
  <c r="H390" i="23"/>
  <c r="I390" i="23"/>
  <c r="J390" i="23"/>
  <c r="K390" i="23"/>
  <c r="L390" i="23"/>
  <c r="M390" i="23"/>
  <c r="A391" i="23"/>
  <c r="B391" i="23"/>
  <c r="C391" i="23"/>
  <c r="D391" i="23"/>
  <c r="E391" i="23"/>
  <c r="F391" i="23"/>
  <c r="G391" i="23"/>
  <c r="H391" i="23"/>
  <c r="I391" i="23"/>
  <c r="J391" i="23"/>
  <c r="K391" i="23"/>
  <c r="L391" i="23"/>
  <c r="M391" i="23"/>
  <c r="A392" i="23"/>
  <c r="B392" i="23" s="1"/>
  <c r="D392" i="23"/>
  <c r="E392" i="23"/>
  <c r="F392" i="23"/>
  <c r="G392" i="23"/>
  <c r="H392" i="23"/>
  <c r="I392" i="23"/>
  <c r="K392" i="23" s="1"/>
  <c r="J392" i="23"/>
  <c r="L392" i="23"/>
  <c r="M392" i="23"/>
  <c r="A393" i="23"/>
  <c r="C393" i="23" s="1"/>
  <c r="D393" i="23"/>
  <c r="E393" i="23"/>
  <c r="F393" i="23"/>
  <c r="G393" i="23"/>
  <c r="H393" i="23"/>
  <c r="I393" i="23"/>
  <c r="K393" i="23" s="1"/>
  <c r="J393" i="23"/>
  <c r="L393" i="23"/>
  <c r="M393" i="23"/>
  <c r="A394" i="23"/>
  <c r="B394" i="23" s="1"/>
  <c r="D394" i="23"/>
  <c r="E394" i="23"/>
  <c r="F394" i="23"/>
  <c r="G394" i="23"/>
  <c r="H394" i="23"/>
  <c r="I394" i="23"/>
  <c r="J394" i="23"/>
  <c r="K394" i="23"/>
  <c r="L394" i="23"/>
  <c r="M394" i="23"/>
  <c r="A395" i="23"/>
  <c r="B395" i="23"/>
  <c r="C395" i="23"/>
  <c r="D395" i="23"/>
  <c r="E395" i="23"/>
  <c r="F395" i="23"/>
  <c r="G395" i="23"/>
  <c r="H395" i="23"/>
  <c r="I395" i="23"/>
  <c r="J395" i="23"/>
  <c r="K395" i="23"/>
  <c r="L395" i="23"/>
  <c r="M395" i="23"/>
  <c r="A396" i="23"/>
  <c r="B396" i="23" s="1"/>
  <c r="D396" i="23"/>
  <c r="E396" i="23"/>
  <c r="F396" i="23"/>
  <c r="G396" i="23"/>
  <c r="H396" i="23"/>
  <c r="I396" i="23"/>
  <c r="K396" i="23" s="1"/>
  <c r="J396" i="23"/>
  <c r="L396" i="23"/>
  <c r="M396" i="23"/>
  <c r="A397" i="23"/>
  <c r="C397" i="23" s="1"/>
  <c r="D397" i="23"/>
  <c r="E397" i="23"/>
  <c r="F397" i="23"/>
  <c r="G397" i="23"/>
  <c r="H397" i="23"/>
  <c r="I397" i="23"/>
  <c r="K397" i="23" s="1"/>
  <c r="J397" i="23"/>
  <c r="L397" i="23"/>
  <c r="M397" i="23"/>
  <c r="A398" i="23"/>
  <c r="B398" i="23" s="1"/>
  <c r="D398" i="23"/>
  <c r="E398" i="23"/>
  <c r="F398" i="23"/>
  <c r="G398" i="23"/>
  <c r="H398" i="23"/>
  <c r="I398" i="23"/>
  <c r="K398" i="23" s="1"/>
  <c r="J398" i="23"/>
  <c r="L398" i="23"/>
  <c r="M398" i="23"/>
  <c r="A399" i="23"/>
  <c r="B399" i="23" s="1"/>
  <c r="D399" i="23"/>
  <c r="E399" i="23"/>
  <c r="F399" i="23"/>
  <c r="G399" i="23"/>
  <c r="H399" i="23"/>
  <c r="I399" i="23"/>
  <c r="K399" i="23" s="1"/>
  <c r="J399" i="23"/>
  <c r="L399" i="23"/>
  <c r="M399" i="23"/>
  <c r="A400" i="23"/>
  <c r="B400" i="23" s="1"/>
  <c r="C400" i="23"/>
  <c r="D400" i="23"/>
  <c r="E400" i="23"/>
  <c r="F400" i="23"/>
  <c r="G400" i="23"/>
  <c r="H400" i="23"/>
  <c r="I400" i="23"/>
  <c r="K400" i="23" s="1"/>
  <c r="J400" i="23"/>
  <c r="L400" i="23"/>
  <c r="M400" i="23"/>
  <c r="A401" i="23"/>
  <c r="C401" i="23" s="1"/>
  <c r="B401" i="23"/>
  <c r="D401" i="23"/>
  <c r="E401" i="23"/>
  <c r="F401" i="23"/>
  <c r="G401" i="23"/>
  <c r="H401" i="23"/>
  <c r="I401" i="23"/>
  <c r="K401" i="23" s="1"/>
  <c r="J401" i="23"/>
  <c r="L401" i="23"/>
  <c r="M401" i="23"/>
  <c r="A402" i="23"/>
  <c r="B402" i="23" s="1"/>
  <c r="D402" i="23"/>
  <c r="E402" i="23"/>
  <c r="F402" i="23"/>
  <c r="G402" i="23"/>
  <c r="H402" i="23"/>
  <c r="I402" i="23"/>
  <c r="K402" i="23" s="1"/>
  <c r="J402" i="23"/>
  <c r="L402" i="23"/>
  <c r="M402" i="23"/>
  <c r="A403" i="23"/>
  <c r="B403" i="23"/>
  <c r="C403" i="23"/>
  <c r="D403" i="23"/>
  <c r="E403" i="23"/>
  <c r="F403" i="23"/>
  <c r="G403" i="23"/>
  <c r="H403" i="23"/>
  <c r="I403" i="23"/>
  <c r="J403" i="23"/>
  <c r="K403" i="23"/>
  <c r="L403" i="23"/>
  <c r="M403" i="23"/>
  <c r="A404" i="23"/>
  <c r="C404" i="23" s="1"/>
  <c r="D404" i="23"/>
  <c r="E404" i="23"/>
  <c r="F404" i="23"/>
  <c r="G404" i="23"/>
  <c r="H404" i="23"/>
  <c r="I404" i="23"/>
  <c r="K404" i="23" s="1"/>
  <c r="J404" i="23"/>
  <c r="L404" i="23"/>
  <c r="M404" i="23"/>
  <c r="A405" i="23"/>
  <c r="C405" i="23" s="1"/>
  <c r="D405" i="23"/>
  <c r="E405" i="23"/>
  <c r="F405" i="23"/>
  <c r="G405" i="23"/>
  <c r="H405" i="23"/>
  <c r="I405" i="23"/>
  <c r="K405" i="23" s="1"/>
  <c r="J405" i="23"/>
  <c r="L405" i="23"/>
  <c r="M405" i="23"/>
  <c r="A406" i="23"/>
  <c r="B406" i="23" s="1"/>
  <c r="C406" i="23"/>
  <c r="D406" i="23"/>
  <c r="E406" i="23"/>
  <c r="F406" i="23"/>
  <c r="G406" i="23"/>
  <c r="H406" i="23"/>
  <c r="I406" i="23"/>
  <c r="K406" i="23" s="1"/>
  <c r="J406" i="23"/>
  <c r="L406" i="23"/>
  <c r="M406" i="23"/>
  <c r="A407" i="23"/>
  <c r="C407" i="23" s="1"/>
  <c r="B407" i="23"/>
  <c r="D407" i="23"/>
  <c r="E407" i="23"/>
  <c r="F407" i="23"/>
  <c r="G407" i="23"/>
  <c r="H407" i="23"/>
  <c r="I407" i="23"/>
  <c r="K407" i="23" s="1"/>
  <c r="J407" i="23"/>
  <c r="L407" i="23"/>
  <c r="M407" i="23"/>
  <c r="A408" i="23"/>
  <c r="B408" i="23" s="1"/>
  <c r="D408" i="23"/>
  <c r="E408" i="23"/>
  <c r="F408" i="23"/>
  <c r="G408" i="23"/>
  <c r="H408" i="23"/>
  <c r="I408" i="23"/>
  <c r="K408" i="23" s="1"/>
  <c r="J408" i="23"/>
  <c r="L408" i="23"/>
  <c r="M408" i="23"/>
  <c r="A409" i="23"/>
  <c r="C409" i="23" s="1"/>
  <c r="D409" i="23"/>
  <c r="E409" i="23"/>
  <c r="F409" i="23"/>
  <c r="G409" i="23"/>
  <c r="H409" i="23"/>
  <c r="I409" i="23"/>
  <c r="K409" i="23" s="1"/>
  <c r="J409" i="23"/>
  <c r="L409" i="23"/>
  <c r="M409" i="23"/>
  <c r="A410" i="23"/>
  <c r="B410" i="23" s="1"/>
  <c r="D410" i="23"/>
  <c r="E410" i="23"/>
  <c r="F410" i="23"/>
  <c r="G410" i="23"/>
  <c r="H410" i="23"/>
  <c r="I410" i="23"/>
  <c r="K410" i="23" s="1"/>
  <c r="J410" i="23"/>
  <c r="L410" i="23"/>
  <c r="M410" i="23"/>
  <c r="A411" i="23"/>
  <c r="B411" i="23" s="1"/>
  <c r="D411" i="23"/>
  <c r="E411" i="23"/>
  <c r="F411" i="23"/>
  <c r="G411" i="23"/>
  <c r="H411" i="23"/>
  <c r="I411" i="23"/>
  <c r="K411" i="23" s="1"/>
  <c r="J411" i="23"/>
  <c r="L411" i="23"/>
  <c r="M411" i="23"/>
  <c r="A412" i="23"/>
  <c r="B412" i="23" s="1"/>
  <c r="D412" i="23"/>
  <c r="E412" i="23"/>
  <c r="F412" i="23"/>
  <c r="G412" i="23"/>
  <c r="H412" i="23"/>
  <c r="I412" i="23"/>
  <c r="K412" i="23" s="1"/>
  <c r="J412" i="23"/>
  <c r="L412" i="23"/>
  <c r="M412" i="23"/>
  <c r="A413" i="23"/>
  <c r="B413" i="23" s="1"/>
  <c r="C413" i="23"/>
  <c r="D413" i="23"/>
  <c r="E413" i="23"/>
  <c r="F413" i="23"/>
  <c r="G413" i="23"/>
  <c r="H413" i="23"/>
  <c r="I413" i="23"/>
  <c r="J413" i="23"/>
  <c r="K413" i="23"/>
  <c r="L413" i="23"/>
  <c r="M413" i="23"/>
  <c r="A414" i="23"/>
  <c r="B414" i="23" s="1"/>
  <c r="D414" i="23"/>
  <c r="E414" i="23"/>
  <c r="F414" i="23"/>
  <c r="G414" i="23"/>
  <c r="H414" i="23"/>
  <c r="I414" i="23"/>
  <c r="K414" i="23" s="1"/>
  <c r="J414" i="23"/>
  <c r="L414" i="23"/>
  <c r="M414" i="23"/>
  <c r="A415" i="23"/>
  <c r="B415" i="23" s="1"/>
  <c r="D415" i="23"/>
  <c r="E415" i="23"/>
  <c r="F415" i="23"/>
  <c r="G415" i="23"/>
  <c r="H415" i="23"/>
  <c r="I415" i="23"/>
  <c r="K415" i="23" s="1"/>
  <c r="J415" i="23"/>
  <c r="L415" i="23"/>
  <c r="M415" i="23"/>
  <c r="A416" i="23"/>
  <c r="B416" i="23" s="1"/>
  <c r="C416" i="23"/>
  <c r="D416" i="23"/>
  <c r="E416" i="23"/>
  <c r="F416" i="23"/>
  <c r="G416" i="23"/>
  <c r="H416" i="23"/>
  <c r="I416" i="23"/>
  <c r="J416" i="23"/>
  <c r="K416" i="23"/>
  <c r="L416" i="23"/>
  <c r="M416" i="23"/>
  <c r="A417" i="23"/>
  <c r="B417" i="23"/>
  <c r="C417" i="23"/>
  <c r="D417" i="23"/>
  <c r="E417" i="23"/>
  <c r="F417" i="23"/>
  <c r="G417" i="23"/>
  <c r="H417" i="23"/>
  <c r="I417" i="23"/>
  <c r="J417" i="23"/>
  <c r="K417" i="23"/>
  <c r="L417" i="23"/>
  <c r="M417" i="23"/>
  <c r="A418" i="23"/>
  <c r="B418" i="23" s="1"/>
  <c r="D418" i="23"/>
  <c r="E418" i="23"/>
  <c r="F418" i="23"/>
  <c r="G418" i="23"/>
  <c r="H418" i="23"/>
  <c r="I418" i="23"/>
  <c r="K418" i="23" s="1"/>
  <c r="J418" i="23"/>
  <c r="L418" i="23"/>
  <c r="M418" i="23"/>
  <c r="A419" i="23"/>
  <c r="B419" i="23" s="1"/>
  <c r="D419" i="23"/>
  <c r="E419" i="23"/>
  <c r="F419" i="23"/>
  <c r="G419" i="23"/>
  <c r="H419" i="23"/>
  <c r="I419" i="23"/>
  <c r="K419" i="23" s="1"/>
  <c r="J419" i="23"/>
  <c r="L419" i="23"/>
  <c r="M419" i="23"/>
  <c r="A420" i="23"/>
  <c r="B420" i="23" s="1"/>
  <c r="D420" i="23"/>
  <c r="E420" i="23"/>
  <c r="F420" i="23"/>
  <c r="G420" i="23"/>
  <c r="H420" i="23"/>
  <c r="I420" i="23"/>
  <c r="J420" i="23"/>
  <c r="K420" i="23"/>
  <c r="L420" i="23"/>
  <c r="M420" i="23"/>
  <c r="A421" i="23"/>
  <c r="B421" i="23" s="1"/>
  <c r="D421" i="23"/>
  <c r="E421" i="23"/>
  <c r="F421" i="23"/>
  <c r="G421" i="23"/>
  <c r="H421" i="23"/>
  <c r="I421" i="23"/>
  <c r="K421" i="23" s="1"/>
  <c r="J421" i="23"/>
  <c r="L421" i="23"/>
  <c r="M421" i="23"/>
  <c r="A422" i="23"/>
  <c r="B422" i="23" s="1"/>
  <c r="D422" i="23"/>
  <c r="E422" i="23"/>
  <c r="F422" i="23"/>
  <c r="G422" i="23"/>
  <c r="H422" i="23"/>
  <c r="I422" i="23"/>
  <c r="K422" i="23" s="1"/>
  <c r="J422" i="23"/>
  <c r="L422" i="23"/>
  <c r="M422" i="23"/>
  <c r="A423" i="23"/>
  <c r="B423" i="23" s="1"/>
  <c r="D423" i="23"/>
  <c r="E423" i="23"/>
  <c r="F423" i="23"/>
  <c r="G423" i="23"/>
  <c r="H423" i="23"/>
  <c r="I423" i="23"/>
  <c r="K423" i="23" s="1"/>
  <c r="J423" i="23"/>
  <c r="L423" i="23"/>
  <c r="M423" i="23"/>
  <c r="A424" i="23"/>
  <c r="B424" i="23" s="1"/>
  <c r="C424" i="23"/>
  <c r="D424" i="23"/>
  <c r="E424" i="23"/>
  <c r="F424" i="23"/>
  <c r="G424" i="23"/>
  <c r="H424" i="23"/>
  <c r="I424" i="23"/>
  <c r="K424" i="23" s="1"/>
  <c r="J424" i="23"/>
  <c r="L424" i="23"/>
  <c r="M424" i="23"/>
  <c r="A425" i="23"/>
  <c r="C425" i="23" s="1"/>
  <c r="B425" i="23"/>
  <c r="D425" i="23"/>
  <c r="E425" i="23"/>
  <c r="F425" i="23"/>
  <c r="G425" i="23"/>
  <c r="H425" i="23"/>
  <c r="I425" i="23"/>
  <c r="K425" i="23" s="1"/>
  <c r="J425" i="23"/>
  <c r="L425" i="23"/>
  <c r="M425" i="23"/>
  <c r="A426" i="23"/>
  <c r="B426" i="23" s="1"/>
  <c r="D426" i="23"/>
  <c r="E426" i="23"/>
  <c r="F426" i="23"/>
  <c r="G426" i="23"/>
  <c r="H426" i="23"/>
  <c r="I426" i="23"/>
  <c r="K426" i="23" s="1"/>
  <c r="J426" i="23"/>
  <c r="L426" i="23"/>
  <c r="M426" i="23"/>
  <c r="A427" i="23"/>
  <c r="B427" i="23" s="1"/>
  <c r="D427" i="23"/>
  <c r="E427" i="23"/>
  <c r="F427" i="23"/>
  <c r="G427" i="23"/>
  <c r="H427" i="23"/>
  <c r="I427" i="23"/>
  <c r="K427" i="23" s="1"/>
  <c r="J427" i="23"/>
  <c r="L427" i="23"/>
  <c r="M427" i="23"/>
  <c r="A428" i="23"/>
  <c r="B428" i="23" s="1"/>
  <c r="D428" i="23"/>
  <c r="E428" i="23"/>
  <c r="F428" i="23"/>
  <c r="G428" i="23"/>
  <c r="H428" i="23"/>
  <c r="I428" i="23"/>
  <c r="K428" i="23" s="1"/>
  <c r="J428" i="23"/>
  <c r="L428" i="23"/>
  <c r="M428" i="23"/>
  <c r="A429" i="23"/>
  <c r="B429" i="23" s="1"/>
  <c r="C429" i="23"/>
  <c r="D429" i="23"/>
  <c r="E429" i="23"/>
  <c r="F429" i="23"/>
  <c r="G429" i="23"/>
  <c r="H429" i="23"/>
  <c r="I429" i="23"/>
  <c r="J429" i="23"/>
  <c r="K429" i="23"/>
  <c r="L429" i="23"/>
  <c r="M429" i="23"/>
  <c r="A430" i="23"/>
  <c r="B430" i="23" s="1"/>
  <c r="D430" i="23"/>
  <c r="E430" i="23"/>
  <c r="F430" i="23"/>
  <c r="G430" i="23"/>
  <c r="H430" i="23"/>
  <c r="I430" i="23"/>
  <c r="K430" i="23" s="1"/>
  <c r="J430" i="23"/>
  <c r="L430" i="23"/>
  <c r="M430" i="23"/>
  <c r="A431" i="23"/>
  <c r="B431" i="23" s="1"/>
  <c r="D431" i="23"/>
  <c r="E431" i="23"/>
  <c r="F431" i="23"/>
  <c r="G431" i="23"/>
  <c r="H431" i="23"/>
  <c r="I431" i="23"/>
  <c r="K431" i="23" s="1"/>
  <c r="J431" i="23"/>
  <c r="L431" i="23"/>
  <c r="M431" i="23"/>
  <c r="A432" i="23"/>
  <c r="B432" i="23" s="1"/>
  <c r="C432" i="23"/>
  <c r="D432" i="23"/>
  <c r="E432" i="23"/>
  <c r="F432" i="23"/>
  <c r="G432" i="23"/>
  <c r="H432" i="23"/>
  <c r="I432" i="23"/>
  <c r="J432" i="23"/>
  <c r="K432" i="23"/>
  <c r="L432" i="23"/>
  <c r="M432" i="23"/>
  <c r="A433" i="23"/>
  <c r="B433" i="23"/>
  <c r="C433" i="23"/>
  <c r="D433" i="23"/>
  <c r="E433" i="23"/>
  <c r="F433" i="23"/>
  <c r="G433" i="23"/>
  <c r="H433" i="23"/>
  <c r="I433" i="23"/>
  <c r="J433" i="23"/>
  <c r="K433" i="23"/>
  <c r="L433" i="23"/>
  <c r="M433" i="23"/>
  <c r="A434" i="23"/>
  <c r="B434" i="23" s="1"/>
  <c r="D434" i="23"/>
  <c r="E434" i="23"/>
  <c r="F434" i="23"/>
  <c r="G434" i="23"/>
  <c r="H434" i="23"/>
  <c r="I434" i="23"/>
  <c r="K434" i="23" s="1"/>
  <c r="J434" i="23"/>
  <c r="L434" i="23"/>
  <c r="M434" i="23"/>
  <c r="A435" i="23"/>
  <c r="B435" i="23" s="1"/>
  <c r="D435" i="23"/>
  <c r="E435" i="23"/>
  <c r="F435" i="23"/>
  <c r="G435" i="23"/>
  <c r="H435" i="23"/>
  <c r="I435" i="23"/>
  <c r="K435" i="23" s="1"/>
  <c r="J435" i="23"/>
  <c r="L435" i="23"/>
  <c r="M435" i="23"/>
  <c r="A436" i="23"/>
  <c r="B436" i="23" s="1"/>
  <c r="D436" i="23"/>
  <c r="E436" i="23"/>
  <c r="F436" i="23"/>
  <c r="G436" i="23"/>
  <c r="H436" i="23"/>
  <c r="I436" i="23"/>
  <c r="J436" i="23"/>
  <c r="K436" i="23"/>
  <c r="L436" i="23"/>
  <c r="M436" i="23"/>
  <c r="A437" i="23"/>
  <c r="B437" i="23" s="1"/>
  <c r="D437" i="23"/>
  <c r="E437" i="23"/>
  <c r="F437" i="23"/>
  <c r="G437" i="23"/>
  <c r="H437" i="23"/>
  <c r="I437" i="23"/>
  <c r="K437" i="23" s="1"/>
  <c r="J437" i="23"/>
  <c r="L437" i="23"/>
  <c r="M437" i="23"/>
  <c r="A438" i="23"/>
  <c r="B438" i="23" s="1"/>
  <c r="D438" i="23"/>
  <c r="E438" i="23"/>
  <c r="F438" i="23"/>
  <c r="G438" i="23"/>
  <c r="H438" i="23"/>
  <c r="I438" i="23"/>
  <c r="K438" i="23" s="1"/>
  <c r="J438" i="23"/>
  <c r="L438" i="23"/>
  <c r="M438" i="23"/>
  <c r="A439" i="23"/>
  <c r="B439" i="23" s="1"/>
  <c r="D439" i="23"/>
  <c r="E439" i="23"/>
  <c r="F439" i="23"/>
  <c r="G439" i="23"/>
  <c r="H439" i="23"/>
  <c r="I439" i="23"/>
  <c r="K439" i="23" s="1"/>
  <c r="J439" i="23"/>
  <c r="L439" i="23"/>
  <c r="M439" i="23"/>
  <c r="A440" i="23"/>
  <c r="B440" i="23" s="1"/>
  <c r="C440" i="23"/>
  <c r="D440" i="23"/>
  <c r="E440" i="23"/>
  <c r="F440" i="23"/>
  <c r="G440" i="23"/>
  <c r="H440" i="23"/>
  <c r="I440" i="23"/>
  <c r="K440" i="23" s="1"/>
  <c r="J440" i="23"/>
  <c r="L440" i="23"/>
  <c r="M440" i="23"/>
  <c r="A441" i="23"/>
  <c r="C441" i="23" s="1"/>
  <c r="B441" i="23"/>
  <c r="D441" i="23"/>
  <c r="E441" i="23"/>
  <c r="F441" i="23"/>
  <c r="G441" i="23"/>
  <c r="H441" i="23"/>
  <c r="I441" i="23"/>
  <c r="K441" i="23" s="1"/>
  <c r="J441" i="23"/>
  <c r="L441" i="23"/>
  <c r="M441" i="23"/>
  <c r="A442" i="23"/>
  <c r="B442" i="23" s="1"/>
  <c r="D442" i="23"/>
  <c r="E442" i="23"/>
  <c r="F442" i="23"/>
  <c r="G442" i="23"/>
  <c r="H442" i="23"/>
  <c r="I442" i="23"/>
  <c r="K442" i="23" s="1"/>
  <c r="J442" i="23"/>
  <c r="L442" i="23"/>
  <c r="M442" i="23"/>
  <c r="A443" i="23"/>
  <c r="B443" i="23" s="1"/>
  <c r="D443" i="23"/>
  <c r="E443" i="23"/>
  <c r="F443" i="23"/>
  <c r="G443" i="23"/>
  <c r="H443" i="23"/>
  <c r="I443" i="23"/>
  <c r="K443" i="23" s="1"/>
  <c r="J443" i="23"/>
  <c r="L443" i="23"/>
  <c r="M443" i="23"/>
  <c r="A444" i="23"/>
  <c r="B444" i="23" s="1"/>
  <c r="D444" i="23"/>
  <c r="E444" i="23"/>
  <c r="F444" i="23"/>
  <c r="G444" i="23"/>
  <c r="H444" i="23"/>
  <c r="I444" i="23"/>
  <c r="K444" i="23" s="1"/>
  <c r="J444" i="23"/>
  <c r="L444" i="23"/>
  <c r="M444" i="23"/>
  <c r="A445" i="23"/>
  <c r="B445" i="23" s="1"/>
  <c r="C445" i="23"/>
  <c r="D445" i="23"/>
  <c r="E445" i="23"/>
  <c r="F445" i="23"/>
  <c r="G445" i="23"/>
  <c r="H445" i="23"/>
  <c r="I445" i="23"/>
  <c r="J445" i="23"/>
  <c r="K445" i="23"/>
  <c r="L445" i="23"/>
  <c r="M445" i="23"/>
  <c r="A446" i="23"/>
  <c r="B446" i="23" s="1"/>
  <c r="D446" i="23"/>
  <c r="E446" i="23"/>
  <c r="F446" i="23"/>
  <c r="G446" i="23"/>
  <c r="H446" i="23"/>
  <c r="I446" i="23"/>
  <c r="K446" i="23" s="1"/>
  <c r="J446" i="23"/>
  <c r="L446" i="23"/>
  <c r="M446" i="23"/>
  <c r="A447" i="23"/>
  <c r="B447" i="23" s="1"/>
  <c r="D447" i="23"/>
  <c r="E447" i="23"/>
  <c r="F447" i="23"/>
  <c r="G447" i="23"/>
  <c r="H447" i="23"/>
  <c r="I447" i="23"/>
  <c r="K447" i="23" s="1"/>
  <c r="J447" i="23"/>
  <c r="L447" i="23"/>
  <c r="M447" i="23"/>
  <c r="A448" i="23"/>
  <c r="B448" i="23" s="1"/>
  <c r="C448" i="23"/>
  <c r="D448" i="23"/>
  <c r="E448" i="23"/>
  <c r="F448" i="23"/>
  <c r="G448" i="23"/>
  <c r="H448" i="23"/>
  <c r="I448" i="23"/>
  <c r="J448" i="23"/>
  <c r="K448" i="23"/>
  <c r="L448" i="23"/>
  <c r="M448" i="23"/>
  <c r="A449" i="23"/>
  <c r="B449" i="23"/>
  <c r="C449" i="23"/>
  <c r="D449" i="23"/>
  <c r="E449" i="23"/>
  <c r="F449" i="23"/>
  <c r="G449" i="23"/>
  <c r="H449" i="23"/>
  <c r="I449" i="23"/>
  <c r="J449" i="23"/>
  <c r="K449" i="23"/>
  <c r="L449" i="23"/>
  <c r="M449" i="23"/>
  <c r="A450" i="23"/>
  <c r="B450" i="23" s="1"/>
  <c r="D450" i="23"/>
  <c r="E450" i="23"/>
  <c r="F450" i="23"/>
  <c r="G450" i="23"/>
  <c r="H450" i="23"/>
  <c r="I450" i="23"/>
  <c r="K450" i="23" s="1"/>
  <c r="J450" i="23"/>
  <c r="L450" i="23"/>
  <c r="M450" i="23"/>
  <c r="A451" i="23"/>
  <c r="B451" i="23" s="1"/>
  <c r="D451" i="23"/>
  <c r="E451" i="23"/>
  <c r="F451" i="23"/>
  <c r="G451" i="23"/>
  <c r="H451" i="23"/>
  <c r="I451" i="23"/>
  <c r="K451" i="23" s="1"/>
  <c r="J451" i="23"/>
  <c r="L451" i="23"/>
  <c r="M451" i="23"/>
  <c r="A452" i="23"/>
  <c r="B452" i="23" s="1"/>
  <c r="D452" i="23"/>
  <c r="E452" i="23"/>
  <c r="F452" i="23"/>
  <c r="G452" i="23"/>
  <c r="H452" i="23"/>
  <c r="I452" i="23"/>
  <c r="J452" i="23"/>
  <c r="K452" i="23"/>
  <c r="L452" i="23"/>
  <c r="M452" i="23"/>
  <c r="A453" i="23"/>
  <c r="B453" i="23" s="1"/>
  <c r="D453" i="23"/>
  <c r="E453" i="23"/>
  <c r="F453" i="23"/>
  <c r="G453" i="23"/>
  <c r="H453" i="23"/>
  <c r="I453" i="23"/>
  <c r="K453" i="23" s="1"/>
  <c r="J453" i="23"/>
  <c r="L453" i="23"/>
  <c r="M453" i="23"/>
  <c r="A454" i="23"/>
  <c r="B454" i="23" s="1"/>
  <c r="D454" i="23"/>
  <c r="E454" i="23"/>
  <c r="F454" i="23"/>
  <c r="G454" i="23"/>
  <c r="H454" i="23"/>
  <c r="I454" i="23"/>
  <c r="K454" i="23" s="1"/>
  <c r="J454" i="23"/>
  <c r="L454" i="23"/>
  <c r="M454" i="23"/>
  <c r="A455" i="23"/>
  <c r="B455" i="23" s="1"/>
  <c r="D455" i="23"/>
  <c r="E455" i="23"/>
  <c r="F455" i="23"/>
  <c r="G455" i="23"/>
  <c r="H455" i="23"/>
  <c r="I455" i="23"/>
  <c r="K455" i="23" s="1"/>
  <c r="J455" i="23"/>
  <c r="L455" i="23"/>
  <c r="M455" i="23"/>
  <c r="A456" i="23"/>
  <c r="B456" i="23" s="1"/>
  <c r="C456" i="23"/>
  <c r="D456" i="23"/>
  <c r="E456" i="23"/>
  <c r="F456" i="23"/>
  <c r="G456" i="23"/>
  <c r="H456" i="23"/>
  <c r="I456" i="23"/>
  <c r="K456" i="23" s="1"/>
  <c r="J456" i="23"/>
  <c r="L456" i="23"/>
  <c r="M456" i="23"/>
  <c r="A457" i="23"/>
  <c r="C457" i="23" s="1"/>
  <c r="B457" i="23"/>
  <c r="D457" i="23"/>
  <c r="E457" i="23"/>
  <c r="F457" i="23"/>
  <c r="G457" i="23"/>
  <c r="H457" i="23"/>
  <c r="I457" i="23"/>
  <c r="K457" i="23" s="1"/>
  <c r="J457" i="23"/>
  <c r="L457" i="23"/>
  <c r="M457" i="23"/>
  <c r="A458" i="23"/>
  <c r="B458" i="23" s="1"/>
  <c r="D458" i="23"/>
  <c r="E458" i="23"/>
  <c r="F458" i="23"/>
  <c r="G458" i="23"/>
  <c r="H458" i="23"/>
  <c r="I458" i="23"/>
  <c r="K458" i="23" s="1"/>
  <c r="J458" i="23"/>
  <c r="L458" i="23"/>
  <c r="M458" i="23"/>
  <c r="A459" i="23"/>
  <c r="B459" i="23" s="1"/>
  <c r="D459" i="23"/>
  <c r="E459" i="23"/>
  <c r="F459" i="23"/>
  <c r="G459" i="23"/>
  <c r="H459" i="23"/>
  <c r="I459" i="23"/>
  <c r="K459" i="23" s="1"/>
  <c r="J459" i="23"/>
  <c r="L459" i="23"/>
  <c r="M459" i="23"/>
  <c r="A460" i="23"/>
  <c r="B460" i="23" s="1"/>
  <c r="D460" i="23"/>
  <c r="E460" i="23"/>
  <c r="F460" i="23"/>
  <c r="G460" i="23"/>
  <c r="H460" i="23"/>
  <c r="I460" i="23"/>
  <c r="K460" i="23" s="1"/>
  <c r="J460" i="23"/>
  <c r="L460" i="23"/>
  <c r="M460" i="23"/>
  <c r="A461" i="23"/>
  <c r="B461" i="23" s="1"/>
  <c r="C461" i="23"/>
  <c r="D461" i="23"/>
  <c r="E461" i="23"/>
  <c r="F461" i="23"/>
  <c r="G461" i="23"/>
  <c r="H461" i="23"/>
  <c r="I461" i="23"/>
  <c r="J461" i="23"/>
  <c r="K461" i="23"/>
  <c r="L461" i="23"/>
  <c r="M461" i="23"/>
  <c r="A462" i="23"/>
  <c r="B462" i="23" s="1"/>
  <c r="D462" i="23"/>
  <c r="E462" i="23"/>
  <c r="F462" i="23"/>
  <c r="G462" i="23"/>
  <c r="H462" i="23"/>
  <c r="I462" i="23"/>
  <c r="K462" i="23" s="1"/>
  <c r="J462" i="23"/>
  <c r="L462" i="23"/>
  <c r="M462" i="23"/>
  <c r="A463" i="23"/>
  <c r="B463" i="23" s="1"/>
  <c r="D463" i="23"/>
  <c r="E463" i="23"/>
  <c r="F463" i="23"/>
  <c r="G463" i="23"/>
  <c r="H463" i="23"/>
  <c r="I463" i="23"/>
  <c r="K463" i="23" s="1"/>
  <c r="J463" i="23"/>
  <c r="L463" i="23"/>
  <c r="M463" i="23"/>
  <c r="A464" i="23"/>
  <c r="B464" i="23" s="1"/>
  <c r="C464" i="23"/>
  <c r="D464" i="23"/>
  <c r="E464" i="23"/>
  <c r="F464" i="23"/>
  <c r="G464" i="23"/>
  <c r="H464" i="23"/>
  <c r="I464" i="23"/>
  <c r="J464" i="23"/>
  <c r="K464" i="23"/>
  <c r="L464" i="23"/>
  <c r="M464" i="23"/>
  <c r="A465" i="23"/>
  <c r="B465" i="23"/>
  <c r="C465" i="23"/>
  <c r="D465" i="23"/>
  <c r="E465" i="23"/>
  <c r="F465" i="23"/>
  <c r="G465" i="23"/>
  <c r="H465" i="23"/>
  <c r="I465" i="23"/>
  <c r="J465" i="23"/>
  <c r="K465" i="23"/>
  <c r="L465" i="23"/>
  <c r="M465" i="23"/>
  <c r="A466" i="23"/>
  <c r="B466" i="23" s="1"/>
  <c r="D466" i="23"/>
  <c r="E466" i="23"/>
  <c r="F466" i="23"/>
  <c r="G466" i="23"/>
  <c r="H466" i="23"/>
  <c r="I466" i="23"/>
  <c r="K466" i="23" s="1"/>
  <c r="J466" i="23"/>
  <c r="L466" i="23"/>
  <c r="M466" i="23"/>
  <c r="A467" i="23"/>
  <c r="B467" i="23" s="1"/>
  <c r="D467" i="23"/>
  <c r="E467" i="23"/>
  <c r="F467" i="23"/>
  <c r="G467" i="23"/>
  <c r="H467" i="23"/>
  <c r="I467" i="23"/>
  <c r="K467" i="23" s="1"/>
  <c r="J467" i="23"/>
  <c r="L467" i="23"/>
  <c r="M467" i="23"/>
  <c r="A468" i="23"/>
  <c r="B468" i="23" s="1"/>
  <c r="D468" i="23"/>
  <c r="E468" i="23"/>
  <c r="F468" i="23"/>
  <c r="G468" i="23"/>
  <c r="H468" i="23"/>
  <c r="I468" i="23"/>
  <c r="J468" i="23"/>
  <c r="K468" i="23"/>
  <c r="L468" i="23"/>
  <c r="M468" i="23"/>
  <c r="A469" i="23"/>
  <c r="B469" i="23" s="1"/>
  <c r="D469" i="23"/>
  <c r="E469" i="23"/>
  <c r="F469" i="23"/>
  <c r="G469" i="23"/>
  <c r="H469" i="23"/>
  <c r="I469" i="23"/>
  <c r="K469" i="23" s="1"/>
  <c r="J469" i="23"/>
  <c r="L469" i="23"/>
  <c r="M469" i="23"/>
  <c r="A470" i="23"/>
  <c r="B470" i="23" s="1"/>
  <c r="D470" i="23"/>
  <c r="E470" i="23"/>
  <c r="F470" i="23"/>
  <c r="G470" i="23"/>
  <c r="H470" i="23"/>
  <c r="I470" i="23"/>
  <c r="K470" i="23" s="1"/>
  <c r="J470" i="23"/>
  <c r="L470" i="23"/>
  <c r="M470" i="23"/>
  <c r="A471" i="23"/>
  <c r="B471" i="23" s="1"/>
  <c r="D471" i="23"/>
  <c r="E471" i="23"/>
  <c r="F471" i="23"/>
  <c r="G471" i="23"/>
  <c r="H471" i="23"/>
  <c r="I471" i="23"/>
  <c r="K471" i="23" s="1"/>
  <c r="J471" i="23"/>
  <c r="L471" i="23"/>
  <c r="M471" i="23"/>
  <c r="A472" i="23"/>
  <c r="B472" i="23" s="1"/>
  <c r="C472" i="23"/>
  <c r="D472" i="23"/>
  <c r="E472" i="23"/>
  <c r="F472" i="23"/>
  <c r="G472" i="23"/>
  <c r="H472" i="23"/>
  <c r="I472" i="23"/>
  <c r="K472" i="23" s="1"/>
  <c r="J472" i="23"/>
  <c r="L472" i="23"/>
  <c r="M472" i="23"/>
  <c r="A473" i="23"/>
  <c r="C473" i="23" s="1"/>
  <c r="B473" i="23"/>
  <c r="D473" i="23"/>
  <c r="E473" i="23"/>
  <c r="F473" i="23"/>
  <c r="G473" i="23"/>
  <c r="H473" i="23"/>
  <c r="I473" i="23"/>
  <c r="K473" i="23" s="1"/>
  <c r="J473" i="23"/>
  <c r="L473" i="23"/>
  <c r="M473" i="23"/>
  <c r="A474" i="23"/>
  <c r="B474" i="23" s="1"/>
  <c r="D474" i="23"/>
  <c r="E474" i="23"/>
  <c r="F474" i="23"/>
  <c r="G474" i="23"/>
  <c r="H474" i="23"/>
  <c r="I474" i="23"/>
  <c r="K474" i="23" s="1"/>
  <c r="J474" i="23"/>
  <c r="L474" i="23"/>
  <c r="M474" i="23"/>
  <c r="A475" i="23"/>
  <c r="B475" i="23" s="1"/>
  <c r="D475" i="23"/>
  <c r="E475" i="23"/>
  <c r="F475" i="23"/>
  <c r="G475" i="23"/>
  <c r="H475" i="23"/>
  <c r="I475" i="23"/>
  <c r="K475" i="23" s="1"/>
  <c r="J475" i="23"/>
  <c r="L475" i="23"/>
  <c r="M475" i="23"/>
  <c r="A476" i="23"/>
  <c r="B476" i="23" s="1"/>
  <c r="D476" i="23"/>
  <c r="E476" i="23"/>
  <c r="F476" i="23"/>
  <c r="G476" i="23"/>
  <c r="H476" i="23"/>
  <c r="I476" i="23"/>
  <c r="K476" i="23" s="1"/>
  <c r="J476" i="23"/>
  <c r="L476" i="23"/>
  <c r="M476" i="23"/>
  <c r="A477" i="23"/>
  <c r="B477" i="23" s="1"/>
  <c r="C477" i="23"/>
  <c r="D477" i="23"/>
  <c r="E477" i="23"/>
  <c r="F477" i="23"/>
  <c r="G477" i="23"/>
  <c r="H477" i="23"/>
  <c r="I477" i="23"/>
  <c r="J477" i="23"/>
  <c r="K477" i="23"/>
  <c r="L477" i="23"/>
  <c r="M477" i="23"/>
  <c r="A478" i="23"/>
  <c r="B478" i="23" s="1"/>
  <c r="D478" i="23"/>
  <c r="E478" i="23"/>
  <c r="F478" i="23"/>
  <c r="G478" i="23"/>
  <c r="H478" i="23"/>
  <c r="I478" i="23"/>
  <c r="K478" i="23" s="1"/>
  <c r="J478" i="23"/>
  <c r="L478" i="23"/>
  <c r="M478" i="23"/>
  <c r="A479" i="23"/>
  <c r="B479" i="23" s="1"/>
  <c r="D479" i="23"/>
  <c r="E479" i="23"/>
  <c r="F479" i="23"/>
  <c r="G479" i="23"/>
  <c r="H479" i="23"/>
  <c r="I479" i="23"/>
  <c r="K479" i="23" s="1"/>
  <c r="J479" i="23"/>
  <c r="L479" i="23"/>
  <c r="M479" i="23"/>
  <c r="A480" i="23"/>
  <c r="B480" i="23" s="1"/>
  <c r="C480" i="23"/>
  <c r="D480" i="23"/>
  <c r="E480" i="23"/>
  <c r="F480" i="23"/>
  <c r="G480" i="23"/>
  <c r="H480" i="23"/>
  <c r="I480" i="23"/>
  <c r="J480" i="23"/>
  <c r="K480" i="23"/>
  <c r="L480" i="23"/>
  <c r="M480" i="23"/>
  <c r="A481" i="23"/>
  <c r="B481" i="23"/>
  <c r="C481" i="23"/>
  <c r="D481" i="23"/>
  <c r="E481" i="23"/>
  <c r="F481" i="23"/>
  <c r="G481" i="23"/>
  <c r="H481" i="23"/>
  <c r="I481" i="23"/>
  <c r="J481" i="23"/>
  <c r="K481" i="23"/>
  <c r="L481" i="23"/>
  <c r="M481" i="23"/>
  <c r="A482" i="23"/>
  <c r="B482" i="23" s="1"/>
  <c r="D482" i="23"/>
  <c r="E482" i="23"/>
  <c r="F482" i="23"/>
  <c r="G482" i="23"/>
  <c r="H482" i="23"/>
  <c r="I482" i="23"/>
  <c r="K482" i="23" s="1"/>
  <c r="J482" i="23"/>
  <c r="L482" i="23"/>
  <c r="M482" i="23"/>
  <c r="A483" i="23"/>
  <c r="B483" i="23" s="1"/>
  <c r="D483" i="23"/>
  <c r="E483" i="23"/>
  <c r="F483" i="23"/>
  <c r="G483" i="23"/>
  <c r="H483" i="23"/>
  <c r="I483" i="23"/>
  <c r="K483" i="23" s="1"/>
  <c r="J483" i="23"/>
  <c r="L483" i="23"/>
  <c r="M483" i="23"/>
  <c r="A484" i="23"/>
  <c r="B484" i="23" s="1"/>
  <c r="D484" i="23"/>
  <c r="E484" i="23"/>
  <c r="F484" i="23"/>
  <c r="G484" i="23"/>
  <c r="H484" i="23"/>
  <c r="I484" i="23"/>
  <c r="J484" i="23"/>
  <c r="K484" i="23"/>
  <c r="L484" i="23"/>
  <c r="M484" i="23"/>
  <c r="A485" i="23"/>
  <c r="B485" i="23" s="1"/>
  <c r="D485" i="23"/>
  <c r="E485" i="23"/>
  <c r="F485" i="23"/>
  <c r="G485" i="23"/>
  <c r="H485" i="23"/>
  <c r="I485" i="23"/>
  <c r="K485" i="23" s="1"/>
  <c r="J485" i="23"/>
  <c r="L485" i="23"/>
  <c r="M485" i="23"/>
  <c r="A486" i="23"/>
  <c r="B486" i="23" s="1"/>
  <c r="D486" i="23"/>
  <c r="E486" i="23"/>
  <c r="F486" i="23"/>
  <c r="G486" i="23"/>
  <c r="H486" i="23"/>
  <c r="I486" i="23"/>
  <c r="K486" i="23" s="1"/>
  <c r="J486" i="23"/>
  <c r="L486" i="23"/>
  <c r="M486" i="23"/>
  <c r="A487" i="23"/>
  <c r="B487" i="23" s="1"/>
  <c r="D487" i="23"/>
  <c r="E487" i="23"/>
  <c r="F487" i="23"/>
  <c r="G487" i="23"/>
  <c r="H487" i="23"/>
  <c r="I487" i="23"/>
  <c r="K487" i="23" s="1"/>
  <c r="J487" i="23"/>
  <c r="L487" i="23"/>
  <c r="M487" i="23"/>
  <c r="A488" i="23"/>
  <c r="B488" i="23" s="1"/>
  <c r="C488" i="23"/>
  <c r="D488" i="23"/>
  <c r="E488" i="23"/>
  <c r="F488" i="23"/>
  <c r="G488" i="23"/>
  <c r="H488" i="23"/>
  <c r="I488" i="23"/>
  <c r="K488" i="23" s="1"/>
  <c r="J488" i="23"/>
  <c r="L488" i="23"/>
  <c r="M488" i="23"/>
  <c r="A489" i="23"/>
  <c r="C489" i="23" s="1"/>
  <c r="B489" i="23"/>
  <c r="D489" i="23"/>
  <c r="E489" i="23"/>
  <c r="F489" i="23"/>
  <c r="G489" i="23"/>
  <c r="H489" i="23"/>
  <c r="I489" i="23"/>
  <c r="K489" i="23" s="1"/>
  <c r="J489" i="23"/>
  <c r="L489" i="23"/>
  <c r="M489" i="23"/>
  <c r="A490" i="23"/>
  <c r="B490" i="23" s="1"/>
  <c r="D490" i="23"/>
  <c r="E490" i="23"/>
  <c r="F490" i="23"/>
  <c r="G490" i="23"/>
  <c r="H490" i="23"/>
  <c r="I490" i="23"/>
  <c r="K490" i="23" s="1"/>
  <c r="J490" i="23"/>
  <c r="L490" i="23"/>
  <c r="M490" i="23"/>
  <c r="A491" i="23"/>
  <c r="B491" i="23" s="1"/>
  <c r="D491" i="23"/>
  <c r="E491" i="23"/>
  <c r="F491" i="23"/>
  <c r="G491" i="23"/>
  <c r="H491" i="23"/>
  <c r="I491" i="23"/>
  <c r="K491" i="23" s="1"/>
  <c r="J491" i="23"/>
  <c r="L491" i="23"/>
  <c r="M491" i="23"/>
  <c r="A492" i="23"/>
  <c r="B492" i="23" s="1"/>
  <c r="D492" i="23"/>
  <c r="E492" i="23"/>
  <c r="F492" i="23"/>
  <c r="G492" i="23"/>
  <c r="H492" i="23"/>
  <c r="I492" i="23"/>
  <c r="K492" i="23" s="1"/>
  <c r="J492" i="23"/>
  <c r="L492" i="23"/>
  <c r="M492" i="23"/>
  <c r="A493" i="23"/>
  <c r="B493" i="23" s="1"/>
  <c r="C493" i="23"/>
  <c r="D493" i="23"/>
  <c r="E493" i="23"/>
  <c r="F493" i="23"/>
  <c r="G493" i="23"/>
  <c r="H493" i="23"/>
  <c r="I493" i="23"/>
  <c r="J493" i="23"/>
  <c r="K493" i="23"/>
  <c r="L493" i="23"/>
  <c r="M493" i="23"/>
  <c r="A494" i="23"/>
  <c r="B494" i="23" s="1"/>
  <c r="D494" i="23"/>
  <c r="E494" i="23"/>
  <c r="F494" i="23"/>
  <c r="G494" i="23"/>
  <c r="H494" i="23"/>
  <c r="I494" i="23"/>
  <c r="K494" i="23" s="1"/>
  <c r="J494" i="23"/>
  <c r="L494" i="23"/>
  <c r="M494" i="23"/>
  <c r="A495" i="23"/>
  <c r="B495" i="23" s="1"/>
  <c r="D495" i="23"/>
  <c r="E495" i="23"/>
  <c r="F495" i="23"/>
  <c r="G495" i="23"/>
  <c r="H495" i="23"/>
  <c r="I495" i="23"/>
  <c r="K495" i="23" s="1"/>
  <c r="J495" i="23"/>
  <c r="L495" i="23"/>
  <c r="M495" i="23"/>
  <c r="A496" i="23"/>
  <c r="B496" i="23" s="1"/>
  <c r="C496" i="23"/>
  <c r="D496" i="23"/>
  <c r="E496" i="23"/>
  <c r="F496" i="23"/>
  <c r="G496" i="23"/>
  <c r="H496" i="23"/>
  <c r="I496" i="23"/>
  <c r="J496" i="23"/>
  <c r="K496" i="23"/>
  <c r="L496" i="23"/>
  <c r="M496" i="23"/>
  <c r="A497" i="23"/>
  <c r="B497" i="23"/>
  <c r="C497" i="23"/>
  <c r="D497" i="23"/>
  <c r="E497" i="23"/>
  <c r="F497" i="23"/>
  <c r="G497" i="23"/>
  <c r="H497" i="23"/>
  <c r="I497" i="23"/>
  <c r="J497" i="23"/>
  <c r="K497" i="23"/>
  <c r="L497" i="23"/>
  <c r="M497" i="23"/>
  <c r="A498" i="23"/>
  <c r="B498" i="23" s="1"/>
  <c r="D498" i="23"/>
  <c r="E498" i="23"/>
  <c r="F498" i="23"/>
  <c r="G498" i="23"/>
  <c r="H498" i="23"/>
  <c r="I498" i="23"/>
  <c r="K498" i="23" s="1"/>
  <c r="J498" i="23"/>
  <c r="L498" i="23"/>
  <c r="M498" i="23"/>
  <c r="A499" i="23"/>
  <c r="B499" i="23" s="1"/>
  <c r="D499" i="23"/>
  <c r="E499" i="23"/>
  <c r="F499" i="23"/>
  <c r="G499" i="23"/>
  <c r="H499" i="23"/>
  <c r="I499" i="23"/>
  <c r="K499" i="23" s="1"/>
  <c r="J499" i="23"/>
  <c r="L499" i="23"/>
  <c r="M499" i="23"/>
  <c r="A500" i="23"/>
  <c r="B500" i="23" s="1"/>
  <c r="D500" i="23"/>
  <c r="E500" i="23"/>
  <c r="F500" i="23"/>
  <c r="G500" i="23"/>
  <c r="H500" i="23"/>
  <c r="I500" i="23"/>
  <c r="J500" i="23"/>
  <c r="K500" i="23"/>
  <c r="L500" i="23"/>
  <c r="M500" i="23"/>
  <c r="A501" i="23"/>
  <c r="B501" i="23" s="1"/>
  <c r="D501" i="23"/>
  <c r="E501" i="23"/>
  <c r="F501" i="23"/>
  <c r="G501" i="23"/>
  <c r="H501" i="23"/>
  <c r="I501" i="23"/>
  <c r="K501" i="23" s="1"/>
  <c r="J501" i="23"/>
  <c r="L501" i="23"/>
  <c r="M501" i="23"/>
  <c r="A502" i="23"/>
  <c r="B502" i="23" s="1"/>
  <c r="D502" i="23"/>
  <c r="E502" i="23"/>
  <c r="F502" i="23"/>
  <c r="G502" i="23"/>
  <c r="H502" i="23"/>
  <c r="I502" i="23"/>
  <c r="K502" i="23" s="1"/>
  <c r="J502" i="23"/>
  <c r="L502" i="23"/>
  <c r="M502" i="23"/>
  <c r="A503" i="23"/>
  <c r="B503" i="23" s="1"/>
  <c r="D503" i="23"/>
  <c r="E503" i="23"/>
  <c r="F503" i="23"/>
  <c r="G503" i="23"/>
  <c r="H503" i="23"/>
  <c r="I503" i="23"/>
  <c r="K503" i="23" s="1"/>
  <c r="J503" i="23"/>
  <c r="L503" i="23"/>
  <c r="M503" i="23"/>
  <c r="A504" i="23"/>
  <c r="B504" i="23" s="1"/>
  <c r="C504" i="23"/>
  <c r="D504" i="23"/>
  <c r="E504" i="23"/>
  <c r="F504" i="23"/>
  <c r="G504" i="23"/>
  <c r="H504" i="23"/>
  <c r="I504" i="23"/>
  <c r="K504" i="23" s="1"/>
  <c r="J504" i="23"/>
  <c r="L504" i="23"/>
  <c r="M504" i="23"/>
  <c r="A505" i="23"/>
  <c r="C505" i="23" s="1"/>
  <c r="B505" i="23"/>
  <c r="D505" i="23"/>
  <c r="E505" i="23"/>
  <c r="F505" i="23"/>
  <c r="G505" i="23"/>
  <c r="H505" i="23"/>
  <c r="I505" i="23"/>
  <c r="K505" i="23" s="1"/>
  <c r="J505" i="23"/>
  <c r="L505" i="23"/>
  <c r="M505" i="23"/>
  <c r="A506" i="23"/>
  <c r="B506" i="23" s="1"/>
  <c r="D506" i="23"/>
  <c r="E506" i="23"/>
  <c r="F506" i="23"/>
  <c r="G506" i="23"/>
  <c r="H506" i="23"/>
  <c r="I506" i="23"/>
  <c r="K506" i="23" s="1"/>
  <c r="J506" i="23"/>
  <c r="L506" i="23"/>
  <c r="M506" i="23"/>
  <c r="A507" i="23"/>
  <c r="B507" i="23" s="1"/>
  <c r="D507" i="23"/>
  <c r="E507" i="23"/>
  <c r="F507" i="23"/>
  <c r="G507" i="23"/>
  <c r="H507" i="23"/>
  <c r="I507" i="23"/>
  <c r="K507" i="23" s="1"/>
  <c r="J507" i="23"/>
  <c r="L507" i="23"/>
  <c r="M507" i="23"/>
  <c r="A508" i="23"/>
  <c r="B508" i="23" s="1"/>
  <c r="D508" i="23"/>
  <c r="E508" i="23"/>
  <c r="F508" i="23"/>
  <c r="G508" i="23"/>
  <c r="H508" i="23"/>
  <c r="I508" i="23"/>
  <c r="K508" i="23" s="1"/>
  <c r="J508" i="23"/>
  <c r="L508" i="23"/>
  <c r="M508" i="23"/>
  <c r="A509" i="23"/>
  <c r="B509" i="23" s="1"/>
  <c r="C509" i="23"/>
  <c r="D509" i="23"/>
  <c r="E509" i="23"/>
  <c r="F509" i="23"/>
  <c r="G509" i="23"/>
  <c r="H509" i="23"/>
  <c r="I509" i="23"/>
  <c r="J509" i="23"/>
  <c r="K509" i="23"/>
  <c r="L509" i="23"/>
  <c r="M509" i="23"/>
  <c r="A510" i="23"/>
  <c r="B510" i="23" s="1"/>
  <c r="D510" i="23"/>
  <c r="E510" i="23"/>
  <c r="F510" i="23"/>
  <c r="G510" i="23"/>
  <c r="H510" i="23"/>
  <c r="I510" i="23"/>
  <c r="K510" i="23" s="1"/>
  <c r="J510" i="23"/>
  <c r="L510" i="23"/>
  <c r="M510" i="23"/>
  <c r="A511" i="23"/>
  <c r="B511" i="23" s="1"/>
  <c r="D511" i="23"/>
  <c r="E511" i="23"/>
  <c r="F511" i="23"/>
  <c r="G511" i="23"/>
  <c r="H511" i="23"/>
  <c r="I511" i="23"/>
  <c r="K511" i="23" s="1"/>
  <c r="J511" i="23"/>
  <c r="L511" i="23"/>
  <c r="M511" i="23"/>
  <c r="A512" i="23"/>
  <c r="B512" i="23" s="1"/>
  <c r="C512" i="23"/>
  <c r="D512" i="23"/>
  <c r="E512" i="23"/>
  <c r="F512" i="23"/>
  <c r="G512" i="23"/>
  <c r="H512" i="23"/>
  <c r="I512" i="23"/>
  <c r="J512" i="23"/>
  <c r="K512" i="23"/>
  <c r="L512" i="23"/>
  <c r="M512" i="23"/>
  <c r="A513" i="23"/>
  <c r="B513" i="23"/>
  <c r="C513" i="23"/>
  <c r="D513" i="23"/>
  <c r="E513" i="23"/>
  <c r="F513" i="23"/>
  <c r="G513" i="23"/>
  <c r="H513" i="23"/>
  <c r="I513" i="23"/>
  <c r="J513" i="23"/>
  <c r="K513" i="23"/>
  <c r="L513" i="23"/>
  <c r="M513" i="23"/>
  <c r="A514" i="23"/>
  <c r="B514" i="23" s="1"/>
  <c r="D514" i="23"/>
  <c r="E514" i="23"/>
  <c r="F514" i="23"/>
  <c r="G514" i="23"/>
  <c r="H514" i="23"/>
  <c r="I514" i="23"/>
  <c r="K514" i="23" s="1"/>
  <c r="J514" i="23"/>
  <c r="L514" i="23"/>
  <c r="M514" i="23"/>
  <c r="A515" i="23"/>
  <c r="B515" i="23" s="1"/>
  <c r="D515" i="23"/>
  <c r="E515" i="23"/>
  <c r="F515" i="23"/>
  <c r="G515" i="23"/>
  <c r="H515" i="23"/>
  <c r="I515" i="23"/>
  <c r="K515" i="23" s="1"/>
  <c r="J515" i="23"/>
  <c r="L515" i="23"/>
  <c r="M515" i="23"/>
  <c r="A516" i="23"/>
  <c r="B516" i="23" s="1"/>
  <c r="D516" i="23"/>
  <c r="E516" i="23"/>
  <c r="F516" i="23"/>
  <c r="G516" i="23"/>
  <c r="H516" i="23"/>
  <c r="I516" i="23"/>
  <c r="J516" i="23"/>
  <c r="K516" i="23"/>
  <c r="L516" i="23"/>
  <c r="M516" i="23"/>
  <c r="A517" i="23"/>
  <c r="B517" i="23" s="1"/>
  <c r="D517" i="23"/>
  <c r="E517" i="23"/>
  <c r="F517" i="23"/>
  <c r="G517" i="23"/>
  <c r="H517" i="23"/>
  <c r="I517" i="23"/>
  <c r="K517" i="23" s="1"/>
  <c r="J517" i="23"/>
  <c r="L517" i="23"/>
  <c r="M517" i="23"/>
  <c r="A518" i="23"/>
  <c r="B518" i="23" s="1"/>
  <c r="D518" i="23"/>
  <c r="E518" i="23"/>
  <c r="F518" i="23"/>
  <c r="G518" i="23"/>
  <c r="H518" i="23"/>
  <c r="I518" i="23"/>
  <c r="K518" i="23" s="1"/>
  <c r="J518" i="23"/>
  <c r="L518" i="23"/>
  <c r="M518" i="23"/>
  <c r="A519" i="23"/>
  <c r="B519" i="23" s="1"/>
  <c r="D519" i="23"/>
  <c r="E519" i="23"/>
  <c r="F519" i="23"/>
  <c r="G519" i="23"/>
  <c r="H519" i="23"/>
  <c r="I519" i="23"/>
  <c r="K519" i="23" s="1"/>
  <c r="J519" i="23"/>
  <c r="L519" i="23"/>
  <c r="M519" i="23"/>
  <c r="A520" i="23"/>
  <c r="B520" i="23" s="1"/>
  <c r="C520" i="23"/>
  <c r="D520" i="23"/>
  <c r="E520" i="23"/>
  <c r="F520" i="23"/>
  <c r="G520" i="23"/>
  <c r="H520" i="23"/>
  <c r="I520" i="23"/>
  <c r="K520" i="23" s="1"/>
  <c r="J520" i="23"/>
  <c r="L520" i="23"/>
  <c r="M520" i="23"/>
  <c r="A521" i="23"/>
  <c r="C521" i="23" s="1"/>
  <c r="B521" i="23"/>
  <c r="D521" i="23"/>
  <c r="E521" i="23"/>
  <c r="F521" i="23"/>
  <c r="G521" i="23"/>
  <c r="H521" i="23"/>
  <c r="I521" i="23"/>
  <c r="K521" i="23" s="1"/>
  <c r="J521" i="23"/>
  <c r="L521" i="23"/>
  <c r="M521" i="23"/>
  <c r="A522" i="23"/>
  <c r="B522" i="23" s="1"/>
  <c r="D522" i="23"/>
  <c r="E522" i="23"/>
  <c r="F522" i="23"/>
  <c r="G522" i="23"/>
  <c r="H522" i="23"/>
  <c r="I522" i="23"/>
  <c r="K522" i="23" s="1"/>
  <c r="J522" i="23"/>
  <c r="L522" i="23"/>
  <c r="M522" i="23"/>
  <c r="A523" i="23"/>
  <c r="B523" i="23" s="1"/>
  <c r="D523" i="23"/>
  <c r="E523" i="23"/>
  <c r="F523" i="23"/>
  <c r="G523" i="23"/>
  <c r="H523" i="23"/>
  <c r="I523" i="23"/>
  <c r="K523" i="23" s="1"/>
  <c r="J523" i="23"/>
  <c r="L523" i="23"/>
  <c r="M523" i="23"/>
  <c r="A524" i="23"/>
  <c r="B524" i="23" s="1"/>
  <c r="D524" i="23"/>
  <c r="E524" i="23"/>
  <c r="F524" i="23"/>
  <c r="G524" i="23"/>
  <c r="H524" i="23"/>
  <c r="I524" i="23"/>
  <c r="K524" i="23" s="1"/>
  <c r="J524" i="23"/>
  <c r="L524" i="23"/>
  <c r="M524" i="23"/>
  <c r="A525" i="23"/>
  <c r="B525" i="23" s="1"/>
  <c r="C525" i="23"/>
  <c r="D525" i="23"/>
  <c r="E525" i="23"/>
  <c r="F525" i="23"/>
  <c r="G525" i="23"/>
  <c r="H525" i="23"/>
  <c r="I525" i="23"/>
  <c r="J525" i="23"/>
  <c r="K525" i="23"/>
  <c r="L525" i="23"/>
  <c r="M525" i="23"/>
  <c r="A526" i="23"/>
  <c r="B526" i="23" s="1"/>
  <c r="D526" i="23"/>
  <c r="E526" i="23"/>
  <c r="F526" i="23"/>
  <c r="G526" i="23"/>
  <c r="H526" i="23"/>
  <c r="I526" i="23"/>
  <c r="K526" i="23" s="1"/>
  <c r="J526" i="23"/>
  <c r="L526" i="23"/>
  <c r="M526" i="23"/>
  <c r="A527" i="23"/>
  <c r="B527" i="23" s="1"/>
  <c r="D527" i="23"/>
  <c r="E527" i="23"/>
  <c r="F527" i="23"/>
  <c r="G527" i="23"/>
  <c r="H527" i="23"/>
  <c r="I527" i="23"/>
  <c r="K527" i="23" s="1"/>
  <c r="J527" i="23"/>
  <c r="L527" i="23"/>
  <c r="M527" i="23"/>
  <c r="A528" i="23"/>
  <c r="B528" i="23" s="1"/>
  <c r="C528" i="23"/>
  <c r="D528" i="23"/>
  <c r="E528" i="23"/>
  <c r="F528" i="23"/>
  <c r="G528" i="23"/>
  <c r="H528" i="23"/>
  <c r="I528" i="23"/>
  <c r="J528" i="23"/>
  <c r="K528" i="23"/>
  <c r="L528" i="23"/>
  <c r="M528" i="23"/>
  <c r="A529" i="23"/>
  <c r="B529" i="23"/>
  <c r="C529" i="23"/>
  <c r="D529" i="23"/>
  <c r="E529" i="23"/>
  <c r="F529" i="23"/>
  <c r="G529" i="23"/>
  <c r="H529" i="23"/>
  <c r="I529" i="23"/>
  <c r="J529" i="23"/>
  <c r="K529" i="23"/>
  <c r="L529" i="23"/>
  <c r="M529" i="23"/>
  <c r="A530" i="23"/>
  <c r="B530" i="23" s="1"/>
  <c r="D530" i="23"/>
  <c r="E530" i="23"/>
  <c r="F530" i="23"/>
  <c r="G530" i="23"/>
  <c r="H530" i="23"/>
  <c r="I530" i="23"/>
  <c r="K530" i="23" s="1"/>
  <c r="J530" i="23"/>
  <c r="L530" i="23"/>
  <c r="M530" i="23"/>
  <c r="A531" i="23"/>
  <c r="B531" i="23" s="1"/>
  <c r="D531" i="23"/>
  <c r="E531" i="23"/>
  <c r="F531" i="23"/>
  <c r="G531" i="23"/>
  <c r="H531" i="23"/>
  <c r="I531" i="23"/>
  <c r="K531" i="23" s="1"/>
  <c r="J531" i="23"/>
  <c r="L531" i="23"/>
  <c r="M531" i="23"/>
  <c r="A532" i="23"/>
  <c r="B532" i="23" s="1"/>
  <c r="D532" i="23"/>
  <c r="E532" i="23"/>
  <c r="F532" i="23"/>
  <c r="G532" i="23"/>
  <c r="H532" i="23"/>
  <c r="I532" i="23"/>
  <c r="J532" i="23"/>
  <c r="K532" i="23"/>
  <c r="L532" i="23"/>
  <c r="M532" i="23"/>
  <c r="A533" i="23"/>
  <c r="B533" i="23" s="1"/>
  <c r="D533" i="23"/>
  <c r="E533" i="23"/>
  <c r="F533" i="23"/>
  <c r="G533" i="23"/>
  <c r="H533" i="23"/>
  <c r="I533" i="23"/>
  <c r="K533" i="23" s="1"/>
  <c r="J533" i="23"/>
  <c r="L533" i="23"/>
  <c r="M533" i="23"/>
  <c r="A534" i="23"/>
  <c r="B534" i="23" s="1"/>
  <c r="D534" i="23"/>
  <c r="E534" i="23"/>
  <c r="F534" i="23"/>
  <c r="G534" i="23"/>
  <c r="H534" i="23"/>
  <c r="I534" i="23"/>
  <c r="K534" i="23" s="1"/>
  <c r="J534" i="23"/>
  <c r="L534" i="23"/>
  <c r="M534" i="23"/>
  <c r="A535" i="23"/>
  <c r="B535" i="23" s="1"/>
  <c r="D535" i="23"/>
  <c r="E535" i="23"/>
  <c r="F535" i="23"/>
  <c r="G535" i="23"/>
  <c r="H535" i="23"/>
  <c r="I535" i="23"/>
  <c r="K535" i="23" s="1"/>
  <c r="J535" i="23"/>
  <c r="L535" i="23"/>
  <c r="M535" i="23"/>
  <c r="A536" i="23"/>
  <c r="B536" i="23" s="1"/>
  <c r="C536" i="23"/>
  <c r="D536" i="23"/>
  <c r="E536" i="23"/>
  <c r="F536" i="23"/>
  <c r="G536" i="23"/>
  <c r="H536" i="23"/>
  <c r="I536" i="23"/>
  <c r="K536" i="23" s="1"/>
  <c r="J536" i="23"/>
  <c r="L536" i="23"/>
  <c r="M536" i="23"/>
  <c r="A537" i="23"/>
  <c r="C537" i="23" s="1"/>
  <c r="B537" i="23"/>
  <c r="D537" i="23"/>
  <c r="E537" i="23"/>
  <c r="F537" i="23"/>
  <c r="G537" i="23"/>
  <c r="H537" i="23"/>
  <c r="I537" i="23"/>
  <c r="K537" i="23" s="1"/>
  <c r="J537" i="23"/>
  <c r="L537" i="23"/>
  <c r="M537" i="23"/>
  <c r="A538" i="23"/>
  <c r="B538" i="23" s="1"/>
  <c r="D538" i="23"/>
  <c r="E538" i="23"/>
  <c r="F538" i="23"/>
  <c r="G538" i="23"/>
  <c r="H538" i="23"/>
  <c r="I538" i="23"/>
  <c r="K538" i="23" s="1"/>
  <c r="J538" i="23"/>
  <c r="L538" i="23"/>
  <c r="M538" i="23"/>
  <c r="A539" i="23"/>
  <c r="B539" i="23" s="1"/>
  <c r="D539" i="23"/>
  <c r="E539" i="23"/>
  <c r="F539" i="23"/>
  <c r="G539" i="23"/>
  <c r="H539" i="23"/>
  <c r="I539" i="23"/>
  <c r="K539" i="23" s="1"/>
  <c r="J539" i="23"/>
  <c r="L539" i="23"/>
  <c r="M539" i="23"/>
  <c r="A540" i="23"/>
  <c r="B540" i="23" s="1"/>
  <c r="D540" i="23"/>
  <c r="E540" i="23"/>
  <c r="F540" i="23"/>
  <c r="G540" i="23"/>
  <c r="H540" i="23"/>
  <c r="I540" i="23"/>
  <c r="K540" i="23" s="1"/>
  <c r="J540" i="23"/>
  <c r="L540" i="23"/>
  <c r="M540" i="23"/>
  <c r="A541" i="23"/>
  <c r="B541" i="23" s="1"/>
  <c r="C541" i="23"/>
  <c r="D541" i="23"/>
  <c r="E541" i="23"/>
  <c r="F541" i="23"/>
  <c r="G541" i="23"/>
  <c r="H541" i="23"/>
  <c r="I541" i="23"/>
  <c r="J541" i="23"/>
  <c r="K541" i="23"/>
  <c r="L541" i="23"/>
  <c r="M541" i="23"/>
  <c r="A542" i="23"/>
  <c r="B542" i="23" s="1"/>
  <c r="D542" i="23"/>
  <c r="E542" i="23"/>
  <c r="F542" i="23"/>
  <c r="G542" i="23"/>
  <c r="H542" i="23"/>
  <c r="I542" i="23"/>
  <c r="K542" i="23" s="1"/>
  <c r="J542" i="23"/>
  <c r="L542" i="23"/>
  <c r="M542" i="23"/>
  <c r="A543" i="23"/>
  <c r="B543" i="23" s="1"/>
  <c r="D543" i="23"/>
  <c r="E543" i="23"/>
  <c r="F543" i="23"/>
  <c r="G543" i="23"/>
  <c r="H543" i="23"/>
  <c r="I543" i="23"/>
  <c r="K543" i="23" s="1"/>
  <c r="J543" i="23"/>
  <c r="L543" i="23"/>
  <c r="M543" i="23"/>
  <c r="A544" i="23"/>
  <c r="B544" i="23" s="1"/>
  <c r="C544" i="23"/>
  <c r="D544" i="23"/>
  <c r="E544" i="23"/>
  <c r="F544" i="23"/>
  <c r="G544" i="23"/>
  <c r="H544" i="23"/>
  <c r="I544" i="23"/>
  <c r="J544" i="23"/>
  <c r="K544" i="23"/>
  <c r="L544" i="23"/>
  <c r="M544" i="23"/>
  <c r="A545" i="23"/>
  <c r="B545" i="23"/>
  <c r="C545" i="23"/>
  <c r="D545" i="23"/>
  <c r="E545" i="23"/>
  <c r="F545" i="23"/>
  <c r="G545" i="23"/>
  <c r="H545" i="23"/>
  <c r="I545" i="23"/>
  <c r="J545" i="23"/>
  <c r="K545" i="23"/>
  <c r="L545" i="23"/>
  <c r="M545" i="23"/>
  <c r="A546" i="23"/>
  <c r="B546" i="23" s="1"/>
  <c r="D546" i="23"/>
  <c r="E546" i="23"/>
  <c r="F546" i="23"/>
  <c r="G546" i="23"/>
  <c r="H546" i="23"/>
  <c r="I546" i="23"/>
  <c r="K546" i="23" s="1"/>
  <c r="J546" i="23"/>
  <c r="L546" i="23"/>
  <c r="M546" i="23"/>
  <c r="A547" i="23"/>
  <c r="B547" i="23" s="1"/>
  <c r="D547" i="23"/>
  <c r="E547" i="23"/>
  <c r="F547" i="23"/>
  <c r="G547" i="23"/>
  <c r="H547" i="23"/>
  <c r="I547" i="23"/>
  <c r="K547" i="23" s="1"/>
  <c r="J547" i="23"/>
  <c r="L547" i="23"/>
  <c r="M547" i="23"/>
  <c r="A548" i="23"/>
  <c r="B548" i="23" s="1"/>
  <c r="D548" i="23"/>
  <c r="E548" i="23"/>
  <c r="F548" i="23"/>
  <c r="G548" i="23"/>
  <c r="H548" i="23"/>
  <c r="I548" i="23"/>
  <c r="J548" i="23"/>
  <c r="K548" i="23"/>
  <c r="L548" i="23"/>
  <c r="M548" i="23"/>
  <c r="A549" i="23"/>
  <c r="B549" i="23" s="1"/>
  <c r="D549" i="23"/>
  <c r="E549" i="23"/>
  <c r="F549" i="23"/>
  <c r="G549" i="23"/>
  <c r="H549" i="23"/>
  <c r="I549" i="23"/>
  <c r="K549" i="23" s="1"/>
  <c r="J549" i="23"/>
  <c r="L549" i="23"/>
  <c r="M549" i="23"/>
  <c r="A550" i="23"/>
  <c r="B550" i="23" s="1"/>
  <c r="D550" i="23"/>
  <c r="E550" i="23"/>
  <c r="F550" i="23"/>
  <c r="G550" i="23"/>
  <c r="H550" i="23"/>
  <c r="I550" i="23"/>
  <c r="K550" i="23" s="1"/>
  <c r="J550" i="23"/>
  <c r="L550" i="23"/>
  <c r="M550" i="23"/>
  <c r="A551" i="23"/>
  <c r="B551" i="23" s="1"/>
  <c r="D551" i="23"/>
  <c r="E551" i="23"/>
  <c r="F551" i="23"/>
  <c r="G551" i="23"/>
  <c r="H551" i="23"/>
  <c r="I551" i="23"/>
  <c r="K551" i="23" s="1"/>
  <c r="J551" i="23"/>
  <c r="L551" i="23"/>
  <c r="M551" i="23"/>
  <c r="A552" i="23"/>
  <c r="B552" i="23" s="1"/>
  <c r="C552" i="23"/>
  <c r="D552" i="23"/>
  <c r="E552" i="23"/>
  <c r="F552" i="23"/>
  <c r="G552" i="23"/>
  <c r="H552" i="23"/>
  <c r="I552" i="23"/>
  <c r="K552" i="23" s="1"/>
  <c r="J552" i="23"/>
  <c r="L552" i="23"/>
  <c r="M552" i="23"/>
  <c r="A553" i="23"/>
  <c r="C553" i="23" s="1"/>
  <c r="B553" i="23"/>
  <c r="D553" i="23"/>
  <c r="E553" i="23"/>
  <c r="F553" i="23"/>
  <c r="G553" i="23"/>
  <c r="H553" i="23"/>
  <c r="I553" i="23"/>
  <c r="K553" i="23" s="1"/>
  <c r="J553" i="23"/>
  <c r="L553" i="23"/>
  <c r="M553" i="23"/>
  <c r="A554" i="23"/>
  <c r="B554" i="23" s="1"/>
  <c r="D554" i="23"/>
  <c r="E554" i="23"/>
  <c r="F554" i="23"/>
  <c r="G554" i="23"/>
  <c r="H554" i="23"/>
  <c r="I554" i="23"/>
  <c r="K554" i="23" s="1"/>
  <c r="J554" i="23"/>
  <c r="L554" i="23"/>
  <c r="M554" i="23"/>
  <c r="A555" i="23"/>
  <c r="B555" i="23" s="1"/>
  <c r="D555" i="23"/>
  <c r="E555" i="23"/>
  <c r="F555" i="23"/>
  <c r="G555" i="23"/>
  <c r="H555" i="23"/>
  <c r="I555" i="23"/>
  <c r="K555" i="23" s="1"/>
  <c r="J555" i="23"/>
  <c r="L555" i="23"/>
  <c r="M555" i="23"/>
  <c r="A556" i="23"/>
  <c r="B556" i="23" s="1"/>
  <c r="D556" i="23"/>
  <c r="E556" i="23"/>
  <c r="F556" i="23"/>
  <c r="G556" i="23"/>
  <c r="H556" i="23"/>
  <c r="I556" i="23"/>
  <c r="K556" i="23" s="1"/>
  <c r="J556" i="23"/>
  <c r="L556" i="23"/>
  <c r="M556" i="23"/>
  <c r="A557" i="23"/>
  <c r="B557" i="23" s="1"/>
  <c r="C557" i="23"/>
  <c r="D557" i="23"/>
  <c r="E557" i="23"/>
  <c r="F557" i="23"/>
  <c r="G557" i="23"/>
  <c r="H557" i="23"/>
  <c r="I557" i="23"/>
  <c r="J557" i="23"/>
  <c r="K557" i="23"/>
  <c r="L557" i="23"/>
  <c r="M557" i="23"/>
  <c r="A558" i="23"/>
  <c r="B558" i="23" s="1"/>
  <c r="D558" i="23"/>
  <c r="E558" i="23"/>
  <c r="F558" i="23"/>
  <c r="G558" i="23"/>
  <c r="H558" i="23"/>
  <c r="I558" i="23"/>
  <c r="K558" i="23" s="1"/>
  <c r="J558" i="23"/>
  <c r="L558" i="23"/>
  <c r="M558" i="23"/>
  <c r="A559" i="23"/>
  <c r="B559" i="23" s="1"/>
  <c r="D559" i="23"/>
  <c r="E559" i="23"/>
  <c r="F559" i="23"/>
  <c r="G559" i="23"/>
  <c r="H559" i="23"/>
  <c r="I559" i="23"/>
  <c r="K559" i="23" s="1"/>
  <c r="J559" i="23"/>
  <c r="L559" i="23"/>
  <c r="M559" i="23"/>
  <c r="A560" i="23"/>
  <c r="B560" i="23" s="1"/>
  <c r="C560" i="23"/>
  <c r="D560" i="23"/>
  <c r="E560" i="23"/>
  <c r="F560" i="23"/>
  <c r="G560" i="23"/>
  <c r="H560" i="23"/>
  <c r="I560" i="23"/>
  <c r="J560" i="23"/>
  <c r="K560" i="23"/>
  <c r="L560" i="23"/>
  <c r="M560" i="23"/>
  <c r="A561" i="23"/>
  <c r="B561" i="23"/>
  <c r="C561" i="23"/>
  <c r="D561" i="23"/>
  <c r="E561" i="23"/>
  <c r="F561" i="23"/>
  <c r="G561" i="23"/>
  <c r="H561" i="23"/>
  <c r="I561" i="23"/>
  <c r="J561" i="23"/>
  <c r="K561" i="23"/>
  <c r="L561" i="23"/>
  <c r="M561" i="23"/>
  <c r="A562" i="23"/>
  <c r="B562" i="23" s="1"/>
  <c r="D562" i="23"/>
  <c r="E562" i="23"/>
  <c r="F562" i="23"/>
  <c r="G562" i="23"/>
  <c r="H562" i="23"/>
  <c r="I562" i="23"/>
  <c r="K562" i="23" s="1"/>
  <c r="J562" i="23"/>
  <c r="L562" i="23"/>
  <c r="M562" i="23"/>
  <c r="A563" i="23"/>
  <c r="B563" i="23" s="1"/>
  <c r="D563" i="23"/>
  <c r="E563" i="23"/>
  <c r="F563" i="23"/>
  <c r="G563" i="23"/>
  <c r="H563" i="23"/>
  <c r="I563" i="23"/>
  <c r="K563" i="23" s="1"/>
  <c r="J563" i="23"/>
  <c r="L563" i="23"/>
  <c r="M563" i="23"/>
  <c r="A564" i="23"/>
  <c r="B564" i="23" s="1"/>
  <c r="D564" i="23"/>
  <c r="E564" i="23"/>
  <c r="F564" i="23"/>
  <c r="G564" i="23"/>
  <c r="H564" i="23"/>
  <c r="I564" i="23"/>
  <c r="J564" i="23"/>
  <c r="K564" i="23"/>
  <c r="L564" i="23"/>
  <c r="M564" i="23"/>
  <c r="A565" i="23"/>
  <c r="B565" i="23" s="1"/>
  <c r="D565" i="23"/>
  <c r="E565" i="23"/>
  <c r="F565" i="23"/>
  <c r="G565" i="23"/>
  <c r="H565" i="23"/>
  <c r="I565" i="23"/>
  <c r="K565" i="23" s="1"/>
  <c r="J565" i="23"/>
  <c r="L565" i="23"/>
  <c r="M565" i="23"/>
  <c r="A566" i="23"/>
  <c r="B566" i="23" s="1"/>
  <c r="D566" i="23"/>
  <c r="E566" i="23"/>
  <c r="F566" i="23"/>
  <c r="G566" i="23"/>
  <c r="H566" i="23"/>
  <c r="I566" i="23"/>
  <c r="K566" i="23" s="1"/>
  <c r="J566" i="23"/>
  <c r="L566" i="23"/>
  <c r="M566" i="23"/>
  <c r="A567" i="23"/>
  <c r="B567" i="23" s="1"/>
  <c r="D567" i="23"/>
  <c r="E567" i="23"/>
  <c r="F567" i="23"/>
  <c r="G567" i="23"/>
  <c r="H567" i="23"/>
  <c r="I567" i="23"/>
  <c r="K567" i="23" s="1"/>
  <c r="J567" i="23"/>
  <c r="L567" i="23"/>
  <c r="M567" i="23"/>
  <c r="A568" i="23"/>
  <c r="B568" i="23" s="1"/>
  <c r="C568" i="23"/>
  <c r="D568" i="23"/>
  <c r="E568" i="23"/>
  <c r="F568" i="23"/>
  <c r="G568" i="23"/>
  <c r="H568" i="23"/>
  <c r="I568" i="23"/>
  <c r="K568" i="23" s="1"/>
  <c r="J568" i="23"/>
  <c r="L568" i="23"/>
  <c r="M568" i="23"/>
  <c r="A569" i="23"/>
  <c r="C569" i="23" s="1"/>
  <c r="B569" i="23"/>
  <c r="D569" i="23"/>
  <c r="E569" i="23"/>
  <c r="F569" i="23"/>
  <c r="G569" i="23"/>
  <c r="H569" i="23"/>
  <c r="I569" i="23"/>
  <c r="K569" i="23" s="1"/>
  <c r="J569" i="23"/>
  <c r="L569" i="23"/>
  <c r="M569" i="23"/>
  <c r="A570" i="23"/>
  <c r="B570" i="23" s="1"/>
  <c r="D570" i="23"/>
  <c r="E570" i="23"/>
  <c r="F570" i="23"/>
  <c r="G570" i="23"/>
  <c r="H570" i="23"/>
  <c r="I570" i="23"/>
  <c r="K570" i="23" s="1"/>
  <c r="J570" i="23"/>
  <c r="L570" i="23"/>
  <c r="M570" i="23"/>
  <c r="A571" i="23"/>
  <c r="B571" i="23" s="1"/>
  <c r="D571" i="23"/>
  <c r="E571" i="23"/>
  <c r="F571" i="23"/>
  <c r="G571" i="23"/>
  <c r="H571" i="23"/>
  <c r="I571" i="23"/>
  <c r="K571" i="23" s="1"/>
  <c r="J571" i="23"/>
  <c r="L571" i="23"/>
  <c r="M571" i="23"/>
  <c r="A572" i="23"/>
  <c r="B572" i="23" s="1"/>
  <c r="D572" i="23"/>
  <c r="E572" i="23"/>
  <c r="F572" i="23"/>
  <c r="G572" i="23"/>
  <c r="H572" i="23"/>
  <c r="I572" i="23"/>
  <c r="K572" i="23" s="1"/>
  <c r="J572" i="23"/>
  <c r="L572" i="23"/>
  <c r="M572" i="23"/>
  <c r="A573" i="23"/>
  <c r="B573" i="23" s="1"/>
  <c r="C573" i="23"/>
  <c r="D573" i="23"/>
  <c r="E573" i="23"/>
  <c r="F573" i="23"/>
  <c r="G573" i="23"/>
  <c r="H573" i="23"/>
  <c r="I573" i="23"/>
  <c r="J573" i="23"/>
  <c r="K573" i="23"/>
  <c r="L573" i="23"/>
  <c r="M573" i="23"/>
  <c r="A574" i="23"/>
  <c r="B574" i="23" s="1"/>
  <c r="D574" i="23"/>
  <c r="E574" i="23"/>
  <c r="F574" i="23"/>
  <c r="G574" i="23"/>
  <c r="H574" i="23"/>
  <c r="I574" i="23"/>
  <c r="K574" i="23" s="1"/>
  <c r="J574" i="23"/>
  <c r="L574" i="23"/>
  <c r="M574" i="23"/>
  <c r="A575" i="23"/>
  <c r="B575" i="23" s="1"/>
  <c r="D575" i="23"/>
  <c r="E575" i="23"/>
  <c r="F575" i="23"/>
  <c r="G575" i="23"/>
  <c r="H575" i="23"/>
  <c r="I575" i="23"/>
  <c r="K575" i="23" s="1"/>
  <c r="J575" i="23"/>
  <c r="L575" i="23"/>
  <c r="M575" i="23"/>
  <c r="A576" i="23"/>
  <c r="B576" i="23" s="1"/>
  <c r="C576" i="23"/>
  <c r="D576" i="23"/>
  <c r="E576" i="23"/>
  <c r="F576" i="23"/>
  <c r="G576" i="23"/>
  <c r="H576" i="23"/>
  <c r="I576" i="23"/>
  <c r="J576" i="23"/>
  <c r="K576" i="23"/>
  <c r="L576" i="23"/>
  <c r="M576" i="23"/>
  <c r="A577" i="23"/>
  <c r="B577" i="23"/>
  <c r="C577" i="23"/>
  <c r="D577" i="23"/>
  <c r="E577" i="23"/>
  <c r="F577" i="23"/>
  <c r="G577" i="23"/>
  <c r="H577" i="23"/>
  <c r="I577" i="23"/>
  <c r="J577" i="23"/>
  <c r="K577" i="23"/>
  <c r="L577" i="23"/>
  <c r="M577" i="23"/>
  <c r="A578" i="23"/>
  <c r="D578" i="23"/>
  <c r="E578" i="23"/>
  <c r="F578" i="23"/>
  <c r="G578" i="23"/>
  <c r="H578" i="23"/>
  <c r="I578" i="23"/>
  <c r="K578" i="23" s="1"/>
  <c r="J578" i="23"/>
  <c r="L578" i="23"/>
  <c r="M578" i="23"/>
  <c r="A579" i="23"/>
  <c r="B579" i="23" s="1"/>
  <c r="D579" i="23"/>
  <c r="E579" i="23"/>
  <c r="F579" i="23"/>
  <c r="G579" i="23"/>
  <c r="H579" i="23"/>
  <c r="I579" i="23"/>
  <c r="K579" i="23" s="1"/>
  <c r="J579" i="23"/>
  <c r="L579" i="23"/>
  <c r="M579" i="23"/>
  <c r="A580" i="23"/>
  <c r="B580" i="23" s="1"/>
  <c r="D580" i="23"/>
  <c r="E580" i="23"/>
  <c r="F580" i="23"/>
  <c r="G580" i="23"/>
  <c r="H580" i="23"/>
  <c r="I580" i="23"/>
  <c r="J580" i="23"/>
  <c r="K580" i="23"/>
  <c r="L580" i="23"/>
  <c r="M580" i="23"/>
  <c r="A581" i="23"/>
  <c r="B581" i="23" s="1"/>
  <c r="D581" i="23"/>
  <c r="E581" i="23"/>
  <c r="F581" i="23"/>
  <c r="G581" i="23"/>
  <c r="H581" i="23"/>
  <c r="I581" i="23"/>
  <c r="K581" i="23" s="1"/>
  <c r="J581" i="23"/>
  <c r="L581" i="23"/>
  <c r="M581" i="23"/>
  <c r="A582" i="23"/>
  <c r="D582" i="23"/>
  <c r="E582" i="23"/>
  <c r="F582" i="23"/>
  <c r="G582" i="23"/>
  <c r="H582" i="23"/>
  <c r="I582" i="23"/>
  <c r="K582" i="23" s="1"/>
  <c r="J582" i="23"/>
  <c r="L582" i="23"/>
  <c r="M582" i="23"/>
  <c r="A583" i="23"/>
  <c r="B583" i="23" s="1"/>
  <c r="D583" i="23"/>
  <c r="E583" i="23"/>
  <c r="F583" i="23"/>
  <c r="G583" i="23"/>
  <c r="H583" i="23"/>
  <c r="I583" i="23"/>
  <c r="K583" i="23" s="1"/>
  <c r="J583" i="23"/>
  <c r="L583" i="23"/>
  <c r="M583" i="23"/>
  <c r="A584" i="23"/>
  <c r="B584" i="23" s="1"/>
  <c r="C584" i="23"/>
  <c r="D584" i="23"/>
  <c r="E584" i="23"/>
  <c r="F584" i="23"/>
  <c r="G584" i="23"/>
  <c r="H584" i="23"/>
  <c r="I584" i="23"/>
  <c r="K584" i="23" s="1"/>
  <c r="J584" i="23"/>
  <c r="L584" i="23"/>
  <c r="M584" i="23"/>
  <c r="A585" i="23"/>
  <c r="C585" i="23" s="1"/>
  <c r="B585" i="23"/>
  <c r="D585" i="23"/>
  <c r="E585" i="23"/>
  <c r="F585" i="23"/>
  <c r="G585" i="23"/>
  <c r="H585" i="23"/>
  <c r="I585" i="23"/>
  <c r="K585" i="23" s="1"/>
  <c r="J585" i="23"/>
  <c r="L585" i="23"/>
  <c r="M585" i="23"/>
  <c r="A586" i="23"/>
  <c r="D586" i="23"/>
  <c r="E586" i="23"/>
  <c r="F586" i="23"/>
  <c r="G586" i="23"/>
  <c r="H586" i="23"/>
  <c r="I586" i="23"/>
  <c r="K586" i="23" s="1"/>
  <c r="J586" i="23"/>
  <c r="L586" i="23"/>
  <c r="M586" i="23"/>
  <c r="A587" i="23"/>
  <c r="B587" i="23" s="1"/>
  <c r="D587" i="23"/>
  <c r="E587" i="23"/>
  <c r="F587" i="23"/>
  <c r="G587" i="23"/>
  <c r="H587" i="23"/>
  <c r="I587" i="23"/>
  <c r="K587" i="23" s="1"/>
  <c r="J587" i="23"/>
  <c r="L587" i="23"/>
  <c r="M587" i="23"/>
  <c r="A588" i="23"/>
  <c r="B588" i="23" s="1"/>
  <c r="D588" i="23"/>
  <c r="E588" i="23"/>
  <c r="F588" i="23"/>
  <c r="G588" i="23"/>
  <c r="H588" i="23"/>
  <c r="I588" i="23"/>
  <c r="K588" i="23" s="1"/>
  <c r="J588" i="23"/>
  <c r="L588" i="23"/>
  <c r="M588" i="23"/>
  <c r="A589" i="23"/>
  <c r="B589" i="23" s="1"/>
  <c r="C589" i="23"/>
  <c r="D589" i="23"/>
  <c r="E589" i="23"/>
  <c r="F589" i="23"/>
  <c r="G589" i="23"/>
  <c r="H589" i="23"/>
  <c r="I589" i="23"/>
  <c r="J589" i="23"/>
  <c r="K589" i="23"/>
  <c r="L589" i="23"/>
  <c r="M589" i="23"/>
  <c r="A590" i="23"/>
  <c r="D590" i="23"/>
  <c r="E590" i="23"/>
  <c r="F590" i="23"/>
  <c r="G590" i="23"/>
  <c r="H590" i="23"/>
  <c r="I590" i="23"/>
  <c r="K590" i="23" s="1"/>
  <c r="J590" i="23"/>
  <c r="L590" i="23"/>
  <c r="M590" i="23"/>
  <c r="A591" i="23"/>
  <c r="B591" i="23" s="1"/>
  <c r="D591" i="23"/>
  <c r="E591" i="23"/>
  <c r="F591" i="23"/>
  <c r="G591" i="23"/>
  <c r="H591" i="23"/>
  <c r="I591" i="23"/>
  <c r="K591" i="23" s="1"/>
  <c r="J591" i="23"/>
  <c r="L591" i="23"/>
  <c r="M591" i="23"/>
  <c r="A592" i="23"/>
  <c r="B592" i="23" s="1"/>
  <c r="C592" i="23"/>
  <c r="D592" i="23"/>
  <c r="E592" i="23"/>
  <c r="F592" i="23"/>
  <c r="G592" i="23"/>
  <c r="H592" i="23"/>
  <c r="I592" i="23"/>
  <c r="J592" i="23"/>
  <c r="K592" i="23"/>
  <c r="L592" i="23"/>
  <c r="M592" i="23"/>
  <c r="A593" i="23"/>
  <c r="B593" i="23"/>
  <c r="C593" i="23"/>
  <c r="D593" i="23"/>
  <c r="E593" i="23"/>
  <c r="F593" i="23"/>
  <c r="G593" i="23"/>
  <c r="H593" i="23"/>
  <c r="I593" i="23"/>
  <c r="J593" i="23"/>
  <c r="K593" i="23"/>
  <c r="L593" i="23"/>
  <c r="M593" i="23"/>
  <c r="A594" i="23"/>
  <c r="D594" i="23"/>
  <c r="E594" i="23"/>
  <c r="F594" i="23"/>
  <c r="G594" i="23"/>
  <c r="H594" i="23"/>
  <c r="I594" i="23"/>
  <c r="K594" i="23" s="1"/>
  <c r="J594" i="23"/>
  <c r="L594" i="23"/>
  <c r="M594" i="23"/>
  <c r="A595" i="23"/>
  <c r="B595" i="23" s="1"/>
  <c r="D595" i="23"/>
  <c r="E595" i="23"/>
  <c r="F595" i="23"/>
  <c r="G595" i="23"/>
  <c r="H595" i="23"/>
  <c r="I595" i="23"/>
  <c r="K595" i="23" s="1"/>
  <c r="J595" i="23"/>
  <c r="L595" i="23"/>
  <c r="M595" i="23"/>
  <c r="A596" i="23"/>
  <c r="B596" i="23" s="1"/>
  <c r="D596" i="23"/>
  <c r="E596" i="23"/>
  <c r="F596" i="23"/>
  <c r="G596" i="23"/>
  <c r="H596" i="23"/>
  <c r="I596" i="23"/>
  <c r="J596" i="23"/>
  <c r="K596" i="23"/>
  <c r="L596" i="23"/>
  <c r="M596" i="23"/>
  <c r="A597" i="23"/>
  <c r="B597" i="23" s="1"/>
  <c r="D597" i="23"/>
  <c r="E597" i="23"/>
  <c r="F597" i="23"/>
  <c r="G597" i="23"/>
  <c r="H597" i="23"/>
  <c r="I597" i="23"/>
  <c r="K597" i="23" s="1"/>
  <c r="J597" i="23"/>
  <c r="L597" i="23"/>
  <c r="M597" i="23"/>
  <c r="A598" i="23"/>
  <c r="C598" i="23" s="1"/>
  <c r="D598" i="23"/>
  <c r="E598" i="23"/>
  <c r="F598" i="23"/>
  <c r="G598" i="23"/>
  <c r="H598" i="23"/>
  <c r="I598" i="23"/>
  <c r="K598" i="23" s="1"/>
  <c r="J598" i="23"/>
  <c r="L598" i="23"/>
  <c r="M598" i="23"/>
  <c r="A599" i="23"/>
  <c r="D599" i="23"/>
  <c r="E599" i="23"/>
  <c r="F599" i="23"/>
  <c r="G599" i="23"/>
  <c r="H599" i="23"/>
  <c r="I599" i="23"/>
  <c r="K599" i="23" s="1"/>
  <c r="J599" i="23"/>
  <c r="L599" i="23"/>
  <c r="M599" i="23"/>
  <c r="A600" i="23"/>
  <c r="B600" i="23" s="1"/>
  <c r="C600" i="23"/>
  <c r="D600" i="23"/>
  <c r="E600" i="23"/>
  <c r="F600" i="23"/>
  <c r="G600" i="23"/>
  <c r="H600" i="23"/>
  <c r="I600" i="23"/>
  <c r="K600" i="23" s="1"/>
  <c r="J600" i="23"/>
  <c r="L600" i="23"/>
  <c r="M600" i="23"/>
  <c r="A601" i="23"/>
  <c r="C601" i="23" s="1"/>
  <c r="B601" i="23"/>
  <c r="D601" i="23"/>
  <c r="E601" i="23"/>
  <c r="F601" i="23"/>
  <c r="G601" i="23"/>
  <c r="H601" i="23"/>
  <c r="I601" i="23"/>
  <c r="K601" i="23" s="1"/>
  <c r="J601" i="23"/>
  <c r="L601" i="23"/>
  <c r="M601" i="23"/>
  <c r="A602" i="23"/>
  <c r="C602" i="23" s="1"/>
  <c r="D602" i="23"/>
  <c r="E602" i="23"/>
  <c r="F602" i="23"/>
  <c r="G602" i="23"/>
  <c r="H602" i="23"/>
  <c r="I602" i="23"/>
  <c r="K602" i="23" s="1"/>
  <c r="J602" i="23"/>
  <c r="L602" i="23"/>
  <c r="M602" i="23"/>
  <c r="A603" i="23"/>
  <c r="D603" i="23"/>
  <c r="E603" i="23"/>
  <c r="F603" i="23"/>
  <c r="G603" i="23"/>
  <c r="H603" i="23"/>
  <c r="I603" i="23"/>
  <c r="K603" i="23" s="1"/>
  <c r="J603" i="23"/>
  <c r="L603" i="23"/>
  <c r="M603" i="23"/>
  <c r="A604" i="23"/>
  <c r="B604" i="23" s="1"/>
  <c r="D604" i="23"/>
  <c r="E604" i="23"/>
  <c r="F604" i="23"/>
  <c r="G604" i="23"/>
  <c r="H604" i="23"/>
  <c r="I604" i="23"/>
  <c r="K604" i="23" s="1"/>
  <c r="J604" i="23"/>
  <c r="L604" i="23"/>
  <c r="M604" i="23"/>
  <c r="A605" i="23"/>
  <c r="B605" i="23" s="1"/>
  <c r="C605" i="23"/>
  <c r="D605" i="23"/>
  <c r="E605" i="23"/>
  <c r="F605" i="23"/>
  <c r="G605" i="23"/>
  <c r="H605" i="23"/>
  <c r="I605" i="23"/>
  <c r="J605" i="23"/>
  <c r="K605" i="23"/>
  <c r="L605" i="23"/>
  <c r="M605" i="23"/>
  <c r="A606" i="23"/>
  <c r="C606" i="23" s="1"/>
  <c r="D606" i="23"/>
  <c r="E606" i="23"/>
  <c r="F606" i="23"/>
  <c r="G606" i="23"/>
  <c r="H606" i="23"/>
  <c r="I606" i="23"/>
  <c r="K606" i="23" s="1"/>
  <c r="J606" i="23"/>
  <c r="L606" i="23"/>
  <c r="M606" i="23"/>
  <c r="A607" i="23"/>
  <c r="D607" i="23"/>
  <c r="E607" i="23"/>
  <c r="F607" i="23"/>
  <c r="G607" i="23"/>
  <c r="H607" i="23"/>
  <c r="I607" i="23"/>
  <c r="K607" i="23" s="1"/>
  <c r="J607" i="23"/>
  <c r="L607" i="23"/>
  <c r="M607" i="23"/>
  <c r="A608" i="23"/>
  <c r="B608" i="23" s="1"/>
  <c r="C608" i="23"/>
  <c r="D608" i="23"/>
  <c r="E608" i="23"/>
  <c r="F608" i="23"/>
  <c r="G608" i="23"/>
  <c r="H608" i="23"/>
  <c r="I608" i="23"/>
  <c r="J608" i="23"/>
  <c r="K608" i="23"/>
  <c r="L608" i="23"/>
  <c r="M608" i="23"/>
  <c r="A609" i="23"/>
  <c r="B609" i="23"/>
  <c r="C609" i="23"/>
  <c r="D609" i="23"/>
  <c r="E609" i="23"/>
  <c r="F609" i="23"/>
  <c r="G609" i="23"/>
  <c r="H609" i="23"/>
  <c r="I609" i="23"/>
  <c r="J609" i="23"/>
  <c r="K609" i="23"/>
  <c r="L609" i="23"/>
  <c r="M609" i="23"/>
  <c r="A610" i="23"/>
  <c r="C610" i="23" s="1"/>
  <c r="D610" i="23"/>
  <c r="E610" i="23"/>
  <c r="F610" i="23"/>
  <c r="G610" i="23"/>
  <c r="H610" i="23"/>
  <c r="I610" i="23"/>
  <c r="K610" i="23" s="1"/>
  <c r="J610" i="23"/>
  <c r="L610" i="23"/>
  <c r="M610" i="23"/>
  <c r="A611" i="23"/>
  <c r="D611" i="23"/>
  <c r="E611" i="23"/>
  <c r="F611" i="23"/>
  <c r="G611" i="23"/>
  <c r="H611" i="23"/>
  <c r="I611" i="23"/>
  <c r="K611" i="23" s="1"/>
  <c r="J611" i="23"/>
  <c r="L611" i="23"/>
  <c r="M611" i="23"/>
  <c r="A612" i="23"/>
  <c r="B612" i="23" s="1"/>
  <c r="D612" i="23"/>
  <c r="E612" i="23"/>
  <c r="F612" i="23"/>
  <c r="G612" i="23"/>
  <c r="H612" i="23"/>
  <c r="I612" i="23"/>
  <c r="J612" i="23"/>
  <c r="K612" i="23"/>
  <c r="L612" i="23"/>
  <c r="M612" i="23"/>
  <c r="A613" i="23"/>
  <c r="B613" i="23" s="1"/>
  <c r="D613" i="23"/>
  <c r="E613" i="23"/>
  <c r="F613" i="23"/>
  <c r="G613" i="23"/>
  <c r="H613" i="23"/>
  <c r="I613" i="23"/>
  <c r="K613" i="23" s="1"/>
  <c r="J613" i="23"/>
  <c r="L613" i="23"/>
  <c r="M613" i="23"/>
  <c r="A614" i="23"/>
  <c r="C614" i="23" s="1"/>
  <c r="D614" i="23"/>
  <c r="E614" i="23"/>
  <c r="F614" i="23"/>
  <c r="G614" i="23"/>
  <c r="H614" i="23"/>
  <c r="I614" i="23"/>
  <c r="K614" i="23" s="1"/>
  <c r="J614" i="23"/>
  <c r="L614" i="23"/>
  <c r="M614" i="23"/>
  <c r="A615" i="23"/>
  <c r="D615" i="23"/>
  <c r="E615" i="23"/>
  <c r="F615" i="23"/>
  <c r="G615" i="23"/>
  <c r="H615" i="23"/>
  <c r="I615" i="23"/>
  <c r="K615" i="23" s="1"/>
  <c r="J615" i="23"/>
  <c r="L615" i="23"/>
  <c r="M615" i="23"/>
  <c r="A616" i="23"/>
  <c r="B616" i="23" s="1"/>
  <c r="C616" i="23"/>
  <c r="D616" i="23"/>
  <c r="E616" i="23"/>
  <c r="F616" i="23"/>
  <c r="G616" i="23"/>
  <c r="H616" i="23"/>
  <c r="I616" i="23"/>
  <c r="K616" i="23" s="1"/>
  <c r="J616" i="23"/>
  <c r="L616" i="23"/>
  <c r="M616" i="23"/>
  <c r="A617" i="23"/>
  <c r="C617" i="23" s="1"/>
  <c r="B617" i="23"/>
  <c r="D617" i="23"/>
  <c r="E617" i="23"/>
  <c r="F617" i="23"/>
  <c r="G617" i="23"/>
  <c r="H617" i="23"/>
  <c r="I617" i="23"/>
  <c r="K617" i="23" s="1"/>
  <c r="J617" i="23"/>
  <c r="L617" i="23"/>
  <c r="M617" i="23"/>
  <c r="A618" i="23"/>
  <c r="C618" i="23" s="1"/>
  <c r="D618" i="23"/>
  <c r="E618" i="23"/>
  <c r="F618" i="23"/>
  <c r="G618" i="23"/>
  <c r="H618" i="23"/>
  <c r="I618" i="23"/>
  <c r="K618" i="23" s="1"/>
  <c r="J618" i="23"/>
  <c r="L618" i="23"/>
  <c r="M618" i="23"/>
  <c r="A619" i="23"/>
  <c r="D619" i="23"/>
  <c r="E619" i="23"/>
  <c r="F619" i="23"/>
  <c r="G619" i="23"/>
  <c r="H619" i="23"/>
  <c r="I619" i="23"/>
  <c r="K619" i="23" s="1"/>
  <c r="J619" i="23"/>
  <c r="L619" i="23"/>
  <c r="M619" i="23"/>
  <c r="A620" i="23"/>
  <c r="B620" i="23" s="1"/>
  <c r="D620" i="23"/>
  <c r="E620" i="23"/>
  <c r="F620" i="23"/>
  <c r="G620" i="23"/>
  <c r="H620" i="23"/>
  <c r="I620" i="23"/>
  <c r="K620" i="23" s="1"/>
  <c r="J620" i="23"/>
  <c r="L620" i="23"/>
  <c r="M620" i="23"/>
  <c r="A621" i="23"/>
  <c r="B621" i="23" s="1"/>
  <c r="C621" i="23"/>
  <c r="D621" i="23"/>
  <c r="E621" i="23"/>
  <c r="F621" i="23"/>
  <c r="G621" i="23"/>
  <c r="H621" i="23"/>
  <c r="I621" i="23"/>
  <c r="J621" i="23"/>
  <c r="K621" i="23"/>
  <c r="L621" i="23"/>
  <c r="M621" i="23"/>
  <c r="A622" i="23"/>
  <c r="C622" i="23" s="1"/>
  <c r="D622" i="23"/>
  <c r="E622" i="23"/>
  <c r="F622" i="23"/>
  <c r="G622" i="23"/>
  <c r="H622" i="23"/>
  <c r="I622" i="23"/>
  <c r="K622" i="23" s="1"/>
  <c r="J622" i="23"/>
  <c r="L622" i="23"/>
  <c r="M622" i="23"/>
  <c r="A623" i="23"/>
  <c r="C623" i="23" s="1"/>
  <c r="B623" i="23"/>
  <c r="D623" i="23"/>
  <c r="E623" i="23"/>
  <c r="F623" i="23"/>
  <c r="G623" i="23"/>
  <c r="H623" i="23"/>
  <c r="I623" i="23"/>
  <c r="K623" i="23" s="1"/>
  <c r="J623" i="23"/>
  <c r="L623" i="23"/>
  <c r="M623" i="23"/>
  <c r="A624" i="23"/>
  <c r="B624" i="23" s="1"/>
  <c r="D624" i="23"/>
  <c r="E624" i="23"/>
  <c r="F624" i="23"/>
  <c r="G624" i="23"/>
  <c r="H624" i="23"/>
  <c r="I624" i="23"/>
  <c r="J624" i="23"/>
  <c r="K624" i="23"/>
  <c r="L624" i="23"/>
  <c r="M624" i="23"/>
  <c r="A625" i="23"/>
  <c r="B625" i="23"/>
  <c r="C625" i="23"/>
  <c r="D625" i="23"/>
  <c r="E625" i="23"/>
  <c r="F625" i="23"/>
  <c r="G625" i="23"/>
  <c r="H625" i="23"/>
  <c r="I625" i="23"/>
  <c r="J625" i="23"/>
  <c r="K625" i="23"/>
  <c r="L625" i="23"/>
  <c r="M625" i="23"/>
  <c r="A626" i="23"/>
  <c r="C626" i="23" s="1"/>
  <c r="D626" i="23"/>
  <c r="E626" i="23"/>
  <c r="F626" i="23"/>
  <c r="G626" i="23"/>
  <c r="H626" i="23"/>
  <c r="I626" i="23"/>
  <c r="K626" i="23" s="1"/>
  <c r="J626" i="23"/>
  <c r="L626" i="23"/>
  <c r="M626" i="23"/>
  <c r="A627" i="23"/>
  <c r="C627" i="23" s="1"/>
  <c r="D627" i="23"/>
  <c r="E627" i="23"/>
  <c r="F627" i="23"/>
  <c r="G627" i="23"/>
  <c r="H627" i="23"/>
  <c r="I627" i="23"/>
  <c r="K627" i="23" s="1"/>
  <c r="J627" i="23"/>
  <c r="L627" i="23"/>
  <c r="M627" i="23"/>
  <c r="A628" i="23"/>
  <c r="C628" i="23" s="1"/>
  <c r="D628" i="23"/>
  <c r="E628" i="23"/>
  <c r="F628" i="23"/>
  <c r="G628" i="23"/>
  <c r="H628" i="23"/>
  <c r="I628" i="23"/>
  <c r="K628" i="23" s="1"/>
  <c r="J628" i="23"/>
  <c r="L628" i="23"/>
  <c r="M628" i="23"/>
  <c r="A629" i="23"/>
  <c r="B629" i="23"/>
  <c r="C629" i="23"/>
  <c r="D629" i="23"/>
  <c r="E629" i="23"/>
  <c r="F629" i="23"/>
  <c r="G629" i="23"/>
  <c r="H629" i="23"/>
  <c r="I629" i="23"/>
  <c r="J629" i="23"/>
  <c r="K629" i="23"/>
  <c r="L629" i="23"/>
  <c r="M629" i="23"/>
  <c r="A630" i="23"/>
  <c r="B630" i="23" s="1"/>
  <c r="D630" i="23"/>
  <c r="E630" i="23"/>
  <c r="F630" i="23"/>
  <c r="G630" i="23"/>
  <c r="H630" i="23"/>
  <c r="I630" i="23"/>
  <c r="K630" i="23" s="1"/>
  <c r="J630" i="23"/>
  <c r="L630" i="23"/>
  <c r="M630" i="23"/>
  <c r="A631" i="23"/>
  <c r="C631" i="23" s="1"/>
  <c r="D631" i="23"/>
  <c r="E631" i="23"/>
  <c r="F631" i="23"/>
  <c r="G631" i="23"/>
  <c r="H631" i="23"/>
  <c r="I631" i="23"/>
  <c r="K631" i="23" s="1"/>
  <c r="J631" i="23"/>
  <c r="L631" i="23"/>
  <c r="M631" i="23"/>
  <c r="A632" i="23"/>
  <c r="B632" i="23" s="1"/>
  <c r="C632" i="23"/>
  <c r="D632" i="23"/>
  <c r="E632" i="23"/>
  <c r="F632" i="23"/>
  <c r="G632" i="23"/>
  <c r="H632" i="23"/>
  <c r="I632" i="23"/>
  <c r="K632" i="23" s="1"/>
  <c r="J632" i="23"/>
  <c r="L632" i="23"/>
  <c r="M632" i="23"/>
  <c r="A633" i="23"/>
  <c r="C633" i="23" s="1"/>
  <c r="B633" i="23"/>
  <c r="D633" i="23"/>
  <c r="E633" i="23"/>
  <c r="F633" i="23"/>
  <c r="G633" i="23"/>
  <c r="H633" i="23"/>
  <c r="I633" i="23"/>
  <c r="K633" i="23" s="1"/>
  <c r="J633" i="23"/>
  <c r="L633" i="23"/>
  <c r="M633" i="23"/>
  <c r="A634" i="23"/>
  <c r="B634" i="23" s="1"/>
  <c r="D634" i="23"/>
  <c r="E634" i="23"/>
  <c r="F634" i="23"/>
  <c r="G634" i="23"/>
  <c r="H634" i="23"/>
  <c r="I634" i="23"/>
  <c r="K634" i="23" s="1"/>
  <c r="J634" i="23"/>
  <c r="L634" i="23"/>
  <c r="M634" i="23"/>
  <c r="A635" i="23"/>
  <c r="C635" i="23" s="1"/>
  <c r="D635" i="23"/>
  <c r="E635" i="23"/>
  <c r="F635" i="23"/>
  <c r="G635" i="23"/>
  <c r="H635" i="23"/>
  <c r="I635" i="23"/>
  <c r="K635" i="23" s="1"/>
  <c r="J635" i="23"/>
  <c r="L635" i="23"/>
  <c r="M635" i="23"/>
  <c r="A636" i="23"/>
  <c r="B636" i="23" s="1"/>
  <c r="C636" i="23"/>
  <c r="D636" i="23"/>
  <c r="E636" i="23"/>
  <c r="F636" i="23"/>
  <c r="G636" i="23"/>
  <c r="H636" i="23"/>
  <c r="I636" i="23"/>
  <c r="J636" i="23"/>
  <c r="K636" i="23"/>
  <c r="L636" i="23"/>
  <c r="M636" i="23"/>
  <c r="A637" i="23"/>
  <c r="B637" i="23"/>
  <c r="C637" i="23"/>
  <c r="D637" i="23"/>
  <c r="E637" i="23"/>
  <c r="F637" i="23"/>
  <c r="G637" i="23"/>
  <c r="H637" i="23"/>
  <c r="I637" i="23"/>
  <c r="J637" i="23"/>
  <c r="K637" i="23"/>
  <c r="L637" i="23"/>
  <c r="M637" i="23"/>
  <c r="A638" i="23"/>
  <c r="B638" i="23" s="1"/>
  <c r="D638" i="23"/>
  <c r="E638" i="23"/>
  <c r="F638" i="23"/>
  <c r="G638" i="23"/>
  <c r="H638" i="23"/>
  <c r="I638" i="23"/>
  <c r="K638" i="23" s="1"/>
  <c r="J638" i="23"/>
  <c r="L638" i="23"/>
  <c r="M638" i="23"/>
  <c r="A639" i="23"/>
  <c r="C639" i="23" s="1"/>
  <c r="D639" i="23"/>
  <c r="E639" i="23"/>
  <c r="F639" i="23"/>
  <c r="G639" i="23"/>
  <c r="H639" i="23"/>
  <c r="I639" i="23"/>
  <c r="K639" i="23" s="1"/>
  <c r="J639" i="23"/>
  <c r="L639" i="23"/>
  <c r="M639" i="23"/>
  <c r="A640" i="23"/>
  <c r="B640" i="23" s="1"/>
  <c r="C640" i="23"/>
  <c r="D640" i="23"/>
  <c r="E640" i="23"/>
  <c r="F640" i="23"/>
  <c r="G640" i="23"/>
  <c r="H640" i="23"/>
  <c r="I640" i="23"/>
  <c r="K640" i="23" s="1"/>
  <c r="J640" i="23"/>
  <c r="L640" i="23"/>
  <c r="M640" i="23"/>
  <c r="A641" i="23"/>
  <c r="C641" i="23" s="1"/>
  <c r="B641" i="23"/>
  <c r="D641" i="23"/>
  <c r="E641" i="23"/>
  <c r="F641" i="23"/>
  <c r="G641" i="23"/>
  <c r="H641" i="23"/>
  <c r="I641" i="23"/>
  <c r="K641" i="23" s="1"/>
  <c r="J641" i="23"/>
  <c r="L641" i="23"/>
  <c r="M641" i="23"/>
  <c r="A642" i="23"/>
  <c r="B642" i="23" s="1"/>
  <c r="D642" i="23"/>
  <c r="E642" i="23"/>
  <c r="F642" i="23"/>
  <c r="G642" i="23"/>
  <c r="H642" i="23"/>
  <c r="I642" i="23"/>
  <c r="K642" i="23" s="1"/>
  <c r="J642" i="23"/>
  <c r="L642" i="23"/>
  <c r="M642" i="23"/>
  <c r="A643" i="23"/>
  <c r="C643" i="23" s="1"/>
  <c r="D643" i="23"/>
  <c r="E643" i="23"/>
  <c r="F643" i="23"/>
  <c r="G643" i="23"/>
  <c r="H643" i="23"/>
  <c r="I643" i="23"/>
  <c r="K643" i="23" s="1"/>
  <c r="J643" i="23"/>
  <c r="L643" i="23"/>
  <c r="M643" i="23"/>
  <c r="A644" i="23"/>
  <c r="B644" i="23" s="1"/>
  <c r="C644" i="23"/>
  <c r="D644" i="23"/>
  <c r="E644" i="23"/>
  <c r="F644" i="23"/>
  <c r="G644" i="23"/>
  <c r="H644" i="23"/>
  <c r="I644" i="23"/>
  <c r="J644" i="23"/>
  <c r="K644" i="23"/>
  <c r="L644" i="23"/>
  <c r="M644" i="23"/>
  <c r="A645" i="23"/>
  <c r="B645" i="23"/>
  <c r="C645" i="23"/>
  <c r="D645" i="23"/>
  <c r="E645" i="23"/>
  <c r="F645" i="23"/>
  <c r="G645" i="23"/>
  <c r="H645" i="23"/>
  <c r="I645" i="23"/>
  <c r="J645" i="23"/>
  <c r="K645" i="23"/>
  <c r="L645" i="23"/>
  <c r="M645" i="23"/>
  <c r="A646" i="23"/>
  <c r="B646" i="23" s="1"/>
  <c r="D646" i="23"/>
  <c r="E646" i="23"/>
  <c r="F646" i="23"/>
  <c r="G646" i="23"/>
  <c r="H646" i="23"/>
  <c r="I646" i="23"/>
  <c r="K646" i="23" s="1"/>
  <c r="J646" i="23"/>
  <c r="L646" i="23"/>
  <c r="M646" i="23"/>
  <c r="A647" i="23"/>
  <c r="C647" i="23" s="1"/>
  <c r="D647" i="23"/>
  <c r="E647" i="23"/>
  <c r="F647" i="23"/>
  <c r="G647" i="23"/>
  <c r="H647" i="23"/>
  <c r="I647" i="23"/>
  <c r="K647" i="23" s="1"/>
  <c r="J647" i="23"/>
  <c r="L647" i="23"/>
  <c r="M647" i="23"/>
  <c r="A648" i="23"/>
  <c r="B648" i="23" s="1"/>
  <c r="C648" i="23"/>
  <c r="D648" i="23"/>
  <c r="E648" i="23"/>
  <c r="F648" i="23"/>
  <c r="G648" i="23"/>
  <c r="H648" i="23"/>
  <c r="I648" i="23"/>
  <c r="K648" i="23" s="1"/>
  <c r="J648" i="23"/>
  <c r="L648" i="23"/>
  <c r="M648" i="23"/>
  <c r="A649" i="23"/>
  <c r="C649" i="23" s="1"/>
  <c r="B649" i="23"/>
  <c r="D649" i="23"/>
  <c r="E649" i="23"/>
  <c r="F649" i="23"/>
  <c r="G649" i="23"/>
  <c r="H649" i="23"/>
  <c r="I649" i="23"/>
  <c r="K649" i="23" s="1"/>
  <c r="J649" i="23"/>
  <c r="L649" i="23"/>
  <c r="M649" i="23"/>
  <c r="A650" i="23"/>
  <c r="B650" i="23" s="1"/>
  <c r="D650" i="23"/>
  <c r="E650" i="23"/>
  <c r="F650" i="23"/>
  <c r="G650" i="23"/>
  <c r="H650" i="23"/>
  <c r="I650" i="23"/>
  <c r="K650" i="23" s="1"/>
  <c r="J650" i="23"/>
  <c r="L650" i="23"/>
  <c r="M650" i="23"/>
  <c r="A651" i="23"/>
  <c r="C651" i="23" s="1"/>
  <c r="D651" i="23"/>
  <c r="E651" i="23"/>
  <c r="F651" i="23"/>
  <c r="G651" i="23"/>
  <c r="H651" i="23"/>
  <c r="I651" i="23"/>
  <c r="K651" i="23" s="1"/>
  <c r="J651" i="23"/>
  <c r="L651" i="23"/>
  <c r="M651" i="23"/>
  <c r="A652" i="23"/>
  <c r="B652" i="23" s="1"/>
  <c r="C652" i="23"/>
  <c r="D652" i="23"/>
  <c r="E652" i="23"/>
  <c r="F652" i="23"/>
  <c r="G652" i="23"/>
  <c r="H652" i="23"/>
  <c r="I652" i="23"/>
  <c r="J652" i="23"/>
  <c r="K652" i="23"/>
  <c r="L652" i="23"/>
  <c r="M652" i="23"/>
  <c r="A653" i="23"/>
  <c r="B653" i="23"/>
  <c r="C653" i="23"/>
  <c r="D653" i="23"/>
  <c r="E653" i="23"/>
  <c r="F653" i="23"/>
  <c r="G653" i="23"/>
  <c r="H653" i="23"/>
  <c r="I653" i="23"/>
  <c r="J653" i="23"/>
  <c r="K653" i="23"/>
  <c r="L653" i="23"/>
  <c r="M653" i="23"/>
  <c r="A654" i="23"/>
  <c r="B654" i="23" s="1"/>
  <c r="D654" i="23"/>
  <c r="E654" i="23"/>
  <c r="F654" i="23"/>
  <c r="G654" i="23"/>
  <c r="H654" i="23"/>
  <c r="I654" i="23"/>
  <c r="K654" i="23" s="1"/>
  <c r="J654" i="23"/>
  <c r="L654" i="23"/>
  <c r="M654" i="23"/>
  <c r="A655" i="23"/>
  <c r="C655" i="23" s="1"/>
  <c r="D655" i="23"/>
  <c r="E655" i="23"/>
  <c r="F655" i="23"/>
  <c r="G655" i="23"/>
  <c r="H655" i="23"/>
  <c r="I655" i="23"/>
  <c r="K655" i="23" s="1"/>
  <c r="J655" i="23"/>
  <c r="L655" i="23"/>
  <c r="M655" i="23"/>
  <c r="A656" i="23"/>
  <c r="B656" i="23" s="1"/>
  <c r="C656" i="23"/>
  <c r="D656" i="23"/>
  <c r="E656" i="23"/>
  <c r="F656" i="23"/>
  <c r="G656" i="23"/>
  <c r="H656" i="23"/>
  <c r="I656" i="23"/>
  <c r="K656" i="23" s="1"/>
  <c r="J656" i="23"/>
  <c r="L656" i="23"/>
  <c r="M656" i="23"/>
  <c r="A657" i="23"/>
  <c r="C657" i="23" s="1"/>
  <c r="B657" i="23"/>
  <c r="D657" i="23"/>
  <c r="E657" i="23"/>
  <c r="F657" i="23"/>
  <c r="G657" i="23"/>
  <c r="H657" i="23"/>
  <c r="I657" i="23"/>
  <c r="K657" i="23" s="1"/>
  <c r="J657" i="23"/>
  <c r="L657" i="23"/>
  <c r="M657" i="23"/>
  <c r="A658" i="23"/>
  <c r="B658" i="23" s="1"/>
  <c r="D658" i="23"/>
  <c r="E658" i="23"/>
  <c r="F658" i="23"/>
  <c r="G658" i="23"/>
  <c r="H658" i="23"/>
  <c r="I658" i="23"/>
  <c r="K658" i="23" s="1"/>
  <c r="J658" i="23"/>
  <c r="L658" i="23"/>
  <c r="M658" i="23"/>
  <c r="A659" i="23"/>
  <c r="B659" i="23" s="1"/>
  <c r="D659" i="23"/>
  <c r="E659" i="23"/>
  <c r="F659" i="23"/>
  <c r="G659" i="23"/>
  <c r="H659" i="23"/>
  <c r="I659" i="23"/>
  <c r="K659" i="23" s="1"/>
  <c r="J659" i="23"/>
  <c r="L659" i="23"/>
  <c r="M659" i="23"/>
  <c r="A660" i="23"/>
  <c r="B660" i="23" s="1"/>
  <c r="D660" i="23"/>
  <c r="E660" i="23"/>
  <c r="F660" i="23"/>
  <c r="G660" i="23"/>
  <c r="H660" i="23"/>
  <c r="I660" i="23"/>
  <c r="K660" i="23" s="1"/>
  <c r="J660" i="23"/>
  <c r="L660" i="23"/>
  <c r="M660" i="23"/>
  <c r="A661" i="23"/>
  <c r="B661" i="23" s="1"/>
  <c r="C661" i="23"/>
  <c r="D661" i="23"/>
  <c r="E661" i="23"/>
  <c r="F661" i="23"/>
  <c r="G661" i="23"/>
  <c r="H661" i="23"/>
  <c r="I661" i="23"/>
  <c r="J661" i="23"/>
  <c r="K661" i="23"/>
  <c r="L661" i="23"/>
  <c r="M661" i="23"/>
  <c r="A662" i="23"/>
  <c r="B662" i="23" s="1"/>
  <c r="D662" i="23"/>
  <c r="E662" i="23"/>
  <c r="F662" i="23"/>
  <c r="G662" i="23"/>
  <c r="H662" i="23"/>
  <c r="I662" i="23"/>
  <c r="K662" i="23" s="1"/>
  <c r="J662" i="23"/>
  <c r="L662" i="23"/>
  <c r="M662" i="23"/>
  <c r="A663" i="23"/>
  <c r="B663" i="23" s="1"/>
  <c r="D663" i="23"/>
  <c r="E663" i="23"/>
  <c r="F663" i="23"/>
  <c r="G663" i="23"/>
  <c r="H663" i="23"/>
  <c r="I663" i="23"/>
  <c r="K663" i="23" s="1"/>
  <c r="J663" i="23"/>
  <c r="L663" i="23"/>
  <c r="M663" i="23"/>
  <c r="A664" i="23"/>
  <c r="B664" i="23" s="1"/>
  <c r="C664" i="23"/>
  <c r="D664" i="23"/>
  <c r="E664" i="23"/>
  <c r="F664" i="23"/>
  <c r="G664" i="23"/>
  <c r="H664" i="23"/>
  <c r="I664" i="23"/>
  <c r="J664" i="23"/>
  <c r="K664" i="23"/>
  <c r="L664" i="23"/>
  <c r="M664" i="23"/>
  <c r="A665" i="23"/>
  <c r="B665" i="23"/>
  <c r="C665" i="23"/>
  <c r="D665" i="23"/>
  <c r="E665" i="23"/>
  <c r="F665" i="23"/>
  <c r="G665" i="23"/>
  <c r="H665" i="23"/>
  <c r="I665" i="23"/>
  <c r="J665" i="23"/>
  <c r="K665" i="23"/>
  <c r="L665" i="23"/>
  <c r="M665" i="23"/>
  <c r="A666" i="23"/>
  <c r="B666" i="23" s="1"/>
  <c r="D666" i="23"/>
  <c r="E666" i="23"/>
  <c r="F666" i="23"/>
  <c r="G666" i="23"/>
  <c r="H666" i="23"/>
  <c r="I666" i="23"/>
  <c r="K666" i="23" s="1"/>
  <c r="J666" i="23"/>
  <c r="L666" i="23"/>
  <c r="M666" i="23"/>
  <c r="A667" i="23"/>
  <c r="B667" i="23" s="1"/>
  <c r="D667" i="23"/>
  <c r="E667" i="23"/>
  <c r="F667" i="23"/>
  <c r="G667" i="23"/>
  <c r="H667" i="23"/>
  <c r="I667" i="23"/>
  <c r="K667" i="23" s="1"/>
  <c r="J667" i="23"/>
  <c r="L667" i="23"/>
  <c r="M667" i="23"/>
  <c r="A668" i="23"/>
  <c r="B668" i="23" s="1"/>
  <c r="D668" i="23"/>
  <c r="E668" i="23"/>
  <c r="F668" i="23"/>
  <c r="G668" i="23"/>
  <c r="H668" i="23"/>
  <c r="I668" i="23"/>
  <c r="J668" i="23"/>
  <c r="K668" i="23"/>
  <c r="L668" i="23"/>
  <c r="M668" i="23"/>
  <c r="A669" i="23"/>
  <c r="B669" i="23" s="1"/>
  <c r="D669" i="23"/>
  <c r="E669" i="23"/>
  <c r="F669" i="23"/>
  <c r="G669" i="23"/>
  <c r="H669" i="23"/>
  <c r="I669" i="23"/>
  <c r="K669" i="23" s="1"/>
  <c r="J669" i="23"/>
  <c r="L669" i="23"/>
  <c r="M669" i="23"/>
  <c r="A670" i="23"/>
  <c r="B670" i="23" s="1"/>
  <c r="D670" i="23"/>
  <c r="E670" i="23"/>
  <c r="F670" i="23"/>
  <c r="G670" i="23"/>
  <c r="H670" i="23"/>
  <c r="I670" i="23"/>
  <c r="K670" i="23" s="1"/>
  <c r="J670" i="23"/>
  <c r="L670" i="23"/>
  <c r="M670" i="23"/>
  <c r="A671" i="23"/>
  <c r="B671" i="23" s="1"/>
  <c r="D671" i="23"/>
  <c r="E671" i="23"/>
  <c r="F671" i="23"/>
  <c r="G671" i="23"/>
  <c r="H671" i="23"/>
  <c r="I671" i="23"/>
  <c r="K671" i="23" s="1"/>
  <c r="J671" i="23"/>
  <c r="L671" i="23"/>
  <c r="M671" i="23"/>
  <c r="A672" i="23"/>
  <c r="B672" i="23" s="1"/>
  <c r="C672" i="23"/>
  <c r="D672" i="23"/>
  <c r="E672" i="23"/>
  <c r="F672" i="23"/>
  <c r="G672" i="23"/>
  <c r="H672" i="23"/>
  <c r="I672" i="23"/>
  <c r="K672" i="23" s="1"/>
  <c r="J672" i="23"/>
  <c r="L672" i="23"/>
  <c r="M672" i="23"/>
  <c r="A673" i="23"/>
  <c r="C673" i="23" s="1"/>
  <c r="B673" i="23"/>
  <c r="D673" i="23"/>
  <c r="E673" i="23"/>
  <c r="F673" i="23"/>
  <c r="G673" i="23"/>
  <c r="H673" i="23"/>
  <c r="I673" i="23"/>
  <c r="K673" i="23" s="1"/>
  <c r="J673" i="23"/>
  <c r="L673" i="23"/>
  <c r="M673" i="23"/>
  <c r="A674" i="23"/>
  <c r="B674" i="23" s="1"/>
  <c r="D674" i="23"/>
  <c r="E674" i="23"/>
  <c r="F674" i="23"/>
  <c r="G674" i="23"/>
  <c r="H674" i="23"/>
  <c r="I674" i="23"/>
  <c r="K674" i="23" s="1"/>
  <c r="J674" i="23"/>
  <c r="L674" i="23"/>
  <c r="M674" i="23"/>
  <c r="A675" i="23"/>
  <c r="B675" i="23" s="1"/>
  <c r="D675" i="23"/>
  <c r="E675" i="23"/>
  <c r="F675" i="23"/>
  <c r="G675" i="23"/>
  <c r="H675" i="23"/>
  <c r="I675" i="23"/>
  <c r="K675" i="23" s="1"/>
  <c r="J675" i="23"/>
  <c r="L675" i="23"/>
  <c r="M675" i="23"/>
  <c r="A676" i="23"/>
  <c r="B676" i="23" s="1"/>
  <c r="D676" i="23"/>
  <c r="E676" i="23"/>
  <c r="F676" i="23"/>
  <c r="G676" i="23"/>
  <c r="H676" i="23"/>
  <c r="I676" i="23"/>
  <c r="K676" i="23" s="1"/>
  <c r="J676" i="23"/>
  <c r="L676" i="23"/>
  <c r="M676" i="23"/>
  <c r="A677" i="23"/>
  <c r="B677" i="23" s="1"/>
  <c r="C677" i="23"/>
  <c r="D677" i="23"/>
  <c r="E677" i="23"/>
  <c r="F677" i="23"/>
  <c r="G677" i="23"/>
  <c r="H677" i="23"/>
  <c r="I677" i="23"/>
  <c r="J677" i="23"/>
  <c r="K677" i="23"/>
  <c r="L677" i="23"/>
  <c r="M677" i="23"/>
  <c r="A678" i="23"/>
  <c r="B678" i="23" s="1"/>
  <c r="D678" i="23"/>
  <c r="E678" i="23"/>
  <c r="F678" i="23"/>
  <c r="G678" i="23"/>
  <c r="H678" i="23"/>
  <c r="I678" i="23"/>
  <c r="K678" i="23" s="1"/>
  <c r="J678" i="23"/>
  <c r="L678" i="23"/>
  <c r="M678" i="23"/>
  <c r="A679" i="23"/>
  <c r="B679" i="23" s="1"/>
  <c r="D679" i="23"/>
  <c r="E679" i="23"/>
  <c r="F679" i="23"/>
  <c r="G679" i="23"/>
  <c r="H679" i="23"/>
  <c r="I679" i="23"/>
  <c r="K679" i="23" s="1"/>
  <c r="J679" i="23"/>
  <c r="L679" i="23"/>
  <c r="M679" i="23"/>
  <c r="A680" i="23"/>
  <c r="B680" i="23" s="1"/>
  <c r="C680" i="23"/>
  <c r="D680" i="23"/>
  <c r="E680" i="23"/>
  <c r="F680" i="23"/>
  <c r="G680" i="23"/>
  <c r="H680" i="23"/>
  <c r="I680" i="23"/>
  <c r="J680" i="23"/>
  <c r="K680" i="23"/>
  <c r="L680" i="23"/>
  <c r="M680" i="23"/>
  <c r="A681" i="23"/>
  <c r="B681" i="23"/>
  <c r="C681" i="23"/>
  <c r="D681" i="23"/>
  <c r="E681" i="23"/>
  <c r="F681" i="23"/>
  <c r="G681" i="23"/>
  <c r="H681" i="23"/>
  <c r="I681" i="23"/>
  <c r="J681" i="23"/>
  <c r="K681" i="23"/>
  <c r="L681" i="23"/>
  <c r="M681" i="23"/>
  <c r="A682" i="23"/>
  <c r="B682" i="23" s="1"/>
  <c r="D682" i="23"/>
  <c r="E682" i="23"/>
  <c r="F682" i="23"/>
  <c r="G682" i="23"/>
  <c r="H682" i="23"/>
  <c r="I682" i="23"/>
  <c r="K682" i="23" s="1"/>
  <c r="J682" i="23"/>
  <c r="L682" i="23"/>
  <c r="M682" i="23"/>
  <c r="A683" i="23"/>
  <c r="B683" i="23" s="1"/>
  <c r="D683" i="23"/>
  <c r="E683" i="23"/>
  <c r="F683" i="23"/>
  <c r="G683" i="23"/>
  <c r="H683" i="23"/>
  <c r="I683" i="23"/>
  <c r="K683" i="23" s="1"/>
  <c r="J683" i="23"/>
  <c r="L683" i="23"/>
  <c r="M683" i="23"/>
  <c r="A684" i="23"/>
  <c r="B684" i="23" s="1"/>
  <c r="D684" i="23"/>
  <c r="E684" i="23"/>
  <c r="F684" i="23"/>
  <c r="G684" i="23"/>
  <c r="H684" i="23"/>
  <c r="I684" i="23"/>
  <c r="J684" i="23"/>
  <c r="K684" i="23"/>
  <c r="L684" i="23"/>
  <c r="M684" i="23"/>
  <c r="A685" i="23"/>
  <c r="B685" i="23" s="1"/>
  <c r="D685" i="23"/>
  <c r="E685" i="23"/>
  <c r="F685" i="23"/>
  <c r="G685" i="23"/>
  <c r="H685" i="23"/>
  <c r="I685" i="23"/>
  <c r="K685" i="23" s="1"/>
  <c r="J685" i="23"/>
  <c r="L685" i="23"/>
  <c r="M685" i="23"/>
  <c r="A686" i="23"/>
  <c r="B686" i="23" s="1"/>
  <c r="D686" i="23"/>
  <c r="E686" i="23"/>
  <c r="F686" i="23"/>
  <c r="G686" i="23"/>
  <c r="H686" i="23"/>
  <c r="I686" i="23"/>
  <c r="K686" i="23" s="1"/>
  <c r="J686" i="23"/>
  <c r="L686" i="23"/>
  <c r="M686" i="23"/>
  <c r="A687" i="23"/>
  <c r="B687" i="23" s="1"/>
  <c r="D687" i="23"/>
  <c r="E687" i="23"/>
  <c r="F687" i="23"/>
  <c r="G687" i="23"/>
  <c r="H687" i="23"/>
  <c r="I687" i="23"/>
  <c r="K687" i="23" s="1"/>
  <c r="J687" i="23"/>
  <c r="L687" i="23"/>
  <c r="M687" i="23"/>
  <c r="A688" i="23"/>
  <c r="B688" i="23" s="1"/>
  <c r="C688" i="23"/>
  <c r="D688" i="23"/>
  <c r="E688" i="23"/>
  <c r="F688" i="23"/>
  <c r="G688" i="23"/>
  <c r="H688" i="23"/>
  <c r="I688" i="23"/>
  <c r="K688" i="23" s="1"/>
  <c r="J688" i="23"/>
  <c r="L688" i="23"/>
  <c r="M688" i="23"/>
  <c r="A689" i="23"/>
  <c r="C689" i="23" s="1"/>
  <c r="B689" i="23"/>
  <c r="D689" i="23"/>
  <c r="E689" i="23"/>
  <c r="F689" i="23"/>
  <c r="G689" i="23"/>
  <c r="H689" i="23"/>
  <c r="I689" i="23"/>
  <c r="K689" i="23" s="1"/>
  <c r="J689" i="23"/>
  <c r="L689" i="23"/>
  <c r="M689" i="23"/>
  <c r="A690" i="23"/>
  <c r="B690" i="23" s="1"/>
  <c r="D690" i="23"/>
  <c r="E690" i="23"/>
  <c r="F690" i="23"/>
  <c r="G690" i="23"/>
  <c r="H690" i="23"/>
  <c r="I690" i="23"/>
  <c r="K690" i="23" s="1"/>
  <c r="J690" i="23"/>
  <c r="L690" i="23"/>
  <c r="M690" i="23"/>
  <c r="A691" i="23"/>
  <c r="B691" i="23" s="1"/>
  <c r="D691" i="23"/>
  <c r="E691" i="23"/>
  <c r="F691" i="23"/>
  <c r="G691" i="23"/>
  <c r="H691" i="23"/>
  <c r="I691" i="23"/>
  <c r="K691" i="23" s="1"/>
  <c r="J691" i="23"/>
  <c r="L691" i="23"/>
  <c r="M691" i="23"/>
  <c r="A692" i="23"/>
  <c r="B692" i="23" s="1"/>
  <c r="D692" i="23"/>
  <c r="E692" i="23"/>
  <c r="F692" i="23"/>
  <c r="G692" i="23"/>
  <c r="H692" i="23"/>
  <c r="I692" i="23"/>
  <c r="K692" i="23" s="1"/>
  <c r="J692" i="23"/>
  <c r="L692" i="23"/>
  <c r="M692" i="23"/>
  <c r="A693" i="23"/>
  <c r="B693" i="23" s="1"/>
  <c r="C693" i="23"/>
  <c r="D693" i="23"/>
  <c r="E693" i="23"/>
  <c r="F693" i="23"/>
  <c r="G693" i="23"/>
  <c r="H693" i="23"/>
  <c r="I693" i="23"/>
  <c r="J693" i="23"/>
  <c r="K693" i="23"/>
  <c r="L693" i="23"/>
  <c r="M693" i="23"/>
  <c r="A694" i="23"/>
  <c r="B694" i="23" s="1"/>
  <c r="D694" i="23"/>
  <c r="E694" i="23"/>
  <c r="F694" i="23"/>
  <c r="G694" i="23"/>
  <c r="H694" i="23"/>
  <c r="I694" i="23"/>
  <c r="K694" i="23" s="1"/>
  <c r="J694" i="23"/>
  <c r="L694" i="23"/>
  <c r="M694" i="23"/>
  <c r="A695" i="23"/>
  <c r="B695" i="23" s="1"/>
  <c r="D695" i="23"/>
  <c r="E695" i="23"/>
  <c r="F695" i="23"/>
  <c r="G695" i="23"/>
  <c r="H695" i="23"/>
  <c r="I695" i="23"/>
  <c r="K695" i="23" s="1"/>
  <c r="J695" i="23"/>
  <c r="L695" i="23"/>
  <c r="M695" i="23"/>
  <c r="A696" i="23"/>
  <c r="B696" i="23" s="1"/>
  <c r="C696" i="23"/>
  <c r="D696" i="23"/>
  <c r="E696" i="23"/>
  <c r="F696" i="23"/>
  <c r="G696" i="23"/>
  <c r="H696" i="23"/>
  <c r="I696" i="23"/>
  <c r="J696" i="23"/>
  <c r="K696" i="23"/>
  <c r="L696" i="23"/>
  <c r="M696" i="23"/>
  <c r="A697" i="23"/>
  <c r="B697" i="23"/>
  <c r="C697" i="23"/>
  <c r="D697" i="23"/>
  <c r="E697" i="23"/>
  <c r="F697" i="23"/>
  <c r="G697" i="23"/>
  <c r="H697" i="23"/>
  <c r="I697" i="23"/>
  <c r="J697" i="23"/>
  <c r="K697" i="23"/>
  <c r="L697" i="23"/>
  <c r="M697" i="23"/>
  <c r="A698" i="23"/>
  <c r="B698" i="23" s="1"/>
  <c r="D698" i="23"/>
  <c r="E698" i="23"/>
  <c r="F698" i="23"/>
  <c r="G698" i="23"/>
  <c r="H698" i="23"/>
  <c r="I698" i="23"/>
  <c r="K698" i="23" s="1"/>
  <c r="J698" i="23"/>
  <c r="L698" i="23"/>
  <c r="M698" i="23"/>
  <c r="A699" i="23"/>
  <c r="B699" i="23" s="1"/>
  <c r="D699" i="23"/>
  <c r="E699" i="23"/>
  <c r="F699" i="23"/>
  <c r="G699" i="23"/>
  <c r="H699" i="23"/>
  <c r="I699" i="23"/>
  <c r="K699" i="23" s="1"/>
  <c r="J699" i="23"/>
  <c r="L699" i="23"/>
  <c r="M699" i="23"/>
  <c r="A700" i="23"/>
  <c r="B700" i="23" s="1"/>
  <c r="D700" i="23"/>
  <c r="E700" i="23"/>
  <c r="F700" i="23"/>
  <c r="G700" i="23"/>
  <c r="H700" i="23"/>
  <c r="I700" i="23"/>
  <c r="J700" i="23"/>
  <c r="K700" i="23"/>
  <c r="L700" i="23"/>
  <c r="M700" i="23"/>
  <c r="A701" i="23"/>
  <c r="B701" i="23" s="1"/>
  <c r="D701" i="23"/>
  <c r="E701" i="23"/>
  <c r="F701" i="23"/>
  <c r="G701" i="23"/>
  <c r="H701" i="23"/>
  <c r="I701" i="23"/>
  <c r="K701" i="23" s="1"/>
  <c r="J701" i="23"/>
  <c r="L701" i="23"/>
  <c r="M701" i="23"/>
  <c r="A702" i="23"/>
  <c r="B702" i="23" s="1"/>
  <c r="D702" i="23"/>
  <c r="E702" i="23"/>
  <c r="F702" i="23"/>
  <c r="G702" i="23"/>
  <c r="H702" i="23"/>
  <c r="I702" i="23"/>
  <c r="K702" i="23" s="1"/>
  <c r="J702" i="23"/>
  <c r="L702" i="23"/>
  <c r="M702" i="23"/>
  <c r="A703" i="23"/>
  <c r="B703" i="23" s="1"/>
  <c r="D703" i="23"/>
  <c r="E703" i="23"/>
  <c r="F703" i="23"/>
  <c r="G703" i="23"/>
  <c r="H703" i="23"/>
  <c r="I703" i="23"/>
  <c r="K703" i="23" s="1"/>
  <c r="J703" i="23"/>
  <c r="L703" i="23"/>
  <c r="M703" i="23"/>
  <c r="A704" i="23"/>
  <c r="B704" i="23" s="1"/>
  <c r="C704" i="23"/>
  <c r="D704" i="23"/>
  <c r="E704" i="23"/>
  <c r="F704" i="23"/>
  <c r="G704" i="23"/>
  <c r="H704" i="23"/>
  <c r="I704" i="23"/>
  <c r="K704" i="23" s="1"/>
  <c r="J704" i="23"/>
  <c r="L704" i="23"/>
  <c r="M704" i="23"/>
  <c r="A705" i="23"/>
  <c r="C705" i="23" s="1"/>
  <c r="B705" i="23"/>
  <c r="D705" i="23"/>
  <c r="E705" i="23"/>
  <c r="F705" i="23"/>
  <c r="G705" i="23"/>
  <c r="H705" i="23"/>
  <c r="I705" i="23"/>
  <c r="K705" i="23" s="1"/>
  <c r="J705" i="23"/>
  <c r="L705" i="23"/>
  <c r="M705" i="23"/>
  <c r="A706" i="23"/>
  <c r="B706" i="23" s="1"/>
  <c r="D706" i="23"/>
  <c r="E706" i="23"/>
  <c r="F706" i="23"/>
  <c r="G706" i="23"/>
  <c r="H706" i="23"/>
  <c r="I706" i="23"/>
  <c r="K706" i="23" s="1"/>
  <c r="J706" i="23"/>
  <c r="L706" i="23"/>
  <c r="M706" i="23"/>
  <c r="A707" i="23"/>
  <c r="B707" i="23" s="1"/>
  <c r="D707" i="23"/>
  <c r="E707" i="23"/>
  <c r="F707" i="23"/>
  <c r="G707" i="23"/>
  <c r="H707" i="23"/>
  <c r="I707" i="23"/>
  <c r="K707" i="23" s="1"/>
  <c r="J707" i="23"/>
  <c r="L707" i="23"/>
  <c r="M707" i="23"/>
  <c r="A708" i="23"/>
  <c r="B708" i="23" s="1"/>
  <c r="D708" i="23"/>
  <c r="E708" i="23"/>
  <c r="F708" i="23"/>
  <c r="G708" i="23"/>
  <c r="H708" i="23"/>
  <c r="I708" i="23"/>
  <c r="K708" i="23" s="1"/>
  <c r="J708" i="23"/>
  <c r="L708" i="23"/>
  <c r="M708" i="23"/>
  <c r="A709" i="23"/>
  <c r="B709" i="23" s="1"/>
  <c r="C709" i="23"/>
  <c r="D709" i="23"/>
  <c r="E709" i="23"/>
  <c r="F709" i="23"/>
  <c r="G709" i="23"/>
  <c r="H709" i="23"/>
  <c r="I709" i="23"/>
  <c r="J709" i="23"/>
  <c r="K709" i="23"/>
  <c r="L709" i="23"/>
  <c r="M709" i="23"/>
  <c r="A710" i="23"/>
  <c r="B710" i="23" s="1"/>
  <c r="D710" i="23"/>
  <c r="E710" i="23"/>
  <c r="F710" i="23"/>
  <c r="G710" i="23"/>
  <c r="H710" i="23"/>
  <c r="I710" i="23"/>
  <c r="K710" i="23" s="1"/>
  <c r="J710" i="23"/>
  <c r="L710" i="23"/>
  <c r="M710" i="23"/>
  <c r="A711" i="23"/>
  <c r="B711" i="23" s="1"/>
  <c r="D711" i="23"/>
  <c r="E711" i="23"/>
  <c r="F711" i="23"/>
  <c r="G711" i="23"/>
  <c r="H711" i="23"/>
  <c r="I711" i="23"/>
  <c r="K711" i="23" s="1"/>
  <c r="J711" i="23"/>
  <c r="L711" i="23"/>
  <c r="M711" i="23"/>
  <c r="A712" i="23"/>
  <c r="B712" i="23" s="1"/>
  <c r="C712" i="23"/>
  <c r="D712" i="23"/>
  <c r="E712" i="23"/>
  <c r="F712" i="23"/>
  <c r="G712" i="23"/>
  <c r="H712" i="23"/>
  <c r="I712" i="23"/>
  <c r="J712" i="23"/>
  <c r="K712" i="23"/>
  <c r="L712" i="23"/>
  <c r="M712" i="23"/>
  <c r="A713" i="23"/>
  <c r="B713" i="23"/>
  <c r="C713" i="23"/>
  <c r="D713" i="23"/>
  <c r="E713" i="23"/>
  <c r="F713" i="23"/>
  <c r="G713" i="23"/>
  <c r="H713" i="23"/>
  <c r="I713" i="23"/>
  <c r="J713" i="23"/>
  <c r="K713" i="23"/>
  <c r="L713" i="23"/>
  <c r="M713" i="23"/>
  <c r="A714" i="23"/>
  <c r="B714" i="23" s="1"/>
  <c r="D714" i="23"/>
  <c r="E714" i="23"/>
  <c r="F714" i="23"/>
  <c r="G714" i="23"/>
  <c r="H714" i="23"/>
  <c r="I714" i="23"/>
  <c r="K714" i="23" s="1"/>
  <c r="J714" i="23"/>
  <c r="L714" i="23"/>
  <c r="M714" i="23"/>
  <c r="A715" i="23"/>
  <c r="B715" i="23" s="1"/>
  <c r="D715" i="23"/>
  <c r="E715" i="23"/>
  <c r="F715" i="23"/>
  <c r="G715" i="23"/>
  <c r="H715" i="23"/>
  <c r="I715" i="23"/>
  <c r="K715" i="23" s="1"/>
  <c r="J715" i="23"/>
  <c r="L715" i="23"/>
  <c r="M715" i="23"/>
  <c r="A716" i="23"/>
  <c r="B716" i="23" s="1"/>
  <c r="D716" i="23"/>
  <c r="E716" i="23"/>
  <c r="F716" i="23"/>
  <c r="G716" i="23"/>
  <c r="H716" i="23"/>
  <c r="I716" i="23"/>
  <c r="J716" i="23"/>
  <c r="K716" i="23"/>
  <c r="L716" i="23"/>
  <c r="M716" i="23"/>
  <c r="A717" i="23"/>
  <c r="B717" i="23" s="1"/>
  <c r="D717" i="23"/>
  <c r="E717" i="23"/>
  <c r="F717" i="23"/>
  <c r="G717" i="23"/>
  <c r="H717" i="23"/>
  <c r="I717" i="23"/>
  <c r="K717" i="23" s="1"/>
  <c r="J717" i="23"/>
  <c r="L717" i="23"/>
  <c r="M717" i="23"/>
  <c r="A718" i="23"/>
  <c r="B718" i="23" s="1"/>
  <c r="D718" i="23"/>
  <c r="E718" i="23"/>
  <c r="F718" i="23"/>
  <c r="G718" i="23"/>
  <c r="H718" i="23"/>
  <c r="I718" i="23"/>
  <c r="K718" i="23" s="1"/>
  <c r="J718" i="23"/>
  <c r="L718" i="23"/>
  <c r="M718" i="23"/>
  <c r="A719" i="23"/>
  <c r="B719" i="23" s="1"/>
  <c r="D719" i="23"/>
  <c r="E719" i="23"/>
  <c r="F719" i="23"/>
  <c r="G719" i="23"/>
  <c r="H719" i="23"/>
  <c r="I719" i="23"/>
  <c r="K719" i="23" s="1"/>
  <c r="J719" i="23"/>
  <c r="L719" i="23"/>
  <c r="M719" i="23"/>
  <c r="A720" i="23"/>
  <c r="B720" i="23" s="1"/>
  <c r="C720" i="23"/>
  <c r="D720" i="23"/>
  <c r="E720" i="23"/>
  <c r="F720" i="23"/>
  <c r="G720" i="23"/>
  <c r="H720" i="23"/>
  <c r="I720" i="23"/>
  <c r="K720" i="23" s="1"/>
  <c r="J720" i="23"/>
  <c r="L720" i="23"/>
  <c r="M720" i="23"/>
  <c r="A721" i="23"/>
  <c r="C721" i="23" s="1"/>
  <c r="B721" i="23"/>
  <c r="D721" i="23"/>
  <c r="E721" i="23"/>
  <c r="F721" i="23"/>
  <c r="G721" i="23"/>
  <c r="H721" i="23"/>
  <c r="I721" i="23"/>
  <c r="K721" i="23" s="1"/>
  <c r="J721" i="23"/>
  <c r="L721" i="23"/>
  <c r="M721" i="23"/>
  <c r="A722" i="23"/>
  <c r="B722" i="23" s="1"/>
  <c r="D722" i="23"/>
  <c r="E722" i="23"/>
  <c r="F722" i="23"/>
  <c r="G722" i="23"/>
  <c r="H722" i="23"/>
  <c r="I722" i="23"/>
  <c r="K722" i="23" s="1"/>
  <c r="J722" i="23"/>
  <c r="L722" i="23"/>
  <c r="M722" i="23"/>
  <c r="A723" i="23"/>
  <c r="B723" i="23" s="1"/>
  <c r="D723" i="23"/>
  <c r="E723" i="23"/>
  <c r="F723" i="23"/>
  <c r="G723" i="23"/>
  <c r="H723" i="23"/>
  <c r="I723" i="23"/>
  <c r="K723" i="23" s="1"/>
  <c r="J723" i="23"/>
  <c r="L723" i="23"/>
  <c r="M723" i="23"/>
  <c r="A724" i="23"/>
  <c r="B724" i="23" s="1"/>
  <c r="D724" i="23"/>
  <c r="E724" i="23"/>
  <c r="F724" i="23"/>
  <c r="G724" i="23"/>
  <c r="H724" i="23"/>
  <c r="I724" i="23"/>
  <c r="K724" i="23" s="1"/>
  <c r="J724" i="23"/>
  <c r="L724" i="23"/>
  <c r="M724" i="23"/>
  <c r="A725" i="23"/>
  <c r="B725" i="23" s="1"/>
  <c r="C725" i="23"/>
  <c r="D725" i="23"/>
  <c r="E725" i="23"/>
  <c r="F725" i="23"/>
  <c r="G725" i="23"/>
  <c r="H725" i="23"/>
  <c r="I725" i="23"/>
  <c r="J725" i="23"/>
  <c r="K725" i="23"/>
  <c r="L725" i="23"/>
  <c r="M725" i="23"/>
  <c r="A726" i="23"/>
  <c r="B726" i="23" s="1"/>
  <c r="D726" i="23"/>
  <c r="E726" i="23"/>
  <c r="F726" i="23"/>
  <c r="G726" i="23"/>
  <c r="H726" i="23"/>
  <c r="I726" i="23"/>
  <c r="K726" i="23" s="1"/>
  <c r="J726" i="23"/>
  <c r="L726" i="23"/>
  <c r="M726" i="23"/>
  <c r="A727" i="23"/>
  <c r="B727" i="23" s="1"/>
  <c r="D727" i="23"/>
  <c r="E727" i="23"/>
  <c r="F727" i="23"/>
  <c r="G727" i="23"/>
  <c r="H727" i="23"/>
  <c r="I727" i="23"/>
  <c r="K727" i="23" s="1"/>
  <c r="J727" i="23"/>
  <c r="L727" i="23"/>
  <c r="M727" i="23"/>
  <c r="A728" i="23"/>
  <c r="B728" i="23" s="1"/>
  <c r="C728" i="23"/>
  <c r="D728" i="23"/>
  <c r="E728" i="23"/>
  <c r="F728" i="23"/>
  <c r="G728" i="23"/>
  <c r="H728" i="23"/>
  <c r="I728" i="23"/>
  <c r="J728" i="23"/>
  <c r="K728" i="23"/>
  <c r="L728" i="23"/>
  <c r="M728" i="23"/>
  <c r="A729" i="23"/>
  <c r="B729" i="23"/>
  <c r="C729" i="23"/>
  <c r="D729" i="23"/>
  <c r="E729" i="23"/>
  <c r="F729" i="23"/>
  <c r="G729" i="23"/>
  <c r="H729" i="23"/>
  <c r="I729" i="23"/>
  <c r="J729" i="23"/>
  <c r="K729" i="23"/>
  <c r="L729" i="23"/>
  <c r="M729" i="23"/>
  <c r="A730" i="23"/>
  <c r="B730" i="23" s="1"/>
  <c r="D730" i="23"/>
  <c r="E730" i="23"/>
  <c r="F730" i="23"/>
  <c r="G730" i="23"/>
  <c r="H730" i="23"/>
  <c r="I730" i="23"/>
  <c r="K730" i="23" s="1"/>
  <c r="J730" i="23"/>
  <c r="L730" i="23"/>
  <c r="M730" i="23"/>
  <c r="A731" i="23"/>
  <c r="B731" i="23" s="1"/>
  <c r="D731" i="23"/>
  <c r="E731" i="23"/>
  <c r="F731" i="23"/>
  <c r="G731" i="23"/>
  <c r="H731" i="23"/>
  <c r="I731" i="23"/>
  <c r="K731" i="23" s="1"/>
  <c r="J731" i="23"/>
  <c r="L731" i="23"/>
  <c r="M731" i="23"/>
  <c r="A732" i="23"/>
  <c r="B732" i="23" s="1"/>
  <c r="D732" i="23"/>
  <c r="E732" i="23"/>
  <c r="F732" i="23"/>
  <c r="G732" i="23"/>
  <c r="H732" i="23"/>
  <c r="I732" i="23"/>
  <c r="J732" i="23"/>
  <c r="K732" i="23"/>
  <c r="L732" i="23"/>
  <c r="M732" i="23"/>
  <c r="A733" i="23"/>
  <c r="B733" i="23" s="1"/>
  <c r="D733" i="23"/>
  <c r="E733" i="23"/>
  <c r="F733" i="23"/>
  <c r="G733" i="23"/>
  <c r="H733" i="23"/>
  <c r="I733" i="23"/>
  <c r="K733" i="23" s="1"/>
  <c r="J733" i="23"/>
  <c r="L733" i="23"/>
  <c r="M733" i="23"/>
  <c r="A734" i="23"/>
  <c r="B734" i="23" s="1"/>
  <c r="D734" i="23"/>
  <c r="E734" i="23"/>
  <c r="F734" i="23"/>
  <c r="G734" i="23"/>
  <c r="H734" i="23"/>
  <c r="I734" i="23"/>
  <c r="K734" i="23" s="1"/>
  <c r="J734" i="23"/>
  <c r="L734" i="23"/>
  <c r="M734" i="23"/>
  <c r="A735" i="23"/>
  <c r="B735" i="23" s="1"/>
  <c r="D735" i="23"/>
  <c r="E735" i="23"/>
  <c r="F735" i="23"/>
  <c r="G735" i="23"/>
  <c r="H735" i="23"/>
  <c r="I735" i="23"/>
  <c r="K735" i="23" s="1"/>
  <c r="J735" i="23"/>
  <c r="L735" i="23"/>
  <c r="M735" i="23"/>
  <c r="A736" i="23"/>
  <c r="B736" i="23" s="1"/>
  <c r="C736" i="23"/>
  <c r="D736" i="23"/>
  <c r="E736" i="23"/>
  <c r="F736" i="23"/>
  <c r="G736" i="23"/>
  <c r="H736" i="23"/>
  <c r="I736" i="23"/>
  <c r="K736" i="23" s="1"/>
  <c r="J736" i="23"/>
  <c r="L736" i="23"/>
  <c r="M736" i="23"/>
  <c r="A737" i="23"/>
  <c r="C737" i="23" s="1"/>
  <c r="B737" i="23"/>
  <c r="D737" i="23"/>
  <c r="E737" i="23"/>
  <c r="F737" i="23"/>
  <c r="G737" i="23"/>
  <c r="H737" i="23"/>
  <c r="I737" i="23"/>
  <c r="K737" i="23" s="1"/>
  <c r="J737" i="23"/>
  <c r="L737" i="23"/>
  <c r="M737" i="23"/>
  <c r="A738" i="23"/>
  <c r="B738" i="23" s="1"/>
  <c r="D738" i="23"/>
  <c r="E738" i="23"/>
  <c r="F738" i="23"/>
  <c r="G738" i="23"/>
  <c r="H738" i="23"/>
  <c r="I738" i="23"/>
  <c r="K738" i="23" s="1"/>
  <c r="J738" i="23"/>
  <c r="L738" i="23"/>
  <c r="M738" i="23"/>
  <c r="A739" i="23"/>
  <c r="B739" i="23" s="1"/>
  <c r="D739" i="23"/>
  <c r="E739" i="23"/>
  <c r="F739" i="23"/>
  <c r="G739" i="23"/>
  <c r="H739" i="23"/>
  <c r="I739" i="23"/>
  <c r="K739" i="23" s="1"/>
  <c r="J739" i="23"/>
  <c r="L739" i="23"/>
  <c r="M739" i="23"/>
  <c r="A740" i="23"/>
  <c r="B740" i="23" s="1"/>
  <c r="D740" i="23"/>
  <c r="E740" i="23"/>
  <c r="F740" i="23"/>
  <c r="G740" i="23"/>
  <c r="H740" i="23"/>
  <c r="I740" i="23"/>
  <c r="K740" i="23" s="1"/>
  <c r="J740" i="23"/>
  <c r="L740" i="23"/>
  <c r="M740" i="23"/>
  <c r="A741" i="23"/>
  <c r="B741" i="23" s="1"/>
  <c r="C741" i="23"/>
  <c r="D741" i="23"/>
  <c r="E741" i="23"/>
  <c r="F741" i="23"/>
  <c r="G741" i="23"/>
  <c r="H741" i="23"/>
  <c r="I741" i="23"/>
  <c r="J741" i="23"/>
  <c r="K741" i="23"/>
  <c r="L741" i="23"/>
  <c r="M741" i="23"/>
  <c r="A742" i="23"/>
  <c r="B742" i="23" s="1"/>
  <c r="D742" i="23"/>
  <c r="E742" i="23"/>
  <c r="F742" i="23"/>
  <c r="G742" i="23"/>
  <c r="H742" i="23"/>
  <c r="I742" i="23"/>
  <c r="K742" i="23" s="1"/>
  <c r="J742" i="23"/>
  <c r="L742" i="23"/>
  <c r="M742" i="23"/>
  <c r="A743" i="23"/>
  <c r="B743" i="23" s="1"/>
  <c r="D743" i="23"/>
  <c r="E743" i="23"/>
  <c r="F743" i="23"/>
  <c r="G743" i="23"/>
  <c r="H743" i="23"/>
  <c r="I743" i="23"/>
  <c r="K743" i="23" s="1"/>
  <c r="J743" i="23"/>
  <c r="L743" i="23"/>
  <c r="M743" i="23"/>
  <c r="A744" i="23"/>
  <c r="B744" i="23" s="1"/>
  <c r="C744" i="23"/>
  <c r="D744" i="23"/>
  <c r="E744" i="23"/>
  <c r="F744" i="23"/>
  <c r="G744" i="23"/>
  <c r="H744" i="23"/>
  <c r="I744" i="23"/>
  <c r="J744" i="23"/>
  <c r="K744" i="23"/>
  <c r="L744" i="23"/>
  <c r="M744" i="23"/>
  <c r="A745" i="23"/>
  <c r="B745" i="23"/>
  <c r="C745" i="23"/>
  <c r="D745" i="23"/>
  <c r="E745" i="23"/>
  <c r="F745" i="23"/>
  <c r="G745" i="23"/>
  <c r="H745" i="23"/>
  <c r="I745" i="23"/>
  <c r="J745" i="23"/>
  <c r="K745" i="23"/>
  <c r="L745" i="23"/>
  <c r="M745" i="23"/>
  <c r="A746" i="23"/>
  <c r="B746" i="23" s="1"/>
  <c r="D746" i="23"/>
  <c r="E746" i="23"/>
  <c r="F746" i="23"/>
  <c r="G746" i="23"/>
  <c r="H746" i="23"/>
  <c r="I746" i="23"/>
  <c r="K746" i="23" s="1"/>
  <c r="J746" i="23"/>
  <c r="L746" i="23"/>
  <c r="M746" i="23"/>
  <c r="A747" i="23"/>
  <c r="B747" i="23" s="1"/>
  <c r="D747" i="23"/>
  <c r="E747" i="23"/>
  <c r="F747" i="23"/>
  <c r="G747" i="23"/>
  <c r="H747" i="23"/>
  <c r="I747" i="23"/>
  <c r="K747" i="23" s="1"/>
  <c r="J747" i="23"/>
  <c r="L747" i="23"/>
  <c r="M747" i="23"/>
  <c r="A748" i="23"/>
  <c r="B748" i="23" s="1"/>
  <c r="D748" i="23"/>
  <c r="E748" i="23"/>
  <c r="F748" i="23"/>
  <c r="G748" i="23"/>
  <c r="H748" i="23"/>
  <c r="I748" i="23"/>
  <c r="J748" i="23"/>
  <c r="K748" i="23"/>
  <c r="L748" i="23"/>
  <c r="M748" i="23"/>
  <c r="A749" i="23"/>
  <c r="B749" i="23" s="1"/>
  <c r="D749" i="23"/>
  <c r="E749" i="23"/>
  <c r="F749" i="23"/>
  <c r="G749" i="23"/>
  <c r="H749" i="23"/>
  <c r="I749" i="23"/>
  <c r="K749" i="23" s="1"/>
  <c r="J749" i="23"/>
  <c r="L749" i="23"/>
  <c r="M749" i="23"/>
  <c r="A750" i="23"/>
  <c r="B750" i="23" s="1"/>
  <c r="D750" i="23"/>
  <c r="E750" i="23"/>
  <c r="F750" i="23"/>
  <c r="G750" i="23"/>
  <c r="H750" i="23"/>
  <c r="I750" i="23"/>
  <c r="K750" i="23" s="1"/>
  <c r="J750" i="23"/>
  <c r="L750" i="23"/>
  <c r="M750" i="23"/>
  <c r="A751" i="23"/>
  <c r="B751" i="23" s="1"/>
  <c r="D751" i="23"/>
  <c r="E751" i="23"/>
  <c r="F751" i="23"/>
  <c r="G751" i="23"/>
  <c r="H751" i="23"/>
  <c r="I751" i="23"/>
  <c r="K751" i="23" s="1"/>
  <c r="J751" i="23"/>
  <c r="L751" i="23"/>
  <c r="M751" i="23"/>
  <c r="A752" i="23"/>
  <c r="B752" i="23" s="1"/>
  <c r="C752" i="23"/>
  <c r="D752" i="23"/>
  <c r="E752" i="23"/>
  <c r="F752" i="23"/>
  <c r="G752" i="23"/>
  <c r="H752" i="23"/>
  <c r="I752" i="23"/>
  <c r="K752" i="23" s="1"/>
  <c r="J752" i="23"/>
  <c r="L752" i="23"/>
  <c r="M752" i="23"/>
  <c r="A753" i="23"/>
  <c r="C753" i="23" s="1"/>
  <c r="B753" i="23"/>
  <c r="D753" i="23"/>
  <c r="E753" i="23"/>
  <c r="F753" i="23"/>
  <c r="G753" i="23"/>
  <c r="H753" i="23"/>
  <c r="I753" i="23"/>
  <c r="K753" i="23" s="1"/>
  <c r="J753" i="23"/>
  <c r="L753" i="23"/>
  <c r="M753" i="23"/>
  <c r="A754" i="23"/>
  <c r="B754" i="23" s="1"/>
  <c r="D754" i="23"/>
  <c r="E754" i="23"/>
  <c r="F754" i="23"/>
  <c r="G754" i="23"/>
  <c r="H754" i="23"/>
  <c r="I754" i="23"/>
  <c r="K754" i="23" s="1"/>
  <c r="J754" i="23"/>
  <c r="L754" i="23"/>
  <c r="M754" i="23"/>
  <c r="A755" i="23"/>
  <c r="B755" i="23" s="1"/>
  <c r="D755" i="23"/>
  <c r="E755" i="23"/>
  <c r="F755" i="23"/>
  <c r="G755" i="23"/>
  <c r="H755" i="23"/>
  <c r="I755" i="23"/>
  <c r="K755" i="23" s="1"/>
  <c r="J755" i="23"/>
  <c r="L755" i="23"/>
  <c r="M755" i="23"/>
  <c r="A756" i="23"/>
  <c r="B756" i="23" s="1"/>
  <c r="D756" i="23"/>
  <c r="E756" i="23"/>
  <c r="F756" i="23"/>
  <c r="G756" i="23"/>
  <c r="H756" i="23"/>
  <c r="I756" i="23"/>
  <c r="K756" i="23" s="1"/>
  <c r="J756" i="23"/>
  <c r="L756" i="23"/>
  <c r="M756" i="23"/>
  <c r="A757" i="23"/>
  <c r="B757" i="23" s="1"/>
  <c r="C757" i="23"/>
  <c r="D757" i="23"/>
  <c r="E757" i="23"/>
  <c r="F757" i="23"/>
  <c r="G757" i="23"/>
  <c r="H757" i="23"/>
  <c r="I757" i="23"/>
  <c r="J757" i="23"/>
  <c r="K757" i="23"/>
  <c r="L757" i="23"/>
  <c r="M757" i="23"/>
  <c r="A758" i="23"/>
  <c r="B758" i="23" s="1"/>
  <c r="D758" i="23"/>
  <c r="E758" i="23"/>
  <c r="F758" i="23"/>
  <c r="G758" i="23"/>
  <c r="H758" i="23"/>
  <c r="I758" i="23"/>
  <c r="K758" i="23" s="1"/>
  <c r="J758" i="23"/>
  <c r="L758" i="23"/>
  <c r="M758" i="23"/>
  <c r="A759" i="23"/>
  <c r="B759" i="23" s="1"/>
  <c r="D759" i="23"/>
  <c r="E759" i="23"/>
  <c r="F759" i="23"/>
  <c r="G759" i="23"/>
  <c r="H759" i="23"/>
  <c r="I759" i="23"/>
  <c r="K759" i="23" s="1"/>
  <c r="J759" i="23"/>
  <c r="L759" i="23"/>
  <c r="M759" i="23"/>
  <c r="A760" i="23"/>
  <c r="B760" i="23" s="1"/>
  <c r="C760" i="23"/>
  <c r="D760" i="23"/>
  <c r="E760" i="23"/>
  <c r="F760" i="23"/>
  <c r="G760" i="23"/>
  <c r="H760" i="23"/>
  <c r="I760" i="23"/>
  <c r="J760" i="23"/>
  <c r="K760" i="23"/>
  <c r="L760" i="23"/>
  <c r="M760" i="23"/>
  <c r="A761" i="23"/>
  <c r="B761" i="23"/>
  <c r="C761" i="23"/>
  <c r="D761" i="23"/>
  <c r="E761" i="23"/>
  <c r="F761" i="23"/>
  <c r="G761" i="23"/>
  <c r="H761" i="23"/>
  <c r="I761" i="23"/>
  <c r="J761" i="23"/>
  <c r="K761" i="23"/>
  <c r="L761" i="23"/>
  <c r="M761" i="23"/>
  <c r="A762" i="23"/>
  <c r="B762" i="23" s="1"/>
  <c r="D762" i="23"/>
  <c r="E762" i="23"/>
  <c r="F762" i="23"/>
  <c r="G762" i="23"/>
  <c r="H762" i="23"/>
  <c r="I762" i="23"/>
  <c r="K762" i="23" s="1"/>
  <c r="J762" i="23"/>
  <c r="L762" i="23"/>
  <c r="M762" i="23"/>
  <c r="A763" i="23"/>
  <c r="B763" i="23" s="1"/>
  <c r="D763" i="23"/>
  <c r="E763" i="23"/>
  <c r="F763" i="23"/>
  <c r="G763" i="23"/>
  <c r="H763" i="23"/>
  <c r="I763" i="23"/>
  <c r="K763" i="23" s="1"/>
  <c r="J763" i="23"/>
  <c r="L763" i="23"/>
  <c r="M763" i="23"/>
  <c r="A764" i="23"/>
  <c r="B764" i="23" s="1"/>
  <c r="D764" i="23"/>
  <c r="E764" i="23"/>
  <c r="F764" i="23"/>
  <c r="G764" i="23"/>
  <c r="H764" i="23"/>
  <c r="I764" i="23"/>
  <c r="J764" i="23"/>
  <c r="K764" i="23"/>
  <c r="L764" i="23"/>
  <c r="M764" i="23"/>
  <c r="A765" i="23"/>
  <c r="B765" i="23" s="1"/>
  <c r="D765" i="23"/>
  <c r="E765" i="23"/>
  <c r="F765" i="23"/>
  <c r="G765" i="23"/>
  <c r="H765" i="23"/>
  <c r="I765" i="23"/>
  <c r="K765" i="23" s="1"/>
  <c r="J765" i="23"/>
  <c r="L765" i="23"/>
  <c r="M765" i="23"/>
  <c r="A766" i="23"/>
  <c r="B766" i="23" s="1"/>
  <c r="D766" i="23"/>
  <c r="E766" i="23"/>
  <c r="F766" i="23"/>
  <c r="G766" i="23"/>
  <c r="H766" i="23"/>
  <c r="I766" i="23"/>
  <c r="K766" i="23" s="1"/>
  <c r="J766" i="23"/>
  <c r="L766" i="23"/>
  <c r="M766" i="23"/>
  <c r="A767" i="23"/>
  <c r="B767" i="23" s="1"/>
  <c r="D767" i="23"/>
  <c r="E767" i="23"/>
  <c r="F767" i="23"/>
  <c r="G767" i="23"/>
  <c r="H767" i="23"/>
  <c r="I767" i="23"/>
  <c r="K767" i="23" s="1"/>
  <c r="J767" i="23"/>
  <c r="L767" i="23"/>
  <c r="M767" i="23"/>
  <c r="A768" i="23"/>
  <c r="B768" i="23" s="1"/>
  <c r="C768" i="23"/>
  <c r="D768" i="23"/>
  <c r="E768" i="23"/>
  <c r="F768" i="23"/>
  <c r="G768" i="23"/>
  <c r="H768" i="23"/>
  <c r="I768" i="23"/>
  <c r="K768" i="23" s="1"/>
  <c r="J768" i="23"/>
  <c r="L768" i="23"/>
  <c r="M768" i="23"/>
  <c r="A769" i="23"/>
  <c r="C769" i="23" s="1"/>
  <c r="B769" i="23"/>
  <c r="D769" i="23"/>
  <c r="E769" i="23"/>
  <c r="F769" i="23"/>
  <c r="G769" i="23"/>
  <c r="H769" i="23"/>
  <c r="I769" i="23"/>
  <c r="K769" i="23" s="1"/>
  <c r="J769" i="23"/>
  <c r="L769" i="23"/>
  <c r="M769" i="23"/>
  <c r="A770" i="23"/>
  <c r="B770" i="23" s="1"/>
  <c r="D770" i="23"/>
  <c r="E770" i="23"/>
  <c r="F770" i="23"/>
  <c r="G770" i="23"/>
  <c r="H770" i="23"/>
  <c r="I770" i="23"/>
  <c r="K770" i="23" s="1"/>
  <c r="J770" i="23"/>
  <c r="L770" i="23"/>
  <c r="M770" i="23"/>
  <c r="A771" i="23"/>
  <c r="B771" i="23" s="1"/>
  <c r="D771" i="23"/>
  <c r="E771" i="23"/>
  <c r="F771" i="23"/>
  <c r="G771" i="23"/>
  <c r="H771" i="23"/>
  <c r="I771" i="23"/>
  <c r="K771" i="23" s="1"/>
  <c r="J771" i="23"/>
  <c r="L771" i="23"/>
  <c r="M771" i="23"/>
  <c r="A772" i="23"/>
  <c r="B772" i="23" s="1"/>
  <c r="D772" i="23"/>
  <c r="E772" i="23"/>
  <c r="F772" i="23"/>
  <c r="G772" i="23"/>
  <c r="H772" i="23"/>
  <c r="I772" i="23"/>
  <c r="K772" i="23" s="1"/>
  <c r="J772" i="23"/>
  <c r="L772" i="23"/>
  <c r="M772" i="23"/>
  <c r="A773" i="23"/>
  <c r="B773" i="23" s="1"/>
  <c r="C773" i="23"/>
  <c r="D773" i="23"/>
  <c r="E773" i="23"/>
  <c r="F773" i="23"/>
  <c r="G773" i="23"/>
  <c r="H773" i="23"/>
  <c r="I773" i="23"/>
  <c r="J773" i="23"/>
  <c r="K773" i="23"/>
  <c r="L773" i="23"/>
  <c r="M773" i="23"/>
  <c r="A774" i="23"/>
  <c r="B774" i="23" s="1"/>
  <c r="D774" i="23"/>
  <c r="E774" i="23"/>
  <c r="F774" i="23"/>
  <c r="G774" i="23"/>
  <c r="H774" i="23"/>
  <c r="I774" i="23"/>
  <c r="K774" i="23" s="1"/>
  <c r="J774" i="23"/>
  <c r="L774" i="23"/>
  <c r="M774" i="23"/>
  <c r="A775" i="23"/>
  <c r="B775" i="23" s="1"/>
  <c r="D775" i="23"/>
  <c r="E775" i="23"/>
  <c r="F775" i="23"/>
  <c r="G775" i="23"/>
  <c r="H775" i="23"/>
  <c r="I775" i="23"/>
  <c r="K775" i="23" s="1"/>
  <c r="J775" i="23"/>
  <c r="L775" i="23"/>
  <c r="M775" i="23"/>
  <c r="A776" i="23"/>
  <c r="B776" i="23" s="1"/>
  <c r="C776" i="23"/>
  <c r="D776" i="23"/>
  <c r="E776" i="23"/>
  <c r="F776" i="23"/>
  <c r="G776" i="23"/>
  <c r="H776" i="23"/>
  <c r="I776" i="23"/>
  <c r="J776" i="23"/>
  <c r="K776" i="23"/>
  <c r="L776" i="23"/>
  <c r="M776" i="23"/>
  <c r="A777" i="23"/>
  <c r="B777" i="23"/>
  <c r="C777" i="23"/>
  <c r="D777" i="23"/>
  <c r="E777" i="23"/>
  <c r="F777" i="23"/>
  <c r="G777" i="23"/>
  <c r="H777" i="23"/>
  <c r="I777" i="23"/>
  <c r="J777" i="23"/>
  <c r="K777" i="23"/>
  <c r="L777" i="23"/>
  <c r="M777" i="23"/>
  <c r="A778" i="23"/>
  <c r="B778" i="23" s="1"/>
  <c r="D778" i="23"/>
  <c r="E778" i="23"/>
  <c r="F778" i="23"/>
  <c r="G778" i="23"/>
  <c r="H778" i="23"/>
  <c r="I778" i="23"/>
  <c r="K778" i="23" s="1"/>
  <c r="J778" i="23"/>
  <c r="L778" i="23"/>
  <c r="M778" i="23"/>
  <c r="A779" i="23"/>
  <c r="B779" i="23" s="1"/>
  <c r="D779" i="23"/>
  <c r="E779" i="23"/>
  <c r="F779" i="23"/>
  <c r="G779" i="23"/>
  <c r="H779" i="23"/>
  <c r="I779" i="23"/>
  <c r="K779" i="23" s="1"/>
  <c r="J779" i="23"/>
  <c r="L779" i="23"/>
  <c r="M779" i="23"/>
  <c r="A780" i="23"/>
  <c r="B780" i="23" s="1"/>
  <c r="D780" i="23"/>
  <c r="E780" i="23"/>
  <c r="F780" i="23"/>
  <c r="G780" i="23"/>
  <c r="H780" i="23"/>
  <c r="I780" i="23"/>
  <c r="J780" i="23"/>
  <c r="K780" i="23"/>
  <c r="L780" i="23"/>
  <c r="M780" i="23"/>
  <c r="A781" i="23"/>
  <c r="B781" i="23" s="1"/>
  <c r="D781" i="23"/>
  <c r="E781" i="23"/>
  <c r="F781" i="23"/>
  <c r="G781" i="23"/>
  <c r="H781" i="23"/>
  <c r="I781" i="23"/>
  <c r="K781" i="23" s="1"/>
  <c r="J781" i="23"/>
  <c r="L781" i="23"/>
  <c r="M781" i="23"/>
  <c r="A782" i="23"/>
  <c r="B782" i="23" s="1"/>
  <c r="D782" i="23"/>
  <c r="E782" i="23"/>
  <c r="F782" i="23"/>
  <c r="G782" i="23"/>
  <c r="H782" i="23"/>
  <c r="I782" i="23"/>
  <c r="K782" i="23" s="1"/>
  <c r="J782" i="23"/>
  <c r="L782" i="23"/>
  <c r="M782" i="23"/>
  <c r="A783" i="23"/>
  <c r="B783" i="23" s="1"/>
  <c r="D783" i="23"/>
  <c r="E783" i="23"/>
  <c r="F783" i="23"/>
  <c r="G783" i="23"/>
  <c r="H783" i="23"/>
  <c r="I783" i="23"/>
  <c r="K783" i="23" s="1"/>
  <c r="J783" i="23"/>
  <c r="L783" i="23"/>
  <c r="M783" i="23"/>
  <c r="A784" i="23"/>
  <c r="B784" i="23" s="1"/>
  <c r="C784" i="23"/>
  <c r="D784" i="23"/>
  <c r="E784" i="23"/>
  <c r="F784" i="23"/>
  <c r="G784" i="23"/>
  <c r="H784" i="23"/>
  <c r="I784" i="23"/>
  <c r="K784" i="23" s="1"/>
  <c r="J784" i="23"/>
  <c r="L784" i="23"/>
  <c r="M784" i="23"/>
  <c r="A785" i="23"/>
  <c r="C785" i="23" s="1"/>
  <c r="B785" i="23"/>
  <c r="D785" i="23"/>
  <c r="E785" i="23"/>
  <c r="F785" i="23"/>
  <c r="G785" i="23"/>
  <c r="H785" i="23"/>
  <c r="I785" i="23"/>
  <c r="K785" i="23" s="1"/>
  <c r="J785" i="23"/>
  <c r="L785" i="23"/>
  <c r="M785" i="23"/>
  <c r="A786" i="23"/>
  <c r="D786" i="23"/>
  <c r="E786" i="23"/>
  <c r="F786" i="23"/>
  <c r="G786" i="23"/>
  <c r="H786" i="23"/>
  <c r="I786" i="23"/>
  <c r="K786" i="23" s="1"/>
  <c r="J786" i="23"/>
  <c r="L786" i="23"/>
  <c r="M786" i="23"/>
  <c r="A787" i="23"/>
  <c r="B787" i="23" s="1"/>
  <c r="D787" i="23"/>
  <c r="E787" i="23"/>
  <c r="F787" i="23"/>
  <c r="G787" i="23"/>
  <c r="H787" i="23"/>
  <c r="I787" i="23"/>
  <c r="K787" i="23" s="1"/>
  <c r="J787" i="23"/>
  <c r="L787" i="23"/>
  <c r="M787" i="23"/>
  <c r="A788" i="23"/>
  <c r="B788" i="23" s="1"/>
  <c r="D788" i="23"/>
  <c r="E788" i="23"/>
  <c r="F788" i="23"/>
  <c r="G788" i="23"/>
  <c r="H788" i="23"/>
  <c r="I788" i="23"/>
  <c r="K788" i="23" s="1"/>
  <c r="J788" i="23"/>
  <c r="L788" i="23"/>
  <c r="M788" i="23"/>
  <c r="A789" i="23"/>
  <c r="B789" i="23" s="1"/>
  <c r="C789" i="23"/>
  <c r="D789" i="23"/>
  <c r="E789" i="23"/>
  <c r="F789" i="23"/>
  <c r="G789" i="23"/>
  <c r="H789" i="23"/>
  <c r="I789" i="23"/>
  <c r="J789" i="23"/>
  <c r="K789" i="23"/>
  <c r="L789" i="23"/>
  <c r="M789" i="23"/>
  <c r="A790" i="23"/>
  <c r="D790" i="23"/>
  <c r="E790" i="23"/>
  <c r="F790" i="23"/>
  <c r="G790" i="23"/>
  <c r="H790" i="23"/>
  <c r="I790" i="23"/>
  <c r="K790" i="23" s="1"/>
  <c r="J790" i="23"/>
  <c r="L790" i="23"/>
  <c r="M790" i="23"/>
  <c r="A791" i="23"/>
  <c r="B791" i="23" s="1"/>
  <c r="D791" i="23"/>
  <c r="E791" i="23"/>
  <c r="F791" i="23"/>
  <c r="G791" i="23"/>
  <c r="H791" i="23"/>
  <c r="I791" i="23"/>
  <c r="K791" i="23" s="1"/>
  <c r="J791" i="23"/>
  <c r="L791" i="23"/>
  <c r="M791" i="23"/>
  <c r="A792" i="23"/>
  <c r="B792" i="23" s="1"/>
  <c r="C792" i="23"/>
  <c r="D792" i="23"/>
  <c r="E792" i="23"/>
  <c r="F792" i="23"/>
  <c r="G792" i="23"/>
  <c r="H792" i="23"/>
  <c r="I792" i="23"/>
  <c r="J792" i="23"/>
  <c r="K792" i="23"/>
  <c r="L792" i="23"/>
  <c r="M792" i="23"/>
  <c r="A793" i="23"/>
  <c r="B793" i="23"/>
  <c r="C793" i="23"/>
  <c r="D793" i="23"/>
  <c r="E793" i="23"/>
  <c r="F793" i="23"/>
  <c r="G793" i="23"/>
  <c r="H793" i="23"/>
  <c r="I793" i="23"/>
  <c r="J793" i="23"/>
  <c r="K793" i="23"/>
  <c r="L793" i="23"/>
  <c r="M793" i="23"/>
  <c r="A794" i="23"/>
  <c r="D794" i="23"/>
  <c r="E794" i="23"/>
  <c r="F794" i="23"/>
  <c r="G794" i="23"/>
  <c r="H794" i="23"/>
  <c r="I794" i="23"/>
  <c r="K794" i="23" s="1"/>
  <c r="J794" i="23"/>
  <c r="L794" i="23"/>
  <c r="M794" i="23"/>
  <c r="A795" i="23"/>
  <c r="B795" i="23" s="1"/>
  <c r="D795" i="23"/>
  <c r="E795" i="23"/>
  <c r="F795" i="23"/>
  <c r="G795" i="23"/>
  <c r="H795" i="23"/>
  <c r="I795" i="23"/>
  <c r="K795" i="23" s="1"/>
  <c r="J795" i="23"/>
  <c r="L795" i="23"/>
  <c r="M795" i="23"/>
  <c r="A796" i="23"/>
  <c r="B796" i="23" s="1"/>
  <c r="D796" i="23"/>
  <c r="E796" i="23"/>
  <c r="F796" i="23"/>
  <c r="G796" i="23"/>
  <c r="H796" i="23"/>
  <c r="I796" i="23"/>
  <c r="J796" i="23"/>
  <c r="K796" i="23"/>
  <c r="L796" i="23"/>
  <c r="M796" i="23"/>
  <c r="A797" i="23"/>
  <c r="B797" i="23" s="1"/>
  <c r="D797" i="23"/>
  <c r="E797" i="23"/>
  <c r="F797" i="23"/>
  <c r="G797" i="23"/>
  <c r="H797" i="23"/>
  <c r="I797" i="23"/>
  <c r="K797" i="23" s="1"/>
  <c r="J797" i="23"/>
  <c r="L797" i="23"/>
  <c r="M797" i="23"/>
  <c r="A798" i="23"/>
  <c r="D798" i="23"/>
  <c r="E798" i="23"/>
  <c r="F798" i="23"/>
  <c r="G798" i="23"/>
  <c r="H798" i="23"/>
  <c r="I798" i="23"/>
  <c r="K798" i="23" s="1"/>
  <c r="J798" i="23"/>
  <c r="L798" i="23"/>
  <c r="M798" i="23"/>
  <c r="A799" i="23"/>
  <c r="B799" i="23" s="1"/>
  <c r="D799" i="23"/>
  <c r="E799" i="23"/>
  <c r="F799" i="23"/>
  <c r="G799" i="23"/>
  <c r="H799" i="23"/>
  <c r="I799" i="23"/>
  <c r="K799" i="23" s="1"/>
  <c r="J799" i="23"/>
  <c r="L799" i="23"/>
  <c r="M799" i="23"/>
  <c r="A800" i="23"/>
  <c r="B800" i="23" s="1"/>
  <c r="C800" i="23"/>
  <c r="D800" i="23"/>
  <c r="E800" i="23"/>
  <c r="F800" i="23"/>
  <c r="G800" i="23"/>
  <c r="H800" i="23"/>
  <c r="I800" i="23"/>
  <c r="K800" i="23" s="1"/>
  <c r="J800" i="23"/>
  <c r="L800" i="23"/>
  <c r="M800" i="23"/>
  <c r="A801" i="23"/>
  <c r="C801" i="23" s="1"/>
  <c r="B801" i="23"/>
  <c r="D801" i="23"/>
  <c r="E801" i="23"/>
  <c r="F801" i="23"/>
  <c r="G801" i="23"/>
  <c r="H801" i="23"/>
  <c r="I801" i="23"/>
  <c r="K801" i="23" s="1"/>
  <c r="J801" i="23"/>
  <c r="L801" i="23"/>
  <c r="M801" i="23"/>
  <c r="A802" i="23"/>
  <c r="D802" i="23"/>
  <c r="E802" i="23"/>
  <c r="F802" i="23"/>
  <c r="G802" i="23"/>
  <c r="H802" i="23"/>
  <c r="I802" i="23"/>
  <c r="K802" i="23" s="1"/>
  <c r="J802" i="23"/>
  <c r="L802" i="23"/>
  <c r="M802" i="23"/>
  <c r="A803" i="23"/>
  <c r="B803" i="23" s="1"/>
  <c r="D803" i="23"/>
  <c r="E803" i="23"/>
  <c r="F803" i="23"/>
  <c r="G803" i="23"/>
  <c r="H803" i="23"/>
  <c r="I803" i="23"/>
  <c r="K803" i="23" s="1"/>
  <c r="J803" i="23"/>
  <c r="L803" i="23"/>
  <c r="M803" i="23"/>
  <c r="A804" i="23"/>
  <c r="B804" i="23" s="1"/>
  <c r="D804" i="23"/>
  <c r="E804" i="23"/>
  <c r="F804" i="23"/>
  <c r="G804" i="23"/>
  <c r="H804" i="23"/>
  <c r="I804" i="23"/>
  <c r="K804" i="23" s="1"/>
  <c r="J804" i="23"/>
  <c r="L804" i="23"/>
  <c r="M804" i="23"/>
  <c r="A805" i="23"/>
  <c r="B805" i="23" s="1"/>
  <c r="C805" i="23"/>
  <c r="D805" i="23"/>
  <c r="E805" i="23"/>
  <c r="F805" i="23"/>
  <c r="G805" i="23"/>
  <c r="H805" i="23"/>
  <c r="I805" i="23"/>
  <c r="J805" i="23"/>
  <c r="K805" i="23"/>
  <c r="L805" i="23"/>
  <c r="M805" i="23"/>
  <c r="A806" i="23"/>
  <c r="D806" i="23"/>
  <c r="E806" i="23"/>
  <c r="F806" i="23"/>
  <c r="G806" i="23"/>
  <c r="H806" i="23"/>
  <c r="I806" i="23"/>
  <c r="K806" i="23" s="1"/>
  <c r="J806" i="23"/>
  <c r="L806" i="23"/>
  <c r="M806" i="23"/>
  <c r="A807" i="23"/>
  <c r="B807" i="23" s="1"/>
  <c r="D807" i="23"/>
  <c r="E807" i="23"/>
  <c r="F807" i="23"/>
  <c r="G807" i="23"/>
  <c r="H807" i="23"/>
  <c r="I807" i="23"/>
  <c r="K807" i="23" s="1"/>
  <c r="J807" i="23"/>
  <c r="L807" i="23"/>
  <c r="M807" i="23"/>
  <c r="A808" i="23"/>
  <c r="B808" i="23" s="1"/>
  <c r="C808" i="23"/>
  <c r="D808" i="23"/>
  <c r="E808" i="23"/>
  <c r="F808" i="23"/>
  <c r="G808" i="23"/>
  <c r="H808" i="23"/>
  <c r="I808" i="23"/>
  <c r="J808" i="23"/>
  <c r="K808" i="23"/>
  <c r="L808" i="23"/>
  <c r="M808" i="23"/>
  <c r="A809" i="23"/>
  <c r="B809" i="23"/>
  <c r="C809" i="23"/>
  <c r="D809" i="23"/>
  <c r="E809" i="23"/>
  <c r="F809" i="23"/>
  <c r="G809" i="23"/>
  <c r="H809" i="23"/>
  <c r="I809" i="23"/>
  <c r="J809" i="23"/>
  <c r="K809" i="23"/>
  <c r="L809" i="23"/>
  <c r="M809" i="23"/>
  <c r="A810" i="23"/>
  <c r="D810" i="23"/>
  <c r="E810" i="23"/>
  <c r="F810" i="23"/>
  <c r="G810" i="23"/>
  <c r="H810" i="23"/>
  <c r="I810" i="23"/>
  <c r="K810" i="23" s="1"/>
  <c r="J810" i="23"/>
  <c r="L810" i="23"/>
  <c r="M810" i="23"/>
  <c r="A811" i="23"/>
  <c r="B811" i="23" s="1"/>
  <c r="D811" i="23"/>
  <c r="E811" i="23"/>
  <c r="F811" i="23"/>
  <c r="G811" i="23"/>
  <c r="H811" i="23"/>
  <c r="I811" i="23"/>
  <c r="K811" i="23" s="1"/>
  <c r="J811" i="23"/>
  <c r="L811" i="23"/>
  <c r="M811" i="23"/>
  <c r="A812" i="23"/>
  <c r="B812" i="23" s="1"/>
  <c r="D812" i="23"/>
  <c r="E812" i="23"/>
  <c r="F812" i="23"/>
  <c r="G812" i="23"/>
  <c r="H812" i="23"/>
  <c r="I812" i="23"/>
  <c r="J812" i="23"/>
  <c r="K812" i="23"/>
  <c r="L812" i="23"/>
  <c r="M812" i="23"/>
  <c r="A813" i="23"/>
  <c r="B813" i="23" s="1"/>
  <c r="D813" i="23"/>
  <c r="E813" i="23"/>
  <c r="F813" i="23"/>
  <c r="G813" i="23"/>
  <c r="H813" i="23"/>
  <c r="I813" i="23"/>
  <c r="K813" i="23" s="1"/>
  <c r="J813" i="23"/>
  <c r="L813" i="23"/>
  <c r="M813" i="23"/>
  <c r="A814" i="23"/>
  <c r="D814" i="23"/>
  <c r="E814" i="23"/>
  <c r="F814" i="23"/>
  <c r="G814" i="23"/>
  <c r="H814" i="23"/>
  <c r="I814" i="23"/>
  <c r="K814" i="23" s="1"/>
  <c r="J814" i="23"/>
  <c r="L814" i="23"/>
  <c r="M814" i="23"/>
  <c r="A815" i="23"/>
  <c r="D815" i="23"/>
  <c r="E815" i="23"/>
  <c r="F815" i="23"/>
  <c r="G815" i="23"/>
  <c r="H815" i="23"/>
  <c r="I815" i="23"/>
  <c r="K815" i="23" s="1"/>
  <c r="J815" i="23"/>
  <c r="L815" i="23"/>
  <c r="M815" i="23"/>
  <c r="A816" i="23"/>
  <c r="B816" i="23" s="1"/>
  <c r="C816" i="23"/>
  <c r="D816" i="23"/>
  <c r="E816" i="23"/>
  <c r="F816" i="23"/>
  <c r="G816" i="23"/>
  <c r="H816" i="23"/>
  <c r="I816" i="23"/>
  <c r="K816" i="23" s="1"/>
  <c r="J816" i="23"/>
  <c r="L816" i="23"/>
  <c r="M816" i="23"/>
  <c r="A817" i="23"/>
  <c r="C817" i="23" s="1"/>
  <c r="B817" i="23"/>
  <c r="D817" i="23"/>
  <c r="E817" i="23"/>
  <c r="F817" i="23"/>
  <c r="G817" i="23"/>
  <c r="H817" i="23"/>
  <c r="I817" i="23"/>
  <c r="K817" i="23" s="1"/>
  <c r="J817" i="23"/>
  <c r="L817" i="23"/>
  <c r="M817" i="23"/>
  <c r="A818" i="23"/>
  <c r="C818" i="23" s="1"/>
  <c r="D818" i="23"/>
  <c r="E818" i="23"/>
  <c r="F818" i="23"/>
  <c r="G818" i="23"/>
  <c r="H818" i="23"/>
  <c r="I818" i="23"/>
  <c r="K818" i="23" s="1"/>
  <c r="J818" i="23"/>
  <c r="L818" i="23"/>
  <c r="M818" i="23"/>
  <c r="A819" i="23"/>
  <c r="D819" i="23"/>
  <c r="E819" i="23"/>
  <c r="F819" i="23"/>
  <c r="G819" i="23"/>
  <c r="H819" i="23"/>
  <c r="I819" i="23"/>
  <c r="K819" i="23" s="1"/>
  <c r="J819" i="23"/>
  <c r="L819" i="23"/>
  <c r="M819" i="23"/>
  <c r="A820" i="23"/>
  <c r="B820" i="23" s="1"/>
  <c r="C820" i="23"/>
  <c r="D820" i="23"/>
  <c r="E820" i="23"/>
  <c r="F820" i="23"/>
  <c r="G820" i="23"/>
  <c r="H820" i="23"/>
  <c r="I820" i="23"/>
  <c r="J820" i="23"/>
  <c r="K820" i="23"/>
  <c r="L820" i="23"/>
  <c r="M820" i="23"/>
  <c r="A821" i="23"/>
  <c r="B821" i="23"/>
  <c r="C821" i="23"/>
  <c r="D821" i="23"/>
  <c r="E821" i="23"/>
  <c r="F821" i="23"/>
  <c r="G821" i="23"/>
  <c r="H821" i="23"/>
  <c r="I821" i="23"/>
  <c r="J821" i="23"/>
  <c r="K821" i="23"/>
  <c r="L821" i="23"/>
  <c r="M821" i="23"/>
  <c r="A822" i="23"/>
  <c r="D822" i="23"/>
  <c r="E822" i="23"/>
  <c r="F822" i="23"/>
  <c r="G822" i="23"/>
  <c r="H822" i="23"/>
  <c r="I822" i="23"/>
  <c r="K822" i="23" s="1"/>
  <c r="J822" i="23"/>
  <c r="L822" i="23"/>
  <c r="M822" i="23"/>
  <c r="A823" i="23"/>
  <c r="D823" i="23"/>
  <c r="E823" i="23"/>
  <c r="F823" i="23"/>
  <c r="G823" i="23"/>
  <c r="H823" i="23"/>
  <c r="I823" i="23"/>
  <c r="K823" i="23" s="1"/>
  <c r="J823" i="23"/>
  <c r="L823" i="23"/>
  <c r="M823" i="23"/>
  <c r="A824" i="23"/>
  <c r="B824" i="23" s="1"/>
  <c r="C824" i="23"/>
  <c r="D824" i="23"/>
  <c r="E824" i="23"/>
  <c r="F824" i="23"/>
  <c r="G824" i="23"/>
  <c r="H824" i="23"/>
  <c r="I824" i="23"/>
  <c r="K824" i="23" s="1"/>
  <c r="J824" i="23"/>
  <c r="L824" i="23"/>
  <c r="M824" i="23"/>
  <c r="A825" i="23"/>
  <c r="C825" i="23" s="1"/>
  <c r="B825" i="23"/>
  <c r="D825" i="23"/>
  <c r="E825" i="23"/>
  <c r="F825" i="23"/>
  <c r="G825" i="23"/>
  <c r="H825" i="23"/>
  <c r="I825" i="23"/>
  <c r="K825" i="23" s="1"/>
  <c r="J825" i="23"/>
  <c r="L825" i="23"/>
  <c r="M825" i="23"/>
  <c r="A826" i="23"/>
  <c r="C826" i="23" s="1"/>
  <c r="D826" i="23"/>
  <c r="E826" i="23"/>
  <c r="F826" i="23"/>
  <c r="G826" i="23"/>
  <c r="H826" i="23"/>
  <c r="I826" i="23"/>
  <c r="K826" i="23" s="1"/>
  <c r="J826" i="23"/>
  <c r="L826" i="23"/>
  <c r="M826" i="23"/>
  <c r="A827" i="23"/>
  <c r="C827" i="23" s="1"/>
  <c r="D827" i="23"/>
  <c r="E827" i="23"/>
  <c r="F827" i="23"/>
  <c r="G827" i="23"/>
  <c r="H827" i="23"/>
  <c r="I827" i="23"/>
  <c r="K827" i="23" s="1"/>
  <c r="J827" i="23"/>
  <c r="L827" i="23"/>
  <c r="M827" i="23"/>
  <c r="A828" i="23"/>
  <c r="B828" i="23" s="1"/>
  <c r="C828" i="23"/>
  <c r="D828" i="23"/>
  <c r="E828" i="23"/>
  <c r="F828" i="23"/>
  <c r="G828" i="23"/>
  <c r="H828" i="23"/>
  <c r="I828" i="23"/>
  <c r="J828" i="23"/>
  <c r="K828" i="23"/>
  <c r="L828" i="23"/>
  <c r="M828" i="23"/>
  <c r="A829" i="23"/>
  <c r="B829" i="23"/>
  <c r="C829" i="23"/>
  <c r="D829" i="23"/>
  <c r="E829" i="23"/>
  <c r="F829" i="23"/>
  <c r="G829" i="23"/>
  <c r="H829" i="23"/>
  <c r="I829" i="23"/>
  <c r="J829" i="23"/>
  <c r="K829" i="23"/>
  <c r="L829" i="23"/>
  <c r="M829" i="23"/>
  <c r="A830" i="23"/>
  <c r="B830" i="23" s="1"/>
  <c r="D830" i="23"/>
  <c r="E830" i="23"/>
  <c r="F830" i="23"/>
  <c r="G830" i="23"/>
  <c r="H830" i="23"/>
  <c r="I830" i="23"/>
  <c r="K830" i="23" s="1"/>
  <c r="J830" i="23"/>
  <c r="L830" i="23"/>
  <c r="M830" i="23"/>
  <c r="A831" i="23"/>
  <c r="C831" i="23" s="1"/>
  <c r="D831" i="23"/>
  <c r="E831" i="23"/>
  <c r="F831" i="23"/>
  <c r="G831" i="23"/>
  <c r="H831" i="23"/>
  <c r="I831" i="23"/>
  <c r="K831" i="23" s="1"/>
  <c r="J831" i="23"/>
  <c r="L831" i="23"/>
  <c r="M831" i="23"/>
  <c r="A832" i="23"/>
  <c r="B832" i="23" s="1"/>
  <c r="D832" i="23"/>
  <c r="E832" i="23"/>
  <c r="F832" i="23"/>
  <c r="G832" i="23"/>
  <c r="H832" i="23"/>
  <c r="I832" i="23"/>
  <c r="J832" i="23"/>
  <c r="K832" i="23"/>
  <c r="L832" i="23"/>
  <c r="M832" i="23"/>
  <c r="A833" i="23"/>
  <c r="B833" i="23"/>
  <c r="C833" i="23"/>
  <c r="D833" i="23"/>
  <c r="E833" i="23"/>
  <c r="F833" i="23"/>
  <c r="G833" i="23"/>
  <c r="H833" i="23"/>
  <c r="I833" i="23"/>
  <c r="J833" i="23"/>
  <c r="K833" i="23"/>
  <c r="L833" i="23"/>
  <c r="M833" i="23"/>
  <c r="A834" i="23"/>
  <c r="B834" i="23" s="1"/>
  <c r="D834" i="23"/>
  <c r="E834" i="23"/>
  <c r="F834" i="23"/>
  <c r="G834" i="23"/>
  <c r="H834" i="23"/>
  <c r="I834" i="23"/>
  <c r="K834" i="23" s="1"/>
  <c r="J834" i="23"/>
  <c r="L834" i="23"/>
  <c r="M834" i="23"/>
  <c r="A835" i="23"/>
  <c r="C835" i="23" s="1"/>
  <c r="D835" i="23"/>
  <c r="E835" i="23"/>
  <c r="F835" i="23"/>
  <c r="G835" i="23"/>
  <c r="H835" i="23"/>
  <c r="I835" i="23"/>
  <c r="K835" i="23" s="1"/>
  <c r="J835" i="23"/>
  <c r="L835" i="23"/>
  <c r="M835" i="23"/>
  <c r="A836" i="23"/>
  <c r="B836" i="23" s="1"/>
  <c r="D836" i="23"/>
  <c r="E836" i="23"/>
  <c r="F836" i="23"/>
  <c r="G836" i="23"/>
  <c r="H836" i="23"/>
  <c r="I836" i="23"/>
  <c r="K836" i="23" s="1"/>
  <c r="J836" i="23"/>
  <c r="L836" i="23"/>
  <c r="M836" i="23"/>
  <c r="A837" i="23"/>
  <c r="B837" i="23"/>
  <c r="C837" i="23"/>
  <c r="D837" i="23"/>
  <c r="E837" i="23"/>
  <c r="F837" i="23"/>
  <c r="G837" i="23"/>
  <c r="H837" i="23"/>
  <c r="I837" i="23"/>
  <c r="J837" i="23"/>
  <c r="K837" i="23"/>
  <c r="L837" i="23"/>
  <c r="M837" i="23"/>
  <c r="A838" i="23"/>
  <c r="D838" i="23"/>
  <c r="E838" i="23"/>
  <c r="F838" i="23"/>
  <c r="G838" i="23"/>
  <c r="H838" i="23"/>
  <c r="I838" i="23"/>
  <c r="J838" i="23"/>
  <c r="K838" i="23"/>
  <c r="L838" i="23"/>
  <c r="M838" i="23"/>
  <c r="A839" i="23"/>
  <c r="D839" i="23"/>
  <c r="E839" i="23"/>
  <c r="F839" i="23"/>
  <c r="G839" i="23"/>
  <c r="H839" i="23"/>
  <c r="I839" i="23"/>
  <c r="K839" i="23" s="1"/>
  <c r="J839" i="23"/>
  <c r="L839" i="23"/>
  <c r="M839" i="23"/>
  <c r="A840" i="23"/>
  <c r="B840" i="23" s="1"/>
  <c r="C840" i="23"/>
  <c r="D840" i="23"/>
  <c r="E840" i="23"/>
  <c r="F840" i="23"/>
  <c r="G840" i="23"/>
  <c r="H840" i="23"/>
  <c r="I840" i="23"/>
  <c r="K840" i="23" s="1"/>
  <c r="J840" i="23"/>
  <c r="L840" i="23"/>
  <c r="M840" i="23"/>
  <c r="A841" i="23"/>
  <c r="B841" i="23" s="1"/>
  <c r="C841" i="23"/>
  <c r="D841" i="23"/>
  <c r="E841" i="23"/>
  <c r="F841" i="23"/>
  <c r="G841" i="23"/>
  <c r="H841" i="23"/>
  <c r="I841" i="23"/>
  <c r="J841" i="23"/>
  <c r="K841" i="23"/>
  <c r="L841" i="23"/>
  <c r="M841" i="23"/>
  <c r="A842" i="23"/>
  <c r="B842" i="23" s="1"/>
  <c r="C842" i="23"/>
  <c r="D842" i="23"/>
  <c r="E842" i="23"/>
  <c r="F842" i="23"/>
  <c r="G842" i="23"/>
  <c r="H842" i="23"/>
  <c r="I842" i="23"/>
  <c r="J842" i="23"/>
  <c r="K842" i="23"/>
  <c r="L842" i="23"/>
  <c r="M842" i="23"/>
  <c r="A843" i="23"/>
  <c r="C843" i="23" s="1"/>
  <c r="D843" i="23"/>
  <c r="E843" i="23"/>
  <c r="F843" i="23"/>
  <c r="G843" i="23"/>
  <c r="H843" i="23"/>
  <c r="I843" i="23"/>
  <c r="J843" i="23"/>
  <c r="K843" i="23"/>
  <c r="L843" i="23"/>
  <c r="M843" i="23"/>
  <c r="A844" i="23"/>
  <c r="B844" i="23" s="1"/>
  <c r="D844" i="23"/>
  <c r="E844" i="23"/>
  <c r="F844" i="23"/>
  <c r="G844" i="23"/>
  <c r="H844" i="23"/>
  <c r="I844" i="23"/>
  <c r="K844" i="23" s="1"/>
  <c r="J844" i="23"/>
  <c r="L844" i="23"/>
  <c r="M844" i="23"/>
  <c r="A845" i="23"/>
  <c r="B845" i="23" s="1"/>
  <c r="D845" i="23"/>
  <c r="E845" i="23"/>
  <c r="F845" i="23"/>
  <c r="G845" i="23"/>
  <c r="H845" i="23"/>
  <c r="I845" i="23"/>
  <c r="K845" i="23" s="1"/>
  <c r="J845" i="23"/>
  <c r="L845" i="23"/>
  <c r="M845" i="23"/>
  <c r="A846" i="23"/>
  <c r="B846" i="23" s="1"/>
  <c r="C846" i="23"/>
  <c r="D846" i="23"/>
  <c r="E846" i="23"/>
  <c r="F846" i="23"/>
  <c r="G846" i="23"/>
  <c r="H846" i="23"/>
  <c r="I846" i="23"/>
  <c r="J846" i="23"/>
  <c r="K846" i="23"/>
  <c r="L846" i="23"/>
  <c r="M846" i="23"/>
  <c r="A847" i="23"/>
  <c r="C847" i="23" s="1"/>
  <c r="B847" i="23"/>
  <c r="D847" i="23"/>
  <c r="E847" i="23"/>
  <c r="F847" i="23"/>
  <c r="G847" i="23"/>
  <c r="H847" i="23"/>
  <c r="I847" i="23"/>
  <c r="K847" i="23" s="1"/>
  <c r="J847" i="23"/>
  <c r="L847" i="23"/>
  <c r="M847" i="23"/>
  <c r="A848" i="23"/>
  <c r="B848" i="23" s="1"/>
  <c r="D848" i="23"/>
  <c r="E848" i="23"/>
  <c r="F848" i="23"/>
  <c r="G848" i="23"/>
  <c r="H848" i="23"/>
  <c r="I848" i="23"/>
  <c r="K848" i="23" s="1"/>
  <c r="J848" i="23"/>
  <c r="L848" i="23"/>
  <c r="M848" i="23"/>
  <c r="A849" i="23"/>
  <c r="B849" i="23" s="1"/>
  <c r="D849" i="23"/>
  <c r="E849" i="23"/>
  <c r="F849" i="23"/>
  <c r="G849" i="23"/>
  <c r="H849" i="23"/>
  <c r="I849" i="23"/>
  <c r="K849" i="23" s="1"/>
  <c r="J849" i="23"/>
  <c r="L849" i="23"/>
  <c r="M849" i="23"/>
  <c r="A850" i="23"/>
  <c r="B850" i="23" s="1"/>
  <c r="C850" i="23"/>
  <c r="D850" i="23"/>
  <c r="E850" i="23"/>
  <c r="F850" i="23"/>
  <c r="G850" i="23"/>
  <c r="H850" i="23"/>
  <c r="I850" i="23"/>
  <c r="J850" i="23"/>
  <c r="K850" i="23"/>
  <c r="L850" i="23"/>
  <c r="M850" i="23"/>
  <c r="A851" i="23"/>
  <c r="C851" i="23" s="1"/>
  <c r="B851" i="23"/>
  <c r="D851" i="23"/>
  <c r="E851" i="23"/>
  <c r="F851" i="23"/>
  <c r="G851" i="23"/>
  <c r="H851" i="23"/>
  <c r="I851" i="23"/>
  <c r="K851" i="23" s="1"/>
  <c r="J851" i="23"/>
  <c r="L851" i="23"/>
  <c r="M851" i="23"/>
  <c r="A852" i="23"/>
  <c r="B852" i="23" s="1"/>
  <c r="D852" i="23"/>
  <c r="E852" i="23"/>
  <c r="F852" i="23"/>
  <c r="G852" i="23"/>
  <c r="H852" i="23"/>
  <c r="I852" i="23"/>
  <c r="K852" i="23" s="1"/>
  <c r="J852" i="23"/>
  <c r="L852" i="23"/>
  <c r="M852" i="23"/>
  <c r="A853" i="23"/>
  <c r="B853" i="23" s="1"/>
  <c r="D853" i="23"/>
  <c r="E853" i="23"/>
  <c r="F853" i="23"/>
  <c r="G853" i="23"/>
  <c r="H853" i="23"/>
  <c r="I853" i="23"/>
  <c r="K853" i="23" s="1"/>
  <c r="J853" i="23"/>
  <c r="L853" i="23"/>
  <c r="M853" i="23"/>
  <c r="A854" i="23"/>
  <c r="B854" i="23" s="1"/>
  <c r="C854" i="23"/>
  <c r="D854" i="23"/>
  <c r="E854" i="23"/>
  <c r="F854" i="23"/>
  <c r="G854" i="23"/>
  <c r="H854" i="23"/>
  <c r="I854" i="23"/>
  <c r="J854" i="23"/>
  <c r="K854" i="23"/>
  <c r="L854" i="23"/>
  <c r="M854" i="23"/>
  <c r="A855" i="23"/>
  <c r="C855" i="23" s="1"/>
  <c r="B855" i="23"/>
  <c r="D855" i="23"/>
  <c r="E855" i="23"/>
  <c r="F855" i="23"/>
  <c r="G855" i="23"/>
  <c r="H855" i="23"/>
  <c r="I855" i="23"/>
  <c r="K855" i="23" s="1"/>
  <c r="J855" i="23"/>
  <c r="L855" i="23"/>
  <c r="M855" i="23"/>
  <c r="A856" i="23"/>
  <c r="B856" i="23" s="1"/>
  <c r="D856" i="23"/>
  <c r="E856" i="23"/>
  <c r="F856" i="23"/>
  <c r="G856" i="23"/>
  <c r="H856" i="23"/>
  <c r="I856" i="23"/>
  <c r="K856" i="23" s="1"/>
  <c r="J856" i="23"/>
  <c r="L856" i="23"/>
  <c r="M856" i="23"/>
  <c r="A857" i="23"/>
  <c r="B857" i="23" s="1"/>
  <c r="D857" i="23"/>
  <c r="E857" i="23"/>
  <c r="F857" i="23"/>
  <c r="G857" i="23"/>
  <c r="H857" i="23"/>
  <c r="I857" i="23"/>
  <c r="K857" i="23" s="1"/>
  <c r="J857" i="23"/>
  <c r="L857" i="23"/>
  <c r="M857" i="23"/>
  <c r="A858" i="23"/>
  <c r="B858" i="23" s="1"/>
  <c r="C858" i="23"/>
  <c r="D858" i="23"/>
  <c r="E858" i="23"/>
  <c r="F858" i="23"/>
  <c r="G858" i="23"/>
  <c r="H858" i="23"/>
  <c r="I858" i="23"/>
  <c r="J858" i="23"/>
  <c r="K858" i="23"/>
  <c r="L858" i="23"/>
  <c r="M858" i="23"/>
  <c r="A859" i="23"/>
  <c r="C859" i="23" s="1"/>
  <c r="B859" i="23"/>
  <c r="D859" i="23"/>
  <c r="E859" i="23"/>
  <c r="F859" i="23"/>
  <c r="G859" i="23"/>
  <c r="H859" i="23"/>
  <c r="I859" i="23"/>
  <c r="K859" i="23" s="1"/>
  <c r="J859" i="23"/>
  <c r="L859" i="23"/>
  <c r="M859" i="23"/>
  <c r="A860" i="23"/>
  <c r="B860" i="23" s="1"/>
  <c r="D860" i="23"/>
  <c r="E860" i="23"/>
  <c r="F860" i="23"/>
  <c r="G860" i="23"/>
  <c r="H860" i="23"/>
  <c r="I860" i="23"/>
  <c r="K860" i="23" s="1"/>
  <c r="J860" i="23"/>
  <c r="L860" i="23"/>
  <c r="M860" i="23"/>
  <c r="A861" i="23"/>
  <c r="B861" i="23" s="1"/>
  <c r="D861" i="23"/>
  <c r="E861" i="23"/>
  <c r="F861" i="23"/>
  <c r="G861" i="23"/>
  <c r="H861" i="23"/>
  <c r="I861" i="23"/>
  <c r="K861" i="23" s="1"/>
  <c r="J861" i="23"/>
  <c r="L861" i="23"/>
  <c r="M861" i="23"/>
  <c r="A862" i="23"/>
  <c r="B862" i="23" s="1"/>
  <c r="C862" i="23"/>
  <c r="D862" i="23"/>
  <c r="E862" i="23"/>
  <c r="F862" i="23"/>
  <c r="G862" i="23"/>
  <c r="H862" i="23"/>
  <c r="I862" i="23"/>
  <c r="J862" i="23"/>
  <c r="K862" i="23"/>
  <c r="L862" i="23"/>
  <c r="M862" i="23"/>
  <c r="A863" i="23"/>
  <c r="C863" i="23" s="1"/>
  <c r="B863" i="23"/>
  <c r="D863" i="23"/>
  <c r="E863" i="23"/>
  <c r="F863" i="23"/>
  <c r="G863" i="23"/>
  <c r="H863" i="23"/>
  <c r="I863" i="23"/>
  <c r="K863" i="23" s="1"/>
  <c r="J863" i="23"/>
  <c r="L863" i="23"/>
  <c r="M863" i="23"/>
  <c r="A864" i="23"/>
  <c r="B864" i="23" s="1"/>
  <c r="D864" i="23"/>
  <c r="E864" i="23"/>
  <c r="F864" i="23"/>
  <c r="G864" i="23"/>
  <c r="H864" i="23"/>
  <c r="I864" i="23"/>
  <c r="K864" i="23" s="1"/>
  <c r="J864" i="23"/>
  <c r="L864" i="23"/>
  <c r="M864" i="23"/>
  <c r="A865" i="23"/>
  <c r="B865" i="23" s="1"/>
  <c r="D865" i="23"/>
  <c r="E865" i="23"/>
  <c r="F865" i="23"/>
  <c r="G865" i="23"/>
  <c r="H865" i="23"/>
  <c r="I865" i="23"/>
  <c r="K865" i="23" s="1"/>
  <c r="J865" i="23"/>
  <c r="L865" i="23"/>
  <c r="M865" i="23"/>
  <c r="A866" i="23"/>
  <c r="B866" i="23" s="1"/>
  <c r="D866" i="23"/>
  <c r="E866" i="23"/>
  <c r="F866" i="23"/>
  <c r="G866" i="23"/>
  <c r="H866" i="23"/>
  <c r="I866" i="23"/>
  <c r="K866" i="23" s="1"/>
  <c r="J866" i="23"/>
  <c r="L866" i="23"/>
  <c r="M866" i="23"/>
  <c r="A867" i="23"/>
  <c r="C867" i="23" s="1"/>
  <c r="B867" i="23"/>
  <c r="D867" i="23"/>
  <c r="E867" i="23"/>
  <c r="F867" i="23"/>
  <c r="G867" i="23"/>
  <c r="H867" i="23"/>
  <c r="I867" i="23"/>
  <c r="K867" i="23" s="1"/>
  <c r="J867" i="23"/>
  <c r="L867" i="23"/>
  <c r="M867" i="23"/>
  <c r="A868" i="23"/>
  <c r="B868" i="23" s="1"/>
  <c r="D868" i="23"/>
  <c r="E868" i="23"/>
  <c r="F868" i="23"/>
  <c r="G868" i="23"/>
  <c r="H868" i="23"/>
  <c r="I868" i="23"/>
  <c r="K868" i="23" s="1"/>
  <c r="J868" i="23"/>
  <c r="L868" i="23"/>
  <c r="M868" i="23"/>
  <c r="A869" i="23"/>
  <c r="D869" i="23"/>
  <c r="E869" i="23"/>
  <c r="F869" i="23"/>
  <c r="G869" i="23"/>
  <c r="H869" i="23"/>
  <c r="I869" i="23"/>
  <c r="K869" i="23" s="1"/>
  <c r="J869" i="23"/>
  <c r="L869" i="23"/>
  <c r="M869" i="23"/>
  <c r="A870" i="23"/>
  <c r="B870" i="23" s="1"/>
  <c r="D870" i="23"/>
  <c r="E870" i="23"/>
  <c r="F870" i="23"/>
  <c r="G870" i="23"/>
  <c r="H870" i="23"/>
  <c r="I870" i="23"/>
  <c r="K870" i="23" s="1"/>
  <c r="J870" i="23"/>
  <c r="L870" i="23"/>
  <c r="M870" i="23"/>
  <c r="A871" i="23"/>
  <c r="C871" i="23" s="1"/>
  <c r="B871" i="23"/>
  <c r="D871" i="23"/>
  <c r="E871" i="23"/>
  <c r="F871" i="23"/>
  <c r="G871" i="23"/>
  <c r="H871" i="23"/>
  <c r="I871" i="23"/>
  <c r="K871" i="23" s="1"/>
  <c r="J871" i="23"/>
  <c r="L871" i="23"/>
  <c r="M871" i="23"/>
  <c r="A872" i="23"/>
  <c r="B872" i="23" s="1"/>
  <c r="D872" i="23"/>
  <c r="E872" i="23"/>
  <c r="F872" i="23"/>
  <c r="G872" i="23"/>
  <c r="H872" i="23"/>
  <c r="I872" i="23"/>
  <c r="K872" i="23" s="1"/>
  <c r="J872" i="23"/>
  <c r="L872" i="23"/>
  <c r="M872" i="23"/>
  <c r="A873" i="23"/>
  <c r="D873" i="23"/>
  <c r="E873" i="23"/>
  <c r="F873" i="23"/>
  <c r="G873" i="23"/>
  <c r="H873" i="23"/>
  <c r="I873" i="23"/>
  <c r="J873" i="23"/>
  <c r="K873" i="23"/>
  <c r="L873" i="23"/>
  <c r="M873" i="23"/>
  <c r="A874" i="23"/>
  <c r="B874" i="23" s="1"/>
  <c r="D874" i="23"/>
  <c r="E874" i="23"/>
  <c r="F874" i="23"/>
  <c r="G874" i="23"/>
  <c r="H874" i="23"/>
  <c r="I874" i="23"/>
  <c r="K874" i="23" s="1"/>
  <c r="J874" i="23"/>
  <c r="L874" i="23"/>
  <c r="M874" i="23"/>
  <c r="A875" i="23"/>
  <c r="C875" i="23" s="1"/>
  <c r="B875" i="23"/>
  <c r="D875" i="23"/>
  <c r="E875" i="23"/>
  <c r="F875" i="23"/>
  <c r="G875" i="23"/>
  <c r="H875" i="23"/>
  <c r="I875" i="23"/>
  <c r="K875" i="23" s="1"/>
  <c r="J875" i="23"/>
  <c r="L875" i="23"/>
  <c r="M875" i="23"/>
  <c r="A876" i="23"/>
  <c r="B876" i="23" s="1"/>
  <c r="D876" i="23"/>
  <c r="E876" i="23"/>
  <c r="F876" i="23"/>
  <c r="G876" i="23"/>
  <c r="H876" i="23"/>
  <c r="I876" i="23"/>
  <c r="K876" i="23" s="1"/>
  <c r="J876" i="23"/>
  <c r="L876" i="23"/>
  <c r="M876" i="23"/>
  <c r="A877" i="23"/>
  <c r="D877" i="23"/>
  <c r="E877" i="23"/>
  <c r="F877" i="23"/>
  <c r="G877" i="23"/>
  <c r="H877" i="23"/>
  <c r="I877" i="23"/>
  <c r="K877" i="23" s="1"/>
  <c r="J877" i="23"/>
  <c r="L877" i="23"/>
  <c r="M877" i="23"/>
  <c r="A878" i="23"/>
  <c r="B878" i="23" s="1"/>
  <c r="C878" i="23"/>
  <c r="D878" i="23"/>
  <c r="E878" i="23"/>
  <c r="F878" i="23"/>
  <c r="G878" i="23"/>
  <c r="H878" i="23"/>
  <c r="I878" i="23"/>
  <c r="J878" i="23"/>
  <c r="K878" i="23"/>
  <c r="L878" i="23"/>
  <c r="M878" i="23"/>
  <c r="A879" i="23"/>
  <c r="C879" i="23" s="1"/>
  <c r="B879" i="23"/>
  <c r="D879" i="23"/>
  <c r="E879" i="23"/>
  <c r="F879" i="23"/>
  <c r="G879" i="23"/>
  <c r="H879" i="23"/>
  <c r="I879" i="23"/>
  <c r="K879" i="23" s="1"/>
  <c r="J879" i="23"/>
  <c r="L879" i="23"/>
  <c r="M879" i="23"/>
  <c r="A880" i="23"/>
  <c r="B880" i="23" s="1"/>
  <c r="D880" i="23"/>
  <c r="E880" i="23"/>
  <c r="F880" i="23"/>
  <c r="G880" i="23"/>
  <c r="H880" i="23"/>
  <c r="I880" i="23"/>
  <c r="K880" i="23" s="1"/>
  <c r="J880" i="23"/>
  <c r="L880" i="23"/>
  <c r="M880" i="23"/>
  <c r="A881" i="23"/>
  <c r="D881" i="23"/>
  <c r="E881" i="23"/>
  <c r="F881" i="23"/>
  <c r="G881" i="23"/>
  <c r="H881" i="23"/>
  <c r="I881" i="23"/>
  <c r="J881" i="23"/>
  <c r="K881" i="23"/>
  <c r="L881" i="23"/>
  <c r="M881" i="23"/>
  <c r="A882" i="23"/>
  <c r="B882" i="23" s="1"/>
  <c r="C882" i="23"/>
  <c r="D882" i="23"/>
  <c r="E882" i="23"/>
  <c r="F882" i="23"/>
  <c r="G882" i="23"/>
  <c r="H882" i="23"/>
  <c r="I882" i="23"/>
  <c r="J882" i="23"/>
  <c r="K882" i="23"/>
  <c r="L882" i="23"/>
  <c r="M882" i="23"/>
  <c r="A883" i="23"/>
  <c r="C883" i="23" s="1"/>
  <c r="B883" i="23"/>
  <c r="D883" i="23"/>
  <c r="E883" i="23"/>
  <c r="F883" i="23"/>
  <c r="G883" i="23"/>
  <c r="H883" i="23"/>
  <c r="I883" i="23"/>
  <c r="K883" i="23" s="1"/>
  <c r="J883" i="23"/>
  <c r="L883" i="23"/>
  <c r="M883" i="23"/>
  <c r="A884" i="23"/>
  <c r="B884" i="23" s="1"/>
  <c r="D884" i="23"/>
  <c r="E884" i="23"/>
  <c r="F884" i="23"/>
  <c r="G884" i="23"/>
  <c r="H884" i="23"/>
  <c r="I884" i="23"/>
  <c r="K884" i="23" s="1"/>
  <c r="J884" i="23"/>
  <c r="L884" i="23"/>
  <c r="M884" i="23"/>
  <c r="A885" i="23"/>
  <c r="D885" i="23"/>
  <c r="E885" i="23"/>
  <c r="F885" i="23"/>
  <c r="G885" i="23"/>
  <c r="H885" i="23"/>
  <c r="I885" i="23"/>
  <c r="K885" i="23" s="1"/>
  <c r="J885" i="23"/>
  <c r="L885" i="23"/>
  <c r="M885" i="23"/>
  <c r="A886" i="23"/>
  <c r="B886" i="23" s="1"/>
  <c r="C886" i="23"/>
  <c r="D886" i="23"/>
  <c r="E886" i="23"/>
  <c r="F886" i="23"/>
  <c r="G886" i="23"/>
  <c r="H886" i="23"/>
  <c r="I886" i="23"/>
  <c r="J886" i="23"/>
  <c r="K886" i="23"/>
  <c r="L886" i="23"/>
  <c r="M886" i="23"/>
  <c r="A887" i="23"/>
  <c r="C887" i="23" s="1"/>
  <c r="B887" i="23"/>
  <c r="D887" i="23"/>
  <c r="E887" i="23"/>
  <c r="F887" i="23"/>
  <c r="G887" i="23"/>
  <c r="H887" i="23"/>
  <c r="I887" i="23"/>
  <c r="K887" i="23" s="1"/>
  <c r="J887" i="23"/>
  <c r="L887" i="23"/>
  <c r="M887" i="23"/>
  <c r="A888" i="23"/>
  <c r="B888" i="23" s="1"/>
  <c r="D888" i="23"/>
  <c r="E888" i="23"/>
  <c r="F888" i="23"/>
  <c r="G888" i="23"/>
  <c r="H888" i="23"/>
  <c r="I888" i="23"/>
  <c r="K888" i="23" s="1"/>
  <c r="J888" i="23"/>
  <c r="L888" i="23"/>
  <c r="M888" i="23"/>
  <c r="A889" i="23"/>
  <c r="D889" i="23"/>
  <c r="E889" i="23"/>
  <c r="F889" i="23"/>
  <c r="G889" i="23"/>
  <c r="H889" i="23"/>
  <c r="I889" i="23"/>
  <c r="J889" i="23"/>
  <c r="K889" i="23"/>
  <c r="L889" i="23"/>
  <c r="M889" i="23"/>
  <c r="A890" i="23"/>
  <c r="B890" i="23" s="1"/>
  <c r="C890" i="23"/>
  <c r="D890" i="23"/>
  <c r="E890" i="23"/>
  <c r="F890" i="23"/>
  <c r="G890" i="23"/>
  <c r="H890" i="23"/>
  <c r="I890" i="23"/>
  <c r="J890" i="23"/>
  <c r="K890" i="23"/>
  <c r="L890" i="23"/>
  <c r="M890" i="23"/>
  <c r="A891" i="23"/>
  <c r="C891" i="23" s="1"/>
  <c r="B891" i="23"/>
  <c r="D891" i="23"/>
  <c r="E891" i="23"/>
  <c r="F891" i="23"/>
  <c r="G891" i="23"/>
  <c r="H891" i="23"/>
  <c r="I891" i="23"/>
  <c r="K891" i="23" s="1"/>
  <c r="J891" i="23"/>
  <c r="L891" i="23"/>
  <c r="M891" i="23"/>
  <c r="A892" i="23"/>
  <c r="B892" i="23" s="1"/>
  <c r="D892" i="23"/>
  <c r="E892" i="23"/>
  <c r="F892" i="23"/>
  <c r="G892" i="23"/>
  <c r="H892" i="23"/>
  <c r="I892" i="23"/>
  <c r="K892" i="23" s="1"/>
  <c r="J892" i="23"/>
  <c r="L892" i="23"/>
  <c r="M892" i="23"/>
  <c r="A893" i="23"/>
  <c r="D893" i="23"/>
  <c r="E893" i="23"/>
  <c r="F893" i="23"/>
  <c r="G893" i="23"/>
  <c r="H893" i="23"/>
  <c r="I893" i="23"/>
  <c r="K893" i="23" s="1"/>
  <c r="J893" i="23"/>
  <c r="L893" i="23"/>
  <c r="M893" i="23"/>
  <c r="A894" i="23"/>
  <c r="B894" i="23" s="1"/>
  <c r="D894" i="23"/>
  <c r="E894" i="23"/>
  <c r="F894" i="23"/>
  <c r="G894" i="23"/>
  <c r="H894" i="23"/>
  <c r="I894" i="23"/>
  <c r="K894" i="23" s="1"/>
  <c r="J894" i="23"/>
  <c r="L894" i="23"/>
  <c r="M894" i="23"/>
  <c r="A895" i="23"/>
  <c r="C895" i="23" s="1"/>
  <c r="B895" i="23"/>
  <c r="D895" i="23"/>
  <c r="E895" i="23"/>
  <c r="F895" i="23"/>
  <c r="G895" i="23"/>
  <c r="H895" i="23"/>
  <c r="I895" i="23"/>
  <c r="K895" i="23" s="1"/>
  <c r="J895" i="23"/>
  <c r="L895" i="23"/>
  <c r="M895" i="23"/>
  <c r="A896" i="23"/>
  <c r="B896" i="23" s="1"/>
  <c r="D896" i="23"/>
  <c r="E896" i="23"/>
  <c r="F896" i="23"/>
  <c r="G896" i="23"/>
  <c r="H896" i="23"/>
  <c r="I896" i="23"/>
  <c r="K896" i="23" s="1"/>
  <c r="J896" i="23"/>
  <c r="L896" i="23"/>
  <c r="M896" i="23"/>
  <c r="A897" i="23"/>
  <c r="D897" i="23"/>
  <c r="E897" i="23"/>
  <c r="F897" i="23"/>
  <c r="G897" i="23"/>
  <c r="H897" i="23"/>
  <c r="I897" i="23"/>
  <c r="J897" i="23"/>
  <c r="K897" i="23"/>
  <c r="L897" i="23"/>
  <c r="M897" i="23"/>
  <c r="A898" i="23"/>
  <c r="B898" i="23" s="1"/>
  <c r="D898" i="23"/>
  <c r="E898" i="23"/>
  <c r="F898" i="23"/>
  <c r="G898" i="23"/>
  <c r="H898" i="23"/>
  <c r="I898" i="23"/>
  <c r="K898" i="23" s="1"/>
  <c r="J898" i="23"/>
  <c r="L898" i="23"/>
  <c r="M898" i="23"/>
  <c r="A899" i="23"/>
  <c r="C899" i="23" s="1"/>
  <c r="B899" i="23"/>
  <c r="D899" i="23"/>
  <c r="E899" i="23"/>
  <c r="F899" i="23"/>
  <c r="G899" i="23"/>
  <c r="H899" i="23"/>
  <c r="I899" i="23"/>
  <c r="K899" i="23" s="1"/>
  <c r="J899" i="23"/>
  <c r="L899" i="23"/>
  <c r="M899" i="23"/>
  <c r="A900" i="23"/>
  <c r="B900" i="23" s="1"/>
  <c r="D900" i="23"/>
  <c r="E900" i="23"/>
  <c r="F900" i="23"/>
  <c r="G900" i="23"/>
  <c r="H900" i="23"/>
  <c r="I900" i="23"/>
  <c r="K900" i="23" s="1"/>
  <c r="J900" i="23"/>
  <c r="L900" i="23"/>
  <c r="M900" i="23"/>
  <c r="A901" i="23"/>
  <c r="D901" i="23"/>
  <c r="E901" i="23"/>
  <c r="F901" i="23"/>
  <c r="G901" i="23"/>
  <c r="H901" i="23"/>
  <c r="I901" i="23"/>
  <c r="K901" i="23" s="1"/>
  <c r="J901" i="23"/>
  <c r="L901" i="23"/>
  <c r="M901" i="23"/>
  <c r="A902" i="23"/>
  <c r="B902" i="23" s="1"/>
  <c r="D902" i="23"/>
  <c r="E902" i="23"/>
  <c r="F902" i="23"/>
  <c r="G902" i="23"/>
  <c r="H902" i="23"/>
  <c r="I902" i="23"/>
  <c r="K902" i="23" s="1"/>
  <c r="J902" i="23"/>
  <c r="L902" i="23"/>
  <c r="M902" i="23"/>
  <c r="A903" i="23"/>
  <c r="C903" i="23" s="1"/>
  <c r="B903" i="23"/>
  <c r="D903" i="23"/>
  <c r="E903" i="23"/>
  <c r="F903" i="23"/>
  <c r="G903" i="23"/>
  <c r="H903" i="23"/>
  <c r="I903" i="23"/>
  <c r="K903" i="23" s="1"/>
  <c r="J903" i="23"/>
  <c r="L903" i="23"/>
  <c r="M903" i="23"/>
  <c r="A904" i="23"/>
  <c r="B904" i="23" s="1"/>
  <c r="D904" i="23"/>
  <c r="E904" i="23"/>
  <c r="F904" i="23"/>
  <c r="G904" i="23"/>
  <c r="H904" i="23"/>
  <c r="I904" i="23"/>
  <c r="K904" i="23" s="1"/>
  <c r="J904" i="23"/>
  <c r="L904" i="23"/>
  <c r="M904" i="23"/>
  <c r="A905" i="23"/>
  <c r="D905" i="23"/>
  <c r="E905" i="23"/>
  <c r="F905" i="23"/>
  <c r="G905" i="23"/>
  <c r="H905" i="23"/>
  <c r="I905" i="23"/>
  <c r="J905" i="23"/>
  <c r="K905" i="23"/>
  <c r="L905" i="23"/>
  <c r="M905" i="23"/>
  <c r="A906" i="23"/>
  <c r="B906" i="23" s="1"/>
  <c r="D906" i="23"/>
  <c r="E906" i="23"/>
  <c r="F906" i="23"/>
  <c r="G906" i="23"/>
  <c r="H906" i="23"/>
  <c r="I906" i="23"/>
  <c r="K906" i="23" s="1"/>
  <c r="J906" i="23"/>
  <c r="L906" i="23"/>
  <c r="M906" i="23"/>
  <c r="A907" i="23"/>
  <c r="C907" i="23" s="1"/>
  <c r="B907" i="23"/>
  <c r="D907" i="23"/>
  <c r="E907" i="23"/>
  <c r="F907" i="23"/>
  <c r="G907" i="23"/>
  <c r="H907" i="23"/>
  <c r="I907" i="23"/>
  <c r="K907" i="23" s="1"/>
  <c r="J907" i="23"/>
  <c r="L907" i="23"/>
  <c r="M907" i="23"/>
  <c r="A908" i="23"/>
  <c r="B908" i="23" s="1"/>
  <c r="D908" i="23"/>
  <c r="E908" i="23"/>
  <c r="F908" i="23"/>
  <c r="G908" i="23"/>
  <c r="H908" i="23"/>
  <c r="I908" i="23"/>
  <c r="K908" i="23" s="1"/>
  <c r="J908" i="23"/>
  <c r="L908" i="23"/>
  <c r="M908" i="23"/>
  <c r="A909" i="23"/>
  <c r="D909" i="23"/>
  <c r="E909" i="23"/>
  <c r="F909" i="23"/>
  <c r="G909" i="23"/>
  <c r="H909" i="23"/>
  <c r="I909" i="23"/>
  <c r="K909" i="23" s="1"/>
  <c r="J909" i="23"/>
  <c r="L909" i="23"/>
  <c r="M909" i="23"/>
  <c r="A910" i="23"/>
  <c r="B910" i="23" s="1"/>
  <c r="C910" i="23"/>
  <c r="D910" i="23"/>
  <c r="E910" i="23"/>
  <c r="F910" i="23"/>
  <c r="G910" i="23"/>
  <c r="H910" i="23"/>
  <c r="I910" i="23"/>
  <c r="J910" i="23"/>
  <c r="K910" i="23"/>
  <c r="L910" i="23"/>
  <c r="M910" i="23"/>
  <c r="A911" i="23"/>
  <c r="C911" i="23" s="1"/>
  <c r="B911" i="23"/>
  <c r="D911" i="23"/>
  <c r="E911" i="23"/>
  <c r="F911" i="23"/>
  <c r="G911" i="23"/>
  <c r="H911" i="23"/>
  <c r="I911" i="23"/>
  <c r="K911" i="23" s="1"/>
  <c r="J911" i="23"/>
  <c r="L911" i="23"/>
  <c r="M911" i="23"/>
  <c r="A912" i="23"/>
  <c r="B912" i="23" s="1"/>
  <c r="D912" i="23"/>
  <c r="E912" i="23"/>
  <c r="F912" i="23"/>
  <c r="G912" i="23"/>
  <c r="H912" i="23"/>
  <c r="I912" i="23"/>
  <c r="K912" i="23" s="1"/>
  <c r="J912" i="23"/>
  <c r="L912" i="23"/>
  <c r="M912" i="23"/>
  <c r="A913" i="23"/>
  <c r="D913" i="23"/>
  <c r="E913" i="23"/>
  <c r="F913" i="23"/>
  <c r="G913" i="23"/>
  <c r="H913" i="23"/>
  <c r="I913" i="23"/>
  <c r="J913" i="23"/>
  <c r="K913" i="23"/>
  <c r="L913" i="23"/>
  <c r="M913" i="23"/>
  <c r="A914" i="23"/>
  <c r="C914" i="23" s="1"/>
  <c r="B914" i="23"/>
  <c r="D914" i="23"/>
  <c r="E914" i="23"/>
  <c r="F914" i="23"/>
  <c r="G914" i="23"/>
  <c r="H914" i="23"/>
  <c r="I914" i="23"/>
  <c r="K914" i="23" s="1"/>
  <c r="J914" i="23"/>
  <c r="L914" i="23"/>
  <c r="M914" i="23"/>
  <c r="A915" i="23"/>
  <c r="C915" i="23" s="1"/>
  <c r="D915" i="23"/>
  <c r="E915" i="23"/>
  <c r="F915" i="23"/>
  <c r="G915" i="23"/>
  <c r="H915" i="23"/>
  <c r="I915" i="23"/>
  <c r="K915" i="23" s="1"/>
  <c r="J915" i="23"/>
  <c r="L915" i="23"/>
  <c r="M915" i="23"/>
  <c r="A916" i="23"/>
  <c r="B916" i="23" s="1"/>
  <c r="D916" i="23"/>
  <c r="E916" i="23"/>
  <c r="F916" i="23"/>
  <c r="G916" i="23"/>
  <c r="H916" i="23"/>
  <c r="I916" i="23"/>
  <c r="K916" i="23" s="1"/>
  <c r="J916" i="23"/>
  <c r="L916" i="23"/>
  <c r="M916" i="23"/>
  <c r="A917" i="23"/>
  <c r="D917" i="23"/>
  <c r="E917" i="23"/>
  <c r="F917" i="23"/>
  <c r="G917" i="23"/>
  <c r="H917" i="23"/>
  <c r="I917" i="23"/>
  <c r="K917" i="23" s="1"/>
  <c r="J917" i="23"/>
  <c r="L917" i="23"/>
  <c r="M917" i="23"/>
  <c r="A918" i="23"/>
  <c r="B918" i="23" s="1"/>
  <c r="C918" i="23"/>
  <c r="D918" i="23"/>
  <c r="E918" i="23"/>
  <c r="F918" i="23"/>
  <c r="G918" i="23"/>
  <c r="H918" i="23"/>
  <c r="I918" i="23"/>
  <c r="J918" i="23"/>
  <c r="K918" i="23"/>
  <c r="L918" i="23"/>
  <c r="M918" i="23"/>
  <c r="A919" i="23"/>
  <c r="C919" i="23" s="1"/>
  <c r="B919" i="23"/>
  <c r="D919" i="23"/>
  <c r="E919" i="23"/>
  <c r="F919" i="23"/>
  <c r="G919" i="23"/>
  <c r="H919" i="23"/>
  <c r="I919" i="23"/>
  <c r="K919" i="23" s="1"/>
  <c r="J919" i="23"/>
  <c r="L919" i="23"/>
  <c r="M919" i="23"/>
  <c r="A920" i="23"/>
  <c r="B920" i="23" s="1"/>
  <c r="D920" i="23"/>
  <c r="E920" i="23"/>
  <c r="F920" i="23"/>
  <c r="G920" i="23"/>
  <c r="H920" i="23"/>
  <c r="I920" i="23"/>
  <c r="K920" i="23" s="1"/>
  <c r="J920" i="23"/>
  <c r="L920" i="23"/>
  <c r="M920" i="23"/>
  <c r="A921" i="23"/>
  <c r="B921" i="23" s="1"/>
  <c r="D921" i="23"/>
  <c r="E921" i="23"/>
  <c r="F921" i="23"/>
  <c r="G921" i="23"/>
  <c r="H921" i="23"/>
  <c r="I921" i="23"/>
  <c r="J921" i="23"/>
  <c r="K921" i="23"/>
  <c r="L921" i="23"/>
  <c r="M921" i="23"/>
  <c r="A922" i="23"/>
  <c r="B922" i="23" s="1"/>
  <c r="D922" i="23"/>
  <c r="E922" i="23"/>
  <c r="F922" i="23"/>
  <c r="G922" i="23"/>
  <c r="H922" i="23"/>
  <c r="I922" i="23"/>
  <c r="K922" i="23" s="1"/>
  <c r="J922" i="23"/>
  <c r="L922" i="23"/>
  <c r="M922" i="23"/>
  <c r="A923" i="23"/>
  <c r="C923" i="23" s="1"/>
  <c r="D923" i="23"/>
  <c r="E923" i="23"/>
  <c r="F923" i="23"/>
  <c r="G923" i="23"/>
  <c r="H923" i="23"/>
  <c r="I923" i="23"/>
  <c r="K923" i="23" s="1"/>
  <c r="J923" i="23"/>
  <c r="L923" i="23"/>
  <c r="M923" i="23"/>
  <c r="A924" i="23"/>
  <c r="B924" i="23" s="1"/>
  <c r="D924" i="23"/>
  <c r="E924" i="23"/>
  <c r="F924" i="23"/>
  <c r="G924" i="23"/>
  <c r="H924" i="23"/>
  <c r="I924" i="23"/>
  <c r="K924" i="23" s="1"/>
  <c r="J924" i="23"/>
  <c r="L924" i="23"/>
  <c r="M924" i="23"/>
  <c r="A925" i="23"/>
  <c r="D925" i="23"/>
  <c r="E925" i="23"/>
  <c r="F925" i="23"/>
  <c r="G925" i="23"/>
  <c r="H925" i="23"/>
  <c r="I925" i="23"/>
  <c r="K925" i="23" s="1"/>
  <c r="J925" i="23"/>
  <c r="L925" i="23"/>
  <c r="M925" i="23"/>
  <c r="A926" i="23"/>
  <c r="B926" i="23" s="1"/>
  <c r="D926" i="23"/>
  <c r="E926" i="23"/>
  <c r="F926" i="23"/>
  <c r="G926" i="23"/>
  <c r="H926" i="23"/>
  <c r="I926" i="23"/>
  <c r="K926" i="23" s="1"/>
  <c r="J926" i="23"/>
  <c r="L926" i="23"/>
  <c r="M926" i="23"/>
  <c r="A927" i="23"/>
  <c r="C927" i="23" s="1"/>
  <c r="B927" i="23"/>
  <c r="D927" i="23"/>
  <c r="E927" i="23"/>
  <c r="F927" i="23"/>
  <c r="G927" i="23"/>
  <c r="H927" i="23"/>
  <c r="I927" i="23"/>
  <c r="K927" i="23" s="1"/>
  <c r="J927" i="23"/>
  <c r="L927" i="23"/>
  <c r="M927" i="23"/>
  <c r="A928" i="23"/>
  <c r="B928" i="23" s="1"/>
  <c r="D928" i="23"/>
  <c r="E928" i="23"/>
  <c r="F928" i="23"/>
  <c r="G928" i="23"/>
  <c r="H928" i="23"/>
  <c r="I928" i="23"/>
  <c r="K928" i="23" s="1"/>
  <c r="J928" i="23"/>
  <c r="L928" i="23"/>
  <c r="M928" i="23"/>
  <c r="A929" i="23"/>
  <c r="B929" i="23" s="1"/>
  <c r="D929" i="23"/>
  <c r="E929" i="23"/>
  <c r="F929" i="23"/>
  <c r="G929" i="23"/>
  <c r="H929" i="23"/>
  <c r="I929" i="23"/>
  <c r="J929" i="23"/>
  <c r="K929" i="23"/>
  <c r="L929" i="23"/>
  <c r="M929" i="23"/>
  <c r="A930" i="23"/>
  <c r="B930" i="23" s="1"/>
  <c r="C930" i="23"/>
  <c r="D930" i="23"/>
  <c r="E930" i="23"/>
  <c r="F930" i="23"/>
  <c r="G930" i="23"/>
  <c r="H930" i="23"/>
  <c r="I930" i="23"/>
  <c r="J930" i="23"/>
  <c r="K930" i="23"/>
  <c r="L930" i="23"/>
  <c r="M930" i="23"/>
  <c r="A931" i="23"/>
  <c r="C931" i="23" s="1"/>
  <c r="B931" i="23"/>
  <c r="D931" i="23"/>
  <c r="E931" i="23"/>
  <c r="F931" i="23"/>
  <c r="G931" i="23"/>
  <c r="H931" i="23"/>
  <c r="I931" i="23"/>
  <c r="K931" i="23" s="1"/>
  <c r="J931" i="23"/>
  <c r="L931" i="23"/>
  <c r="M931" i="23"/>
  <c r="A932" i="23"/>
  <c r="D932" i="23"/>
  <c r="E932" i="23"/>
  <c r="F932" i="23"/>
  <c r="G932" i="23"/>
  <c r="H932" i="23"/>
  <c r="I932" i="23"/>
  <c r="K932" i="23" s="1"/>
  <c r="J932" i="23"/>
  <c r="L932" i="23"/>
  <c r="M932" i="23"/>
  <c r="A933" i="23"/>
  <c r="D933" i="23"/>
  <c r="E933" i="23"/>
  <c r="F933" i="23"/>
  <c r="G933" i="23"/>
  <c r="H933" i="23"/>
  <c r="I933" i="23"/>
  <c r="K933" i="23" s="1"/>
  <c r="J933" i="23"/>
  <c r="L933" i="23"/>
  <c r="M933" i="23"/>
  <c r="A934" i="23"/>
  <c r="B934" i="23" s="1"/>
  <c r="C934" i="23"/>
  <c r="D934" i="23"/>
  <c r="E934" i="23"/>
  <c r="F934" i="23"/>
  <c r="G934" i="23"/>
  <c r="H934" i="23"/>
  <c r="I934" i="23"/>
  <c r="J934" i="23"/>
  <c r="K934" i="23"/>
  <c r="L934" i="23"/>
  <c r="M934" i="23"/>
  <c r="A935" i="23"/>
  <c r="C935" i="23" s="1"/>
  <c r="B935" i="23"/>
  <c r="D935" i="23"/>
  <c r="E935" i="23"/>
  <c r="F935" i="23"/>
  <c r="G935" i="23"/>
  <c r="H935" i="23"/>
  <c r="I935" i="23"/>
  <c r="K935" i="23" s="1"/>
  <c r="J935" i="23"/>
  <c r="L935" i="23"/>
  <c r="M935" i="23"/>
  <c r="A936" i="23"/>
  <c r="D936" i="23"/>
  <c r="E936" i="23"/>
  <c r="F936" i="23"/>
  <c r="G936" i="23"/>
  <c r="H936" i="23"/>
  <c r="I936" i="23"/>
  <c r="K936" i="23" s="1"/>
  <c r="J936" i="23"/>
  <c r="L936" i="23"/>
  <c r="M936" i="23"/>
  <c r="A937" i="23"/>
  <c r="B937" i="23" s="1"/>
  <c r="C937" i="23"/>
  <c r="D937" i="23"/>
  <c r="E937" i="23"/>
  <c r="F937" i="23"/>
  <c r="G937" i="23"/>
  <c r="H937" i="23"/>
  <c r="I937" i="23"/>
  <c r="J937" i="23"/>
  <c r="K937" i="23"/>
  <c r="L937" i="23"/>
  <c r="M937" i="23"/>
  <c r="A938" i="23"/>
  <c r="C938" i="23" s="1"/>
  <c r="B938" i="23"/>
  <c r="D938" i="23"/>
  <c r="E938" i="23"/>
  <c r="F938" i="23"/>
  <c r="G938" i="23"/>
  <c r="H938" i="23"/>
  <c r="I938" i="23"/>
  <c r="K938" i="23" s="1"/>
  <c r="J938" i="23"/>
  <c r="L938" i="23"/>
  <c r="M938" i="23"/>
  <c r="A939" i="23"/>
  <c r="C939" i="23" s="1"/>
  <c r="D939" i="23"/>
  <c r="E939" i="23"/>
  <c r="F939" i="23"/>
  <c r="G939" i="23"/>
  <c r="H939" i="23"/>
  <c r="I939" i="23"/>
  <c r="K939" i="23" s="1"/>
  <c r="J939" i="23"/>
  <c r="L939" i="23"/>
  <c r="M939" i="23"/>
  <c r="A940" i="23"/>
  <c r="D940" i="23"/>
  <c r="E940" i="23"/>
  <c r="F940" i="23"/>
  <c r="G940" i="23"/>
  <c r="H940" i="23"/>
  <c r="I940" i="23"/>
  <c r="K940" i="23" s="1"/>
  <c r="J940" i="23"/>
  <c r="L940" i="23"/>
  <c r="M940" i="23"/>
  <c r="A941" i="23"/>
  <c r="B941" i="23" s="1"/>
  <c r="D941" i="23"/>
  <c r="E941" i="23"/>
  <c r="F941" i="23"/>
  <c r="G941" i="23"/>
  <c r="H941" i="23"/>
  <c r="I941" i="23"/>
  <c r="K941" i="23" s="1"/>
  <c r="J941" i="23"/>
  <c r="L941" i="23"/>
  <c r="M941" i="23"/>
  <c r="A942" i="23"/>
  <c r="B942" i="23" s="1"/>
  <c r="D942" i="23"/>
  <c r="E942" i="23"/>
  <c r="F942" i="23"/>
  <c r="G942" i="23"/>
  <c r="H942" i="23"/>
  <c r="I942" i="23"/>
  <c r="K942" i="23" s="1"/>
  <c r="J942" i="23"/>
  <c r="L942" i="23"/>
  <c r="M942" i="23"/>
  <c r="A943" i="23"/>
  <c r="C943" i="23" s="1"/>
  <c r="D943" i="23"/>
  <c r="E943" i="23"/>
  <c r="F943" i="23"/>
  <c r="G943" i="23"/>
  <c r="H943" i="23"/>
  <c r="I943" i="23"/>
  <c r="K943" i="23" s="1"/>
  <c r="J943" i="23"/>
  <c r="L943" i="23"/>
  <c r="M943" i="23"/>
  <c r="A944" i="23"/>
  <c r="D944" i="23"/>
  <c r="E944" i="23"/>
  <c r="F944" i="23"/>
  <c r="G944" i="23"/>
  <c r="H944" i="23"/>
  <c r="I944" i="23"/>
  <c r="K944" i="23" s="1"/>
  <c r="J944" i="23"/>
  <c r="L944" i="23"/>
  <c r="M944" i="23"/>
  <c r="A945" i="23"/>
  <c r="B945" i="23" s="1"/>
  <c r="D945" i="23"/>
  <c r="E945" i="23"/>
  <c r="F945" i="23"/>
  <c r="G945" i="23"/>
  <c r="H945" i="23"/>
  <c r="I945" i="23"/>
  <c r="K945" i="23" s="1"/>
  <c r="J945" i="23"/>
  <c r="L945" i="23"/>
  <c r="M945" i="23"/>
  <c r="A946" i="23"/>
  <c r="B946" i="23" s="1"/>
  <c r="C946" i="23"/>
  <c r="D946" i="23"/>
  <c r="E946" i="23"/>
  <c r="F946" i="23"/>
  <c r="G946" i="23"/>
  <c r="H946" i="23"/>
  <c r="I946" i="23"/>
  <c r="J946" i="23"/>
  <c r="K946" i="23"/>
  <c r="L946" i="23"/>
  <c r="M946" i="23"/>
  <c r="A947" i="23"/>
  <c r="C947" i="23" s="1"/>
  <c r="D947" i="23"/>
  <c r="E947" i="23"/>
  <c r="F947" i="23"/>
  <c r="G947" i="23"/>
  <c r="H947" i="23"/>
  <c r="I947" i="23"/>
  <c r="K947" i="23" s="1"/>
  <c r="J947" i="23"/>
  <c r="L947" i="23"/>
  <c r="M947" i="23"/>
  <c r="A948" i="23"/>
  <c r="D948" i="23"/>
  <c r="E948" i="23"/>
  <c r="F948" i="23"/>
  <c r="G948" i="23"/>
  <c r="H948" i="23"/>
  <c r="I948" i="23"/>
  <c r="K948" i="23" s="1"/>
  <c r="J948" i="23"/>
  <c r="L948" i="23"/>
  <c r="M948" i="23"/>
  <c r="A949" i="23"/>
  <c r="B949" i="23" s="1"/>
  <c r="C949" i="23"/>
  <c r="D949" i="23"/>
  <c r="E949" i="23"/>
  <c r="F949" i="23"/>
  <c r="G949" i="23"/>
  <c r="H949" i="23"/>
  <c r="I949" i="23"/>
  <c r="K949" i="23" s="1"/>
  <c r="J949" i="23"/>
  <c r="L949" i="23"/>
  <c r="M949" i="23"/>
  <c r="A950" i="23"/>
  <c r="C950" i="23" s="1"/>
  <c r="D950" i="23"/>
  <c r="E950" i="23"/>
  <c r="F950" i="23"/>
  <c r="G950" i="23"/>
  <c r="H950" i="23"/>
  <c r="I950" i="23"/>
  <c r="K950" i="23" s="1"/>
  <c r="J950" i="23"/>
  <c r="L950" i="23"/>
  <c r="M950" i="23"/>
  <c r="A951" i="23"/>
  <c r="B951" i="23" s="1"/>
  <c r="D951" i="23"/>
  <c r="E951" i="23"/>
  <c r="F951" i="23"/>
  <c r="G951" i="23"/>
  <c r="H951" i="23"/>
  <c r="I951" i="23"/>
  <c r="J951" i="23"/>
  <c r="K951" i="23"/>
  <c r="L951" i="23"/>
  <c r="M951" i="23"/>
  <c r="A952" i="23"/>
  <c r="C952" i="23" s="1"/>
  <c r="D952" i="23"/>
  <c r="E952" i="23"/>
  <c r="F952" i="23"/>
  <c r="G952" i="23"/>
  <c r="H952" i="23"/>
  <c r="I952" i="23"/>
  <c r="K952" i="23" s="1"/>
  <c r="J952" i="23"/>
  <c r="L952" i="23"/>
  <c r="M952" i="23"/>
  <c r="A953" i="23"/>
  <c r="B953" i="23" s="1"/>
  <c r="D953" i="23"/>
  <c r="E953" i="23"/>
  <c r="F953" i="23"/>
  <c r="G953" i="23"/>
  <c r="H953" i="23"/>
  <c r="I953" i="23"/>
  <c r="K953" i="23" s="1"/>
  <c r="J953" i="23"/>
  <c r="L953" i="23"/>
  <c r="M953" i="23"/>
  <c r="A954" i="23"/>
  <c r="C954" i="23" s="1"/>
  <c r="D954" i="23"/>
  <c r="E954" i="23"/>
  <c r="F954" i="23"/>
  <c r="G954" i="23"/>
  <c r="H954" i="23"/>
  <c r="I954" i="23"/>
  <c r="K954" i="23" s="1"/>
  <c r="J954" i="23"/>
  <c r="L954" i="23"/>
  <c r="M954" i="23"/>
  <c r="A955" i="23"/>
  <c r="B955" i="23" s="1"/>
  <c r="D955" i="23"/>
  <c r="E955" i="23"/>
  <c r="F955" i="23"/>
  <c r="G955" i="23"/>
  <c r="H955" i="23"/>
  <c r="I955" i="23"/>
  <c r="J955" i="23"/>
  <c r="K955" i="23"/>
  <c r="L955" i="23"/>
  <c r="M955" i="23"/>
  <c r="A956" i="23"/>
  <c r="B956" i="23" s="1"/>
  <c r="D956" i="23"/>
  <c r="E956" i="23"/>
  <c r="F956" i="23"/>
  <c r="G956" i="23"/>
  <c r="H956" i="23"/>
  <c r="I956" i="23"/>
  <c r="K956" i="23" s="1"/>
  <c r="J956" i="23"/>
  <c r="L956" i="23"/>
  <c r="M956" i="23"/>
  <c r="A957" i="23"/>
  <c r="B957" i="23" s="1"/>
  <c r="D957" i="23"/>
  <c r="E957" i="23"/>
  <c r="F957" i="23"/>
  <c r="G957" i="23"/>
  <c r="H957" i="23"/>
  <c r="I957" i="23"/>
  <c r="K957" i="23" s="1"/>
  <c r="J957" i="23"/>
  <c r="L957" i="23"/>
  <c r="M957" i="23"/>
  <c r="A958" i="23"/>
  <c r="C958" i="23" s="1"/>
  <c r="B958" i="23"/>
  <c r="D958" i="23"/>
  <c r="E958" i="23"/>
  <c r="F958" i="23"/>
  <c r="G958" i="23"/>
  <c r="H958" i="23"/>
  <c r="I958" i="23"/>
  <c r="K958" i="23" s="1"/>
  <c r="J958" i="23"/>
  <c r="L958" i="23"/>
  <c r="M958" i="23"/>
  <c r="A959" i="23"/>
  <c r="B959" i="23" s="1"/>
  <c r="C959" i="23"/>
  <c r="D959" i="23"/>
  <c r="E959" i="23"/>
  <c r="F959" i="23"/>
  <c r="G959" i="23"/>
  <c r="H959" i="23"/>
  <c r="I959" i="23"/>
  <c r="K959" i="23" s="1"/>
  <c r="J959" i="23"/>
  <c r="L959" i="23"/>
  <c r="M959" i="23"/>
  <c r="A960" i="23"/>
  <c r="B960" i="23"/>
  <c r="C960" i="23"/>
  <c r="D960" i="23"/>
  <c r="E960" i="23"/>
  <c r="F960" i="23"/>
  <c r="G960" i="23"/>
  <c r="H960" i="23"/>
  <c r="I960" i="23"/>
  <c r="J960" i="23"/>
  <c r="K960" i="23"/>
  <c r="L960" i="23"/>
  <c r="M960" i="23"/>
  <c r="A961" i="23"/>
  <c r="B961" i="23" s="1"/>
  <c r="D961" i="23"/>
  <c r="E961" i="23"/>
  <c r="F961" i="23"/>
  <c r="G961" i="23"/>
  <c r="H961" i="23"/>
  <c r="I961" i="23"/>
  <c r="K961" i="23" s="1"/>
  <c r="J961" i="23"/>
  <c r="L961" i="23"/>
  <c r="M961" i="23"/>
  <c r="A962" i="23"/>
  <c r="C962" i="23" s="1"/>
  <c r="D962" i="23"/>
  <c r="E962" i="23"/>
  <c r="F962" i="23"/>
  <c r="G962" i="23"/>
  <c r="H962" i="23"/>
  <c r="I962" i="23"/>
  <c r="K962" i="23" s="1"/>
  <c r="J962" i="23"/>
  <c r="L962" i="23"/>
  <c r="M962" i="23"/>
  <c r="A963" i="23"/>
  <c r="B963" i="23" s="1"/>
  <c r="D963" i="23"/>
  <c r="E963" i="23"/>
  <c r="F963" i="23"/>
  <c r="G963" i="23"/>
  <c r="H963" i="23"/>
  <c r="I963" i="23"/>
  <c r="J963" i="23"/>
  <c r="K963" i="23"/>
  <c r="L963" i="23"/>
  <c r="M963" i="23"/>
  <c r="A964" i="23"/>
  <c r="B964" i="23" s="1"/>
  <c r="D964" i="23"/>
  <c r="E964" i="23"/>
  <c r="F964" i="23"/>
  <c r="G964" i="23"/>
  <c r="H964" i="23"/>
  <c r="I964" i="23"/>
  <c r="K964" i="23" s="1"/>
  <c r="J964" i="23"/>
  <c r="L964" i="23"/>
  <c r="M964" i="23"/>
  <c r="A965" i="23"/>
  <c r="B965" i="23" s="1"/>
  <c r="D965" i="23"/>
  <c r="E965" i="23"/>
  <c r="F965" i="23"/>
  <c r="G965" i="23"/>
  <c r="H965" i="23"/>
  <c r="I965" i="23"/>
  <c r="K965" i="23" s="1"/>
  <c r="J965" i="23"/>
  <c r="L965" i="23"/>
  <c r="M965" i="23"/>
  <c r="A966" i="23"/>
  <c r="C966" i="23" s="1"/>
  <c r="B966" i="23"/>
  <c r="D966" i="23"/>
  <c r="E966" i="23"/>
  <c r="F966" i="23"/>
  <c r="G966" i="23"/>
  <c r="H966" i="23"/>
  <c r="I966" i="23"/>
  <c r="K966" i="23" s="1"/>
  <c r="J966" i="23"/>
  <c r="L966" i="23"/>
  <c r="M966" i="23"/>
  <c r="A967" i="23"/>
  <c r="B967" i="23" s="1"/>
  <c r="C967" i="23"/>
  <c r="D967" i="23"/>
  <c r="E967" i="23"/>
  <c r="F967" i="23"/>
  <c r="G967" i="23"/>
  <c r="H967" i="23"/>
  <c r="I967" i="23"/>
  <c r="K967" i="23" s="1"/>
  <c r="J967" i="23"/>
  <c r="L967" i="23"/>
  <c r="M967" i="23"/>
  <c r="A968" i="23"/>
  <c r="B968" i="23"/>
  <c r="C968" i="23"/>
  <c r="D968" i="23"/>
  <c r="E968" i="23"/>
  <c r="F968" i="23"/>
  <c r="G968" i="23"/>
  <c r="H968" i="23"/>
  <c r="I968" i="23"/>
  <c r="J968" i="23"/>
  <c r="K968" i="23"/>
  <c r="L968" i="23"/>
  <c r="M968" i="23"/>
  <c r="A969" i="23"/>
  <c r="B969" i="23" s="1"/>
  <c r="D969" i="23"/>
  <c r="E969" i="23"/>
  <c r="F969" i="23"/>
  <c r="G969" i="23"/>
  <c r="H969" i="23"/>
  <c r="I969" i="23"/>
  <c r="K969" i="23" s="1"/>
  <c r="J969" i="23"/>
  <c r="L969" i="23"/>
  <c r="M969" i="23"/>
  <c r="A970" i="23"/>
  <c r="C970" i="23" s="1"/>
  <c r="D970" i="23"/>
  <c r="E970" i="23"/>
  <c r="F970" i="23"/>
  <c r="G970" i="23"/>
  <c r="H970" i="23"/>
  <c r="I970" i="23"/>
  <c r="K970" i="23" s="1"/>
  <c r="J970" i="23"/>
  <c r="L970" i="23"/>
  <c r="M970" i="23"/>
  <c r="A971" i="23"/>
  <c r="B971" i="23" s="1"/>
  <c r="D971" i="23"/>
  <c r="E971" i="23"/>
  <c r="F971" i="23"/>
  <c r="G971" i="23"/>
  <c r="H971" i="23"/>
  <c r="I971" i="23"/>
  <c r="J971" i="23"/>
  <c r="K971" i="23"/>
  <c r="L971" i="23"/>
  <c r="M971" i="23"/>
  <c r="A972" i="23"/>
  <c r="B972" i="23" s="1"/>
  <c r="D972" i="23"/>
  <c r="E972" i="23"/>
  <c r="F972" i="23"/>
  <c r="G972" i="23"/>
  <c r="H972" i="23"/>
  <c r="I972" i="23"/>
  <c r="K972" i="23" s="1"/>
  <c r="J972" i="23"/>
  <c r="L972" i="23"/>
  <c r="M972" i="23"/>
  <c r="A973" i="23"/>
  <c r="B973" i="23" s="1"/>
  <c r="D973" i="23"/>
  <c r="E973" i="23"/>
  <c r="F973" i="23"/>
  <c r="G973" i="23"/>
  <c r="H973" i="23"/>
  <c r="I973" i="23"/>
  <c r="K973" i="23" s="1"/>
  <c r="J973" i="23"/>
  <c r="L973" i="23"/>
  <c r="M973" i="23"/>
  <c r="A974" i="23"/>
  <c r="C974" i="23" s="1"/>
  <c r="B974" i="23"/>
  <c r="D974" i="23"/>
  <c r="E974" i="23"/>
  <c r="F974" i="23"/>
  <c r="G974" i="23"/>
  <c r="H974" i="23"/>
  <c r="I974" i="23"/>
  <c r="K974" i="23" s="1"/>
  <c r="J974" i="23"/>
  <c r="L974" i="23"/>
  <c r="M974" i="23"/>
  <c r="A975" i="23"/>
  <c r="B975" i="23" s="1"/>
  <c r="C975" i="23"/>
  <c r="D975" i="23"/>
  <c r="E975" i="23"/>
  <c r="F975" i="23"/>
  <c r="G975" i="23"/>
  <c r="H975" i="23"/>
  <c r="I975" i="23"/>
  <c r="J975" i="23"/>
  <c r="K975" i="23"/>
  <c r="L975" i="23"/>
  <c r="M975" i="23"/>
  <c r="A976" i="23"/>
  <c r="B976" i="23"/>
  <c r="C976" i="23"/>
  <c r="D976" i="23"/>
  <c r="E976" i="23"/>
  <c r="F976" i="23"/>
  <c r="G976" i="23"/>
  <c r="H976" i="23"/>
  <c r="I976" i="23"/>
  <c r="J976" i="23"/>
  <c r="K976" i="23"/>
  <c r="L976" i="23"/>
  <c r="M976" i="23"/>
  <c r="A977" i="23"/>
  <c r="B977" i="23" s="1"/>
  <c r="D977" i="23"/>
  <c r="E977" i="23"/>
  <c r="F977" i="23"/>
  <c r="G977" i="23"/>
  <c r="H977" i="23"/>
  <c r="I977" i="23"/>
  <c r="K977" i="23" s="1"/>
  <c r="J977" i="23"/>
  <c r="L977" i="23"/>
  <c r="M977" i="23"/>
  <c r="A978" i="23"/>
  <c r="C978" i="23" s="1"/>
  <c r="D978" i="23"/>
  <c r="E978" i="23"/>
  <c r="F978" i="23"/>
  <c r="G978" i="23"/>
  <c r="H978" i="23"/>
  <c r="I978" i="23"/>
  <c r="K978" i="23" s="1"/>
  <c r="J978" i="23"/>
  <c r="L978" i="23"/>
  <c r="M978" i="23"/>
  <c r="A979" i="23"/>
  <c r="B979" i="23" s="1"/>
  <c r="D979" i="23"/>
  <c r="E979" i="23"/>
  <c r="F979" i="23"/>
  <c r="G979" i="23"/>
  <c r="H979" i="23"/>
  <c r="I979" i="23"/>
  <c r="K979" i="23" s="1"/>
  <c r="J979" i="23"/>
  <c r="L979" i="23"/>
  <c r="M979" i="23"/>
  <c r="A980" i="23"/>
  <c r="B980" i="23" s="1"/>
  <c r="D980" i="23"/>
  <c r="E980" i="23"/>
  <c r="F980" i="23"/>
  <c r="G980" i="23"/>
  <c r="H980" i="23"/>
  <c r="I980" i="23"/>
  <c r="K980" i="23" s="1"/>
  <c r="J980" i="23"/>
  <c r="L980" i="23"/>
  <c r="M980" i="23"/>
  <c r="A981" i="23"/>
  <c r="B981" i="23" s="1"/>
  <c r="D981" i="23"/>
  <c r="E981" i="23"/>
  <c r="F981" i="23"/>
  <c r="G981" i="23"/>
  <c r="H981" i="23"/>
  <c r="I981" i="23"/>
  <c r="K981" i="23" s="1"/>
  <c r="J981" i="23"/>
  <c r="L981" i="23"/>
  <c r="M981" i="23"/>
  <c r="A982" i="23"/>
  <c r="C982" i="23" s="1"/>
  <c r="B982" i="23"/>
  <c r="D982" i="23"/>
  <c r="E982" i="23"/>
  <c r="F982" i="23"/>
  <c r="G982" i="23"/>
  <c r="H982" i="23"/>
  <c r="I982" i="23"/>
  <c r="K982" i="23" s="1"/>
  <c r="J982" i="23"/>
  <c r="L982" i="23"/>
  <c r="M982" i="23"/>
  <c r="A983" i="23"/>
  <c r="B983" i="23" s="1"/>
  <c r="C983" i="23"/>
  <c r="D983" i="23"/>
  <c r="E983" i="23"/>
  <c r="F983" i="23"/>
  <c r="G983" i="23"/>
  <c r="H983" i="23"/>
  <c r="I983" i="23"/>
  <c r="J983" i="23"/>
  <c r="K983" i="23"/>
  <c r="L983" i="23"/>
  <c r="M983" i="23"/>
  <c r="A984" i="23"/>
  <c r="B984" i="23"/>
  <c r="C984" i="23"/>
  <c r="D984" i="23"/>
  <c r="E984" i="23"/>
  <c r="F984" i="23"/>
  <c r="G984" i="23"/>
  <c r="H984" i="23"/>
  <c r="I984" i="23"/>
  <c r="J984" i="23"/>
  <c r="K984" i="23"/>
  <c r="L984" i="23"/>
  <c r="M984" i="23"/>
  <c r="A985" i="23"/>
  <c r="B985" i="23" s="1"/>
  <c r="D985" i="23"/>
  <c r="E985" i="23"/>
  <c r="F985" i="23"/>
  <c r="G985" i="23"/>
  <c r="H985" i="23"/>
  <c r="I985" i="23"/>
  <c r="K985" i="23" s="1"/>
  <c r="J985" i="23"/>
  <c r="L985" i="23"/>
  <c r="M985" i="23"/>
  <c r="A986" i="23"/>
  <c r="C986" i="23" s="1"/>
  <c r="D986" i="23"/>
  <c r="E986" i="23"/>
  <c r="F986" i="23"/>
  <c r="G986" i="23"/>
  <c r="H986" i="23"/>
  <c r="I986" i="23"/>
  <c r="K986" i="23" s="1"/>
  <c r="J986" i="23"/>
  <c r="L986" i="23"/>
  <c r="M986" i="23"/>
  <c r="A987" i="23"/>
  <c r="B987" i="23" s="1"/>
  <c r="D987" i="23"/>
  <c r="E987" i="23"/>
  <c r="F987" i="23"/>
  <c r="G987" i="23"/>
  <c r="H987" i="23"/>
  <c r="I987" i="23"/>
  <c r="K987" i="23" s="1"/>
  <c r="J987" i="23"/>
  <c r="L987" i="23"/>
  <c r="M987" i="23"/>
  <c r="A988" i="23"/>
  <c r="B988" i="23" s="1"/>
  <c r="D988" i="23"/>
  <c r="E988" i="23"/>
  <c r="F988" i="23"/>
  <c r="G988" i="23"/>
  <c r="H988" i="23"/>
  <c r="I988" i="23"/>
  <c r="K988" i="23" s="1"/>
  <c r="J988" i="23"/>
  <c r="L988" i="23"/>
  <c r="M988" i="23"/>
  <c r="A989" i="23"/>
  <c r="B989" i="23" s="1"/>
  <c r="D989" i="23"/>
  <c r="E989" i="23"/>
  <c r="F989" i="23"/>
  <c r="G989" i="23"/>
  <c r="H989" i="23"/>
  <c r="I989" i="23"/>
  <c r="K989" i="23" s="1"/>
  <c r="J989" i="23"/>
  <c r="L989" i="23"/>
  <c r="M989" i="23"/>
  <c r="A990" i="23"/>
  <c r="C990" i="23" s="1"/>
  <c r="B990" i="23"/>
  <c r="D990" i="23"/>
  <c r="E990" i="23"/>
  <c r="F990" i="23"/>
  <c r="G990" i="23"/>
  <c r="H990" i="23"/>
  <c r="I990" i="23"/>
  <c r="K990" i="23" s="1"/>
  <c r="J990" i="23"/>
  <c r="L990" i="23"/>
  <c r="M990" i="23"/>
  <c r="A991" i="23"/>
  <c r="B991" i="23" s="1"/>
  <c r="C991" i="23"/>
  <c r="D991" i="23"/>
  <c r="E991" i="23"/>
  <c r="F991" i="23"/>
  <c r="G991" i="23"/>
  <c r="H991" i="23"/>
  <c r="I991" i="23"/>
  <c r="J991" i="23"/>
  <c r="K991" i="23"/>
  <c r="L991" i="23"/>
  <c r="M991" i="23"/>
  <c r="A992" i="23"/>
  <c r="B992" i="23"/>
  <c r="C992" i="23"/>
  <c r="D992" i="23"/>
  <c r="E992" i="23"/>
  <c r="F992" i="23"/>
  <c r="G992" i="23"/>
  <c r="H992" i="23"/>
  <c r="I992" i="23"/>
  <c r="J992" i="23"/>
  <c r="K992" i="23"/>
  <c r="L992" i="23"/>
  <c r="M992" i="23"/>
  <c r="A993" i="23"/>
  <c r="B993" i="23" s="1"/>
  <c r="D993" i="23"/>
  <c r="E993" i="23"/>
  <c r="F993" i="23"/>
  <c r="G993" i="23"/>
  <c r="H993" i="23"/>
  <c r="I993" i="23"/>
  <c r="K993" i="23" s="1"/>
  <c r="J993" i="23"/>
  <c r="L993" i="23"/>
  <c r="M993" i="23"/>
  <c r="A994" i="23"/>
  <c r="C994" i="23" s="1"/>
  <c r="D994" i="23"/>
  <c r="E994" i="23"/>
  <c r="F994" i="23"/>
  <c r="G994" i="23"/>
  <c r="H994" i="23"/>
  <c r="I994" i="23"/>
  <c r="K994" i="23" s="1"/>
  <c r="J994" i="23"/>
  <c r="L994" i="23"/>
  <c r="M994" i="23"/>
  <c r="A995" i="23"/>
  <c r="B995" i="23" s="1"/>
  <c r="D995" i="23"/>
  <c r="E995" i="23"/>
  <c r="F995" i="23"/>
  <c r="G995" i="23"/>
  <c r="H995" i="23"/>
  <c r="I995" i="23"/>
  <c r="K995" i="23" s="1"/>
  <c r="J995" i="23"/>
  <c r="L995" i="23"/>
  <c r="M995" i="23"/>
  <c r="A996" i="23"/>
  <c r="B996" i="23" s="1"/>
  <c r="D996" i="23"/>
  <c r="E996" i="23"/>
  <c r="F996" i="23"/>
  <c r="G996" i="23"/>
  <c r="H996" i="23"/>
  <c r="I996" i="23"/>
  <c r="K996" i="23" s="1"/>
  <c r="J996" i="23"/>
  <c r="L996" i="23"/>
  <c r="M996" i="23"/>
  <c r="A997" i="23"/>
  <c r="B997" i="23" s="1"/>
  <c r="D997" i="23"/>
  <c r="E997" i="23"/>
  <c r="F997" i="23"/>
  <c r="G997" i="23"/>
  <c r="H997" i="23"/>
  <c r="I997" i="23"/>
  <c r="K997" i="23" s="1"/>
  <c r="J997" i="23"/>
  <c r="L997" i="23"/>
  <c r="M997" i="23"/>
  <c r="A998" i="23"/>
  <c r="C998" i="23" s="1"/>
  <c r="B998" i="23"/>
  <c r="D998" i="23"/>
  <c r="E998" i="23"/>
  <c r="F998" i="23"/>
  <c r="G998" i="23"/>
  <c r="H998" i="23"/>
  <c r="I998" i="23"/>
  <c r="K998" i="23" s="1"/>
  <c r="J998" i="23"/>
  <c r="L998" i="23"/>
  <c r="M998" i="23"/>
  <c r="A999" i="23"/>
  <c r="B999" i="23" s="1"/>
  <c r="C999" i="23"/>
  <c r="D999" i="23"/>
  <c r="E999" i="23"/>
  <c r="F999" i="23"/>
  <c r="G999" i="23"/>
  <c r="H999" i="23"/>
  <c r="I999" i="23"/>
  <c r="J999" i="23"/>
  <c r="K999" i="23"/>
  <c r="L999" i="23"/>
  <c r="M999" i="23"/>
  <c r="A1000" i="23"/>
  <c r="B1000" i="23"/>
  <c r="C1000" i="23"/>
  <c r="D1000" i="23"/>
  <c r="E1000" i="23"/>
  <c r="F1000" i="23"/>
  <c r="G1000" i="23"/>
  <c r="H1000" i="23"/>
  <c r="I1000" i="23"/>
  <c r="J1000" i="23"/>
  <c r="K1000" i="23"/>
  <c r="L1000" i="23"/>
  <c r="M1000" i="23"/>
  <c r="A1001" i="23"/>
  <c r="B1001" i="23" s="1"/>
  <c r="D1001" i="23"/>
  <c r="E1001" i="23"/>
  <c r="F1001" i="23"/>
  <c r="G1001" i="23"/>
  <c r="H1001" i="23"/>
  <c r="I1001" i="23"/>
  <c r="K1001" i="23" s="1"/>
  <c r="J1001" i="23"/>
  <c r="L1001" i="23"/>
  <c r="M1001" i="23"/>
  <c r="A1002" i="23"/>
  <c r="C1002" i="23" s="1"/>
  <c r="D1002" i="23"/>
  <c r="E1002" i="23"/>
  <c r="F1002" i="23"/>
  <c r="G1002" i="23"/>
  <c r="H1002" i="23"/>
  <c r="I1002" i="23"/>
  <c r="K1002" i="23" s="1"/>
  <c r="J1002" i="23"/>
  <c r="L1002" i="23"/>
  <c r="M1002" i="23"/>
  <c r="A1003" i="23"/>
  <c r="B1003" i="23" s="1"/>
  <c r="D1003" i="23"/>
  <c r="E1003" i="23"/>
  <c r="F1003" i="23"/>
  <c r="G1003" i="23"/>
  <c r="H1003" i="23"/>
  <c r="I1003" i="23"/>
  <c r="K1003" i="23" s="1"/>
  <c r="J1003" i="23"/>
  <c r="L1003" i="23"/>
  <c r="M1003" i="23"/>
  <c r="A1004" i="23"/>
  <c r="B1004" i="23" s="1"/>
  <c r="D1004" i="23"/>
  <c r="E1004" i="23"/>
  <c r="F1004" i="23"/>
  <c r="G1004" i="23"/>
  <c r="H1004" i="23"/>
  <c r="I1004" i="23"/>
  <c r="K1004" i="23" s="1"/>
  <c r="J1004" i="23"/>
  <c r="L1004" i="23"/>
  <c r="M1004" i="23"/>
  <c r="A1005" i="23"/>
  <c r="B1005" i="23" s="1"/>
  <c r="D1005" i="23"/>
  <c r="E1005" i="23"/>
  <c r="F1005" i="23"/>
  <c r="G1005" i="23"/>
  <c r="H1005" i="23"/>
  <c r="I1005" i="23"/>
  <c r="K1005" i="23" s="1"/>
  <c r="J1005" i="23"/>
  <c r="L1005" i="23"/>
  <c r="M1005" i="23"/>
  <c r="A1006" i="23"/>
  <c r="C1006" i="23" s="1"/>
  <c r="B1006" i="23"/>
  <c r="D1006" i="23"/>
  <c r="E1006" i="23"/>
  <c r="F1006" i="23"/>
  <c r="G1006" i="23"/>
  <c r="H1006" i="23"/>
  <c r="I1006" i="23"/>
  <c r="K1006" i="23" s="1"/>
  <c r="J1006" i="23"/>
  <c r="L1006" i="23"/>
  <c r="M1006" i="23"/>
  <c r="A1007" i="23"/>
  <c r="B1007" i="23" s="1"/>
  <c r="C1007" i="23"/>
  <c r="D1007" i="23"/>
  <c r="E1007" i="23"/>
  <c r="F1007" i="23"/>
  <c r="G1007" i="23"/>
  <c r="H1007" i="23"/>
  <c r="I1007" i="23"/>
  <c r="J1007" i="23"/>
  <c r="K1007" i="23"/>
  <c r="L1007" i="23"/>
  <c r="M1007" i="23"/>
  <c r="A1008" i="23"/>
  <c r="B1008" i="23"/>
  <c r="C1008" i="23"/>
  <c r="D1008" i="23"/>
  <c r="E1008" i="23"/>
  <c r="F1008" i="23"/>
  <c r="G1008" i="23"/>
  <c r="H1008" i="23"/>
  <c r="I1008" i="23"/>
  <c r="J1008" i="23"/>
  <c r="K1008" i="23"/>
  <c r="L1008" i="23"/>
  <c r="M1008" i="23"/>
  <c r="A1009" i="23"/>
  <c r="B1009" i="23" s="1"/>
  <c r="D1009" i="23"/>
  <c r="E1009" i="23"/>
  <c r="F1009" i="23"/>
  <c r="G1009" i="23"/>
  <c r="H1009" i="23"/>
  <c r="I1009" i="23"/>
  <c r="K1009" i="23" s="1"/>
  <c r="J1009" i="23"/>
  <c r="L1009" i="23"/>
  <c r="M1009" i="23"/>
  <c r="A1010" i="23"/>
  <c r="C1010" i="23" s="1"/>
  <c r="D1010" i="23"/>
  <c r="E1010" i="23"/>
  <c r="F1010" i="23"/>
  <c r="G1010" i="23"/>
  <c r="H1010" i="23"/>
  <c r="I1010" i="23"/>
  <c r="K1010" i="23" s="1"/>
  <c r="J1010" i="23"/>
  <c r="L1010" i="23"/>
  <c r="M1010" i="23"/>
  <c r="A1011" i="23"/>
  <c r="B1011" i="23" s="1"/>
  <c r="D1011" i="23"/>
  <c r="E1011" i="23"/>
  <c r="F1011" i="23"/>
  <c r="G1011" i="23"/>
  <c r="H1011" i="23"/>
  <c r="I1011" i="23"/>
  <c r="K1011" i="23" s="1"/>
  <c r="J1011" i="23"/>
  <c r="L1011" i="23"/>
  <c r="M1011" i="23"/>
  <c r="A1012" i="23"/>
  <c r="B1012" i="23" s="1"/>
  <c r="D1012" i="23"/>
  <c r="E1012" i="23"/>
  <c r="F1012" i="23"/>
  <c r="G1012" i="23"/>
  <c r="H1012" i="23"/>
  <c r="I1012" i="23"/>
  <c r="K1012" i="23" s="1"/>
  <c r="J1012" i="23"/>
  <c r="L1012" i="23"/>
  <c r="M1012" i="23"/>
  <c r="A1013" i="23"/>
  <c r="B1013" i="23" s="1"/>
  <c r="D1013" i="23"/>
  <c r="E1013" i="23"/>
  <c r="F1013" i="23"/>
  <c r="G1013" i="23"/>
  <c r="H1013" i="23"/>
  <c r="I1013" i="23"/>
  <c r="K1013" i="23" s="1"/>
  <c r="J1013" i="23"/>
  <c r="L1013" i="23"/>
  <c r="M1013" i="23"/>
  <c r="A1014" i="23"/>
  <c r="C1014" i="23" s="1"/>
  <c r="B1014" i="23"/>
  <c r="D1014" i="23"/>
  <c r="E1014" i="23"/>
  <c r="F1014" i="23"/>
  <c r="G1014" i="23"/>
  <c r="H1014" i="23"/>
  <c r="I1014" i="23"/>
  <c r="K1014" i="23" s="1"/>
  <c r="J1014" i="23"/>
  <c r="L1014" i="23"/>
  <c r="M1014" i="23"/>
  <c r="A1015" i="23"/>
  <c r="B1015" i="23" s="1"/>
  <c r="C1015" i="23"/>
  <c r="D1015" i="23"/>
  <c r="E1015" i="23"/>
  <c r="F1015" i="23"/>
  <c r="G1015" i="23"/>
  <c r="H1015" i="23"/>
  <c r="I1015" i="23"/>
  <c r="J1015" i="23"/>
  <c r="K1015" i="23"/>
  <c r="L1015" i="23"/>
  <c r="M1015" i="23"/>
  <c r="A1016" i="23"/>
  <c r="B1016" i="23"/>
  <c r="C1016" i="23"/>
  <c r="D1016" i="23"/>
  <c r="E1016" i="23"/>
  <c r="F1016" i="23"/>
  <c r="G1016" i="23"/>
  <c r="H1016" i="23"/>
  <c r="I1016" i="23"/>
  <c r="J1016" i="23"/>
  <c r="K1016" i="23"/>
  <c r="L1016" i="23"/>
  <c r="M1016" i="23"/>
  <c r="A1017" i="23"/>
  <c r="B1017" i="23" s="1"/>
  <c r="D1017" i="23"/>
  <c r="E1017" i="23"/>
  <c r="F1017" i="23"/>
  <c r="G1017" i="23"/>
  <c r="H1017" i="23"/>
  <c r="I1017" i="23"/>
  <c r="K1017" i="23" s="1"/>
  <c r="J1017" i="23"/>
  <c r="L1017" i="23"/>
  <c r="M1017" i="23"/>
  <c r="A1018" i="23"/>
  <c r="C1018" i="23" s="1"/>
  <c r="D1018" i="23"/>
  <c r="E1018" i="23"/>
  <c r="F1018" i="23"/>
  <c r="G1018" i="23"/>
  <c r="H1018" i="23"/>
  <c r="I1018" i="23"/>
  <c r="K1018" i="23" s="1"/>
  <c r="J1018" i="23"/>
  <c r="L1018" i="23"/>
  <c r="M1018" i="23"/>
  <c r="A1019" i="23"/>
  <c r="B1019" i="23" s="1"/>
  <c r="D1019" i="23"/>
  <c r="E1019" i="23"/>
  <c r="F1019" i="23"/>
  <c r="G1019" i="23"/>
  <c r="H1019" i="23"/>
  <c r="I1019" i="23"/>
  <c r="K1019" i="23" s="1"/>
  <c r="J1019" i="23"/>
  <c r="L1019" i="23"/>
  <c r="M1019" i="23"/>
  <c r="A1020" i="23"/>
  <c r="B1020" i="23" s="1"/>
  <c r="D1020" i="23"/>
  <c r="E1020" i="23"/>
  <c r="F1020" i="23"/>
  <c r="G1020" i="23"/>
  <c r="H1020" i="23"/>
  <c r="I1020" i="23"/>
  <c r="K1020" i="23" s="1"/>
  <c r="J1020" i="23"/>
  <c r="L1020" i="23"/>
  <c r="M1020" i="23"/>
  <c r="A1021" i="23"/>
  <c r="B1021" i="23" s="1"/>
  <c r="D1021" i="23"/>
  <c r="E1021" i="23"/>
  <c r="F1021" i="23"/>
  <c r="G1021" i="23"/>
  <c r="H1021" i="23"/>
  <c r="I1021" i="23"/>
  <c r="K1021" i="23" s="1"/>
  <c r="J1021" i="23"/>
  <c r="L1021" i="23"/>
  <c r="M1021" i="23"/>
  <c r="A1022" i="23"/>
  <c r="C1022" i="23" s="1"/>
  <c r="B1022" i="23"/>
  <c r="D1022" i="23"/>
  <c r="E1022" i="23"/>
  <c r="F1022" i="23"/>
  <c r="G1022" i="23"/>
  <c r="H1022" i="23"/>
  <c r="I1022" i="23"/>
  <c r="K1022" i="23" s="1"/>
  <c r="J1022" i="23"/>
  <c r="L1022" i="23"/>
  <c r="M1022" i="23"/>
  <c r="A1023" i="23"/>
  <c r="B1023" i="23" s="1"/>
  <c r="C1023" i="23"/>
  <c r="D1023" i="23"/>
  <c r="E1023" i="23"/>
  <c r="F1023" i="23"/>
  <c r="G1023" i="23"/>
  <c r="H1023" i="23"/>
  <c r="I1023" i="23"/>
  <c r="J1023" i="23"/>
  <c r="K1023" i="23"/>
  <c r="L1023" i="23"/>
  <c r="M1023" i="23"/>
  <c r="A1024" i="23"/>
  <c r="B1024" i="23"/>
  <c r="C1024" i="23"/>
  <c r="D1024" i="23"/>
  <c r="E1024" i="23"/>
  <c r="F1024" i="23"/>
  <c r="G1024" i="23"/>
  <c r="H1024" i="23"/>
  <c r="I1024" i="23"/>
  <c r="J1024" i="23"/>
  <c r="K1024" i="23"/>
  <c r="L1024" i="23"/>
  <c r="M1024" i="23"/>
  <c r="A1025" i="23"/>
  <c r="B1025" i="23" s="1"/>
  <c r="D1025" i="23"/>
  <c r="E1025" i="23"/>
  <c r="F1025" i="23"/>
  <c r="G1025" i="23"/>
  <c r="H1025" i="23"/>
  <c r="I1025" i="23"/>
  <c r="K1025" i="23" s="1"/>
  <c r="J1025" i="23"/>
  <c r="L1025" i="23"/>
  <c r="M1025" i="23"/>
  <c r="A1026" i="23"/>
  <c r="C1026" i="23" s="1"/>
  <c r="D1026" i="23"/>
  <c r="E1026" i="23"/>
  <c r="F1026" i="23"/>
  <c r="G1026" i="23"/>
  <c r="H1026" i="23"/>
  <c r="I1026" i="23"/>
  <c r="K1026" i="23" s="1"/>
  <c r="J1026" i="23"/>
  <c r="L1026" i="23"/>
  <c r="M1026" i="23"/>
  <c r="A1027" i="23"/>
  <c r="B1027" i="23" s="1"/>
  <c r="D1027" i="23"/>
  <c r="E1027" i="23"/>
  <c r="F1027" i="23"/>
  <c r="G1027" i="23"/>
  <c r="H1027" i="23"/>
  <c r="I1027" i="23"/>
  <c r="K1027" i="23" s="1"/>
  <c r="J1027" i="23"/>
  <c r="L1027" i="23"/>
  <c r="M1027" i="23"/>
  <c r="A1028" i="23"/>
  <c r="B1028" i="23" s="1"/>
  <c r="D1028" i="23"/>
  <c r="E1028" i="23"/>
  <c r="F1028" i="23"/>
  <c r="G1028" i="23"/>
  <c r="H1028" i="23"/>
  <c r="I1028" i="23"/>
  <c r="K1028" i="23" s="1"/>
  <c r="J1028" i="23"/>
  <c r="L1028" i="23"/>
  <c r="M1028" i="23"/>
  <c r="A1029" i="23"/>
  <c r="B1029" i="23" s="1"/>
  <c r="D1029" i="23"/>
  <c r="E1029" i="23"/>
  <c r="F1029" i="23"/>
  <c r="G1029" i="23"/>
  <c r="H1029" i="23"/>
  <c r="I1029" i="23"/>
  <c r="K1029" i="23" s="1"/>
  <c r="J1029" i="23"/>
  <c r="L1029" i="23"/>
  <c r="M1029" i="23"/>
  <c r="A1030" i="23"/>
  <c r="C1030" i="23" s="1"/>
  <c r="B1030" i="23"/>
  <c r="D1030" i="23"/>
  <c r="E1030" i="23"/>
  <c r="F1030" i="23"/>
  <c r="G1030" i="23"/>
  <c r="H1030" i="23"/>
  <c r="I1030" i="23"/>
  <c r="K1030" i="23" s="1"/>
  <c r="J1030" i="23"/>
  <c r="L1030" i="23"/>
  <c r="M1030" i="23"/>
  <c r="A1031" i="23"/>
  <c r="B1031" i="23" s="1"/>
  <c r="C1031" i="23"/>
  <c r="D1031" i="23"/>
  <c r="E1031" i="23"/>
  <c r="F1031" i="23"/>
  <c r="G1031" i="23"/>
  <c r="H1031" i="23"/>
  <c r="I1031" i="23"/>
  <c r="J1031" i="23"/>
  <c r="K1031" i="23"/>
  <c r="L1031" i="23"/>
  <c r="M1031" i="23"/>
  <c r="A1032" i="23"/>
  <c r="B1032" i="23"/>
  <c r="C1032" i="23"/>
  <c r="D1032" i="23"/>
  <c r="E1032" i="23"/>
  <c r="F1032" i="23"/>
  <c r="G1032" i="23"/>
  <c r="H1032" i="23"/>
  <c r="I1032" i="23"/>
  <c r="J1032" i="23"/>
  <c r="K1032" i="23"/>
  <c r="L1032" i="23"/>
  <c r="M1032" i="23"/>
  <c r="A1033" i="23"/>
  <c r="B1033" i="23" s="1"/>
  <c r="D1033" i="23"/>
  <c r="E1033" i="23"/>
  <c r="F1033" i="23"/>
  <c r="G1033" i="23"/>
  <c r="H1033" i="23"/>
  <c r="I1033" i="23"/>
  <c r="K1033" i="23" s="1"/>
  <c r="J1033" i="23"/>
  <c r="L1033" i="23"/>
  <c r="M1033" i="23"/>
  <c r="A1034" i="23"/>
  <c r="C1034" i="23" s="1"/>
  <c r="D1034" i="23"/>
  <c r="E1034" i="23"/>
  <c r="F1034" i="23"/>
  <c r="G1034" i="23"/>
  <c r="H1034" i="23"/>
  <c r="I1034" i="23"/>
  <c r="K1034" i="23" s="1"/>
  <c r="J1034" i="23"/>
  <c r="L1034" i="23"/>
  <c r="M1034" i="23"/>
  <c r="A1035" i="23"/>
  <c r="B1035" i="23" s="1"/>
  <c r="D1035" i="23"/>
  <c r="E1035" i="23"/>
  <c r="F1035" i="23"/>
  <c r="G1035" i="23"/>
  <c r="H1035" i="23"/>
  <c r="I1035" i="23"/>
  <c r="K1035" i="23" s="1"/>
  <c r="J1035" i="23"/>
  <c r="L1035" i="23"/>
  <c r="M1035" i="23"/>
  <c r="A1036" i="23"/>
  <c r="B1036" i="23" s="1"/>
  <c r="D1036" i="23"/>
  <c r="E1036" i="23"/>
  <c r="F1036" i="23"/>
  <c r="G1036" i="23"/>
  <c r="H1036" i="23"/>
  <c r="I1036" i="23"/>
  <c r="K1036" i="23" s="1"/>
  <c r="J1036" i="23"/>
  <c r="L1036" i="23"/>
  <c r="M1036" i="23"/>
  <c r="A1037" i="23"/>
  <c r="B1037" i="23" s="1"/>
  <c r="D1037" i="23"/>
  <c r="E1037" i="23"/>
  <c r="F1037" i="23"/>
  <c r="G1037" i="23"/>
  <c r="H1037" i="23"/>
  <c r="I1037" i="23"/>
  <c r="K1037" i="23" s="1"/>
  <c r="J1037" i="23"/>
  <c r="L1037" i="23"/>
  <c r="M1037" i="23"/>
  <c r="A1038" i="23"/>
  <c r="C1038" i="23" s="1"/>
  <c r="B1038" i="23"/>
  <c r="D1038" i="23"/>
  <c r="E1038" i="23"/>
  <c r="F1038" i="23"/>
  <c r="G1038" i="23"/>
  <c r="H1038" i="23"/>
  <c r="I1038" i="23"/>
  <c r="K1038" i="23" s="1"/>
  <c r="J1038" i="23"/>
  <c r="L1038" i="23"/>
  <c r="M1038" i="23"/>
  <c r="A1039" i="23"/>
  <c r="B1039" i="23" s="1"/>
  <c r="C1039" i="23"/>
  <c r="D1039" i="23"/>
  <c r="E1039" i="23"/>
  <c r="F1039" i="23"/>
  <c r="G1039" i="23"/>
  <c r="H1039" i="23"/>
  <c r="I1039" i="23"/>
  <c r="J1039" i="23"/>
  <c r="K1039" i="23"/>
  <c r="L1039" i="23"/>
  <c r="M1039" i="23"/>
  <c r="A1040" i="23"/>
  <c r="B1040" i="23"/>
  <c r="C1040" i="23"/>
  <c r="D1040" i="23"/>
  <c r="E1040" i="23"/>
  <c r="F1040" i="23"/>
  <c r="G1040" i="23"/>
  <c r="H1040" i="23"/>
  <c r="I1040" i="23"/>
  <c r="J1040" i="23"/>
  <c r="K1040" i="23"/>
  <c r="L1040" i="23"/>
  <c r="M1040" i="23"/>
  <c r="A1041" i="23"/>
  <c r="B1041" i="23" s="1"/>
  <c r="D1041" i="23"/>
  <c r="E1041" i="23"/>
  <c r="F1041" i="23"/>
  <c r="G1041" i="23"/>
  <c r="H1041" i="23"/>
  <c r="I1041" i="23"/>
  <c r="K1041" i="23" s="1"/>
  <c r="J1041" i="23"/>
  <c r="L1041" i="23"/>
  <c r="M1041" i="23"/>
  <c r="A1042" i="23"/>
  <c r="C1042" i="23" s="1"/>
  <c r="D1042" i="23"/>
  <c r="E1042" i="23"/>
  <c r="F1042" i="23"/>
  <c r="G1042" i="23"/>
  <c r="H1042" i="23"/>
  <c r="I1042" i="23"/>
  <c r="K1042" i="23" s="1"/>
  <c r="J1042" i="23"/>
  <c r="L1042" i="23"/>
  <c r="M1042" i="23"/>
  <c r="A1043" i="23"/>
  <c r="B1043" i="23" s="1"/>
  <c r="D1043" i="23"/>
  <c r="E1043" i="23"/>
  <c r="F1043" i="23"/>
  <c r="G1043" i="23"/>
  <c r="H1043" i="23"/>
  <c r="I1043" i="23"/>
  <c r="K1043" i="23" s="1"/>
  <c r="J1043" i="23"/>
  <c r="L1043" i="23"/>
  <c r="M1043" i="23"/>
  <c r="A1044" i="23"/>
  <c r="B1044" i="23" s="1"/>
  <c r="D1044" i="23"/>
  <c r="E1044" i="23"/>
  <c r="F1044" i="23"/>
  <c r="G1044" i="23"/>
  <c r="H1044" i="23"/>
  <c r="I1044" i="23"/>
  <c r="K1044" i="23" s="1"/>
  <c r="J1044" i="23"/>
  <c r="L1044" i="23"/>
  <c r="M1044" i="23"/>
  <c r="A1045" i="23"/>
  <c r="B1045" i="23" s="1"/>
  <c r="D1045" i="23"/>
  <c r="E1045" i="23"/>
  <c r="F1045" i="23"/>
  <c r="G1045" i="23"/>
  <c r="H1045" i="23"/>
  <c r="I1045" i="23"/>
  <c r="K1045" i="23" s="1"/>
  <c r="J1045" i="23"/>
  <c r="L1045" i="23"/>
  <c r="M1045" i="23"/>
  <c r="A1046" i="23"/>
  <c r="C1046" i="23" s="1"/>
  <c r="B1046" i="23"/>
  <c r="D1046" i="23"/>
  <c r="E1046" i="23"/>
  <c r="F1046" i="23"/>
  <c r="G1046" i="23"/>
  <c r="H1046" i="23"/>
  <c r="I1046" i="23"/>
  <c r="K1046" i="23" s="1"/>
  <c r="J1046" i="23"/>
  <c r="L1046" i="23"/>
  <c r="M1046" i="23"/>
  <c r="A1047" i="23"/>
  <c r="B1047" i="23" s="1"/>
  <c r="C1047" i="23"/>
  <c r="D1047" i="23"/>
  <c r="E1047" i="23"/>
  <c r="F1047" i="23"/>
  <c r="G1047" i="23"/>
  <c r="H1047" i="23"/>
  <c r="I1047" i="23"/>
  <c r="J1047" i="23"/>
  <c r="K1047" i="23"/>
  <c r="L1047" i="23"/>
  <c r="M1047" i="23"/>
  <c r="A1048" i="23"/>
  <c r="B1048" i="23"/>
  <c r="C1048" i="23"/>
  <c r="D1048" i="23"/>
  <c r="E1048" i="23"/>
  <c r="F1048" i="23"/>
  <c r="G1048" i="23"/>
  <c r="H1048" i="23"/>
  <c r="I1048" i="23"/>
  <c r="J1048" i="23"/>
  <c r="K1048" i="23"/>
  <c r="L1048" i="23"/>
  <c r="M1048" i="23"/>
  <c r="A1049" i="23"/>
  <c r="B1049" i="23" s="1"/>
  <c r="D1049" i="23"/>
  <c r="E1049" i="23"/>
  <c r="F1049" i="23"/>
  <c r="G1049" i="23"/>
  <c r="H1049" i="23"/>
  <c r="I1049" i="23"/>
  <c r="K1049" i="23" s="1"/>
  <c r="J1049" i="23"/>
  <c r="L1049" i="23"/>
  <c r="M1049" i="23"/>
  <c r="A1050" i="23"/>
  <c r="C1050" i="23" s="1"/>
  <c r="D1050" i="23"/>
  <c r="E1050" i="23"/>
  <c r="F1050" i="23"/>
  <c r="G1050" i="23"/>
  <c r="H1050" i="23"/>
  <c r="I1050" i="23"/>
  <c r="K1050" i="23" s="1"/>
  <c r="J1050" i="23"/>
  <c r="L1050" i="23"/>
  <c r="M1050" i="23"/>
  <c r="A1051" i="23"/>
  <c r="B1051" i="23" s="1"/>
  <c r="D1051" i="23"/>
  <c r="E1051" i="23"/>
  <c r="F1051" i="23"/>
  <c r="G1051" i="23"/>
  <c r="H1051" i="23"/>
  <c r="I1051" i="23"/>
  <c r="K1051" i="23" s="1"/>
  <c r="J1051" i="23"/>
  <c r="L1051" i="23"/>
  <c r="M1051" i="23"/>
  <c r="A1052" i="23"/>
  <c r="B1052" i="23" s="1"/>
  <c r="D1052" i="23"/>
  <c r="E1052" i="23"/>
  <c r="F1052" i="23"/>
  <c r="G1052" i="23"/>
  <c r="H1052" i="23"/>
  <c r="I1052" i="23"/>
  <c r="K1052" i="23" s="1"/>
  <c r="J1052" i="23"/>
  <c r="L1052" i="23"/>
  <c r="M1052" i="23"/>
  <c r="A1053" i="23"/>
  <c r="B1053" i="23" s="1"/>
  <c r="D1053" i="23"/>
  <c r="E1053" i="23"/>
  <c r="F1053" i="23"/>
  <c r="G1053" i="23"/>
  <c r="H1053" i="23"/>
  <c r="I1053" i="23"/>
  <c r="K1053" i="23" s="1"/>
  <c r="J1053" i="23"/>
  <c r="L1053" i="23"/>
  <c r="M1053" i="23"/>
  <c r="A1054" i="23"/>
  <c r="C1054" i="23" s="1"/>
  <c r="B1054" i="23"/>
  <c r="D1054" i="23"/>
  <c r="E1054" i="23"/>
  <c r="F1054" i="23"/>
  <c r="G1054" i="23"/>
  <c r="H1054" i="23"/>
  <c r="I1054" i="23"/>
  <c r="K1054" i="23" s="1"/>
  <c r="J1054" i="23"/>
  <c r="L1054" i="23"/>
  <c r="M1054" i="23"/>
  <c r="A1055" i="23"/>
  <c r="B1055" i="23" s="1"/>
  <c r="C1055" i="23"/>
  <c r="D1055" i="23"/>
  <c r="E1055" i="23"/>
  <c r="F1055" i="23"/>
  <c r="G1055" i="23"/>
  <c r="H1055" i="23"/>
  <c r="I1055" i="23"/>
  <c r="J1055" i="23"/>
  <c r="K1055" i="23"/>
  <c r="L1055" i="23"/>
  <c r="M1055" i="23"/>
  <c r="A1056" i="23"/>
  <c r="B1056" i="23"/>
  <c r="C1056" i="23"/>
  <c r="D1056" i="23"/>
  <c r="E1056" i="23"/>
  <c r="F1056" i="23"/>
  <c r="G1056" i="23"/>
  <c r="H1056" i="23"/>
  <c r="I1056" i="23"/>
  <c r="J1056" i="23"/>
  <c r="K1056" i="23"/>
  <c r="L1056" i="23"/>
  <c r="M1056" i="23"/>
  <c r="A1057" i="23"/>
  <c r="B1057" i="23" s="1"/>
  <c r="D1057" i="23"/>
  <c r="E1057" i="23"/>
  <c r="F1057" i="23"/>
  <c r="G1057" i="23"/>
  <c r="H1057" i="23"/>
  <c r="I1057" i="23"/>
  <c r="K1057" i="23" s="1"/>
  <c r="J1057" i="23"/>
  <c r="L1057" i="23"/>
  <c r="M1057" i="23"/>
  <c r="A1058" i="23"/>
  <c r="C1058" i="23" s="1"/>
  <c r="D1058" i="23"/>
  <c r="E1058" i="23"/>
  <c r="F1058" i="23"/>
  <c r="G1058" i="23"/>
  <c r="H1058" i="23"/>
  <c r="I1058" i="23"/>
  <c r="K1058" i="23" s="1"/>
  <c r="J1058" i="23"/>
  <c r="L1058" i="23"/>
  <c r="M1058" i="23"/>
  <c r="A1059" i="23"/>
  <c r="B1059" i="23" s="1"/>
  <c r="D1059" i="23"/>
  <c r="E1059" i="23"/>
  <c r="F1059" i="23"/>
  <c r="G1059" i="23"/>
  <c r="H1059" i="23"/>
  <c r="I1059" i="23"/>
  <c r="K1059" i="23" s="1"/>
  <c r="J1059" i="23"/>
  <c r="L1059" i="23"/>
  <c r="M1059" i="23"/>
  <c r="A1060" i="23"/>
  <c r="B1060" i="23" s="1"/>
  <c r="D1060" i="23"/>
  <c r="E1060" i="23"/>
  <c r="F1060" i="23"/>
  <c r="G1060" i="23"/>
  <c r="H1060" i="23"/>
  <c r="I1060" i="23"/>
  <c r="K1060" i="23" s="1"/>
  <c r="J1060" i="23"/>
  <c r="L1060" i="23"/>
  <c r="M1060" i="23"/>
  <c r="A1061" i="23"/>
  <c r="B1061" i="23" s="1"/>
  <c r="D1061" i="23"/>
  <c r="E1061" i="23"/>
  <c r="F1061" i="23"/>
  <c r="G1061" i="23"/>
  <c r="H1061" i="23"/>
  <c r="I1061" i="23"/>
  <c r="K1061" i="23" s="1"/>
  <c r="J1061" i="23"/>
  <c r="L1061" i="23"/>
  <c r="M1061" i="23"/>
  <c r="A1062" i="23"/>
  <c r="C1062" i="23" s="1"/>
  <c r="B1062" i="23"/>
  <c r="D1062" i="23"/>
  <c r="E1062" i="23"/>
  <c r="F1062" i="23"/>
  <c r="G1062" i="23"/>
  <c r="H1062" i="23"/>
  <c r="I1062" i="23"/>
  <c r="K1062" i="23" s="1"/>
  <c r="J1062" i="23"/>
  <c r="L1062" i="23"/>
  <c r="M1062" i="23"/>
  <c r="A1063" i="23"/>
  <c r="B1063" i="23" s="1"/>
  <c r="C1063" i="23"/>
  <c r="D1063" i="23"/>
  <c r="E1063" i="23"/>
  <c r="F1063" i="23"/>
  <c r="G1063" i="23"/>
  <c r="H1063" i="23"/>
  <c r="I1063" i="23"/>
  <c r="J1063" i="23"/>
  <c r="K1063" i="23"/>
  <c r="L1063" i="23"/>
  <c r="M1063" i="23"/>
  <c r="A1064" i="23"/>
  <c r="B1064" i="23"/>
  <c r="C1064" i="23"/>
  <c r="D1064" i="23"/>
  <c r="E1064" i="23"/>
  <c r="F1064" i="23"/>
  <c r="G1064" i="23"/>
  <c r="H1064" i="23"/>
  <c r="I1064" i="23"/>
  <c r="J1064" i="23"/>
  <c r="K1064" i="23"/>
  <c r="L1064" i="23"/>
  <c r="M1064" i="23"/>
  <c r="A1065" i="23"/>
  <c r="B1065" i="23" s="1"/>
  <c r="D1065" i="23"/>
  <c r="E1065" i="23"/>
  <c r="F1065" i="23"/>
  <c r="G1065" i="23"/>
  <c r="H1065" i="23"/>
  <c r="I1065" i="23"/>
  <c r="K1065" i="23" s="1"/>
  <c r="J1065" i="23"/>
  <c r="L1065" i="23"/>
  <c r="M1065" i="23"/>
  <c r="A1066" i="23"/>
  <c r="C1066" i="23" s="1"/>
  <c r="D1066" i="23"/>
  <c r="E1066" i="23"/>
  <c r="F1066" i="23"/>
  <c r="G1066" i="23"/>
  <c r="H1066" i="23"/>
  <c r="I1066" i="23"/>
  <c r="K1066" i="23" s="1"/>
  <c r="J1066" i="23"/>
  <c r="L1066" i="23"/>
  <c r="M1066" i="23"/>
  <c r="A1067" i="23"/>
  <c r="B1067" i="23" s="1"/>
  <c r="D1067" i="23"/>
  <c r="E1067" i="23"/>
  <c r="F1067" i="23"/>
  <c r="G1067" i="23"/>
  <c r="H1067" i="23"/>
  <c r="I1067" i="23"/>
  <c r="K1067" i="23" s="1"/>
  <c r="J1067" i="23"/>
  <c r="L1067" i="23"/>
  <c r="M1067" i="23"/>
  <c r="A1068" i="23"/>
  <c r="B1068" i="23" s="1"/>
  <c r="D1068" i="23"/>
  <c r="E1068" i="23"/>
  <c r="F1068" i="23"/>
  <c r="G1068" i="23"/>
  <c r="H1068" i="23"/>
  <c r="I1068" i="23"/>
  <c r="K1068" i="23" s="1"/>
  <c r="J1068" i="23"/>
  <c r="L1068" i="23"/>
  <c r="M1068" i="23"/>
  <c r="A1069" i="23"/>
  <c r="B1069" i="23" s="1"/>
  <c r="D1069" i="23"/>
  <c r="E1069" i="23"/>
  <c r="F1069" i="23"/>
  <c r="G1069" i="23"/>
  <c r="H1069" i="23"/>
  <c r="I1069" i="23"/>
  <c r="K1069" i="23" s="1"/>
  <c r="J1069" i="23"/>
  <c r="L1069" i="23"/>
  <c r="M1069" i="23"/>
  <c r="A1070" i="23"/>
  <c r="C1070" i="23" s="1"/>
  <c r="B1070" i="23"/>
  <c r="D1070" i="23"/>
  <c r="E1070" i="23"/>
  <c r="F1070" i="23"/>
  <c r="G1070" i="23"/>
  <c r="H1070" i="23"/>
  <c r="I1070" i="23"/>
  <c r="K1070" i="23" s="1"/>
  <c r="J1070" i="23"/>
  <c r="L1070" i="23"/>
  <c r="M1070" i="23"/>
  <c r="A1071" i="23"/>
  <c r="B1071" i="23" s="1"/>
  <c r="C1071" i="23"/>
  <c r="D1071" i="23"/>
  <c r="E1071" i="23"/>
  <c r="F1071" i="23"/>
  <c r="G1071" i="23"/>
  <c r="H1071" i="23"/>
  <c r="I1071" i="23"/>
  <c r="J1071" i="23"/>
  <c r="K1071" i="23"/>
  <c r="L1071" i="23"/>
  <c r="M1071" i="23"/>
  <c r="A1072" i="23"/>
  <c r="B1072" i="23"/>
  <c r="C1072" i="23"/>
  <c r="D1072" i="23"/>
  <c r="E1072" i="23"/>
  <c r="F1072" i="23"/>
  <c r="G1072" i="23"/>
  <c r="H1072" i="23"/>
  <c r="I1072" i="23"/>
  <c r="J1072" i="23"/>
  <c r="K1072" i="23"/>
  <c r="L1072" i="23"/>
  <c r="M1072" i="23"/>
  <c r="A1073" i="23"/>
  <c r="B1073" i="23" s="1"/>
  <c r="D1073" i="23"/>
  <c r="E1073" i="23"/>
  <c r="F1073" i="23"/>
  <c r="G1073" i="23"/>
  <c r="H1073" i="23"/>
  <c r="I1073" i="23"/>
  <c r="K1073" i="23" s="1"/>
  <c r="J1073" i="23"/>
  <c r="L1073" i="23"/>
  <c r="M1073" i="23"/>
  <c r="A1074" i="23"/>
  <c r="C1074" i="23" s="1"/>
  <c r="D1074" i="23"/>
  <c r="E1074" i="23"/>
  <c r="F1074" i="23"/>
  <c r="G1074" i="23"/>
  <c r="H1074" i="23"/>
  <c r="I1074" i="23"/>
  <c r="K1074" i="23" s="1"/>
  <c r="J1074" i="23"/>
  <c r="L1074" i="23"/>
  <c r="M1074" i="23"/>
  <c r="A1075" i="23"/>
  <c r="B1075" i="23" s="1"/>
  <c r="D1075" i="23"/>
  <c r="E1075" i="23"/>
  <c r="F1075" i="23"/>
  <c r="G1075" i="23"/>
  <c r="H1075" i="23"/>
  <c r="I1075" i="23"/>
  <c r="K1075" i="23" s="1"/>
  <c r="J1075" i="23"/>
  <c r="L1075" i="23"/>
  <c r="M1075" i="23"/>
  <c r="A1076" i="23"/>
  <c r="B1076" i="23" s="1"/>
  <c r="D1076" i="23"/>
  <c r="E1076" i="23"/>
  <c r="F1076" i="23"/>
  <c r="G1076" i="23"/>
  <c r="H1076" i="23"/>
  <c r="I1076" i="23"/>
  <c r="K1076" i="23" s="1"/>
  <c r="J1076" i="23"/>
  <c r="L1076" i="23"/>
  <c r="M1076" i="23"/>
  <c r="A1077" i="23"/>
  <c r="B1077" i="23" s="1"/>
  <c r="D1077" i="23"/>
  <c r="E1077" i="23"/>
  <c r="F1077" i="23"/>
  <c r="G1077" i="23"/>
  <c r="H1077" i="23"/>
  <c r="I1077" i="23"/>
  <c r="K1077" i="23" s="1"/>
  <c r="J1077" i="23"/>
  <c r="L1077" i="23"/>
  <c r="M1077" i="23"/>
  <c r="A1078" i="23"/>
  <c r="C1078" i="23" s="1"/>
  <c r="B1078" i="23"/>
  <c r="D1078" i="23"/>
  <c r="E1078" i="23"/>
  <c r="F1078" i="23"/>
  <c r="G1078" i="23"/>
  <c r="H1078" i="23"/>
  <c r="I1078" i="23"/>
  <c r="K1078" i="23" s="1"/>
  <c r="J1078" i="23"/>
  <c r="L1078" i="23"/>
  <c r="M1078" i="23"/>
  <c r="A1079" i="23"/>
  <c r="B1079" i="23" s="1"/>
  <c r="C1079" i="23"/>
  <c r="D1079" i="23"/>
  <c r="E1079" i="23"/>
  <c r="F1079" i="23"/>
  <c r="G1079" i="23"/>
  <c r="H1079" i="23"/>
  <c r="I1079" i="23"/>
  <c r="J1079" i="23"/>
  <c r="K1079" i="23"/>
  <c r="L1079" i="23"/>
  <c r="M1079" i="23"/>
  <c r="A1080" i="23"/>
  <c r="B1080" i="23"/>
  <c r="C1080" i="23"/>
  <c r="D1080" i="23"/>
  <c r="E1080" i="23"/>
  <c r="F1080" i="23"/>
  <c r="G1080" i="23"/>
  <c r="H1080" i="23"/>
  <c r="I1080" i="23"/>
  <c r="J1080" i="23"/>
  <c r="K1080" i="23"/>
  <c r="L1080" i="23"/>
  <c r="M1080" i="23"/>
  <c r="A1081" i="23"/>
  <c r="B1081" i="23" s="1"/>
  <c r="D1081" i="23"/>
  <c r="E1081" i="23"/>
  <c r="F1081" i="23"/>
  <c r="G1081" i="23"/>
  <c r="H1081" i="23"/>
  <c r="I1081" i="23"/>
  <c r="K1081" i="23" s="1"/>
  <c r="J1081" i="23"/>
  <c r="L1081" i="23"/>
  <c r="M1081" i="23"/>
  <c r="A1082" i="23"/>
  <c r="C1082" i="23" s="1"/>
  <c r="D1082" i="23"/>
  <c r="E1082" i="23"/>
  <c r="F1082" i="23"/>
  <c r="G1082" i="23"/>
  <c r="H1082" i="23"/>
  <c r="I1082" i="23"/>
  <c r="K1082" i="23" s="1"/>
  <c r="J1082" i="23"/>
  <c r="L1082" i="23"/>
  <c r="M1082" i="23"/>
  <c r="A1083" i="23"/>
  <c r="B1083" i="23" s="1"/>
  <c r="D1083" i="23"/>
  <c r="E1083" i="23"/>
  <c r="F1083" i="23"/>
  <c r="G1083" i="23"/>
  <c r="H1083" i="23"/>
  <c r="I1083" i="23"/>
  <c r="K1083" i="23" s="1"/>
  <c r="J1083" i="23"/>
  <c r="L1083" i="23"/>
  <c r="M1083" i="23"/>
  <c r="A1084" i="23"/>
  <c r="B1084" i="23" s="1"/>
  <c r="D1084" i="23"/>
  <c r="E1084" i="23"/>
  <c r="F1084" i="23"/>
  <c r="G1084" i="23"/>
  <c r="H1084" i="23"/>
  <c r="I1084" i="23"/>
  <c r="K1084" i="23" s="1"/>
  <c r="J1084" i="23"/>
  <c r="L1084" i="23"/>
  <c r="M1084" i="23"/>
  <c r="A1085" i="23"/>
  <c r="B1085" i="23" s="1"/>
  <c r="D1085" i="23"/>
  <c r="E1085" i="23"/>
  <c r="F1085" i="23"/>
  <c r="G1085" i="23"/>
  <c r="H1085" i="23"/>
  <c r="I1085" i="23"/>
  <c r="K1085" i="23" s="1"/>
  <c r="J1085" i="23"/>
  <c r="L1085" i="23"/>
  <c r="M1085" i="23"/>
  <c r="A1086" i="23"/>
  <c r="C1086" i="23" s="1"/>
  <c r="B1086" i="23"/>
  <c r="D1086" i="23"/>
  <c r="E1086" i="23"/>
  <c r="F1086" i="23"/>
  <c r="G1086" i="23"/>
  <c r="H1086" i="23"/>
  <c r="I1086" i="23"/>
  <c r="K1086" i="23" s="1"/>
  <c r="J1086" i="23"/>
  <c r="L1086" i="23"/>
  <c r="M1086" i="23"/>
  <c r="A1087" i="23"/>
  <c r="B1087" i="23" s="1"/>
  <c r="C1087" i="23"/>
  <c r="D1087" i="23"/>
  <c r="E1087" i="23"/>
  <c r="F1087" i="23"/>
  <c r="G1087" i="23"/>
  <c r="H1087" i="23"/>
  <c r="I1087" i="23"/>
  <c r="J1087" i="23"/>
  <c r="K1087" i="23"/>
  <c r="L1087" i="23"/>
  <c r="M1087" i="23"/>
  <c r="A1088" i="23"/>
  <c r="B1088" i="23"/>
  <c r="C1088" i="23"/>
  <c r="D1088" i="23"/>
  <c r="E1088" i="23"/>
  <c r="F1088" i="23"/>
  <c r="G1088" i="23"/>
  <c r="H1088" i="23"/>
  <c r="I1088" i="23"/>
  <c r="J1088" i="23"/>
  <c r="K1088" i="23"/>
  <c r="L1088" i="23"/>
  <c r="M1088" i="23"/>
  <c r="A1089" i="23"/>
  <c r="B1089" i="23" s="1"/>
  <c r="D1089" i="23"/>
  <c r="E1089" i="23"/>
  <c r="F1089" i="23"/>
  <c r="G1089" i="23"/>
  <c r="H1089" i="23"/>
  <c r="I1089" i="23"/>
  <c r="K1089" i="23" s="1"/>
  <c r="J1089" i="23"/>
  <c r="L1089" i="23"/>
  <c r="M1089" i="23"/>
  <c r="A1090" i="23"/>
  <c r="C1090" i="23" s="1"/>
  <c r="D1090" i="23"/>
  <c r="E1090" i="23"/>
  <c r="F1090" i="23"/>
  <c r="G1090" i="23"/>
  <c r="H1090" i="23"/>
  <c r="I1090" i="23"/>
  <c r="K1090" i="23" s="1"/>
  <c r="J1090" i="23"/>
  <c r="L1090" i="23"/>
  <c r="M1090" i="23"/>
  <c r="A1091" i="23"/>
  <c r="B1091" i="23" s="1"/>
  <c r="D1091" i="23"/>
  <c r="E1091" i="23"/>
  <c r="F1091" i="23"/>
  <c r="G1091" i="23"/>
  <c r="H1091" i="23"/>
  <c r="I1091" i="23"/>
  <c r="K1091" i="23" s="1"/>
  <c r="J1091" i="23"/>
  <c r="L1091" i="23"/>
  <c r="M1091" i="23"/>
  <c r="A1092" i="23"/>
  <c r="B1092" i="23" s="1"/>
  <c r="D1092" i="23"/>
  <c r="E1092" i="23"/>
  <c r="F1092" i="23"/>
  <c r="G1092" i="23"/>
  <c r="H1092" i="23"/>
  <c r="I1092" i="23"/>
  <c r="K1092" i="23" s="1"/>
  <c r="J1092" i="23"/>
  <c r="L1092" i="23"/>
  <c r="M1092" i="23"/>
  <c r="A1093" i="23"/>
  <c r="B1093" i="23" s="1"/>
  <c r="D1093" i="23"/>
  <c r="E1093" i="23"/>
  <c r="F1093" i="23"/>
  <c r="G1093" i="23"/>
  <c r="H1093" i="23"/>
  <c r="I1093" i="23"/>
  <c r="K1093" i="23" s="1"/>
  <c r="J1093" i="23"/>
  <c r="L1093" i="23"/>
  <c r="M1093" i="23"/>
  <c r="A1094" i="23"/>
  <c r="C1094" i="23" s="1"/>
  <c r="B1094" i="23"/>
  <c r="D1094" i="23"/>
  <c r="E1094" i="23"/>
  <c r="F1094" i="23"/>
  <c r="G1094" i="23"/>
  <c r="H1094" i="23"/>
  <c r="I1094" i="23"/>
  <c r="K1094" i="23" s="1"/>
  <c r="J1094" i="23"/>
  <c r="L1094" i="23"/>
  <c r="M1094" i="23"/>
  <c r="A1095" i="23"/>
  <c r="B1095" i="23" s="1"/>
  <c r="C1095" i="23"/>
  <c r="D1095" i="23"/>
  <c r="E1095" i="23"/>
  <c r="F1095" i="23"/>
  <c r="G1095" i="23"/>
  <c r="H1095" i="23"/>
  <c r="I1095" i="23"/>
  <c r="J1095" i="23"/>
  <c r="K1095" i="23"/>
  <c r="L1095" i="23"/>
  <c r="M1095" i="23"/>
  <c r="A1096" i="23"/>
  <c r="B1096" i="23"/>
  <c r="C1096" i="23"/>
  <c r="D1096" i="23"/>
  <c r="E1096" i="23"/>
  <c r="F1096" i="23"/>
  <c r="G1096" i="23"/>
  <c r="H1096" i="23"/>
  <c r="I1096" i="23"/>
  <c r="J1096" i="23"/>
  <c r="K1096" i="23"/>
  <c r="L1096" i="23"/>
  <c r="M1096" i="23"/>
  <c r="A1097" i="23"/>
  <c r="B1097" i="23" s="1"/>
  <c r="D1097" i="23"/>
  <c r="E1097" i="23"/>
  <c r="F1097" i="23"/>
  <c r="G1097" i="23"/>
  <c r="H1097" i="23"/>
  <c r="I1097" i="23"/>
  <c r="K1097" i="23" s="1"/>
  <c r="J1097" i="23"/>
  <c r="L1097" i="23"/>
  <c r="M1097" i="23"/>
  <c r="A1098" i="23"/>
  <c r="B1098" i="23" s="1"/>
  <c r="D1098" i="23"/>
  <c r="E1098" i="23"/>
  <c r="F1098" i="23"/>
  <c r="G1098" i="23"/>
  <c r="H1098" i="23"/>
  <c r="I1098" i="23"/>
  <c r="K1098" i="23" s="1"/>
  <c r="J1098" i="23"/>
  <c r="L1098" i="23"/>
  <c r="M1098" i="23"/>
  <c r="A1099" i="23"/>
  <c r="B1099" i="23" s="1"/>
  <c r="C1099" i="23"/>
  <c r="D1099" i="23"/>
  <c r="E1099" i="23"/>
  <c r="F1099" i="23"/>
  <c r="G1099" i="23"/>
  <c r="H1099" i="23"/>
  <c r="I1099" i="23"/>
  <c r="J1099" i="23"/>
  <c r="K1099" i="23"/>
  <c r="L1099" i="23"/>
  <c r="M1099" i="23"/>
  <c r="A1100" i="23"/>
  <c r="B1100" i="23" s="1"/>
  <c r="D1100" i="23"/>
  <c r="E1100" i="23"/>
  <c r="F1100" i="23"/>
  <c r="G1100" i="23"/>
  <c r="H1100" i="23"/>
  <c r="I1100" i="23"/>
  <c r="K1100" i="23" s="1"/>
  <c r="J1100" i="23"/>
  <c r="L1100" i="23"/>
  <c r="M1100" i="23"/>
  <c r="A1101" i="23"/>
  <c r="B1101" i="23" s="1"/>
  <c r="D1101" i="23"/>
  <c r="E1101" i="23"/>
  <c r="F1101" i="23"/>
  <c r="G1101" i="23"/>
  <c r="H1101" i="23"/>
  <c r="I1101" i="23"/>
  <c r="K1101" i="23" s="1"/>
  <c r="J1101" i="23"/>
  <c r="L1101" i="23"/>
  <c r="M1101" i="23"/>
  <c r="A1102" i="23"/>
  <c r="B1102" i="23" s="1"/>
  <c r="C1102" i="23"/>
  <c r="D1102" i="23"/>
  <c r="E1102" i="23"/>
  <c r="F1102" i="23"/>
  <c r="G1102" i="23"/>
  <c r="H1102" i="23"/>
  <c r="I1102" i="23"/>
  <c r="J1102" i="23"/>
  <c r="K1102" i="23"/>
  <c r="L1102" i="23"/>
  <c r="M1102" i="23"/>
  <c r="A1103" i="23"/>
  <c r="C1103" i="23" s="1"/>
  <c r="D1103" i="23"/>
  <c r="E1103" i="23"/>
  <c r="F1103" i="23"/>
  <c r="G1103" i="23"/>
  <c r="H1103" i="23"/>
  <c r="I1103" i="23"/>
  <c r="K1103" i="23" s="1"/>
  <c r="J1103" i="23"/>
  <c r="L1103" i="23"/>
  <c r="M1103" i="23"/>
  <c r="A1104" i="23"/>
  <c r="D1104" i="23"/>
  <c r="E1104" i="23"/>
  <c r="F1104" i="23"/>
  <c r="G1104" i="23"/>
  <c r="H1104" i="23"/>
  <c r="I1104" i="23"/>
  <c r="K1104" i="23" s="1"/>
  <c r="J1104" i="23"/>
  <c r="L1104" i="23"/>
  <c r="M1104" i="23"/>
  <c r="A1105" i="23"/>
  <c r="B1105" i="23" s="1"/>
  <c r="D1105" i="23"/>
  <c r="E1105" i="23"/>
  <c r="F1105" i="23"/>
  <c r="G1105" i="23"/>
  <c r="H1105" i="23"/>
  <c r="I1105" i="23"/>
  <c r="K1105" i="23" s="1"/>
  <c r="J1105" i="23"/>
  <c r="L1105" i="23"/>
  <c r="M1105" i="23"/>
  <c r="A1106" i="23"/>
  <c r="D1106" i="23"/>
  <c r="E1106" i="23"/>
  <c r="F1106" i="23"/>
  <c r="G1106" i="23"/>
  <c r="H1106" i="23"/>
  <c r="I1106" i="23"/>
  <c r="K1106" i="23" s="1"/>
  <c r="J1106" i="23"/>
  <c r="L1106" i="23"/>
  <c r="M1106" i="23"/>
  <c r="A1107" i="23"/>
  <c r="D1107" i="23"/>
  <c r="E1107" i="23"/>
  <c r="F1107" i="23"/>
  <c r="G1107" i="23"/>
  <c r="H1107" i="23"/>
  <c r="I1107" i="23"/>
  <c r="K1107" i="23" s="1"/>
  <c r="J1107" i="23"/>
  <c r="L1107" i="23"/>
  <c r="M1107" i="23"/>
  <c r="A1108" i="23"/>
  <c r="D1108" i="23"/>
  <c r="E1108" i="23"/>
  <c r="F1108" i="23"/>
  <c r="G1108" i="23"/>
  <c r="H1108" i="23"/>
  <c r="I1108" i="23"/>
  <c r="K1108" i="23" s="1"/>
  <c r="J1108" i="23"/>
  <c r="L1108" i="23"/>
  <c r="M1108" i="23"/>
  <c r="A1109" i="23"/>
  <c r="B1109" i="23" s="1"/>
  <c r="D1109" i="23"/>
  <c r="E1109" i="23"/>
  <c r="F1109" i="23"/>
  <c r="G1109" i="23"/>
  <c r="H1109" i="23"/>
  <c r="I1109" i="23"/>
  <c r="K1109" i="23" s="1"/>
  <c r="J1109" i="23"/>
  <c r="L1109" i="23"/>
  <c r="M1109" i="23"/>
  <c r="A1110" i="23"/>
  <c r="B1110" i="23" s="1"/>
  <c r="D1110" i="23"/>
  <c r="E1110" i="23"/>
  <c r="F1110" i="23"/>
  <c r="G1110" i="23"/>
  <c r="H1110" i="23"/>
  <c r="I1110" i="23"/>
  <c r="K1110" i="23" s="1"/>
  <c r="J1110" i="23"/>
  <c r="L1110" i="23"/>
  <c r="M1110" i="23"/>
  <c r="A1111" i="23"/>
  <c r="B1111" i="23" s="1"/>
  <c r="C1111" i="23"/>
  <c r="D1111" i="23"/>
  <c r="E1111" i="23"/>
  <c r="F1111" i="23"/>
  <c r="G1111" i="23"/>
  <c r="H1111" i="23"/>
  <c r="I1111" i="23"/>
  <c r="J1111" i="23"/>
  <c r="K1111" i="23"/>
  <c r="L1111" i="23"/>
  <c r="M1111" i="23"/>
  <c r="A1112" i="23"/>
  <c r="D1112" i="23"/>
  <c r="E1112" i="23"/>
  <c r="F1112" i="23"/>
  <c r="G1112" i="23"/>
  <c r="H1112" i="23"/>
  <c r="I1112" i="23"/>
  <c r="K1112" i="23" s="1"/>
  <c r="J1112" i="23"/>
  <c r="L1112" i="23"/>
  <c r="M1112" i="23"/>
  <c r="A1113" i="23"/>
  <c r="B1113" i="23" s="1"/>
  <c r="D1113" i="23"/>
  <c r="E1113" i="23"/>
  <c r="F1113" i="23"/>
  <c r="G1113" i="23"/>
  <c r="H1113" i="23"/>
  <c r="I1113" i="23"/>
  <c r="K1113" i="23" s="1"/>
  <c r="J1113" i="23"/>
  <c r="L1113" i="23"/>
  <c r="M1113" i="23"/>
  <c r="A1114" i="23"/>
  <c r="B1114" i="23" s="1"/>
  <c r="C1114" i="23"/>
  <c r="D1114" i="23"/>
  <c r="E1114" i="23"/>
  <c r="F1114" i="23"/>
  <c r="G1114" i="23"/>
  <c r="H1114" i="23"/>
  <c r="I1114" i="23"/>
  <c r="J1114" i="23"/>
  <c r="K1114" i="23"/>
  <c r="L1114" i="23"/>
  <c r="M1114" i="23"/>
  <c r="A1115" i="23"/>
  <c r="B1115" i="23"/>
  <c r="C1115" i="23"/>
  <c r="D1115" i="23"/>
  <c r="E1115" i="23"/>
  <c r="F1115" i="23"/>
  <c r="G1115" i="23"/>
  <c r="H1115" i="23"/>
  <c r="I1115" i="23"/>
  <c r="J1115" i="23"/>
  <c r="K1115" i="23"/>
  <c r="L1115" i="23"/>
  <c r="M1115" i="23"/>
  <c r="A1116" i="23"/>
  <c r="D1116" i="23"/>
  <c r="E1116" i="23"/>
  <c r="F1116" i="23"/>
  <c r="G1116" i="23"/>
  <c r="H1116" i="23"/>
  <c r="I1116" i="23"/>
  <c r="K1116" i="23" s="1"/>
  <c r="J1116" i="23"/>
  <c r="L1116" i="23"/>
  <c r="M1116" i="23"/>
  <c r="A1117" i="23"/>
  <c r="B1117" i="23" s="1"/>
  <c r="D1117" i="23"/>
  <c r="E1117" i="23"/>
  <c r="F1117" i="23"/>
  <c r="G1117" i="23"/>
  <c r="H1117" i="23"/>
  <c r="I1117" i="23"/>
  <c r="K1117" i="23" s="1"/>
  <c r="J1117" i="23"/>
  <c r="L1117" i="23"/>
  <c r="M1117" i="23"/>
  <c r="A1118" i="23"/>
  <c r="B1118" i="23" s="1"/>
  <c r="D1118" i="23"/>
  <c r="E1118" i="23"/>
  <c r="F1118" i="23"/>
  <c r="G1118" i="23"/>
  <c r="H1118" i="23"/>
  <c r="I1118" i="23"/>
  <c r="J1118" i="23"/>
  <c r="K1118" i="23"/>
  <c r="L1118" i="23"/>
  <c r="M1118" i="23"/>
  <c r="A1119" i="23"/>
  <c r="C1119" i="23" s="1"/>
  <c r="D1119" i="23"/>
  <c r="E1119" i="23"/>
  <c r="F1119" i="23"/>
  <c r="G1119" i="23"/>
  <c r="H1119" i="23"/>
  <c r="I1119" i="23"/>
  <c r="K1119" i="23" s="1"/>
  <c r="J1119" i="23"/>
  <c r="L1119" i="23"/>
  <c r="M1119" i="23"/>
  <c r="A1120" i="23"/>
  <c r="D1120" i="23"/>
  <c r="E1120" i="23"/>
  <c r="F1120" i="23"/>
  <c r="G1120" i="23"/>
  <c r="H1120" i="23"/>
  <c r="I1120" i="23"/>
  <c r="K1120" i="23" s="1"/>
  <c r="J1120" i="23"/>
  <c r="L1120" i="23"/>
  <c r="M1120" i="23"/>
  <c r="A1121" i="23"/>
  <c r="B1121" i="23" s="1"/>
  <c r="D1121" i="23"/>
  <c r="E1121" i="23"/>
  <c r="F1121" i="23"/>
  <c r="G1121" i="23"/>
  <c r="H1121" i="23"/>
  <c r="I1121" i="23"/>
  <c r="K1121" i="23" s="1"/>
  <c r="J1121" i="23"/>
  <c r="L1121" i="23"/>
  <c r="M1121" i="23"/>
  <c r="A1122" i="23"/>
  <c r="D1122" i="23"/>
  <c r="E1122" i="23"/>
  <c r="F1122" i="23"/>
  <c r="G1122" i="23"/>
  <c r="H1122" i="23"/>
  <c r="I1122" i="23"/>
  <c r="K1122" i="23" s="1"/>
  <c r="J1122" i="23"/>
  <c r="L1122" i="23"/>
  <c r="M1122" i="23"/>
  <c r="A1123" i="23"/>
  <c r="D1123" i="23"/>
  <c r="E1123" i="23"/>
  <c r="F1123" i="23"/>
  <c r="G1123" i="23"/>
  <c r="H1123" i="23"/>
  <c r="I1123" i="23"/>
  <c r="K1123" i="23" s="1"/>
  <c r="J1123" i="23"/>
  <c r="L1123" i="23"/>
  <c r="M1123" i="23"/>
  <c r="A1124" i="23"/>
  <c r="D1124" i="23"/>
  <c r="E1124" i="23"/>
  <c r="F1124" i="23"/>
  <c r="G1124" i="23"/>
  <c r="H1124" i="23"/>
  <c r="I1124" i="23"/>
  <c r="K1124" i="23" s="1"/>
  <c r="J1124" i="23"/>
  <c r="L1124" i="23"/>
  <c r="M1124" i="23"/>
  <c r="A1125" i="23"/>
  <c r="B1125" i="23" s="1"/>
  <c r="D1125" i="23"/>
  <c r="E1125" i="23"/>
  <c r="F1125" i="23"/>
  <c r="G1125" i="23"/>
  <c r="H1125" i="23"/>
  <c r="I1125" i="23"/>
  <c r="K1125" i="23" s="1"/>
  <c r="J1125" i="23"/>
  <c r="L1125" i="23"/>
  <c r="M1125" i="23"/>
  <c r="A1126" i="23"/>
  <c r="B1126" i="23" s="1"/>
  <c r="D1126" i="23"/>
  <c r="E1126" i="23"/>
  <c r="F1126" i="23"/>
  <c r="G1126" i="23"/>
  <c r="H1126" i="23"/>
  <c r="I1126" i="23"/>
  <c r="K1126" i="23" s="1"/>
  <c r="J1126" i="23"/>
  <c r="L1126" i="23"/>
  <c r="M1126" i="23"/>
  <c r="A1127" i="23"/>
  <c r="B1127" i="23" s="1"/>
  <c r="C1127" i="23"/>
  <c r="D1127" i="23"/>
  <c r="E1127" i="23"/>
  <c r="F1127" i="23"/>
  <c r="G1127" i="23"/>
  <c r="H1127" i="23"/>
  <c r="I1127" i="23"/>
  <c r="J1127" i="23"/>
  <c r="K1127" i="23"/>
  <c r="L1127" i="23"/>
  <c r="M1127" i="23"/>
  <c r="A1128" i="23"/>
  <c r="D1128" i="23"/>
  <c r="E1128" i="23"/>
  <c r="F1128" i="23"/>
  <c r="G1128" i="23"/>
  <c r="H1128" i="23"/>
  <c r="I1128" i="23"/>
  <c r="K1128" i="23" s="1"/>
  <c r="J1128" i="23"/>
  <c r="L1128" i="23"/>
  <c r="M1128" i="23"/>
  <c r="A1129" i="23"/>
  <c r="B1129" i="23" s="1"/>
  <c r="D1129" i="23"/>
  <c r="E1129" i="23"/>
  <c r="F1129" i="23"/>
  <c r="G1129" i="23"/>
  <c r="H1129" i="23"/>
  <c r="I1129" i="23"/>
  <c r="K1129" i="23" s="1"/>
  <c r="J1129" i="23"/>
  <c r="L1129" i="23"/>
  <c r="M1129" i="23"/>
  <c r="A1130" i="23"/>
  <c r="B1130" i="23" s="1"/>
  <c r="C1130" i="23"/>
  <c r="D1130" i="23"/>
  <c r="E1130" i="23"/>
  <c r="F1130" i="23"/>
  <c r="G1130" i="23"/>
  <c r="H1130" i="23"/>
  <c r="I1130" i="23"/>
  <c r="J1130" i="23"/>
  <c r="K1130" i="23"/>
  <c r="L1130" i="23"/>
  <c r="M1130" i="23"/>
  <c r="A1131" i="23"/>
  <c r="B1131" i="23"/>
  <c r="C1131" i="23"/>
  <c r="D1131" i="23"/>
  <c r="E1131" i="23"/>
  <c r="F1131" i="23"/>
  <c r="G1131" i="23"/>
  <c r="H1131" i="23"/>
  <c r="I1131" i="23"/>
  <c r="J1131" i="23"/>
  <c r="K1131" i="23"/>
  <c r="L1131" i="23"/>
  <c r="M1131" i="23"/>
  <c r="A1132" i="23"/>
  <c r="D1132" i="23"/>
  <c r="E1132" i="23"/>
  <c r="F1132" i="23"/>
  <c r="G1132" i="23"/>
  <c r="H1132" i="23"/>
  <c r="I1132" i="23"/>
  <c r="K1132" i="23" s="1"/>
  <c r="J1132" i="23"/>
  <c r="L1132" i="23"/>
  <c r="M1132" i="23"/>
  <c r="A1133" i="23"/>
  <c r="B1133" i="23" s="1"/>
  <c r="D1133" i="23"/>
  <c r="E1133" i="23"/>
  <c r="F1133" i="23"/>
  <c r="G1133" i="23"/>
  <c r="H1133" i="23"/>
  <c r="I1133" i="23"/>
  <c r="K1133" i="23" s="1"/>
  <c r="J1133" i="23"/>
  <c r="L1133" i="23"/>
  <c r="M1133" i="23"/>
  <c r="A1134" i="23"/>
  <c r="B1134" i="23" s="1"/>
  <c r="D1134" i="23"/>
  <c r="E1134" i="23"/>
  <c r="F1134" i="23"/>
  <c r="G1134" i="23"/>
  <c r="H1134" i="23"/>
  <c r="I1134" i="23"/>
  <c r="J1134" i="23"/>
  <c r="K1134" i="23"/>
  <c r="L1134" i="23"/>
  <c r="M1134" i="23"/>
  <c r="A1135" i="23"/>
  <c r="B1135" i="23" s="1"/>
  <c r="D1135" i="23"/>
  <c r="E1135" i="23"/>
  <c r="F1135" i="23"/>
  <c r="G1135" i="23"/>
  <c r="H1135" i="23"/>
  <c r="I1135" i="23"/>
  <c r="K1135" i="23" s="1"/>
  <c r="J1135" i="23"/>
  <c r="L1135" i="23"/>
  <c r="M1135" i="23"/>
  <c r="A1136" i="23"/>
  <c r="D1136" i="23"/>
  <c r="E1136" i="23"/>
  <c r="F1136" i="23"/>
  <c r="G1136" i="23"/>
  <c r="H1136" i="23"/>
  <c r="I1136" i="23"/>
  <c r="K1136" i="23" s="1"/>
  <c r="J1136" i="23"/>
  <c r="L1136" i="23"/>
  <c r="M1136" i="23"/>
  <c r="A1137" i="23"/>
  <c r="B1137" i="23" s="1"/>
  <c r="D1137" i="23"/>
  <c r="E1137" i="23"/>
  <c r="F1137" i="23"/>
  <c r="G1137" i="23"/>
  <c r="H1137" i="23"/>
  <c r="I1137" i="23"/>
  <c r="K1137" i="23" s="1"/>
  <c r="J1137" i="23"/>
  <c r="L1137" i="23"/>
  <c r="M1137" i="23"/>
  <c r="A1138" i="23"/>
  <c r="B1138" i="23" s="1"/>
  <c r="C1138" i="23"/>
  <c r="D1138" i="23"/>
  <c r="E1138" i="23"/>
  <c r="F1138" i="23"/>
  <c r="G1138" i="23"/>
  <c r="H1138" i="23"/>
  <c r="I1138" i="23"/>
  <c r="K1138" i="23" s="1"/>
  <c r="J1138" i="23"/>
  <c r="L1138" i="23"/>
  <c r="M1138" i="23"/>
  <c r="A1139" i="23"/>
  <c r="C1139" i="23" s="1"/>
  <c r="B1139" i="23"/>
  <c r="D1139" i="23"/>
  <c r="E1139" i="23"/>
  <c r="F1139" i="23"/>
  <c r="G1139" i="23"/>
  <c r="H1139" i="23"/>
  <c r="I1139" i="23"/>
  <c r="K1139" i="23" s="1"/>
  <c r="J1139" i="23"/>
  <c r="L1139" i="23"/>
  <c r="M1139" i="23"/>
  <c r="A1140" i="23"/>
  <c r="D1140" i="23"/>
  <c r="E1140" i="23"/>
  <c r="F1140" i="23"/>
  <c r="G1140" i="23"/>
  <c r="H1140" i="23"/>
  <c r="I1140" i="23"/>
  <c r="K1140" i="23" s="1"/>
  <c r="J1140" i="23"/>
  <c r="L1140" i="23"/>
  <c r="M1140" i="23"/>
  <c r="A1141" i="23"/>
  <c r="B1141" i="23" s="1"/>
  <c r="D1141" i="23"/>
  <c r="E1141" i="23"/>
  <c r="F1141" i="23"/>
  <c r="G1141" i="23"/>
  <c r="H1141" i="23"/>
  <c r="I1141" i="23"/>
  <c r="K1141" i="23" s="1"/>
  <c r="J1141" i="23"/>
  <c r="L1141" i="23"/>
  <c r="M1141" i="23"/>
  <c r="A1142" i="23"/>
  <c r="B1142" i="23" s="1"/>
  <c r="C1142" i="23"/>
  <c r="D1142" i="23"/>
  <c r="E1142" i="23"/>
  <c r="F1142" i="23"/>
  <c r="G1142" i="23"/>
  <c r="H1142" i="23"/>
  <c r="I1142" i="23"/>
  <c r="K1142" i="23" s="1"/>
  <c r="J1142" i="23"/>
  <c r="L1142" i="23"/>
  <c r="M1142" i="23"/>
  <c r="A1143" i="23"/>
  <c r="C1143" i="23" s="1"/>
  <c r="B1143" i="23"/>
  <c r="D1143" i="23"/>
  <c r="E1143" i="23"/>
  <c r="F1143" i="23"/>
  <c r="G1143" i="23"/>
  <c r="H1143" i="23"/>
  <c r="I1143" i="23"/>
  <c r="K1143" i="23" s="1"/>
  <c r="J1143" i="23"/>
  <c r="L1143" i="23"/>
  <c r="M1143" i="23"/>
  <c r="A1144" i="23"/>
  <c r="D1144" i="23"/>
  <c r="E1144" i="23"/>
  <c r="F1144" i="23"/>
  <c r="G1144" i="23"/>
  <c r="H1144" i="23"/>
  <c r="I1144" i="23"/>
  <c r="K1144" i="23" s="1"/>
  <c r="J1144" i="23"/>
  <c r="L1144" i="23"/>
  <c r="M1144" i="23"/>
  <c r="A1145" i="23"/>
  <c r="B1145" i="23" s="1"/>
  <c r="D1145" i="23"/>
  <c r="E1145" i="23"/>
  <c r="F1145" i="23"/>
  <c r="G1145" i="23"/>
  <c r="H1145" i="23"/>
  <c r="I1145" i="23"/>
  <c r="K1145" i="23" s="1"/>
  <c r="J1145" i="23"/>
  <c r="L1145" i="23"/>
  <c r="M1145" i="23"/>
  <c r="A1146" i="23"/>
  <c r="B1146" i="23" s="1"/>
  <c r="D1146" i="23"/>
  <c r="E1146" i="23"/>
  <c r="F1146" i="23"/>
  <c r="G1146" i="23"/>
  <c r="H1146" i="23"/>
  <c r="I1146" i="23"/>
  <c r="K1146" i="23" s="1"/>
  <c r="J1146" i="23"/>
  <c r="L1146" i="23"/>
  <c r="M1146" i="23"/>
  <c r="A1147" i="23"/>
  <c r="B1147" i="23" s="1"/>
  <c r="C1147" i="23"/>
  <c r="D1147" i="23"/>
  <c r="E1147" i="23"/>
  <c r="F1147" i="23"/>
  <c r="G1147" i="23"/>
  <c r="H1147" i="23"/>
  <c r="I1147" i="23"/>
  <c r="J1147" i="23"/>
  <c r="K1147" i="23"/>
  <c r="L1147" i="23"/>
  <c r="M1147" i="23"/>
  <c r="A1148" i="23"/>
  <c r="D1148" i="23"/>
  <c r="E1148" i="23"/>
  <c r="F1148" i="23"/>
  <c r="G1148" i="23"/>
  <c r="H1148" i="23"/>
  <c r="I1148" i="23"/>
  <c r="K1148" i="23" s="1"/>
  <c r="J1148" i="23"/>
  <c r="L1148" i="23"/>
  <c r="M1148" i="23"/>
  <c r="A1149" i="23"/>
  <c r="B1149" i="23" s="1"/>
  <c r="D1149" i="23"/>
  <c r="E1149" i="23"/>
  <c r="F1149" i="23"/>
  <c r="G1149" i="23"/>
  <c r="H1149" i="23"/>
  <c r="I1149" i="23"/>
  <c r="K1149" i="23" s="1"/>
  <c r="J1149" i="23"/>
  <c r="L1149" i="23"/>
  <c r="M1149" i="23"/>
  <c r="A1150" i="23"/>
  <c r="B1150" i="23" s="1"/>
  <c r="C1150" i="23"/>
  <c r="D1150" i="23"/>
  <c r="E1150" i="23"/>
  <c r="F1150" i="23"/>
  <c r="G1150" i="23"/>
  <c r="H1150" i="23"/>
  <c r="I1150" i="23"/>
  <c r="J1150" i="23"/>
  <c r="K1150" i="23"/>
  <c r="L1150" i="23"/>
  <c r="M1150" i="23"/>
  <c r="A1151" i="23"/>
  <c r="C1151" i="23" s="1"/>
  <c r="B1151" i="23"/>
  <c r="D1151" i="23"/>
  <c r="E1151" i="23"/>
  <c r="F1151" i="23"/>
  <c r="G1151" i="23"/>
  <c r="H1151" i="23"/>
  <c r="I1151" i="23"/>
  <c r="K1151" i="23" s="1"/>
  <c r="J1151" i="23"/>
  <c r="L1151" i="23"/>
  <c r="M1151" i="23"/>
  <c r="A1152" i="23"/>
  <c r="D1152" i="23"/>
  <c r="E1152" i="23"/>
  <c r="F1152" i="23"/>
  <c r="G1152" i="23"/>
  <c r="H1152" i="23"/>
  <c r="I1152" i="23"/>
  <c r="K1152" i="23" s="1"/>
  <c r="J1152" i="23"/>
  <c r="L1152" i="23"/>
  <c r="M1152" i="23"/>
  <c r="A1153" i="23"/>
  <c r="B1153" i="23" s="1"/>
  <c r="D1153" i="23"/>
  <c r="E1153" i="23"/>
  <c r="F1153" i="23"/>
  <c r="G1153" i="23"/>
  <c r="H1153" i="23"/>
  <c r="I1153" i="23"/>
  <c r="K1153" i="23" s="1"/>
  <c r="J1153" i="23"/>
  <c r="L1153" i="23"/>
  <c r="M1153" i="23"/>
  <c r="A1154" i="23"/>
  <c r="B1154" i="23" s="1"/>
  <c r="D1154" i="23"/>
  <c r="E1154" i="23"/>
  <c r="F1154" i="23"/>
  <c r="G1154" i="23"/>
  <c r="H1154" i="23"/>
  <c r="I1154" i="23"/>
  <c r="K1154" i="23" s="1"/>
  <c r="J1154" i="23"/>
  <c r="L1154" i="23"/>
  <c r="M1154" i="23"/>
  <c r="A1155" i="23"/>
  <c r="B1155" i="23" s="1"/>
  <c r="D1155" i="23"/>
  <c r="E1155" i="23"/>
  <c r="F1155" i="23"/>
  <c r="G1155" i="23"/>
  <c r="H1155" i="23"/>
  <c r="I1155" i="23"/>
  <c r="K1155" i="23" s="1"/>
  <c r="J1155" i="23"/>
  <c r="L1155" i="23"/>
  <c r="M1155" i="23"/>
  <c r="A1156" i="23"/>
  <c r="D1156" i="23"/>
  <c r="E1156" i="23"/>
  <c r="F1156" i="23"/>
  <c r="G1156" i="23"/>
  <c r="H1156" i="23"/>
  <c r="I1156" i="23"/>
  <c r="K1156" i="23" s="1"/>
  <c r="J1156" i="23"/>
  <c r="L1156" i="23"/>
  <c r="M1156" i="23"/>
  <c r="A1157" i="23"/>
  <c r="B1157" i="23" s="1"/>
  <c r="D1157" i="23"/>
  <c r="E1157" i="23"/>
  <c r="F1157" i="23"/>
  <c r="G1157" i="23"/>
  <c r="H1157" i="23"/>
  <c r="I1157" i="23"/>
  <c r="K1157" i="23" s="1"/>
  <c r="J1157" i="23"/>
  <c r="L1157" i="23"/>
  <c r="M1157" i="23"/>
  <c r="A1158" i="23"/>
  <c r="B1158" i="23" s="1"/>
  <c r="C1158" i="23"/>
  <c r="D1158" i="23"/>
  <c r="E1158" i="23"/>
  <c r="F1158" i="23"/>
  <c r="G1158" i="23"/>
  <c r="H1158" i="23"/>
  <c r="I1158" i="23"/>
  <c r="K1158" i="23" s="1"/>
  <c r="J1158" i="23"/>
  <c r="L1158" i="23"/>
  <c r="M1158" i="23"/>
  <c r="A1159" i="23"/>
  <c r="C1159" i="23" s="1"/>
  <c r="B1159" i="23"/>
  <c r="D1159" i="23"/>
  <c r="E1159" i="23"/>
  <c r="F1159" i="23"/>
  <c r="G1159" i="23"/>
  <c r="H1159" i="23"/>
  <c r="I1159" i="23"/>
  <c r="K1159" i="23" s="1"/>
  <c r="J1159" i="23"/>
  <c r="L1159" i="23"/>
  <c r="M1159" i="23"/>
  <c r="A1160" i="23"/>
  <c r="D1160" i="23"/>
  <c r="E1160" i="23"/>
  <c r="F1160" i="23"/>
  <c r="G1160" i="23"/>
  <c r="H1160" i="23"/>
  <c r="I1160" i="23"/>
  <c r="K1160" i="23" s="1"/>
  <c r="J1160" i="23"/>
  <c r="L1160" i="23"/>
  <c r="M1160" i="23"/>
  <c r="A1161" i="23"/>
  <c r="B1161" i="23" s="1"/>
  <c r="D1161" i="23"/>
  <c r="E1161" i="23"/>
  <c r="F1161" i="23"/>
  <c r="G1161" i="23"/>
  <c r="H1161" i="23"/>
  <c r="I1161" i="23"/>
  <c r="K1161" i="23" s="1"/>
  <c r="J1161" i="23"/>
  <c r="L1161" i="23"/>
  <c r="M1161" i="23"/>
  <c r="A1162" i="23"/>
  <c r="B1162" i="23" s="1"/>
  <c r="D1162" i="23"/>
  <c r="E1162" i="23"/>
  <c r="F1162" i="23"/>
  <c r="G1162" i="23"/>
  <c r="H1162" i="23"/>
  <c r="I1162" i="23"/>
  <c r="K1162" i="23" s="1"/>
  <c r="J1162" i="23"/>
  <c r="L1162" i="23"/>
  <c r="M1162" i="23"/>
  <c r="A1163" i="23"/>
  <c r="B1163" i="23" s="1"/>
  <c r="C1163" i="23"/>
  <c r="D1163" i="23"/>
  <c r="E1163" i="23"/>
  <c r="F1163" i="23"/>
  <c r="G1163" i="23"/>
  <c r="H1163" i="23"/>
  <c r="I1163" i="23"/>
  <c r="J1163" i="23"/>
  <c r="K1163" i="23"/>
  <c r="L1163" i="23"/>
  <c r="M1163" i="23"/>
  <c r="A1164" i="23"/>
  <c r="D1164" i="23"/>
  <c r="E1164" i="23"/>
  <c r="F1164" i="23"/>
  <c r="G1164" i="23"/>
  <c r="H1164" i="23"/>
  <c r="I1164" i="23"/>
  <c r="K1164" i="23" s="1"/>
  <c r="J1164" i="23"/>
  <c r="L1164" i="23"/>
  <c r="M1164" i="23"/>
  <c r="A1165" i="23"/>
  <c r="B1165" i="23" s="1"/>
  <c r="D1165" i="23"/>
  <c r="E1165" i="23"/>
  <c r="F1165" i="23"/>
  <c r="G1165" i="23"/>
  <c r="H1165" i="23"/>
  <c r="I1165" i="23"/>
  <c r="K1165" i="23" s="1"/>
  <c r="J1165" i="23"/>
  <c r="L1165" i="23"/>
  <c r="M1165" i="23"/>
  <c r="A1166" i="23"/>
  <c r="B1166" i="23" s="1"/>
  <c r="C1166" i="23"/>
  <c r="D1166" i="23"/>
  <c r="E1166" i="23"/>
  <c r="F1166" i="23"/>
  <c r="G1166" i="23"/>
  <c r="H1166" i="23"/>
  <c r="I1166" i="23"/>
  <c r="J1166" i="23"/>
  <c r="K1166" i="23"/>
  <c r="L1166" i="23"/>
  <c r="M1166" i="23"/>
  <c r="A1167" i="23"/>
  <c r="C1167" i="23" s="1"/>
  <c r="B1167" i="23"/>
  <c r="D1167" i="23"/>
  <c r="E1167" i="23"/>
  <c r="F1167" i="23"/>
  <c r="G1167" i="23"/>
  <c r="H1167" i="23"/>
  <c r="I1167" i="23"/>
  <c r="K1167" i="23" s="1"/>
  <c r="J1167" i="23"/>
  <c r="L1167" i="23"/>
  <c r="M1167" i="23"/>
  <c r="A1168" i="23"/>
  <c r="D1168" i="23"/>
  <c r="E1168" i="23"/>
  <c r="F1168" i="23"/>
  <c r="G1168" i="23"/>
  <c r="H1168" i="23"/>
  <c r="I1168" i="23"/>
  <c r="K1168" i="23" s="1"/>
  <c r="J1168" i="23"/>
  <c r="L1168" i="23"/>
  <c r="M1168" i="23"/>
  <c r="A1169" i="23"/>
  <c r="B1169" i="23" s="1"/>
  <c r="D1169" i="23"/>
  <c r="E1169" i="23"/>
  <c r="F1169" i="23"/>
  <c r="G1169" i="23"/>
  <c r="H1169" i="23"/>
  <c r="I1169" i="23"/>
  <c r="K1169" i="23" s="1"/>
  <c r="J1169" i="23"/>
  <c r="L1169" i="23"/>
  <c r="M1169" i="23"/>
  <c r="A1170" i="23"/>
  <c r="B1170" i="23" s="1"/>
  <c r="D1170" i="23"/>
  <c r="E1170" i="23"/>
  <c r="F1170" i="23"/>
  <c r="G1170" i="23"/>
  <c r="H1170" i="23"/>
  <c r="I1170" i="23"/>
  <c r="K1170" i="23" s="1"/>
  <c r="J1170" i="23"/>
  <c r="L1170" i="23"/>
  <c r="M1170" i="23"/>
  <c r="A1171" i="23"/>
  <c r="B1171" i="23" s="1"/>
  <c r="D1171" i="23"/>
  <c r="E1171" i="23"/>
  <c r="F1171" i="23"/>
  <c r="G1171" i="23"/>
  <c r="H1171" i="23"/>
  <c r="I1171" i="23"/>
  <c r="K1171" i="23" s="1"/>
  <c r="J1171" i="23"/>
  <c r="L1171" i="23"/>
  <c r="M1171" i="23"/>
  <c r="A1172" i="23"/>
  <c r="D1172" i="23"/>
  <c r="E1172" i="23"/>
  <c r="F1172" i="23"/>
  <c r="G1172" i="23"/>
  <c r="H1172" i="23"/>
  <c r="I1172" i="23"/>
  <c r="K1172" i="23" s="1"/>
  <c r="J1172" i="23"/>
  <c r="L1172" i="23"/>
  <c r="M1172" i="23"/>
  <c r="A1173" i="23"/>
  <c r="B1173" i="23" s="1"/>
  <c r="D1173" i="23"/>
  <c r="E1173" i="23"/>
  <c r="F1173" i="23"/>
  <c r="G1173" i="23"/>
  <c r="H1173" i="23"/>
  <c r="I1173" i="23"/>
  <c r="K1173" i="23" s="1"/>
  <c r="J1173" i="23"/>
  <c r="L1173" i="23"/>
  <c r="M1173" i="23"/>
  <c r="A1174" i="23"/>
  <c r="B1174" i="23" s="1"/>
  <c r="C1174" i="23"/>
  <c r="D1174" i="23"/>
  <c r="E1174" i="23"/>
  <c r="F1174" i="23"/>
  <c r="G1174" i="23"/>
  <c r="H1174" i="23"/>
  <c r="I1174" i="23"/>
  <c r="K1174" i="23" s="1"/>
  <c r="J1174" i="23"/>
  <c r="L1174" i="23"/>
  <c r="M1174" i="23"/>
  <c r="A1175" i="23"/>
  <c r="C1175" i="23" s="1"/>
  <c r="B1175" i="23"/>
  <c r="D1175" i="23"/>
  <c r="E1175" i="23"/>
  <c r="F1175" i="23"/>
  <c r="G1175" i="23"/>
  <c r="H1175" i="23"/>
  <c r="I1175" i="23"/>
  <c r="K1175" i="23" s="1"/>
  <c r="J1175" i="23"/>
  <c r="L1175" i="23"/>
  <c r="M1175" i="23"/>
  <c r="A1176" i="23"/>
  <c r="D1176" i="23"/>
  <c r="E1176" i="23"/>
  <c r="F1176" i="23"/>
  <c r="G1176" i="23"/>
  <c r="H1176" i="23"/>
  <c r="I1176" i="23"/>
  <c r="K1176" i="23" s="1"/>
  <c r="J1176" i="23"/>
  <c r="L1176" i="23"/>
  <c r="M1176" i="23"/>
  <c r="A1177" i="23"/>
  <c r="B1177" i="23" s="1"/>
  <c r="D1177" i="23"/>
  <c r="E1177" i="23"/>
  <c r="F1177" i="23"/>
  <c r="G1177" i="23"/>
  <c r="H1177" i="23"/>
  <c r="I1177" i="23"/>
  <c r="K1177" i="23" s="1"/>
  <c r="J1177" i="23"/>
  <c r="L1177" i="23"/>
  <c r="M1177" i="23"/>
  <c r="A1178" i="23"/>
  <c r="B1178" i="23" s="1"/>
  <c r="D1178" i="23"/>
  <c r="E1178" i="23"/>
  <c r="F1178" i="23"/>
  <c r="G1178" i="23"/>
  <c r="H1178" i="23"/>
  <c r="I1178" i="23"/>
  <c r="K1178" i="23" s="1"/>
  <c r="J1178" i="23"/>
  <c r="L1178" i="23"/>
  <c r="M1178" i="23"/>
  <c r="A1179" i="23"/>
  <c r="B1179" i="23" s="1"/>
  <c r="C1179" i="23"/>
  <c r="D1179" i="23"/>
  <c r="E1179" i="23"/>
  <c r="F1179" i="23"/>
  <c r="G1179" i="23"/>
  <c r="H1179" i="23"/>
  <c r="I1179" i="23"/>
  <c r="J1179" i="23"/>
  <c r="K1179" i="23"/>
  <c r="L1179" i="23"/>
  <c r="M1179" i="23"/>
  <c r="A1180" i="23"/>
  <c r="D1180" i="23"/>
  <c r="E1180" i="23"/>
  <c r="F1180" i="23"/>
  <c r="G1180" i="23"/>
  <c r="H1180" i="23"/>
  <c r="I1180" i="23"/>
  <c r="K1180" i="23" s="1"/>
  <c r="J1180" i="23"/>
  <c r="L1180" i="23"/>
  <c r="M1180" i="23"/>
  <c r="A1181" i="23"/>
  <c r="B1181" i="23" s="1"/>
  <c r="D1181" i="23"/>
  <c r="E1181" i="23"/>
  <c r="F1181" i="23"/>
  <c r="G1181" i="23"/>
  <c r="H1181" i="23"/>
  <c r="I1181" i="23"/>
  <c r="K1181" i="23" s="1"/>
  <c r="J1181" i="23"/>
  <c r="L1181" i="23"/>
  <c r="M1181" i="23"/>
  <c r="A1182" i="23"/>
  <c r="B1182" i="23" s="1"/>
  <c r="C1182" i="23"/>
  <c r="D1182" i="23"/>
  <c r="E1182" i="23"/>
  <c r="F1182" i="23"/>
  <c r="G1182" i="23"/>
  <c r="H1182" i="23"/>
  <c r="I1182" i="23"/>
  <c r="J1182" i="23"/>
  <c r="K1182" i="23"/>
  <c r="L1182" i="23"/>
  <c r="M1182" i="23"/>
  <c r="A1183" i="23"/>
  <c r="C1183" i="23" s="1"/>
  <c r="B1183" i="23"/>
  <c r="D1183" i="23"/>
  <c r="E1183" i="23"/>
  <c r="F1183" i="23"/>
  <c r="G1183" i="23"/>
  <c r="H1183" i="23"/>
  <c r="I1183" i="23"/>
  <c r="K1183" i="23" s="1"/>
  <c r="J1183" i="23"/>
  <c r="L1183" i="23"/>
  <c r="M1183" i="23"/>
  <c r="A1184" i="23"/>
  <c r="D1184" i="23"/>
  <c r="E1184" i="23"/>
  <c r="F1184" i="23"/>
  <c r="G1184" i="23"/>
  <c r="H1184" i="23"/>
  <c r="I1184" i="23"/>
  <c r="K1184" i="23" s="1"/>
  <c r="J1184" i="23"/>
  <c r="L1184" i="23"/>
  <c r="M1184" i="23"/>
  <c r="A1185" i="23"/>
  <c r="B1185" i="23" s="1"/>
  <c r="D1185" i="23"/>
  <c r="E1185" i="23"/>
  <c r="F1185" i="23"/>
  <c r="G1185" i="23"/>
  <c r="H1185" i="23"/>
  <c r="I1185" i="23"/>
  <c r="K1185" i="23" s="1"/>
  <c r="J1185" i="23"/>
  <c r="L1185" i="23"/>
  <c r="M1185" i="23"/>
  <c r="A1186" i="23"/>
  <c r="B1186" i="23" s="1"/>
  <c r="D1186" i="23"/>
  <c r="E1186" i="23"/>
  <c r="F1186" i="23"/>
  <c r="G1186" i="23"/>
  <c r="H1186" i="23"/>
  <c r="I1186" i="23"/>
  <c r="K1186" i="23" s="1"/>
  <c r="J1186" i="23"/>
  <c r="L1186" i="23"/>
  <c r="M1186" i="23"/>
  <c r="A1187" i="23"/>
  <c r="B1187" i="23" s="1"/>
  <c r="D1187" i="23"/>
  <c r="E1187" i="23"/>
  <c r="F1187" i="23"/>
  <c r="G1187" i="23"/>
  <c r="H1187" i="23"/>
  <c r="I1187" i="23"/>
  <c r="K1187" i="23" s="1"/>
  <c r="J1187" i="23"/>
  <c r="L1187" i="23"/>
  <c r="M1187" i="23"/>
  <c r="A1188" i="23"/>
  <c r="D1188" i="23"/>
  <c r="E1188" i="23"/>
  <c r="F1188" i="23"/>
  <c r="G1188" i="23"/>
  <c r="H1188" i="23"/>
  <c r="I1188" i="23"/>
  <c r="K1188" i="23" s="1"/>
  <c r="J1188" i="23"/>
  <c r="L1188" i="23"/>
  <c r="M1188" i="23"/>
  <c r="A1189" i="23"/>
  <c r="B1189" i="23" s="1"/>
  <c r="D1189" i="23"/>
  <c r="E1189" i="23"/>
  <c r="F1189" i="23"/>
  <c r="G1189" i="23"/>
  <c r="H1189" i="23"/>
  <c r="I1189" i="23"/>
  <c r="K1189" i="23" s="1"/>
  <c r="J1189" i="23"/>
  <c r="L1189" i="23"/>
  <c r="M1189" i="23"/>
  <c r="A1190" i="23"/>
  <c r="B1190" i="23" s="1"/>
  <c r="C1190" i="23"/>
  <c r="D1190" i="23"/>
  <c r="E1190" i="23"/>
  <c r="F1190" i="23"/>
  <c r="G1190" i="23"/>
  <c r="H1190" i="23"/>
  <c r="I1190" i="23"/>
  <c r="K1190" i="23" s="1"/>
  <c r="J1190" i="23"/>
  <c r="L1190" i="23"/>
  <c r="M1190" i="23"/>
  <c r="A1191" i="23"/>
  <c r="B1191" i="23"/>
  <c r="C1191" i="23"/>
  <c r="D1191" i="23"/>
  <c r="E1191" i="23"/>
  <c r="F1191" i="23"/>
  <c r="G1191" i="23"/>
  <c r="H1191" i="23"/>
  <c r="I1191" i="23"/>
  <c r="J1191" i="23"/>
  <c r="K1191" i="23"/>
  <c r="L1191" i="23"/>
  <c r="M1191" i="23"/>
  <c r="A1192" i="23"/>
  <c r="D1192" i="23"/>
  <c r="E1192" i="23"/>
  <c r="F1192" i="23"/>
  <c r="G1192" i="23"/>
  <c r="H1192" i="23"/>
  <c r="I1192" i="23"/>
  <c r="K1192" i="23" s="1"/>
  <c r="J1192" i="23"/>
  <c r="L1192" i="23"/>
  <c r="M1192" i="23"/>
  <c r="A1193" i="23"/>
  <c r="B1193" i="23" s="1"/>
  <c r="D1193" i="23"/>
  <c r="E1193" i="23"/>
  <c r="F1193" i="23"/>
  <c r="G1193" i="23"/>
  <c r="H1193" i="23"/>
  <c r="I1193" i="23"/>
  <c r="K1193" i="23" s="1"/>
  <c r="J1193" i="23"/>
  <c r="L1193" i="23"/>
  <c r="M1193" i="23"/>
  <c r="A1194" i="23"/>
  <c r="B1194" i="23" s="1"/>
  <c r="C1194" i="23"/>
  <c r="D1194" i="23"/>
  <c r="E1194" i="23"/>
  <c r="F1194" i="23"/>
  <c r="G1194" i="23"/>
  <c r="H1194" i="23"/>
  <c r="I1194" i="23"/>
  <c r="J1194" i="23"/>
  <c r="K1194" i="23"/>
  <c r="L1194" i="23"/>
  <c r="M1194" i="23"/>
  <c r="A1195" i="23"/>
  <c r="B1195" i="23" s="1"/>
  <c r="C1195" i="23"/>
  <c r="D1195" i="23"/>
  <c r="E1195" i="23"/>
  <c r="F1195" i="23"/>
  <c r="G1195" i="23"/>
  <c r="H1195" i="23"/>
  <c r="I1195" i="23"/>
  <c r="J1195" i="23"/>
  <c r="K1195" i="23"/>
  <c r="L1195" i="23"/>
  <c r="M1195" i="23"/>
  <c r="A1196" i="23"/>
  <c r="D1196" i="23"/>
  <c r="E1196" i="23"/>
  <c r="F1196" i="23"/>
  <c r="G1196" i="23"/>
  <c r="H1196" i="23"/>
  <c r="I1196" i="23"/>
  <c r="K1196" i="23" s="1"/>
  <c r="J1196" i="23"/>
  <c r="L1196" i="23"/>
  <c r="M1196" i="23"/>
  <c r="A1197" i="23"/>
  <c r="B1197" i="23" s="1"/>
  <c r="D1197" i="23"/>
  <c r="E1197" i="23"/>
  <c r="F1197" i="23"/>
  <c r="G1197" i="23"/>
  <c r="H1197" i="23"/>
  <c r="I1197" i="23"/>
  <c r="K1197" i="23" s="1"/>
  <c r="J1197" i="23"/>
  <c r="L1197" i="23"/>
  <c r="M1197" i="23"/>
  <c r="A1198" i="23"/>
  <c r="B1198" i="23" s="1"/>
  <c r="C1198" i="23"/>
  <c r="D1198" i="23"/>
  <c r="E1198" i="23"/>
  <c r="F1198" i="23"/>
  <c r="G1198" i="23"/>
  <c r="H1198" i="23"/>
  <c r="I1198" i="23"/>
  <c r="J1198" i="23"/>
  <c r="K1198" i="23"/>
  <c r="L1198" i="23"/>
  <c r="M1198" i="23"/>
  <c r="A1199" i="23"/>
  <c r="C1199" i="23" s="1"/>
  <c r="B1199" i="23"/>
  <c r="D1199" i="23"/>
  <c r="E1199" i="23"/>
  <c r="F1199" i="23"/>
  <c r="G1199" i="23"/>
  <c r="H1199" i="23"/>
  <c r="I1199" i="23"/>
  <c r="K1199" i="23" s="1"/>
  <c r="J1199" i="23"/>
  <c r="L1199" i="23"/>
  <c r="M1199" i="23"/>
  <c r="A1200" i="23"/>
  <c r="D1200" i="23"/>
  <c r="E1200" i="23"/>
  <c r="F1200" i="23"/>
  <c r="G1200" i="23"/>
  <c r="H1200" i="23"/>
  <c r="I1200" i="23"/>
  <c r="K1200" i="23" s="1"/>
  <c r="J1200" i="23"/>
  <c r="L1200" i="23"/>
  <c r="M1200" i="23"/>
  <c r="A1201" i="23"/>
  <c r="B1201" i="23" s="1"/>
  <c r="D1201" i="23"/>
  <c r="E1201" i="23"/>
  <c r="F1201" i="23"/>
  <c r="G1201" i="23"/>
  <c r="H1201" i="23"/>
  <c r="I1201" i="23"/>
  <c r="K1201" i="23" s="1"/>
  <c r="J1201" i="23"/>
  <c r="L1201" i="23"/>
  <c r="M1201" i="23"/>
  <c r="A1202" i="23"/>
  <c r="B1202" i="23" s="1"/>
  <c r="D1202" i="23"/>
  <c r="E1202" i="23"/>
  <c r="F1202" i="23"/>
  <c r="G1202" i="23"/>
  <c r="H1202" i="23"/>
  <c r="I1202" i="23"/>
  <c r="K1202" i="23" s="1"/>
  <c r="J1202" i="23"/>
  <c r="L1202" i="23"/>
  <c r="M1202" i="23"/>
  <c r="A1203" i="23"/>
  <c r="B1203" i="23" s="1"/>
  <c r="D1203" i="23"/>
  <c r="E1203" i="23"/>
  <c r="F1203" i="23"/>
  <c r="G1203" i="23"/>
  <c r="H1203" i="23"/>
  <c r="I1203" i="23"/>
  <c r="K1203" i="23" s="1"/>
  <c r="J1203" i="23"/>
  <c r="L1203" i="23"/>
  <c r="M1203" i="23"/>
  <c r="A1204" i="23"/>
  <c r="D1204" i="23"/>
  <c r="E1204" i="23"/>
  <c r="F1204" i="23"/>
  <c r="G1204" i="23"/>
  <c r="H1204" i="23"/>
  <c r="I1204" i="23"/>
  <c r="K1204" i="23" s="1"/>
  <c r="J1204" i="23"/>
  <c r="L1204" i="23"/>
  <c r="M1204" i="23"/>
  <c r="A1205" i="23"/>
  <c r="B1205" i="23" s="1"/>
  <c r="D1205" i="23"/>
  <c r="E1205" i="23"/>
  <c r="F1205" i="23"/>
  <c r="G1205" i="23"/>
  <c r="H1205" i="23"/>
  <c r="I1205" i="23"/>
  <c r="K1205" i="23" s="1"/>
  <c r="J1205" i="23"/>
  <c r="L1205" i="23"/>
  <c r="M1205" i="23"/>
  <c r="A1206" i="23"/>
  <c r="B1206" i="23" s="1"/>
  <c r="C1206" i="23"/>
  <c r="D1206" i="23"/>
  <c r="E1206" i="23"/>
  <c r="F1206" i="23"/>
  <c r="G1206" i="23"/>
  <c r="H1206" i="23"/>
  <c r="I1206" i="23"/>
  <c r="K1206" i="23" s="1"/>
  <c r="J1206" i="23"/>
  <c r="L1206" i="23"/>
  <c r="M1206" i="23"/>
  <c r="A1207" i="23"/>
  <c r="B1207" i="23"/>
  <c r="C1207" i="23"/>
  <c r="D1207" i="23"/>
  <c r="E1207" i="23"/>
  <c r="F1207" i="23"/>
  <c r="G1207" i="23"/>
  <c r="H1207" i="23"/>
  <c r="I1207" i="23"/>
  <c r="J1207" i="23"/>
  <c r="K1207" i="23"/>
  <c r="L1207" i="23"/>
  <c r="M1207" i="23"/>
  <c r="A1208" i="23"/>
  <c r="D1208" i="23"/>
  <c r="E1208" i="23"/>
  <c r="F1208" i="23"/>
  <c r="G1208" i="23"/>
  <c r="H1208" i="23"/>
  <c r="I1208" i="23"/>
  <c r="K1208" i="23" s="1"/>
  <c r="J1208" i="23"/>
  <c r="L1208" i="23"/>
  <c r="M1208" i="23"/>
  <c r="A1209" i="23"/>
  <c r="B1209" i="23" s="1"/>
  <c r="D1209" i="23"/>
  <c r="E1209" i="23"/>
  <c r="F1209" i="23"/>
  <c r="G1209" i="23"/>
  <c r="H1209" i="23"/>
  <c r="I1209" i="23"/>
  <c r="K1209" i="23" s="1"/>
  <c r="J1209" i="23"/>
  <c r="L1209" i="23"/>
  <c r="M1209" i="23"/>
  <c r="A1210" i="23"/>
  <c r="B1210" i="23" s="1"/>
  <c r="C1210" i="23"/>
  <c r="D1210" i="23"/>
  <c r="E1210" i="23"/>
  <c r="F1210" i="23"/>
  <c r="G1210" i="23"/>
  <c r="H1210" i="23"/>
  <c r="I1210" i="23"/>
  <c r="J1210" i="23"/>
  <c r="K1210" i="23"/>
  <c r="L1210" i="23"/>
  <c r="M1210" i="23"/>
  <c r="A1211" i="23"/>
  <c r="B1211" i="23" s="1"/>
  <c r="C1211" i="23"/>
  <c r="D1211" i="23"/>
  <c r="E1211" i="23"/>
  <c r="F1211" i="23"/>
  <c r="G1211" i="23"/>
  <c r="H1211" i="23"/>
  <c r="I1211" i="23"/>
  <c r="J1211" i="23"/>
  <c r="K1211" i="23"/>
  <c r="L1211" i="23"/>
  <c r="M1211" i="23"/>
  <c r="A1212" i="23"/>
  <c r="D1212" i="23"/>
  <c r="E1212" i="23"/>
  <c r="F1212" i="23"/>
  <c r="G1212" i="23"/>
  <c r="H1212" i="23"/>
  <c r="I1212" i="23"/>
  <c r="K1212" i="23" s="1"/>
  <c r="J1212" i="23"/>
  <c r="L1212" i="23"/>
  <c r="M1212" i="23"/>
  <c r="A1213" i="23"/>
  <c r="B1213" i="23" s="1"/>
  <c r="D1213" i="23"/>
  <c r="E1213" i="23"/>
  <c r="F1213" i="23"/>
  <c r="G1213" i="23"/>
  <c r="H1213" i="23"/>
  <c r="I1213" i="23"/>
  <c r="K1213" i="23" s="1"/>
  <c r="J1213" i="23"/>
  <c r="L1213" i="23"/>
  <c r="M1213" i="23"/>
  <c r="A1214" i="23"/>
  <c r="B1214" i="23" s="1"/>
  <c r="C1214" i="23"/>
  <c r="D1214" i="23"/>
  <c r="E1214" i="23"/>
  <c r="F1214" i="23"/>
  <c r="G1214" i="23"/>
  <c r="H1214" i="23"/>
  <c r="I1214" i="23"/>
  <c r="J1214" i="23"/>
  <c r="K1214" i="23"/>
  <c r="L1214" i="23"/>
  <c r="M1214" i="23"/>
  <c r="A1215" i="23"/>
  <c r="C1215" i="23" s="1"/>
  <c r="B1215" i="23"/>
  <c r="D1215" i="23"/>
  <c r="E1215" i="23"/>
  <c r="F1215" i="23"/>
  <c r="G1215" i="23"/>
  <c r="H1215" i="23"/>
  <c r="I1215" i="23"/>
  <c r="K1215" i="23" s="1"/>
  <c r="J1215" i="23"/>
  <c r="L1215" i="23"/>
  <c r="M1215" i="23"/>
  <c r="A1216" i="23"/>
  <c r="D1216" i="23"/>
  <c r="E1216" i="23"/>
  <c r="F1216" i="23"/>
  <c r="G1216" i="23"/>
  <c r="H1216" i="23"/>
  <c r="I1216" i="23"/>
  <c r="K1216" i="23" s="1"/>
  <c r="J1216" i="23"/>
  <c r="L1216" i="23"/>
  <c r="M1216" i="23"/>
  <c r="A1217" i="23"/>
  <c r="B1217" i="23" s="1"/>
  <c r="D1217" i="23"/>
  <c r="E1217" i="23"/>
  <c r="F1217" i="23"/>
  <c r="G1217" i="23"/>
  <c r="H1217" i="23"/>
  <c r="I1217" i="23"/>
  <c r="K1217" i="23" s="1"/>
  <c r="J1217" i="23"/>
  <c r="L1217" i="23"/>
  <c r="M1217" i="23"/>
  <c r="A1218" i="23"/>
  <c r="B1218" i="23" s="1"/>
  <c r="D1218" i="23"/>
  <c r="E1218" i="23"/>
  <c r="F1218" i="23"/>
  <c r="G1218" i="23"/>
  <c r="H1218" i="23"/>
  <c r="I1218" i="23"/>
  <c r="K1218" i="23" s="1"/>
  <c r="J1218" i="23"/>
  <c r="L1218" i="23"/>
  <c r="M1218" i="23"/>
  <c r="A1219" i="23"/>
  <c r="B1219" i="23" s="1"/>
  <c r="D1219" i="23"/>
  <c r="E1219" i="23"/>
  <c r="F1219" i="23"/>
  <c r="G1219" i="23"/>
  <c r="H1219" i="23"/>
  <c r="I1219" i="23"/>
  <c r="K1219" i="23" s="1"/>
  <c r="J1219" i="23"/>
  <c r="L1219" i="23"/>
  <c r="M1219" i="23"/>
  <c r="A1220" i="23"/>
  <c r="D1220" i="23"/>
  <c r="E1220" i="23"/>
  <c r="F1220" i="23"/>
  <c r="G1220" i="23"/>
  <c r="H1220" i="23"/>
  <c r="I1220" i="23"/>
  <c r="K1220" i="23" s="1"/>
  <c r="J1220" i="23"/>
  <c r="L1220" i="23"/>
  <c r="M1220" i="23"/>
  <c r="A1221" i="23"/>
  <c r="B1221" i="23" s="1"/>
  <c r="D1221" i="23"/>
  <c r="E1221" i="23"/>
  <c r="F1221" i="23"/>
  <c r="G1221" i="23"/>
  <c r="H1221" i="23"/>
  <c r="I1221" i="23"/>
  <c r="K1221" i="23" s="1"/>
  <c r="J1221" i="23"/>
  <c r="L1221" i="23"/>
  <c r="M1221" i="23"/>
  <c r="A1222" i="23"/>
  <c r="B1222" i="23" s="1"/>
  <c r="C1222" i="23"/>
  <c r="D1222" i="23"/>
  <c r="E1222" i="23"/>
  <c r="F1222" i="23"/>
  <c r="G1222" i="23"/>
  <c r="H1222" i="23"/>
  <c r="I1222" i="23"/>
  <c r="K1222" i="23" s="1"/>
  <c r="J1222" i="23"/>
  <c r="L1222" i="23"/>
  <c r="M1222" i="23"/>
  <c r="A1223" i="23"/>
  <c r="B1223" i="23"/>
  <c r="C1223" i="23"/>
  <c r="D1223" i="23"/>
  <c r="E1223" i="23"/>
  <c r="F1223" i="23"/>
  <c r="G1223" i="23"/>
  <c r="H1223" i="23"/>
  <c r="I1223" i="23"/>
  <c r="J1223" i="23"/>
  <c r="K1223" i="23"/>
  <c r="L1223" i="23"/>
  <c r="M1223" i="23"/>
  <c r="A1224" i="23"/>
  <c r="D1224" i="23"/>
  <c r="E1224" i="23"/>
  <c r="F1224" i="23"/>
  <c r="G1224" i="23"/>
  <c r="H1224" i="23"/>
  <c r="I1224" i="23"/>
  <c r="K1224" i="23" s="1"/>
  <c r="J1224" i="23"/>
  <c r="L1224" i="23"/>
  <c r="M1224" i="23"/>
  <c r="A1225" i="23"/>
  <c r="B1225" i="23" s="1"/>
  <c r="D1225" i="23"/>
  <c r="E1225" i="23"/>
  <c r="F1225" i="23"/>
  <c r="G1225" i="23"/>
  <c r="H1225" i="23"/>
  <c r="I1225" i="23"/>
  <c r="K1225" i="23" s="1"/>
  <c r="J1225" i="23"/>
  <c r="L1225" i="23"/>
  <c r="M1225" i="23"/>
  <c r="A1226" i="23"/>
  <c r="B1226" i="23" s="1"/>
  <c r="C1226" i="23"/>
  <c r="D1226" i="23"/>
  <c r="E1226" i="23"/>
  <c r="F1226" i="23"/>
  <c r="G1226" i="23"/>
  <c r="H1226" i="23"/>
  <c r="I1226" i="23"/>
  <c r="J1226" i="23"/>
  <c r="K1226" i="23"/>
  <c r="L1226" i="23"/>
  <c r="M1226" i="23"/>
  <c r="A1227" i="23"/>
  <c r="B1227" i="23" s="1"/>
  <c r="C1227" i="23"/>
  <c r="D1227" i="23"/>
  <c r="E1227" i="23"/>
  <c r="F1227" i="23"/>
  <c r="G1227" i="23"/>
  <c r="H1227" i="23"/>
  <c r="I1227" i="23"/>
  <c r="J1227" i="23"/>
  <c r="K1227" i="23"/>
  <c r="L1227" i="23"/>
  <c r="M1227" i="23"/>
  <c r="A1228" i="23"/>
  <c r="D1228" i="23"/>
  <c r="E1228" i="23"/>
  <c r="F1228" i="23"/>
  <c r="G1228" i="23"/>
  <c r="H1228" i="23"/>
  <c r="I1228" i="23"/>
  <c r="K1228" i="23" s="1"/>
  <c r="J1228" i="23"/>
  <c r="L1228" i="23"/>
  <c r="M1228" i="23"/>
  <c r="A1229" i="23"/>
  <c r="B1229" i="23" s="1"/>
  <c r="D1229" i="23"/>
  <c r="E1229" i="23"/>
  <c r="F1229" i="23"/>
  <c r="G1229" i="23"/>
  <c r="H1229" i="23"/>
  <c r="I1229" i="23"/>
  <c r="K1229" i="23" s="1"/>
  <c r="J1229" i="23"/>
  <c r="L1229" i="23"/>
  <c r="M1229" i="23"/>
  <c r="A1230" i="23"/>
  <c r="B1230" i="23" s="1"/>
  <c r="C1230" i="23"/>
  <c r="D1230" i="23"/>
  <c r="E1230" i="23"/>
  <c r="F1230" i="23"/>
  <c r="G1230" i="23"/>
  <c r="H1230" i="23"/>
  <c r="I1230" i="23"/>
  <c r="J1230" i="23"/>
  <c r="K1230" i="23"/>
  <c r="L1230" i="23"/>
  <c r="M1230" i="23"/>
  <c r="A1231" i="23"/>
  <c r="C1231" i="23" s="1"/>
  <c r="B1231" i="23"/>
  <c r="D1231" i="23"/>
  <c r="E1231" i="23"/>
  <c r="F1231" i="23"/>
  <c r="G1231" i="23"/>
  <c r="H1231" i="23"/>
  <c r="I1231" i="23"/>
  <c r="K1231" i="23" s="1"/>
  <c r="J1231" i="23"/>
  <c r="L1231" i="23"/>
  <c r="M1231" i="23"/>
  <c r="A1232" i="23"/>
  <c r="D1232" i="23"/>
  <c r="E1232" i="23"/>
  <c r="F1232" i="23"/>
  <c r="G1232" i="23"/>
  <c r="H1232" i="23"/>
  <c r="I1232" i="23"/>
  <c r="K1232" i="23" s="1"/>
  <c r="J1232" i="23"/>
  <c r="L1232" i="23"/>
  <c r="M1232" i="23"/>
  <c r="A1233" i="23"/>
  <c r="B1233" i="23" s="1"/>
  <c r="D1233" i="23"/>
  <c r="E1233" i="23"/>
  <c r="F1233" i="23"/>
  <c r="G1233" i="23"/>
  <c r="H1233" i="23"/>
  <c r="I1233" i="23"/>
  <c r="K1233" i="23" s="1"/>
  <c r="J1233" i="23"/>
  <c r="L1233" i="23"/>
  <c r="M1233" i="23"/>
  <c r="A1234" i="23"/>
  <c r="B1234" i="23" s="1"/>
  <c r="D1234" i="23"/>
  <c r="E1234" i="23"/>
  <c r="F1234" i="23"/>
  <c r="G1234" i="23"/>
  <c r="H1234" i="23"/>
  <c r="I1234" i="23"/>
  <c r="K1234" i="23" s="1"/>
  <c r="J1234" i="23"/>
  <c r="L1234" i="23"/>
  <c r="M1234" i="23"/>
  <c r="A1235" i="23"/>
  <c r="B1235" i="23" s="1"/>
  <c r="D1235" i="23"/>
  <c r="E1235" i="23"/>
  <c r="F1235" i="23"/>
  <c r="G1235" i="23"/>
  <c r="H1235" i="23"/>
  <c r="I1235" i="23"/>
  <c r="K1235" i="23" s="1"/>
  <c r="J1235" i="23"/>
  <c r="L1235" i="23"/>
  <c r="M1235" i="23"/>
  <c r="A1236" i="23"/>
  <c r="D1236" i="23"/>
  <c r="E1236" i="23"/>
  <c r="F1236" i="23"/>
  <c r="G1236" i="23"/>
  <c r="H1236" i="23"/>
  <c r="I1236" i="23"/>
  <c r="K1236" i="23" s="1"/>
  <c r="J1236" i="23"/>
  <c r="L1236" i="23"/>
  <c r="M1236" i="23"/>
  <c r="A1237" i="23"/>
  <c r="B1237" i="23" s="1"/>
  <c r="D1237" i="23"/>
  <c r="E1237" i="23"/>
  <c r="F1237" i="23"/>
  <c r="G1237" i="23"/>
  <c r="H1237" i="23"/>
  <c r="I1237" i="23"/>
  <c r="K1237" i="23" s="1"/>
  <c r="J1237" i="23"/>
  <c r="L1237" i="23"/>
  <c r="M1237" i="23"/>
  <c r="A1238" i="23"/>
  <c r="B1238" i="23" s="1"/>
  <c r="C1238" i="23"/>
  <c r="D1238" i="23"/>
  <c r="E1238" i="23"/>
  <c r="F1238" i="23"/>
  <c r="G1238" i="23"/>
  <c r="H1238" i="23"/>
  <c r="I1238" i="23"/>
  <c r="K1238" i="23" s="1"/>
  <c r="J1238" i="23"/>
  <c r="L1238" i="23"/>
  <c r="M1238" i="23"/>
  <c r="A1239" i="23"/>
  <c r="B1239" i="23"/>
  <c r="C1239" i="23"/>
  <c r="D1239" i="23"/>
  <c r="E1239" i="23"/>
  <c r="F1239" i="23"/>
  <c r="G1239" i="23"/>
  <c r="H1239" i="23"/>
  <c r="I1239" i="23"/>
  <c r="J1239" i="23"/>
  <c r="K1239" i="23"/>
  <c r="L1239" i="23"/>
  <c r="M1239" i="23"/>
  <c r="A1240" i="23"/>
  <c r="C1240" i="23" s="1"/>
  <c r="D1240" i="23"/>
  <c r="E1240" i="23"/>
  <c r="F1240" i="23"/>
  <c r="G1240" i="23"/>
  <c r="H1240" i="23"/>
  <c r="I1240" i="23"/>
  <c r="K1240" i="23" s="1"/>
  <c r="J1240" i="23"/>
  <c r="L1240" i="23"/>
  <c r="M1240" i="23"/>
  <c r="A1241" i="23"/>
  <c r="D1241" i="23"/>
  <c r="E1241" i="23"/>
  <c r="F1241" i="23"/>
  <c r="G1241" i="23"/>
  <c r="H1241" i="23"/>
  <c r="I1241" i="23"/>
  <c r="K1241" i="23" s="1"/>
  <c r="J1241" i="23"/>
  <c r="L1241" i="23"/>
  <c r="M1241" i="23"/>
  <c r="A1242" i="23"/>
  <c r="B1242" i="23" s="1"/>
  <c r="C1242" i="23"/>
  <c r="D1242" i="23"/>
  <c r="E1242" i="23"/>
  <c r="F1242" i="23"/>
  <c r="G1242" i="23"/>
  <c r="H1242" i="23"/>
  <c r="I1242" i="23"/>
  <c r="J1242" i="23"/>
  <c r="K1242" i="23"/>
  <c r="L1242" i="23"/>
  <c r="M1242" i="23"/>
  <c r="A1243" i="23"/>
  <c r="C1243" i="23" s="1"/>
  <c r="B1243" i="23"/>
  <c r="D1243" i="23"/>
  <c r="E1243" i="23"/>
  <c r="F1243" i="23"/>
  <c r="G1243" i="23"/>
  <c r="H1243" i="23"/>
  <c r="I1243" i="23"/>
  <c r="K1243" i="23" s="1"/>
  <c r="J1243" i="23"/>
  <c r="L1243" i="23"/>
  <c r="M1243" i="23"/>
  <c r="A1244" i="23"/>
  <c r="C1244" i="23" s="1"/>
  <c r="D1244" i="23"/>
  <c r="E1244" i="23"/>
  <c r="F1244" i="23"/>
  <c r="G1244" i="23"/>
  <c r="H1244" i="23"/>
  <c r="I1244" i="23"/>
  <c r="K1244" i="23" s="1"/>
  <c r="J1244" i="23"/>
  <c r="L1244" i="23"/>
  <c r="M1244" i="23"/>
  <c r="A1245" i="23"/>
  <c r="D1245" i="23"/>
  <c r="E1245" i="23"/>
  <c r="F1245" i="23"/>
  <c r="G1245" i="23"/>
  <c r="H1245" i="23"/>
  <c r="I1245" i="23"/>
  <c r="K1245" i="23" s="1"/>
  <c r="J1245" i="23"/>
  <c r="L1245" i="23"/>
  <c r="M1245" i="23"/>
  <c r="A1246" i="23"/>
  <c r="B1246" i="23" s="1"/>
  <c r="C1246" i="23"/>
  <c r="D1246" i="23"/>
  <c r="E1246" i="23"/>
  <c r="F1246" i="23"/>
  <c r="G1246" i="23"/>
  <c r="H1246" i="23"/>
  <c r="I1246" i="23"/>
  <c r="K1246" i="23" s="1"/>
  <c r="J1246" i="23"/>
  <c r="L1246" i="23"/>
  <c r="M1246" i="23"/>
  <c r="A1247" i="23"/>
  <c r="B1247" i="23"/>
  <c r="C1247" i="23"/>
  <c r="D1247" i="23"/>
  <c r="E1247" i="23"/>
  <c r="F1247" i="23"/>
  <c r="G1247" i="23"/>
  <c r="H1247" i="23"/>
  <c r="I1247" i="23"/>
  <c r="J1247" i="23"/>
  <c r="K1247" i="23"/>
  <c r="L1247" i="23"/>
  <c r="M1247" i="23"/>
  <c r="A1248" i="23"/>
  <c r="C1248" i="23" s="1"/>
  <c r="D1248" i="23"/>
  <c r="E1248" i="23"/>
  <c r="F1248" i="23"/>
  <c r="G1248" i="23"/>
  <c r="H1248" i="23"/>
  <c r="I1248" i="23"/>
  <c r="K1248" i="23" s="1"/>
  <c r="J1248" i="23"/>
  <c r="L1248" i="23"/>
  <c r="M1248" i="23"/>
  <c r="A1249" i="23"/>
  <c r="D1249" i="23"/>
  <c r="E1249" i="23"/>
  <c r="F1249" i="23"/>
  <c r="G1249" i="23"/>
  <c r="H1249" i="23"/>
  <c r="I1249" i="23"/>
  <c r="K1249" i="23" s="1"/>
  <c r="J1249" i="23"/>
  <c r="L1249" i="23"/>
  <c r="M1249" i="23"/>
  <c r="A1250" i="23"/>
  <c r="B1250" i="23" s="1"/>
  <c r="C1250" i="23"/>
  <c r="D1250" i="23"/>
  <c r="E1250" i="23"/>
  <c r="F1250" i="23"/>
  <c r="G1250" i="23"/>
  <c r="H1250" i="23"/>
  <c r="I1250" i="23"/>
  <c r="J1250" i="23"/>
  <c r="K1250" i="23"/>
  <c r="L1250" i="23"/>
  <c r="M1250" i="23"/>
  <c r="A1251" i="23"/>
  <c r="C1251" i="23" s="1"/>
  <c r="B1251" i="23"/>
  <c r="D1251" i="23"/>
  <c r="E1251" i="23"/>
  <c r="F1251" i="23"/>
  <c r="G1251" i="23"/>
  <c r="H1251" i="23"/>
  <c r="I1251" i="23"/>
  <c r="K1251" i="23" s="1"/>
  <c r="J1251" i="23"/>
  <c r="L1251" i="23"/>
  <c r="M1251" i="23"/>
  <c r="A1252" i="23"/>
  <c r="C1252" i="23" s="1"/>
  <c r="D1252" i="23"/>
  <c r="E1252" i="23"/>
  <c r="F1252" i="23"/>
  <c r="G1252" i="23"/>
  <c r="H1252" i="23"/>
  <c r="I1252" i="23"/>
  <c r="K1252" i="23" s="1"/>
  <c r="J1252" i="23"/>
  <c r="L1252" i="23"/>
  <c r="M1252" i="23"/>
  <c r="A1253" i="23"/>
  <c r="D1253" i="23"/>
  <c r="E1253" i="23"/>
  <c r="F1253" i="23"/>
  <c r="G1253" i="23"/>
  <c r="H1253" i="23"/>
  <c r="I1253" i="23"/>
  <c r="K1253" i="23" s="1"/>
  <c r="J1253" i="23"/>
  <c r="L1253" i="23"/>
  <c r="M1253" i="23"/>
  <c r="A1254" i="23"/>
  <c r="B1254" i="23" s="1"/>
  <c r="D1254" i="23"/>
  <c r="E1254" i="23"/>
  <c r="F1254" i="23"/>
  <c r="G1254" i="23"/>
  <c r="H1254" i="23"/>
  <c r="I1254" i="23"/>
  <c r="K1254" i="23" s="1"/>
  <c r="J1254" i="23"/>
  <c r="L1254" i="23"/>
  <c r="M1254" i="23"/>
  <c r="A1255" i="23"/>
  <c r="B1255" i="23" s="1"/>
  <c r="D1255" i="23"/>
  <c r="E1255" i="23"/>
  <c r="F1255" i="23"/>
  <c r="G1255" i="23"/>
  <c r="H1255" i="23"/>
  <c r="I1255" i="23"/>
  <c r="K1255" i="23" s="1"/>
  <c r="J1255" i="23"/>
  <c r="L1255" i="23"/>
  <c r="M1255" i="23"/>
  <c r="A1256" i="23"/>
  <c r="C1256" i="23" s="1"/>
  <c r="D1256" i="23"/>
  <c r="E1256" i="23"/>
  <c r="F1256" i="23"/>
  <c r="G1256" i="23"/>
  <c r="H1256" i="23"/>
  <c r="I1256" i="23"/>
  <c r="K1256" i="23" s="1"/>
  <c r="J1256" i="23"/>
  <c r="L1256" i="23"/>
  <c r="M1256" i="23"/>
  <c r="A1257" i="23"/>
  <c r="D1257" i="23"/>
  <c r="E1257" i="23"/>
  <c r="F1257" i="23"/>
  <c r="G1257" i="23"/>
  <c r="H1257" i="23"/>
  <c r="I1257" i="23"/>
  <c r="K1257" i="23" s="1"/>
  <c r="J1257" i="23"/>
  <c r="L1257" i="23"/>
  <c r="M1257" i="23"/>
  <c r="A1258" i="23"/>
  <c r="B1258" i="23" s="1"/>
  <c r="C1258" i="23"/>
  <c r="D1258" i="23"/>
  <c r="E1258" i="23"/>
  <c r="F1258" i="23"/>
  <c r="G1258" i="23"/>
  <c r="H1258" i="23"/>
  <c r="I1258" i="23"/>
  <c r="K1258" i="23" s="1"/>
  <c r="J1258" i="23"/>
  <c r="L1258" i="23"/>
  <c r="M1258" i="23"/>
  <c r="A1259" i="23"/>
  <c r="B1259" i="23"/>
  <c r="C1259" i="23"/>
  <c r="D1259" i="23"/>
  <c r="E1259" i="23"/>
  <c r="F1259" i="23"/>
  <c r="G1259" i="23"/>
  <c r="H1259" i="23"/>
  <c r="I1259" i="23"/>
  <c r="J1259" i="23"/>
  <c r="K1259" i="23"/>
  <c r="L1259" i="23"/>
  <c r="M1259" i="23"/>
  <c r="A1260" i="23"/>
  <c r="C1260" i="23" s="1"/>
  <c r="D1260" i="23"/>
  <c r="E1260" i="23"/>
  <c r="F1260" i="23"/>
  <c r="G1260" i="23"/>
  <c r="H1260" i="23"/>
  <c r="I1260" i="23"/>
  <c r="K1260" i="23" s="1"/>
  <c r="J1260" i="23"/>
  <c r="L1260" i="23"/>
  <c r="M1260" i="23"/>
  <c r="A1261" i="23"/>
  <c r="D1261" i="23"/>
  <c r="E1261" i="23"/>
  <c r="F1261" i="23"/>
  <c r="G1261" i="23"/>
  <c r="H1261" i="23"/>
  <c r="I1261" i="23"/>
  <c r="K1261" i="23" s="1"/>
  <c r="J1261" i="23"/>
  <c r="L1261" i="23"/>
  <c r="M1261" i="23"/>
  <c r="A1262" i="23"/>
  <c r="B1262" i="23" s="1"/>
  <c r="D1262" i="23"/>
  <c r="E1262" i="23"/>
  <c r="F1262" i="23"/>
  <c r="G1262" i="23"/>
  <c r="H1262" i="23"/>
  <c r="I1262" i="23"/>
  <c r="J1262" i="23"/>
  <c r="K1262" i="23"/>
  <c r="L1262" i="23"/>
  <c r="M1262" i="23"/>
  <c r="A1263" i="23"/>
  <c r="B1263" i="23" s="1"/>
  <c r="C1263" i="23"/>
  <c r="D1263" i="23"/>
  <c r="E1263" i="23"/>
  <c r="F1263" i="23"/>
  <c r="G1263" i="23"/>
  <c r="H1263" i="23"/>
  <c r="I1263" i="23"/>
  <c r="J1263" i="23"/>
  <c r="K1263" i="23"/>
  <c r="L1263" i="23"/>
  <c r="M1263" i="23"/>
  <c r="A1264" i="23"/>
  <c r="C1264" i="23" s="1"/>
  <c r="D1264" i="23"/>
  <c r="E1264" i="23"/>
  <c r="F1264" i="23"/>
  <c r="G1264" i="23"/>
  <c r="H1264" i="23"/>
  <c r="I1264" i="23"/>
  <c r="K1264" i="23" s="1"/>
  <c r="J1264" i="23"/>
  <c r="L1264" i="23"/>
  <c r="M1264" i="23"/>
  <c r="A1265" i="23"/>
  <c r="D1265" i="23"/>
  <c r="E1265" i="23"/>
  <c r="F1265" i="23"/>
  <c r="G1265" i="23"/>
  <c r="H1265" i="23"/>
  <c r="I1265" i="23"/>
  <c r="K1265" i="23" s="1"/>
  <c r="J1265" i="23"/>
  <c r="L1265" i="23"/>
  <c r="M1265" i="23"/>
  <c r="A1266" i="23"/>
  <c r="B1266" i="23" s="1"/>
  <c r="C1266" i="23"/>
  <c r="D1266" i="23"/>
  <c r="E1266" i="23"/>
  <c r="F1266" i="23"/>
  <c r="G1266" i="23"/>
  <c r="H1266" i="23"/>
  <c r="I1266" i="23"/>
  <c r="J1266" i="23"/>
  <c r="K1266" i="23"/>
  <c r="L1266" i="23"/>
  <c r="M1266" i="23"/>
  <c r="A1267" i="23"/>
  <c r="C1267" i="23" s="1"/>
  <c r="B1267" i="23"/>
  <c r="D1267" i="23"/>
  <c r="E1267" i="23"/>
  <c r="F1267" i="23"/>
  <c r="G1267" i="23"/>
  <c r="H1267" i="23"/>
  <c r="I1267" i="23"/>
  <c r="K1267" i="23" s="1"/>
  <c r="J1267" i="23"/>
  <c r="L1267" i="23"/>
  <c r="M1267" i="23"/>
  <c r="A1268" i="23"/>
  <c r="C1268" i="23" s="1"/>
  <c r="D1268" i="23"/>
  <c r="E1268" i="23"/>
  <c r="F1268" i="23"/>
  <c r="G1268" i="23"/>
  <c r="H1268" i="23"/>
  <c r="I1268" i="23"/>
  <c r="K1268" i="23" s="1"/>
  <c r="J1268" i="23"/>
  <c r="L1268" i="23"/>
  <c r="M1268" i="23"/>
  <c r="A1269" i="23"/>
  <c r="D1269" i="23"/>
  <c r="E1269" i="23"/>
  <c r="F1269" i="23"/>
  <c r="G1269" i="23"/>
  <c r="H1269" i="23"/>
  <c r="I1269" i="23"/>
  <c r="K1269" i="23" s="1"/>
  <c r="J1269" i="23"/>
  <c r="L1269" i="23"/>
  <c r="M1269" i="23"/>
  <c r="A1270" i="23"/>
  <c r="B1270" i="23" s="1"/>
  <c r="D1270" i="23"/>
  <c r="E1270" i="23"/>
  <c r="F1270" i="23"/>
  <c r="G1270" i="23"/>
  <c r="H1270" i="23"/>
  <c r="I1270" i="23"/>
  <c r="K1270" i="23" s="1"/>
  <c r="J1270" i="23"/>
  <c r="L1270" i="23"/>
  <c r="M1270" i="23"/>
  <c r="A1271" i="23"/>
  <c r="C1271" i="23" s="1"/>
  <c r="B1271" i="23"/>
  <c r="D1271" i="23"/>
  <c r="E1271" i="23"/>
  <c r="F1271" i="23"/>
  <c r="G1271" i="23"/>
  <c r="H1271" i="23"/>
  <c r="I1271" i="23"/>
  <c r="K1271" i="23" s="1"/>
  <c r="J1271" i="23"/>
  <c r="L1271" i="23"/>
  <c r="M1271" i="23"/>
  <c r="A1272" i="23"/>
  <c r="B1272" i="23" s="1"/>
  <c r="D1272" i="23"/>
  <c r="E1272" i="23"/>
  <c r="F1272" i="23"/>
  <c r="G1272" i="23"/>
  <c r="H1272" i="23"/>
  <c r="I1272" i="23"/>
  <c r="K1272" i="23" s="1"/>
  <c r="J1272" i="23"/>
  <c r="L1272" i="23"/>
  <c r="M1272" i="23"/>
  <c r="A1273" i="23"/>
  <c r="C1273" i="23" s="1"/>
  <c r="D1273" i="23"/>
  <c r="E1273" i="23"/>
  <c r="F1273" i="23"/>
  <c r="G1273" i="23"/>
  <c r="H1273" i="23"/>
  <c r="I1273" i="23"/>
  <c r="K1273" i="23" s="1"/>
  <c r="J1273" i="23"/>
  <c r="L1273" i="23"/>
  <c r="M1273" i="23"/>
  <c r="A1274" i="23"/>
  <c r="B1274" i="23" s="1"/>
  <c r="D1274" i="23"/>
  <c r="E1274" i="23"/>
  <c r="F1274" i="23"/>
  <c r="G1274" i="23"/>
  <c r="H1274" i="23"/>
  <c r="I1274" i="23"/>
  <c r="K1274" i="23" s="1"/>
  <c r="J1274" i="23"/>
  <c r="L1274" i="23"/>
  <c r="M1274" i="23"/>
  <c r="A1275" i="23"/>
  <c r="B1275" i="23"/>
  <c r="C1275" i="23"/>
  <c r="D1275" i="23"/>
  <c r="E1275" i="23"/>
  <c r="F1275" i="23"/>
  <c r="G1275" i="23"/>
  <c r="H1275" i="23"/>
  <c r="I1275" i="23"/>
  <c r="J1275" i="23"/>
  <c r="K1275" i="23"/>
  <c r="L1275" i="23"/>
  <c r="M1275" i="23"/>
  <c r="A1276" i="23"/>
  <c r="C1276" i="23" s="1"/>
  <c r="D1276" i="23"/>
  <c r="E1276" i="23"/>
  <c r="F1276" i="23"/>
  <c r="G1276" i="23"/>
  <c r="H1276" i="23"/>
  <c r="I1276" i="23"/>
  <c r="K1276" i="23" s="1"/>
  <c r="J1276" i="23"/>
  <c r="L1276" i="23"/>
  <c r="M1276" i="23"/>
  <c r="A1277" i="23"/>
  <c r="C1277" i="23" s="1"/>
  <c r="D1277" i="23"/>
  <c r="E1277" i="23"/>
  <c r="F1277" i="23"/>
  <c r="G1277" i="23"/>
  <c r="H1277" i="23"/>
  <c r="I1277" i="23"/>
  <c r="K1277" i="23" s="1"/>
  <c r="J1277" i="23"/>
  <c r="L1277" i="23"/>
  <c r="M1277" i="23"/>
  <c r="A1278" i="23"/>
  <c r="B1278" i="23" s="1"/>
  <c r="C1278" i="23"/>
  <c r="D1278" i="23"/>
  <c r="E1278" i="23"/>
  <c r="F1278" i="23"/>
  <c r="G1278" i="23"/>
  <c r="H1278" i="23"/>
  <c r="I1278" i="23"/>
  <c r="J1278" i="23"/>
  <c r="K1278" i="23"/>
  <c r="L1278" i="23"/>
  <c r="M1278" i="23"/>
  <c r="A1279" i="23"/>
  <c r="C1279" i="23" s="1"/>
  <c r="B1279" i="23"/>
  <c r="D1279" i="23"/>
  <c r="E1279" i="23"/>
  <c r="F1279" i="23"/>
  <c r="G1279" i="23"/>
  <c r="H1279" i="23"/>
  <c r="I1279" i="23"/>
  <c r="K1279" i="23" s="1"/>
  <c r="J1279" i="23"/>
  <c r="L1279" i="23"/>
  <c r="M1279" i="23"/>
  <c r="A1280" i="23"/>
  <c r="B1280" i="23" s="1"/>
  <c r="D1280" i="23"/>
  <c r="E1280" i="23"/>
  <c r="F1280" i="23"/>
  <c r="G1280" i="23"/>
  <c r="H1280" i="23"/>
  <c r="I1280" i="23"/>
  <c r="K1280" i="23" s="1"/>
  <c r="J1280" i="23"/>
  <c r="L1280" i="23"/>
  <c r="M1280" i="23"/>
  <c r="A1281" i="23"/>
  <c r="C1281" i="23" s="1"/>
  <c r="B1281" i="23"/>
  <c r="D1281" i="23"/>
  <c r="E1281" i="23"/>
  <c r="F1281" i="23"/>
  <c r="G1281" i="23"/>
  <c r="H1281" i="23"/>
  <c r="I1281" i="23"/>
  <c r="K1281" i="23" s="1"/>
  <c r="J1281" i="23"/>
  <c r="L1281" i="23"/>
  <c r="M1281" i="23"/>
  <c r="A1282" i="23"/>
  <c r="B1282" i="23" s="1"/>
  <c r="D1282" i="23"/>
  <c r="E1282" i="23"/>
  <c r="F1282" i="23"/>
  <c r="G1282" i="23"/>
  <c r="H1282" i="23"/>
  <c r="I1282" i="23"/>
  <c r="K1282" i="23" s="1"/>
  <c r="J1282" i="23"/>
  <c r="L1282" i="23"/>
  <c r="M1282" i="23"/>
  <c r="A1283" i="23"/>
  <c r="B1283" i="23" s="1"/>
  <c r="D1283" i="23"/>
  <c r="E1283" i="23"/>
  <c r="F1283" i="23"/>
  <c r="G1283" i="23"/>
  <c r="H1283" i="23"/>
  <c r="I1283" i="23"/>
  <c r="K1283" i="23" s="1"/>
  <c r="J1283" i="23"/>
  <c r="L1283" i="23"/>
  <c r="M1283" i="23"/>
  <c r="A1284" i="23"/>
  <c r="B1284" i="23" s="1"/>
  <c r="D1284" i="23"/>
  <c r="E1284" i="23"/>
  <c r="F1284" i="23"/>
  <c r="G1284" i="23"/>
  <c r="H1284" i="23"/>
  <c r="I1284" i="23"/>
  <c r="K1284" i="23" s="1"/>
  <c r="J1284" i="23"/>
  <c r="L1284" i="23"/>
  <c r="M1284" i="23"/>
  <c r="A1285" i="23"/>
  <c r="C1285" i="23" s="1"/>
  <c r="D1285" i="23"/>
  <c r="E1285" i="23"/>
  <c r="F1285" i="23"/>
  <c r="G1285" i="23"/>
  <c r="H1285" i="23"/>
  <c r="I1285" i="23"/>
  <c r="K1285" i="23" s="1"/>
  <c r="J1285" i="23"/>
  <c r="L1285" i="23"/>
  <c r="M1285" i="23"/>
  <c r="A1286" i="23"/>
  <c r="B1286" i="23" s="1"/>
  <c r="C1286" i="23"/>
  <c r="D1286" i="23"/>
  <c r="E1286" i="23"/>
  <c r="F1286" i="23"/>
  <c r="G1286" i="23"/>
  <c r="H1286" i="23"/>
  <c r="I1286" i="23"/>
  <c r="K1286" i="23" s="1"/>
  <c r="J1286" i="23"/>
  <c r="L1286" i="23"/>
  <c r="M1286" i="23"/>
  <c r="A1287" i="23"/>
  <c r="B1287" i="23" s="1"/>
  <c r="D1287" i="23"/>
  <c r="E1287" i="23"/>
  <c r="F1287" i="23"/>
  <c r="G1287" i="23"/>
  <c r="H1287" i="23"/>
  <c r="I1287" i="23"/>
  <c r="K1287" i="23" s="1"/>
  <c r="J1287" i="23"/>
  <c r="L1287" i="23"/>
  <c r="M1287" i="23"/>
  <c r="A1288" i="23"/>
  <c r="B1288" i="23" s="1"/>
  <c r="C1288" i="23"/>
  <c r="D1288" i="23"/>
  <c r="E1288" i="23"/>
  <c r="F1288" i="23"/>
  <c r="G1288" i="23"/>
  <c r="H1288" i="23"/>
  <c r="I1288" i="23"/>
  <c r="K1288" i="23" s="1"/>
  <c r="J1288" i="23"/>
  <c r="L1288" i="23"/>
  <c r="M1288" i="23"/>
  <c r="A1289" i="23"/>
  <c r="C1289" i="23" s="1"/>
  <c r="B1289" i="23"/>
  <c r="D1289" i="23"/>
  <c r="E1289" i="23"/>
  <c r="F1289" i="23"/>
  <c r="G1289" i="23"/>
  <c r="H1289" i="23"/>
  <c r="I1289" i="23"/>
  <c r="K1289" i="23" s="1"/>
  <c r="J1289" i="23"/>
  <c r="L1289" i="23"/>
  <c r="M1289" i="23"/>
  <c r="A1290" i="23"/>
  <c r="B1290" i="23" s="1"/>
  <c r="D1290" i="23"/>
  <c r="E1290" i="23"/>
  <c r="F1290" i="23"/>
  <c r="G1290" i="23"/>
  <c r="H1290" i="23"/>
  <c r="I1290" i="23"/>
  <c r="K1290" i="23" s="1"/>
  <c r="J1290" i="23"/>
  <c r="L1290" i="23"/>
  <c r="M1290" i="23"/>
  <c r="A1291" i="23"/>
  <c r="B1291" i="23" s="1"/>
  <c r="D1291" i="23"/>
  <c r="E1291" i="23"/>
  <c r="F1291" i="23"/>
  <c r="G1291" i="23"/>
  <c r="H1291" i="23"/>
  <c r="I1291" i="23"/>
  <c r="J1291" i="23"/>
  <c r="K1291" i="23"/>
  <c r="L1291" i="23"/>
  <c r="M1291" i="23"/>
  <c r="A1292" i="23"/>
  <c r="C1292" i="23" s="1"/>
  <c r="D1292" i="23"/>
  <c r="E1292" i="23"/>
  <c r="F1292" i="23"/>
  <c r="G1292" i="23"/>
  <c r="H1292" i="23"/>
  <c r="I1292" i="23"/>
  <c r="K1292" i="23" s="1"/>
  <c r="J1292" i="23"/>
  <c r="L1292" i="23"/>
  <c r="M1292" i="23"/>
  <c r="A1293" i="23"/>
  <c r="B1293" i="23" s="1"/>
  <c r="D1293" i="23"/>
  <c r="E1293" i="23"/>
  <c r="F1293" i="23"/>
  <c r="G1293" i="23"/>
  <c r="H1293" i="23"/>
  <c r="I1293" i="23"/>
  <c r="K1293" i="23" s="1"/>
  <c r="J1293" i="23"/>
  <c r="L1293" i="23"/>
  <c r="M1293" i="23"/>
  <c r="A1294" i="23"/>
  <c r="C1294" i="23" s="1"/>
  <c r="B1294" i="23"/>
  <c r="D1294" i="23"/>
  <c r="E1294" i="23"/>
  <c r="F1294" i="23"/>
  <c r="G1294" i="23"/>
  <c r="H1294" i="23"/>
  <c r="I1294" i="23"/>
  <c r="K1294" i="23" s="1"/>
  <c r="J1294" i="23"/>
  <c r="L1294" i="23"/>
  <c r="M1294" i="23"/>
  <c r="A1295" i="23"/>
  <c r="B1295" i="23" s="1"/>
  <c r="D1295" i="23"/>
  <c r="E1295" i="23"/>
  <c r="F1295" i="23"/>
  <c r="G1295" i="23"/>
  <c r="H1295" i="23"/>
  <c r="I1295" i="23"/>
  <c r="J1295" i="23"/>
  <c r="K1295" i="23"/>
  <c r="L1295" i="23"/>
  <c r="M1295" i="23"/>
  <c r="A1296" i="23"/>
  <c r="C1296" i="23" s="1"/>
  <c r="D1296" i="23"/>
  <c r="E1296" i="23"/>
  <c r="F1296" i="23"/>
  <c r="G1296" i="23"/>
  <c r="H1296" i="23"/>
  <c r="I1296" i="23"/>
  <c r="K1296" i="23" s="1"/>
  <c r="J1296" i="23"/>
  <c r="L1296" i="23"/>
  <c r="M1296" i="23"/>
  <c r="A1297" i="23"/>
  <c r="B1297" i="23" s="1"/>
  <c r="D1297" i="23"/>
  <c r="E1297" i="23"/>
  <c r="F1297" i="23"/>
  <c r="G1297" i="23"/>
  <c r="H1297" i="23"/>
  <c r="I1297" i="23"/>
  <c r="K1297" i="23" s="1"/>
  <c r="J1297" i="23"/>
  <c r="L1297" i="23"/>
  <c r="M1297" i="23"/>
  <c r="A1298" i="23"/>
  <c r="C1298" i="23" s="1"/>
  <c r="B1298" i="23"/>
  <c r="D1298" i="23"/>
  <c r="E1298" i="23"/>
  <c r="F1298" i="23"/>
  <c r="G1298" i="23"/>
  <c r="H1298" i="23"/>
  <c r="I1298" i="23"/>
  <c r="K1298" i="23" s="1"/>
  <c r="J1298" i="23"/>
  <c r="L1298" i="23"/>
  <c r="M1298" i="23"/>
  <c r="A1299" i="23"/>
  <c r="B1299" i="23" s="1"/>
  <c r="D1299" i="23"/>
  <c r="E1299" i="23"/>
  <c r="F1299" i="23"/>
  <c r="G1299" i="23"/>
  <c r="H1299" i="23"/>
  <c r="I1299" i="23"/>
  <c r="J1299" i="23"/>
  <c r="K1299" i="23"/>
  <c r="L1299" i="23"/>
  <c r="M1299" i="23"/>
  <c r="A1300" i="23"/>
  <c r="C1300" i="23" s="1"/>
  <c r="D1300" i="23"/>
  <c r="E1300" i="23"/>
  <c r="F1300" i="23"/>
  <c r="G1300" i="23"/>
  <c r="H1300" i="23"/>
  <c r="I1300" i="23"/>
  <c r="K1300" i="23" s="1"/>
  <c r="J1300" i="23"/>
  <c r="L1300" i="23"/>
  <c r="M1300" i="23"/>
  <c r="A1301" i="23"/>
  <c r="B1301" i="23" s="1"/>
  <c r="D1301" i="23"/>
  <c r="E1301" i="23"/>
  <c r="F1301" i="23"/>
  <c r="G1301" i="23"/>
  <c r="H1301" i="23"/>
  <c r="I1301" i="23"/>
  <c r="K1301" i="23" s="1"/>
  <c r="J1301" i="23"/>
  <c r="L1301" i="23"/>
  <c r="M1301" i="23"/>
  <c r="A1302" i="23"/>
  <c r="C1302" i="23" s="1"/>
  <c r="B1302" i="23"/>
  <c r="D1302" i="23"/>
  <c r="E1302" i="23"/>
  <c r="F1302" i="23"/>
  <c r="G1302" i="23"/>
  <c r="H1302" i="23"/>
  <c r="I1302" i="23"/>
  <c r="K1302" i="23" s="1"/>
  <c r="J1302" i="23"/>
  <c r="L1302" i="23"/>
  <c r="M1302" i="23"/>
  <c r="A1303" i="23"/>
  <c r="B1303" i="23" s="1"/>
  <c r="D1303" i="23"/>
  <c r="E1303" i="23"/>
  <c r="F1303" i="23"/>
  <c r="G1303" i="23"/>
  <c r="H1303" i="23"/>
  <c r="I1303" i="23"/>
  <c r="J1303" i="23"/>
  <c r="K1303" i="23"/>
  <c r="L1303" i="23"/>
  <c r="M1303" i="23"/>
  <c r="A1304" i="23"/>
  <c r="B1304" i="23" s="1"/>
  <c r="C1304" i="23"/>
  <c r="D1304" i="23"/>
  <c r="E1304" i="23"/>
  <c r="F1304" i="23"/>
  <c r="G1304" i="23"/>
  <c r="H1304" i="23"/>
  <c r="I1304" i="23"/>
  <c r="J1304" i="23"/>
  <c r="K1304" i="23"/>
  <c r="L1304" i="23"/>
  <c r="M1304" i="23"/>
  <c r="A1305" i="23"/>
  <c r="B1305" i="23" s="1"/>
  <c r="D1305" i="23"/>
  <c r="E1305" i="23"/>
  <c r="F1305" i="23"/>
  <c r="G1305" i="23"/>
  <c r="H1305" i="23"/>
  <c r="I1305" i="23"/>
  <c r="K1305" i="23" s="1"/>
  <c r="J1305" i="23"/>
  <c r="L1305" i="23"/>
  <c r="M1305" i="23"/>
  <c r="A1306" i="23"/>
  <c r="C1306" i="23" s="1"/>
  <c r="B1306" i="23"/>
  <c r="D1306" i="23"/>
  <c r="E1306" i="23"/>
  <c r="F1306" i="23"/>
  <c r="G1306" i="23"/>
  <c r="H1306" i="23"/>
  <c r="I1306" i="23"/>
  <c r="K1306" i="23" s="1"/>
  <c r="J1306" i="23"/>
  <c r="L1306" i="23"/>
  <c r="M1306" i="23"/>
  <c r="A1307" i="23"/>
  <c r="B1307" i="23" s="1"/>
  <c r="D1307" i="23"/>
  <c r="E1307" i="23"/>
  <c r="F1307" i="23"/>
  <c r="G1307" i="23"/>
  <c r="H1307" i="23"/>
  <c r="I1307" i="23"/>
  <c r="K1307" i="23" s="1"/>
  <c r="J1307" i="23"/>
  <c r="L1307" i="23"/>
  <c r="M1307" i="23"/>
  <c r="A1308" i="23"/>
  <c r="B1308" i="23" s="1"/>
  <c r="D1308" i="23"/>
  <c r="E1308" i="23"/>
  <c r="F1308" i="23"/>
  <c r="G1308" i="23"/>
  <c r="H1308" i="23"/>
  <c r="I1308" i="23"/>
  <c r="K1308" i="23" s="1"/>
  <c r="J1308" i="23"/>
  <c r="L1308" i="23"/>
  <c r="M1308" i="23"/>
  <c r="A1309" i="23"/>
  <c r="B1309" i="23" s="1"/>
  <c r="D1309" i="23"/>
  <c r="E1309" i="23"/>
  <c r="F1309" i="23"/>
  <c r="G1309" i="23"/>
  <c r="H1309" i="23"/>
  <c r="I1309" i="23"/>
  <c r="K1309" i="23" s="1"/>
  <c r="J1309" i="23"/>
  <c r="L1309" i="23"/>
  <c r="M1309" i="23"/>
  <c r="A1310" i="23"/>
  <c r="C1310" i="23" s="1"/>
  <c r="B1310" i="23"/>
  <c r="D1310" i="23"/>
  <c r="E1310" i="23"/>
  <c r="F1310" i="23"/>
  <c r="G1310" i="23"/>
  <c r="H1310" i="23"/>
  <c r="I1310" i="23"/>
  <c r="K1310" i="23" s="1"/>
  <c r="J1310" i="23"/>
  <c r="L1310" i="23"/>
  <c r="M1310" i="23"/>
  <c r="A1311" i="23"/>
  <c r="B1311" i="23" s="1"/>
  <c r="D1311" i="23"/>
  <c r="E1311" i="23"/>
  <c r="F1311" i="23"/>
  <c r="G1311" i="23"/>
  <c r="H1311" i="23"/>
  <c r="I1311" i="23"/>
  <c r="J1311" i="23"/>
  <c r="K1311" i="23"/>
  <c r="L1311" i="23"/>
  <c r="M1311" i="23"/>
  <c r="A1312" i="23"/>
  <c r="B1312" i="23" s="1"/>
  <c r="C1312" i="23"/>
  <c r="D1312" i="23"/>
  <c r="E1312" i="23"/>
  <c r="F1312" i="23"/>
  <c r="G1312" i="23"/>
  <c r="H1312" i="23"/>
  <c r="I1312" i="23"/>
  <c r="J1312" i="23"/>
  <c r="K1312" i="23"/>
  <c r="L1312" i="23"/>
  <c r="M1312" i="23"/>
  <c r="A1313" i="23"/>
  <c r="B1313" i="23" s="1"/>
  <c r="D1313" i="23"/>
  <c r="E1313" i="23"/>
  <c r="F1313" i="23"/>
  <c r="G1313" i="23"/>
  <c r="H1313" i="23"/>
  <c r="I1313" i="23"/>
  <c r="K1313" i="23" s="1"/>
  <c r="J1313" i="23"/>
  <c r="L1313" i="23"/>
  <c r="M1313" i="23"/>
  <c r="A1314" i="23"/>
  <c r="B1314" i="23" s="1"/>
  <c r="D1314" i="23"/>
  <c r="E1314" i="23"/>
  <c r="F1314" i="23"/>
  <c r="G1314" i="23"/>
  <c r="H1314" i="23"/>
  <c r="I1314" i="23"/>
  <c r="K1314" i="23" s="1"/>
  <c r="J1314" i="23"/>
  <c r="L1314" i="23"/>
  <c r="M1314" i="23"/>
  <c r="A1315" i="23"/>
  <c r="B1315" i="23" s="1"/>
  <c r="C1315" i="23"/>
  <c r="D1315" i="23"/>
  <c r="E1315" i="23"/>
  <c r="F1315" i="23"/>
  <c r="G1315" i="23"/>
  <c r="H1315" i="23"/>
  <c r="I1315" i="23"/>
  <c r="J1315" i="23"/>
  <c r="K1315" i="23"/>
  <c r="L1315" i="23"/>
  <c r="M1315" i="23"/>
  <c r="A1316" i="23"/>
  <c r="C1316" i="23" s="1"/>
  <c r="B1316" i="23"/>
  <c r="D1316" i="23"/>
  <c r="E1316" i="23"/>
  <c r="F1316" i="23"/>
  <c r="G1316" i="23"/>
  <c r="H1316" i="23"/>
  <c r="I1316" i="23"/>
  <c r="K1316" i="23" s="1"/>
  <c r="J1316" i="23"/>
  <c r="L1316" i="23"/>
  <c r="M1316" i="23"/>
  <c r="A1317" i="23"/>
  <c r="B1317" i="23" s="1"/>
  <c r="D1317" i="23"/>
  <c r="E1317" i="23"/>
  <c r="F1317" i="23"/>
  <c r="G1317" i="23"/>
  <c r="H1317" i="23"/>
  <c r="I1317" i="23"/>
  <c r="K1317" i="23" s="1"/>
  <c r="J1317" i="23"/>
  <c r="L1317" i="23"/>
  <c r="M1317" i="23"/>
  <c r="A1318" i="23"/>
  <c r="B1318" i="23" s="1"/>
  <c r="D1318" i="23"/>
  <c r="E1318" i="23"/>
  <c r="F1318" i="23"/>
  <c r="G1318" i="23"/>
  <c r="H1318" i="23"/>
  <c r="I1318" i="23"/>
  <c r="K1318" i="23" s="1"/>
  <c r="J1318" i="23"/>
  <c r="L1318" i="23"/>
  <c r="M1318" i="23"/>
  <c r="A1319" i="23"/>
  <c r="B1319" i="23" s="1"/>
  <c r="D1319" i="23"/>
  <c r="E1319" i="23"/>
  <c r="F1319" i="23"/>
  <c r="G1319" i="23"/>
  <c r="H1319" i="23"/>
  <c r="I1319" i="23"/>
  <c r="K1319" i="23" s="1"/>
  <c r="J1319" i="23"/>
  <c r="L1319" i="23"/>
  <c r="M1319" i="23"/>
  <c r="A1320" i="23"/>
  <c r="B1320" i="23" s="1"/>
  <c r="D1320" i="23"/>
  <c r="E1320" i="23"/>
  <c r="F1320" i="23"/>
  <c r="G1320" i="23"/>
  <c r="H1320" i="23"/>
  <c r="I1320" i="23"/>
  <c r="K1320" i="23" s="1"/>
  <c r="J1320" i="23"/>
  <c r="L1320" i="23"/>
  <c r="M1320" i="23"/>
  <c r="A1321" i="23"/>
  <c r="B1321" i="23" s="1"/>
  <c r="D1321" i="23"/>
  <c r="E1321" i="23"/>
  <c r="F1321" i="23"/>
  <c r="G1321" i="23"/>
  <c r="H1321" i="23"/>
  <c r="I1321" i="23"/>
  <c r="K1321" i="23" s="1"/>
  <c r="J1321" i="23"/>
  <c r="L1321" i="23"/>
  <c r="M1321" i="23"/>
  <c r="A1322" i="23"/>
  <c r="B1322" i="23" s="1"/>
  <c r="D1322" i="23"/>
  <c r="E1322" i="23"/>
  <c r="F1322" i="23"/>
  <c r="G1322" i="23"/>
  <c r="H1322" i="23"/>
  <c r="I1322" i="23"/>
  <c r="K1322" i="23" s="1"/>
  <c r="J1322" i="23"/>
  <c r="L1322" i="23"/>
  <c r="M1322" i="23"/>
  <c r="A1323" i="23"/>
  <c r="B1323" i="23" s="1"/>
  <c r="C1323" i="23"/>
  <c r="D1323" i="23"/>
  <c r="E1323" i="23"/>
  <c r="F1323" i="23"/>
  <c r="G1323" i="23"/>
  <c r="H1323" i="23"/>
  <c r="I1323" i="23"/>
  <c r="K1323" i="23" s="1"/>
  <c r="J1323" i="23"/>
  <c r="L1323" i="23"/>
  <c r="M1323" i="23"/>
  <c r="A1324" i="23"/>
  <c r="B1324" i="23"/>
  <c r="C1324" i="23"/>
  <c r="D1324" i="23"/>
  <c r="E1324" i="23"/>
  <c r="F1324" i="23"/>
  <c r="G1324" i="23"/>
  <c r="H1324" i="23"/>
  <c r="I1324" i="23"/>
  <c r="J1324" i="23"/>
  <c r="K1324" i="23"/>
  <c r="L1324" i="23"/>
  <c r="M1324" i="23"/>
  <c r="A1325" i="23"/>
  <c r="B1325" i="23" s="1"/>
  <c r="D1325" i="23"/>
  <c r="E1325" i="23"/>
  <c r="F1325" i="23"/>
  <c r="G1325" i="23"/>
  <c r="H1325" i="23"/>
  <c r="I1325" i="23"/>
  <c r="K1325" i="23" s="1"/>
  <c r="J1325" i="23"/>
  <c r="L1325" i="23"/>
  <c r="M1325" i="23"/>
  <c r="A1326" i="23"/>
  <c r="B1326" i="23" s="1"/>
  <c r="D1326" i="23"/>
  <c r="E1326" i="23"/>
  <c r="F1326" i="23"/>
  <c r="G1326" i="23"/>
  <c r="H1326" i="23"/>
  <c r="I1326" i="23"/>
  <c r="K1326" i="23" s="1"/>
  <c r="J1326" i="23"/>
  <c r="L1326" i="23"/>
  <c r="M1326" i="23"/>
  <c r="A1327" i="23"/>
  <c r="B1327" i="23" s="1"/>
  <c r="D1327" i="23"/>
  <c r="E1327" i="23"/>
  <c r="F1327" i="23"/>
  <c r="G1327" i="23"/>
  <c r="H1327" i="23"/>
  <c r="I1327" i="23"/>
  <c r="J1327" i="23"/>
  <c r="K1327" i="23"/>
  <c r="L1327" i="23"/>
  <c r="M1327" i="23"/>
  <c r="A1328" i="23"/>
  <c r="B1328" i="23" s="1"/>
  <c r="C1328" i="23"/>
  <c r="D1328" i="23"/>
  <c r="E1328" i="23"/>
  <c r="F1328" i="23"/>
  <c r="G1328" i="23"/>
  <c r="H1328" i="23"/>
  <c r="I1328" i="23"/>
  <c r="J1328" i="23"/>
  <c r="K1328" i="23"/>
  <c r="L1328" i="23"/>
  <c r="M1328" i="23"/>
  <c r="A1329" i="23"/>
  <c r="B1329" i="23" s="1"/>
  <c r="D1329" i="23"/>
  <c r="E1329" i="23"/>
  <c r="F1329" i="23"/>
  <c r="G1329" i="23"/>
  <c r="H1329" i="23"/>
  <c r="I1329" i="23"/>
  <c r="K1329" i="23" s="1"/>
  <c r="J1329" i="23"/>
  <c r="L1329" i="23"/>
  <c r="M1329" i="23"/>
  <c r="A1330" i="23"/>
  <c r="B1330" i="23" s="1"/>
  <c r="D1330" i="23"/>
  <c r="E1330" i="23"/>
  <c r="F1330" i="23"/>
  <c r="G1330" i="23"/>
  <c r="H1330" i="23"/>
  <c r="I1330" i="23"/>
  <c r="K1330" i="23" s="1"/>
  <c r="J1330" i="23"/>
  <c r="L1330" i="23"/>
  <c r="M1330" i="23"/>
  <c r="A1331" i="23"/>
  <c r="B1331" i="23" s="1"/>
  <c r="C1331" i="23"/>
  <c r="D1331" i="23"/>
  <c r="E1331" i="23"/>
  <c r="F1331" i="23"/>
  <c r="G1331" i="23"/>
  <c r="H1331" i="23"/>
  <c r="I1331" i="23"/>
  <c r="J1331" i="23"/>
  <c r="K1331" i="23"/>
  <c r="L1331" i="23"/>
  <c r="M1331" i="23"/>
  <c r="A1332" i="23"/>
  <c r="C1332" i="23" s="1"/>
  <c r="B1332" i="23"/>
  <c r="D1332" i="23"/>
  <c r="E1332" i="23"/>
  <c r="F1332" i="23"/>
  <c r="G1332" i="23"/>
  <c r="H1332" i="23"/>
  <c r="I1332" i="23"/>
  <c r="K1332" i="23" s="1"/>
  <c r="J1332" i="23"/>
  <c r="L1332" i="23"/>
  <c r="M1332" i="23"/>
  <c r="A1333" i="23"/>
  <c r="B1333" i="23" s="1"/>
  <c r="D1333" i="23"/>
  <c r="E1333" i="23"/>
  <c r="F1333" i="23"/>
  <c r="G1333" i="23"/>
  <c r="H1333" i="23"/>
  <c r="I1333" i="23"/>
  <c r="K1333" i="23" s="1"/>
  <c r="J1333" i="23"/>
  <c r="L1333" i="23"/>
  <c r="M1333" i="23"/>
  <c r="A1334" i="23"/>
  <c r="B1334" i="23" s="1"/>
  <c r="D1334" i="23"/>
  <c r="E1334" i="23"/>
  <c r="F1334" i="23"/>
  <c r="G1334" i="23"/>
  <c r="H1334" i="23"/>
  <c r="I1334" i="23"/>
  <c r="K1334" i="23" s="1"/>
  <c r="J1334" i="23"/>
  <c r="L1334" i="23"/>
  <c r="M1334" i="23"/>
  <c r="A1335" i="23"/>
  <c r="D1335" i="23"/>
  <c r="E1335" i="23"/>
  <c r="F1335" i="23"/>
  <c r="G1335" i="23"/>
  <c r="H1335" i="23"/>
  <c r="I1335" i="23"/>
  <c r="K1335" i="23" s="1"/>
  <c r="J1335" i="23"/>
  <c r="L1335" i="23"/>
  <c r="M1335" i="23"/>
  <c r="A1336" i="23"/>
  <c r="D1336" i="23"/>
  <c r="E1336" i="23"/>
  <c r="F1336" i="23"/>
  <c r="G1336" i="23"/>
  <c r="H1336" i="23"/>
  <c r="I1336" i="23"/>
  <c r="K1336" i="23" s="1"/>
  <c r="J1336" i="23"/>
  <c r="L1336" i="23"/>
  <c r="M1336" i="23"/>
  <c r="A1337" i="23"/>
  <c r="B1337" i="23" s="1"/>
  <c r="D1337" i="23"/>
  <c r="E1337" i="23"/>
  <c r="F1337" i="23"/>
  <c r="G1337" i="23"/>
  <c r="H1337" i="23"/>
  <c r="I1337" i="23"/>
  <c r="K1337" i="23" s="1"/>
  <c r="J1337" i="23"/>
  <c r="L1337" i="23"/>
  <c r="M1337" i="23"/>
  <c r="A1338" i="23"/>
  <c r="B1338" i="23" s="1"/>
  <c r="D1338" i="23"/>
  <c r="E1338" i="23"/>
  <c r="F1338" i="23"/>
  <c r="G1338" i="23"/>
  <c r="H1338" i="23"/>
  <c r="I1338" i="23"/>
  <c r="K1338" i="23" s="1"/>
  <c r="J1338" i="23"/>
  <c r="L1338" i="23"/>
  <c r="M1338" i="23"/>
  <c r="A1339" i="23"/>
  <c r="B1339" i="23" s="1"/>
  <c r="C1339" i="23"/>
  <c r="D1339" i="23"/>
  <c r="E1339" i="23"/>
  <c r="F1339" i="23"/>
  <c r="G1339" i="23"/>
  <c r="H1339" i="23"/>
  <c r="I1339" i="23"/>
  <c r="K1339" i="23" s="1"/>
  <c r="J1339" i="23"/>
  <c r="L1339" i="23"/>
  <c r="M1339" i="23"/>
  <c r="A1340" i="23"/>
  <c r="B1340" i="23"/>
  <c r="C1340" i="23"/>
  <c r="D1340" i="23"/>
  <c r="E1340" i="23"/>
  <c r="F1340" i="23"/>
  <c r="G1340" i="23"/>
  <c r="H1340" i="23"/>
  <c r="I1340" i="23"/>
  <c r="J1340" i="23"/>
  <c r="K1340" i="23"/>
  <c r="L1340" i="23"/>
  <c r="M1340" i="23"/>
  <c r="A1341" i="23"/>
  <c r="B1341" i="23" s="1"/>
  <c r="D1341" i="23"/>
  <c r="E1341" i="23"/>
  <c r="F1341" i="23"/>
  <c r="G1341" i="23"/>
  <c r="H1341" i="23"/>
  <c r="I1341" i="23"/>
  <c r="K1341" i="23" s="1"/>
  <c r="J1341" i="23"/>
  <c r="L1341" i="23"/>
  <c r="M1341" i="23"/>
  <c r="A1342" i="23"/>
  <c r="B1342" i="23" s="1"/>
  <c r="D1342" i="23"/>
  <c r="E1342" i="23"/>
  <c r="F1342" i="23"/>
  <c r="G1342" i="23"/>
  <c r="H1342" i="23"/>
  <c r="I1342" i="23"/>
  <c r="K1342" i="23" s="1"/>
  <c r="J1342" i="23"/>
  <c r="L1342" i="23"/>
  <c r="M1342" i="23"/>
  <c r="A1343" i="23"/>
  <c r="B1343" i="23" s="1"/>
  <c r="D1343" i="23"/>
  <c r="E1343" i="23"/>
  <c r="F1343" i="23"/>
  <c r="G1343" i="23"/>
  <c r="H1343" i="23"/>
  <c r="I1343" i="23"/>
  <c r="J1343" i="23"/>
  <c r="K1343" i="23"/>
  <c r="L1343" i="23"/>
  <c r="M1343" i="23"/>
  <c r="A1344" i="23"/>
  <c r="B1344" i="23" s="1"/>
  <c r="C1344" i="23"/>
  <c r="D1344" i="23"/>
  <c r="E1344" i="23"/>
  <c r="F1344" i="23"/>
  <c r="G1344" i="23"/>
  <c r="H1344" i="23"/>
  <c r="I1344" i="23"/>
  <c r="J1344" i="23"/>
  <c r="K1344" i="23"/>
  <c r="L1344" i="23"/>
  <c r="M1344" i="23"/>
  <c r="A1345" i="23"/>
  <c r="B1345" i="23" s="1"/>
  <c r="D1345" i="23"/>
  <c r="E1345" i="23"/>
  <c r="F1345" i="23"/>
  <c r="G1345" i="23"/>
  <c r="H1345" i="23"/>
  <c r="I1345" i="23"/>
  <c r="K1345" i="23" s="1"/>
  <c r="J1345" i="23"/>
  <c r="L1345" i="23"/>
  <c r="M1345" i="23"/>
  <c r="A1346" i="23"/>
  <c r="B1346" i="23" s="1"/>
  <c r="D1346" i="23"/>
  <c r="E1346" i="23"/>
  <c r="F1346" i="23"/>
  <c r="G1346" i="23"/>
  <c r="H1346" i="23"/>
  <c r="I1346" i="23"/>
  <c r="K1346" i="23" s="1"/>
  <c r="J1346" i="23"/>
  <c r="L1346" i="23"/>
  <c r="M1346" i="23"/>
  <c r="A1347" i="23"/>
  <c r="B1347" i="23" s="1"/>
  <c r="C1347" i="23"/>
  <c r="D1347" i="23"/>
  <c r="E1347" i="23"/>
  <c r="F1347" i="23"/>
  <c r="G1347" i="23"/>
  <c r="H1347" i="23"/>
  <c r="I1347" i="23"/>
  <c r="J1347" i="23"/>
  <c r="K1347" i="23"/>
  <c r="L1347" i="23"/>
  <c r="M1347" i="23"/>
  <c r="A1348" i="23"/>
  <c r="C1348" i="23" s="1"/>
  <c r="B1348" i="23"/>
  <c r="D1348" i="23"/>
  <c r="E1348" i="23"/>
  <c r="F1348" i="23"/>
  <c r="G1348" i="23"/>
  <c r="H1348" i="23"/>
  <c r="I1348" i="23"/>
  <c r="K1348" i="23" s="1"/>
  <c r="J1348" i="23"/>
  <c r="L1348" i="23"/>
  <c r="M1348" i="23"/>
  <c r="A1349" i="23"/>
  <c r="B1349" i="23" s="1"/>
  <c r="D1349" i="23"/>
  <c r="E1349" i="23"/>
  <c r="F1349" i="23"/>
  <c r="G1349" i="23"/>
  <c r="H1349" i="23"/>
  <c r="I1349" i="23"/>
  <c r="K1349" i="23" s="1"/>
  <c r="J1349" i="23"/>
  <c r="L1349" i="23"/>
  <c r="M1349" i="23"/>
  <c r="A1350" i="23"/>
  <c r="B1350" i="23" s="1"/>
  <c r="D1350" i="23"/>
  <c r="E1350" i="23"/>
  <c r="F1350" i="23"/>
  <c r="G1350" i="23"/>
  <c r="H1350" i="23"/>
  <c r="I1350" i="23"/>
  <c r="K1350" i="23" s="1"/>
  <c r="J1350" i="23"/>
  <c r="L1350" i="23"/>
  <c r="M1350" i="23"/>
  <c r="A1351" i="23"/>
  <c r="D1351" i="23"/>
  <c r="E1351" i="23"/>
  <c r="F1351" i="23"/>
  <c r="G1351" i="23"/>
  <c r="H1351" i="23"/>
  <c r="I1351" i="23"/>
  <c r="K1351" i="23" s="1"/>
  <c r="J1351" i="23"/>
  <c r="L1351" i="23"/>
  <c r="M1351" i="23"/>
  <c r="A1352" i="23"/>
  <c r="D1352" i="23"/>
  <c r="E1352" i="23"/>
  <c r="F1352" i="23"/>
  <c r="G1352" i="23"/>
  <c r="H1352" i="23"/>
  <c r="I1352" i="23"/>
  <c r="K1352" i="23" s="1"/>
  <c r="J1352" i="23"/>
  <c r="L1352" i="23"/>
  <c r="M1352" i="23"/>
  <c r="A1353" i="23"/>
  <c r="B1353" i="23" s="1"/>
  <c r="D1353" i="23"/>
  <c r="E1353" i="23"/>
  <c r="F1353" i="23"/>
  <c r="G1353" i="23"/>
  <c r="H1353" i="23"/>
  <c r="I1353" i="23"/>
  <c r="K1353" i="23" s="1"/>
  <c r="J1353" i="23"/>
  <c r="L1353" i="23"/>
  <c r="M1353" i="23"/>
  <c r="A1354" i="23"/>
  <c r="B1354" i="23" s="1"/>
  <c r="D1354" i="23"/>
  <c r="E1354" i="23"/>
  <c r="F1354" i="23"/>
  <c r="G1354" i="23"/>
  <c r="H1354" i="23"/>
  <c r="I1354" i="23"/>
  <c r="K1354" i="23" s="1"/>
  <c r="J1354" i="23"/>
  <c r="L1354" i="23"/>
  <c r="M1354" i="23"/>
  <c r="A1355" i="23"/>
  <c r="B1355" i="23" s="1"/>
  <c r="C1355" i="23"/>
  <c r="D1355" i="23"/>
  <c r="E1355" i="23"/>
  <c r="F1355" i="23"/>
  <c r="G1355" i="23"/>
  <c r="H1355" i="23"/>
  <c r="I1355" i="23"/>
  <c r="K1355" i="23" s="1"/>
  <c r="J1355" i="23"/>
  <c r="L1355" i="23"/>
  <c r="M1355" i="23"/>
  <c r="A1356" i="23"/>
  <c r="B1356" i="23"/>
  <c r="C1356" i="23"/>
  <c r="D1356" i="23"/>
  <c r="E1356" i="23"/>
  <c r="F1356" i="23"/>
  <c r="G1356" i="23"/>
  <c r="H1356" i="23"/>
  <c r="I1356" i="23"/>
  <c r="J1356" i="23"/>
  <c r="K1356" i="23"/>
  <c r="L1356" i="23"/>
  <c r="M1356" i="23"/>
  <c r="A1357" i="23"/>
  <c r="B1357" i="23" s="1"/>
  <c r="D1357" i="23"/>
  <c r="E1357" i="23"/>
  <c r="F1357" i="23"/>
  <c r="G1357" i="23"/>
  <c r="H1357" i="23"/>
  <c r="I1357" i="23"/>
  <c r="K1357" i="23" s="1"/>
  <c r="J1357" i="23"/>
  <c r="L1357" i="23"/>
  <c r="M1357" i="23"/>
  <c r="A1358" i="23"/>
  <c r="B1358" i="23" s="1"/>
  <c r="D1358" i="23"/>
  <c r="E1358" i="23"/>
  <c r="F1358" i="23"/>
  <c r="G1358" i="23"/>
  <c r="H1358" i="23"/>
  <c r="I1358" i="23"/>
  <c r="K1358" i="23" s="1"/>
  <c r="J1358" i="23"/>
  <c r="L1358" i="23"/>
  <c r="M1358" i="23"/>
  <c r="A1359" i="23"/>
  <c r="B1359" i="23" s="1"/>
  <c r="D1359" i="23"/>
  <c r="E1359" i="23"/>
  <c r="F1359" i="23"/>
  <c r="G1359" i="23"/>
  <c r="H1359" i="23"/>
  <c r="I1359" i="23"/>
  <c r="J1359" i="23"/>
  <c r="K1359" i="23"/>
  <c r="L1359" i="23"/>
  <c r="M1359" i="23"/>
  <c r="A1360" i="23"/>
  <c r="B1360" i="23" s="1"/>
  <c r="C1360" i="23"/>
  <c r="D1360" i="23"/>
  <c r="E1360" i="23"/>
  <c r="F1360" i="23"/>
  <c r="G1360" i="23"/>
  <c r="H1360" i="23"/>
  <c r="I1360" i="23"/>
  <c r="J1360" i="23"/>
  <c r="K1360" i="23"/>
  <c r="L1360" i="23"/>
  <c r="M1360" i="23"/>
  <c r="A1361" i="23"/>
  <c r="B1361" i="23" s="1"/>
  <c r="D1361" i="23"/>
  <c r="E1361" i="23"/>
  <c r="F1361" i="23"/>
  <c r="G1361" i="23"/>
  <c r="H1361" i="23"/>
  <c r="I1361" i="23"/>
  <c r="K1361" i="23" s="1"/>
  <c r="J1361" i="23"/>
  <c r="L1361" i="23"/>
  <c r="M1361" i="23"/>
  <c r="A1362" i="23"/>
  <c r="B1362" i="23" s="1"/>
  <c r="D1362" i="23"/>
  <c r="E1362" i="23"/>
  <c r="F1362" i="23"/>
  <c r="G1362" i="23"/>
  <c r="H1362" i="23"/>
  <c r="I1362" i="23"/>
  <c r="K1362" i="23" s="1"/>
  <c r="J1362" i="23"/>
  <c r="L1362" i="23"/>
  <c r="M1362" i="23"/>
  <c r="A1363" i="23"/>
  <c r="B1363" i="23" s="1"/>
  <c r="C1363" i="23"/>
  <c r="D1363" i="23"/>
  <c r="E1363" i="23"/>
  <c r="F1363" i="23"/>
  <c r="G1363" i="23"/>
  <c r="H1363" i="23"/>
  <c r="I1363" i="23"/>
  <c r="J1363" i="23"/>
  <c r="K1363" i="23"/>
  <c r="L1363" i="23"/>
  <c r="M1363" i="23"/>
  <c r="A1364" i="23"/>
  <c r="C1364" i="23" s="1"/>
  <c r="B1364" i="23"/>
  <c r="D1364" i="23"/>
  <c r="E1364" i="23"/>
  <c r="F1364" i="23"/>
  <c r="G1364" i="23"/>
  <c r="H1364" i="23"/>
  <c r="I1364" i="23"/>
  <c r="K1364" i="23" s="1"/>
  <c r="J1364" i="23"/>
  <c r="L1364" i="23"/>
  <c r="M1364" i="23"/>
  <c r="A1365" i="23"/>
  <c r="B1365" i="23" s="1"/>
  <c r="D1365" i="23"/>
  <c r="E1365" i="23"/>
  <c r="F1365" i="23"/>
  <c r="G1365" i="23"/>
  <c r="H1365" i="23"/>
  <c r="I1365" i="23"/>
  <c r="K1365" i="23" s="1"/>
  <c r="J1365" i="23"/>
  <c r="L1365" i="23"/>
  <c r="M1365" i="23"/>
  <c r="A1366" i="23"/>
  <c r="B1366" i="23" s="1"/>
  <c r="D1366" i="23"/>
  <c r="E1366" i="23"/>
  <c r="F1366" i="23"/>
  <c r="G1366" i="23"/>
  <c r="H1366" i="23"/>
  <c r="I1366" i="23"/>
  <c r="K1366" i="23" s="1"/>
  <c r="J1366" i="23"/>
  <c r="L1366" i="23"/>
  <c r="M1366" i="23"/>
  <c r="A1367" i="23"/>
  <c r="D1367" i="23"/>
  <c r="E1367" i="23"/>
  <c r="F1367" i="23"/>
  <c r="G1367" i="23"/>
  <c r="H1367" i="23"/>
  <c r="I1367" i="23"/>
  <c r="K1367" i="23" s="1"/>
  <c r="J1367" i="23"/>
  <c r="L1367" i="23"/>
  <c r="M1367" i="23"/>
  <c r="A1368" i="23"/>
  <c r="D1368" i="23"/>
  <c r="E1368" i="23"/>
  <c r="F1368" i="23"/>
  <c r="G1368" i="23"/>
  <c r="H1368" i="23"/>
  <c r="I1368" i="23"/>
  <c r="K1368" i="23" s="1"/>
  <c r="J1368" i="23"/>
  <c r="L1368" i="23"/>
  <c r="M1368" i="23"/>
  <c r="A1369" i="23"/>
  <c r="B1369" i="23" s="1"/>
  <c r="D1369" i="23"/>
  <c r="E1369" i="23"/>
  <c r="F1369" i="23"/>
  <c r="G1369" i="23"/>
  <c r="H1369" i="23"/>
  <c r="I1369" i="23"/>
  <c r="K1369" i="23" s="1"/>
  <c r="J1369" i="23"/>
  <c r="L1369" i="23"/>
  <c r="M1369" i="23"/>
  <c r="A1370" i="23"/>
  <c r="B1370" i="23" s="1"/>
  <c r="D1370" i="23"/>
  <c r="E1370" i="23"/>
  <c r="F1370" i="23"/>
  <c r="G1370" i="23"/>
  <c r="H1370" i="23"/>
  <c r="I1370" i="23"/>
  <c r="K1370" i="23" s="1"/>
  <c r="J1370" i="23"/>
  <c r="L1370" i="23"/>
  <c r="M1370" i="23"/>
  <c r="A1371" i="23"/>
  <c r="B1371" i="23" s="1"/>
  <c r="C1371" i="23"/>
  <c r="D1371" i="23"/>
  <c r="E1371" i="23"/>
  <c r="F1371" i="23"/>
  <c r="G1371" i="23"/>
  <c r="H1371" i="23"/>
  <c r="I1371" i="23"/>
  <c r="K1371" i="23" s="1"/>
  <c r="J1371" i="23"/>
  <c r="L1371" i="23"/>
  <c r="M1371" i="23"/>
  <c r="A1372" i="23"/>
  <c r="B1372" i="23"/>
  <c r="C1372" i="23"/>
  <c r="D1372" i="23"/>
  <c r="E1372" i="23"/>
  <c r="F1372" i="23"/>
  <c r="G1372" i="23"/>
  <c r="H1372" i="23"/>
  <c r="I1372" i="23"/>
  <c r="J1372" i="23"/>
  <c r="K1372" i="23"/>
  <c r="L1372" i="23"/>
  <c r="M1372" i="23"/>
  <c r="A1373" i="23"/>
  <c r="B1373" i="23" s="1"/>
  <c r="D1373" i="23"/>
  <c r="E1373" i="23"/>
  <c r="F1373" i="23"/>
  <c r="G1373" i="23"/>
  <c r="H1373" i="23"/>
  <c r="I1373" i="23"/>
  <c r="K1373" i="23" s="1"/>
  <c r="J1373" i="23"/>
  <c r="L1373" i="23"/>
  <c r="M1373" i="23"/>
  <c r="A1374" i="23"/>
  <c r="B1374" i="23" s="1"/>
  <c r="D1374" i="23"/>
  <c r="E1374" i="23"/>
  <c r="F1374" i="23"/>
  <c r="G1374" i="23"/>
  <c r="H1374" i="23"/>
  <c r="I1374" i="23"/>
  <c r="K1374" i="23" s="1"/>
  <c r="J1374" i="23"/>
  <c r="L1374" i="23"/>
  <c r="M1374" i="23"/>
  <c r="A1375" i="23"/>
  <c r="B1375" i="23" s="1"/>
  <c r="D1375" i="23"/>
  <c r="E1375" i="23"/>
  <c r="F1375" i="23"/>
  <c r="G1375" i="23"/>
  <c r="H1375" i="23"/>
  <c r="I1375" i="23"/>
  <c r="J1375" i="23"/>
  <c r="K1375" i="23"/>
  <c r="L1375" i="23"/>
  <c r="M1375" i="23"/>
  <c r="A1376" i="23"/>
  <c r="B1376" i="23" s="1"/>
  <c r="C1376" i="23"/>
  <c r="D1376" i="23"/>
  <c r="E1376" i="23"/>
  <c r="F1376" i="23"/>
  <c r="G1376" i="23"/>
  <c r="H1376" i="23"/>
  <c r="I1376" i="23"/>
  <c r="J1376" i="23"/>
  <c r="K1376" i="23"/>
  <c r="L1376" i="23"/>
  <c r="M1376" i="23"/>
  <c r="A1377" i="23"/>
  <c r="B1377" i="23" s="1"/>
  <c r="D1377" i="23"/>
  <c r="E1377" i="23"/>
  <c r="F1377" i="23"/>
  <c r="G1377" i="23"/>
  <c r="H1377" i="23"/>
  <c r="I1377" i="23"/>
  <c r="K1377" i="23" s="1"/>
  <c r="J1377" i="23"/>
  <c r="L1377" i="23"/>
  <c r="M1377" i="23"/>
  <c r="A1378" i="23"/>
  <c r="B1378" i="23" s="1"/>
  <c r="D1378" i="23"/>
  <c r="E1378" i="23"/>
  <c r="F1378" i="23"/>
  <c r="G1378" i="23"/>
  <c r="H1378" i="23"/>
  <c r="I1378" i="23"/>
  <c r="K1378" i="23" s="1"/>
  <c r="J1378" i="23"/>
  <c r="L1378" i="23"/>
  <c r="M1378" i="23"/>
  <c r="A1379" i="23"/>
  <c r="B1379" i="23" s="1"/>
  <c r="C1379" i="23"/>
  <c r="D1379" i="23"/>
  <c r="E1379" i="23"/>
  <c r="F1379" i="23"/>
  <c r="G1379" i="23"/>
  <c r="H1379" i="23"/>
  <c r="I1379" i="23"/>
  <c r="J1379" i="23"/>
  <c r="K1379" i="23"/>
  <c r="L1379" i="23"/>
  <c r="M1379" i="23"/>
  <c r="A1380" i="23"/>
  <c r="C1380" i="23" s="1"/>
  <c r="B1380" i="23"/>
  <c r="D1380" i="23"/>
  <c r="E1380" i="23"/>
  <c r="F1380" i="23"/>
  <c r="G1380" i="23"/>
  <c r="H1380" i="23"/>
  <c r="I1380" i="23"/>
  <c r="K1380" i="23" s="1"/>
  <c r="J1380" i="23"/>
  <c r="L1380" i="23"/>
  <c r="M1380" i="23"/>
  <c r="A1381" i="23"/>
  <c r="B1381" i="23" s="1"/>
  <c r="D1381" i="23"/>
  <c r="E1381" i="23"/>
  <c r="F1381" i="23"/>
  <c r="G1381" i="23"/>
  <c r="H1381" i="23"/>
  <c r="I1381" i="23"/>
  <c r="K1381" i="23" s="1"/>
  <c r="J1381" i="23"/>
  <c r="L1381" i="23"/>
  <c r="M1381" i="23"/>
  <c r="A1382" i="23"/>
  <c r="B1382" i="23" s="1"/>
  <c r="D1382" i="23"/>
  <c r="E1382" i="23"/>
  <c r="F1382" i="23"/>
  <c r="G1382" i="23"/>
  <c r="H1382" i="23"/>
  <c r="I1382" i="23"/>
  <c r="K1382" i="23" s="1"/>
  <c r="J1382" i="23"/>
  <c r="L1382" i="23"/>
  <c r="M1382" i="23"/>
  <c r="A1383" i="23"/>
  <c r="D1383" i="23"/>
  <c r="E1383" i="23"/>
  <c r="F1383" i="23"/>
  <c r="G1383" i="23"/>
  <c r="H1383" i="23"/>
  <c r="I1383" i="23"/>
  <c r="K1383" i="23" s="1"/>
  <c r="J1383" i="23"/>
  <c r="L1383" i="23"/>
  <c r="M1383" i="23"/>
  <c r="A1384" i="23"/>
  <c r="D1384" i="23"/>
  <c r="E1384" i="23"/>
  <c r="F1384" i="23"/>
  <c r="G1384" i="23"/>
  <c r="H1384" i="23"/>
  <c r="I1384" i="23"/>
  <c r="K1384" i="23" s="1"/>
  <c r="J1384" i="23"/>
  <c r="L1384" i="23"/>
  <c r="M1384" i="23"/>
  <c r="A1385" i="23"/>
  <c r="B1385" i="23" s="1"/>
  <c r="D1385" i="23"/>
  <c r="E1385" i="23"/>
  <c r="F1385" i="23"/>
  <c r="G1385" i="23"/>
  <c r="H1385" i="23"/>
  <c r="I1385" i="23"/>
  <c r="K1385" i="23" s="1"/>
  <c r="J1385" i="23"/>
  <c r="L1385" i="23"/>
  <c r="M1385" i="23"/>
  <c r="A1386" i="23"/>
  <c r="B1386" i="23" s="1"/>
  <c r="D1386" i="23"/>
  <c r="E1386" i="23"/>
  <c r="F1386" i="23"/>
  <c r="G1386" i="23"/>
  <c r="H1386" i="23"/>
  <c r="I1386" i="23"/>
  <c r="K1386" i="23" s="1"/>
  <c r="J1386" i="23"/>
  <c r="L1386" i="23"/>
  <c r="M1386" i="23"/>
  <c r="A1387" i="23"/>
  <c r="B1387" i="23" s="1"/>
  <c r="C1387" i="23"/>
  <c r="D1387" i="23"/>
  <c r="E1387" i="23"/>
  <c r="F1387" i="23"/>
  <c r="G1387" i="23"/>
  <c r="H1387" i="23"/>
  <c r="I1387" i="23"/>
  <c r="K1387" i="23" s="1"/>
  <c r="J1387" i="23"/>
  <c r="L1387" i="23"/>
  <c r="M1387" i="23"/>
  <c r="A1388" i="23"/>
  <c r="B1388" i="23"/>
  <c r="C1388" i="23"/>
  <c r="D1388" i="23"/>
  <c r="E1388" i="23"/>
  <c r="F1388" i="23"/>
  <c r="G1388" i="23"/>
  <c r="H1388" i="23"/>
  <c r="I1388" i="23"/>
  <c r="J1388" i="23"/>
  <c r="K1388" i="23"/>
  <c r="L1388" i="23"/>
  <c r="M1388" i="23"/>
  <c r="A1389" i="23"/>
  <c r="B1389" i="23" s="1"/>
  <c r="D1389" i="23"/>
  <c r="E1389" i="23"/>
  <c r="F1389" i="23"/>
  <c r="G1389" i="23"/>
  <c r="H1389" i="23"/>
  <c r="I1389" i="23"/>
  <c r="K1389" i="23" s="1"/>
  <c r="J1389" i="23"/>
  <c r="L1389" i="23"/>
  <c r="M1389" i="23"/>
  <c r="A1390" i="23"/>
  <c r="B1390" i="23" s="1"/>
  <c r="D1390" i="23"/>
  <c r="E1390" i="23"/>
  <c r="F1390" i="23"/>
  <c r="G1390" i="23"/>
  <c r="H1390" i="23"/>
  <c r="I1390" i="23"/>
  <c r="K1390" i="23" s="1"/>
  <c r="J1390" i="23"/>
  <c r="L1390" i="23"/>
  <c r="M1390" i="23"/>
  <c r="A1391" i="23"/>
  <c r="B1391" i="23" s="1"/>
  <c r="D1391" i="23"/>
  <c r="E1391" i="23"/>
  <c r="F1391" i="23"/>
  <c r="G1391" i="23"/>
  <c r="H1391" i="23"/>
  <c r="I1391" i="23"/>
  <c r="J1391" i="23"/>
  <c r="K1391" i="23"/>
  <c r="L1391" i="23"/>
  <c r="M1391" i="23"/>
  <c r="A1392" i="23"/>
  <c r="B1392" i="23" s="1"/>
  <c r="C1392" i="23"/>
  <c r="D1392" i="23"/>
  <c r="E1392" i="23"/>
  <c r="F1392" i="23"/>
  <c r="G1392" i="23"/>
  <c r="H1392" i="23"/>
  <c r="I1392" i="23"/>
  <c r="J1392" i="23"/>
  <c r="K1392" i="23"/>
  <c r="L1392" i="23"/>
  <c r="M1392" i="23"/>
  <c r="A1393" i="23"/>
  <c r="B1393" i="23" s="1"/>
  <c r="D1393" i="23"/>
  <c r="E1393" i="23"/>
  <c r="F1393" i="23"/>
  <c r="G1393" i="23"/>
  <c r="H1393" i="23"/>
  <c r="I1393" i="23"/>
  <c r="K1393" i="23" s="1"/>
  <c r="J1393" i="23"/>
  <c r="L1393" i="23"/>
  <c r="M1393" i="23"/>
  <c r="A1394" i="23"/>
  <c r="B1394" i="23" s="1"/>
  <c r="D1394" i="23"/>
  <c r="E1394" i="23"/>
  <c r="F1394" i="23"/>
  <c r="G1394" i="23"/>
  <c r="H1394" i="23"/>
  <c r="I1394" i="23"/>
  <c r="K1394" i="23" s="1"/>
  <c r="J1394" i="23"/>
  <c r="L1394" i="23"/>
  <c r="M1394" i="23"/>
  <c r="A1395" i="23"/>
  <c r="B1395" i="23" s="1"/>
  <c r="C1395" i="23"/>
  <c r="D1395" i="23"/>
  <c r="E1395" i="23"/>
  <c r="F1395" i="23"/>
  <c r="G1395" i="23"/>
  <c r="H1395" i="23"/>
  <c r="I1395" i="23"/>
  <c r="J1395" i="23"/>
  <c r="K1395" i="23"/>
  <c r="L1395" i="23"/>
  <c r="M1395" i="23"/>
  <c r="A1396" i="23"/>
  <c r="C1396" i="23" s="1"/>
  <c r="B1396" i="23"/>
  <c r="D1396" i="23"/>
  <c r="E1396" i="23"/>
  <c r="F1396" i="23"/>
  <c r="G1396" i="23"/>
  <c r="H1396" i="23"/>
  <c r="I1396" i="23"/>
  <c r="K1396" i="23" s="1"/>
  <c r="J1396" i="23"/>
  <c r="L1396" i="23"/>
  <c r="M1396" i="23"/>
  <c r="A1397" i="23"/>
  <c r="B1397" i="23" s="1"/>
  <c r="D1397" i="23"/>
  <c r="E1397" i="23"/>
  <c r="F1397" i="23"/>
  <c r="G1397" i="23"/>
  <c r="H1397" i="23"/>
  <c r="I1397" i="23"/>
  <c r="K1397" i="23" s="1"/>
  <c r="J1397" i="23"/>
  <c r="L1397" i="23"/>
  <c r="M1397" i="23"/>
  <c r="A1398" i="23"/>
  <c r="B1398" i="23" s="1"/>
  <c r="D1398" i="23"/>
  <c r="E1398" i="23"/>
  <c r="F1398" i="23"/>
  <c r="G1398" i="23"/>
  <c r="H1398" i="23"/>
  <c r="I1398" i="23"/>
  <c r="K1398" i="23" s="1"/>
  <c r="J1398" i="23"/>
  <c r="L1398" i="23"/>
  <c r="M1398" i="23"/>
  <c r="A1399" i="23"/>
  <c r="D1399" i="23"/>
  <c r="E1399" i="23"/>
  <c r="F1399" i="23"/>
  <c r="G1399" i="23"/>
  <c r="H1399" i="23"/>
  <c r="I1399" i="23"/>
  <c r="K1399" i="23" s="1"/>
  <c r="J1399" i="23"/>
  <c r="L1399" i="23"/>
  <c r="M1399" i="23"/>
  <c r="A1400" i="23"/>
  <c r="D1400" i="23"/>
  <c r="E1400" i="23"/>
  <c r="F1400" i="23"/>
  <c r="G1400" i="23"/>
  <c r="H1400" i="23"/>
  <c r="I1400" i="23"/>
  <c r="K1400" i="23" s="1"/>
  <c r="J1400" i="23"/>
  <c r="L1400" i="23"/>
  <c r="M1400" i="23"/>
  <c r="A1401" i="23"/>
  <c r="B1401" i="23" s="1"/>
  <c r="D1401" i="23"/>
  <c r="E1401" i="23"/>
  <c r="F1401" i="23"/>
  <c r="G1401" i="23"/>
  <c r="H1401" i="23"/>
  <c r="I1401" i="23"/>
  <c r="K1401" i="23" s="1"/>
  <c r="J1401" i="23"/>
  <c r="L1401" i="23"/>
  <c r="M1401" i="23"/>
  <c r="A1402" i="23"/>
  <c r="B1402" i="23" s="1"/>
  <c r="D1402" i="23"/>
  <c r="E1402" i="23"/>
  <c r="F1402" i="23"/>
  <c r="G1402" i="23"/>
  <c r="H1402" i="23"/>
  <c r="I1402" i="23"/>
  <c r="K1402" i="23" s="1"/>
  <c r="J1402" i="23"/>
  <c r="L1402" i="23"/>
  <c r="M1402" i="23"/>
  <c r="A1403" i="23"/>
  <c r="B1403" i="23" s="1"/>
  <c r="C1403" i="23"/>
  <c r="D1403" i="23"/>
  <c r="E1403" i="23"/>
  <c r="F1403" i="23"/>
  <c r="G1403" i="23"/>
  <c r="H1403" i="23"/>
  <c r="I1403" i="23"/>
  <c r="K1403" i="23" s="1"/>
  <c r="J1403" i="23"/>
  <c r="L1403" i="23"/>
  <c r="M1403" i="23"/>
  <c r="A1404" i="23"/>
  <c r="B1404" i="23"/>
  <c r="C1404" i="23"/>
  <c r="D1404" i="23"/>
  <c r="E1404" i="23"/>
  <c r="F1404" i="23"/>
  <c r="G1404" i="23"/>
  <c r="H1404" i="23"/>
  <c r="I1404" i="23"/>
  <c r="J1404" i="23"/>
  <c r="K1404" i="23"/>
  <c r="L1404" i="23"/>
  <c r="M1404" i="23"/>
  <c r="A1405" i="23"/>
  <c r="B1405" i="23" s="1"/>
  <c r="D1405" i="23"/>
  <c r="E1405" i="23"/>
  <c r="F1405" i="23"/>
  <c r="G1405" i="23"/>
  <c r="H1405" i="23"/>
  <c r="I1405" i="23"/>
  <c r="K1405" i="23" s="1"/>
  <c r="J1405" i="23"/>
  <c r="L1405" i="23"/>
  <c r="M1405" i="23"/>
  <c r="A1406" i="23"/>
  <c r="B1406" i="23" s="1"/>
  <c r="D1406" i="23"/>
  <c r="E1406" i="23"/>
  <c r="F1406" i="23"/>
  <c r="G1406" i="23"/>
  <c r="H1406" i="23"/>
  <c r="I1406" i="23"/>
  <c r="K1406" i="23" s="1"/>
  <c r="J1406" i="23"/>
  <c r="L1406" i="23"/>
  <c r="M1406" i="23"/>
  <c r="A1407" i="23"/>
  <c r="B1407" i="23" s="1"/>
  <c r="D1407" i="23"/>
  <c r="E1407" i="23"/>
  <c r="F1407" i="23"/>
  <c r="G1407" i="23"/>
  <c r="H1407" i="23"/>
  <c r="I1407" i="23"/>
  <c r="J1407" i="23"/>
  <c r="K1407" i="23"/>
  <c r="L1407" i="23"/>
  <c r="M1407" i="23"/>
  <c r="A1408" i="23"/>
  <c r="B1408" i="23" s="1"/>
  <c r="C1408" i="23"/>
  <c r="D1408" i="23"/>
  <c r="E1408" i="23"/>
  <c r="F1408" i="23"/>
  <c r="G1408" i="23"/>
  <c r="H1408" i="23"/>
  <c r="I1408" i="23"/>
  <c r="J1408" i="23"/>
  <c r="K1408" i="23"/>
  <c r="L1408" i="23"/>
  <c r="M1408" i="23"/>
  <c r="A1409" i="23"/>
  <c r="B1409" i="23" s="1"/>
  <c r="D1409" i="23"/>
  <c r="E1409" i="23"/>
  <c r="F1409" i="23"/>
  <c r="G1409" i="23"/>
  <c r="H1409" i="23"/>
  <c r="I1409" i="23"/>
  <c r="K1409" i="23" s="1"/>
  <c r="J1409" i="23"/>
  <c r="L1409" i="23"/>
  <c r="M1409" i="23"/>
  <c r="A1410" i="23"/>
  <c r="B1410" i="23" s="1"/>
  <c r="D1410" i="23"/>
  <c r="E1410" i="23"/>
  <c r="F1410" i="23"/>
  <c r="G1410" i="23"/>
  <c r="H1410" i="23"/>
  <c r="I1410" i="23"/>
  <c r="K1410" i="23" s="1"/>
  <c r="J1410" i="23"/>
  <c r="L1410" i="23"/>
  <c r="M1410" i="23"/>
  <c r="A1411" i="23"/>
  <c r="B1411" i="23" s="1"/>
  <c r="C1411" i="23"/>
  <c r="D1411" i="23"/>
  <c r="E1411" i="23"/>
  <c r="F1411" i="23"/>
  <c r="G1411" i="23"/>
  <c r="H1411" i="23"/>
  <c r="I1411" i="23"/>
  <c r="J1411" i="23"/>
  <c r="K1411" i="23"/>
  <c r="L1411" i="23"/>
  <c r="M1411" i="23"/>
  <c r="A1412" i="23"/>
  <c r="C1412" i="23" s="1"/>
  <c r="B1412" i="23"/>
  <c r="D1412" i="23"/>
  <c r="E1412" i="23"/>
  <c r="F1412" i="23"/>
  <c r="G1412" i="23"/>
  <c r="H1412" i="23"/>
  <c r="I1412" i="23"/>
  <c r="K1412" i="23" s="1"/>
  <c r="J1412" i="23"/>
  <c r="L1412" i="23"/>
  <c r="M1412" i="23"/>
  <c r="A1413" i="23"/>
  <c r="B1413" i="23" s="1"/>
  <c r="D1413" i="23"/>
  <c r="E1413" i="23"/>
  <c r="F1413" i="23"/>
  <c r="G1413" i="23"/>
  <c r="H1413" i="23"/>
  <c r="I1413" i="23"/>
  <c r="K1413" i="23" s="1"/>
  <c r="J1413" i="23"/>
  <c r="L1413" i="23"/>
  <c r="M1413" i="23"/>
  <c r="A1414" i="23"/>
  <c r="B1414" i="23" s="1"/>
  <c r="D1414" i="23"/>
  <c r="E1414" i="23"/>
  <c r="F1414" i="23"/>
  <c r="G1414" i="23"/>
  <c r="H1414" i="23"/>
  <c r="I1414" i="23"/>
  <c r="K1414" i="23" s="1"/>
  <c r="J1414" i="23"/>
  <c r="L1414" i="23"/>
  <c r="M1414" i="23"/>
  <c r="A1415" i="23"/>
  <c r="D1415" i="23"/>
  <c r="E1415" i="23"/>
  <c r="F1415" i="23"/>
  <c r="G1415" i="23"/>
  <c r="H1415" i="23"/>
  <c r="I1415" i="23"/>
  <c r="K1415" i="23" s="1"/>
  <c r="J1415" i="23"/>
  <c r="L1415" i="23"/>
  <c r="M1415" i="23"/>
  <c r="A1416" i="23"/>
  <c r="D1416" i="23"/>
  <c r="E1416" i="23"/>
  <c r="F1416" i="23"/>
  <c r="G1416" i="23"/>
  <c r="H1416" i="23"/>
  <c r="I1416" i="23"/>
  <c r="K1416" i="23" s="1"/>
  <c r="J1416" i="23"/>
  <c r="L1416" i="23"/>
  <c r="M1416" i="23"/>
  <c r="A1417" i="23"/>
  <c r="B1417" i="23" s="1"/>
  <c r="D1417" i="23"/>
  <c r="E1417" i="23"/>
  <c r="F1417" i="23"/>
  <c r="G1417" i="23"/>
  <c r="H1417" i="23"/>
  <c r="I1417" i="23"/>
  <c r="K1417" i="23" s="1"/>
  <c r="J1417" i="23"/>
  <c r="L1417" i="23"/>
  <c r="M1417" i="23"/>
  <c r="A1418" i="23"/>
  <c r="B1418" i="23" s="1"/>
  <c r="D1418" i="23"/>
  <c r="E1418" i="23"/>
  <c r="F1418" i="23"/>
  <c r="G1418" i="23"/>
  <c r="H1418" i="23"/>
  <c r="I1418" i="23"/>
  <c r="K1418" i="23" s="1"/>
  <c r="J1418" i="23"/>
  <c r="L1418" i="23"/>
  <c r="M1418" i="23"/>
  <c r="A1419" i="23"/>
  <c r="B1419" i="23" s="1"/>
  <c r="C1419" i="23"/>
  <c r="D1419" i="23"/>
  <c r="E1419" i="23"/>
  <c r="F1419" i="23"/>
  <c r="G1419" i="23"/>
  <c r="H1419" i="23"/>
  <c r="I1419" i="23"/>
  <c r="K1419" i="23" s="1"/>
  <c r="J1419" i="23"/>
  <c r="L1419" i="23"/>
  <c r="M1419" i="23"/>
  <c r="A1420" i="23"/>
  <c r="B1420" i="23"/>
  <c r="C1420" i="23"/>
  <c r="D1420" i="23"/>
  <c r="E1420" i="23"/>
  <c r="F1420" i="23"/>
  <c r="G1420" i="23"/>
  <c r="H1420" i="23"/>
  <c r="I1420" i="23"/>
  <c r="J1420" i="23"/>
  <c r="K1420" i="23"/>
  <c r="L1420" i="23"/>
  <c r="M1420" i="23"/>
  <c r="A1421" i="23"/>
  <c r="B1421" i="23" s="1"/>
  <c r="D1421" i="23"/>
  <c r="E1421" i="23"/>
  <c r="F1421" i="23"/>
  <c r="G1421" i="23"/>
  <c r="H1421" i="23"/>
  <c r="I1421" i="23"/>
  <c r="K1421" i="23" s="1"/>
  <c r="J1421" i="23"/>
  <c r="L1421" i="23"/>
  <c r="M1421" i="23"/>
  <c r="A1422" i="23"/>
  <c r="B1422" i="23" s="1"/>
  <c r="D1422" i="23"/>
  <c r="E1422" i="23"/>
  <c r="F1422" i="23"/>
  <c r="G1422" i="23"/>
  <c r="H1422" i="23"/>
  <c r="I1422" i="23"/>
  <c r="K1422" i="23" s="1"/>
  <c r="J1422" i="23"/>
  <c r="L1422" i="23"/>
  <c r="M1422" i="23"/>
  <c r="A1423" i="23"/>
  <c r="B1423" i="23" s="1"/>
  <c r="D1423" i="23"/>
  <c r="E1423" i="23"/>
  <c r="F1423" i="23"/>
  <c r="G1423" i="23"/>
  <c r="H1423" i="23"/>
  <c r="I1423" i="23"/>
  <c r="J1423" i="23"/>
  <c r="K1423" i="23"/>
  <c r="L1423" i="23"/>
  <c r="M1423" i="23"/>
  <c r="A1424" i="23"/>
  <c r="B1424" i="23" s="1"/>
  <c r="C1424" i="23"/>
  <c r="D1424" i="23"/>
  <c r="E1424" i="23"/>
  <c r="F1424" i="23"/>
  <c r="G1424" i="23"/>
  <c r="H1424" i="23"/>
  <c r="I1424" i="23"/>
  <c r="J1424" i="23"/>
  <c r="K1424" i="23"/>
  <c r="L1424" i="23"/>
  <c r="M1424" i="23"/>
  <c r="A1425" i="23"/>
  <c r="B1425" i="23" s="1"/>
  <c r="D1425" i="23"/>
  <c r="E1425" i="23"/>
  <c r="F1425" i="23"/>
  <c r="G1425" i="23"/>
  <c r="H1425" i="23"/>
  <c r="I1425" i="23"/>
  <c r="K1425" i="23" s="1"/>
  <c r="J1425" i="23"/>
  <c r="L1425" i="23"/>
  <c r="M1425" i="23"/>
  <c r="A1426" i="23"/>
  <c r="B1426" i="23" s="1"/>
  <c r="D1426" i="23"/>
  <c r="E1426" i="23"/>
  <c r="F1426" i="23"/>
  <c r="G1426" i="23"/>
  <c r="H1426" i="23"/>
  <c r="I1426" i="23"/>
  <c r="K1426" i="23" s="1"/>
  <c r="J1426" i="23"/>
  <c r="L1426" i="23"/>
  <c r="M1426" i="23"/>
  <c r="A1427" i="23"/>
  <c r="B1427" i="23" s="1"/>
  <c r="C1427" i="23"/>
  <c r="D1427" i="23"/>
  <c r="E1427" i="23"/>
  <c r="F1427" i="23"/>
  <c r="G1427" i="23"/>
  <c r="H1427" i="23"/>
  <c r="I1427" i="23"/>
  <c r="J1427" i="23"/>
  <c r="K1427" i="23"/>
  <c r="L1427" i="23"/>
  <c r="M1427" i="23"/>
  <c r="A1428" i="23"/>
  <c r="C1428" i="23" s="1"/>
  <c r="B1428" i="23"/>
  <c r="D1428" i="23"/>
  <c r="E1428" i="23"/>
  <c r="F1428" i="23"/>
  <c r="G1428" i="23"/>
  <c r="H1428" i="23"/>
  <c r="I1428" i="23"/>
  <c r="K1428" i="23" s="1"/>
  <c r="J1428" i="23"/>
  <c r="L1428" i="23"/>
  <c r="M1428" i="23"/>
  <c r="A1429" i="23"/>
  <c r="B1429" i="23" s="1"/>
  <c r="D1429" i="23"/>
  <c r="E1429" i="23"/>
  <c r="F1429" i="23"/>
  <c r="G1429" i="23"/>
  <c r="H1429" i="23"/>
  <c r="I1429" i="23"/>
  <c r="K1429" i="23" s="1"/>
  <c r="J1429" i="23"/>
  <c r="L1429" i="23"/>
  <c r="M1429" i="23"/>
  <c r="A1430" i="23"/>
  <c r="B1430" i="23" s="1"/>
  <c r="D1430" i="23"/>
  <c r="E1430" i="23"/>
  <c r="F1430" i="23"/>
  <c r="G1430" i="23"/>
  <c r="H1430" i="23"/>
  <c r="I1430" i="23"/>
  <c r="K1430" i="23" s="1"/>
  <c r="J1430" i="23"/>
  <c r="L1430" i="23"/>
  <c r="M1430" i="23"/>
  <c r="A1431" i="23"/>
  <c r="D1431" i="23"/>
  <c r="E1431" i="23"/>
  <c r="F1431" i="23"/>
  <c r="G1431" i="23"/>
  <c r="H1431" i="23"/>
  <c r="I1431" i="23"/>
  <c r="K1431" i="23" s="1"/>
  <c r="J1431" i="23"/>
  <c r="L1431" i="23"/>
  <c r="M1431" i="23"/>
  <c r="A1432" i="23"/>
  <c r="D1432" i="23"/>
  <c r="E1432" i="23"/>
  <c r="F1432" i="23"/>
  <c r="G1432" i="23"/>
  <c r="H1432" i="23"/>
  <c r="I1432" i="23"/>
  <c r="K1432" i="23" s="1"/>
  <c r="J1432" i="23"/>
  <c r="L1432" i="23"/>
  <c r="M1432" i="23"/>
  <c r="A1433" i="23"/>
  <c r="B1433" i="23" s="1"/>
  <c r="D1433" i="23"/>
  <c r="E1433" i="23"/>
  <c r="F1433" i="23"/>
  <c r="G1433" i="23"/>
  <c r="H1433" i="23"/>
  <c r="I1433" i="23"/>
  <c r="K1433" i="23" s="1"/>
  <c r="J1433" i="23"/>
  <c r="L1433" i="23"/>
  <c r="M1433" i="23"/>
  <c r="A1434" i="23"/>
  <c r="B1434" i="23" s="1"/>
  <c r="D1434" i="23"/>
  <c r="E1434" i="23"/>
  <c r="F1434" i="23"/>
  <c r="G1434" i="23"/>
  <c r="H1434" i="23"/>
  <c r="I1434" i="23"/>
  <c r="K1434" i="23" s="1"/>
  <c r="J1434" i="23"/>
  <c r="L1434" i="23"/>
  <c r="M1434" i="23"/>
  <c r="A1435" i="23"/>
  <c r="B1435" i="23" s="1"/>
  <c r="C1435" i="23"/>
  <c r="D1435" i="23"/>
  <c r="E1435" i="23"/>
  <c r="F1435" i="23"/>
  <c r="G1435" i="23"/>
  <c r="H1435" i="23"/>
  <c r="I1435" i="23"/>
  <c r="K1435" i="23" s="1"/>
  <c r="J1435" i="23"/>
  <c r="L1435" i="23"/>
  <c r="M1435" i="23"/>
  <c r="A1436" i="23"/>
  <c r="B1436" i="23"/>
  <c r="C1436" i="23"/>
  <c r="D1436" i="23"/>
  <c r="E1436" i="23"/>
  <c r="F1436" i="23"/>
  <c r="G1436" i="23"/>
  <c r="H1436" i="23"/>
  <c r="I1436" i="23"/>
  <c r="J1436" i="23"/>
  <c r="K1436" i="23"/>
  <c r="L1436" i="23"/>
  <c r="M1436" i="23"/>
  <c r="A1437" i="23"/>
  <c r="B1437" i="23" s="1"/>
  <c r="D1437" i="23"/>
  <c r="E1437" i="23"/>
  <c r="F1437" i="23"/>
  <c r="G1437" i="23"/>
  <c r="H1437" i="23"/>
  <c r="I1437" i="23"/>
  <c r="K1437" i="23" s="1"/>
  <c r="J1437" i="23"/>
  <c r="L1437" i="23"/>
  <c r="M1437" i="23"/>
  <c r="A1438" i="23"/>
  <c r="B1438" i="23" s="1"/>
  <c r="D1438" i="23"/>
  <c r="E1438" i="23"/>
  <c r="F1438" i="23"/>
  <c r="G1438" i="23"/>
  <c r="H1438" i="23"/>
  <c r="I1438" i="23"/>
  <c r="K1438" i="23" s="1"/>
  <c r="J1438" i="23"/>
  <c r="L1438" i="23"/>
  <c r="M1438" i="23"/>
  <c r="A1439" i="23"/>
  <c r="B1439" i="23" s="1"/>
  <c r="D1439" i="23"/>
  <c r="E1439" i="23"/>
  <c r="F1439" i="23"/>
  <c r="G1439" i="23"/>
  <c r="H1439" i="23"/>
  <c r="I1439" i="23"/>
  <c r="J1439" i="23"/>
  <c r="K1439" i="23"/>
  <c r="L1439" i="23"/>
  <c r="M1439" i="23"/>
  <c r="A1440" i="23"/>
  <c r="B1440" i="23" s="1"/>
  <c r="C1440" i="23"/>
  <c r="D1440" i="23"/>
  <c r="E1440" i="23"/>
  <c r="F1440" i="23"/>
  <c r="G1440" i="23"/>
  <c r="H1440" i="23"/>
  <c r="I1440" i="23"/>
  <c r="J1440" i="23"/>
  <c r="K1440" i="23"/>
  <c r="L1440" i="23"/>
  <c r="M1440" i="23"/>
  <c r="A1441" i="23"/>
  <c r="B1441" i="23" s="1"/>
  <c r="D1441" i="23"/>
  <c r="E1441" i="23"/>
  <c r="F1441" i="23"/>
  <c r="G1441" i="23"/>
  <c r="H1441" i="23"/>
  <c r="I1441" i="23"/>
  <c r="K1441" i="23" s="1"/>
  <c r="J1441" i="23"/>
  <c r="L1441" i="23"/>
  <c r="M1441" i="23"/>
  <c r="A1442" i="23"/>
  <c r="B1442" i="23" s="1"/>
  <c r="D1442" i="23"/>
  <c r="E1442" i="23"/>
  <c r="F1442" i="23"/>
  <c r="G1442" i="23"/>
  <c r="H1442" i="23"/>
  <c r="I1442" i="23"/>
  <c r="K1442" i="23" s="1"/>
  <c r="J1442" i="23"/>
  <c r="L1442" i="23"/>
  <c r="M1442" i="23"/>
  <c r="A1443" i="23"/>
  <c r="B1443" i="23" s="1"/>
  <c r="C1443" i="23"/>
  <c r="D1443" i="23"/>
  <c r="E1443" i="23"/>
  <c r="F1443" i="23"/>
  <c r="G1443" i="23"/>
  <c r="H1443" i="23"/>
  <c r="I1443" i="23"/>
  <c r="J1443" i="23"/>
  <c r="K1443" i="23"/>
  <c r="L1443" i="23"/>
  <c r="M1443" i="23"/>
  <c r="A1444" i="23"/>
  <c r="C1444" i="23" s="1"/>
  <c r="B1444" i="23"/>
  <c r="D1444" i="23"/>
  <c r="E1444" i="23"/>
  <c r="F1444" i="23"/>
  <c r="G1444" i="23"/>
  <c r="H1444" i="23"/>
  <c r="I1444" i="23"/>
  <c r="K1444" i="23" s="1"/>
  <c r="J1444" i="23"/>
  <c r="L1444" i="23"/>
  <c r="M1444" i="23"/>
  <c r="A1445" i="23"/>
  <c r="B1445" i="23" s="1"/>
  <c r="D1445" i="23"/>
  <c r="E1445" i="23"/>
  <c r="F1445" i="23"/>
  <c r="G1445" i="23"/>
  <c r="H1445" i="23"/>
  <c r="I1445" i="23"/>
  <c r="K1445" i="23" s="1"/>
  <c r="J1445" i="23"/>
  <c r="L1445" i="23"/>
  <c r="M1445" i="23"/>
  <c r="A1446" i="23"/>
  <c r="B1446" i="23" s="1"/>
  <c r="D1446" i="23"/>
  <c r="E1446" i="23"/>
  <c r="F1446" i="23"/>
  <c r="G1446" i="23"/>
  <c r="H1446" i="23"/>
  <c r="I1446" i="23"/>
  <c r="K1446" i="23" s="1"/>
  <c r="J1446" i="23"/>
  <c r="L1446" i="23"/>
  <c r="M1446" i="23"/>
  <c r="A1447" i="23"/>
  <c r="D1447" i="23"/>
  <c r="E1447" i="23"/>
  <c r="F1447" i="23"/>
  <c r="G1447" i="23"/>
  <c r="H1447" i="23"/>
  <c r="I1447" i="23"/>
  <c r="K1447" i="23" s="1"/>
  <c r="J1447" i="23"/>
  <c r="L1447" i="23"/>
  <c r="M1447" i="23"/>
  <c r="A1448" i="23"/>
  <c r="D1448" i="23"/>
  <c r="E1448" i="23"/>
  <c r="F1448" i="23"/>
  <c r="G1448" i="23"/>
  <c r="H1448" i="23"/>
  <c r="I1448" i="23"/>
  <c r="K1448" i="23" s="1"/>
  <c r="J1448" i="23"/>
  <c r="L1448" i="23"/>
  <c r="M1448" i="23"/>
  <c r="A1449" i="23"/>
  <c r="B1449" i="23" s="1"/>
  <c r="D1449" i="23"/>
  <c r="E1449" i="23"/>
  <c r="F1449" i="23"/>
  <c r="G1449" i="23"/>
  <c r="H1449" i="23"/>
  <c r="I1449" i="23"/>
  <c r="K1449" i="23" s="1"/>
  <c r="J1449" i="23"/>
  <c r="L1449" i="23"/>
  <c r="M1449" i="23"/>
  <c r="A1450" i="23"/>
  <c r="B1450" i="23" s="1"/>
  <c r="D1450" i="23"/>
  <c r="E1450" i="23"/>
  <c r="F1450" i="23"/>
  <c r="G1450" i="23"/>
  <c r="H1450" i="23"/>
  <c r="I1450" i="23"/>
  <c r="K1450" i="23" s="1"/>
  <c r="J1450" i="23"/>
  <c r="L1450" i="23"/>
  <c r="M1450" i="23"/>
  <c r="A1451" i="23"/>
  <c r="B1451" i="23" s="1"/>
  <c r="C1451" i="23"/>
  <c r="D1451" i="23"/>
  <c r="E1451" i="23"/>
  <c r="F1451" i="23"/>
  <c r="G1451" i="23"/>
  <c r="H1451" i="23"/>
  <c r="I1451" i="23"/>
  <c r="K1451" i="23" s="1"/>
  <c r="J1451" i="23"/>
  <c r="L1451" i="23"/>
  <c r="M1451" i="23"/>
  <c r="A1452" i="23"/>
  <c r="B1452" i="23"/>
  <c r="C1452" i="23"/>
  <c r="D1452" i="23"/>
  <c r="E1452" i="23"/>
  <c r="F1452" i="23"/>
  <c r="G1452" i="23"/>
  <c r="H1452" i="23"/>
  <c r="I1452" i="23"/>
  <c r="J1452" i="23"/>
  <c r="K1452" i="23"/>
  <c r="L1452" i="23"/>
  <c r="M1452" i="23"/>
  <c r="A1453" i="23"/>
  <c r="B1453" i="23" s="1"/>
  <c r="D1453" i="23"/>
  <c r="E1453" i="23"/>
  <c r="F1453" i="23"/>
  <c r="G1453" i="23"/>
  <c r="H1453" i="23"/>
  <c r="I1453" i="23"/>
  <c r="K1453" i="23" s="1"/>
  <c r="J1453" i="23"/>
  <c r="L1453" i="23"/>
  <c r="M1453" i="23"/>
  <c r="A1454" i="23"/>
  <c r="B1454" i="23" s="1"/>
  <c r="D1454" i="23"/>
  <c r="E1454" i="23"/>
  <c r="F1454" i="23"/>
  <c r="G1454" i="23"/>
  <c r="H1454" i="23"/>
  <c r="I1454" i="23"/>
  <c r="K1454" i="23" s="1"/>
  <c r="J1454" i="23"/>
  <c r="L1454" i="23"/>
  <c r="M1454" i="23"/>
  <c r="A1455" i="23"/>
  <c r="B1455" i="23" s="1"/>
  <c r="D1455" i="23"/>
  <c r="E1455" i="23"/>
  <c r="F1455" i="23"/>
  <c r="G1455" i="23"/>
  <c r="H1455" i="23"/>
  <c r="I1455" i="23"/>
  <c r="J1455" i="23"/>
  <c r="K1455" i="23"/>
  <c r="L1455" i="23"/>
  <c r="M1455" i="23"/>
  <c r="A1456" i="23"/>
  <c r="B1456" i="23" s="1"/>
  <c r="C1456" i="23"/>
  <c r="D1456" i="23"/>
  <c r="E1456" i="23"/>
  <c r="F1456" i="23"/>
  <c r="G1456" i="23"/>
  <c r="H1456" i="23"/>
  <c r="I1456" i="23"/>
  <c r="J1456" i="23"/>
  <c r="K1456" i="23"/>
  <c r="L1456" i="23"/>
  <c r="M1456" i="23"/>
  <c r="A1457" i="23"/>
  <c r="B1457" i="23" s="1"/>
  <c r="D1457" i="23"/>
  <c r="E1457" i="23"/>
  <c r="F1457" i="23"/>
  <c r="G1457" i="23"/>
  <c r="H1457" i="23"/>
  <c r="I1457" i="23"/>
  <c r="K1457" i="23" s="1"/>
  <c r="J1457" i="23"/>
  <c r="L1457" i="23"/>
  <c r="M1457" i="23"/>
  <c r="A1458" i="23"/>
  <c r="B1458" i="23" s="1"/>
  <c r="D1458" i="23"/>
  <c r="E1458" i="23"/>
  <c r="F1458" i="23"/>
  <c r="G1458" i="23"/>
  <c r="H1458" i="23"/>
  <c r="I1458" i="23"/>
  <c r="K1458" i="23" s="1"/>
  <c r="J1458" i="23"/>
  <c r="L1458" i="23"/>
  <c r="M1458" i="23"/>
  <c r="A1459" i="23"/>
  <c r="B1459" i="23" s="1"/>
  <c r="C1459" i="23"/>
  <c r="D1459" i="23"/>
  <c r="E1459" i="23"/>
  <c r="F1459" i="23"/>
  <c r="G1459" i="23"/>
  <c r="H1459" i="23"/>
  <c r="I1459" i="23"/>
  <c r="J1459" i="23"/>
  <c r="K1459" i="23"/>
  <c r="L1459" i="23"/>
  <c r="M1459" i="23"/>
  <c r="A1460" i="23"/>
  <c r="C1460" i="23" s="1"/>
  <c r="B1460" i="23"/>
  <c r="D1460" i="23"/>
  <c r="E1460" i="23"/>
  <c r="F1460" i="23"/>
  <c r="G1460" i="23"/>
  <c r="H1460" i="23"/>
  <c r="I1460" i="23"/>
  <c r="K1460" i="23" s="1"/>
  <c r="J1460" i="23"/>
  <c r="L1460" i="23"/>
  <c r="M1460" i="23"/>
  <c r="A1461" i="23"/>
  <c r="B1461" i="23" s="1"/>
  <c r="D1461" i="23"/>
  <c r="E1461" i="23"/>
  <c r="F1461" i="23"/>
  <c r="G1461" i="23"/>
  <c r="H1461" i="23"/>
  <c r="I1461" i="23"/>
  <c r="K1461" i="23" s="1"/>
  <c r="J1461" i="23"/>
  <c r="L1461" i="23"/>
  <c r="M1461" i="23"/>
  <c r="A1462" i="23"/>
  <c r="B1462" i="23" s="1"/>
  <c r="D1462" i="23"/>
  <c r="E1462" i="23"/>
  <c r="F1462" i="23"/>
  <c r="G1462" i="23"/>
  <c r="H1462" i="23"/>
  <c r="I1462" i="23"/>
  <c r="K1462" i="23" s="1"/>
  <c r="J1462" i="23"/>
  <c r="L1462" i="23"/>
  <c r="M1462" i="23"/>
  <c r="A1463" i="23"/>
  <c r="D1463" i="23"/>
  <c r="E1463" i="23"/>
  <c r="F1463" i="23"/>
  <c r="G1463" i="23"/>
  <c r="H1463" i="23"/>
  <c r="I1463" i="23"/>
  <c r="K1463" i="23" s="1"/>
  <c r="J1463" i="23"/>
  <c r="L1463" i="23"/>
  <c r="M1463" i="23"/>
  <c r="A1464" i="23"/>
  <c r="D1464" i="23"/>
  <c r="E1464" i="23"/>
  <c r="F1464" i="23"/>
  <c r="G1464" i="23"/>
  <c r="H1464" i="23"/>
  <c r="I1464" i="23"/>
  <c r="K1464" i="23" s="1"/>
  <c r="J1464" i="23"/>
  <c r="L1464" i="23"/>
  <c r="M1464" i="23"/>
  <c r="A1465" i="23"/>
  <c r="B1465" i="23" s="1"/>
  <c r="D1465" i="23"/>
  <c r="E1465" i="23"/>
  <c r="F1465" i="23"/>
  <c r="G1465" i="23"/>
  <c r="H1465" i="23"/>
  <c r="I1465" i="23"/>
  <c r="K1465" i="23" s="1"/>
  <c r="J1465" i="23"/>
  <c r="L1465" i="23"/>
  <c r="M1465" i="23"/>
  <c r="A1466" i="23"/>
  <c r="B1466" i="23" s="1"/>
  <c r="D1466" i="23"/>
  <c r="E1466" i="23"/>
  <c r="F1466" i="23"/>
  <c r="G1466" i="23"/>
  <c r="H1466" i="23"/>
  <c r="I1466" i="23"/>
  <c r="K1466" i="23" s="1"/>
  <c r="J1466" i="23"/>
  <c r="L1466" i="23"/>
  <c r="M1466" i="23"/>
  <c r="A1467" i="23"/>
  <c r="B1467" i="23" s="1"/>
  <c r="C1467" i="23"/>
  <c r="D1467" i="23"/>
  <c r="E1467" i="23"/>
  <c r="F1467" i="23"/>
  <c r="G1467" i="23"/>
  <c r="H1467" i="23"/>
  <c r="I1467" i="23"/>
  <c r="K1467" i="23" s="1"/>
  <c r="J1467" i="23"/>
  <c r="L1467" i="23"/>
  <c r="M1467" i="23"/>
  <c r="A1468" i="23"/>
  <c r="B1468" i="23"/>
  <c r="C1468" i="23"/>
  <c r="D1468" i="23"/>
  <c r="E1468" i="23"/>
  <c r="F1468" i="23"/>
  <c r="G1468" i="23"/>
  <c r="H1468" i="23"/>
  <c r="I1468" i="23"/>
  <c r="J1468" i="23"/>
  <c r="K1468" i="23"/>
  <c r="L1468" i="23"/>
  <c r="M1468" i="23"/>
  <c r="A1469" i="23"/>
  <c r="B1469" i="23" s="1"/>
  <c r="D1469" i="23"/>
  <c r="E1469" i="23"/>
  <c r="F1469" i="23"/>
  <c r="G1469" i="23"/>
  <c r="H1469" i="23"/>
  <c r="I1469" i="23"/>
  <c r="K1469" i="23" s="1"/>
  <c r="J1469" i="23"/>
  <c r="L1469" i="23"/>
  <c r="M1469" i="23"/>
  <c r="A1470" i="23"/>
  <c r="B1470" i="23" s="1"/>
  <c r="D1470" i="23"/>
  <c r="E1470" i="23"/>
  <c r="F1470" i="23"/>
  <c r="G1470" i="23"/>
  <c r="H1470" i="23"/>
  <c r="I1470" i="23"/>
  <c r="K1470" i="23" s="1"/>
  <c r="J1470" i="23"/>
  <c r="L1470" i="23"/>
  <c r="M1470" i="23"/>
  <c r="A1471" i="23"/>
  <c r="B1471" i="23" s="1"/>
  <c r="D1471" i="23"/>
  <c r="E1471" i="23"/>
  <c r="F1471" i="23"/>
  <c r="G1471" i="23"/>
  <c r="H1471" i="23"/>
  <c r="I1471" i="23"/>
  <c r="J1471" i="23"/>
  <c r="K1471" i="23"/>
  <c r="L1471" i="23"/>
  <c r="M1471" i="23"/>
  <c r="A1472" i="23"/>
  <c r="B1472" i="23" s="1"/>
  <c r="C1472" i="23"/>
  <c r="D1472" i="23"/>
  <c r="E1472" i="23"/>
  <c r="F1472" i="23"/>
  <c r="G1472" i="23"/>
  <c r="H1472" i="23"/>
  <c r="I1472" i="23"/>
  <c r="J1472" i="23"/>
  <c r="K1472" i="23"/>
  <c r="L1472" i="23"/>
  <c r="M1472" i="23"/>
  <c r="A1473" i="23"/>
  <c r="B1473" i="23" s="1"/>
  <c r="D1473" i="23"/>
  <c r="E1473" i="23"/>
  <c r="F1473" i="23"/>
  <c r="G1473" i="23"/>
  <c r="H1473" i="23"/>
  <c r="I1473" i="23"/>
  <c r="K1473" i="23" s="1"/>
  <c r="J1473" i="23"/>
  <c r="L1473" i="23"/>
  <c r="M1473" i="23"/>
  <c r="A1474" i="23"/>
  <c r="B1474" i="23" s="1"/>
  <c r="D1474" i="23"/>
  <c r="E1474" i="23"/>
  <c r="F1474" i="23"/>
  <c r="G1474" i="23"/>
  <c r="H1474" i="23"/>
  <c r="I1474" i="23"/>
  <c r="K1474" i="23" s="1"/>
  <c r="J1474" i="23"/>
  <c r="L1474" i="23"/>
  <c r="M1474" i="23"/>
  <c r="A1475" i="23"/>
  <c r="B1475" i="23" s="1"/>
  <c r="C1475" i="23"/>
  <c r="D1475" i="23"/>
  <c r="E1475" i="23"/>
  <c r="F1475" i="23"/>
  <c r="G1475" i="23"/>
  <c r="H1475" i="23"/>
  <c r="I1475" i="23"/>
  <c r="J1475" i="23"/>
  <c r="K1475" i="23"/>
  <c r="L1475" i="23"/>
  <c r="M1475" i="23"/>
  <c r="A1476" i="23"/>
  <c r="C1476" i="23" s="1"/>
  <c r="B1476" i="23"/>
  <c r="D1476" i="23"/>
  <c r="E1476" i="23"/>
  <c r="F1476" i="23"/>
  <c r="G1476" i="23"/>
  <c r="H1476" i="23"/>
  <c r="I1476" i="23"/>
  <c r="K1476" i="23" s="1"/>
  <c r="J1476" i="23"/>
  <c r="L1476" i="23"/>
  <c r="M1476" i="23"/>
  <c r="A1477" i="23"/>
  <c r="B1477" i="23" s="1"/>
  <c r="D1477" i="23"/>
  <c r="E1477" i="23"/>
  <c r="F1477" i="23"/>
  <c r="G1477" i="23"/>
  <c r="H1477" i="23"/>
  <c r="I1477" i="23"/>
  <c r="K1477" i="23" s="1"/>
  <c r="J1477" i="23"/>
  <c r="L1477" i="23"/>
  <c r="M1477" i="23"/>
  <c r="A1478" i="23"/>
  <c r="B1478" i="23" s="1"/>
  <c r="D1478" i="23"/>
  <c r="E1478" i="23"/>
  <c r="F1478" i="23"/>
  <c r="G1478" i="23"/>
  <c r="H1478" i="23"/>
  <c r="I1478" i="23"/>
  <c r="K1478" i="23" s="1"/>
  <c r="J1478" i="23"/>
  <c r="L1478" i="23"/>
  <c r="M1478" i="23"/>
  <c r="A1479" i="23"/>
  <c r="D1479" i="23"/>
  <c r="E1479" i="23"/>
  <c r="F1479" i="23"/>
  <c r="G1479" i="23"/>
  <c r="H1479" i="23"/>
  <c r="I1479" i="23"/>
  <c r="K1479" i="23" s="1"/>
  <c r="J1479" i="23"/>
  <c r="L1479" i="23"/>
  <c r="M1479" i="23"/>
  <c r="A1480" i="23"/>
  <c r="D1480" i="23"/>
  <c r="E1480" i="23"/>
  <c r="F1480" i="23"/>
  <c r="G1480" i="23"/>
  <c r="H1480" i="23"/>
  <c r="I1480" i="23"/>
  <c r="K1480" i="23" s="1"/>
  <c r="J1480" i="23"/>
  <c r="L1480" i="23"/>
  <c r="M1480" i="23"/>
  <c r="A1481" i="23"/>
  <c r="B1481" i="23" s="1"/>
  <c r="D1481" i="23"/>
  <c r="E1481" i="23"/>
  <c r="F1481" i="23"/>
  <c r="G1481" i="23"/>
  <c r="H1481" i="23"/>
  <c r="I1481" i="23"/>
  <c r="K1481" i="23" s="1"/>
  <c r="J1481" i="23"/>
  <c r="L1481" i="23"/>
  <c r="M1481" i="23"/>
  <c r="A1482" i="23"/>
  <c r="B1482" i="23" s="1"/>
  <c r="D1482" i="23"/>
  <c r="E1482" i="23"/>
  <c r="F1482" i="23"/>
  <c r="G1482" i="23"/>
  <c r="H1482" i="23"/>
  <c r="I1482" i="23"/>
  <c r="K1482" i="23" s="1"/>
  <c r="J1482" i="23"/>
  <c r="L1482" i="23"/>
  <c r="M1482" i="23"/>
  <c r="A1483" i="23"/>
  <c r="B1483" i="23" s="1"/>
  <c r="C1483" i="23"/>
  <c r="D1483" i="23"/>
  <c r="E1483" i="23"/>
  <c r="F1483" i="23"/>
  <c r="G1483" i="23"/>
  <c r="H1483" i="23"/>
  <c r="I1483" i="23"/>
  <c r="K1483" i="23" s="1"/>
  <c r="J1483" i="23"/>
  <c r="L1483" i="23"/>
  <c r="M1483" i="23"/>
  <c r="A1484" i="23"/>
  <c r="B1484" i="23"/>
  <c r="C1484" i="23"/>
  <c r="D1484" i="23"/>
  <c r="E1484" i="23"/>
  <c r="F1484" i="23"/>
  <c r="G1484" i="23"/>
  <c r="H1484" i="23"/>
  <c r="I1484" i="23"/>
  <c r="J1484" i="23"/>
  <c r="K1484" i="23"/>
  <c r="L1484" i="23"/>
  <c r="M1484" i="23"/>
  <c r="A1485" i="23"/>
  <c r="B1485" i="23" s="1"/>
  <c r="D1485" i="23"/>
  <c r="E1485" i="23"/>
  <c r="F1485" i="23"/>
  <c r="G1485" i="23"/>
  <c r="H1485" i="23"/>
  <c r="I1485" i="23"/>
  <c r="K1485" i="23" s="1"/>
  <c r="J1485" i="23"/>
  <c r="L1485" i="23"/>
  <c r="M1485" i="23"/>
  <c r="A1486" i="23"/>
  <c r="B1486" i="23" s="1"/>
  <c r="D1486" i="23"/>
  <c r="E1486" i="23"/>
  <c r="F1486" i="23"/>
  <c r="G1486" i="23"/>
  <c r="H1486" i="23"/>
  <c r="I1486" i="23"/>
  <c r="K1486" i="23" s="1"/>
  <c r="J1486" i="23"/>
  <c r="L1486" i="23"/>
  <c r="M1486" i="23"/>
  <c r="A1487" i="23"/>
  <c r="B1487" i="23" s="1"/>
  <c r="D1487" i="23"/>
  <c r="E1487" i="23"/>
  <c r="F1487" i="23"/>
  <c r="G1487" i="23"/>
  <c r="H1487" i="23"/>
  <c r="I1487" i="23"/>
  <c r="J1487" i="23"/>
  <c r="K1487" i="23"/>
  <c r="L1487" i="23"/>
  <c r="M1487" i="23"/>
  <c r="A1488" i="23"/>
  <c r="B1488" i="23" s="1"/>
  <c r="C1488" i="23"/>
  <c r="D1488" i="23"/>
  <c r="E1488" i="23"/>
  <c r="F1488" i="23"/>
  <c r="G1488" i="23"/>
  <c r="H1488" i="23"/>
  <c r="I1488" i="23"/>
  <c r="J1488" i="23"/>
  <c r="K1488" i="23"/>
  <c r="L1488" i="23"/>
  <c r="M1488" i="23"/>
  <c r="A1489" i="23"/>
  <c r="B1489" i="23" s="1"/>
  <c r="D1489" i="23"/>
  <c r="E1489" i="23"/>
  <c r="F1489" i="23"/>
  <c r="G1489" i="23"/>
  <c r="H1489" i="23"/>
  <c r="I1489" i="23"/>
  <c r="K1489" i="23" s="1"/>
  <c r="J1489" i="23"/>
  <c r="L1489" i="23"/>
  <c r="M1489" i="23"/>
  <c r="A1490" i="23"/>
  <c r="B1490" i="23" s="1"/>
  <c r="D1490" i="23"/>
  <c r="E1490" i="23"/>
  <c r="F1490" i="23"/>
  <c r="G1490" i="23"/>
  <c r="H1490" i="23"/>
  <c r="I1490" i="23"/>
  <c r="K1490" i="23" s="1"/>
  <c r="J1490" i="23"/>
  <c r="L1490" i="23"/>
  <c r="M1490" i="23"/>
  <c r="A1491" i="23"/>
  <c r="B1491" i="23" s="1"/>
  <c r="C1491" i="23"/>
  <c r="D1491" i="23"/>
  <c r="E1491" i="23"/>
  <c r="F1491" i="23"/>
  <c r="G1491" i="23"/>
  <c r="H1491" i="23"/>
  <c r="I1491" i="23"/>
  <c r="J1491" i="23"/>
  <c r="K1491" i="23"/>
  <c r="L1491" i="23"/>
  <c r="M1491" i="23"/>
  <c r="A1492" i="23"/>
  <c r="C1492" i="23" s="1"/>
  <c r="B1492" i="23"/>
  <c r="D1492" i="23"/>
  <c r="E1492" i="23"/>
  <c r="F1492" i="23"/>
  <c r="G1492" i="23"/>
  <c r="H1492" i="23"/>
  <c r="I1492" i="23"/>
  <c r="K1492" i="23" s="1"/>
  <c r="J1492" i="23"/>
  <c r="L1492" i="23"/>
  <c r="M1492" i="23"/>
  <c r="A1493" i="23"/>
  <c r="B1493" i="23" s="1"/>
  <c r="D1493" i="23"/>
  <c r="E1493" i="23"/>
  <c r="F1493" i="23"/>
  <c r="G1493" i="23"/>
  <c r="H1493" i="23"/>
  <c r="I1493" i="23"/>
  <c r="K1493" i="23" s="1"/>
  <c r="J1493" i="23"/>
  <c r="L1493" i="23"/>
  <c r="M1493" i="23"/>
  <c r="A1494" i="23"/>
  <c r="B1494" i="23" s="1"/>
  <c r="D1494" i="23"/>
  <c r="E1494" i="23"/>
  <c r="F1494" i="23"/>
  <c r="G1494" i="23"/>
  <c r="H1494" i="23"/>
  <c r="I1494" i="23"/>
  <c r="K1494" i="23" s="1"/>
  <c r="J1494" i="23"/>
  <c r="L1494" i="23"/>
  <c r="M1494" i="23"/>
  <c r="A1495" i="23"/>
  <c r="D1495" i="23"/>
  <c r="E1495" i="23"/>
  <c r="F1495" i="23"/>
  <c r="G1495" i="23"/>
  <c r="H1495" i="23"/>
  <c r="I1495" i="23"/>
  <c r="K1495" i="23" s="1"/>
  <c r="J1495" i="23"/>
  <c r="L1495" i="23"/>
  <c r="M1495" i="23"/>
  <c r="A1496" i="23"/>
  <c r="D1496" i="23"/>
  <c r="E1496" i="23"/>
  <c r="F1496" i="23"/>
  <c r="G1496" i="23"/>
  <c r="H1496" i="23"/>
  <c r="I1496" i="23"/>
  <c r="K1496" i="23" s="1"/>
  <c r="J1496" i="23"/>
  <c r="L1496" i="23"/>
  <c r="M1496" i="23"/>
  <c r="A1497" i="23"/>
  <c r="B1497" i="23" s="1"/>
  <c r="D1497" i="23"/>
  <c r="E1497" i="23"/>
  <c r="F1497" i="23"/>
  <c r="G1497" i="23"/>
  <c r="H1497" i="23"/>
  <c r="I1497" i="23"/>
  <c r="K1497" i="23" s="1"/>
  <c r="J1497" i="23"/>
  <c r="L1497" i="23"/>
  <c r="M1497" i="23"/>
  <c r="A1498" i="23"/>
  <c r="B1498" i="23" s="1"/>
  <c r="D1498" i="23"/>
  <c r="E1498" i="23"/>
  <c r="F1498" i="23"/>
  <c r="G1498" i="23"/>
  <c r="H1498" i="23"/>
  <c r="I1498" i="23"/>
  <c r="K1498" i="23" s="1"/>
  <c r="J1498" i="23"/>
  <c r="L1498" i="23"/>
  <c r="M1498" i="23"/>
  <c r="A1499" i="23"/>
  <c r="B1499" i="23" s="1"/>
  <c r="C1499" i="23"/>
  <c r="D1499" i="23"/>
  <c r="E1499" i="23"/>
  <c r="F1499" i="23"/>
  <c r="G1499" i="23"/>
  <c r="H1499" i="23"/>
  <c r="I1499" i="23"/>
  <c r="K1499" i="23" s="1"/>
  <c r="J1499" i="23"/>
  <c r="L1499" i="23"/>
  <c r="M1499" i="23"/>
  <c r="A1500" i="23"/>
  <c r="B1500" i="23"/>
  <c r="C1500" i="23"/>
  <c r="D1500" i="23"/>
  <c r="E1500" i="23"/>
  <c r="F1500" i="23"/>
  <c r="G1500" i="23"/>
  <c r="H1500" i="23"/>
  <c r="I1500" i="23"/>
  <c r="J1500" i="23"/>
  <c r="K1500" i="23"/>
  <c r="L1500" i="23"/>
  <c r="M1500" i="23"/>
  <c r="A1501" i="23"/>
  <c r="B1501" i="23" s="1"/>
  <c r="D1501" i="23"/>
  <c r="E1501" i="23"/>
  <c r="F1501" i="23"/>
  <c r="G1501" i="23"/>
  <c r="H1501" i="23"/>
  <c r="I1501" i="23"/>
  <c r="K1501" i="23" s="1"/>
  <c r="J1501" i="23"/>
  <c r="L1501" i="23"/>
  <c r="M1501" i="23"/>
  <c r="A1502" i="23"/>
  <c r="B1502" i="23" s="1"/>
  <c r="D1502" i="23"/>
  <c r="E1502" i="23"/>
  <c r="F1502" i="23"/>
  <c r="G1502" i="23"/>
  <c r="H1502" i="23"/>
  <c r="I1502" i="23"/>
  <c r="K1502" i="23" s="1"/>
  <c r="J1502" i="23"/>
  <c r="L1502" i="23"/>
  <c r="M1502" i="23"/>
  <c r="A1503" i="23"/>
  <c r="B1503" i="23" s="1"/>
  <c r="D1503" i="23"/>
  <c r="E1503" i="23"/>
  <c r="F1503" i="23"/>
  <c r="G1503" i="23"/>
  <c r="H1503" i="23"/>
  <c r="I1503" i="23"/>
  <c r="J1503" i="23"/>
  <c r="K1503" i="23"/>
  <c r="L1503" i="23"/>
  <c r="M1503" i="23"/>
  <c r="A1504" i="23"/>
  <c r="B1504" i="23" s="1"/>
  <c r="C1504" i="23"/>
  <c r="D1504" i="23"/>
  <c r="E1504" i="23"/>
  <c r="F1504" i="23"/>
  <c r="G1504" i="23"/>
  <c r="H1504" i="23"/>
  <c r="I1504" i="23"/>
  <c r="J1504" i="23"/>
  <c r="K1504" i="23"/>
  <c r="L1504" i="23"/>
  <c r="M1504" i="23"/>
  <c r="A1505" i="23"/>
  <c r="B1505" i="23" s="1"/>
  <c r="D1505" i="23"/>
  <c r="E1505" i="23"/>
  <c r="F1505" i="23"/>
  <c r="G1505" i="23"/>
  <c r="H1505" i="23"/>
  <c r="I1505" i="23"/>
  <c r="K1505" i="23" s="1"/>
  <c r="J1505" i="23"/>
  <c r="L1505" i="23"/>
  <c r="M1505" i="23"/>
  <c r="A1506" i="23"/>
  <c r="B1506" i="23" s="1"/>
  <c r="D1506" i="23"/>
  <c r="E1506" i="23"/>
  <c r="F1506" i="23"/>
  <c r="G1506" i="23"/>
  <c r="H1506" i="23"/>
  <c r="I1506" i="23"/>
  <c r="K1506" i="23" s="1"/>
  <c r="J1506" i="23"/>
  <c r="L1506" i="23"/>
  <c r="M1506" i="23"/>
  <c r="A1507" i="23"/>
  <c r="B1507" i="23" s="1"/>
  <c r="C1507" i="23"/>
  <c r="D1507" i="23"/>
  <c r="E1507" i="23"/>
  <c r="F1507" i="23"/>
  <c r="G1507" i="23"/>
  <c r="H1507" i="23"/>
  <c r="I1507" i="23"/>
  <c r="J1507" i="23"/>
  <c r="K1507" i="23"/>
  <c r="L1507" i="23"/>
  <c r="M1507" i="23"/>
  <c r="A1508" i="23"/>
  <c r="C1508" i="23" s="1"/>
  <c r="B1508" i="23"/>
  <c r="D1508" i="23"/>
  <c r="E1508" i="23"/>
  <c r="F1508" i="23"/>
  <c r="G1508" i="23"/>
  <c r="H1508" i="23"/>
  <c r="I1508" i="23"/>
  <c r="K1508" i="23" s="1"/>
  <c r="J1508" i="23"/>
  <c r="L1508" i="23"/>
  <c r="M1508" i="23"/>
  <c r="A1509" i="23"/>
  <c r="B1509" i="23" s="1"/>
  <c r="D1509" i="23"/>
  <c r="E1509" i="23"/>
  <c r="F1509" i="23"/>
  <c r="G1509" i="23"/>
  <c r="H1509" i="23"/>
  <c r="I1509" i="23"/>
  <c r="K1509" i="23" s="1"/>
  <c r="J1509" i="23"/>
  <c r="L1509" i="23"/>
  <c r="M1509" i="23"/>
  <c r="A1510" i="23"/>
  <c r="B1510" i="23" s="1"/>
  <c r="D1510" i="23"/>
  <c r="E1510" i="23"/>
  <c r="F1510" i="23"/>
  <c r="G1510" i="23"/>
  <c r="H1510" i="23"/>
  <c r="I1510" i="23"/>
  <c r="K1510" i="23" s="1"/>
  <c r="J1510" i="23"/>
  <c r="L1510" i="23"/>
  <c r="M1510" i="23"/>
  <c r="A1511" i="23"/>
  <c r="D1511" i="23"/>
  <c r="E1511" i="23"/>
  <c r="F1511" i="23"/>
  <c r="G1511" i="23"/>
  <c r="H1511" i="23"/>
  <c r="I1511" i="23"/>
  <c r="K1511" i="23" s="1"/>
  <c r="J1511" i="23"/>
  <c r="L1511" i="23"/>
  <c r="M1511" i="23"/>
  <c r="A1512" i="23"/>
  <c r="D1512" i="23"/>
  <c r="E1512" i="23"/>
  <c r="F1512" i="23"/>
  <c r="G1512" i="23"/>
  <c r="H1512" i="23"/>
  <c r="I1512" i="23"/>
  <c r="K1512" i="23" s="1"/>
  <c r="J1512" i="23"/>
  <c r="L1512" i="23"/>
  <c r="M1512" i="23"/>
  <c r="A1513" i="23"/>
  <c r="B1513" i="23" s="1"/>
  <c r="D1513" i="23"/>
  <c r="E1513" i="23"/>
  <c r="F1513" i="23"/>
  <c r="G1513" i="23"/>
  <c r="H1513" i="23"/>
  <c r="I1513" i="23"/>
  <c r="K1513" i="23" s="1"/>
  <c r="J1513" i="23"/>
  <c r="L1513" i="23"/>
  <c r="M1513" i="23"/>
  <c r="A1514" i="23"/>
  <c r="B1514" i="23" s="1"/>
  <c r="D1514" i="23"/>
  <c r="E1514" i="23"/>
  <c r="F1514" i="23"/>
  <c r="G1514" i="23"/>
  <c r="H1514" i="23"/>
  <c r="I1514" i="23"/>
  <c r="K1514" i="23" s="1"/>
  <c r="J1514" i="23"/>
  <c r="L1514" i="23"/>
  <c r="M1514" i="23"/>
  <c r="A1515" i="23"/>
  <c r="B1515" i="23" s="1"/>
  <c r="C1515" i="23"/>
  <c r="D1515" i="23"/>
  <c r="E1515" i="23"/>
  <c r="F1515" i="23"/>
  <c r="G1515" i="23"/>
  <c r="H1515" i="23"/>
  <c r="I1515" i="23"/>
  <c r="K1515" i="23" s="1"/>
  <c r="J1515" i="23"/>
  <c r="L1515" i="23"/>
  <c r="M1515" i="23"/>
  <c r="A1516" i="23"/>
  <c r="B1516" i="23"/>
  <c r="C1516" i="23"/>
  <c r="D1516" i="23"/>
  <c r="E1516" i="23"/>
  <c r="F1516" i="23"/>
  <c r="G1516" i="23"/>
  <c r="H1516" i="23"/>
  <c r="I1516" i="23"/>
  <c r="J1516" i="23"/>
  <c r="K1516" i="23"/>
  <c r="L1516" i="23"/>
  <c r="M1516" i="23"/>
  <c r="A1517" i="23"/>
  <c r="B1517" i="23" s="1"/>
  <c r="D1517" i="23"/>
  <c r="E1517" i="23"/>
  <c r="F1517" i="23"/>
  <c r="G1517" i="23"/>
  <c r="H1517" i="23"/>
  <c r="I1517" i="23"/>
  <c r="K1517" i="23" s="1"/>
  <c r="J1517" i="23"/>
  <c r="L1517" i="23"/>
  <c r="M1517" i="23"/>
  <c r="A1518" i="23"/>
  <c r="B1518" i="23" s="1"/>
  <c r="D1518" i="23"/>
  <c r="E1518" i="23"/>
  <c r="F1518" i="23"/>
  <c r="G1518" i="23"/>
  <c r="H1518" i="23"/>
  <c r="I1518" i="23"/>
  <c r="K1518" i="23" s="1"/>
  <c r="J1518" i="23"/>
  <c r="L1518" i="23"/>
  <c r="M1518" i="23"/>
  <c r="A1519" i="23"/>
  <c r="B1519" i="23" s="1"/>
  <c r="D1519" i="23"/>
  <c r="E1519" i="23"/>
  <c r="F1519" i="23"/>
  <c r="G1519" i="23"/>
  <c r="H1519" i="23"/>
  <c r="I1519" i="23"/>
  <c r="J1519" i="23"/>
  <c r="K1519" i="23"/>
  <c r="L1519" i="23"/>
  <c r="M1519" i="23"/>
  <c r="A1520" i="23"/>
  <c r="B1520" i="23" s="1"/>
  <c r="C1520" i="23"/>
  <c r="D1520" i="23"/>
  <c r="E1520" i="23"/>
  <c r="F1520" i="23"/>
  <c r="G1520" i="23"/>
  <c r="H1520" i="23"/>
  <c r="I1520" i="23"/>
  <c r="J1520" i="23"/>
  <c r="K1520" i="23"/>
  <c r="L1520" i="23"/>
  <c r="M1520" i="23"/>
  <c r="A1521" i="23"/>
  <c r="B1521" i="23" s="1"/>
  <c r="D1521" i="23"/>
  <c r="E1521" i="23"/>
  <c r="F1521" i="23"/>
  <c r="G1521" i="23"/>
  <c r="H1521" i="23"/>
  <c r="I1521" i="23"/>
  <c r="K1521" i="23" s="1"/>
  <c r="J1521" i="23"/>
  <c r="L1521" i="23"/>
  <c r="M1521" i="23"/>
  <c r="A1522" i="23"/>
  <c r="B1522" i="23" s="1"/>
  <c r="D1522" i="23"/>
  <c r="E1522" i="23"/>
  <c r="F1522" i="23"/>
  <c r="G1522" i="23"/>
  <c r="H1522" i="23"/>
  <c r="I1522" i="23"/>
  <c r="K1522" i="23" s="1"/>
  <c r="J1522" i="23"/>
  <c r="L1522" i="23"/>
  <c r="M1522" i="23"/>
  <c r="A1523" i="23"/>
  <c r="B1523" i="23" s="1"/>
  <c r="C1523" i="23"/>
  <c r="D1523" i="23"/>
  <c r="E1523" i="23"/>
  <c r="F1523" i="23"/>
  <c r="G1523" i="23"/>
  <c r="H1523" i="23"/>
  <c r="I1523" i="23"/>
  <c r="J1523" i="23"/>
  <c r="K1523" i="23"/>
  <c r="L1523" i="23"/>
  <c r="M1523" i="23"/>
  <c r="A1524" i="23"/>
  <c r="C1524" i="23" s="1"/>
  <c r="B1524" i="23"/>
  <c r="D1524" i="23"/>
  <c r="E1524" i="23"/>
  <c r="F1524" i="23"/>
  <c r="G1524" i="23"/>
  <c r="H1524" i="23"/>
  <c r="I1524" i="23"/>
  <c r="K1524" i="23" s="1"/>
  <c r="J1524" i="23"/>
  <c r="L1524" i="23"/>
  <c r="M1524" i="23"/>
  <c r="A1525" i="23"/>
  <c r="B1525" i="23" s="1"/>
  <c r="D1525" i="23"/>
  <c r="E1525" i="23"/>
  <c r="F1525" i="23"/>
  <c r="G1525" i="23"/>
  <c r="H1525" i="23"/>
  <c r="I1525" i="23"/>
  <c r="K1525" i="23" s="1"/>
  <c r="J1525" i="23"/>
  <c r="L1525" i="23"/>
  <c r="M1525" i="23"/>
  <c r="A1526" i="23"/>
  <c r="B1526" i="23" s="1"/>
  <c r="D1526" i="23"/>
  <c r="E1526" i="23"/>
  <c r="F1526" i="23"/>
  <c r="G1526" i="23"/>
  <c r="H1526" i="23"/>
  <c r="I1526" i="23"/>
  <c r="K1526" i="23" s="1"/>
  <c r="J1526" i="23"/>
  <c r="L1526" i="23"/>
  <c r="M1526" i="23"/>
  <c r="A1527" i="23"/>
  <c r="D1527" i="23"/>
  <c r="E1527" i="23"/>
  <c r="F1527" i="23"/>
  <c r="G1527" i="23"/>
  <c r="H1527" i="23"/>
  <c r="I1527" i="23"/>
  <c r="K1527" i="23" s="1"/>
  <c r="J1527" i="23"/>
  <c r="L1527" i="23"/>
  <c r="M1527" i="23"/>
  <c r="A1528" i="23"/>
  <c r="D1528" i="23"/>
  <c r="E1528" i="23"/>
  <c r="F1528" i="23"/>
  <c r="G1528" i="23"/>
  <c r="H1528" i="23"/>
  <c r="I1528" i="23"/>
  <c r="K1528" i="23" s="1"/>
  <c r="J1528" i="23"/>
  <c r="L1528" i="23"/>
  <c r="M1528" i="23"/>
  <c r="A1529" i="23"/>
  <c r="B1529" i="23" s="1"/>
  <c r="D1529" i="23"/>
  <c r="E1529" i="23"/>
  <c r="F1529" i="23"/>
  <c r="G1529" i="23"/>
  <c r="H1529" i="23"/>
  <c r="I1529" i="23"/>
  <c r="K1529" i="23" s="1"/>
  <c r="J1529" i="23"/>
  <c r="L1529" i="23"/>
  <c r="M1529" i="23"/>
  <c r="A1530" i="23"/>
  <c r="B1530" i="23" s="1"/>
  <c r="D1530" i="23"/>
  <c r="E1530" i="23"/>
  <c r="F1530" i="23"/>
  <c r="G1530" i="23"/>
  <c r="H1530" i="23"/>
  <c r="I1530" i="23"/>
  <c r="K1530" i="23" s="1"/>
  <c r="J1530" i="23"/>
  <c r="L1530" i="23"/>
  <c r="M1530" i="23"/>
  <c r="A1531" i="23"/>
  <c r="B1531" i="23" s="1"/>
  <c r="C1531" i="23"/>
  <c r="D1531" i="23"/>
  <c r="E1531" i="23"/>
  <c r="F1531" i="23"/>
  <c r="G1531" i="23"/>
  <c r="H1531" i="23"/>
  <c r="I1531" i="23"/>
  <c r="K1531" i="23" s="1"/>
  <c r="J1531" i="23"/>
  <c r="L1531" i="23"/>
  <c r="M1531" i="23"/>
  <c r="A1532" i="23"/>
  <c r="B1532" i="23"/>
  <c r="C1532" i="23"/>
  <c r="D1532" i="23"/>
  <c r="E1532" i="23"/>
  <c r="F1532" i="23"/>
  <c r="G1532" i="23"/>
  <c r="H1532" i="23"/>
  <c r="I1532" i="23"/>
  <c r="J1532" i="23"/>
  <c r="K1532" i="23"/>
  <c r="L1532" i="23"/>
  <c r="M1532" i="23"/>
  <c r="A1533" i="23"/>
  <c r="B1533" i="23" s="1"/>
  <c r="D1533" i="23"/>
  <c r="E1533" i="23"/>
  <c r="F1533" i="23"/>
  <c r="G1533" i="23"/>
  <c r="H1533" i="23"/>
  <c r="I1533" i="23"/>
  <c r="K1533" i="23" s="1"/>
  <c r="J1533" i="23"/>
  <c r="L1533" i="23"/>
  <c r="M1533" i="23"/>
  <c r="A1534" i="23"/>
  <c r="B1534" i="23" s="1"/>
  <c r="D1534" i="23"/>
  <c r="E1534" i="23"/>
  <c r="F1534" i="23"/>
  <c r="G1534" i="23"/>
  <c r="H1534" i="23"/>
  <c r="I1534" i="23"/>
  <c r="K1534" i="23" s="1"/>
  <c r="J1534" i="23"/>
  <c r="L1534" i="23"/>
  <c r="M1534" i="23"/>
  <c r="A1535" i="23"/>
  <c r="B1535" i="23" s="1"/>
  <c r="D1535" i="23"/>
  <c r="E1535" i="23"/>
  <c r="F1535" i="23"/>
  <c r="G1535" i="23"/>
  <c r="H1535" i="23"/>
  <c r="I1535" i="23"/>
  <c r="J1535" i="23"/>
  <c r="K1535" i="23"/>
  <c r="L1535" i="23"/>
  <c r="M1535" i="23"/>
  <c r="A1536" i="23"/>
  <c r="B1536" i="23" s="1"/>
  <c r="C1536" i="23"/>
  <c r="D1536" i="23"/>
  <c r="E1536" i="23"/>
  <c r="F1536" i="23"/>
  <c r="G1536" i="23"/>
  <c r="H1536" i="23"/>
  <c r="I1536" i="23"/>
  <c r="J1536" i="23"/>
  <c r="K1536" i="23"/>
  <c r="L1536" i="23"/>
  <c r="M1536" i="23"/>
  <c r="A1537" i="23"/>
  <c r="B1537" i="23" s="1"/>
  <c r="D1537" i="23"/>
  <c r="E1537" i="23"/>
  <c r="F1537" i="23"/>
  <c r="G1537" i="23"/>
  <c r="H1537" i="23"/>
  <c r="I1537" i="23"/>
  <c r="K1537" i="23" s="1"/>
  <c r="J1537" i="23"/>
  <c r="L1537" i="23"/>
  <c r="M1537" i="23"/>
  <c r="A1538" i="23"/>
  <c r="B1538" i="23" s="1"/>
  <c r="D1538" i="23"/>
  <c r="E1538" i="23"/>
  <c r="F1538" i="23"/>
  <c r="G1538" i="23"/>
  <c r="H1538" i="23"/>
  <c r="I1538" i="23"/>
  <c r="K1538" i="23" s="1"/>
  <c r="J1538" i="23"/>
  <c r="L1538" i="23"/>
  <c r="M1538" i="23"/>
  <c r="A1539" i="23"/>
  <c r="B1539" i="23" s="1"/>
  <c r="C1539" i="23"/>
  <c r="D1539" i="23"/>
  <c r="E1539" i="23"/>
  <c r="F1539" i="23"/>
  <c r="G1539" i="23"/>
  <c r="H1539" i="23"/>
  <c r="I1539" i="23"/>
  <c r="J1539" i="23"/>
  <c r="K1539" i="23"/>
  <c r="L1539" i="23"/>
  <c r="M1539" i="23"/>
  <c r="A1540" i="23"/>
  <c r="C1540" i="23" s="1"/>
  <c r="B1540" i="23"/>
  <c r="D1540" i="23"/>
  <c r="E1540" i="23"/>
  <c r="F1540" i="23"/>
  <c r="G1540" i="23"/>
  <c r="H1540" i="23"/>
  <c r="I1540" i="23"/>
  <c r="K1540" i="23" s="1"/>
  <c r="J1540" i="23"/>
  <c r="L1540" i="23"/>
  <c r="M1540" i="23"/>
  <c r="A1541" i="23"/>
  <c r="B1541" i="23" s="1"/>
  <c r="D1541" i="23"/>
  <c r="E1541" i="23"/>
  <c r="F1541" i="23"/>
  <c r="G1541" i="23"/>
  <c r="H1541" i="23"/>
  <c r="I1541" i="23"/>
  <c r="K1541" i="23" s="1"/>
  <c r="J1541" i="23"/>
  <c r="L1541" i="23"/>
  <c r="M1541" i="23"/>
  <c r="A1542" i="23"/>
  <c r="B1542" i="23" s="1"/>
  <c r="D1542" i="23"/>
  <c r="E1542" i="23"/>
  <c r="F1542" i="23"/>
  <c r="G1542" i="23"/>
  <c r="H1542" i="23"/>
  <c r="I1542" i="23"/>
  <c r="K1542" i="23" s="1"/>
  <c r="J1542" i="23"/>
  <c r="L1542" i="23"/>
  <c r="M1542" i="23"/>
  <c r="A1543" i="23"/>
  <c r="D1543" i="23"/>
  <c r="E1543" i="23"/>
  <c r="F1543" i="23"/>
  <c r="G1543" i="23"/>
  <c r="H1543" i="23"/>
  <c r="I1543" i="23"/>
  <c r="K1543" i="23" s="1"/>
  <c r="J1543" i="23"/>
  <c r="L1543" i="23"/>
  <c r="M1543" i="23"/>
  <c r="A1544" i="23"/>
  <c r="D1544" i="23"/>
  <c r="E1544" i="23"/>
  <c r="F1544" i="23"/>
  <c r="G1544" i="23"/>
  <c r="H1544" i="23"/>
  <c r="I1544" i="23"/>
  <c r="K1544" i="23" s="1"/>
  <c r="J1544" i="23"/>
  <c r="L1544" i="23"/>
  <c r="M1544" i="23"/>
  <c r="A1545" i="23"/>
  <c r="B1545" i="23" s="1"/>
  <c r="D1545" i="23"/>
  <c r="E1545" i="23"/>
  <c r="F1545" i="23"/>
  <c r="G1545" i="23"/>
  <c r="H1545" i="23"/>
  <c r="I1545" i="23"/>
  <c r="K1545" i="23" s="1"/>
  <c r="J1545" i="23"/>
  <c r="L1545" i="23"/>
  <c r="M1545" i="23"/>
  <c r="A1546" i="23"/>
  <c r="B1546" i="23" s="1"/>
  <c r="D1546" i="23"/>
  <c r="E1546" i="23"/>
  <c r="F1546" i="23"/>
  <c r="G1546" i="23"/>
  <c r="H1546" i="23"/>
  <c r="I1546" i="23"/>
  <c r="K1546" i="23" s="1"/>
  <c r="J1546" i="23"/>
  <c r="L1546" i="23"/>
  <c r="M1546" i="23"/>
  <c r="A1547" i="23"/>
  <c r="B1547" i="23" s="1"/>
  <c r="C1547" i="23"/>
  <c r="D1547" i="23"/>
  <c r="E1547" i="23"/>
  <c r="F1547" i="23"/>
  <c r="G1547" i="23"/>
  <c r="H1547" i="23"/>
  <c r="I1547" i="23"/>
  <c r="K1547" i="23" s="1"/>
  <c r="J1547" i="23"/>
  <c r="L1547" i="23"/>
  <c r="M1547" i="23"/>
  <c r="A1548" i="23"/>
  <c r="B1548" i="23"/>
  <c r="C1548" i="23"/>
  <c r="D1548" i="23"/>
  <c r="E1548" i="23"/>
  <c r="F1548" i="23"/>
  <c r="G1548" i="23"/>
  <c r="H1548" i="23"/>
  <c r="I1548" i="23"/>
  <c r="J1548" i="23"/>
  <c r="K1548" i="23"/>
  <c r="L1548" i="23"/>
  <c r="M1548" i="23"/>
  <c r="A1549" i="23"/>
  <c r="B1549" i="23" s="1"/>
  <c r="D1549" i="23"/>
  <c r="E1549" i="23"/>
  <c r="F1549" i="23"/>
  <c r="G1549" i="23"/>
  <c r="H1549" i="23"/>
  <c r="I1549" i="23"/>
  <c r="K1549" i="23" s="1"/>
  <c r="J1549" i="23"/>
  <c r="L1549" i="23"/>
  <c r="M1549" i="23"/>
  <c r="A1550" i="23"/>
  <c r="B1550" i="23" s="1"/>
  <c r="D1550" i="23"/>
  <c r="E1550" i="23"/>
  <c r="F1550" i="23"/>
  <c r="G1550" i="23"/>
  <c r="H1550" i="23"/>
  <c r="I1550" i="23"/>
  <c r="K1550" i="23" s="1"/>
  <c r="J1550" i="23"/>
  <c r="L1550" i="23"/>
  <c r="M1550" i="23"/>
  <c r="A1551" i="23"/>
  <c r="B1551" i="23" s="1"/>
  <c r="D1551" i="23"/>
  <c r="E1551" i="23"/>
  <c r="F1551" i="23"/>
  <c r="G1551" i="23"/>
  <c r="H1551" i="23"/>
  <c r="I1551" i="23"/>
  <c r="J1551" i="23"/>
  <c r="K1551" i="23"/>
  <c r="L1551" i="23"/>
  <c r="M1551" i="23"/>
  <c r="A1552" i="23"/>
  <c r="B1552" i="23" s="1"/>
  <c r="C1552" i="23"/>
  <c r="D1552" i="23"/>
  <c r="E1552" i="23"/>
  <c r="F1552" i="23"/>
  <c r="G1552" i="23"/>
  <c r="H1552" i="23"/>
  <c r="I1552" i="23"/>
  <c r="J1552" i="23"/>
  <c r="K1552" i="23"/>
  <c r="L1552" i="23"/>
  <c r="M1552" i="23"/>
  <c r="A1553" i="23"/>
  <c r="B1553" i="23" s="1"/>
  <c r="D1553" i="23"/>
  <c r="E1553" i="23"/>
  <c r="F1553" i="23"/>
  <c r="G1553" i="23"/>
  <c r="H1553" i="23"/>
  <c r="I1553" i="23"/>
  <c r="K1553" i="23" s="1"/>
  <c r="J1553" i="23"/>
  <c r="L1553" i="23"/>
  <c r="M1553" i="23"/>
  <c r="A1554" i="23"/>
  <c r="B1554" i="23" s="1"/>
  <c r="D1554" i="23"/>
  <c r="E1554" i="23"/>
  <c r="F1554" i="23"/>
  <c r="G1554" i="23"/>
  <c r="H1554" i="23"/>
  <c r="I1554" i="23"/>
  <c r="K1554" i="23" s="1"/>
  <c r="J1554" i="23"/>
  <c r="L1554" i="23"/>
  <c r="M1554" i="23"/>
  <c r="A1555" i="23"/>
  <c r="B1555" i="23" s="1"/>
  <c r="C1555" i="23"/>
  <c r="D1555" i="23"/>
  <c r="E1555" i="23"/>
  <c r="F1555" i="23"/>
  <c r="G1555" i="23"/>
  <c r="H1555" i="23"/>
  <c r="I1555" i="23"/>
  <c r="J1555" i="23"/>
  <c r="K1555" i="23"/>
  <c r="L1555" i="23"/>
  <c r="M1555" i="23"/>
  <c r="A1556" i="23"/>
  <c r="C1556" i="23" s="1"/>
  <c r="B1556" i="23"/>
  <c r="D1556" i="23"/>
  <c r="E1556" i="23"/>
  <c r="F1556" i="23"/>
  <c r="G1556" i="23"/>
  <c r="H1556" i="23"/>
  <c r="I1556" i="23"/>
  <c r="K1556" i="23" s="1"/>
  <c r="J1556" i="23"/>
  <c r="L1556" i="23"/>
  <c r="M1556" i="23"/>
  <c r="A1557" i="23"/>
  <c r="B1557" i="23" s="1"/>
  <c r="D1557" i="23"/>
  <c r="E1557" i="23"/>
  <c r="F1557" i="23"/>
  <c r="G1557" i="23"/>
  <c r="H1557" i="23"/>
  <c r="I1557" i="23"/>
  <c r="K1557" i="23" s="1"/>
  <c r="J1557" i="23"/>
  <c r="L1557" i="23"/>
  <c r="M1557" i="23"/>
  <c r="A1558" i="23"/>
  <c r="B1558" i="23" s="1"/>
  <c r="D1558" i="23"/>
  <c r="E1558" i="23"/>
  <c r="F1558" i="23"/>
  <c r="G1558" i="23"/>
  <c r="H1558" i="23"/>
  <c r="I1558" i="23"/>
  <c r="K1558" i="23" s="1"/>
  <c r="J1558" i="23"/>
  <c r="L1558" i="23"/>
  <c r="M1558" i="23"/>
  <c r="A1559" i="23"/>
  <c r="D1559" i="23"/>
  <c r="E1559" i="23"/>
  <c r="F1559" i="23"/>
  <c r="G1559" i="23"/>
  <c r="H1559" i="23"/>
  <c r="I1559" i="23"/>
  <c r="K1559" i="23" s="1"/>
  <c r="J1559" i="23"/>
  <c r="L1559" i="23"/>
  <c r="M1559" i="23"/>
  <c r="A1560" i="23"/>
  <c r="D1560" i="23"/>
  <c r="E1560" i="23"/>
  <c r="F1560" i="23"/>
  <c r="G1560" i="23"/>
  <c r="H1560" i="23"/>
  <c r="I1560" i="23"/>
  <c r="K1560" i="23" s="1"/>
  <c r="J1560" i="23"/>
  <c r="L1560" i="23"/>
  <c r="M1560" i="23"/>
  <c r="A1561" i="23"/>
  <c r="B1561" i="23" s="1"/>
  <c r="D1561" i="23"/>
  <c r="E1561" i="23"/>
  <c r="F1561" i="23"/>
  <c r="G1561" i="23"/>
  <c r="H1561" i="23"/>
  <c r="I1561" i="23"/>
  <c r="K1561" i="23" s="1"/>
  <c r="J1561" i="23"/>
  <c r="L1561" i="23"/>
  <c r="M1561" i="23"/>
  <c r="A1562" i="23"/>
  <c r="B1562" i="23" s="1"/>
  <c r="D1562" i="23"/>
  <c r="E1562" i="23"/>
  <c r="F1562" i="23"/>
  <c r="G1562" i="23"/>
  <c r="H1562" i="23"/>
  <c r="I1562" i="23"/>
  <c r="K1562" i="23" s="1"/>
  <c r="J1562" i="23"/>
  <c r="L1562" i="23"/>
  <c r="M1562" i="23"/>
  <c r="A1563" i="23"/>
  <c r="B1563" i="23" s="1"/>
  <c r="C1563" i="23"/>
  <c r="D1563" i="23"/>
  <c r="E1563" i="23"/>
  <c r="F1563" i="23"/>
  <c r="G1563" i="23"/>
  <c r="H1563" i="23"/>
  <c r="I1563" i="23"/>
  <c r="K1563" i="23" s="1"/>
  <c r="J1563" i="23"/>
  <c r="L1563" i="23"/>
  <c r="M1563" i="23"/>
  <c r="A1564" i="23"/>
  <c r="B1564" i="23"/>
  <c r="C1564" i="23"/>
  <c r="D1564" i="23"/>
  <c r="E1564" i="23"/>
  <c r="F1564" i="23"/>
  <c r="G1564" i="23"/>
  <c r="H1564" i="23"/>
  <c r="I1564" i="23"/>
  <c r="J1564" i="23"/>
  <c r="K1564" i="23"/>
  <c r="L1564" i="23"/>
  <c r="M1564" i="23"/>
  <c r="A1565" i="23"/>
  <c r="B1565" i="23" s="1"/>
  <c r="D1565" i="23"/>
  <c r="E1565" i="23"/>
  <c r="F1565" i="23"/>
  <c r="G1565" i="23"/>
  <c r="H1565" i="23"/>
  <c r="I1565" i="23"/>
  <c r="K1565" i="23" s="1"/>
  <c r="J1565" i="23"/>
  <c r="L1565" i="23"/>
  <c r="M1565" i="23"/>
  <c r="A1566" i="23"/>
  <c r="B1566" i="23" s="1"/>
  <c r="D1566" i="23"/>
  <c r="E1566" i="23"/>
  <c r="F1566" i="23"/>
  <c r="G1566" i="23"/>
  <c r="H1566" i="23"/>
  <c r="I1566" i="23"/>
  <c r="K1566" i="23" s="1"/>
  <c r="J1566" i="23"/>
  <c r="L1566" i="23"/>
  <c r="M1566" i="23"/>
  <c r="A1567" i="23"/>
  <c r="B1567" i="23" s="1"/>
  <c r="D1567" i="23"/>
  <c r="E1567" i="23"/>
  <c r="F1567" i="23"/>
  <c r="G1567" i="23"/>
  <c r="H1567" i="23"/>
  <c r="I1567" i="23"/>
  <c r="J1567" i="23"/>
  <c r="K1567" i="23"/>
  <c r="L1567" i="23"/>
  <c r="M1567" i="23"/>
  <c r="A1568" i="23"/>
  <c r="B1568" i="23" s="1"/>
  <c r="C1568" i="23"/>
  <c r="D1568" i="23"/>
  <c r="E1568" i="23"/>
  <c r="F1568" i="23"/>
  <c r="G1568" i="23"/>
  <c r="H1568" i="23"/>
  <c r="I1568" i="23"/>
  <c r="J1568" i="23"/>
  <c r="K1568" i="23"/>
  <c r="L1568" i="23"/>
  <c r="M1568" i="23"/>
  <c r="A1569" i="23"/>
  <c r="B1569" i="23" s="1"/>
  <c r="D1569" i="23"/>
  <c r="E1569" i="23"/>
  <c r="F1569" i="23"/>
  <c r="G1569" i="23"/>
  <c r="H1569" i="23"/>
  <c r="I1569" i="23"/>
  <c r="K1569" i="23" s="1"/>
  <c r="J1569" i="23"/>
  <c r="L1569" i="23"/>
  <c r="M1569" i="23"/>
  <c r="A1570" i="23"/>
  <c r="B1570" i="23" s="1"/>
  <c r="D1570" i="23"/>
  <c r="E1570" i="23"/>
  <c r="F1570" i="23"/>
  <c r="G1570" i="23"/>
  <c r="H1570" i="23"/>
  <c r="I1570" i="23"/>
  <c r="K1570" i="23" s="1"/>
  <c r="J1570" i="23"/>
  <c r="L1570" i="23"/>
  <c r="M1570" i="23"/>
  <c r="A1571" i="23"/>
  <c r="B1571" i="23" s="1"/>
  <c r="C1571" i="23"/>
  <c r="D1571" i="23"/>
  <c r="E1571" i="23"/>
  <c r="F1571" i="23"/>
  <c r="G1571" i="23"/>
  <c r="H1571" i="23"/>
  <c r="I1571" i="23"/>
  <c r="J1571" i="23"/>
  <c r="K1571" i="23"/>
  <c r="L1571" i="23"/>
  <c r="M1571" i="23"/>
  <c r="A1572" i="23"/>
  <c r="C1572" i="23" s="1"/>
  <c r="B1572" i="23"/>
  <c r="D1572" i="23"/>
  <c r="E1572" i="23"/>
  <c r="F1572" i="23"/>
  <c r="G1572" i="23"/>
  <c r="H1572" i="23"/>
  <c r="I1572" i="23"/>
  <c r="K1572" i="23" s="1"/>
  <c r="J1572" i="23"/>
  <c r="L1572" i="23"/>
  <c r="M1572" i="23"/>
  <c r="A1573" i="23"/>
  <c r="B1573" i="23" s="1"/>
  <c r="D1573" i="23"/>
  <c r="E1573" i="23"/>
  <c r="F1573" i="23"/>
  <c r="G1573" i="23"/>
  <c r="H1573" i="23"/>
  <c r="I1573" i="23"/>
  <c r="K1573" i="23" s="1"/>
  <c r="J1573" i="23"/>
  <c r="L1573" i="23"/>
  <c r="M1573" i="23"/>
  <c r="A1574" i="23"/>
  <c r="B1574" i="23" s="1"/>
  <c r="D1574" i="23"/>
  <c r="E1574" i="23"/>
  <c r="F1574" i="23"/>
  <c r="G1574" i="23"/>
  <c r="H1574" i="23"/>
  <c r="I1574" i="23"/>
  <c r="K1574" i="23" s="1"/>
  <c r="J1574" i="23"/>
  <c r="L1574" i="23"/>
  <c r="M1574" i="23"/>
  <c r="A1575" i="23"/>
  <c r="D1575" i="23"/>
  <c r="E1575" i="23"/>
  <c r="F1575" i="23"/>
  <c r="G1575" i="23"/>
  <c r="H1575" i="23"/>
  <c r="I1575" i="23"/>
  <c r="K1575" i="23" s="1"/>
  <c r="J1575" i="23"/>
  <c r="L1575" i="23"/>
  <c r="M1575" i="23"/>
  <c r="A1576" i="23"/>
  <c r="D1576" i="23"/>
  <c r="E1576" i="23"/>
  <c r="F1576" i="23"/>
  <c r="G1576" i="23"/>
  <c r="H1576" i="23"/>
  <c r="I1576" i="23"/>
  <c r="K1576" i="23" s="1"/>
  <c r="J1576" i="23"/>
  <c r="L1576" i="23"/>
  <c r="M1576" i="23"/>
  <c r="A1577" i="23"/>
  <c r="B1577" i="23" s="1"/>
  <c r="D1577" i="23"/>
  <c r="E1577" i="23"/>
  <c r="F1577" i="23"/>
  <c r="G1577" i="23"/>
  <c r="H1577" i="23"/>
  <c r="I1577" i="23"/>
  <c r="K1577" i="23" s="1"/>
  <c r="J1577" i="23"/>
  <c r="L1577" i="23"/>
  <c r="M1577" i="23"/>
  <c r="A1578" i="23"/>
  <c r="B1578" i="23" s="1"/>
  <c r="D1578" i="23"/>
  <c r="E1578" i="23"/>
  <c r="F1578" i="23"/>
  <c r="G1578" i="23"/>
  <c r="H1578" i="23"/>
  <c r="I1578" i="23"/>
  <c r="K1578" i="23" s="1"/>
  <c r="J1578" i="23"/>
  <c r="L1578" i="23"/>
  <c r="M1578" i="23"/>
  <c r="A1579" i="23"/>
  <c r="B1579" i="23" s="1"/>
  <c r="C1579" i="23"/>
  <c r="D1579" i="23"/>
  <c r="E1579" i="23"/>
  <c r="F1579" i="23"/>
  <c r="G1579" i="23"/>
  <c r="H1579" i="23"/>
  <c r="I1579" i="23"/>
  <c r="K1579" i="23" s="1"/>
  <c r="J1579" i="23"/>
  <c r="L1579" i="23"/>
  <c r="M1579" i="23"/>
  <c r="A1580" i="23"/>
  <c r="B1580" i="23"/>
  <c r="C1580" i="23"/>
  <c r="D1580" i="23"/>
  <c r="E1580" i="23"/>
  <c r="F1580" i="23"/>
  <c r="G1580" i="23"/>
  <c r="H1580" i="23"/>
  <c r="I1580" i="23"/>
  <c r="J1580" i="23"/>
  <c r="K1580" i="23"/>
  <c r="L1580" i="23"/>
  <c r="M1580" i="23"/>
  <c r="A1581" i="23"/>
  <c r="B1581" i="23" s="1"/>
  <c r="D1581" i="23"/>
  <c r="E1581" i="23"/>
  <c r="F1581" i="23"/>
  <c r="G1581" i="23"/>
  <c r="H1581" i="23"/>
  <c r="I1581" i="23"/>
  <c r="K1581" i="23" s="1"/>
  <c r="J1581" i="23"/>
  <c r="L1581" i="23"/>
  <c r="M1581" i="23"/>
  <c r="A1582" i="23"/>
  <c r="B1582" i="23" s="1"/>
  <c r="D1582" i="23"/>
  <c r="E1582" i="23"/>
  <c r="F1582" i="23"/>
  <c r="G1582" i="23"/>
  <c r="H1582" i="23"/>
  <c r="I1582" i="23"/>
  <c r="K1582" i="23" s="1"/>
  <c r="J1582" i="23"/>
  <c r="L1582" i="23"/>
  <c r="M1582" i="23"/>
  <c r="A1583" i="23"/>
  <c r="B1583" i="23" s="1"/>
  <c r="D1583" i="23"/>
  <c r="E1583" i="23"/>
  <c r="F1583" i="23"/>
  <c r="G1583" i="23"/>
  <c r="H1583" i="23"/>
  <c r="I1583" i="23"/>
  <c r="J1583" i="23"/>
  <c r="K1583" i="23"/>
  <c r="L1583" i="23"/>
  <c r="M1583" i="23"/>
  <c r="A1584" i="23"/>
  <c r="B1584" i="23" s="1"/>
  <c r="C1584" i="23"/>
  <c r="D1584" i="23"/>
  <c r="E1584" i="23"/>
  <c r="F1584" i="23"/>
  <c r="G1584" i="23"/>
  <c r="H1584" i="23"/>
  <c r="I1584" i="23"/>
  <c r="J1584" i="23"/>
  <c r="K1584" i="23"/>
  <c r="L1584" i="23"/>
  <c r="M1584" i="23"/>
  <c r="A1585" i="23"/>
  <c r="B1585" i="23" s="1"/>
  <c r="D1585" i="23"/>
  <c r="E1585" i="23"/>
  <c r="F1585" i="23"/>
  <c r="G1585" i="23"/>
  <c r="H1585" i="23"/>
  <c r="I1585" i="23"/>
  <c r="K1585" i="23" s="1"/>
  <c r="J1585" i="23"/>
  <c r="L1585" i="23"/>
  <c r="M1585" i="23"/>
  <c r="A1586" i="23"/>
  <c r="B1586" i="23" s="1"/>
  <c r="D1586" i="23"/>
  <c r="E1586" i="23"/>
  <c r="F1586" i="23"/>
  <c r="G1586" i="23"/>
  <c r="H1586" i="23"/>
  <c r="I1586" i="23"/>
  <c r="K1586" i="23" s="1"/>
  <c r="J1586" i="23"/>
  <c r="L1586" i="23"/>
  <c r="M1586" i="23"/>
  <c r="A1587" i="23"/>
  <c r="B1587" i="23" s="1"/>
  <c r="C1587" i="23"/>
  <c r="D1587" i="23"/>
  <c r="E1587" i="23"/>
  <c r="F1587" i="23"/>
  <c r="G1587" i="23"/>
  <c r="H1587" i="23"/>
  <c r="I1587" i="23"/>
  <c r="J1587" i="23"/>
  <c r="K1587" i="23"/>
  <c r="L1587" i="23"/>
  <c r="M1587" i="23"/>
  <c r="A1588" i="23"/>
  <c r="C1588" i="23" s="1"/>
  <c r="B1588" i="23"/>
  <c r="D1588" i="23"/>
  <c r="E1588" i="23"/>
  <c r="F1588" i="23"/>
  <c r="G1588" i="23"/>
  <c r="H1588" i="23"/>
  <c r="I1588" i="23"/>
  <c r="K1588" i="23" s="1"/>
  <c r="J1588" i="23"/>
  <c r="L1588" i="23"/>
  <c r="M1588" i="23"/>
  <c r="A1589" i="23"/>
  <c r="B1589" i="23" s="1"/>
  <c r="D1589" i="23"/>
  <c r="E1589" i="23"/>
  <c r="F1589" i="23"/>
  <c r="G1589" i="23"/>
  <c r="H1589" i="23"/>
  <c r="I1589" i="23"/>
  <c r="K1589" i="23" s="1"/>
  <c r="J1589" i="23"/>
  <c r="L1589" i="23"/>
  <c r="M1589" i="23"/>
  <c r="A1590" i="23"/>
  <c r="B1590" i="23" s="1"/>
  <c r="D1590" i="23"/>
  <c r="E1590" i="23"/>
  <c r="F1590" i="23"/>
  <c r="G1590" i="23"/>
  <c r="H1590" i="23"/>
  <c r="I1590" i="23"/>
  <c r="K1590" i="23" s="1"/>
  <c r="J1590" i="23"/>
  <c r="L1590" i="23"/>
  <c r="M1590" i="23"/>
  <c r="A1591" i="23"/>
  <c r="D1591" i="23"/>
  <c r="E1591" i="23"/>
  <c r="F1591" i="23"/>
  <c r="G1591" i="23"/>
  <c r="H1591" i="23"/>
  <c r="I1591" i="23"/>
  <c r="K1591" i="23" s="1"/>
  <c r="J1591" i="23"/>
  <c r="L1591" i="23"/>
  <c r="M1591" i="23"/>
  <c r="A1592" i="23"/>
  <c r="D1592" i="23"/>
  <c r="E1592" i="23"/>
  <c r="F1592" i="23"/>
  <c r="G1592" i="23"/>
  <c r="H1592" i="23"/>
  <c r="I1592" i="23"/>
  <c r="K1592" i="23" s="1"/>
  <c r="J1592" i="23"/>
  <c r="L1592" i="23"/>
  <c r="M1592" i="23"/>
  <c r="A1593" i="23"/>
  <c r="B1593" i="23" s="1"/>
  <c r="D1593" i="23"/>
  <c r="E1593" i="23"/>
  <c r="F1593" i="23"/>
  <c r="G1593" i="23"/>
  <c r="H1593" i="23"/>
  <c r="I1593" i="23"/>
  <c r="K1593" i="23" s="1"/>
  <c r="J1593" i="23"/>
  <c r="L1593" i="23"/>
  <c r="M1593" i="23"/>
  <c r="A1594" i="23"/>
  <c r="B1594" i="23" s="1"/>
  <c r="D1594" i="23"/>
  <c r="E1594" i="23"/>
  <c r="F1594" i="23"/>
  <c r="G1594" i="23"/>
  <c r="H1594" i="23"/>
  <c r="I1594" i="23"/>
  <c r="K1594" i="23" s="1"/>
  <c r="J1594" i="23"/>
  <c r="L1594" i="23"/>
  <c r="M1594" i="23"/>
  <c r="A1595" i="23"/>
  <c r="B1595" i="23" s="1"/>
  <c r="C1595" i="23"/>
  <c r="D1595" i="23"/>
  <c r="E1595" i="23"/>
  <c r="F1595" i="23"/>
  <c r="G1595" i="23"/>
  <c r="H1595" i="23"/>
  <c r="I1595" i="23"/>
  <c r="K1595" i="23" s="1"/>
  <c r="J1595" i="23"/>
  <c r="L1595" i="23"/>
  <c r="M1595" i="23"/>
  <c r="A1596" i="23"/>
  <c r="B1596" i="23"/>
  <c r="C1596" i="23"/>
  <c r="D1596" i="23"/>
  <c r="E1596" i="23"/>
  <c r="F1596" i="23"/>
  <c r="G1596" i="23"/>
  <c r="H1596" i="23"/>
  <c r="I1596" i="23"/>
  <c r="J1596" i="23"/>
  <c r="K1596" i="23"/>
  <c r="L1596" i="23"/>
  <c r="M1596" i="23"/>
  <c r="A1597" i="23"/>
  <c r="B1597" i="23" s="1"/>
  <c r="D1597" i="23"/>
  <c r="E1597" i="23"/>
  <c r="F1597" i="23"/>
  <c r="G1597" i="23"/>
  <c r="H1597" i="23"/>
  <c r="I1597" i="23"/>
  <c r="K1597" i="23" s="1"/>
  <c r="J1597" i="23"/>
  <c r="L1597" i="23"/>
  <c r="M1597" i="23"/>
  <c r="A1598" i="23"/>
  <c r="B1598" i="23" s="1"/>
  <c r="D1598" i="23"/>
  <c r="E1598" i="23"/>
  <c r="F1598" i="23"/>
  <c r="G1598" i="23"/>
  <c r="H1598" i="23"/>
  <c r="I1598" i="23"/>
  <c r="K1598" i="23" s="1"/>
  <c r="J1598" i="23"/>
  <c r="L1598" i="23"/>
  <c r="M1598" i="23"/>
  <c r="A1599" i="23"/>
  <c r="B1599" i="23" s="1"/>
  <c r="D1599" i="23"/>
  <c r="E1599" i="23"/>
  <c r="F1599" i="23"/>
  <c r="G1599" i="23"/>
  <c r="H1599" i="23"/>
  <c r="I1599" i="23"/>
  <c r="J1599" i="23"/>
  <c r="K1599" i="23"/>
  <c r="L1599" i="23"/>
  <c r="M1599" i="23"/>
  <c r="A1600" i="23"/>
  <c r="B1600" i="23" s="1"/>
  <c r="C1600" i="23"/>
  <c r="D1600" i="23"/>
  <c r="E1600" i="23"/>
  <c r="F1600" i="23"/>
  <c r="G1600" i="23"/>
  <c r="H1600" i="23"/>
  <c r="I1600" i="23"/>
  <c r="J1600" i="23"/>
  <c r="K1600" i="23"/>
  <c r="L1600" i="23"/>
  <c r="M1600" i="23"/>
  <c r="A1601" i="23"/>
  <c r="B1601" i="23" s="1"/>
  <c r="D1601" i="23"/>
  <c r="E1601" i="23"/>
  <c r="F1601" i="23"/>
  <c r="G1601" i="23"/>
  <c r="H1601" i="23"/>
  <c r="I1601" i="23"/>
  <c r="K1601" i="23" s="1"/>
  <c r="J1601" i="23"/>
  <c r="L1601" i="23"/>
  <c r="M1601" i="23"/>
  <c r="A1602" i="23"/>
  <c r="B1602" i="23" s="1"/>
  <c r="D1602" i="23"/>
  <c r="E1602" i="23"/>
  <c r="F1602" i="23"/>
  <c r="G1602" i="23"/>
  <c r="H1602" i="23"/>
  <c r="I1602" i="23"/>
  <c r="K1602" i="23" s="1"/>
  <c r="J1602" i="23"/>
  <c r="L1602" i="23"/>
  <c r="M1602" i="23"/>
  <c r="A1603" i="23"/>
  <c r="B1603" i="23" s="1"/>
  <c r="C1603" i="23"/>
  <c r="D1603" i="23"/>
  <c r="E1603" i="23"/>
  <c r="F1603" i="23"/>
  <c r="G1603" i="23"/>
  <c r="H1603" i="23"/>
  <c r="I1603" i="23"/>
  <c r="J1603" i="23"/>
  <c r="K1603" i="23"/>
  <c r="L1603" i="23"/>
  <c r="M1603" i="23"/>
  <c r="A1604" i="23"/>
  <c r="C1604" i="23" s="1"/>
  <c r="B1604" i="23"/>
  <c r="D1604" i="23"/>
  <c r="E1604" i="23"/>
  <c r="F1604" i="23"/>
  <c r="G1604" i="23"/>
  <c r="H1604" i="23"/>
  <c r="I1604" i="23"/>
  <c r="K1604" i="23" s="1"/>
  <c r="J1604" i="23"/>
  <c r="L1604" i="23"/>
  <c r="M1604" i="23"/>
  <c r="A1605" i="23"/>
  <c r="B1605" i="23" s="1"/>
  <c r="D1605" i="23"/>
  <c r="E1605" i="23"/>
  <c r="F1605" i="23"/>
  <c r="G1605" i="23"/>
  <c r="H1605" i="23"/>
  <c r="I1605" i="23"/>
  <c r="K1605" i="23" s="1"/>
  <c r="J1605" i="23"/>
  <c r="L1605" i="23"/>
  <c r="M1605" i="23"/>
  <c r="A1606" i="23"/>
  <c r="B1606" i="23" s="1"/>
  <c r="D1606" i="23"/>
  <c r="E1606" i="23"/>
  <c r="F1606" i="23"/>
  <c r="G1606" i="23"/>
  <c r="H1606" i="23"/>
  <c r="I1606" i="23"/>
  <c r="K1606" i="23" s="1"/>
  <c r="J1606" i="23"/>
  <c r="L1606" i="23"/>
  <c r="M1606" i="23"/>
  <c r="A1607" i="23"/>
  <c r="D1607" i="23"/>
  <c r="E1607" i="23"/>
  <c r="F1607" i="23"/>
  <c r="G1607" i="23"/>
  <c r="H1607" i="23"/>
  <c r="I1607" i="23"/>
  <c r="K1607" i="23" s="1"/>
  <c r="J1607" i="23"/>
  <c r="L1607" i="23"/>
  <c r="M1607" i="23"/>
  <c r="A1608" i="23"/>
  <c r="D1608" i="23"/>
  <c r="E1608" i="23"/>
  <c r="F1608" i="23"/>
  <c r="G1608" i="23"/>
  <c r="H1608" i="23"/>
  <c r="I1608" i="23"/>
  <c r="K1608" i="23" s="1"/>
  <c r="J1608" i="23"/>
  <c r="L1608" i="23"/>
  <c r="M1608" i="23"/>
  <c r="A1609" i="23"/>
  <c r="B1609" i="23" s="1"/>
  <c r="D1609" i="23"/>
  <c r="E1609" i="23"/>
  <c r="F1609" i="23"/>
  <c r="G1609" i="23"/>
  <c r="H1609" i="23"/>
  <c r="I1609" i="23"/>
  <c r="K1609" i="23" s="1"/>
  <c r="J1609" i="23"/>
  <c r="L1609" i="23"/>
  <c r="M1609" i="23"/>
  <c r="A1610" i="23"/>
  <c r="B1610" i="23" s="1"/>
  <c r="D1610" i="23"/>
  <c r="E1610" i="23"/>
  <c r="F1610" i="23"/>
  <c r="G1610" i="23"/>
  <c r="H1610" i="23"/>
  <c r="I1610" i="23"/>
  <c r="K1610" i="23" s="1"/>
  <c r="J1610" i="23"/>
  <c r="L1610" i="23"/>
  <c r="M1610" i="23"/>
  <c r="A1611" i="23"/>
  <c r="B1611" i="23" s="1"/>
  <c r="C1611" i="23"/>
  <c r="D1611" i="23"/>
  <c r="E1611" i="23"/>
  <c r="F1611" i="23"/>
  <c r="G1611" i="23"/>
  <c r="H1611" i="23"/>
  <c r="I1611" i="23"/>
  <c r="K1611" i="23" s="1"/>
  <c r="J1611" i="23"/>
  <c r="L1611" i="23"/>
  <c r="M1611" i="23"/>
  <c r="A1612" i="23"/>
  <c r="B1612" i="23"/>
  <c r="C1612" i="23"/>
  <c r="D1612" i="23"/>
  <c r="E1612" i="23"/>
  <c r="F1612" i="23"/>
  <c r="G1612" i="23"/>
  <c r="H1612" i="23"/>
  <c r="I1612" i="23"/>
  <c r="J1612" i="23"/>
  <c r="K1612" i="23"/>
  <c r="L1612" i="23"/>
  <c r="M1612" i="23"/>
  <c r="A1613" i="23"/>
  <c r="B1613" i="23" s="1"/>
  <c r="D1613" i="23"/>
  <c r="E1613" i="23"/>
  <c r="F1613" i="23"/>
  <c r="G1613" i="23"/>
  <c r="H1613" i="23"/>
  <c r="I1613" i="23"/>
  <c r="K1613" i="23" s="1"/>
  <c r="J1613" i="23"/>
  <c r="L1613" i="23"/>
  <c r="M1613" i="23"/>
  <c r="A1614" i="23"/>
  <c r="B1614" i="23" s="1"/>
  <c r="D1614" i="23"/>
  <c r="E1614" i="23"/>
  <c r="F1614" i="23"/>
  <c r="G1614" i="23"/>
  <c r="H1614" i="23"/>
  <c r="I1614" i="23"/>
  <c r="K1614" i="23" s="1"/>
  <c r="J1614" i="23"/>
  <c r="L1614" i="23"/>
  <c r="M1614" i="23"/>
  <c r="A1615" i="23"/>
  <c r="B1615" i="23" s="1"/>
  <c r="D1615" i="23"/>
  <c r="E1615" i="23"/>
  <c r="F1615" i="23"/>
  <c r="G1615" i="23"/>
  <c r="H1615" i="23"/>
  <c r="I1615" i="23"/>
  <c r="J1615" i="23"/>
  <c r="K1615" i="23"/>
  <c r="L1615" i="23"/>
  <c r="M1615" i="23"/>
  <c r="A1616" i="23"/>
  <c r="B1616" i="23" s="1"/>
  <c r="C1616" i="23"/>
  <c r="D1616" i="23"/>
  <c r="E1616" i="23"/>
  <c r="F1616" i="23"/>
  <c r="G1616" i="23"/>
  <c r="H1616" i="23"/>
  <c r="I1616" i="23"/>
  <c r="J1616" i="23"/>
  <c r="K1616" i="23"/>
  <c r="L1616" i="23"/>
  <c r="M1616" i="23"/>
  <c r="A1617" i="23"/>
  <c r="B1617" i="23" s="1"/>
  <c r="D1617" i="23"/>
  <c r="E1617" i="23"/>
  <c r="F1617" i="23"/>
  <c r="G1617" i="23"/>
  <c r="H1617" i="23"/>
  <c r="I1617" i="23"/>
  <c r="K1617" i="23" s="1"/>
  <c r="J1617" i="23"/>
  <c r="L1617" i="23"/>
  <c r="M1617" i="23"/>
  <c r="A1618" i="23"/>
  <c r="B1618" i="23" s="1"/>
  <c r="D1618" i="23"/>
  <c r="E1618" i="23"/>
  <c r="F1618" i="23"/>
  <c r="G1618" i="23"/>
  <c r="H1618" i="23"/>
  <c r="I1618" i="23"/>
  <c r="K1618" i="23" s="1"/>
  <c r="J1618" i="23"/>
  <c r="L1618" i="23"/>
  <c r="M1618" i="23"/>
  <c r="A1619" i="23"/>
  <c r="B1619" i="23" s="1"/>
  <c r="C1619" i="23"/>
  <c r="D1619" i="23"/>
  <c r="E1619" i="23"/>
  <c r="F1619" i="23"/>
  <c r="G1619" i="23"/>
  <c r="H1619" i="23"/>
  <c r="I1619" i="23"/>
  <c r="J1619" i="23"/>
  <c r="K1619" i="23"/>
  <c r="L1619" i="23"/>
  <c r="M1619" i="23"/>
  <c r="A1620" i="23"/>
  <c r="C1620" i="23" s="1"/>
  <c r="B1620" i="23"/>
  <c r="D1620" i="23"/>
  <c r="E1620" i="23"/>
  <c r="F1620" i="23"/>
  <c r="G1620" i="23"/>
  <c r="H1620" i="23"/>
  <c r="I1620" i="23"/>
  <c r="K1620" i="23" s="1"/>
  <c r="J1620" i="23"/>
  <c r="L1620" i="23"/>
  <c r="M1620" i="23"/>
  <c r="A1621" i="23"/>
  <c r="B1621" i="23" s="1"/>
  <c r="D1621" i="23"/>
  <c r="E1621" i="23"/>
  <c r="F1621" i="23"/>
  <c r="G1621" i="23"/>
  <c r="H1621" i="23"/>
  <c r="I1621" i="23"/>
  <c r="K1621" i="23" s="1"/>
  <c r="J1621" i="23"/>
  <c r="L1621" i="23"/>
  <c r="M1621" i="23"/>
  <c r="A1622" i="23"/>
  <c r="B1622" i="23" s="1"/>
  <c r="D1622" i="23"/>
  <c r="E1622" i="23"/>
  <c r="F1622" i="23"/>
  <c r="G1622" i="23"/>
  <c r="H1622" i="23"/>
  <c r="I1622" i="23"/>
  <c r="K1622" i="23" s="1"/>
  <c r="J1622" i="23"/>
  <c r="L1622" i="23"/>
  <c r="M1622" i="23"/>
  <c r="A1623" i="23"/>
  <c r="D1623" i="23"/>
  <c r="E1623" i="23"/>
  <c r="F1623" i="23"/>
  <c r="G1623" i="23"/>
  <c r="H1623" i="23"/>
  <c r="I1623" i="23"/>
  <c r="K1623" i="23" s="1"/>
  <c r="J1623" i="23"/>
  <c r="L1623" i="23"/>
  <c r="M1623" i="23"/>
  <c r="A1624" i="23"/>
  <c r="D1624" i="23"/>
  <c r="E1624" i="23"/>
  <c r="F1624" i="23"/>
  <c r="G1624" i="23"/>
  <c r="H1624" i="23"/>
  <c r="I1624" i="23"/>
  <c r="K1624" i="23" s="1"/>
  <c r="J1624" i="23"/>
  <c r="L1624" i="23"/>
  <c r="M1624" i="23"/>
  <c r="A1625" i="23"/>
  <c r="B1625" i="23" s="1"/>
  <c r="D1625" i="23"/>
  <c r="E1625" i="23"/>
  <c r="F1625" i="23"/>
  <c r="G1625" i="23"/>
  <c r="H1625" i="23"/>
  <c r="I1625" i="23"/>
  <c r="K1625" i="23" s="1"/>
  <c r="J1625" i="23"/>
  <c r="L1625" i="23"/>
  <c r="M1625" i="23"/>
  <c r="A1626" i="23"/>
  <c r="B1626" i="23" s="1"/>
  <c r="D1626" i="23"/>
  <c r="E1626" i="23"/>
  <c r="F1626" i="23"/>
  <c r="G1626" i="23"/>
  <c r="H1626" i="23"/>
  <c r="I1626" i="23"/>
  <c r="K1626" i="23" s="1"/>
  <c r="J1626" i="23"/>
  <c r="L1626" i="23"/>
  <c r="M1626" i="23"/>
  <c r="A1627" i="23"/>
  <c r="B1627" i="23" s="1"/>
  <c r="C1627" i="23"/>
  <c r="D1627" i="23"/>
  <c r="E1627" i="23"/>
  <c r="F1627" i="23"/>
  <c r="G1627" i="23"/>
  <c r="H1627" i="23"/>
  <c r="I1627" i="23"/>
  <c r="K1627" i="23" s="1"/>
  <c r="J1627" i="23"/>
  <c r="L1627" i="23"/>
  <c r="M1627" i="23"/>
  <c r="A1628" i="23"/>
  <c r="B1628" i="23"/>
  <c r="C1628" i="23"/>
  <c r="D1628" i="23"/>
  <c r="E1628" i="23"/>
  <c r="F1628" i="23"/>
  <c r="G1628" i="23"/>
  <c r="H1628" i="23"/>
  <c r="I1628" i="23"/>
  <c r="J1628" i="23"/>
  <c r="K1628" i="23"/>
  <c r="L1628" i="23"/>
  <c r="M1628" i="23"/>
  <c r="A1629" i="23"/>
  <c r="B1629" i="23" s="1"/>
  <c r="D1629" i="23"/>
  <c r="E1629" i="23"/>
  <c r="F1629" i="23"/>
  <c r="G1629" i="23"/>
  <c r="H1629" i="23"/>
  <c r="I1629" i="23"/>
  <c r="K1629" i="23" s="1"/>
  <c r="J1629" i="23"/>
  <c r="L1629" i="23"/>
  <c r="M1629" i="23"/>
  <c r="A1630" i="23"/>
  <c r="B1630" i="23" s="1"/>
  <c r="D1630" i="23"/>
  <c r="E1630" i="23"/>
  <c r="F1630" i="23"/>
  <c r="G1630" i="23"/>
  <c r="H1630" i="23"/>
  <c r="I1630" i="23"/>
  <c r="K1630" i="23" s="1"/>
  <c r="J1630" i="23"/>
  <c r="L1630" i="23"/>
  <c r="M1630" i="23"/>
  <c r="A1631" i="23"/>
  <c r="B1631" i="23" s="1"/>
  <c r="D1631" i="23"/>
  <c r="E1631" i="23"/>
  <c r="F1631" i="23"/>
  <c r="G1631" i="23"/>
  <c r="H1631" i="23"/>
  <c r="I1631" i="23"/>
  <c r="J1631" i="23"/>
  <c r="K1631" i="23"/>
  <c r="L1631" i="23"/>
  <c r="M1631" i="23"/>
  <c r="A1632" i="23"/>
  <c r="B1632" i="23" s="1"/>
  <c r="C1632" i="23"/>
  <c r="D1632" i="23"/>
  <c r="E1632" i="23"/>
  <c r="F1632" i="23"/>
  <c r="G1632" i="23"/>
  <c r="H1632" i="23"/>
  <c r="I1632" i="23"/>
  <c r="J1632" i="23"/>
  <c r="K1632" i="23"/>
  <c r="L1632" i="23"/>
  <c r="M1632" i="23"/>
  <c r="A1633" i="23"/>
  <c r="B1633" i="23" s="1"/>
  <c r="D1633" i="23"/>
  <c r="E1633" i="23"/>
  <c r="F1633" i="23"/>
  <c r="G1633" i="23"/>
  <c r="H1633" i="23"/>
  <c r="I1633" i="23"/>
  <c r="K1633" i="23" s="1"/>
  <c r="J1633" i="23"/>
  <c r="L1633" i="23"/>
  <c r="M1633" i="23"/>
  <c r="A1634" i="23"/>
  <c r="B1634" i="23" s="1"/>
  <c r="D1634" i="23"/>
  <c r="E1634" i="23"/>
  <c r="F1634" i="23"/>
  <c r="G1634" i="23"/>
  <c r="H1634" i="23"/>
  <c r="I1634" i="23"/>
  <c r="K1634" i="23" s="1"/>
  <c r="J1634" i="23"/>
  <c r="L1634" i="23"/>
  <c r="M1634" i="23"/>
  <c r="A1635" i="23"/>
  <c r="B1635" i="23" s="1"/>
  <c r="C1635" i="23"/>
  <c r="D1635" i="23"/>
  <c r="E1635" i="23"/>
  <c r="F1635" i="23"/>
  <c r="G1635" i="23"/>
  <c r="H1635" i="23"/>
  <c r="I1635" i="23"/>
  <c r="J1635" i="23"/>
  <c r="K1635" i="23"/>
  <c r="L1635" i="23"/>
  <c r="M1635" i="23"/>
  <c r="A1636" i="23"/>
  <c r="C1636" i="23" s="1"/>
  <c r="B1636" i="23"/>
  <c r="D1636" i="23"/>
  <c r="E1636" i="23"/>
  <c r="F1636" i="23"/>
  <c r="G1636" i="23"/>
  <c r="H1636" i="23"/>
  <c r="I1636" i="23"/>
  <c r="K1636" i="23" s="1"/>
  <c r="J1636" i="23"/>
  <c r="L1636" i="23"/>
  <c r="M1636" i="23"/>
  <c r="A1637" i="23"/>
  <c r="B1637" i="23" s="1"/>
  <c r="D1637" i="23"/>
  <c r="E1637" i="23"/>
  <c r="F1637" i="23"/>
  <c r="G1637" i="23"/>
  <c r="H1637" i="23"/>
  <c r="I1637" i="23"/>
  <c r="K1637" i="23" s="1"/>
  <c r="J1637" i="23"/>
  <c r="L1637" i="23"/>
  <c r="M1637" i="23"/>
  <c r="A1638" i="23"/>
  <c r="B1638" i="23" s="1"/>
  <c r="D1638" i="23"/>
  <c r="E1638" i="23"/>
  <c r="F1638" i="23"/>
  <c r="G1638" i="23"/>
  <c r="H1638" i="23"/>
  <c r="I1638" i="23"/>
  <c r="K1638" i="23" s="1"/>
  <c r="J1638" i="23"/>
  <c r="L1638" i="23"/>
  <c r="M1638" i="23"/>
  <c r="A1639" i="23"/>
  <c r="D1639" i="23"/>
  <c r="E1639" i="23"/>
  <c r="F1639" i="23"/>
  <c r="G1639" i="23"/>
  <c r="H1639" i="23"/>
  <c r="I1639" i="23"/>
  <c r="K1639" i="23" s="1"/>
  <c r="J1639" i="23"/>
  <c r="L1639" i="23"/>
  <c r="M1639" i="23"/>
  <c r="A1640" i="23"/>
  <c r="D1640" i="23"/>
  <c r="E1640" i="23"/>
  <c r="F1640" i="23"/>
  <c r="G1640" i="23"/>
  <c r="H1640" i="23"/>
  <c r="I1640" i="23"/>
  <c r="K1640" i="23" s="1"/>
  <c r="J1640" i="23"/>
  <c r="L1640" i="23"/>
  <c r="M1640" i="23"/>
  <c r="A1641" i="23"/>
  <c r="D1641" i="23"/>
  <c r="E1641" i="23"/>
  <c r="F1641" i="23"/>
  <c r="G1641" i="23"/>
  <c r="H1641" i="23"/>
  <c r="I1641" i="23"/>
  <c r="K1641" i="23" s="1"/>
  <c r="J1641" i="23"/>
  <c r="L1641" i="23"/>
  <c r="M1641" i="23"/>
  <c r="A1642" i="23"/>
  <c r="B1642" i="23" s="1"/>
  <c r="D1642" i="23"/>
  <c r="E1642" i="23"/>
  <c r="F1642" i="23"/>
  <c r="G1642" i="23"/>
  <c r="H1642" i="23"/>
  <c r="I1642" i="23"/>
  <c r="K1642" i="23" s="1"/>
  <c r="J1642" i="23"/>
  <c r="L1642" i="23"/>
  <c r="M1642" i="23"/>
  <c r="A1643" i="23"/>
  <c r="B1643" i="23" s="1"/>
  <c r="C1643" i="23"/>
  <c r="D1643" i="23"/>
  <c r="E1643" i="23"/>
  <c r="F1643" i="23"/>
  <c r="G1643" i="23"/>
  <c r="H1643" i="23"/>
  <c r="I1643" i="23"/>
  <c r="K1643" i="23" s="1"/>
  <c r="J1643" i="23"/>
  <c r="L1643" i="23"/>
  <c r="M1643" i="23"/>
  <c r="A1644" i="23"/>
  <c r="B1644" i="23"/>
  <c r="C1644" i="23"/>
  <c r="D1644" i="23"/>
  <c r="E1644" i="23"/>
  <c r="F1644" i="23"/>
  <c r="G1644" i="23"/>
  <c r="H1644" i="23"/>
  <c r="I1644" i="23"/>
  <c r="J1644" i="23"/>
  <c r="K1644" i="23"/>
  <c r="L1644" i="23"/>
  <c r="M1644" i="23"/>
  <c r="A1645" i="23"/>
  <c r="D1645" i="23"/>
  <c r="E1645" i="23"/>
  <c r="F1645" i="23"/>
  <c r="G1645" i="23"/>
  <c r="H1645" i="23"/>
  <c r="I1645" i="23"/>
  <c r="K1645" i="23" s="1"/>
  <c r="J1645" i="23"/>
  <c r="L1645" i="23"/>
  <c r="M1645" i="23"/>
  <c r="A1646" i="23"/>
  <c r="B1646" i="23" s="1"/>
  <c r="D1646" i="23"/>
  <c r="E1646" i="23"/>
  <c r="F1646" i="23"/>
  <c r="G1646" i="23"/>
  <c r="H1646" i="23"/>
  <c r="I1646" i="23"/>
  <c r="K1646" i="23" s="1"/>
  <c r="J1646" i="23"/>
  <c r="L1646" i="23"/>
  <c r="M1646" i="23"/>
  <c r="A1647" i="23"/>
  <c r="B1647" i="23" s="1"/>
  <c r="D1647" i="23"/>
  <c r="E1647" i="23"/>
  <c r="F1647" i="23"/>
  <c r="G1647" i="23"/>
  <c r="H1647" i="23"/>
  <c r="I1647" i="23"/>
  <c r="J1647" i="23"/>
  <c r="K1647" i="23"/>
  <c r="L1647" i="23"/>
  <c r="M1647" i="23"/>
  <c r="A1648" i="23"/>
  <c r="B1648" i="23" s="1"/>
  <c r="C1648" i="23"/>
  <c r="D1648" i="23"/>
  <c r="E1648" i="23"/>
  <c r="F1648" i="23"/>
  <c r="G1648" i="23"/>
  <c r="H1648" i="23"/>
  <c r="I1648" i="23"/>
  <c r="J1648" i="23"/>
  <c r="K1648" i="23"/>
  <c r="L1648" i="23"/>
  <c r="M1648" i="23"/>
  <c r="A1649" i="23"/>
  <c r="D1649" i="23"/>
  <c r="E1649" i="23"/>
  <c r="F1649" i="23"/>
  <c r="G1649" i="23"/>
  <c r="H1649" i="23"/>
  <c r="I1649" i="23"/>
  <c r="K1649" i="23" s="1"/>
  <c r="J1649" i="23"/>
  <c r="L1649" i="23"/>
  <c r="M1649" i="23"/>
  <c r="A1650" i="23"/>
  <c r="B1650" i="23" s="1"/>
  <c r="D1650" i="23"/>
  <c r="E1650" i="23"/>
  <c r="F1650" i="23"/>
  <c r="G1650" i="23"/>
  <c r="H1650" i="23"/>
  <c r="I1650" i="23"/>
  <c r="K1650" i="23" s="1"/>
  <c r="J1650" i="23"/>
  <c r="L1650" i="23"/>
  <c r="M1650" i="23"/>
  <c r="A1651" i="23"/>
  <c r="B1651" i="23" s="1"/>
  <c r="C1651" i="23"/>
  <c r="D1651" i="23"/>
  <c r="E1651" i="23"/>
  <c r="F1651" i="23"/>
  <c r="G1651" i="23"/>
  <c r="H1651" i="23"/>
  <c r="I1651" i="23"/>
  <c r="J1651" i="23"/>
  <c r="K1651" i="23"/>
  <c r="L1651" i="23"/>
  <c r="M1651" i="23"/>
  <c r="A1652" i="23"/>
  <c r="C1652" i="23" s="1"/>
  <c r="B1652" i="23"/>
  <c r="D1652" i="23"/>
  <c r="E1652" i="23"/>
  <c r="F1652" i="23"/>
  <c r="G1652" i="23"/>
  <c r="H1652" i="23"/>
  <c r="I1652" i="23"/>
  <c r="K1652" i="23" s="1"/>
  <c r="J1652" i="23"/>
  <c r="L1652" i="23"/>
  <c r="M1652" i="23"/>
  <c r="A1653" i="23"/>
  <c r="D1653" i="23"/>
  <c r="E1653" i="23"/>
  <c r="F1653" i="23"/>
  <c r="G1653" i="23"/>
  <c r="H1653" i="23"/>
  <c r="I1653" i="23"/>
  <c r="K1653" i="23" s="1"/>
  <c r="J1653" i="23"/>
  <c r="L1653" i="23"/>
  <c r="M1653" i="23"/>
  <c r="A1654" i="23"/>
  <c r="B1654" i="23" s="1"/>
  <c r="D1654" i="23"/>
  <c r="E1654" i="23"/>
  <c r="F1654" i="23"/>
  <c r="G1654" i="23"/>
  <c r="H1654" i="23"/>
  <c r="I1654" i="23"/>
  <c r="K1654" i="23" s="1"/>
  <c r="J1654" i="23"/>
  <c r="L1654" i="23"/>
  <c r="M1654" i="23"/>
  <c r="A1655" i="23"/>
  <c r="D1655" i="23"/>
  <c r="E1655" i="23"/>
  <c r="F1655" i="23"/>
  <c r="G1655" i="23"/>
  <c r="H1655" i="23"/>
  <c r="I1655" i="23"/>
  <c r="K1655" i="23" s="1"/>
  <c r="J1655" i="23"/>
  <c r="L1655" i="23"/>
  <c r="M1655" i="23"/>
  <c r="A1656" i="23"/>
  <c r="B1656" i="23" s="1"/>
  <c r="D1656" i="23"/>
  <c r="E1656" i="23"/>
  <c r="F1656" i="23"/>
  <c r="G1656" i="23"/>
  <c r="H1656" i="23"/>
  <c r="I1656" i="23"/>
  <c r="K1656" i="23" s="1"/>
  <c r="J1656" i="23"/>
  <c r="L1656" i="23"/>
  <c r="M1656" i="23"/>
  <c r="A1657" i="23"/>
  <c r="D1657" i="23"/>
  <c r="E1657" i="23"/>
  <c r="F1657" i="23"/>
  <c r="G1657" i="23"/>
  <c r="H1657" i="23"/>
  <c r="I1657" i="23"/>
  <c r="K1657" i="23" s="1"/>
  <c r="J1657" i="23"/>
  <c r="L1657" i="23"/>
  <c r="M1657" i="23"/>
  <c r="A1658" i="23"/>
  <c r="B1658" i="23" s="1"/>
  <c r="D1658" i="23"/>
  <c r="E1658" i="23"/>
  <c r="F1658" i="23"/>
  <c r="G1658" i="23"/>
  <c r="H1658" i="23"/>
  <c r="I1658" i="23"/>
  <c r="K1658" i="23" s="1"/>
  <c r="J1658" i="23"/>
  <c r="L1658" i="23"/>
  <c r="M1658" i="23"/>
  <c r="A1659" i="23"/>
  <c r="B1659" i="23" s="1"/>
  <c r="C1659" i="23"/>
  <c r="D1659" i="23"/>
  <c r="E1659" i="23"/>
  <c r="F1659" i="23"/>
  <c r="G1659" i="23"/>
  <c r="H1659" i="23"/>
  <c r="I1659" i="23"/>
  <c r="K1659" i="23" s="1"/>
  <c r="J1659" i="23"/>
  <c r="L1659" i="23"/>
  <c r="M1659" i="23"/>
  <c r="A1660" i="23"/>
  <c r="B1660" i="23"/>
  <c r="C1660" i="23"/>
  <c r="D1660" i="23"/>
  <c r="E1660" i="23"/>
  <c r="F1660" i="23"/>
  <c r="G1660" i="23"/>
  <c r="H1660" i="23"/>
  <c r="I1660" i="23"/>
  <c r="J1660" i="23"/>
  <c r="K1660" i="23"/>
  <c r="L1660" i="23"/>
  <c r="M1660" i="23"/>
  <c r="A1661" i="23"/>
  <c r="D1661" i="23"/>
  <c r="E1661" i="23"/>
  <c r="F1661" i="23"/>
  <c r="G1661" i="23"/>
  <c r="H1661" i="23"/>
  <c r="I1661" i="23"/>
  <c r="K1661" i="23" s="1"/>
  <c r="J1661" i="23"/>
  <c r="L1661" i="23"/>
  <c r="M1661" i="23"/>
  <c r="A1662" i="23"/>
  <c r="B1662" i="23" s="1"/>
  <c r="D1662" i="23"/>
  <c r="E1662" i="23"/>
  <c r="F1662" i="23"/>
  <c r="G1662" i="23"/>
  <c r="H1662" i="23"/>
  <c r="I1662" i="23"/>
  <c r="K1662" i="23" s="1"/>
  <c r="J1662" i="23"/>
  <c r="L1662" i="23"/>
  <c r="M1662" i="23"/>
  <c r="A1663" i="23"/>
  <c r="B1663" i="23" s="1"/>
  <c r="C1663" i="23"/>
  <c r="D1663" i="23"/>
  <c r="E1663" i="23"/>
  <c r="F1663" i="23"/>
  <c r="G1663" i="23"/>
  <c r="H1663" i="23"/>
  <c r="I1663" i="23"/>
  <c r="J1663" i="23"/>
  <c r="K1663" i="23"/>
  <c r="L1663" i="23"/>
  <c r="M1663" i="23"/>
  <c r="A1664" i="23"/>
  <c r="C1664" i="23" s="1"/>
  <c r="B1664" i="23"/>
  <c r="D1664" i="23"/>
  <c r="E1664" i="23"/>
  <c r="F1664" i="23"/>
  <c r="G1664" i="23"/>
  <c r="H1664" i="23"/>
  <c r="I1664" i="23"/>
  <c r="K1664" i="23" s="1"/>
  <c r="J1664" i="23"/>
  <c r="L1664" i="23"/>
  <c r="M1664" i="23"/>
  <c r="A1665" i="23"/>
  <c r="D1665" i="23"/>
  <c r="E1665" i="23"/>
  <c r="F1665" i="23"/>
  <c r="G1665" i="23"/>
  <c r="H1665" i="23"/>
  <c r="I1665" i="23"/>
  <c r="K1665" i="23" s="1"/>
  <c r="J1665" i="23"/>
  <c r="L1665" i="23"/>
  <c r="M1665" i="23"/>
  <c r="A1666" i="23"/>
  <c r="B1666" i="23" s="1"/>
  <c r="D1666" i="23"/>
  <c r="E1666" i="23"/>
  <c r="F1666" i="23"/>
  <c r="G1666" i="23"/>
  <c r="H1666" i="23"/>
  <c r="I1666" i="23"/>
  <c r="K1666" i="23" s="1"/>
  <c r="J1666" i="23"/>
  <c r="L1666" i="23"/>
  <c r="M1666" i="23"/>
  <c r="A1667" i="23"/>
  <c r="B1667" i="23" s="1"/>
  <c r="D1667" i="23"/>
  <c r="E1667" i="23"/>
  <c r="F1667" i="23"/>
  <c r="G1667" i="23"/>
  <c r="H1667" i="23"/>
  <c r="I1667" i="23"/>
  <c r="K1667" i="23" s="1"/>
  <c r="J1667" i="23"/>
  <c r="L1667" i="23"/>
  <c r="M1667" i="23"/>
  <c r="A1668" i="23"/>
  <c r="C1668" i="23" s="1"/>
  <c r="D1668" i="23"/>
  <c r="E1668" i="23"/>
  <c r="F1668" i="23"/>
  <c r="G1668" i="23"/>
  <c r="H1668" i="23"/>
  <c r="I1668" i="23"/>
  <c r="K1668" i="23" s="1"/>
  <c r="J1668" i="23"/>
  <c r="L1668" i="23"/>
  <c r="M1668" i="23"/>
  <c r="A1669" i="23"/>
  <c r="D1669" i="23"/>
  <c r="E1669" i="23"/>
  <c r="F1669" i="23"/>
  <c r="G1669" i="23"/>
  <c r="H1669" i="23"/>
  <c r="I1669" i="23"/>
  <c r="K1669" i="23" s="1"/>
  <c r="J1669" i="23"/>
  <c r="L1669" i="23"/>
  <c r="M1669" i="23"/>
  <c r="A1670" i="23"/>
  <c r="B1670" i="23" s="1"/>
  <c r="D1670" i="23"/>
  <c r="E1670" i="23"/>
  <c r="F1670" i="23"/>
  <c r="G1670" i="23"/>
  <c r="H1670" i="23"/>
  <c r="I1670" i="23"/>
  <c r="K1670" i="23" s="1"/>
  <c r="J1670" i="23"/>
  <c r="L1670" i="23"/>
  <c r="M1670" i="23"/>
  <c r="A1671" i="23"/>
  <c r="D1671" i="23"/>
  <c r="E1671" i="23"/>
  <c r="F1671" i="23"/>
  <c r="G1671" i="23"/>
  <c r="H1671" i="23"/>
  <c r="I1671" i="23"/>
  <c r="J1671" i="23"/>
  <c r="K1671" i="23"/>
  <c r="L1671" i="23"/>
  <c r="M1671" i="23"/>
  <c r="A1672" i="23"/>
  <c r="B1672" i="23" s="1"/>
  <c r="C1672" i="23"/>
  <c r="D1672" i="23"/>
  <c r="E1672" i="23"/>
  <c r="F1672" i="23"/>
  <c r="G1672" i="23"/>
  <c r="H1672" i="23"/>
  <c r="I1672" i="23"/>
  <c r="J1672" i="23"/>
  <c r="K1672" i="23"/>
  <c r="L1672" i="23"/>
  <c r="M1672" i="23"/>
  <c r="A1673" i="23"/>
  <c r="D1673" i="23"/>
  <c r="E1673" i="23"/>
  <c r="F1673" i="23"/>
  <c r="G1673" i="23"/>
  <c r="H1673" i="23"/>
  <c r="I1673" i="23"/>
  <c r="K1673" i="23" s="1"/>
  <c r="J1673" i="23"/>
  <c r="L1673" i="23"/>
  <c r="M1673" i="23"/>
  <c r="A1674" i="23"/>
  <c r="D1674" i="23"/>
  <c r="E1674" i="23"/>
  <c r="F1674" i="23"/>
  <c r="G1674" i="23"/>
  <c r="H1674" i="23"/>
  <c r="I1674" i="23"/>
  <c r="K1674" i="23" s="1"/>
  <c r="J1674" i="23"/>
  <c r="L1674" i="23"/>
  <c r="M1674" i="23"/>
  <c r="A1675" i="23"/>
  <c r="B1675" i="23" s="1"/>
  <c r="C1675" i="23"/>
  <c r="D1675" i="23"/>
  <c r="E1675" i="23"/>
  <c r="F1675" i="23"/>
  <c r="G1675" i="23"/>
  <c r="H1675" i="23"/>
  <c r="I1675" i="23"/>
  <c r="J1675" i="23"/>
  <c r="K1675" i="23"/>
  <c r="L1675" i="23"/>
  <c r="M1675" i="23"/>
  <c r="A1676" i="23"/>
  <c r="C1676" i="23" s="1"/>
  <c r="B1676" i="23"/>
  <c r="D1676" i="23"/>
  <c r="E1676" i="23"/>
  <c r="F1676" i="23"/>
  <c r="G1676" i="23"/>
  <c r="H1676" i="23"/>
  <c r="I1676" i="23"/>
  <c r="K1676" i="23" s="1"/>
  <c r="J1676" i="23"/>
  <c r="L1676" i="23"/>
  <c r="M1676" i="23"/>
  <c r="A1677" i="23"/>
  <c r="C1677" i="23" s="1"/>
  <c r="D1677" i="23"/>
  <c r="E1677" i="23"/>
  <c r="F1677" i="23"/>
  <c r="G1677" i="23"/>
  <c r="H1677" i="23"/>
  <c r="I1677" i="23"/>
  <c r="K1677" i="23" s="1"/>
  <c r="J1677" i="23"/>
  <c r="L1677" i="23"/>
  <c r="M1677" i="23"/>
  <c r="A1678" i="23"/>
  <c r="D1678" i="23"/>
  <c r="E1678" i="23"/>
  <c r="F1678" i="23"/>
  <c r="G1678" i="23"/>
  <c r="H1678" i="23"/>
  <c r="I1678" i="23"/>
  <c r="K1678" i="23" s="1"/>
  <c r="J1678" i="23"/>
  <c r="L1678" i="23"/>
  <c r="M1678" i="23"/>
  <c r="A1679" i="23"/>
  <c r="B1679" i="23" s="1"/>
  <c r="D1679" i="23"/>
  <c r="E1679" i="23"/>
  <c r="F1679" i="23"/>
  <c r="G1679" i="23"/>
  <c r="H1679" i="23"/>
  <c r="I1679" i="23"/>
  <c r="K1679" i="23" s="1"/>
  <c r="J1679" i="23"/>
  <c r="L1679" i="23"/>
  <c r="M1679" i="23"/>
  <c r="A1680" i="23"/>
  <c r="B1680" i="23" s="1"/>
  <c r="D1680" i="23"/>
  <c r="E1680" i="23"/>
  <c r="F1680" i="23"/>
  <c r="G1680" i="23"/>
  <c r="H1680" i="23"/>
  <c r="I1680" i="23"/>
  <c r="K1680" i="23" s="1"/>
  <c r="J1680" i="23"/>
  <c r="L1680" i="23"/>
  <c r="M1680" i="23"/>
  <c r="A1681" i="23"/>
  <c r="C1681" i="23" s="1"/>
  <c r="D1681" i="23"/>
  <c r="E1681" i="23"/>
  <c r="F1681" i="23"/>
  <c r="G1681" i="23"/>
  <c r="H1681" i="23"/>
  <c r="I1681" i="23"/>
  <c r="K1681" i="23" s="1"/>
  <c r="J1681" i="23"/>
  <c r="L1681" i="23"/>
  <c r="M1681" i="23"/>
  <c r="A1682" i="23"/>
  <c r="D1682" i="23"/>
  <c r="E1682" i="23"/>
  <c r="F1682" i="23"/>
  <c r="G1682" i="23"/>
  <c r="H1682" i="23"/>
  <c r="I1682" i="23"/>
  <c r="K1682" i="23" s="1"/>
  <c r="J1682" i="23"/>
  <c r="L1682" i="23"/>
  <c r="M1682" i="23"/>
  <c r="A1683" i="23"/>
  <c r="B1683" i="23" s="1"/>
  <c r="C1683" i="23"/>
  <c r="D1683" i="23"/>
  <c r="E1683" i="23"/>
  <c r="F1683" i="23"/>
  <c r="G1683" i="23"/>
  <c r="H1683" i="23"/>
  <c r="I1683" i="23"/>
  <c r="K1683" i="23" s="1"/>
  <c r="J1683" i="23"/>
  <c r="L1683" i="23"/>
  <c r="M1683" i="23"/>
  <c r="A1684" i="23"/>
  <c r="B1684" i="23"/>
  <c r="C1684" i="23"/>
  <c r="D1684" i="23"/>
  <c r="E1684" i="23"/>
  <c r="F1684" i="23"/>
  <c r="G1684" i="23"/>
  <c r="H1684" i="23"/>
  <c r="I1684" i="23"/>
  <c r="J1684" i="23"/>
  <c r="K1684" i="23"/>
  <c r="L1684" i="23"/>
  <c r="M1684" i="23"/>
  <c r="A1685" i="23"/>
  <c r="C1685" i="23" s="1"/>
  <c r="D1685" i="23"/>
  <c r="E1685" i="23"/>
  <c r="F1685" i="23"/>
  <c r="G1685" i="23"/>
  <c r="H1685" i="23"/>
  <c r="I1685" i="23"/>
  <c r="K1685" i="23" s="1"/>
  <c r="J1685" i="23"/>
  <c r="L1685" i="23"/>
  <c r="M1685" i="23"/>
  <c r="A1686" i="23"/>
  <c r="D1686" i="23"/>
  <c r="E1686" i="23"/>
  <c r="F1686" i="23"/>
  <c r="G1686" i="23"/>
  <c r="H1686" i="23"/>
  <c r="I1686" i="23"/>
  <c r="K1686" i="23" s="1"/>
  <c r="J1686" i="23"/>
  <c r="L1686" i="23"/>
  <c r="M1686" i="23"/>
  <c r="A1687" i="23"/>
  <c r="B1687" i="23" s="1"/>
  <c r="D1687" i="23"/>
  <c r="E1687" i="23"/>
  <c r="F1687" i="23"/>
  <c r="G1687" i="23"/>
  <c r="H1687" i="23"/>
  <c r="I1687" i="23"/>
  <c r="J1687" i="23"/>
  <c r="K1687" i="23"/>
  <c r="L1687" i="23"/>
  <c r="M1687" i="23"/>
  <c r="A1688" i="23"/>
  <c r="B1688" i="23" s="1"/>
  <c r="C1688" i="23"/>
  <c r="D1688" i="23"/>
  <c r="E1688" i="23"/>
  <c r="F1688" i="23"/>
  <c r="G1688" i="23"/>
  <c r="H1688" i="23"/>
  <c r="I1688" i="23"/>
  <c r="J1688" i="23"/>
  <c r="K1688" i="23"/>
  <c r="L1688" i="23"/>
  <c r="M1688" i="23"/>
  <c r="A1689" i="23"/>
  <c r="C1689" i="23" s="1"/>
  <c r="D1689" i="23"/>
  <c r="E1689" i="23"/>
  <c r="F1689" i="23"/>
  <c r="G1689" i="23"/>
  <c r="H1689" i="23"/>
  <c r="I1689" i="23"/>
  <c r="K1689" i="23" s="1"/>
  <c r="J1689" i="23"/>
  <c r="L1689" i="23"/>
  <c r="M1689" i="23"/>
  <c r="A1690" i="23"/>
  <c r="D1690" i="23"/>
  <c r="E1690" i="23"/>
  <c r="F1690" i="23"/>
  <c r="G1690" i="23"/>
  <c r="H1690" i="23"/>
  <c r="I1690" i="23"/>
  <c r="K1690" i="23" s="1"/>
  <c r="J1690" i="23"/>
  <c r="L1690" i="23"/>
  <c r="M1690" i="23"/>
  <c r="A1691" i="23"/>
  <c r="B1691" i="23" s="1"/>
  <c r="C1691" i="23"/>
  <c r="D1691" i="23"/>
  <c r="E1691" i="23"/>
  <c r="F1691" i="23"/>
  <c r="G1691" i="23"/>
  <c r="H1691" i="23"/>
  <c r="I1691" i="23"/>
  <c r="J1691" i="23"/>
  <c r="K1691" i="23"/>
  <c r="L1691" i="23"/>
  <c r="M1691" i="23"/>
  <c r="A1692" i="23"/>
  <c r="C1692" i="23" s="1"/>
  <c r="B1692" i="23"/>
  <c r="D1692" i="23"/>
  <c r="E1692" i="23"/>
  <c r="F1692" i="23"/>
  <c r="G1692" i="23"/>
  <c r="H1692" i="23"/>
  <c r="I1692" i="23"/>
  <c r="K1692" i="23" s="1"/>
  <c r="J1692" i="23"/>
  <c r="L1692" i="23"/>
  <c r="M1692" i="23"/>
  <c r="A1693" i="23"/>
  <c r="C1693" i="23" s="1"/>
  <c r="D1693" i="23"/>
  <c r="E1693" i="23"/>
  <c r="F1693" i="23"/>
  <c r="G1693" i="23"/>
  <c r="H1693" i="23"/>
  <c r="I1693" i="23"/>
  <c r="K1693" i="23" s="1"/>
  <c r="J1693" i="23"/>
  <c r="L1693" i="23"/>
  <c r="M1693" i="23"/>
  <c r="A1694" i="23"/>
  <c r="D1694" i="23"/>
  <c r="E1694" i="23"/>
  <c r="F1694" i="23"/>
  <c r="G1694" i="23"/>
  <c r="H1694" i="23"/>
  <c r="I1694" i="23"/>
  <c r="K1694" i="23" s="1"/>
  <c r="J1694" i="23"/>
  <c r="L1694" i="23"/>
  <c r="M1694" i="23"/>
  <c r="A1695" i="23"/>
  <c r="B1695" i="23" s="1"/>
  <c r="D1695" i="23"/>
  <c r="E1695" i="23"/>
  <c r="F1695" i="23"/>
  <c r="G1695" i="23"/>
  <c r="H1695" i="23"/>
  <c r="I1695" i="23"/>
  <c r="K1695" i="23" s="1"/>
  <c r="J1695" i="23"/>
  <c r="L1695" i="23"/>
  <c r="M1695" i="23"/>
  <c r="A1696" i="23"/>
  <c r="B1696" i="23" s="1"/>
  <c r="D1696" i="23"/>
  <c r="E1696" i="23"/>
  <c r="F1696" i="23"/>
  <c r="G1696" i="23"/>
  <c r="H1696" i="23"/>
  <c r="I1696" i="23"/>
  <c r="K1696" i="23" s="1"/>
  <c r="J1696" i="23"/>
  <c r="L1696" i="23"/>
  <c r="M1696" i="23"/>
  <c r="A1697" i="23"/>
  <c r="C1697" i="23" s="1"/>
  <c r="D1697" i="23"/>
  <c r="E1697" i="23"/>
  <c r="F1697" i="23"/>
  <c r="G1697" i="23"/>
  <c r="H1697" i="23"/>
  <c r="I1697" i="23"/>
  <c r="K1697" i="23" s="1"/>
  <c r="J1697" i="23"/>
  <c r="L1697" i="23"/>
  <c r="M1697" i="23"/>
  <c r="A1698" i="23"/>
  <c r="D1698" i="23"/>
  <c r="E1698" i="23"/>
  <c r="F1698" i="23"/>
  <c r="G1698" i="23"/>
  <c r="H1698" i="23"/>
  <c r="I1698" i="23"/>
  <c r="K1698" i="23" s="1"/>
  <c r="J1698" i="23"/>
  <c r="L1698" i="23"/>
  <c r="M1698" i="23"/>
  <c r="A1699" i="23"/>
  <c r="B1699" i="23" s="1"/>
  <c r="C1699" i="23"/>
  <c r="D1699" i="23"/>
  <c r="E1699" i="23"/>
  <c r="F1699" i="23"/>
  <c r="G1699" i="23"/>
  <c r="H1699" i="23"/>
  <c r="I1699" i="23"/>
  <c r="K1699" i="23" s="1"/>
  <c r="J1699" i="23"/>
  <c r="L1699" i="23"/>
  <c r="M1699" i="23"/>
  <c r="A1700" i="23"/>
  <c r="B1700" i="23"/>
  <c r="C1700" i="23"/>
  <c r="D1700" i="23"/>
  <c r="E1700" i="23"/>
  <c r="F1700" i="23"/>
  <c r="G1700" i="23"/>
  <c r="H1700" i="23"/>
  <c r="I1700" i="23"/>
  <c r="J1700" i="23"/>
  <c r="K1700" i="23"/>
  <c r="L1700" i="23"/>
  <c r="M1700" i="23"/>
  <c r="A1701" i="23"/>
  <c r="C1701" i="23" s="1"/>
  <c r="D1701" i="23"/>
  <c r="E1701" i="23"/>
  <c r="F1701" i="23"/>
  <c r="G1701" i="23"/>
  <c r="H1701" i="23"/>
  <c r="I1701" i="23"/>
  <c r="K1701" i="23" s="1"/>
  <c r="J1701" i="23"/>
  <c r="L1701" i="23"/>
  <c r="M1701" i="23"/>
  <c r="A1702" i="23"/>
  <c r="D1702" i="23"/>
  <c r="E1702" i="23"/>
  <c r="F1702" i="23"/>
  <c r="G1702" i="23"/>
  <c r="H1702" i="23"/>
  <c r="I1702" i="23"/>
  <c r="K1702" i="23" s="1"/>
  <c r="J1702" i="23"/>
  <c r="L1702" i="23"/>
  <c r="M1702" i="23"/>
  <c r="A1703" i="23"/>
  <c r="B1703" i="23" s="1"/>
  <c r="D1703" i="23"/>
  <c r="E1703" i="23"/>
  <c r="F1703" i="23"/>
  <c r="G1703" i="23"/>
  <c r="H1703" i="23"/>
  <c r="I1703" i="23"/>
  <c r="K1703" i="23" s="1"/>
  <c r="J1703" i="23"/>
  <c r="L1703" i="23"/>
  <c r="M1703" i="23"/>
  <c r="A1704" i="23"/>
  <c r="B1704" i="23" s="1"/>
  <c r="C1704" i="23"/>
  <c r="D1704" i="23"/>
  <c r="E1704" i="23"/>
  <c r="F1704" i="23"/>
  <c r="G1704" i="23"/>
  <c r="H1704" i="23"/>
  <c r="I1704" i="23"/>
  <c r="J1704" i="23"/>
  <c r="K1704" i="23"/>
  <c r="L1704" i="23"/>
  <c r="M1704" i="23"/>
  <c r="A1705" i="23"/>
  <c r="C1705" i="23" s="1"/>
  <c r="D1705" i="23"/>
  <c r="E1705" i="23"/>
  <c r="F1705" i="23"/>
  <c r="G1705" i="23"/>
  <c r="H1705" i="23"/>
  <c r="I1705" i="23"/>
  <c r="K1705" i="23" s="1"/>
  <c r="J1705" i="23"/>
  <c r="L1705" i="23"/>
  <c r="M1705" i="23"/>
  <c r="A1706" i="23"/>
  <c r="D1706" i="23"/>
  <c r="E1706" i="23"/>
  <c r="F1706" i="23"/>
  <c r="G1706" i="23"/>
  <c r="H1706" i="23"/>
  <c r="I1706" i="23"/>
  <c r="K1706" i="23" s="1"/>
  <c r="J1706" i="23"/>
  <c r="L1706" i="23"/>
  <c r="M1706" i="23"/>
  <c r="A1707" i="23"/>
  <c r="B1707" i="23" s="1"/>
  <c r="C1707" i="23"/>
  <c r="D1707" i="23"/>
  <c r="E1707" i="23"/>
  <c r="F1707" i="23"/>
  <c r="G1707" i="23"/>
  <c r="H1707" i="23"/>
  <c r="I1707" i="23"/>
  <c r="J1707" i="23"/>
  <c r="K1707" i="23"/>
  <c r="L1707" i="23"/>
  <c r="M1707" i="23"/>
  <c r="A1708" i="23"/>
  <c r="B1708" i="23"/>
  <c r="C1708" i="23"/>
  <c r="D1708" i="23"/>
  <c r="E1708" i="23"/>
  <c r="F1708" i="23"/>
  <c r="G1708" i="23"/>
  <c r="H1708" i="23"/>
  <c r="I1708" i="23"/>
  <c r="J1708" i="23"/>
  <c r="K1708" i="23"/>
  <c r="L1708" i="23"/>
  <c r="M1708" i="23"/>
  <c r="A1709" i="23"/>
  <c r="C1709" i="23" s="1"/>
  <c r="D1709" i="23"/>
  <c r="E1709" i="23"/>
  <c r="F1709" i="23"/>
  <c r="G1709" i="23"/>
  <c r="H1709" i="23"/>
  <c r="I1709" i="23"/>
  <c r="K1709" i="23" s="1"/>
  <c r="J1709" i="23"/>
  <c r="L1709" i="23"/>
  <c r="M1709" i="23"/>
  <c r="A1710" i="23"/>
  <c r="D1710" i="23"/>
  <c r="E1710" i="23"/>
  <c r="F1710" i="23"/>
  <c r="G1710" i="23"/>
  <c r="H1710" i="23"/>
  <c r="I1710" i="23"/>
  <c r="K1710" i="23" s="1"/>
  <c r="J1710" i="23"/>
  <c r="L1710" i="23"/>
  <c r="M1710" i="23"/>
  <c r="A1711" i="23"/>
  <c r="B1711" i="23" s="1"/>
  <c r="D1711" i="23"/>
  <c r="E1711" i="23"/>
  <c r="F1711" i="23"/>
  <c r="G1711" i="23"/>
  <c r="H1711" i="23"/>
  <c r="I1711" i="23"/>
  <c r="J1711" i="23"/>
  <c r="K1711" i="23"/>
  <c r="L1711" i="23"/>
  <c r="M1711" i="23"/>
  <c r="A1712" i="23"/>
  <c r="B1712" i="23" s="1"/>
  <c r="D1712" i="23"/>
  <c r="E1712" i="23"/>
  <c r="F1712" i="23"/>
  <c r="G1712" i="23"/>
  <c r="H1712" i="23"/>
  <c r="I1712" i="23"/>
  <c r="K1712" i="23" s="1"/>
  <c r="J1712" i="23"/>
  <c r="L1712" i="23"/>
  <c r="M1712" i="23"/>
  <c r="A1713" i="23"/>
  <c r="C1713" i="23" s="1"/>
  <c r="D1713" i="23"/>
  <c r="E1713" i="23"/>
  <c r="F1713" i="23"/>
  <c r="G1713" i="23"/>
  <c r="H1713" i="23"/>
  <c r="I1713" i="23"/>
  <c r="K1713" i="23" s="1"/>
  <c r="J1713" i="23"/>
  <c r="L1713" i="23"/>
  <c r="M1713" i="23"/>
  <c r="A1714" i="23"/>
  <c r="D1714" i="23"/>
  <c r="E1714" i="23"/>
  <c r="F1714" i="23"/>
  <c r="G1714" i="23"/>
  <c r="H1714" i="23"/>
  <c r="I1714" i="23"/>
  <c r="K1714" i="23" s="1"/>
  <c r="J1714" i="23"/>
  <c r="L1714" i="23"/>
  <c r="M1714" i="23"/>
  <c r="A1715" i="23"/>
  <c r="B1715" i="23" s="1"/>
  <c r="D1715" i="23"/>
  <c r="E1715" i="23"/>
  <c r="F1715" i="23"/>
  <c r="G1715" i="23"/>
  <c r="H1715" i="23"/>
  <c r="I1715" i="23"/>
  <c r="K1715" i="23" s="1"/>
  <c r="J1715" i="23"/>
  <c r="L1715" i="23"/>
  <c r="M1715" i="23"/>
  <c r="A1716" i="23"/>
  <c r="B1716" i="23" s="1"/>
  <c r="D1716" i="23"/>
  <c r="E1716" i="23"/>
  <c r="F1716" i="23"/>
  <c r="G1716" i="23"/>
  <c r="H1716" i="23"/>
  <c r="I1716" i="23"/>
  <c r="K1716" i="23" s="1"/>
  <c r="J1716" i="23"/>
  <c r="L1716" i="23"/>
  <c r="M1716" i="23"/>
  <c r="A1717" i="23"/>
  <c r="C1717" i="23" s="1"/>
  <c r="D1717" i="23"/>
  <c r="E1717" i="23"/>
  <c r="F1717" i="23"/>
  <c r="G1717" i="23"/>
  <c r="H1717" i="23"/>
  <c r="I1717" i="23"/>
  <c r="K1717" i="23" s="1"/>
  <c r="J1717" i="23"/>
  <c r="L1717" i="23"/>
  <c r="M1717" i="23"/>
  <c r="A1718" i="23"/>
  <c r="D1718" i="23"/>
  <c r="E1718" i="23"/>
  <c r="F1718" i="23"/>
  <c r="G1718" i="23"/>
  <c r="H1718" i="23"/>
  <c r="I1718" i="23"/>
  <c r="K1718" i="23" s="1"/>
  <c r="J1718" i="23"/>
  <c r="L1718" i="23"/>
  <c r="M1718" i="23"/>
  <c r="A1719" i="23"/>
  <c r="B1719" i="23" s="1"/>
  <c r="D1719" i="23"/>
  <c r="E1719" i="23"/>
  <c r="F1719" i="23"/>
  <c r="G1719" i="23"/>
  <c r="H1719" i="23"/>
  <c r="I1719" i="23"/>
  <c r="K1719" i="23" s="1"/>
  <c r="J1719" i="23"/>
  <c r="L1719" i="23"/>
  <c r="M1719" i="23"/>
  <c r="A1720" i="23"/>
  <c r="B1720" i="23" s="1"/>
  <c r="C1720" i="23"/>
  <c r="D1720" i="23"/>
  <c r="E1720" i="23"/>
  <c r="F1720" i="23"/>
  <c r="G1720" i="23"/>
  <c r="H1720" i="23"/>
  <c r="I1720" i="23"/>
  <c r="J1720" i="23"/>
  <c r="K1720" i="23"/>
  <c r="L1720" i="23"/>
  <c r="M1720" i="23"/>
  <c r="A1721" i="23"/>
  <c r="C1721" i="23" s="1"/>
  <c r="D1721" i="23"/>
  <c r="E1721" i="23"/>
  <c r="F1721" i="23"/>
  <c r="G1721" i="23"/>
  <c r="H1721" i="23"/>
  <c r="I1721" i="23"/>
  <c r="K1721" i="23" s="1"/>
  <c r="J1721" i="23"/>
  <c r="L1721" i="23"/>
  <c r="M1721" i="23"/>
  <c r="A1722" i="23"/>
  <c r="D1722" i="23"/>
  <c r="E1722" i="23"/>
  <c r="F1722" i="23"/>
  <c r="G1722" i="23"/>
  <c r="H1722" i="23"/>
  <c r="I1722" i="23"/>
  <c r="K1722" i="23" s="1"/>
  <c r="J1722" i="23"/>
  <c r="L1722" i="23"/>
  <c r="M1722" i="23"/>
  <c r="A1723" i="23"/>
  <c r="B1723" i="23" s="1"/>
  <c r="C1723" i="23"/>
  <c r="D1723" i="23"/>
  <c r="E1723" i="23"/>
  <c r="F1723" i="23"/>
  <c r="G1723" i="23"/>
  <c r="H1723" i="23"/>
  <c r="I1723" i="23"/>
  <c r="J1723" i="23"/>
  <c r="K1723" i="23"/>
  <c r="L1723" i="23"/>
  <c r="M1723" i="23"/>
  <c r="A1724" i="23"/>
  <c r="B1724" i="23"/>
  <c r="C1724" i="23"/>
  <c r="D1724" i="23"/>
  <c r="E1724" i="23"/>
  <c r="F1724" i="23"/>
  <c r="G1724" i="23"/>
  <c r="H1724" i="23"/>
  <c r="I1724" i="23"/>
  <c r="J1724" i="23"/>
  <c r="K1724" i="23"/>
  <c r="L1724" i="23"/>
  <c r="M1724" i="23"/>
  <c r="A1725" i="23"/>
  <c r="C1725" i="23" s="1"/>
  <c r="D1725" i="23"/>
  <c r="E1725" i="23"/>
  <c r="F1725" i="23"/>
  <c r="G1725" i="23"/>
  <c r="H1725" i="23"/>
  <c r="I1725" i="23"/>
  <c r="J1725" i="23"/>
  <c r="K1725" i="23"/>
  <c r="L1725" i="23"/>
  <c r="M1725" i="23"/>
  <c r="A1726" i="23"/>
  <c r="C1726" i="23" s="1"/>
  <c r="D1726" i="23"/>
  <c r="E1726" i="23"/>
  <c r="F1726" i="23"/>
  <c r="G1726" i="23"/>
  <c r="H1726" i="23"/>
  <c r="I1726" i="23"/>
  <c r="K1726" i="23" s="1"/>
  <c r="J1726" i="23"/>
  <c r="L1726" i="23"/>
  <c r="M1726" i="23"/>
  <c r="A1727" i="23"/>
  <c r="C1727" i="23" s="1"/>
  <c r="D1727" i="23"/>
  <c r="E1727" i="23"/>
  <c r="F1727" i="23"/>
  <c r="G1727" i="23"/>
  <c r="H1727" i="23"/>
  <c r="I1727" i="23"/>
  <c r="K1727" i="23" s="1"/>
  <c r="J1727" i="23"/>
  <c r="L1727" i="23"/>
  <c r="M1727" i="23"/>
  <c r="A1728" i="23"/>
  <c r="C1728" i="23" s="1"/>
  <c r="D1728" i="23"/>
  <c r="E1728" i="23"/>
  <c r="F1728" i="23"/>
  <c r="G1728" i="23"/>
  <c r="H1728" i="23"/>
  <c r="I1728" i="23"/>
  <c r="K1728" i="23" s="1"/>
  <c r="J1728" i="23"/>
  <c r="L1728" i="23"/>
  <c r="M1728" i="23"/>
  <c r="A1729" i="23"/>
  <c r="B1729" i="23" s="1"/>
  <c r="C1729" i="23"/>
  <c r="D1729" i="23"/>
  <c r="E1729" i="23"/>
  <c r="F1729" i="23"/>
  <c r="G1729" i="23"/>
  <c r="H1729" i="23"/>
  <c r="I1729" i="23"/>
  <c r="J1729" i="23"/>
  <c r="K1729" i="23"/>
  <c r="L1729" i="23"/>
  <c r="M1729" i="23"/>
  <c r="A1730" i="23"/>
  <c r="C1730" i="23" s="1"/>
  <c r="B1730" i="23"/>
  <c r="D1730" i="23"/>
  <c r="E1730" i="23"/>
  <c r="F1730" i="23"/>
  <c r="G1730" i="23"/>
  <c r="H1730" i="23"/>
  <c r="I1730" i="23"/>
  <c r="K1730" i="23" s="1"/>
  <c r="J1730" i="23"/>
  <c r="L1730" i="23"/>
  <c r="M1730" i="23"/>
  <c r="A1731" i="23"/>
  <c r="C1731" i="23" s="1"/>
  <c r="D1731" i="23"/>
  <c r="E1731" i="23"/>
  <c r="F1731" i="23"/>
  <c r="G1731" i="23"/>
  <c r="H1731" i="23"/>
  <c r="I1731" i="23"/>
  <c r="K1731" i="23" s="1"/>
  <c r="J1731" i="23"/>
  <c r="L1731" i="23"/>
  <c r="M1731" i="23"/>
  <c r="A1732" i="23"/>
  <c r="C1732" i="23" s="1"/>
  <c r="D1732" i="23"/>
  <c r="E1732" i="23"/>
  <c r="F1732" i="23"/>
  <c r="G1732" i="23"/>
  <c r="H1732" i="23"/>
  <c r="I1732" i="23"/>
  <c r="K1732" i="23" s="1"/>
  <c r="J1732" i="23"/>
  <c r="L1732" i="23"/>
  <c r="M1732" i="23"/>
  <c r="A1733" i="23"/>
  <c r="B1733" i="23" s="1"/>
  <c r="C1733" i="23"/>
  <c r="D1733" i="23"/>
  <c r="E1733" i="23"/>
  <c r="F1733" i="23"/>
  <c r="G1733" i="23"/>
  <c r="H1733" i="23"/>
  <c r="I1733" i="23"/>
  <c r="J1733" i="23"/>
  <c r="K1733" i="23"/>
  <c r="L1733" i="23"/>
  <c r="M1733" i="23"/>
  <c r="A1734" i="23"/>
  <c r="C1734" i="23" s="1"/>
  <c r="B1734" i="23"/>
  <c r="D1734" i="23"/>
  <c r="E1734" i="23"/>
  <c r="F1734" i="23"/>
  <c r="G1734" i="23"/>
  <c r="H1734" i="23"/>
  <c r="I1734" i="23"/>
  <c r="K1734" i="23" s="1"/>
  <c r="J1734" i="23"/>
  <c r="L1734" i="23"/>
  <c r="M1734" i="23"/>
  <c r="A1735" i="23"/>
  <c r="C1735" i="23" s="1"/>
  <c r="D1735" i="23"/>
  <c r="E1735" i="23"/>
  <c r="F1735" i="23"/>
  <c r="G1735" i="23"/>
  <c r="H1735" i="23"/>
  <c r="I1735" i="23"/>
  <c r="K1735" i="23" s="1"/>
  <c r="J1735" i="23"/>
  <c r="L1735" i="23"/>
  <c r="M1735" i="23"/>
  <c r="A1736" i="23"/>
  <c r="C1736" i="23" s="1"/>
  <c r="D1736" i="23"/>
  <c r="E1736" i="23"/>
  <c r="F1736" i="23"/>
  <c r="G1736" i="23"/>
  <c r="H1736" i="23"/>
  <c r="I1736" i="23"/>
  <c r="K1736" i="23" s="1"/>
  <c r="J1736" i="23"/>
  <c r="L1736" i="23"/>
  <c r="M1736" i="23"/>
  <c r="A1737" i="23"/>
  <c r="B1737" i="23" s="1"/>
  <c r="C1737" i="23"/>
  <c r="D1737" i="23"/>
  <c r="E1737" i="23"/>
  <c r="F1737" i="23"/>
  <c r="G1737" i="23"/>
  <c r="H1737" i="23"/>
  <c r="I1737" i="23"/>
  <c r="J1737" i="23"/>
  <c r="K1737" i="23"/>
  <c r="L1737" i="23"/>
  <c r="M1737" i="23"/>
  <c r="A1738" i="23"/>
  <c r="C1738" i="23" s="1"/>
  <c r="B1738" i="23"/>
  <c r="D1738" i="23"/>
  <c r="E1738" i="23"/>
  <c r="F1738" i="23"/>
  <c r="G1738" i="23"/>
  <c r="H1738" i="23"/>
  <c r="I1738" i="23"/>
  <c r="K1738" i="23" s="1"/>
  <c r="J1738" i="23"/>
  <c r="L1738" i="23"/>
  <c r="M1738" i="23"/>
  <c r="A1739" i="23"/>
  <c r="C1739" i="23" s="1"/>
  <c r="D1739" i="23"/>
  <c r="E1739" i="23"/>
  <c r="F1739" i="23"/>
  <c r="G1739" i="23"/>
  <c r="H1739" i="23"/>
  <c r="I1739" i="23"/>
  <c r="K1739" i="23" s="1"/>
  <c r="J1739" i="23"/>
  <c r="L1739" i="23"/>
  <c r="M1739" i="23"/>
  <c r="A1740" i="23"/>
  <c r="C1740" i="23" s="1"/>
  <c r="D1740" i="23"/>
  <c r="E1740" i="23"/>
  <c r="F1740" i="23"/>
  <c r="G1740" i="23"/>
  <c r="H1740" i="23"/>
  <c r="I1740" i="23"/>
  <c r="K1740" i="23" s="1"/>
  <c r="J1740" i="23"/>
  <c r="L1740" i="23"/>
  <c r="M1740" i="23"/>
  <c r="A1741" i="23"/>
  <c r="B1741" i="23" s="1"/>
  <c r="C1741" i="23"/>
  <c r="D1741" i="23"/>
  <c r="E1741" i="23"/>
  <c r="F1741" i="23"/>
  <c r="G1741" i="23"/>
  <c r="H1741" i="23"/>
  <c r="I1741" i="23"/>
  <c r="J1741" i="23"/>
  <c r="K1741" i="23"/>
  <c r="L1741" i="23"/>
  <c r="M1741" i="23"/>
  <c r="A1742" i="23"/>
  <c r="C1742" i="23" s="1"/>
  <c r="B1742" i="23"/>
  <c r="D1742" i="23"/>
  <c r="E1742" i="23"/>
  <c r="F1742" i="23"/>
  <c r="G1742" i="23"/>
  <c r="H1742" i="23"/>
  <c r="I1742" i="23"/>
  <c r="K1742" i="23" s="1"/>
  <c r="J1742" i="23"/>
  <c r="L1742" i="23"/>
  <c r="M1742" i="23"/>
  <c r="A1743" i="23"/>
  <c r="C1743" i="23" s="1"/>
  <c r="D1743" i="23"/>
  <c r="E1743" i="23"/>
  <c r="F1743" i="23"/>
  <c r="G1743" i="23"/>
  <c r="H1743" i="23"/>
  <c r="I1743" i="23"/>
  <c r="K1743" i="23" s="1"/>
  <c r="J1743" i="23"/>
  <c r="L1743" i="23"/>
  <c r="M1743" i="23"/>
  <c r="A1744" i="23"/>
  <c r="C1744" i="23" s="1"/>
  <c r="B1744" i="23"/>
  <c r="D1744" i="23"/>
  <c r="E1744" i="23"/>
  <c r="F1744" i="23"/>
  <c r="G1744" i="23"/>
  <c r="H1744" i="23"/>
  <c r="I1744" i="23"/>
  <c r="K1744" i="23" s="1"/>
  <c r="J1744" i="23"/>
  <c r="L1744" i="23"/>
  <c r="M1744" i="23"/>
  <c r="A1745" i="23"/>
  <c r="B1745" i="23" s="1"/>
  <c r="C1745" i="23"/>
  <c r="D1745" i="23"/>
  <c r="E1745" i="23"/>
  <c r="F1745" i="23"/>
  <c r="G1745" i="23"/>
  <c r="H1745" i="23"/>
  <c r="I1745" i="23"/>
  <c r="K1745" i="23" s="1"/>
  <c r="J1745" i="23"/>
  <c r="L1745" i="23"/>
  <c r="M1745" i="23"/>
  <c r="A1746" i="23"/>
  <c r="B1746" i="23" s="1"/>
  <c r="C1746" i="23"/>
  <c r="D1746" i="23"/>
  <c r="E1746" i="23"/>
  <c r="F1746" i="23"/>
  <c r="G1746" i="23"/>
  <c r="H1746" i="23"/>
  <c r="I1746" i="23"/>
  <c r="J1746" i="23"/>
  <c r="K1746" i="23"/>
  <c r="L1746" i="23"/>
  <c r="M1746" i="23"/>
  <c r="A1747" i="23"/>
  <c r="C1747" i="23" s="1"/>
  <c r="D1747" i="23"/>
  <c r="E1747" i="23"/>
  <c r="F1747" i="23"/>
  <c r="G1747" i="23"/>
  <c r="H1747" i="23"/>
  <c r="I1747" i="23"/>
  <c r="K1747" i="23" s="1"/>
  <c r="J1747" i="23"/>
  <c r="L1747" i="23"/>
  <c r="M1747" i="23"/>
  <c r="A1748" i="23"/>
  <c r="C1748" i="23" s="1"/>
  <c r="D1748" i="23"/>
  <c r="E1748" i="23"/>
  <c r="F1748" i="23"/>
  <c r="G1748" i="23"/>
  <c r="H1748" i="23"/>
  <c r="I1748" i="23"/>
  <c r="K1748" i="23" s="1"/>
  <c r="J1748" i="23"/>
  <c r="L1748" i="23"/>
  <c r="M1748" i="23"/>
  <c r="A1749" i="23"/>
  <c r="B1749" i="23" s="1"/>
  <c r="C1749" i="23"/>
  <c r="D1749" i="23"/>
  <c r="E1749" i="23"/>
  <c r="F1749" i="23"/>
  <c r="G1749" i="23"/>
  <c r="H1749" i="23"/>
  <c r="I1749" i="23"/>
  <c r="J1749" i="23"/>
  <c r="K1749" i="23"/>
  <c r="L1749" i="23"/>
  <c r="M1749" i="23"/>
  <c r="A1750" i="23"/>
  <c r="C1750" i="23" s="1"/>
  <c r="B1750" i="23"/>
  <c r="D1750" i="23"/>
  <c r="E1750" i="23"/>
  <c r="F1750" i="23"/>
  <c r="G1750" i="23"/>
  <c r="H1750" i="23"/>
  <c r="I1750" i="23"/>
  <c r="K1750" i="23" s="1"/>
  <c r="J1750" i="23"/>
  <c r="L1750" i="23"/>
  <c r="M1750" i="23"/>
  <c r="A1751" i="23"/>
  <c r="C1751" i="23" s="1"/>
  <c r="D1751" i="23"/>
  <c r="E1751" i="23"/>
  <c r="F1751" i="23"/>
  <c r="G1751" i="23"/>
  <c r="H1751" i="23"/>
  <c r="I1751" i="23"/>
  <c r="K1751" i="23" s="1"/>
  <c r="J1751" i="23"/>
  <c r="L1751" i="23"/>
  <c r="M1751" i="23"/>
  <c r="A1752" i="23"/>
  <c r="C1752" i="23" s="1"/>
  <c r="B1752" i="23"/>
  <c r="D1752" i="23"/>
  <c r="E1752" i="23"/>
  <c r="F1752" i="23"/>
  <c r="G1752" i="23"/>
  <c r="H1752" i="23"/>
  <c r="I1752" i="23"/>
  <c r="K1752" i="23" s="1"/>
  <c r="J1752" i="23"/>
  <c r="L1752" i="23"/>
  <c r="M1752" i="23"/>
  <c r="A1753" i="23"/>
  <c r="B1753" i="23" s="1"/>
  <c r="C1753" i="23"/>
  <c r="D1753" i="23"/>
  <c r="E1753" i="23"/>
  <c r="F1753" i="23"/>
  <c r="G1753" i="23"/>
  <c r="H1753" i="23"/>
  <c r="I1753" i="23"/>
  <c r="K1753" i="23" s="1"/>
  <c r="J1753" i="23"/>
  <c r="L1753" i="23"/>
  <c r="M1753" i="23"/>
  <c r="A1754" i="23"/>
  <c r="B1754" i="23"/>
  <c r="C1754" i="23"/>
  <c r="D1754" i="23"/>
  <c r="E1754" i="23"/>
  <c r="F1754" i="23"/>
  <c r="G1754" i="23"/>
  <c r="H1754" i="23"/>
  <c r="I1754" i="23"/>
  <c r="J1754" i="23"/>
  <c r="K1754" i="23"/>
  <c r="L1754" i="23"/>
  <c r="M1754" i="23"/>
  <c r="A1755" i="23"/>
  <c r="C1755" i="23" s="1"/>
  <c r="D1755" i="23"/>
  <c r="E1755" i="23"/>
  <c r="F1755" i="23"/>
  <c r="G1755" i="23"/>
  <c r="H1755" i="23"/>
  <c r="I1755" i="23"/>
  <c r="K1755" i="23" s="1"/>
  <c r="J1755" i="23"/>
  <c r="L1755" i="23"/>
  <c r="M1755" i="23"/>
  <c r="A1756" i="23"/>
  <c r="C1756" i="23" s="1"/>
  <c r="D1756" i="23"/>
  <c r="E1756" i="23"/>
  <c r="F1756" i="23"/>
  <c r="G1756" i="23"/>
  <c r="H1756" i="23"/>
  <c r="I1756" i="23"/>
  <c r="K1756" i="23" s="1"/>
  <c r="J1756" i="23"/>
  <c r="L1756" i="23"/>
  <c r="M1756" i="23"/>
  <c r="A1757" i="23"/>
  <c r="B1757" i="23" s="1"/>
  <c r="C1757" i="23"/>
  <c r="D1757" i="23"/>
  <c r="E1757" i="23"/>
  <c r="F1757" i="23"/>
  <c r="G1757" i="23"/>
  <c r="H1757" i="23"/>
  <c r="I1757" i="23"/>
  <c r="J1757" i="23"/>
  <c r="K1757" i="23"/>
  <c r="L1757" i="23"/>
  <c r="M1757" i="23"/>
  <c r="A1758" i="23"/>
  <c r="C1758" i="23" s="1"/>
  <c r="B1758" i="23"/>
  <c r="D1758" i="23"/>
  <c r="E1758" i="23"/>
  <c r="F1758" i="23"/>
  <c r="G1758" i="23"/>
  <c r="H1758" i="23"/>
  <c r="I1758" i="23"/>
  <c r="K1758" i="23" s="1"/>
  <c r="J1758" i="23"/>
  <c r="L1758" i="23"/>
  <c r="M1758" i="23"/>
  <c r="A1759" i="23"/>
  <c r="C1759" i="23" s="1"/>
  <c r="D1759" i="23"/>
  <c r="E1759" i="23"/>
  <c r="F1759" i="23"/>
  <c r="G1759" i="23"/>
  <c r="H1759" i="23"/>
  <c r="I1759" i="23"/>
  <c r="K1759" i="23" s="1"/>
  <c r="J1759" i="23"/>
  <c r="L1759" i="23"/>
  <c r="M1759" i="23"/>
  <c r="A1760" i="23"/>
  <c r="C1760" i="23" s="1"/>
  <c r="B1760" i="23"/>
  <c r="D1760" i="23"/>
  <c r="E1760" i="23"/>
  <c r="F1760" i="23"/>
  <c r="G1760" i="23"/>
  <c r="H1760" i="23"/>
  <c r="I1760" i="23"/>
  <c r="K1760" i="23" s="1"/>
  <c r="J1760" i="23"/>
  <c r="L1760" i="23"/>
  <c r="M1760" i="23"/>
  <c r="A1761" i="23"/>
  <c r="B1761" i="23" s="1"/>
  <c r="C1761" i="23"/>
  <c r="D1761" i="23"/>
  <c r="E1761" i="23"/>
  <c r="F1761" i="23"/>
  <c r="G1761" i="23"/>
  <c r="H1761" i="23"/>
  <c r="I1761" i="23"/>
  <c r="K1761" i="23" s="1"/>
  <c r="J1761" i="23"/>
  <c r="L1761" i="23"/>
  <c r="M1761" i="23"/>
  <c r="A1762" i="23"/>
  <c r="B1762" i="23"/>
  <c r="C1762" i="23"/>
  <c r="D1762" i="23"/>
  <c r="E1762" i="23"/>
  <c r="F1762" i="23"/>
  <c r="G1762" i="23"/>
  <c r="H1762" i="23"/>
  <c r="I1762" i="23"/>
  <c r="J1762" i="23"/>
  <c r="K1762" i="23"/>
  <c r="L1762" i="23"/>
  <c r="M1762" i="23"/>
  <c r="A1763" i="23"/>
  <c r="C1763" i="23" s="1"/>
  <c r="D1763" i="23"/>
  <c r="E1763" i="23"/>
  <c r="F1763" i="23"/>
  <c r="G1763" i="23"/>
  <c r="H1763" i="23"/>
  <c r="I1763" i="23"/>
  <c r="K1763" i="23" s="1"/>
  <c r="J1763" i="23"/>
  <c r="L1763" i="23"/>
  <c r="M1763" i="23"/>
  <c r="A1764" i="23"/>
  <c r="C1764" i="23" s="1"/>
  <c r="D1764" i="23"/>
  <c r="E1764" i="23"/>
  <c r="F1764" i="23"/>
  <c r="G1764" i="23"/>
  <c r="H1764" i="23"/>
  <c r="I1764" i="23"/>
  <c r="K1764" i="23" s="1"/>
  <c r="J1764" i="23"/>
  <c r="L1764" i="23"/>
  <c r="M1764" i="23"/>
  <c r="A1765" i="23"/>
  <c r="B1765" i="23" s="1"/>
  <c r="C1765" i="23"/>
  <c r="D1765" i="23"/>
  <c r="E1765" i="23"/>
  <c r="F1765" i="23"/>
  <c r="G1765" i="23"/>
  <c r="H1765" i="23"/>
  <c r="I1765" i="23"/>
  <c r="J1765" i="23"/>
  <c r="K1765" i="23"/>
  <c r="L1765" i="23"/>
  <c r="M1765" i="23"/>
  <c r="A1766" i="23"/>
  <c r="C1766" i="23" s="1"/>
  <c r="B1766" i="23"/>
  <c r="D1766" i="23"/>
  <c r="E1766" i="23"/>
  <c r="F1766" i="23"/>
  <c r="G1766" i="23"/>
  <c r="H1766" i="23"/>
  <c r="I1766" i="23"/>
  <c r="K1766" i="23" s="1"/>
  <c r="J1766" i="23"/>
  <c r="L1766" i="23"/>
  <c r="M1766" i="23"/>
  <c r="A1767" i="23"/>
  <c r="C1767" i="23" s="1"/>
  <c r="D1767" i="23"/>
  <c r="E1767" i="23"/>
  <c r="F1767" i="23"/>
  <c r="G1767" i="23"/>
  <c r="H1767" i="23"/>
  <c r="I1767" i="23"/>
  <c r="K1767" i="23" s="1"/>
  <c r="J1767" i="23"/>
  <c r="L1767" i="23"/>
  <c r="M1767" i="23"/>
  <c r="A1768" i="23"/>
  <c r="C1768" i="23" s="1"/>
  <c r="B1768" i="23"/>
  <c r="D1768" i="23"/>
  <c r="E1768" i="23"/>
  <c r="F1768" i="23"/>
  <c r="G1768" i="23"/>
  <c r="H1768" i="23"/>
  <c r="I1768" i="23"/>
  <c r="K1768" i="23" s="1"/>
  <c r="J1768" i="23"/>
  <c r="L1768" i="23"/>
  <c r="M1768" i="23"/>
  <c r="A1769" i="23"/>
  <c r="B1769" i="23" s="1"/>
  <c r="C1769" i="23"/>
  <c r="D1769" i="23"/>
  <c r="E1769" i="23"/>
  <c r="F1769" i="23"/>
  <c r="G1769" i="23"/>
  <c r="H1769" i="23"/>
  <c r="I1769" i="23"/>
  <c r="K1769" i="23" s="1"/>
  <c r="J1769" i="23"/>
  <c r="L1769" i="23"/>
  <c r="M1769" i="23"/>
  <c r="A1770" i="23"/>
  <c r="B1770" i="23"/>
  <c r="C1770" i="23"/>
  <c r="D1770" i="23"/>
  <c r="E1770" i="23"/>
  <c r="F1770" i="23"/>
  <c r="G1770" i="23"/>
  <c r="H1770" i="23"/>
  <c r="I1770" i="23"/>
  <c r="J1770" i="23"/>
  <c r="K1770" i="23"/>
  <c r="L1770" i="23"/>
  <c r="M1770" i="23"/>
  <c r="A1771" i="23"/>
  <c r="C1771" i="23" s="1"/>
  <c r="D1771" i="23"/>
  <c r="E1771" i="23"/>
  <c r="F1771" i="23"/>
  <c r="G1771" i="23"/>
  <c r="H1771" i="23"/>
  <c r="I1771" i="23"/>
  <c r="K1771" i="23" s="1"/>
  <c r="J1771" i="23"/>
  <c r="L1771" i="23"/>
  <c r="M1771" i="23"/>
  <c r="A1772" i="23"/>
  <c r="C1772" i="23" s="1"/>
  <c r="D1772" i="23"/>
  <c r="E1772" i="23"/>
  <c r="F1772" i="23"/>
  <c r="G1772" i="23"/>
  <c r="H1772" i="23"/>
  <c r="I1772" i="23"/>
  <c r="K1772" i="23" s="1"/>
  <c r="J1772" i="23"/>
  <c r="L1772" i="23"/>
  <c r="M1772" i="23"/>
  <c r="A1773" i="23"/>
  <c r="B1773" i="23" s="1"/>
  <c r="C1773" i="23"/>
  <c r="D1773" i="23"/>
  <c r="E1773" i="23"/>
  <c r="F1773" i="23"/>
  <c r="G1773" i="23"/>
  <c r="H1773" i="23"/>
  <c r="I1773" i="23"/>
  <c r="J1773" i="23"/>
  <c r="K1773" i="23"/>
  <c r="L1773" i="23"/>
  <c r="M1773" i="23"/>
  <c r="A1774" i="23"/>
  <c r="C1774" i="23" s="1"/>
  <c r="B1774" i="23"/>
  <c r="D1774" i="23"/>
  <c r="E1774" i="23"/>
  <c r="F1774" i="23"/>
  <c r="G1774" i="23"/>
  <c r="H1774" i="23"/>
  <c r="I1774" i="23"/>
  <c r="K1774" i="23" s="1"/>
  <c r="J1774" i="23"/>
  <c r="L1774" i="23"/>
  <c r="M1774" i="23"/>
  <c r="A1775" i="23"/>
  <c r="C1775" i="23" s="1"/>
  <c r="D1775" i="23"/>
  <c r="E1775" i="23"/>
  <c r="F1775" i="23"/>
  <c r="G1775" i="23"/>
  <c r="H1775" i="23"/>
  <c r="I1775" i="23"/>
  <c r="K1775" i="23" s="1"/>
  <c r="J1775" i="23"/>
  <c r="L1775" i="23"/>
  <c r="M1775" i="23"/>
  <c r="A1776" i="23"/>
  <c r="C1776" i="23" s="1"/>
  <c r="B1776" i="23"/>
  <c r="D1776" i="23"/>
  <c r="E1776" i="23"/>
  <c r="F1776" i="23"/>
  <c r="G1776" i="23"/>
  <c r="H1776" i="23"/>
  <c r="I1776" i="23"/>
  <c r="K1776" i="23" s="1"/>
  <c r="J1776" i="23"/>
  <c r="L1776" i="23"/>
  <c r="M1776" i="23"/>
  <c r="A1777" i="23"/>
  <c r="B1777" i="23" s="1"/>
  <c r="C1777" i="23"/>
  <c r="D1777" i="23"/>
  <c r="E1777" i="23"/>
  <c r="F1777" i="23"/>
  <c r="G1777" i="23"/>
  <c r="H1777" i="23"/>
  <c r="I1777" i="23"/>
  <c r="K1777" i="23" s="1"/>
  <c r="J1777" i="23"/>
  <c r="L1777" i="23"/>
  <c r="M1777" i="23"/>
  <c r="A1778" i="23"/>
  <c r="B1778" i="23"/>
  <c r="C1778" i="23"/>
  <c r="D1778" i="23"/>
  <c r="E1778" i="23"/>
  <c r="F1778" i="23"/>
  <c r="G1778" i="23"/>
  <c r="H1778" i="23"/>
  <c r="I1778" i="23"/>
  <c r="J1778" i="23"/>
  <c r="K1778" i="23"/>
  <c r="L1778" i="23"/>
  <c r="M1778" i="23"/>
  <c r="A1779" i="23"/>
  <c r="C1779" i="23" s="1"/>
  <c r="D1779" i="23"/>
  <c r="E1779" i="23"/>
  <c r="F1779" i="23"/>
  <c r="G1779" i="23"/>
  <c r="H1779" i="23"/>
  <c r="I1779" i="23"/>
  <c r="K1779" i="23" s="1"/>
  <c r="J1779" i="23"/>
  <c r="L1779" i="23"/>
  <c r="M1779" i="23"/>
  <c r="A1780" i="23"/>
  <c r="C1780" i="23" s="1"/>
  <c r="D1780" i="23"/>
  <c r="E1780" i="23"/>
  <c r="F1780" i="23"/>
  <c r="G1780" i="23"/>
  <c r="H1780" i="23"/>
  <c r="I1780" i="23"/>
  <c r="K1780" i="23" s="1"/>
  <c r="J1780" i="23"/>
  <c r="L1780" i="23"/>
  <c r="M1780" i="23"/>
  <c r="A1781" i="23"/>
  <c r="B1781" i="23" s="1"/>
  <c r="C1781" i="23"/>
  <c r="D1781" i="23"/>
  <c r="E1781" i="23"/>
  <c r="F1781" i="23"/>
  <c r="G1781" i="23"/>
  <c r="H1781" i="23"/>
  <c r="I1781" i="23"/>
  <c r="J1781" i="23"/>
  <c r="K1781" i="23"/>
  <c r="L1781" i="23"/>
  <c r="M1781" i="23"/>
  <c r="A1782" i="23"/>
  <c r="C1782" i="23" s="1"/>
  <c r="B1782" i="23"/>
  <c r="D1782" i="23"/>
  <c r="E1782" i="23"/>
  <c r="F1782" i="23"/>
  <c r="G1782" i="23"/>
  <c r="H1782" i="23"/>
  <c r="I1782" i="23"/>
  <c r="K1782" i="23" s="1"/>
  <c r="J1782" i="23"/>
  <c r="L1782" i="23"/>
  <c r="M1782" i="23"/>
  <c r="A1783" i="23"/>
  <c r="C1783" i="23" s="1"/>
  <c r="D1783" i="23"/>
  <c r="E1783" i="23"/>
  <c r="F1783" i="23"/>
  <c r="G1783" i="23"/>
  <c r="H1783" i="23"/>
  <c r="I1783" i="23"/>
  <c r="K1783" i="23" s="1"/>
  <c r="J1783" i="23"/>
  <c r="L1783" i="23"/>
  <c r="M1783" i="23"/>
  <c r="A1784" i="23"/>
  <c r="C1784" i="23" s="1"/>
  <c r="B1784" i="23"/>
  <c r="D1784" i="23"/>
  <c r="E1784" i="23"/>
  <c r="F1784" i="23"/>
  <c r="G1784" i="23"/>
  <c r="H1784" i="23"/>
  <c r="I1784" i="23"/>
  <c r="K1784" i="23" s="1"/>
  <c r="J1784" i="23"/>
  <c r="L1784" i="23"/>
  <c r="M1784" i="23"/>
  <c r="A1785" i="23"/>
  <c r="B1785" i="23" s="1"/>
  <c r="C1785" i="23"/>
  <c r="D1785" i="23"/>
  <c r="E1785" i="23"/>
  <c r="F1785" i="23"/>
  <c r="G1785" i="23"/>
  <c r="H1785" i="23"/>
  <c r="I1785" i="23"/>
  <c r="K1785" i="23" s="1"/>
  <c r="J1785" i="23"/>
  <c r="L1785" i="23"/>
  <c r="M1785" i="23"/>
  <c r="A1786" i="23"/>
  <c r="B1786" i="23"/>
  <c r="C1786" i="23"/>
  <c r="D1786" i="23"/>
  <c r="E1786" i="23"/>
  <c r="F1786" i="23"/>
  <c r="G1786" i="23"/>
  <c r="H1786" i="23"/>
  <c r="I1786" i="23"/>
  <c r="J1786" i="23"/>
  <c r="K1786" i="23"/>
  <c r="L1786" i="23"/>
  <c r="M1786" i="23"/>
  <c r="A1787" i="23"/>
  <c r="C1787" i="23" s="1"/>
  <c r="D1787" i="23"/>
  <c r="E1787" i="23"/>
  <c r="F1787" i="23"/>
  <c r="G1787" i="23"/>
  <c r="H1787" i="23"/>
  <c r="I1787" i="23"/>
  <c r="K1787" i="23" s="1"/>
  <c r="J1787" i="23"/>
  <c r="L1787" i="23"/>
  <c r="M1787" i="23"/>
  <c r="A1788" i="23"/>
  <c r="C1788" i="23" s="1"/>
  <c r="D1788" i="23"/>
  <c r="E1788" i="23"/>
  <c r="F1788" i="23"/>
  <c r="G1788" i="23"/>
  <c r="H1788" i="23"/>
  <c r="I1788" i="23"/>
  <c r="K1788" i="23" s="1"/>
  <c r="J1788" i="23"/>
  <c r="L1788" i="23"/>
  <c r="M1788" i="23"/>
  <c r="A1789" i="23"/>
  <c r="B1789" i="23" s="1"/>
  <c r="C1789" i="23"/>
  <c r="D1789" i="23"/>
  <c r="E1789" i="23"/>
  <c r="F1789" i="23"/>
  <c r="G1789" i="23"/>
  <c r="H1789" i="23"/>
  <c r="I1789" i="23"/>
  <c r="J1789" i="23"/>
  <c r="K1789" i="23"/>
  <c r="L1789" i="23"/>
  <c r="M1789" i="23"/>
  <c r="A1790" i="23"/>
  <c r="C1790" i="23" s="1"/>
  <c r="B1790" i="23"/>
  <c r="D1790" i="23"/>
  <c r="E1790" i="23"/>
  <c r="F1790" i="23"/>
  <c r="G1790" i="23"/>
  <c r="H1790" i="23"/>
  <c r="I1790" i="23"/>
  <c r="K1790" i="23" s="1"/>
  <c r="J1790" i="23"/>
  <c r="L1790" i="23"/>
  <c r="M1790" i="23"/>
  <c r="A1791" i="23"/>
  <c r="C1791" i="23" s="1"/>
  <c r="D1791" i="23"/>
  <c r="E1791" i="23"/>
  <c r="F1791" i="23"/>
  <c r="G1791" i="23"/>
  <c r="H1791" i="23"/>
  <c r="I1791" i="23"/>
  <c r="K1791" i="23" s="1"/>
  <c r="J1791" i="23"/>
  <c r="L1791" i="23"/>
  <c r="M1791" i="23"/>
  <c r="A1792" i="23"/>
  <c r="C1792" i="23" s="1"/>
  <c r="B1792" i="23"/>
  <c r="D1792" i="23"/>
  <c r="E1792" i="23"/>
  <c r="F1792" i="23"/>
  <c r="G1792" i="23"/>
  <c r="H1792" i="23"/>
  <c r="I1792" i="23"/>
  <c r="K1792" i="23" s="1"/>
  <c r="J1792" i="23"/>
  <c r="L1792" i="23"/>
  <c r="M1792" i="23"/>
  <c r="A1793" i="23"/>
  <c r="B1793" i="23" s="1"/>
  <c r="C1793" i="23"/>
  <c r="D1793" i="23"/>
  <c r="E1793" i="23"/>
  <c r="F1793" i="23"/>
  <c r="G1793" i="23"/>
  <c r="H1793" i="23"/>
  <c r="I1793" i="23"/>
  <c r="K1793" i="23" s="1"/>
  <c r="J1793" i="23"/>
  <c r="L1793" i="23"/>
  <c r="M1793" i="23"/>
  <c r="A1794" i="23"/>
  <c r="B1794" i="23"/>
  <c r="C1794" i="23"/>
  <c r="D1794" i="23"/>
  <c r="E1794" i="23"/>
  <c r="F1794" i="23"/>
  <c r="G1794" i="23"/>
  <c r="H1794" i="23"/>
  <c r="I1794" i="23"/>
  <c r="J1794" i="23"/>
  <c r="K1794" i="23"/>
  <c r="L1794" i="23"/>
  <c r="M1794" i="23"/>
  <c r="A1795" i="23"/>
  <c r="C1795" i="23" s="1"/>
  <c r="D1795" i="23"/>
  <c r="E1795" i="23"/>
  <c r="F1795" i="23"/>
  <c r="G1795" i="23"/>
  <c r="H1795" i="23"/>
  <c r="I1795" i="23"/>
  <c r="K1795" i="23" s="1"/>
  <c r="J1795" i="23"/>
  <c r="L1795" i="23"/>
  <c r="M1795" i="23"/>
  <c r="A1796" i="23"/>
  <c r="C1796" i="23" s="1"/>
  <c r="D1796" i="23"/>
  <c r="E1796" i="23"/>
  <c r="F1796" i="23"/>
  <c r="G1796" i="23"/>
  <c r="H1796" i="23"/>
  <c r="I1796" i="23"/>
  <c r="K1796" i="23" s="1"/>
  <c r="J1796" i="23"/>
  <c r="L1796" i="23"/>
  <c r="M1796" i="23"/>
  <c r="A1797" i="23"/>
  <c r="B1797" i="23" s="1"/>
  <c r="C1797" i="23"/>
  <c r="D1797" i="23"/>
  <c r="E1797" i="23"/>
  <c r="F1797" i="23"/>
  <c r="G1797" i="23"/>
  <c r="H1797" i="23"/>
  <c r="I1797" i="23"/>
  <c r="J1797" i="23"/>
  <c r="K1797" i="23"/>
  <c r="L1797" i="23"/>
  <c r="M1797" i="23"/>
  <c r="A1798" i="23"/>
  <c r="C1798" i="23" s="1"/>
  <c r="B1798" i="23"/>
  <c r="D1798" i="23"/>
  <c r="E1798" i="23"/>
  <c r="F1798" i="23"/>
  <c r="G1798" i="23"/>
  <c r="H1798" i="23"/>
  <c r="I1798" i="23"/>
  <c r="K1798" i="23" s="1"/>
  <c r="J1798" i="23"/>
  <c r="L1798" i="23"/>
  <c r="M1798" i="23"/>
  <c r="A1799" i="23"/>
  <c r="C1799" i="23" s="1"/>
  <c r="D1799" i="23"/>
  <c r="E1799" i="23"/>
  <c r="F1799" i="23"/>
  <c r="G1799" i="23"/>
  <c r="H1799" i="23"/>
  <c r="I1799" i="23"/>
  <c r="K1799" i="23" s="1"/>
  <c r="J1799" i="23"/>
  <c r="L1799" i="23"/>
  <c r="M1799" i="23"/>
  <c r="A1800" i="23"/>
  <c r="C1800" i="23" s="1"/>
  <c r="B1800" i="23"/>
  <c r="D1800" i="23"/>
  <c r="E1800" i="23"/>
  <c r="F1800" i="23"/>
  <c r="G1800" i="23"/>
  <c r="H1800" i="23"/>
  <c r="I1800" i="23"/>
  <c r="K1800" i="23" s="1"/>
  <c r="J1800" i="23"/>
  <c r="L1800" i="23"/>
  <c r="M1800" i="23"/>
  <c r="A1801" i="23"/>
  <c r="B1801" i="23" s="1"/>
  <c r="C1801" i="23"/>
  <c r="D1801" i="23"/>
  <c r="E1801" i="23"/>
  <c r="F1801" i="23"/>
  <c r="G1801" i="23"/>
  <c r="H1801" i="23"/>
  <c r="I1801" i="23"/>
  <c r="K1801" i="23" s="1"/>
  <c r="J1801" i="23"/>
  <c r="L1801" i="23"/>
  <c r="M1801" i="23"/>
  <c r="A1802" i="23"/>
  <c r="B1802" i="23"/>
  <c r="C1802" i="23"/>
  <c r="D1802" i="23"/>
  <c r="E1802" i="23"/>
  <c r="F1802" i="23"/>
  <c r="G1802" i="23"/>
  <c r="H1802" i="23"/>
  <c r="I1802" i="23"/>
  <c r="J1802" i="23"/>
  <c r="K1802" i="23"/>
  <c r="L1802" i="23"/>
  <c r="M1802" i="23"/>
  <c r="A1803" i="23"/>
  <c r="C1803" i="23" s="1"/>
  <c r="D1803" i="23"/>
  <c r="E1803" i="23"/>
  <c r="F1803" i="23"/>
  <c r="G1803" i="23"/>
  <c r="H1803" i="23"/>
  <c r="I1803" i="23"/>
  <c r="K1803" i="23" s="1"/>
  <c r="J1803" i="23"/>
  <c r="L1803" i="23"/>
  <c r="M1803" i="23"/>
  <c r="A1804" i="23"/>
  <c r="C1804" i="23" s="1"/>
  <c r="D1804" i="23"/>
  <c r="E1804" i="23"/>
  <c r="F1804" i="23"/>
  <c r="G1804" i="23"/>
  <c r="H1804" i="23"/>
  <c r="I1804" i="23"/>
  <c r="K1804" i="23" s="1"/>
  <c r="J1804" i="23"/>
  <c r="L1804" i="23"/>
  <c r="M1804" i="23"/>
  <c r="A1805" i="23"/>
  <c r="B1805" i="23" s="1"/>
  <c r="C1805" i="23"/>
  <c r="D1805" i="23"/>
  <c r="E1805" i="23"/>
  <c r="F1805" i="23"/>
  <c r="G1805" i="23"/>
  <c r="H1805" i="23"/>
  <c r="I1805" i="23"/>
  <c r="J1805" i="23"/>
  <c r="K1805" i="23"/>
  <c r="L1805" i="23"/>
  <c r="M1805" i="23"/>
  <c r="A1806" i="23"/>
  <c r="C1806" i="23" s="1"/>
  <c r="B1806" i="23"/>
  <c r="D1806" i="23"/>
  <c r="E1806" i="23"/>
  <c r="F1806" i="23"/>
  <c r="G1806" i="23"/>
  <c r="H1806" i="23"/>
  <c r="I1806" i="23"/>
  <c r="K1806" i="23" s="1"/>
  <c r="J1806" i="23"/>
  <c r="L1806" i="23"/>
  <c r="M1806" i="23"/>
  <c r="A1807" i="23"/>
  <c r="C1807" i="23" s="1"/>
  <c r="D1807" i="23"/>
  <c r="E1807" i="23"/>
  <c r="F1807" i="23"/>
  <c r="G1807" i="23"/>
  <c r="H1807" i="23"/>
  <c r="I1807" i="23"/>
  <c r="K1807" i="23" s="1"/>
  <c r="J1807" i="23"/>
  <c r="L1807" i="23"/>
  <c r="M1807" i="23"/>
  <c r="A1808" i="23"/>
  <c r="C1808" i="23" s="1"/>
  <c r="B1808" i="23"/>
  <c r="D1808" i="23"/>
  <c r="E1808" i="23"/>
  <c r="F1808" i="23"/>
  <c r="G1808" i="23"/>
  <c r="H1808" i="23"/>
  <c r="I1808" i="23"/>
  <c r="K1808" i="23" s="1"/>
  <c r="J1808" i="23"/>
  <c r="L1808" i="23"/>
  <c r="M1808" i="23"/>
  <c r="A1809" i="23"/>
  <c r="B1809" i="23" s="1"/>
  <c r="C1809" i="23"/>
  <c r="D1809" i="23"/>
  <c r="E1809" i="23"/>
  <c r="F1809" i="23"/>
  <c r="G1809" i="23"/>
  <c r="H1809" i="23"/>
  <c r="I1809" i="23"/>
  <c r="K1809" i="23" s="1"/>
  <c r="J1809" i="23"/>
  <c r="L1809" i="23"/>
  <c r="M1809" i="23"/>
  <c r="A1810" i="23"/>
  <c r="B1810" i="23"/>
  <c r="C1810" i="23"/>
  <c r="D1810" i="23"/>
  <c r="E1810" i="23"/>
  <c r="F1810" i="23"/>
  <c r="G1810" i="23"/>
  <c r="H1810" i="23"/>
  <c r="I1810" i="23"/>
  <c r="J1810" i="23"/>
  <c r="K1810" i="23"/>
  <c r="L1810" i="23"/>
  <c r="M1810" i="23"/>
  <c r="A1811" i="23"/>
  <c r="C1811" i="23" s="1"/>
  <c r="D1811" i="23"/>
  <c r="E1811" i="23"/>
  <c r="F1811" i="23"/>
  <c r="G1811" i="23"/>
  <c r="H1811" i="23"/>
  <c r="I1811" i="23"/>
  <c r="K1811" i="23" s="1"/>
  <c r="J1811" i="23"/>
  <c r="L1811" i="23"/>
  <c r="M1811" i="23"/>
  <c r="A1812" i="23"/>
  <c r="C1812" i="23" s="1"/>
  <c r="D1812" i="23"/>
  <c r="E1812" i="23"/>
  <c r="F1812" i="23"/>
  <c r="G1812" i="23"/>
  <c r="H1812" i="23"/>
  <c r="I1812" i="23"/>
  <c r="K1812" i="23" s="1"/>
  <c r="J1812" i="23"/>
  <c r="L1812" i="23"/>
  <c r="M1812" i="23"/>
  <c r="A1813" i="23"/>
  <c r="B1813" i="23" s="1"/>
  <c r="C1813" i="23"/>
  <c r="D1813" i="23"/>
  <c r="E1813" i="23"/>
  <c r="F1813" i="23"/>
  <c r="G1813" i="23"/>
  <c r="H1813" i="23"/>
  <c r="I1813" i="23"/>
  <c r="J1813" i="23"/>
  <c r="K1813" i="23"/>
  <c r="L1813" i="23"/>
  <c r="M1813" i="23"/>
  <c r="A1814" i="23"/>
  <c r="C1814" i="23" s="1"/>
  <c r="B1814" i="23"/>
  <c r="D1814" i="23"/>
  <c r="E1814" i="23"/>
  <c r="F1814" i="23"/>
  <c r="G1814" i="23"/>
  <c r="H1814" i="23"/>
  <c r="I1814" i="23"/>
  <c r="K1814" i="23" s="1"/>
  <c r="J1814" i="23"/>
  <c r="L1814" i="23"/>
  <c r="M1814" i="23"/>
  <c r="A1815" i="23"/>
  <c r="C1815" i="23" s="1"/>
  <c r="D1815" i="23"/>
  <c r="E1815" i="23"/>
  <c r="F1815" i="23"/>
  <c r="G1815" i="23"/>
  <c r="H1815" i="23"/>
  <c r="I1815" i="23"/>
  <c r="K1815" i="23" s="1"/>
  <c r="J1815" i="23"/>
  <c r="L1815" i="23"/>
  <c r="M1815" i="23"/>
  <c r="A1816" i="23"/>
  <c r="C1816" i="23" s="1"/>
  <c r="B1816" i="23"/>
  <c r="D1816" i="23"/>
  <c r="E1816" i="23"/>
  <c r="F1816" i="23"/>
  <c r="G1816" i="23"/>
  <c r="H1816" i="23"/>
  <c r="I1816" i="23"/>
  <c r="K1816" i="23" s="1"/>
  <c r="J1816" i="23"/>
  <c r="L1816" i="23"/>
  <c r="M1816" i="23"/>
  <c r="A1817" i="23"/>
  <c r="B1817" i="23" s="1"/>
  <c r="C1817" i="23"/>
  <c r="D1817" i="23"/>
  <c r="E1817" i="23"/>
  <c r="F1817" i="23"/>
  <c r="G1817" i="23"/>
  <c r="H1817" i="23"/>
  <c r="I1817" i="23"/>
  <c r="K1817" i="23" s="1"/>
  <c r="J1817" i="23"/>
  <c r="L1817" i="23"/>
  <c r="M1817" i="23"/>
  <c r="A1818" i="23"/>
  <c r="B1818" i="23"/>
  <c r="C1818" i="23"/>
  <c r="D1818" i="23"/>
  <c r="E1818" i="23"/>
  <c r="F1818" i="23"/>
  <c r="G1818" i="23"/>
  <c r="H1818" i="23"/>
  <c r="I1818" i="23"/>
  <c r="J1818" i="23"/>
  <c r="K1818" i="23"/>
  <c r="L1818" i="23"/>
  <c r="M1818" i="23"/>
  <c r="A1819" i="23"/>
  <c r="C1819" i="23" s="1"/>
  <c r="D1819" i="23"/>
  <c r="E1819" i="23"/>
  <c r="F1819" i="23"/>
  <c r="G1819" i="23"/>
  <c r="H1819" i="23"/>
  <c r="I1819" i="23"/>
  <c r="K1819" i="23" s="1"/>
  <c r="J1819" i="23"/>
  <c r="L1819" i="23"/>
  <c r="M1819" i="23"/>
  <c r="A1820" i="23"/>
  <c r="C1820" i="23" s="1"/>
  <c r="D1820" i="23"/>
  <c r="E1820" i="23"/>
  <c r="F1820" i="23"/>
  <c r="G1820" i="23"/>
  <c r="H1820" i="23"/>
  <c r="I1820" i="23"/>
  <c r="K1820" i="23" s="1"/>
  <c r="J1820" i="23"/>
  <c r="L1820" i="23"/>
  <c r="M1820" i="23"/>
  <c r="A1821" i="23"/>
  <c r="B1821" i="23" s="1"/>
  <c r="C1821" i="23"/>
  <c r="D1821" i="23"/>
  <c r="E1821" i="23"/>
  <c r="F1821" i="23"/>
  <c r="G1821" i="23"/>
  <c r="H1821" i="23"/>
  <c r="I1821" i="23"/>
  <c r="J1821" i="23"/>
  <c r="K1821" i="23"/>
  <c r="L1821" i="23"/>
  <c r="M1821" i="23"/>
  <c r="A1822" i="23"/>
  <c r="C1822" i="23" s="1"/>
  <c r="B1822" i="23"/>
  <c r="D1822" i="23"/>
  <c r="E1822" i="23"/>
  <c r="F1822" i="23"/>
  <c r="G1822" i="23"/>
  <c r="H1822" i="23"/>
  <c r="I1822" i="23"/>
  <c r="K1822" i="23" s="1"/>
  <c r="J1822" i="23"/>
  <c r="L1822" i="23"/>
  <c r="M1822" i="23"/>
  <c r="A1823" i="23"/>
  <c r="C1823" i="23" s="1"/>
  <c r="D1823" i="23"/>
  <c r="E1823" i="23"/>
  <c r="F1823" i="23"/>
  <c r="G1823" i="23"/>
  <c r="H1823" i="23"/>
  <c r="I1823" i="23"/>
  <c r="K1823" i="23" s="1"/>
  <c r="J1823" i="23"/>
  <c r="L1823" i="23"/>
  <c r="M1823" i="23"/>
  <c r="A1824" i="23"/>
  <c r="C1824" i="23" s="1"/>
  <c r="B1824" i="23"/>
  <c r="D1824" i="23"/>
  <c r="E1824" i="23"/>
  <c r="F1824" i="23"/>
  <c r="G1824" i="23"/>
  <c r="H1824" i="23"/>
  <c r="I1824" i="23"/>
  <c r="K1824" i="23" s="1"/>
  <c r="J1824" i="23"/>
  <c r="L1824" i="23"/>
  <c r="M1824" i="23"/>
  <c r="A1825" i="23"/>
  <c r="B1825" i="23" s="1"/>
  <c r="C1825" i="23"/>
  <c r="D1825" i="23"/>
  <c r="E1825" i="23"/>
  <c r="F1825" i="23"/>
  <c r="G1825" i="23"/>
  <c r="H1825" i="23"/>
  <c r="I1825" i="23"/>
  <c r="K1825" i="23" s="1"/>
  <c r="J1825" i="23"/>
  <c r="L1825" i="23"/>
  <c r="M1825" i="23"/>
  <c r="A1826" i="23"/>
  <c r="B1826" i="23" s="1"/>
  <c r="C1826" i="23"/>
  <c r="D1826" i="23"/>
  <c r="E1826" i="23"/>
  <c r="F1826" i="23"/>
  <c r="G1826" i="23"/>
  <c r="H1826" i="23"/>
  <c r="I1826" i="23"/>
  <c r="J1826" i="23"/>
  <c r="K1826" i="23"/>
  <c r="L1826" i="23"/>
  <c r="M1826" i="23"/>
  <c r="A1827" i="23"/>
  <c r="C1827" i="23" s="1"/>
  <c r="D1827" i="23"/>
  <c r="E1827" i="23"/>
  <c r="F1827" i="23"/>
  <c r="G1827" i="23"/>
  <c r="H1827" i="23"/>
  <c r="I1827" i="23"/>
  <c r="K1827" i="23" s="1"/>
  <c r="J1827" i="23"/>
  <c r="L1827" i="23"/>
  <c r="M1827" i="23"/>
  <c r="A1828" i="23"/>
  <c r="C1828" i="23" s="1"/>
  <c r="D1828" i="23"/>
  <c r="E1828" i="23"/>
  <c r="F1828" i="23"/>
  <c r="G1828" i="23"/>
  <c r="H1828" i="23"/>
  <c r="I1828" i="23"/>
  <c r="K1828" i="23" s="1"/>
  <c r="J1828" i="23"/>
  <c r="L1828" i="23"/>
  <c r="M1828" i="23"/>
  <c r="A1829" i="23"/>
  <c r="B1829" i="23" s="1"/>
  <c r="C1829" i="23"/>
  <c r="D1829" i="23"/>
  <c r="E1829" i="23"/>
  <c r="F1829" i="23"/>
  <c r="G1829" i="23"/>
  <c r="H1829" i="23"/>
  <c r="I1829" i="23"/>
  <c r="J1829" i="23"/>
  <c r="K1829" i="23"/>
  <c r="L1829" i="23"/>
  <c r="M1829" i="23"/>
  <c r="A1830" i="23"/>
  <c r="C1830" i="23" s="1"/>
  <c r="B1830" i="23"/>
  <c r="D1830" i="23"/>
  <c r="E1830" i="23"/>
  <c r="F1830" i="23"/>
  <c r="G1830" i="23"/>
  <c r="H1830" i="23"/>
  <c r="I1830" i="23"/>
  <c r="K1830" i="23" s="1"/>
  <c r="J1830" i="23"/>
  <c r="L1830" i="23"/>
  <c r="M1830" i="23"/>
  <c r="A1831" i="23"/>
  <c r="C1831" i="23" s="1"/>
  <c r="D1831" i="23"/>
  <c r="E1831" i="23"/>
  <c r="F1831" i="23"/>
  <c r="G1831" i="23"/>
  <c r="H1831" i="23"/>
  <c r="I1831" i="23"/>
  <c r="K1831" i="23" s="1"/>
  <c r="J1831" i="23"/>
  <c r="L1831" i="23"/>
  <c r="M1831" i="23"/>
  <c r="A1832" i="23"/>
  <c r="C1832" i="23" s="1"/>
  <c r="B1832" i="23"/>
  <c r="D1832" i="23"/>
  <c r="E1832" i="23"/>
  <c r="F1832" i="23"/>
  <c r="G1832" i="23"/>
  <c r="H1832" i="23"/>
  <c r="I1832" i="23"/>
  <c r="K1832" i="23" s="1"/>
  <c r="J1832" i="23"/>
  <c r="L1832" i="23"/>
  <c r="M1832" i="23"/>
  <c r="A1833" i="23"/>
  <c r="B1833" i="23" s="1"/>
  <c r="D1833" i="23"/>
  <c r="E1833" i="23"/>
  <c r="F1833" i="23"/>
  <c r="G1833" i="23"/>
  <c r="H1833" i="23"/>
  <c r="I1833" i="23"/>
  <c r="K1833" i="23" s="1"/>
  <c r="J1833" i="23"/>
  <c r="L1833" i="23"/>
  <c r="M1833" i="23"/>
  <c r="A1834" i="23"/>
  <c r="B1834" i="23" s="1"/>
  <c r="C1834" i="23"/>
  <c r="D1834" i="23"/>
  <c r="E1834" i="23"/>
  <c r="F1834" i="23"/>
  <c r="G1834" i="23"/>
  <c r="H1834" i="23"/>
  <c r="I1834" i="23"/>
  <c r="J1834" i="23"/>
  <c r="K1834" i="23"/>
  <c r="L1834" i="23"/>
  <c r="M1834" i="23"/>
  <c r="A1835" i="23"/>
  <c r="C1835" i="23" s="1"/>
  <c r="D1835" i="23"/>
  <c r="E1835" i="23"/>
  <c r="F1835" i="23"/>
  <c r="G1835" i="23"/>
  <c r="H1835" i="23"/>
  <c r="I1835" i="23"/>
  <c r="K1835" i="23" s="1"/>
  <c r="J1835" i="23"/>
  <c r="L1835" i="23"/>
  <c r="M1835" i="23"/>
  <c r="A1836" i="23"/>
  <c r="C1836" i="23" s="1"/>
  <c r="D1836" i="23"/>
  <c r="E1836" i="23"/>
  <c r="F1836" i="23"/>
  <c r="G1836" i="23"/>
  <c r="H1836" i="23"/>
  <c r="I1836" i="23"/>
  <c r="K1836" i="23" s="1"/>
  <c r="J1836" i="23"/>
  <c r="L1836" i="23"/>
  <c r="M1836" i="23"/>
  <c r="A1837" i="23"/>
  <c r="B1837" i="23" s="1"/>
  <c r="C1837" i="23"/>
  <c r="D1837" i="23"/>
  <c r="E1837" i="23"/>
  <c r="F1837" i="23"/>
  <c r="G1837" i="23"/>
  <c r="H1837" i="23"/>
  <c r="I1837" i="23"/>
  <c r="J1837" i="23"/>
  <c r="K1837" i="23"/>
  <c r="L1837" i="23"/>
  <c r="M1837" i="23"/>
  <c r="A1838" i="23"/>
  <c r="C1838" i="23" s="1"/>
  <c r="B1838" i="23"/>
  <c r="D1838" i="23"/>
  <c r="E1838" i="23"/>
  <c r="F1838" i="23"/>
  <c r="G1838" i="23"/>
  <c r="H1838" i="23"/>
  <c r="I1838" i="23"/>
  <c r="K1838" i="23" s="1"/>
  <c r="J1838" i="23"/>
  <c r="L1838" i="23"/>
  <c r="M1838" i="23"/>
  <c r="A1839" i="23"/>
  <c r="C1839" i="23" s="1"/>
  <c r="D1839" i="23"/>
  <c r="E1839" i="23"/>
  <c r="F1839" i="23"/>
  <c r="G1839" i="23"/>
  <c r="H1839" i="23"/>
  <c r="I1839" i="23"/>
  <c r="K1839" i="23" s="1"/>
  <c r="J1839" i="23"/>
  <c r="L1839" i="23"/>
  <c r="M1839" i="23"/>
  <c r="A1840" i="23"/>
  <c r="C1840" i="23" s="1"/>
  <c r="B1840" i="23"/>
  <c r="D1840" i="23"/>
  <c r="E1840" i="23"/>
  <c r="F1840" i="23"/>
  <c r="G1840" i="23"/>
  <c r="H1840" i="23"/>
  <c r="I1840" i="23"/>
  <c r="K1840" i="23" s="1"/>
  <c r="J1840" i="23"/>
  <c r="L1840" i="23"/>
  <c r="M1840" i="23"/>
  <c r="A1841" i="23"/>
  <c r="B1841" i="23" s="1"/>
  <c r="C1841" i="23"/>
  <c r="D1841" i="23"/>
  <c r="E1841" i="23"/>
  <c r="F1841" i="23"/>
  <c r="G1841" i="23"/>
  <c r="H1841" i="23"/>
  <c r="I1841" i="23"/>
  <c r="K1841" i="23" s="1"/>
  <c r="J1841" i="23"/>
  <c r="L1841" i="23"/>
  <c r="M1841" i="23"/>
  <c r="A1842" i="23"/>
  <c r="B1842" i="23" s="1"/>
  <c r="C1842" i="23"/>
  <c r="D1842" i="23"/>
  <c r="E1842" i="23"/>
  <c r="F1842" i="23"/>
  <c r="G1842" i="23"/>
  <c r="H1842" i="23"/>
  <c r="I1842" i="23"/>
  <c r="J1842" i="23"/>
  <c r="K1842" i="23"/>
  <c r="L1842" i="23"/>
  <c r="M1842" i="23"/>
  <c r="A1843" i="23"/>
  <c r="C1843" i="23" s="1"/>
  <c r="D1843" i="23"/>
  <c r="E1843" i="23"/>
  <c r="F1843" i="23"/>
  <c r="G1843" i="23"/>
  <c r="H1843" i="23"/>
  <c r="I1843" i="23"/>
  <c r="K1843" i="23" s="1"/>
  <c r="J1843" i="23"/>
  <c r="L1843" i="23"/>
  <c r="M1843" i="23"/>
  <c r="A1844" i="23"/>
  <c r="C1844" i="23" s="1"/>
  <c r="D1844" i="23"/>
  <c r="E1844" i="23"/>
  <c r="F1844" i="23"/>
  <c r="G1844" i="23"/>
  <c r="H1844" i="23"/>
  <c r="I1844" i="23"/>
  <c r="K1844" i="23" s="1"/>
  <c r="J1844" i="23"/>
  <c r="L1844" i="23"/>
  <c r="M1844" i="23"/>
  <c r="A1845" i="23"/>
  <c r="B1845" i="23" s="1"/>
  <c r="C1845" i="23"/>
  <c r="D1845" i="23"/>
  <c r="E1845" i="23"/>
  <c r="F1845" i="23"/>
  <c r="G1845" i="23"/>
  <c r="H1845" i="23"/>
  <c r="I1845" i="23"/>
  <c r="J1845" i="23"/>
  <c r="K1845" i="23"/>
  <c r="L1845" i="23"/>
  <c r="M1845" i="23"/>
  <c r="A1846" i="23"/>
  <c r="C1846" i="23" s="1"/>
  <c r="B1846" i="23"/>
  <c r="D1846" i="23"/>
  <c r="E1846" i="23"/>
  <c r="F1846" i="23"/>
  <c r="G1846" i="23"/>
  <c r="H1846" i="23"/>
  <c r="I1846" i="23"/>
  <c r="K1846" i="23" s="1"/>
  <c r="J1846" i="23"/>
  <c r="L1846" i="23"/>
  <c r="M1846" i="23"/>
  <c r="A1847" i="23"/>
  <c r="C1847" i="23" s="1"/>
  <c r="D1847" i="23"/>
  <c r="E1847" i="23"/>
  <c r="F1847" i="23"/>
  <c r="G1847" i="23"/>
  <c r="H1847" i="23"/>
  <c r="I1847" i="23"/>
  <c r="K1847" i="23" s="1"/>
  <c r="J1847" i="23"/>
  <c r="L1847" i="23"/>
  <c r="M1847" i="23"/>
  <c r="A1848" i="23"/>
  <c r="C1848" i="23" s="1"/>
  <c r="B1848" i="23"/>
  <c r="D1848" i="23"/>
  <c r="E1848" i="23"/>
  <c r="F1848" i="23"/>
  <c r="G1848" i="23"/>
  <c r="H1848" i="23"/>
  <c r="I1848" i="23"/>
  <c r="K1848" i="23" s="1"/>
  <c r="J1848" i="23"/>
  <c r="L1848" i="23"/>
  <c r="M1848" i="23"/>
  <c r="A1849" i="23"/>
  <c r="B1849" i="23" s="1"/>
  <c r="C1849" i="23"/>
  <c r="D1849" i="23"/>
  <c r="E1849" i="23"/>
  <c r="F1849" i="23"/>
  <c r="G1849" i="23"/>
  <c r="H1849" i="23"/>
  <c r="I1849" i="23"/>
  <c r="K1849" i="23" s="1"/>
  <c r="J1849" i="23"/>
  <c r="L1849" i="23"/>
  <c r="M1849" i="23"/>
  <c r="A1850" i="23"/>
  <c r="B1850" i="23" s="1"/>
  <c r="C1850" i="23"/>
  <c r="D1850" i="23"/>
  <c r="E1850" i="23"/>
  <c r="F1850" i="23"/>
  <c r="G1850" i="23"/>
  <c r="H1850" i="23"/>
  <c r="I1850" i="23"/>
  <c r="J1850" i="23"/>
  <c r="K1850" i="23"/>
  <c r="L1850" i="23"/>
  <c r="M1850" i="23"/>
  <c r="A1851" i="23"/>
  <c r="C1851" i="23" s="1"/>
  <c r="D1851" i="23"/>
  <c r="E1851" i="23"/>
  <c r="F1851" i="23"/>
  <c r="G1851" i="23"/>
  <c r="H1851" i="23"/>
  <c r="I1851" i="23"/>
  <c r="K1851" i="23" s="1"/>
  <c r="J1851" i="23"/>
  <c r="L1851" i="23"/>
  <c r="M1851" i="23"/>
  <c r="A1852" i="23"/>
  <c r="C1852" i="23" s="1"/>
  <c r="D1852" i="23"/>
  <c r="E1852" i="23"/>
  <c r="F1852" i="23"/>
  <c r="G1852" i="23"/>
  <c r="H1852" i="23"/>
  <c r="I1852" i="23"/>
  <c r="K1852" i="23" s="1"/>
  <c r="J1852" i="23"/>
  <c r="L1852" i="23"/>
  <c r="M1852" i="23"/>
  <c r="A1853" i="23"/>
  <c r="B1853" i="23" s="1"/>
  <c r="C1853" i="23"/>
  <c r="D1853" i="23"/>
  <c r="E1853" i="23"/>
  <c r="F1853" i="23"/>
  <c r="G1853" i="23"/>
  <c r="H1853" i="23"/>
  <c r="I1853" i="23"/>
  <c r="J1853" i="23"/>
  <c r="K1853" i="23"/>
  <c r="L1853" i="23"/>
  <c r="M1853" i="23"/>
  <c r="A1854" i="23"/>
  <c r="C1854" i="23" s="1"/>
  <c r="B1854" i="23"/>
  <c r="D1854" i="23"/>
  <c r="E1854" i="23"/>
  <c r="F1854" i="23"/>
  <c r="G1854" i="23"/>
  <c r="H1854" i="23"/>
  <c r="I1854" i="23"/>
  <c r="K1854" i="23" s="1"/>
  <c r="J1854" i="23"/>
  <c r="L1854" i="23"/>
  <c r="M1854" i="23"/>
  <c r="A1855" i="23"/>
  <c r="C1855" i="23" s="1"/>
  <c r="D1855" i="23"/>
  <c r="E1855" i="23"/>
  <c r="F1855" i="23"/>
  <c r="G1855" i="23"/>
  <c r="H1855" i="23"/>
  <c r="I1855" i="23"/>
  <c r="K1855" i="23" s="1"/>
  <c r="J1855" i="23"/>
  <c r="L1855" i="23"/>
  <c r="M1855" i="23"/>
  <c r="A1856" i="23"/>
  <c r="C1856" i="23" s="1"/>
  <c r="B1856" i="23"/>
  <c r="D1856" i="23"/>
  <c r="E1856" i="23"/>
  <c r="F1856" i="23"/>
  <c r="G1856" i="23"/>
  <c r="H1856" i="23"/>
  <c r="I1856" i="23"/>
  <c r="K1856" i="23" s="1"/>
  <c r="J1856" i="23"/>
  <c r="L1856" i="23"/>
  <c r="M1856" i="23"/>
  <c r="A1857" i="23"/>
  <c r="B1857" i="23" s="1"/>
  <c r="C1857" i="23"/>
  <c r="D1857" i="23"/>
  <c r="E1857" i="23"/>
  <c r="F1857" i="23"/>
  <c r="G1857" i="23"/>
  <c r="H1857" i="23"/>
  <c r="I1857" i="23"/>
  <c r="K1857" i="23" s="1"/>
  <c r="J1857" i="23"/>
  <c r="L1857" i="23"/>
  <c r="M1857" i="23"/>
  <c r="A1858" i="23"/>
  <c r="B1858" i="23"/>
  <c r="C1858" i="23"/>
  <c r="D1858" i="23"/>
  <c r="E1858" i="23"/>
  <c r="F1858" i="23"/>
  <c r="G1858" i="23"/>
  <c r="H1858" i="23"/>
  <c r="I1858" i="23"/>
  <c r="J1858" i="23"/>
  <c r="K1858" i="23"/>
  <c r="L1858" i="23"/>
  <c r="M1858" i="23"/>
  <c r="A1859" i="23"/>
  <c r="C1859" i="23" s="1"/>
  <c r="D1859" i="23"/>
  <c r="E1859" i="23"/>
  <c r="F1859" i="23"/>
  <c r="G1859" i="23"/>
  <c r="H1859" i="23"/>
  <c r="I1859" i="23"/>
  <c r="K1859" i="23" s="1"/>
  <c r="J1859" i="23"/>
  <c r="L1859" i="23"/>
  <c r="M1859" i="23"/>
  <c r="A1860" i="23"/>
  <c r="C1860" i="23" s="1"/>
  <c r="D1860" i="23"/>
  <c r="E1860" i="23"/>
  <c r="F1860" i="23"/>
  <c r="G1860" i="23"/>
  <c r="H1860" i="23"/>
  <c r="I1860" i="23"/>
  <c r="K1860" i="23" s="1"/>
  <c r="J1860" i="23"/>
  <c r="L1860" i="23"/>
  <c r="M1860" i="23"/>
  <c r="A1861" i="23"/>
  <c r="B1861" i="23" s="1"/>
  <c r="C1861" i="23"/>
  <c r="D1861" i="23"/>
  <c r="E1861" i="23"/>
  <c r="F1861" i="23"/>
  <c r="G1861" i="23"/>
  <c r="H1861" i="23"/>
  <c r="I1861" i="23"/>
  <c r="J1861" i="23"/>
  <c r="K1861" i="23"/>
  <c r="L1861" i="23"/>
  <c r="M1861" i="23"/>
  <c r="A1862" i="23"/>
  <c r="C1862" i="23" s="1"/>
  <c r="B1862" i="23"/>
  <c r="D1862" i="23"/>
  <c r="E1862" i="23"/>
  <c r="F1862" i="23"/>
  <c r="G1862" i="23"/>
  <c r="H1862" i="23"/>
  <c r="I1862" i="23"/>
  <c r="K1862" i="23" s="1"/>
  <c r="J1862" i="23"/>
  <c r="L1862" i="23"/>
  <c r="M1862" i="23"/>
  <c r="A1863" i="23"/>
  <c r="C1863" i="23" s="1"/>
  <c r="D1863" i="23"/>
  <c r="E1863" i="23"/>
  <c r="F1863" i="23"/>
  <c r="G1863" i="23"/>
  <c r="H1863" i="23"/>
  <c r="I1863" i="23"/>
  <c r="K1863" i="23" s="1"/>
  <c r="J1863" i="23"/>
  <c r="L1863" i="23"/>
  <c r="M1863" i="23"/>
  <c r="A1864" i="23"/>
  <c r="C1864" i="23" s="1"/>
  <c r="B1864" i="23"/>
  <c r="D1864" i="23"/>
  <c r="E1864" i="23"/>
  <c r="F1864" i="23"/>
  <c r="G1864" i="23"/>
  <c r="H1864" i="23"/>
  <c r="I1864" i="23"/>
  <c r="K1864" i="23" s="1"/>
  <c r="J1864" i="23"/>
  <c r="L1864" i="23"/>
  <c r="M1864" i="23"/>
  <c r="A1865" i="23"/>
  <c r="B1865" i="23" s="1"/>
  <c r="C1865" i="23"/>
  <c r="D1865" i="23"/>
  <c r="E1865" i="23"/>
  <c r="F1865" i="23"/>
  <c r="G1865" i="23"/>
  <c r="H1865" i="23"/>
  <c r="I1865" i="23"/>
  <c r="K1865" i="23" s="1"/>
  <c r="J1865" i="23"/>
  <c r="L1865" i="23"/>
  <c r="M1865" i="23"/>
  <c r="A1866" i="23"/>
  <c r="B1866" i="23"/>
  <c r="C1866" i="23"/>
  <c r="D1866" i="23"/>
  <c r="E1866" i="23"/>
  <c r="F1866" i="23"/>
  <c r="G1866" i="23"/>
  <c r="H1866" i="23"/>
  <c r="I1866" i="23"/>
  <c r="J1866" i="23"/>
  <c r="K1866" i="23"/>
  <c r="L1866" i="23"/>
  <c r="M1866" i="23"/>
  <c r="A1867" i="23"/>
  <c r="C1867" i="23" s="1"/>
  <c r="D1867" i="23"/>
  <c r="E1867" i="23"/>
  <c r="F1867" i="23"/>
  <c r="G1867" i="23"/>
  <c r="H1867" i="23"/>
  <c r="I1867" i="23"/>
  <c r="K1867" i="23" s="1"/>
  <c r="J1867" i="23"/>
  <c r="L1867" i="23"/>
  <c r="M1867" i="23"/>
  <c r="A1868" i="23"/>
  <c r="C1868" i="23" s="1"/>
  <c r="D1868" i="23"/>
  <c r="E1868" i="23"/>
  <c r="F1868" i="23"/>
  <c r="G1868" i="23"/>
  <c r="H1868" i="23"/>
  <c r="I1868" i="23"/>
  <c r="K1868" i="23" s="1"/>
  <c r="J1868" i="23"/>
  <c r="L1868" i="23"/>
  <c r="M1868" i="23"/>
  <c r="A1869" i="23"/>
  <c r="B1869" i="23" s="1"/>
  <c r="C1869" i="23"/>
  <c r="D1869" i="23"/>
  <c r="E1869" i="23"/>
  <c r="F1869" i="23"/>
  <c r="G1869" i="23"/>
  <c r="H1869" i="23"/>
  <c r="I1869" i="23"/>
  <c r="J1869" i="23"/>
  <c r="K1869" i="23"/>
  <c r="L1869" i="23"/>
  <c r="M1869" i="23"/>
  <c r="A1870" i="23"/>
  <c r="C1870" i="23" s="1"/>
  <c r="B1870" i="23"/>
  <c r="D1870" i="23"/>
  <c r="E1870" i="23"/>
  <c r="F1870" i="23"/>
  <c r="G1870" i="23"/>
  <c r="H1870" i="23"/>
  <c r="I1870" i="23"/>
  <c r="K1870" i="23" s="1"/>
  <c r="J1870" i="23"/>
  <c r="L1870" i="23"/>
  <c r="M1870" i="23"/>
  <c r="A1871" i="23"/>
  <c r="C1871" i="23" s="1"/>
  <c r="D1871" i="23"/>
  <c r="E1871" i="23"/>
  <c r="F1871" i="23"/>
  <c r="G1871" i="23"/>
  <c r="H1871" i="23"/>
  <c r="I1871" i="23"/>
  <c r="K1871" i="23" s="1"/>
  <c r="J1871" i="23"/>
  <c r="L1871" i="23"/>
  <c r="M1871" i="23"/>
  <c r="A1872" i="23"/>
  <c r="C1872" i="23" s="1"/>
  <c r="B1872" i="23"/>
  <c r="D1872" i="23"/>
  <c r="E1872" i="23"/>
  <c r="F1872" i="23"/>
  <c r="G1872" i="23"/>
  <c r="H1872" i="23"/>
  <c r="I1872" i="23"/>
  <c r="K1872" i="23" s="1"/>
  <c r="J1872" i="23"/>
  <c r="L1872" i="23"/>
  <c r="M1872" i="23"/>
  <c r="A1873" i="23"/>
  <c r="B1873" i="23" s="1"/>
  <c r="C1873" i="23"/>
  <c r="D1873" i="23"/>
  <c r="E1873" i="23"/>
  <c r="F1873" i="23"/>
  <c r="G1873" i="23"/>
  <c r="H1873" i="23"/>
  <c r="I1873" i="23"/>
  <c r="K1873" i="23" s="1"/>
  <c r="J1873" i="23"/>
  <c r="L1873" i="23"/>
  <c r="M1873" i="23"/>
  <c r="A1874" i="23"/>
  <c r="B1874" i="23"/>
  <c r="C1874" i="23"/>
  <c r="D1874" i="23"/>
  <c r="E1874" i="23"/>
  <c r="F1874" i="23"/>
  <c r="G1874" i="23"/>
  <c r="H1874" i="23"/>
  <c r="I1874" i="23"/>
  <c r="J1874" i="23"/>
  <c r="K1874" i="23"/>
  <c r="L1874" i="23"/>
  <c r="M1874" i="23"/>
  <c r="A1875" i="23"/>
  <c r="C1875" i="23" s="1"/>
  <c r="D1875" i="23"/>
  <c r="E1875" i="23"/>
  <c r="F1875" i="23"/>
  <c r="G1875" i="23"/>
  <c r="H1875" i="23"/>
  <c r="I1875" i="23"/>
  <c r="K1875" i="23" s="1"/>
  <c r="J1875" i="23"/>
  <c r="L1875" i="23"/>
  <c r="M1875" i="23"/>
  <c r="A1876" i="23"/>
  <c r="C1876" i="23" s="1"/>
  <c r="D1876" i="23"/>
  <c r="E1876" i="23"/>
  <c r="F1876" i="23"/>
  <c r="G1876" i="23"/>
  <c r="H1876" i="23"/>
  <c r="I1876" i="23"/>
  <c r="K1876" i="23" s="1"/>
  <c r="J1876" i="23"/>
  <c r="L1876" i="23"/>
  <c r="M1876" i="23"/>
  <c r="A1877" i="23"/>
  <c r="B1877" i="23" s="1"/>
  <c r="C1877" i="23"/>
  <c r="D1877" i="23"/>
  <c r="E1877" i="23"/>
  <c r="F1877" i="23"/>
  <c r="G1877" i="23"/>
  <c r="H1877" i="23"/>
  <c r="I1877" i="23"/>
  <c r="J1877" i="23"/>
  <c r="K1877" i="23"/>
  <c r="L1877" i="23"/>
  <c r="M1877" i="23"/>
  <c r="A1878" i="23"/>
  <c r="C1878" i="23" s="1"/>
  <c r="B1878" i="23"/>
  <c r="D1878" i="23"/>
  <c r="E1878" i="23"/>
  <c r="F1878" i="23"/>
  <c r="G1878" i="23"/>
  <c r="H1878" i="23"/>
  <c r="I1878" i="23"/>
  <c r="K1878" i="23" s="1"/>
  <c r="J1878" i="23"/>
  <c r="L1878" i="23"/>
  <c r="M1878" i="23"/>
  <c r="A1879" i="23"/>
  <c r="C1879" i="23" s="1"/>
  <c r="D1879" i="23"/>
  <c r="E1879" i="23"/>
  <c r="F1879" i="23"/>
  <c r="G1879" i="23"/>
  <c r="H1879" i="23"/>
  <c r="I1879" i="23"/>
  <c r="K1879" i="23" s="1"/>
  <c r="J1879" i="23"/>
  <c r="L1879" i="23"/>
  <c r="M1879" i="23"/>
  <c r="A1880" i="23"/>
  <c r="C1880" i="23" s="1"/>
  <c r="B1880" i="23"/>
  <c r="D1880" i="23"/>
  <c r="E1880" i="23"/>
  <c r="F1880" i="23"/>
  <c r="G1880" i="23"/>
  <c r="H1880" i="23"/>
  <c r="I1880" i="23"/>
  <c r="K1880" i="23" s="1"/>
  <c r="J1880" i="23"/>
  <c r="L1880" i="23"/>
  <c r="M1880" i="23"/>
  <c r="A1881" i="23"/>
  <c r="B1881" i="23" s="1"/>
  <c r="C1881" i="23"/>
  <c r="D1881" i="23"/>
  <c r="E1881" i="23"/>
  <c r="F1881" i="23"/>
  <c r="G1881" i="23"/>
  <c r="H1881" i="23"/>
  <c r="I1881" i="23"/>
  <c r="K1881" i="23" s="1"/>
  <c r="J1881" i="23"/>
  <c r="L1881" i="23"/>
  <c r="M1881" i="23"/>
  <c r="A1882" i="23"/>
  <c r="B1882" i="23"/>
  <c r="C1882" i="23"/>
  <c r="D1882" i="23"/>
  <c r="E1882" i="23"/>
  <c r="F1882" i="23"/>
  <c r="G1882" i="23"/>
  <c r="H1882" i="23"/>
  <c r="I1882" i="23"/>
  <c r="J1882" i="23"/>
  <c r="K1882" i="23"/>
  <c r="L1882" i="23"/>
  <c r="M1882" i="23"/>
  <c r="A1883" i="23"/>
  <c r="C1883" i="23" s="1"/>
  <c r="D1883" i="23"/>
  <c r="E1883" i="23"/>
  <c r="F1883" i="23"/>
  <c r="G1883" i="23"/>
  <c r="H1883" i="23"/>
  <c r="I1883" i="23"/>
  <c r="K1883" i="23" s="1"/>
  <c r="J1883" i="23"/>
  <c r="L1883" i="23"/>
  <c r="M1883" i="23"/>
  <c r="A1884" i="23"/>
  <c r="C1884" i="23" s="1"/>
  <c r="D1884" i="23"/>
  <c r="E1884" i="23"/>
  <c r="F1884" i="23"/>
  <c r="G1884" i="23"/>
  <c r="H1884" i="23"/>
  <c r="I1884" i="23"/>
  <c r="K1884" i="23" s="1"/>
  <c r="J1884" i="23"/>
  <c r="L1884" i="23"/>
  <c r="M1884" i="23"/>
  <c r="A1885" i="23"/>
  <c r="B1885" i="23" s="1"/>
  <c r="C1885" i="23"/>
  <c r="D1885" i="23"/>
  <c r="E1885" i="23"/>
  <c r="F1885" i="23"/>
  <c r="G1885" i="23"/>
  <c r="H1885" i="23"/>
  <c r="I1885" i="23"/>
  <c r="J1885" i="23"/>
  <c r="K1885" i="23"/>
  <c r="L1885" i="23"/>
  <c r="M1885" i="23"/>
  <c r="A1886" i="23"/>
  <c r="C1886" i="23" s="1"/>
  <c r="B1886" i="23"/>
  <c r="D1886" i="23"/>
  <c r="E1886" i="23"/>
  <c r="F1886" i="23"/>
  <c r="G1886" i="23"/>
  <c r="H1886" i="23"/>
  <c r="I1886" i="23"/>
  <c r="K1886" i="23" s="1"/>
  <c r="J1886" i="23"/>
  <c r="L1886" i="23"/>
  <c r="M1886" i="23"/>
  <c r="A1887" i="23"/>
  <c r="C1887" i="23" s="1"/>
  <c r="D1887" i="23"/>
  <c r="E1887" i="23"/>
  <c r="F1887" i="23"/>
  <c r="G1887" i="23"/>
  <c r="H1887" i="23"/>
  <c r="I1887" i="23"/>
  <c r="K1887" i="23" s="1"/>
  <c r="J1887" i="23"/>
  <c r="L1887" i="23"/>
  <c r="M1887" i="23"/>
  <c r="A1888" i="23"/>
  <c r="C1888" i="23" s="1"/>
  <c r="B1888" i="23"/>
  <c r="D1888" i="23"/>
  <c r="E1888" i="23"/>
  <c r="F1888" i="23"/>
  <c r="G1888" i="23"/>
  <c r="H1888" i="23"/>
  <c r="I1888" i="23"/>
  <c r="K1888" i="23" s="1"/>
  <c r="J1888" i="23"/>
  <c r="L1888" i="23"/>
  <c r="M1888" i="23"/>
  <c r="A1889" i="23"/>
  <c r="B1889" i="23" s="1"/>
  <c r="C1889" i="23"/>
  <c r="D1889" i="23"/>
  <c r="E1889" i="23"/>
  <c r="F1889" i="23"/>
  <c r="G1889" i="23"/>
  <c r="H1889" i="23"/>
  <c r="I1889" i="23"/>
  <c r="K1889" i="23" s="1"/>
  <c r="J1889" i="23"/>
  <c r="L1889" i="23"/>
  <c r="M1889" i="23"/>
  <c r="A1890" i="23"/>
  <c r="B1890" i="23"/>
  <c r="C1890" i="23"/>
  <c r="D1890" i="23"/>
  <c r="E1890" i="23"/>
  <c r="F1890" i="23"/>
  <c r="G1890" i="23"/>
  <c r="H1890" i="23"/>
  <c r="I1890" i="23"/>
  <c r="J1890" i="23"/>
  <c r="K1890" i="23"/>
  <c r="L1890" i="23"/>
  <c r="M1890" i="23"/>
  <c r="A1891" i="23"/>
  <c r="C1891" i="23" s="1"/>
  <c r="D1891" i="23"/>
  <c r="E1891" i="23"/>
  <c r="F1891" i="23"/>
  <c r="G1891" i="23"/>
  <c r="H1891" i="23"/>
  <c r="I1891" i="23"/>
  <c r="K1891" i="23" s="1"/>
  <c r="J1891" i="23"/>
  <c r="L1891" i="23"/>
  <c r="M1891" i="23"/>
  <c r="A1892" i="23"/>
  <c r="C1892" i="23" s="1"/>
  <c r="D1892" i="23"/>
  <c r="E1892" i="23"/>
  <c r="F1892" i="23"/>
  <c r="G1892" i="23"/>
  <c r="H1892" i="23"/>
  <c r="I1892" i="23"/>
  <c r="K1892" i="23" s="1"/>
  <c r="J1892" i="23"/>
  <c r="L1892" i="23"/>
  <c r="M1892" i="23"/>
  <c r="A1893" i="23"/>
  <c r="B1893" i="23" s="1"/>
  <c r="C1893" i="23"/>
  <c r="D1893" i="23"/>
  <c r="E1893" i="23"/>
  <c r="F1893" i="23"/>
  <c r="G1893" i="23"/>
  <c r="H1893" i="23"/>
  <c r="I1893" i="23"/>
  <c r="J1893" i="23"/>
  <c r="K1893" i="23"/>
  <c r="L1893" i="23"/>
  <c r="M1893" i="23"/>
  <c r="A1894" i="23"/>
  <c r="C1894" i="23" s="1"/>
  <c r="B1894" i="23"/>
  <c r="D1894" i="23"/>
  <c r="E1894" i="23"/>
  <c r="F1894" i="23"/>
  <c r="G1894" i="23"/>
  <c r="H1894" i="23"/>
  <c r="I1894" i="23"/>
  <c r="K1894" i="23" s="1"/>
  <c r="J1894" i="23"/>
  <c r="L1894" i="23"/>
  <c r="M1894" i="23"/>
  <c r="A1895" i="23"/>
  <c r="C1895" i="23" s="1"/>
  <c r="D1895" i="23"/>
  <c r="E1895" i="23"/>
  <c r="F1895" i="23"/>
  <c r="G1895" i="23"/>
  <c r="H1895" i="23"/>
  <c r="I1895" i="23"/>
  <c r="K1895" i="23" s="1"/>
  <c r="J1895" i="23"/>
  <c r="L1895" i="23"/>
  <c r="M1895" i="23"/>
  <c r="A1896" i="23"/>
  <c r="C1896" i="23" s="1"/>
  <c r="B1896" i="23"/>
  <c r="D1896" i="23"/>
  <c r="E1896" i="23"/>
  <c r="F1896" i="23"/>
  <c r="G1896" i="23"/>
  <c r="H1896" i="23"/>
  <c r="I1896" i="23"/>
  <c r="K1896" i="23" s="1"/>
  <c r="J1896" i="23"/>
  <c r="L1896" i="23"/>
  <c r="M1896" i="23"/>
  <c r="A1897" i="23"/>
  <c r="B1897" i="23" s="1"/>
  <c r="C1897" i="23"/>
  <c r="D1897" i="23"/>
  <c r="E1897" i="23"/>
  <c r="F1897" i="23"/>
  <c r="G1897" i="23"/>
  <c r="H1897" i="23"/>
  <c r="I1897" i="23"/>
  <c r="K1897" i="23" s="1"/>
  <c r="J1897" i="23"/>
  <c r="L1897" i="23"/>
  <c r="M1897" i="23"/>
  <c r="A1898" i="23"/>
  <c r="B1898" i="23"/>
  <c r="C1898" i="23"/>
  <c r="D1898" i="23"/>
  <c r="E1898" i="23"/>
  <c r="F1898" i="23"/>
  <c r="G1898" i="23"/>
  <c r="H1898" i="23"/>
  <c r="I1898" i="23"/>
  <c r="J1898" i="23"/>
  <c r="K1898" i="23"/>
  <c r="L1898" i="23"/>
  <c r="M1898" i="23"/>
  <c r="A1899" i="23"/>
  <c r="C1899" i="23" s="1"/>
  <c r="D1899" i="23"/>
  <c r="E1899" i="23"/>
  <c r="F1899" i="23"/>
  <c r="G1899" i="23"/>
  <c r="H1899" i="23"/>
  <c r="I1899" i="23"/>
  <c r="K1899" i="23" s="1"/>
  <c r="J1899" i="23"/>
  <c r="L1899" i="23"/>
  <c r="M1899" i="23"/>
  <c r="A1900" i="23"/>
  <c r="C1900" i="23" s="1"/>
  <c r="D1900" i="23"/>
  <c r="E1900" i="23"/>
  <c r="F1900" i="23"/>
  <c r="G1900" i="23"/>
  <c r="H1900" i="23"/>
  <c r="I1900" i="23"/>
  <c r="K1900" i="23" s="1"/>
  <c r="J1900" i="23"/>
  <c r="L1900" i="23"/>
  <c r="M1900" i="23"/>
  <c r="A1901" i="23"/>
  <c r="B1901" i="23" s="1"/>
  <c r="C1901" i="23"/>
  <c r="D1901" i="23"/>
  <c r="E1901" i="23"/>
  <c r="F1901" i="23"/>
  <c r="G1901" i="23"/>
  <c r="H1901" i="23"/>
  <c r="I1901" i="23"/>
  <c r="J1901" i="23"/>
  <c r="K1901" i="23"/>
  <c r="L1901" i="23"/>
  <c r="M1901" i="23"/>
  <c r="A1902" i="23"/>
  <c r="C1902" i="23" s="1"/>
  <c r="B1902" i="23"/>
  <c r="D1902" i="23"/>
  <c r="E1902" i="23"/>
  <c r="F1902" i="23"/>
  <c r="G1902" i="23"/>
  <c r="H1902" i="23"/>
  <c r="I1902" i="23"/>
  <c r="K1902" i="23" s="1"/>
  <c r="J1902" i="23"/>
  <c r="L1902" i="23"/>
  <c r="M1902" i="23"/>
  <c r="A1903" i="23"/>
  <c r="C1903" i="23" s="1"/>
  <c r="D1903" i="23"/>
  <c r="E1903" i="23"/>
  <c r="F1903" i="23"/>
  <c r="G1903" i="23"/>
  <c r="H1903" i="23"/>
  <c r="I1903" i="23"/>
  <c r="K1903" i="23" s="1"/>
  <c r="J1903" i="23"/>
  <c r="L1903" i="23"/>
  <c r="M1903" i="23"/>
  <c r="A1904" i="23"/>
  <c r="C1904" i="23" s="1"/>
  <c r="B1904" i="23"/>
  <c r="D1904" i="23"/>
  <c r="E1904" i="23"/>
  <c r="F1904" i="23"/>
  <c r="G1904" i="23"/>
  <c r="H1904" i="23"/>
  <c r="I1904" i="23"/>
  <c r="K1904" i="23" s="1"/>
  <c r="J1904" i="23"/>
  <c r="L1904" i="23"/>
  <c r="M1904" i="23"/>
  <c r="A1905" i="23"/>
  <c r="B1905" i="23" s="1"/>
  <c r="C1905" i="23"/>
  <c r="D1905" i="23"/>
  <c r="E1905" i="23"/>
  <c r="F1905" i="23"/>
  <c r="G1905" i="23"/>
  <c r="H1905" i="23"/>
  <c r="I1905" i="23"/>
  <c r="K1905" i="23" s="1"/>
  <c r="J1905" i="23"/>
  <c r="L1905" i="23"/>
  <c r="M1905" i="23"/>
  <c r="A1906" i="23"/>
  <c r="B1906" i="23"/>
  <c r="C1906" i="23"/>
  <c r="D1906" i="23"/>
  <c r="E1906" i="23"/>
  <c r="F1906" i="23"/>
  <c r="G1906" i="23"/>
  <c r="H1906" i="23"/>
  <c r="I1906" i="23"/>
  <c r="J1906" i="23"/>
  <c r="K1906" i="23"/>
  <c r="L1906" i="23"/>
  <c r="M1906" i="23"/>
  <c r="A1907" i="23"/>
  <c r="C1907" i="23" s="1"/>
  <c r="D1907" i="23"/>
  <c r="E1907" i="23"/>
  <c r="F1907" i="23"/>
  <c r="G1907" i="23"/>
  <c r="H1907" i="23"/>
  <c r="I1907" i="23"/>
  <c r="K1907" i="23" s="1"/>
  <c r="J1907" i="23"/>
  <c r="L1907" i="23"/>
  <c r="M1907" i="23"/>
  <c r="A1908" i="23"/>
  <c r="C1908" i="23" s="1"/>
  <c r="D1908" i="23"/>
  <c r="E1908" i="23"/>
  <c r="F1908" i="23"/>
  <c r="G1908" i="23"/>
  <c r="H1908" i="23"/>
  <c r="I1908" i="23"/>
  <c r="K1908" i="23" s="1"/>
  <c r="J1908" i="23"/>
  <c r="L1908" i="23"/>
  <c r="M1908" i="23"/>
  <c r="A1909" i="23"/>
  <c r="B1909" i="23" s="1"/>
  <c r="C1909" i="23"/>
  <c r="D1909" i="23"/>
  <c r="E1909" i="23"/>
  <c r="F1909" i="23"/>
  <c r="G1909" i="23"/>
  <c r="H1909" i="23"/>
  <c r="I1909" i="23"/>
  <c r="J1909" i="23"/>
  <c r="K1909" i="23"/>
  <c r="L1909" i="23"/>
  <c r="M1909" i="23"/>
  <c r="A1910" i="23"/>
  <c r="C1910" i="23" s="1"/>
  <c r="B1910" i="23"/>
  <c r="D1910" i="23"/>
  <c r="E1910" i="23"/>
  <c r="F1910" i="23"/>
  <c r="G1910" i="23"/>
  <c r="H1910" i="23"/>
  <c r="I1910" i="23"/>
  <c r="K1910" i="23" s="1"/>
  <c r="J1910" i="23"/>
  <c r="L1910" i="23"/>
  <c r="M1910" i="23"/>
  <c r="A1911" i="23"/>
  <c r="C1911" i="23" s="1"/>
  <c r="D1911" i="23"/>
  <c r="E1911" i="23"/>
  <c r="F1911" i="23"/>
  <c r="G1911" i="23"/>
  <c r="H1911" i="23"/>
  <c r="I1911" i="23"/>
  <c r="K1911" i="23" s="1"/>
  <c r="J1911" i="23"/>
  <c r="L1911" i="23"/>
  <c r="M1911" i="23"/>
  <c r="A1912" i="23"/>
  <c r="C1912" i="23" s="1"/>
  <c r="B1912" i="23"/>
  <c r="D1912" i="23"/>
  <c r="E1912" i="23"/>
  <c r="F1912" i="23"/>
  <c r="G1912" i="23"/>
  <c r="H1912" i="23"/>
  <c r="I1912" i="23"/>
  <c r="K1912" i="23" s="1"/>
  <c r="J1912" i="23"/>
  <c r="L1912" i="23"/>
  <c r="M1912" i="23"/>
  <c r="A1913" i="23"/>
  <c r="B1913" i="23" s="1"/>
  <c r="C1913" i="23"/>
  <c r="D1913" i="23"/>
  <c r="E1913" i="23"/>
  <c r="F1913" i="23"/>
  <c r="G1913" i="23"/>
  <c r="H1913" i="23"/>
  <c r="I1913" i="23"/>
  <c r="K1913" i="23" s="1"/>
  <c r="J1913" i="23"/>
  <c r="L1913" i="23"/>
  <c r="M1913" i="23"/>
  <c r="A1914" i="23"/>
  <c r="B1914" i="23"/>
  <c r="C1914" i="23"/>
  <c r="D1914" i="23"/>
  <c r="E1914" i="23"/>
  <c r="F1914" i="23"/>
  <c r="G1914" i="23"/>
  <c r="H1914" i="23"/>
  <c r="I1914" i="23"/>
  <c r="J1914" i="23"/>
  <c r="K1914" i="23"/>
  <c r="L1914" i="23"/>
  <c r="M1914" i="23"/>
  <c r="A1915" i="23"/>
  <c r="C1915" i="23" s="1"/>
  <c r="D1915" i="23"/>
  <c r="E1915" i="23"/>
  <c r="F1915" i="23"/>
  <c r="G1915" i="23"/>
  <c r="H1915" i="23"/>
  <c r="I1915" i="23"/>
  <c r="K1915" i="23" s="1"/>
  <c r="J1915" i="23"/>
  <c r="L1915" i="23"/>
  <c r="M1915" i="23"/>
  <c r="A1916" i="23"/>
  <c r="C1916" i="23" s="1"/>
  <c r="D1916" i="23"/>
  <c r="E1916" i="23"/>
  <c r="F1916" i="23"/>
  <c r="G1916" i="23"/>
  <c r="H1916" i="23"/>
  <c r="I1916" i="23"/>
  <c r="K1916" i="23" s="1"/>
  <c r="J1916" i="23"/>
  <c r="L1916" i="23"/>
  <c r="M1916" i="23"/>
  <c r="A1917" i="23"/>
  <c r="B1917" i="23" s="1"/>
  <c r="C1917" i="23"/>
  <c r="D1917" i="23"/>
  <c r="E1917" i="23"/>
  <c r="F1917" i="23"/>
  <c r="G1917" i="23"/>
  <c r="H1917" i="23"/>
  <c r="I1917" i="23"/>
  <c r="J1917" i="23"/>
  <c r="K1917" i="23"/>
  <c r="L1917" i="23"/>
  <c r="M1917" i="23"/>
  <c r="A1918" i="23"/>
  <c r="C1918" i="23" s="1"/>
  <c r="B1918" i="23"/>
  <c r="D1918" i="23"/>
  <c r="E1918" i="23"/>
  <c r="F1918" i="23"/>
  <c r="G1918" i="23"/>
  <c r="H1918" i="23"/>
  <c r="I1918" i="23"/>
  <c r="K1918" i="23" s="1"/>
  <c r="J1918" i="23"/>
  <c r="L1918" i="23"/>
  <c r="M1918" i="23"/>
  <c r="A1919" i="23"/>
  <c r="C1919" i="23" s="1"/>
  <c r="D1919" i="23"/>
  <c r="E1919" i="23"/>
  <c r="F1919" i="23"/>
  <c r="G1919" i="23"/>
  <c r="H1919" i="23"/>
  <c r="I1919" i="23"/>
  <c r="K1919" i="23" s="1"/>
  <c r="J1919" i="23"/>
  <c r="L1919" i="23"/>
  <c r="M1919" i="23"/>
  <c r="A1920" i="23"/>
  <c r="C1920" i="23" s="1"/>
  <c r="B1920" i="23"/>
  <c r="D1920" i="23"/>
  <c r="E1920" i="23"/>
  <c r="F1920" i="23"/>
  <c r="G1920" i="23"/>
  <c r="H1920" i="23"/>
  <c r="I1920" i="23"/>
  <c r="K1920" i="23" s="1"/>
  <c r="J1920" i="23"/>
  <c r="L1920" i="23"/>
  <c r="M1920" i="23"/>
  <c r="A1921" i="23"/>
  <c r="B1921" i="23" s="1"/>
  <c r="C1921" i="23"/>
  <c r="D1921" i="23"/>
  <c r="E1921" i="23"/>
  <c r="F1921" i="23"/>
  <c r="G1921" i="23"/>
  <c r="H1921" i="23"/>
  <c r="I1921" i="23"/>
  <c r="K1921" i="23" s="1"/>
  <c r="J1921" i="23"/>
  <c r="L1921" i="23"/>
  <c r="M1921" i="23"/>
  <c r="A1922" i="23"/>
  <c r="B1922" i="23"/>
  <c r="C1922" i="23"/>
  <c r="D1922" i="23"/>
  <c r="E1922" i="23"/>
  <c r="F1922" i="23"/>
  <c r="G1922" i="23"/>
  <c r="H1922" i="23"/>
  <c r="I1922" i="23"/>
  <c r="J1922" i="23"/>
  <c r="K1922" i="23"/>
  <c r="L1922" i="23"/>
  <c r="M1922" i="23"/>
  <c r="A1923" i="23"/>
  <c r="C1923" i="23" s="1"/>
  <c r="D1923" i="23"/>
  <c r="E1923" i="23"/>
  <c r="F1923" i="23"/>
  <c r="G1923" i="23"/>
  <c r="H1923" i="23"/>
  <c r="I1923" i="23"/>
  <c r="K1923" i="23" s="1"/>
  <c r="J1923" i="23"/>
  <c r="L1923" i="23"/>
  <c r="M1923" i="23"/>
  <c r="A1924" i="23"/>
  <c r="C1924" i="23" s="1"/>
  <c r="D1924" i="23"/>
  <c r="E1924" i="23"/>
  <c r="F1924" i="23"/>
  <c r="G1924" i="23"/>
  <c r="H1924" i="23"/>
  <c r="I1924" i="23"/>
  <c r="K1924" i="23" s="1"/>
  <c r="J1924" i="23"/>
  <c r="L1924" i="23"/>
  <c r="M1924" i="23"/>
  <c r="A1925" i="23"/>
  <c r="B1925" i="23" s="1"/>
  <c r="C1925" i="23"/>
  <c r="D1925" i="23"/>
  <c r="E1925" i="23"/>
  <c r="F1925" i="23"/>
  <c r="G1925" i="23"/>
  <c r="H1925" i="23"/>
  <c r="I1925" i="23"/>
  <c r="J1925" i="23"/>
  <c r="K1925" i="23"/>
  <c r="L1925" i="23"/>
  <c r="M1925" i="23"/>
  <c r="A1926" i="23"/>
  <c r="C1926" i="23" s="1"/>
  <c r="B1926" i="23"/>
  <c r="D1926" i="23"/>
  <c r="E1926" i="23"/>
  <c r="F1926" i="23"/>
  <c r="G1926" i="23"/>
  <c r="H1926" i="23"/>
  <c r="I1926" i="23"/>
  <c r="K1926" i="23" s="1"/>
  <c r="J1926" i="23"/>
  <c r="L1926" i="23"/>
  <c r="M1926" i="23"/>
  <c r="A1927" i="23"/>
  <c r="C1927" i="23" s="1"/>
  <c r="D1927" i="23"/>
  <c r="E1927" i="23"/>
  <c r="F1927" i="23"/>
  <c r="G1927" i="23"/>
  <c r="H1927" i="23"/>
  <c r="I1927" i="23"/>
  <c r="K1927" i="23" s="1"/>
  <c r="J1927" i="23"/>
  <c r="L1927" i="23"/>
  <c r="M1927" i="23"/>
  <c r="A1928" i="23"/>
  <c r="C1928" i="23" s="1"/>
  <c r="B1928" i="23"/>
  <c r="D1928" i="23"/>
  <c r="E1928" i="23"/>
  <c r="F1928" i="23"/>
  <c r="G1928" i="23"/>
  <c r="H1928" i="23"/>
  <c r="I1928" i="23"/>
  <c r="K1928" i="23" s="1"/>
  <c r="J1928" i="23"/>
  <c r="L1928" i="23"/>
  <c r="M1928" i="23"/>
  <c r="A1929" i="23"/>
  <c r="B1929" i="23" s="1"/>
  <c r="C1929" i="23"/>
  <c r="D1929" i="23"/>
  <c r="E1929" i="23"/>
  <c r="F1929" i="23"/>
  <c r="G1929" i="23"/>
  <c r="H1929" i="23"/>
  <c r="I1929" i="23"/>
  <c r="K1929" i="23" s="1"/>
  <c r="J1929" i="23"/>
  <c r="L1929" i="23"/>
  <c r="M1929" i="23"/>
  <c r="A1930" i="23"/>
  <c r="B1930" i="23"/>
  <c r="C1930" i="23"/>
  <c r="D1930" i="23"/>
  <c r="E1930" i="23"/>
  <c r="F1930" i="23"/>
  <c r="G1930" i="23"/>
  <c r="H1930" i="23"/>
  <c r="I1930" i="23"/>
  <c r="J1930" i="23"/>
  <c r="K1930" i="23"/>
  <c r="L1930" i="23"/>
  <c r="M1930" i="23"/>
  <c r="A1931" i="23"/>
  <c r="C1931" i="23" s="1"/>
  <c r="D1931" i="23"/>
  <c r="E1931" i="23"/>
  <c r="F1931" i="23"/>
  <c r="G1931" i="23"/>
  <c r="H1931" i="23"/>
  <c r="I1931" i="23"/>
  <c r="K1931" i="23" s="1"/>
  <c r="J1931" i="23"/>
  <c r="L1931" i="23"/>
  <c r="M1931" i="23"/>
  <c r="A1932" i="23"/>
  <c r="C1932" i="23" s="1"/>
  <c r="D1932" i="23"/>
  <c r="E1932" i="23"/>
  <c r="F1932" i="23"/>
  <c r="G1932" i="23"/>
  <c r="H1932" i="23"/>
  <c r="I1932" i="23"/>
  <c r="K1932" i="23" s="1"/>
  <c r="J1932" i="23"/>
  <c r="L1932" i="23"/>
  <c r="M1932" i="23"/>
  <c r="A1933" i="23"/>
  <c r="B1933" i="23" s="1"/>
  <c r="C1933" i="23"/>
  <c r="D1933" i="23"/>
  <c r="E1933" i="23"/>
  <c r="F1933" i="23"/>
  <c r="G1933" i="23"/>
  <c r="H1933" i="23"/>
  <c r="I1933" i="23"/>
  <c r="J1933" i="23"/>
  <c r="K1933" i="23"/>
  <c r="L1933" i="23"/>
  <c r="M1933" i="23"/>
  <c r="A1934" i="23"/>
  <c r="C1934" i="23" s="1"/>
  <c r="B1934" i="23"/>
  <c r="D1934" i="23"/>
  <c r="E1934" i="23"/>
  <c r="F1934" i="23"/>
  <c r="G1934" i="23"/>
  <c r="H1934" i="23"/>
  <c r="I1934" i="23"/>
  <c r="K1934" i="23" s="1"/>
  <c r="J1934" i="23"/>
  <c r="L1934" i="23"/>
  <c r="M1934" i="23"/>
  <c r="A1935" i="23"/>
  <c r="C1935" i="23" s="1"/>
  <c r="D1935" i="23"/>
  <c r="E1935" i="23"/>
  <c r="F1935" i="23"/>
  <c r="G1935" i="23"/>
  <c r="H1935" i="23"/>
  <c r="I1935" i="23"/>
  <c r="K1935" i="23" s="1"/>
  <c r="J1935" i="23"/>
  <c r="L1935" i="23"/>
  <c r="M1935" i="23"/>
  <c r="A1936" i="23"/>
  <c r="C1936" i="23" s="1"/>
  <c r="B1936" i="23"/>
  <c r="D1936" i="23"/>
  <c r="E1936" i="23"/>
  <c r="F1936" i="23"/>
  <c r="G1936" i="23"/>
  <c r="H1936" i="23"/>
  <c r="I1936" i="23"/>
  <c r="K1936" i="23" s="1"/>
  <c r="J1936" i="23"/>
  <c r="L1936" i="23"/>
  <c r="M1936" i="23"/>
  <c r="A1937" i="23"/>
  <c r="B1937" i="23" s="1"/>
  <c r="C1937" i="23"/>
  <c r="D1937" i="23"/>
  <c r="E1937" i="23"/>
  <c r="F1937" i="23"/>
  <c r="G1937" i="23"/>
  <c r="H1937" i="23"/>
  <c r="I1937" i="23"/>
  <c r="K1937" i="23" s="1"/>
  <c r="J1937" i="23"/>
  <c r="L1937" i="23"/>
  <c r="M1937" i="23"/>
  <c r="A1938" i="23"/>
  <c r="B1938" i="23"/>
  <c r="C1938" i="23"/>
  <c r="D1938" i="23"/>
  <c r="E1938" i="23"/>
  <c r="F1938" i="23"/>
  <c r="G1938" i="23"/>
  <c r="H1938" i="23"/>
  <c r="I1938" i="23"/>
  <c r="J1938" i="23"/>
  <c r="K1938" i="23"/>
  <c r="L1938" i="23"/>
  <c r="M1938" i="23"/>
  <c r="A1939" i="23"/>
  <c r="C1939" i="23" s="1"/>
  <c r="D1939" i="23"/>
  <c r="E1939" i="23"/>
  <c r="F1939" i="23"/>
  <c r="G1939" i="23"/>
  <c r="H1939" i="23"/>
  <c r="I1939" i="23"/>
  <c r="K1939" i="23" s="1"/>
  <c r="J1939" i="23"/>
  <c r="L1939" i="23"/>
  <c r="M1939" i="23"/>
  <c r="A1940" i="23"/>
  <c r="C1940" i="23" s="1"/>
  <c r="D1940" i="23"/>
  <c r="E1940" i="23"/>
  <c r="F1940" i="23"/>
  <c r="G1940" i="23"/>
  <c r="H1940" i="23"/>
  <c r="I1940" i="23"/>
  <c r="K1940" i="23" s="1"/>
  <c r="J1940" i="23"/>
  <c r="L1940" i="23"/>
  <c r="M1940" i="23"/>
  <c r="A1941" i="23"/>
  <c r="B1941" i="23" s="1"/>
  <c r="C1941" i="23"/>
  <c r="D1941" i="23"/>
  <c r="E1941" i="23"/>
  <c r="F1941" i="23"/>
  <c r="G1941" i="23"/>
  <c r="H1941" i="23"/>
  <c r="I1941" i="23"/>
  <c r="J1941" i="23"/>
  <c r="K1941" i="23"/>
  <c r="L1941" i="23"/>
  <c r="M1941" i="23"/>
  <c r="A1942" i="23"/>
  <c r="C1942" i="23" s="1"/>
  <c r="B1942" i="23"/>
  <c r="D1942" i="23"/>
  <c r="E1942" i="23"/>
  <c r="F1942" i="23"/>
  <c r="G1942" i="23"/>
  <c r="H1942" i="23"/>
  <c r="I1942" i="23"/>
  <c r="K1942" i="23" s="1"/>
  <c r="J1942" i="23"/>
  <c r="L1942" i="23"/>
  <c r="M1942" i="23"/>
  <c r="A1943" i="23"/>
  <c r="C1943" i="23" s="1"/>
  <c r="D1943" i="23"/>
  <c r="E1943" i="23"/>
  <c r="F1943" i="23"/>
  <c r="G1943" i="23"/>
  <c r="H1943" i="23"/>
  <c r="I1943" i="23"/>
  <c r="K1943" i="23" s="1"/>
  <c r="J1943" i="23"/>
  <c r="L1943" i="23"/>
  <c r="M1943" i="23"/>
  <c r="A1944" i="23"/>
  <c r="C1944" i="23" s="1"/>
  <c r="B1944" i="23"/>
  <c r="D1944" i="23"/>
  <c r="E1944" i="23"/>
  <c r="F1944" i="23"/>
  <c r="G1944" i="23"/>
  <c r="H1944" i="23"/>
  <c r="I1944" i="23"/>
  <c r="K1944" i="23" s="1"/>
  <c r="J1944" i="23"/>
  <c r="L1944" i="23"/>
  <c r="M1944" i="23"/>
  <c r="A1945" i="23"/>
  <c r="B1945" i="23" s="1"/>
  <c r="C1945" i="23"/>
  <c r="D1945" i="23"/>
  <c r="E1945" i="23"/>
  <c r="F1945" i="23"/>
  <c r="G1945" i="23"/>
  <c r="H1945" i="23"/>
  <c r="I1945" i="23"/>
  <c r="K1945" i="23" s="1"/>
  <c r="J1945" i="23"/>
  <c r="L1945" i="23"/>
  <c r="M1945" i="23"/>
  <c r="A1946" i="23"/>
  <c r="B1946" i="23"/>
  <c r="C1946" i="23"/>
  <c r="D1946" i="23"/>
  <c r="E1946" i="23"/>
  <c r="F1946" i="23"/>
  <c r="G1946" i="23"/>
  <c r="H1946" i="23"/>
  <c r="I1946" i="23"/>
  <c r="J1946" i="23"/>
  <c r="K1946" i="23"/>
  <c r="L1946" i="23"/>
  <c r="M1946" i="23"/>
  <c r="A1947" i="23"/>
  <c r="C1947" i="23" s="1"/>
  <c r="D1947" i="23"/>
  <c r="E1947" i="23"/>
  <c r="F1947" i="23"/>
  <c r="G1947" i="23"/>
  <c r="H1947" i="23"/>
  <c r="I1947" i="23"/>
  <c r="K1947" i="23" s="1"/>
  <c r="J1947" i="23"/>
  <c r="L1947" i="23"/>
  <c r="M1947" i="23"/>
  <c r="A1948" i="23"/>
  <c r="C1948" i="23" s="1"/>
  <c r="D1948" i="23"/>
  <c r="E1948" i="23"/>
  <c r="F1948" i="23"/>
  <c r="G1948" i="23"/>
  <c r="H1948" i="23"/>
  <c r="I1948" i="23"/>
  <c r="K1948" i="23" s="1"/>
  <c r="J1948" i="23"/>
  <c r="L1948" i="23"/>
  <c r="M1948" i="23"/>
  <c r="A1949" i="23"/>
  <c r="B1949" i="23" s="1"/>
  <c r="C1949" i="23"/>
  <c r="D1949" i="23"/>
  <c r="E1949" i="23"/>
  <c r="F1949" i="23"/>
  <c r="G1949" i="23"/>
  <c r="H1949" i="23"/>
  <c r="I1949" i="23"/>
  <c r="J1949" i="23"/>
  <c r="K1949" i="23"/>
  <c r="L1949" i="23"/>
  <c r="M1949" i="23"/>
  <c r="A1950" i="23"/>
  <c r="C1950" i="23" s="1"/>
  <c r="B1950" i="23"/>
  <c r="D1950" i="23"/>
  <c r="E1950" i="23"/>
  <c r="F1950" i="23"/>
  <c r="G1950" i="23"/>
  <c r="H1950" i="23"/>
  <c r="I1950" i="23"/>
  <c r="K1950" i="23" s="1"/>
  <c r="J1950" i="23"/>
  <c r="L1950" i="23"/>
  <c r="M1950" i="23"/>
  <c r="A1951" i="23"/>
  <c r="C1951" i="23" s="1"/>
  <c r="D1951" i="23"/>
  <c r="E1951" i="23"/>
  <c r="F1951" i="23"/>
  <c r="G1951" i="23"/>
  <c r="H1951" i="23"/>
  <c r="I1951" i="23"/>
  <c r="K1951" i="23" s="1"/>
  <c r="J1951" i="23"/>
  <c r="L1951" i="23"/>
  <c r="M1951" i="23"/>
  <c r="A1952" i="23"/>
  <c r="C1952" i="23" s="1"/>
  <c r="B1952" i="23"/>
  <c r="D1952" i="23"/>
  <c r="E1952" i="23"/>
  <c r="F1952" i="23"/>
  <c r="G1952" i="23"/>
  <c r="H1952" i="23"/>
  <c r="I1952" i="23"/>
  <c r="K1952" i="23" s="1"/>
  <c r="J1952" i="23"/>
  <c r="L1952" i="23"/>
  <c r="M1952" i="23"/>
  <c r="A1953" i="23"/>
  <c r="B1953" i="23" s="1"/>
  <c r="C1953" i="23"/>
  <c r="D1953" i="23"/>
  <c r="E1953" i="23"/>
  <c r="F1953" i="23"/>
  <c r="G1953" i="23"/>
  <c r="H1953" i="23"/>
  <c r="I1953" i="23"/>
  <c r="K1953" i="23" s="1"/>
  <c r="J1953" i="23"/>
  <c r="L1953" i="23"/>
  <c r="M1953" i="23"/>
  <c r="A1954" i="23"/>
  <c r="B1954" i="23"/>
  <c r="C1954" i="23"/>
  <c r="D1954" i="23"/>
  <c r="E1954" i="23"/>
  <c r="F1954" i="23"/>
  <c r="G1954" i="23"/>
  <c r="H1954" i="23"/>
  <c r="I1954" i="23"/>
  <c r="J1954" i="23"/>
  <c r="K1954" i="23"/>
  <c r="L1954" i="23"/>
  <c r="M1954" i="23"/>
  <c r="A1955" i="23"/>
  <c r="C1955" i="23" s="1"/>
  <c r="D1955" i="23"/>
  <c r="E1955" i="23"/>
  <c r="F1955" i="23"/>
  <c r="G1955" i="23"/>
  <c r="H1955" i="23"/>
  <c r="I1955" i="23"/>
  <c r="K1955" i="23" s="1"/>
  <c r="J1955" i="23"/>
  <c r="L1955" i="23"/>
  <c r="M1955" i="23"/>
  <c r="A1956" i="23"/>
  <c r="C1956" i="23" s="1"/>
  <c r="D1956" i="23"/>
  <c r="E1956" i="23"/>
  <c r="F1956" i="23"/>
  <c r="G1956" i="23"/>
  <c r="H1956" i="23"/>
  <c r="I1956" i="23"/>
  <c r="K1956" i="23" s="1"/>
  <c r="J1956" i="23"/>
  <c r="L1956" i="23"/>
  <c r="M1956" i="23"/>
  <c r="A1957" i="23"/>
  <c r="B1957" i="23" s="1"/>
  <c r="C1957" i="23"/>
  <c r="D1957" i="23"/>
  <c r="E1957" i="23"/>
  <c r="F1957" i="23"/>
  <c r="G1957" i="23"/>
  <c r="H1957" i="23"/>
  <c r="I1957" i="23"/>
  <c r="J1957" i="23"/>
  <c r="K1957" i="23"/>
  <c r="L1957" i="23"/>
  <c r="M1957" i="23"/>
  <c r="A1958" i="23"/>
  <c r="C1958" i="23" s="1"/>
  <c r="B1958" i="23"/>
  <c r="D1958" i="23"/>
  <c r="E1958" i="23"/>
  <c r="F1958" i="23"/>
  <c r="G1958" i="23"/>
  <c r="H1958" i="23"/>
  <c r="I1958" i="23"/>
  <c r="K1958" i="23" s="1"/>
  <c r="J1958" i="23"/>
  <c r="L1958" i="23"/>
  <c r="M1958" i="23"/>
  <c r="A1959" i="23"/>
  <c r="C1959" i="23" s="1"/>
  <c r="D1959" i="23"/>
  <c r="E1959" i="23"/>
  <c r="F1959" i="23"/>
  <c r="G1959" i="23"/>
  <c r="H1959" i="23"/>
  <c r="I1959" i="23"/>
  <c r="K1959" i="23" s="1"/>
  <c r="J1959" i="23"/>
  <c r="L1959" i="23"/>
  <c r="M1959" i="23"/>
  <c r="A1960" i="23"/>
  <c r="C1960" i="23" s="1"/>
  <c r="B1960" i="23"/>
  <c r="D1960" i="23"/>
  <c r="E1960" i="23"/>
  <c r="F1960" i="23"/>
  <c r="G1960" i="23"/>
  <c r="H1960" i="23"/>
  <c r="I1960" i="23"/>
  <c r="K1960" i="23" s="1"/>
  <c r="J1960" i="23"/>
  <c r="L1960" i="23"/>
  <c r="M1960" i="23"/>
  <c r="A1961" i="23"/>
  <c r="B1961" i="23" s="1"/>
  <c r="C1961" i="23"/>
  <c r="D1961" i="23"/>
  <c r="E1961" i="23"/>
  <c r="F1961" i="23"/>
  <c r="G1961" i="23"/>
  <c r="H1961" i="23"/>
  <c r="I1961" i="23"/>
  <c r="K1961" i="23" s="1"/>
  <c r="J1961" i="23"/>
  <c r="L1961" i="23"/>
  <c r="M1961" i="23"/>
  <c r="A1962" i="23"/>
  <c r="B1962" i="23"/>
  <c r="C1962" i="23"/>
  <c r="D1962" i="23"/>
  <c r="E1962" i="23"/>
  <c r="F1962" i="23"/>
  <c r="G1962" i="23"/>
  <c r="H1962" i="23"/>
  <c r="I1962" i="23"/>
  <c r="J1962" i="23"/>
  <c r="K1962" i="23"/>
  <c r="L1962" i="23"/>
  <c r="M1962" i="23"/>
  <c r="A1963" i="23"/>
  <c r="C1963" i="23" s="1"/>
  <c r="D1963" i="23"/>
  <c r="E1963" i="23"/>
  <c r="F1963" i="23"/>
  <c r="G1963" i="23"/>
  <c r="H1963" i="23"/>
  <c r="I1963" i="23"/>
  <c r="K1963" i="23" s="1"/>
  <c r="J1963" i="23"/>
  <c r="L1963" i="23"/>
  <c r="M1963" i="23"/>
  <c r="A1964" i="23"/>
  <c r="C1964" i="23" s="1"/>
  <c r="D1964" i="23"/>
  <c r="E1964" i="23"/>
  <c r="F1964" i="23"/>
  <c r="G1964" i="23"/>
  <c r="H1964" i="23"/>
  <c r="I1964" i="23"/>
  <c r="K1964" i="23" s="1"/>
  <c r="J1964" i="23"/>
  <c r="L1964" i="23"/>
  <c r="M1964" i="23"/>
  <c r="A1965" i="23"/>
  <c r="B1965" i="23" s="1"/>
  <c r="C1965" i="23"/>
  <c r="D1965" i="23"/>
  <c r="E1965" i="23"/>
  <c r="F1965" i="23"/>
  <c r="G1965" i="23"/>
  <c r="H1965" i="23"/>
  <c r="I1965" i="23"/>
  <c r="J1965" i="23"/>
  <c r="K1965" i="23"/>
  <c r="L1965" i="23"/>
  <c r="M1965" i="23"/>
  <c r="A1966" i="23"/>
  <c r="C1966" i="23" s="1"/>
  <c r="B1966" i="23"/>
  <c r="D1966" i="23"/>
  <c r="E1966" i="23"/>
  <c r="F1966" i="23"/>
  <c r="G1966" i="23"/>
  <c r="H1966" i="23"/>
  <c r="I1966" i="23"/>
  <c r="K1966" i="23" s="1"/>
  <c r="J1966" i="23"/>
  <c r="L1966" i="23"/>
  <c r="M1966" i="23"/>
  <c r="A1967" i="23"/>
  <c r="C1967" i="23" s="1"/>
  <c r="D1967" i="23"/>
  <c r="E1967" i="23"/>
  <c r="F1967" i="23"/>
  <c r="G1967" i="23"/>
  <c r="H1967" i="23"/>
  <c r="I1967" i="23"/>
  <c r="K1967" i="23" s="1"/>
  <c r="J1967" i="23"/>
  <c r="L1967" i="23"/>
  <c r="M1967" i="23"/>
  <c r="A1968" i="23"/>
  <c r="C1968" i="23" s="1"/>
  <c r="B1968" i="23"/>
  <c r="D1968" i="23"/>
  <c r="E1968" i="23"/>
  <c r="F1968" i="23"/>
  <c r="G1968" i="23"/>
  <c r="H1968" i="23"/>
  <c r="I1968" i="23"/>
  <c r="K1968" i="23" s="1"/>
  <c r="J1968" i="23"/>
  <c r="L1968" i="23"/>
  <c r="M1968" i="23"/>
  <c r="A1969" i="23"/>
  <c r="B1969" i="23" s="1"/>
  <c r="C1969" i="23"/>
  <c r="D1969" i="23"/>
  <c r="E1969" i="23"/>
  <c r="F1969" i="23"/>
  <c r="G1969" i="23"/>
  <c r="H1969" i="23"/>
  <c r="I1969" i="23"/>
  <c r="K1969" i="23" s="1"/>
  <c r="J1969" i="23"/>
  <c r="L1969" i="23"/>
  <c r="M1969" i="23"/>
  <c r="A1970" i="23"/>
  <c r="B1970" i="23"/>
  <c r="C1970" i="23"/>
  <c r="D1970" i="23"/>
  <c r="E1970" i="23"/>
  <c r="F1970" i="23"/>
  <c r="G1970" i="23"/>
  <c r="H1970" i="23"/>
  <c r="I1970" i="23"/>
  <c r="J1970" i="23"/>
  <c r="K1970" i="23"/>
  <c r="L1970" i="23"/>
  <c r="M1970" i="23"/>
  <c r="A1971" i="23"/>
  <c r="C1971" i="23" s="1"/>
  <c r="D1971" i="23"/>
  <c r="E1971" i="23"/>
  <c r="F1971" i="23"/>
  <c r="G1971" i="23"/>
  <c r="H1971" i="23"/>
  <c r="I1971" i="23"/>
  <c r="K1971" i="23" s="1"/>
  <c r="J1971" i="23"/>
  <c r="L1971" i="23"/>
  <c r="M1971" i="23"/>
  <c r="A1972" i="23"/>
  <c r="C1972" i="23" s="1"/>
  <c r="D1972" i="23"/>
  <c r="E1972" i="23"/>
  <c r="F1972" i="23"/>
  <c r="G1972" i="23"/>
  <c r="H1972" i="23"/>
  <c r="I1972" i="23"/>
  <c r="K1972" i="23" s="1"/>
  <c r="J1972" i="23"/>
  <c r="L1972" i="23"/>
  <c r="M1972" i="23"/>
  <c r="A1973" i="23"/>
  <c r="B1973" i="23" s="1"/>
  <c r="C1973" i="23"/>
  <c r="D1973" i="23"/>
  <c r="E1973" i="23"/>
  <c r="F1973" i="23"/>
  <c r="G1973" i="23"/>
  <c r="H1973" i="23"/>
  <c r="I1973" i="23"/>
  <c r="J1973" i="23"/>
  <c r="K1973" i="23"/>
  <c r="L1973" i="23"/>
  <c r="M1973" i="23"/>
  <c r="A1974" i="23"/>
  <c r="C1974" i="23" s="1"/>
  <c r="B1974" i="23"/>
  <c r="D1974" i="23"/>
  <c r="E1974" i="23"/>
  <c r="F1974" i="23"/>
  <c r="G1974" i="23"/>
  <c r="H1974" i="23"/>
  <c r="I1974" i="23"/>
  <c r="K1974" i="23" s="1"/>
  <c r="J1974" i="23"/>
  <c r="L1974" i="23"/>
  <c r="M1974" i="23"/>
  <c r="A1975" i="23"/>
  <c r="C1975" i="23" s="1"/>
  <c r="D1975" i="23"/>
  <c r="E1975" i="23"/>
  <c r="F1975" i="23"/>
  <c r="G1975" i="23"/>
  <c r="H1975" i="23"/>
  <c r="I1975" i="23"/>
  <c r="K1975" i="23" s="1"/>
  <c r="J1975" i="23"/>
  <c r="L1975" i="23"/>
  <c r="M1975" i="23"/>
  <c r="A1976" i="23"/>
  <c r="C1976" i="23" s="1"/>
  <c r="B1976" i="23"/>
  <c r="D1976" i="23"/>
  <c r="E1976" i="23"/>
  <c r="F1976" i="23"/>
  <c r="G1976" i="23"/>
  <c r="H1976" i="23"/>
  <c r="I1976" i="23"/>
  <c r="K1976" i="23" s="1"/>
  <c r="J1976" i="23"/>
  <c r="L1976" i="23"/>
  <c r="M1976" i="23"/>
  <c r="A1977" i="23"/>
  <c r="B1977" i="23" s="1"/>
  <c r="C1977" i="23"/>
  <c r="D1977" i="23"/>
  <c r="E1977" i="23"/>
  <c r="F1977" i="23"/>
  <c r="G1977" i="23"/>
  <c r="H1977" i="23"/>
  <c r="I1977" i="23"/>
  <c r="K1977" i="23" s="1"/>
  <c r="J1977" i="23"/>
  <c r="L1977" i="23"/>
  <c r="M1977" i="23"/>
  <c r="A1978" i="23"/>
  <c r="B1978" i="23"/>
  <c r="C1978" i="23"/>
  <c r="D1978" i="23"/>
  <c r="E1978" i="23"/>
  <c r="F1978" i="23"/>
  <c r="G1978" i="23"/>
  <c r="H1978" i="23"/>
  <c r="I1978" i="23"/>
  <c r="J1978" i="23"/>
  <c r="K1978" i="23"/>
  <c r="L1978" i="23"/>
  <c r="M1978" i="23"/>
  <c r="A1979" i="23"/>
  <c r="C1979" i="23" s="1"/>
  <c r="D1979" i="23"/>
  <c r="E1979" i="23"/>
  <c r="F1979" i="23"/>
  <c r="G1979" i="23"/>
  <c r="H1979" i="23"/>
  <c r="I1979" i="23"/>
  <c r="K1979" i="23" s="1"/>
  <c r="J1979" i="23"/>
  <c r="L1979" i="23"/>
  <c r="M1979" i="23"/>
  <c r="A1980" i="23"/>
  <c r="C1980" i="23" s="1"/>
  <c r="D1980" i="23"/>
  <c r="E1980" i="23"/>
  <c r="F1980" i="23"/>
  <c r="G1980" i="23"/>
  <c r="H1980" i="23"/>
  <c r="I1980" i="23"/>
  <c r="K1980" i="23" s="1"/>
  <c r="J1980" i="23"/>
  <c r="L1980" i="23"/>
  <c r="M1980" i="23"/>
  <c r="A1981" i="23"/>
  <c r="B1981" i="23" s="1"/>
  <c r="C1981" i="23"/>
  <c r="D1981" i="23"/>
  <c r="E1981" i="23"/>
  <c r="F1981" i="23"/>
  <c r="G1981" i="23"/>
  <c r="H1981" i="23"/>
  <c r="I1981" i="23"/>
  <c r="J1981" i="23"/>
  <c r="K1981" i="23"/>
  <c r="L1981" i="23"/>
  <c r="M1981" i="23"/>
  <c r="A1982" i="23"/>
  <c r="C1982" i="23" s="1"/>
  <c r="B1982" i="23"/>
  <c r="D1982" i="23"/>
  <c r="E1982" i="23"/>
  <c r="F1982" i="23"/>
  <c r="G1982" i="23"/>
  <c r="H1982" i="23"/>
  <c r="I1982" i="23"/>
  <c r="K1982" i="23" s="1"/>
  <c r="J1982" i="23"/>
  <c r="L1982" i="23"/>
  <c r="M1982" i="23"/>
  <c r="A1983" i="23"/>
  <c r="C1983" i="23" s="1"/>
  <c r="D1983" i="23"/>
  <c r="E1983" i="23"/>
  <c r="F1983" i="23"/>
  <c r="G1983" i="23"/>
  <c r="H1983" i="23"/>
  <c r="I1983" i="23"/>
  <c r="K1983" i="23" s="1"/>
  <c r="J1983" i="23"/>
  <c r="L1983" i="23"/>
  <c r="M1983" i="23"/>
  <c r="A1984" i="23"/>
  <c r="C1984" i="23" s="1"/>
  <c r="B1984" i="23"/>
  <c r="D1984" i="23"/>
  <c r="E1984" i="23"/>
  <c r="F1984" i="23"/>
  <c r="G1984" i="23"/>
  <c r="H1984" i="23"/>
  <c r="I1984" i="23"/>
  <c r="K1984" i="23" s="1"/>
  <c r="J1984" i="23"/>
  <c r="L1984" i="23"/>
  <c r="M1984" i="23"/>
  <c r="A1985" i="23"/>
  <c r="B1985" i="23" s="1"/>
  <c r="C1985" i="23"/>
  <c r="D1985" i="23"/>
  <c r="E1985" i="23"/>
  <c r="F1985" i="23"/>
  <c r="G1985" i="23"/>
  <c r="H1985" i="23"/>
  <c r="I1985" i="23"/>
  <c r="K1985" i="23" s="1"/>
  <c r="J1985" i="23"/>
  <c r="L1985" i="23"/>
  <c r="M1985" i="23"/>
  <c r="A1986" i="23"/>
  <c r="B1986" i="23"/>
  <c r="C1986" i="23"/>
  <c r="D1986" i="23"/>
  <c r="E1986" i="23"/>
  <c r="F1986" i="23"/>
  <c r="G1986" i="23"/>
  <c r="H1986" i="23"/>
  <c r="I1986" i="23"/>
  <c r="J1986" i="23"/>
  <c r="K1986" i="23"/>
  <c r="L1986" i="23"/>
  <c r="M1986" i="23"/>
  <c r="A1987" i="23"/>
  <c r="C1987" i="23" s="1"/>
  <c r="D1987" i="23"/>
  <c r="E1987" i="23"/>
  <c r="F1987" i="23"/>
  <c r="G1987" i="23"/>
  <c r="H1987" i="23"/>
  <c r="I1987" i="23"/>
  <c r="K1987" i="23" s="1"/>
  <c r="J1987" i="23"/>
  <c r="L1987" i="23"/>
  <c r="M1987" i="23"/>
  <c r="A1988" i="23"/>
  <c r="C1988" i="23" s="1"/>
  <c r="D1988" i="23"/>
  <c r="E1988" i="23"/>
  <c r="F1988" i="23"/>
  <c r="G1988" i="23"/>
  <c r="H1988" i="23"/>
  <c r="I1988" i="23"/>
  <c r="K1988" i="23" s="1"/>
  <c r="J1988" i="23"/>
  <c r="L1988" i="23"/>
  <c r="M1988" i="23"/>
  <c r="A1989" i="23"/>
  <c r="B1989" i="23" s="1"/>
  <c r="C1989" i="23"/>
  <c r="D1989" i="23"/>
  <c r="E1989" i="23"/>
  <c r="F1989" i="23"/>
  <c r="G1989" i="23"/>
  <c r="H1989" i="23"/>
  <c r="I1989" i="23"/>
  <c r="J1989" i="23"/>
  <c r="K1989" i="23"/>
  <c r="L1989" i="23"/>
  <c r="M1989" i="23"/>
  <c r="A1990" i="23"/>
  <c r="C1990" i="23" s="1"/>
  <c r="B1990" i="23"/>
  <c r="D1990" i="23"/>
  <c r="E1990" i="23"/>
  <c r="F1990" i="23"/>
  <c r="G1990" i="23"/>
  <c r="H1990" i="23"/>
  <c r="I1990" i="23"/>
  <c r="K1990" i="23" s="1"/>
  <c r="J1990" i="23"/>
  <c r="L1990" i="23"/>
  <c r="M1990" i="23"/>
  <c r="A1991" i="23"/>
  <c r="C1991" i="23" s="1"/>
  <c r="D1991" i="23"/>
  <c r="E1991" i="23"/>
  <c r="F1991" i="23"/>
  <c r="G1991" i="23"/>
  <c r="H1991" i="23"/>
  <c r="I1991" i="23"/>
  <c r="K1991" i="23" s="1"/>
  <c r="J1991" i="23"/>
  <c r="L1991" i="23"/>
  <c r="M1991" i="23"/>
  <c r="A1992" i="23"/>
  <c r="C1992" i="23" s="1"/>
  <c r="B1992" i="23"/>
  <c r="D1992" i="23"/>
  <c r="E1992" i="23"/>
  <c r="F1992" i="23"/>
  <c r="G1992" i="23"/>
  <c r="H1992" i="23"/>
  <c r="I1992" i="23"/>
  <c r="K1992" i="23" s="1"/>
  <c r="J1992" i="23"/>
  <c r="L1992" i="23"/>
  <c r="M1992" i="23"/>
  <c r="A1993" i="23"/>
  <c r="B1993" i="23" s="1"/>
  <c r="C1993" i="23"/>
  <c r="D1993" i="23"/>
  <c r="E1993" i="23"/>
  <c r="F1993" i="23"/>
  <c r="G1993" i="23"/>
  <c r="H1993" i="23"/>
  <c r="I1993" i="23"/>
  <c r="K1993" i="23" s="1"/>
  <c r="J1993" i="23"/>
  <c r="L1993" i="23"/>
  <c r="M1993" i="23"/>
  <c r="A1994" i="23"/>
  <c r="B1994" i="23"/>
  <c r="C1994" i="23"/>
  <c r="D1994" i="23"/>
  <c r="E1994" i="23"/>
  <c r="F1994" i="23"/>
  <c r="G1994" i="23"/>
  <c r="H1994" i="23"/>
  <c r="I1994" i="23"/>
  <c r="J1994" i="23"/>
  <c r="K1994" i="23"/>
  <c r="L1994" i="23"/>
  <c r="M1994" i="23"/>
  <c r="A1995" i="23"/>
  <c r="C1995" i="23" s="1"/>
  <c r="D1995" i="23"/>
  <c r="E1995" i="23"/>
  <c r="F1995" i="23"/>
  <c r="G1995" i="23"/>
  <c r="H1995" i="23"/>
  <c r="I1995" i="23"/>
  <c r="K1995" i="23" s="1"/>
  <c r="J1995" i="23"/>
  <c r="L1995" i="23"/>
  <c r="M1995" i="23"/>
  <c r="A1996" i="23"/>
  <c r="C1996" i="23" s="1"/>
  <c r="D1996" i="23"/>
  <c r="E1996" i="23"/>
  <c r="F1996" i="23"/>
  <c r="G1996" i="23"/>
  <c r="H1996" i="23"/>
  <c r="I1996" i="23"/>
  <c r="K1996" i="23" s="1"/>
  <c r="J1996" i="23"/>
  <c r="L1996" i="23"/>
  <c r="M1996" i="23"/>
  <c r="A1997" i="23"/>
  <c r="B1997" i="23" s="1"/>
  <c r="C1997" i="23"/>
  <c r="D1997" i="23"/>
  <c r="E1997" i="23"/>
  <c r="F1997" i="23"/>
  <c r="G1997" i="23"/>
  <c r="H1997" i="23"/>
  <c r="I1997" i="23"/>
  <c r="J1997" i="23"/>
  <c r="K1997" i="23"/>
  <c r="L1997" i="23"/>
  <c r="M1997" i="23"/>
  <c r="A1998" i="23"/>
  <c r="C1998" i="23" s="1"/>
  <c r="B1998" i="23"/>
  <c r="D1998" i="23"/>
  <c r="E1998" i="23"/>
  <c r="F1998" i="23"/>
  <c r="G1998" i="23"/>
  <c r="H1998" i="23"/>
  <c r="I1998" i="23"/>
  <c r="K1998" i="23" s="1"/>
  <c r="J1998" i="23"/>
  <c r="L1998" i="23"/>
  <c r="M1998" i="23"/>
  <c r="A1999" i="23"/>
  <c r="C1999" i="23" s="1"/>
  <c r="D1999" i="23"/>
  <c r="E1999" i="23"/>
  <c r="F1999" i="23"/>
  <c r="G1999" i="23"/>
  <c r="H1999" i="23"/>
  <c r="I1999" i="23"/>
  <c r="K1999" i="23" s="1"/>
  <c r="J1999" i="23"/>
  <c r="L1999" i="23"/>
  <c r="M1999" i="23"/>
  <c r="A2000" i="23"/>
  <c r="C2000" i="23" s="1"/>
  <c r="B2000" i="23"/>
  <c r="D2000" i="23"/>
  <c r="E2000" i="23"/>
  <c r="F2000" i="23"/>
  <c r="G2000" i="23"/>
  <c r="H2000" i="23"/>
  <c r="I2000" i="23"/>
  <c r="K2000" i="23" s="1"/>
  <c r="J2000" i="23"/>
  <c r="L2000" i="23"/>
  <c r="M2000" i="23"/>
  <c r="A2001" i="23"/>
  <c r="B2001" i="23" s="1"/>
  <c r="C2001" i="23"/>
  <c r="D2001" i="23"/>
  <c r="E2001" i="23"/>
  <c r="F2001" i="23"/>
  <c r="G2001" i="23"/>
  <c r="H2001" i="23"/>
  <c r="I2001" i="23"/>
  <c r="K2001" i="23" s="1"/>
  <c r="J2001" i="23"/>
  <c r="L2001" i="23"/>
  <c r="M2001" i="23"/>
  <c r="A2002" i="23"/>
  <c r="B2002" i="23"/>
  <c r="C2002" i="23"/>
  <c r="D2002" i="23"/>
  <c r="E2002" i="23"/>
  <c r="F2002" i="23"/>
  <c r="G2002" i="23"/>
  <c r="H2002" i="23"/>
  <c r="I2002" i="23"/>
  <c r="J2002" i="23"/>
  <c r="K2002" i="23"/>
  <c r="L2002" i="23"/>
  <c r="M2002" i="23"/>
  <c r="A2003" i="23"/>
  <c r="C2003" i="23" s="1"/>
  <c r="D2003" i="23"/>
  <c r="E2003" i="23"/>
  <c r="F2003" i="23"/>
  <c r="G2003" i="23"/>
  <c r="H2003" i="23"/>
  <c r="I2003" i="23"/>
  <c r="K2003" i="23" s="1"/>
  <c r="J2003" i="23"/>
  <c r="L2003" i="23"/>
  <c r="M2003" i="23"/>
  <c r="A2004" i="23"/>
  <c r="C2004" i="23" s="1"/>
  <c r="D2004" i="23"/>
  <c r="E2004" i="23"/>
  <c r="F2004" i="23"/>
  <c r="G2004" i="23"/>
  <c r="H2004" i="23"/>
  <c r="I2004" i="23"/>
  <c r="K2004" i="23" s="1"/>
  <c r="J2004" i="23"/>
  <c r="L2004" i="23"/>
  <c r="M2004" i="23"/>
  <c r="A2005" i="23"/>
  <c r="B2005" i="23" s="1"/>
  <c r="C2005" i="23"/>
  <c r="D2005" i="23"/>
  <c r="E2005" i="23"/>
  <c r="F2005" i="23"/>
  <c r="G2005" i="23"/>
  <c r="H2005" i="23"/>
  <c r="I2005" i="23"/>
  <c r="J2005" i="23"/>
  <c r="K2005" i="23"/>
  <c r="L2005" i="23"/>
  <c r="M2005" i="23"/>
  <c r="A2006" i="23"/>
  <c r="C2006" i="23" s="1"/>
  <c r="B2006" i="23"/>
  <c r="D2006" i="23"/>
  <c r="E2006" i="23"/>
  <c r="F2006" i="23"/>
  <c r="G2006" i="23"/>
  <c r="H2006" i="23"/>
  <c r="I2006" i="23"/>
  <c r="K2006" i="23" s="1"/>
  <c r="J2006" i="23"/>
  <c r="L2006" i="23"/>
  <c r="M2006" i="23"/>
  <c r="A2007" i="23"/>
  <c r="C2007" i="23" s="1"/>
  <c r="D2007" i="23"/>
  <c r="E2007" i="23"/>
  <c r="F2007" i="23"/>
  <c r="G2007" i="23"/>
  <c r="H2007" i="23"/>
  <c r="I2007" i="23"/>
  <c r="K2007" i="23" s="1"/>
  <c r="J2007" i="23"/>
  <c r="L2007" i="23"/>
  <c r="M2007" i="23"/>
  <c r="A2008" i="23"/>
  <c r="C2008" i="23" s="1"/>
  <c r="B2008" i="23"/>
  <c r="D2008" i="23"/>
  <c r="E2008" i="23"/>
  <c r="F2008" i="23"/>
  <c r="G2008" i="23"/>
  <c r="H2008" i="23"/>
  <c r="I2008" i="23"/>
  <c r="K2008" i="23" s="1"/>
  <c r="J2008" i="23"/>
  <c r="L2008" i="23"/>
  <c r="M2008" i="23"/>
  <c r="A2009" i="23"/>
  <c r="B2009" i="23" s="1"/>
  <c r="C2009" i="23"/>
  <c r="D2009" i="23"/>
  <c r="E2009" i="23"/>
  <c r="F2009" i="23"/>
  <c r="G2009" i="23"/>
  <c r="H2009" i="23"/>
  <c r="I2009" i="23"/>
  <c r="K2009" i="23" s="1"/>
  <c r="J2009" i="23"/>
  <c r="L2009" i="23"/>
  <c r="M2009" i="23"/>
  <c r="A2010" i="23"/>
  <c r="B2010" i="23"/>
  <c r="C2010" i="23"/>
  <c r="D2010" i="23"/>
  <c r="E2010" i="23"/>
  <c r="F2010" i="23"/>
  <c r="G2010" i="23"/>
  <c r="H2010" i="23"/>
  <c r="I2010" i="23"/>
  <c r="J2010" i="23"/>
  <c r="K2010" i="23"/>
  <c r="L2010" i="23"/>
  <c r="M2010" i="23"/>
  <c r="A2011" i="23"/>
  <c r="C2011" i="23" s="1"/>
  <c r="D2011" i="23"/>
  <c r="E2011" i="23"/>
  <c r="F2011" i="23"/>
  <c r="G2011" i="23"/>
  <c r="H2011" i="23"/>
  <c r="I2011" i="23"/>
  <c r="K2011" i="23" s="1"/>
  <c r="J2011" i="23"/>
  <c r="L2011" i="23"/>
  <c r="M2011" i="23"/>
  <c r="A2012" i="23"/>
  <c r="C2012" i="23" s="1"/>
  <c r="D2012" i="23"/>
  <c r="E2012" i="23"/>
  <c r="F2012" i="23"/>
  <c r="G2012" i="23"/>
  <c r="H2012" i="23"/>
  <c r="I2012" i="23"/>
  <c r="K2012" i="23" s="1"/>
  <c r="J2012" i="23"/>
  <c r="L2012" i="23"/>
  <c r="M2012" i="23"/>
  <c r="A2013" i="23"/>
  <c r="B2013" i="23" s="1"/>
  <c r="C2013" i="23"/>
  <c r="D2013" i="23"/>
  <c r="E2013" i="23"/>
  <c r="F2013" i="23"/>
  <c r="G2013" i="23"/>
  <c r="H2013" i="23"/>
  <c r="I2013" i="23"/>
  <c r="J2013" i="23"/>
  <c r="K2013" i="23"/>
  <c r="L2013" i="23"/>
  <c r="M2013" i="23"/>
  <c r="A2014" i="23"/>
  <c r="C2014" i="23" s="1"/>
  <c r="B2014" i="23"/>
  <c r="D2014" i="23"/>
  <c r="E2014" i="23"/>
  <c r="F2014" i="23"/>
  <c r="G2014" i="23"/>
  <c r="H2014" i="23"/>
  <c r="I2014" i="23"/>
  <c r="K2014" i="23" s="1"/>
  <c r="J2014" i="23"/>
  <c r="L2014" i="23"/>
  <c r="M2014" i="23"/>
  <c r="A2015" i="23"/>
  <c r="C2015" i="23" s="1"/>
  <c r="D2015" i="23"/>
  <c r="E2015" i="23"/>
  <c r="F2015" i="23"/>
  <c r="G2015" i="23"/>
  <c r="H2015" i="23"/>
  <c r="I2015" i="23"/>
  <c r="K2015" i="23" s="1"/>
  <c r="J2015" i="23"/>
  <c r="L2015" i="23"/>
  <c r="M2015" i="23"/>
  <c r="A2016" i="23"/>
  <c r="C2016" i="23" s="1"/>
  <c r="B2016" i="23"/>
  <c r="D2016" i="23"/>
  <c r="E2016" i="23"/>
  <c r="F2016" i="23"/>
  <c r="G2016" i="23"/>
  <c r="H2016" i="23"/>
  <c r="I2016" i="23"/>
  <c r="K2016" i="23" s="1"/>
  <c r="J2016" i="23"/>
  <c r="L2016" i="23"/>
  <c r="M2016" i="23"/>
  <c r="A2017" i="23"/>
  <c r="B2017" i="23" s="1"/>
  <c r="C2017" i="23"/>
  <c r="D2017" i="23"/>
  <c r="E2017" i="23"/>
  <c r="F2017" i="23"/>
  <c r="G2017" i="23"/>
  <c r="H2017" i="23"/>
  <c r="I2017" i="23"/>
  <c r="K2017" i="23" s="1"/>
  <c r="J2017" i="23"/>
  <c r="L2017" i="23"/>
  <c r="M2017" i="23"/>
  <c r="A2018" i="23"/>
  <c r="B2018" i="23"/>
  <c r="C2018" i="23"/>
  <c r="D2018" i="23"/>
  <c r="E2018" i="23"/>
  <c r="F2018" i="23"/>
  <c r="G2018" i="23"/>
  <c r="H2018" i="23"/>
  <c r="I2018" i="23"/>
  <c r="J2018" i="23"/>
  <c r="K2018" i="23"/>
  <c r="L2018" i="23"/>
  <c r="M2018" i="23"/>
  <c r="A2019" i="23"/>
  <c r="C2019" i="23" s="1"/>
  <c r="D2019" i="23"/>
  <c r="E2019" i="23"/>
  <c r="F2019" i="23"/>
  <c r="G2019" i="23"/>
  <c r="H2019" i="23"/>
  <c r="I2019" i="23"/>
  <c r="K2019" i="23" s="1"/>
  <c r="J2019" i="23"/>
  <c r="L2019" i="23"/>
  <c r="M2019" i="23"/>
  <c r="A2020" i="23"/>
  <c r="C2020" i="23" s="1"/>
  <c r="D2020" i="23"/>
  <c r="E2020" i="23"/>
  <c r="F2020" i="23"/>
  <c r="G2020" i="23"/>
  <c r="H2020" i="23"/>
  <c r="I2020" i="23"/>
  <c r="K2020" i="23" s="1"/>
  <c r="J2020" i="23"/>
  <c r="L2020" i="23"/>
  <c r="M2020" i="23"/>
  <c r="A2021" i="23"/>
  <c r="B2021" i="23" s="1"/>
  <c r="C2021" i="23"/>
  <c r="D2021" i="23"/>
  <c r="E2021" i="23"/>
  <c r="F2021" i="23"/>
  <c r="G2021" i="23"/>
  <c r="H2021" i="23"/>
  <c r="I2021" i="23"/>
  <c r="J2021" i="23"/>
  <c r="K2021" i="23"/>
  <c r="L2021" i="23"/>
  <c r="M2021" i="23"/>
  <c r="A2022" i="23"/>
  <c r="C2022" i="23" s="1"/>
  <c r="B2022" i="23"/>
  <c r="D2022" i="23"/>
  <c r="E2022" i="23"/>
  <c r="F2022" i="23"/>
  <c r="G2022" i="23"/>
  <c r="H2022" i="23"/>
  <c r="I2022" i="23"/>
  <c r="K2022" i="23" s="1"/>
  <c r="J2022" i="23"/>
  <c r="L2022" i="23"/>
  <c r="M2022" i="23"/>
  <c r="A2023" i="23"/>
  <c r="C2023" i="23" s="1"/>
  <c r="D2023" i="23"/>
  <c r="E2023" i="23"/>
  <c r="F2023" i="23"/>
  <c r="G2023" i="23"/>
  <c r="H2023" i="23"/>
  <c r="I2023" i="23"/>
  <c r="K2023" i="23" s="1"/>
  <c r="J2023" i="23"/>
  <c r="L2023" i="23"/>
  <c r="M2023" i="23"/>
  <c r="A2024" i="23"/>
  <c r="C2024" i="23" s="1"/>
  <c r="B2024" i="23"/>
  <c r="D2024" i="23"/>
  <c r="E2024" i="23"/>
  <c r="F2024" i="23"/>
  <c r="G2024" i="23"/>
  <c r="H2024" i="23"/>
  <c r="I2024" i="23"/>
  <c r="K2024" i="23" s="1"/>
  <c r="J2024" i="23"/>
  <c r="L2024" i="23"/>
  <c r="M2024" i="23"/>
  <c r="A2025" i="23"/>
  <c r="B2025" i="23" s="1"/>
  <c r="C2025" i="23"/>
  <c r="D2025" i="23"/>
  <c r="E2025" i="23"/>
  <c r="F2025" i="23"/>
  <c r="G2025" i="23"/>
  <c r="H2025" i="23"/>
  <c r="I2025" i="23"/>
  <c r="K2025" i="23" s="1"/>
  <c r="J2025" i="23"/>
  <c r="L2025" i="23"/>
  <c r="M2025" i="23"/>
  <c r="A2026" i="23"/>
  <c r="B2026" i="23"/>
  <c r="C2026" i="23"/>
  <c r="D2026" i="23"/>
  <c r="E2026" i="23"/>
  <c r="F2026" i="23"/>
  <c r="G2026" i="23"/>
  <c r="H2026" i="23"/>
  <c r="I2026" i="23"/>
  <c r="J2026" i="23"/>
  <c r="K2026" i="23"/>
  <c r="L2026" i="23"/>
  <c r="M2026" i="23"/>
  <c r="A2027" i="23"/>
  <c r="C2027" i="23" s="1"/>
  <c r="D2027" i="23"/>
  <c r="E2027" i="23"/>
  <c r="F2027" i="23"/>
  <c r="G2027" i="23"/>
  <c r="H2027" i="23"/>
  <c r="I2027" i="23"/>
  <c r="K2027" i="23" s="1"/>
  <c r="J2027" i="23"/>
  <c r="L2027" i="23"/>
  <c r="M2027" i="23"/>
  <c r="A2028" i="23"/>
  <c r="C2028" i="23" s="1"/>
  <c r="D2028" i="23"/>
  <c r="E2028" i="23"/>
  <c r="F2028" i="23"/>
  <c r="G2028" i="23"/>
  <c r="H2028" i="23"/>
  <c r="I2028" i="23"/>
  <c r="K2028" i="23" s="1"/>
  <c r="J2028" i="23"/>
  <c r="L2028" i="23"/>
  <c r="M2028" i="23"/>
  <c r="A2029" i="23"/>
  <c r="B2029" i="23" s="1"/>
  <c r="C2029" i="23"/>
  <c r="D2029" i="23"/>
  <c r="E2029" i="23"/>
  <c r="F2029" i="23"/>
  <c r="G2029" i="23"/>
  <c r="H2029" i="23"/>
  <c r="I2029" i="23"/>
  <c r="J2029" i="23"/>
  <c r="K2029" i="23"/>
  <c r="L2029" i="23"/>
  <c r="M2029" i="23"/>
  <c r="A2030" i="23"/>
  <c r="C2030" i="23" s="1"/>
  <c r="B2030" i="23"/>
  <c r="D2030" i="23"/>
  <c r="E2030" i="23"/>
  <c r="F2030" i="23"/>
  <c r="G2030" i="23"/>
  <c r="H2030" i="23"/>
  <c r="I2030" i="23"/>
  <c r="K2030" i="23" s="1"/>
  <c r="J2030" i="23"/>
  <c r="L2030" i="23"/>
  <c r="M2030" i="23"/>
  <c r="A2031" i="23"/>
  <c r="C2031" i="23" s="1"/>
  <c r="D2031" i="23"/>
  <c r="E2031" i="23"/>
  <c r="F2031" i="23"/>
  <c r="G2031" i="23"/>
  <c r="H2031" i="23"/>
  <c r="I2031" i="23"/>
  <c r="K2031" i="23" s="1"/>
  <c r="J2031" i="23"/>
  <c r="L2031" i="23"/>
  <c r="M2031" i="23"/>
  <c r="A2032" i="23"/>
  <c r="C2032" i="23" s="1"/>
  <c r="B2032" i="23"/>
  <c r="D2032" i="23"/>
  <c r="E2032" i="23"/>
  <c r="F2032" i="23"/>
  <c r="G2032" i="23"/>
  <c r="H2032" i="23"/>
  <c r="I2032" i="23"/>
  <c r="K2032" i="23" s="1"/>
  <c r="J2032" i="23"/>
  <c r="L2032" i="23"/>
  <c r="M2032" i="23"/>
  <c r="A2033" i="23"/>
  <c r="B2033" i="23" s="1"/>
  <c r="C2033" i="23"/>
  <c r="D2033" i="23"/>
  <c r="E2033" i="23"/>
  <c r="F2033" i="23"/>
  <c r="G2033" i="23"/>
  <c r="H2033" i="23"/>
  <c r="I2033" i="23"/>
  <c r="K2033" i="23" s="1"/>
  <c r="J2033" i="23"/>
  <c r="L2033" i="23"/>
  <c r="M2033" i="23"/>
  <c r="A2034" i="23"/>
  <c r="B2034" i="23"/>
  <c r="C2034" i="23"/>
  <c r="D2034" i="23"/>
  <c r="E2034" i="23"/>
  <c r="F2034" i="23"/>
  <c r="G2034" i="23"/>
  <c r="H2034" i="23"/>
  <c r="I2034" i="23"/>
  <c r="J2034" i="23"/>
  <c r="K2034" i="23"/>
  <c r="L2034" i="23"/>
  <c r="M2034" i="23"/>
  <c r="A2035" i="23"/>
  <c r="C2035" i="23" s="1"/>
  <c r="D2035" i="23"/>
  <c r="E2035" i="23"/>
  <c r="F2035" i="23"/>
  <c r="G2035" i="23"/>
  <c r="H2035" i="23"/>
  <c r="I2035" i="23"/>
  <c r="K2035" i="23" s="1"/>
  <c r="J2035" i="23"/>
  <c r="L2035" i="23"/>
  <c r="M2035" i="23"/>
  <c r="A2036" i="23"/>
  <c r="C2036" i="23" s="1"/>
  <c r="D2036" i="23"/>
  <c r="E2036" i="23"/>
  <c r="F2036" i="23"/>
  <c r="G2036" i="23"/>
  <c r="H2036" i="23"/>
  <c r="I2036" i="23"/>
  <c r="K2036" i="23" s="1"/>
  <c r="J2036" i="23"/>
  <c r="L2036" i="23"/>
  <c r="M2036" i="23"/>
  <c r="A2037" i="23"/>
  <c r="B2037" i="23" s="1"/>
  <c r="C2037" i="23"/>
  <c r="D2037" i="23"/>
  <c r="E2037" i="23"/>
  <c r="F2037" i="23"/>
  <c r="G2037" i="23"/>
  <c r="H2037" i="23"/>
  <c r="I2037" i="23"/>
  <c r="J2037" i="23"/>
  <c r="K2037" i="23"/>
  <c r="L2037" i="23"/>
  <c r="M2037" i="23"/>
  <c r="A2038" i="23"/>
  <c r="C2038" i="23" s="1"/>
  <c r="B2038" i="23"/>
  <c r="D2038" i="23"/>
  <c r="E2038" i="23"/>
  <c r="F2038" i="23"/>
  <c r="G2038" i="23"/>
  <c r="H2038" i="23"/>
  <c r="I2038" i="23"/>
  <c r="K2038" i="23" s="1"/>
  <c r="J2038" i="23"/>
  <c r="L2038" i="23"/>
  <c r="M2038" i="23"/>
  <c r="A2039" i="23"/>
  <c r="D2039" i="23"/>
  <c r="E2039" i="23"/>
  <c r="F2039" i="23"/>
  <c r="G2039" i="23"/>
  <c r="H2039" i="23"/>
  <c r="I2039" i="23"/>
  <c r="K2039" i="23" s="1"/>
  <c r="J2039" i="23"/>
  <c r="L2039" i="23"/>
  <c r="M2039" i="23"/>
  <c r="A2040" i="23"/>
  <c r="C2040" i="23" s="1"/>
  <c r="B2040" i="23"/>
  <c r="D2040" i="23"/>
  <c r="E2040" i="23"/>
  <c r="F2040" i="23"/>
  <c r="G2040" i="23"/>
  <c r="H2040" i="23"/>
  <c r="I2040" i="23"/>
  <c r="K2040" i="23" s="1"/>
  <c r="J2040" i="23"/>
  <c r="L2040" i="23"/>
  <c r="M2040" i="23"/>
  <c r="A2041" i="23"/>
  <c r="B2041" i="23" s="1"/>
  <c r="C2041" i="23"/>
  <c r="D2041" i="23"/>
  <c r="E2041" i="23"/>
  <c r="F2041" i="23"/>
  <c r="G2041" i="23"/>
  <c r="H2041" i="23"/>
  <c r="I2041" i="23"/>
  <c r="K2041" i="23" s="1"/>
  <c r="J2041" i="23"/>
  <c r="L2041" i="23"/>
  <c r="M2041" i="23"/>
  <c r="A2042" i="23"/>
  <c r="B2042" i="23"/>
  <c r="C2042" i="23"/>
  <c r="D2042" i="23"/>
  <c r="E2042" i="23"/>
  <c r="F2042" i="23"/>
  <c r="G2042" i="23"/>
  <c r="H2042" i="23"/>
  <c r="I2042" i="23"/>
  <c r="J2042" i="23"/>
  <c r="K2042" i="23"/>
  <c r="L2042" i="23"/>
  <c r="M2042" i="23"/>
  <c r="A2043" i="23"/>
  <c r="D2043" i="23"/>
  <c r="E2043" i="23"/>
  <c r="F2043" i="23"/>
  <c r="G2043" i="23"/>
  <c r="H2043" i="23"/>
  <c r="I2043" i="23"/>
  <c r="K2043" i="23" s="1"/>
  <c r="J2043" i="23"/>
  <c r="L2043" i="23"/>
  <c r="M2043" i="23"/>
  <c r="A2044" i="23"/>
  <c r="C2044" i="23" s="1"/>
  <c r="D2044" i="23"/>
  <c r="E2044" i="23"/>
  <c r="F2044" i="23"/>
  <c r="G2044" i="23"/>
  <c r="H2044" i="23"/>
  <c r="I2044" i="23"/>
  <c r="K2044" i="23" s="1"/>
  <c r="J2044" i="23"/>
  <c r="L2044" i="23"/>
  <c r="M2044" i="23"/>
  <c r="A2045" i="23"/>
  <c r="B2045" i="23" s="1"/>
  <c r="C2045" i="23"/>
  <c r="D2045" i="23"/>
  <c r="E2045" i="23"/>
  <c r="F2045" i="23"/>
  <c r="G2045" i="23"/>
  <c r="H2045" i="23"/>
  <c r="I2045" i="23"/>
  <c r="J2045" i="23"/>
  <c r="K2045" i="23"/>
  <c r="L2045" i="23"/>
  <c r="M2045" i="23"/>
  <c r="A2046" i="23"/>
  <c r="C2046" i="23" s="1"/>
  <c r="B2046" i="23"/>
  <c r="D2046" i="23"/>
  <c r="E2046" i="23"/>
  <c r="F2046" i="23"/>
  <c r="G2046" i="23"/>
  <c r="H2046" i="23"/>
  <c r="I2046" i="23"/>
  <c r="K2046" i="23" s="1"/>
  <c r="J2046" i="23"/>
  <c r="L2046" i="23"/>
  <c r="M2046" i="23"/>
  <c r="A2047" i="23"/>
  <c r="D2047" i="23"/>
  <c r="E2047" i="23"/>
  <c r="F2047" i="23"/>
  <c r="G2047" i="23"/>
  <c r="H2047" i="23"/>
  <c r="I2047" i="23"/>
  <c r="K2047" i="23" s="1"/>
  <c r="J2047" i="23"/>
  <c r="L2047" i="23"/>
  <c r="M2047" i="23"/>
  <c r="A2048" i="23"/>
  <c r="C2048" i="23" s="1"/>
  <c r="B2048" i="23"/>
  <c r="D2048" i="23"/>
  <c r="E2048" i="23"/>
  <c r="F2048" i="23"/>
  <c r="G2048" i="23"/>
  <c r="H2048" i="23"/>
  <c r="I2048" i="23"/>
  <c r="K2048" i="23" s="1"/>
  <c r="J2048" i="23"/>
  <c r="L2048" i="23"/>
  <c r="M2048" i="23"/>
  <c r="A2049" i="23"/>
  <c r="B2049" i="23" s="1"/>
  <c r="C2049" i="23"/>
  <c r="D2049" i="23"/>
  <c r="E2049" i="23"/>
  <c r="F2049" i="23"/>
  <c r="G2049" i="23"/>
  <c r="H2049" i="23"/>
  <c r="I2049" i="23"/>
  <c r="K2049" i="23" s="1"/>
  <c r="J2049" i="23"/>
  <c r="L2049" i="23"/>
  <c r="M2049" i="23"/>
  <c r="A2050" i="23"/>
  <c r="B2050" i="23"/>
  <c r="C2050" i="23"/>
  <c r="D2050" i="23"/>
  <c r="E2050" i="23"/>
  <c r="F2050" i="23"/>
  <c r="G2050" i="23"/>
  <c r="H2050" i="23"/>
  <c r="I2050" i="23"/>
  <c r="J2050" i="23"/>
  <c r="K2050" i="23"/>
  <c r="L2050" i="23"/>
  <c r="M2050" i="23"/>
  <c r="A2051" i="23"/>
  <c r="D2051" i="23"/>
  <c r="E2051" i="23"/>
  <c r="F2051" i="23"/>
  <c r="G2051" i="23"/>
  <c r="H2051" i="23"/>
  <c r="I2051" i="23"/>
  <c r="K2051" i="23" s="1"/>
  <c r="J2051" i="23"/>
  <c r="L2051" i="23"/>
  <c r="M2051" i="23"/>
  <c r="A2052" i="23"/>
  <c r="C2052" i="23" s="1"/>
  <c r="D2052" i="23"/>
  <c r="E2052" i="23"/>
  <c r="F2052" i="23"/>
  <c r="G2052" i="23"/>
  <c r="H2052" i="23"/>
  <c r="I2052" i="23"/>
  <c r="K2052" i="23" s="1"/>
  <c r="J2052" i="23"/>
  <c r="L2052" i="23"/>
  <c r="M2052" i="23"/>
  <c r="A2053" i="23"/>
  <c r="B2053" i="23" s="1"/>
  <c r="C2053" i="23"/>
  <c r="D2053" i="23"/>
  <c r="E2053" i="23"/>
  <c r="F2053" i="23"/>
  <c r="G2053" i="23"/>
  <c r="H2053" i="23"/>
  <c r="I2053" i="23"/>
  <c r="J2053" i="23"/>
  <c r="K2053" i="23"/>
  <c r="L2053" i="23"/>
  <c r="M2053" i="23"/>
  <c r="A2054" i="23"/>
  <c r="C2054" i="23" s="1"/>
  <c r="B2054" i="23"/>
  <c r="D2054" i="23"/>
  <c r="E2054" i="23"/>
  <c r="F2054" i="23"/>
  <c r="G2054" i="23"/>
  <c r="H2054" i="23"/>
  <c r="I2054" i="23"/>
  <c r="K2054" i="23" s="1"/>
  <c r="J2054" i="23"/>
  <c r="L2054" i="23"/>
  <c r="M2054" i="23"/>
  <c r="A2055" i="23"/>
  <c r="D2055" i="23"/>
  <c r="E2055" i="23"/>
  <c r="F2055" i="23"/>
  <c r="G2055" i="23"/>
  <c r="H2055" i="23"/>
  <c r="I2055" i="23"/>
  <c r="K2055" i="23" s="1"/>
  <c r="J2055" i="23"/>
  <c r="L2055" i="23"/>
  <c r="M2055" i="23"/>
  <c r="A2056" i="23"/>
  <c r="C2056" i="23" s="1"/>
  <c r="B2056" i="23"/>
  <c r="D2056" i="23"/>
  <c r="E2056" i="23"/>
  <c r="F2056" i="23"/>
  <c r="G2056" i="23"/>
  <c r="H2056" i="23"/>
  <c r="I2056" i="23"/>
  <c r="K2056" i="23" s="1"/>
  <c r="J2056" i="23"/>
  <c r="L2056" i="23"/>
  <c r="M2056" i="23"/>
  <c r="A2057" i="23"/>
  <c r="B2057" i="23" s="1"/>
  <c r="C2057" i="23"/>
  <c r="D2057" i="23"/>
  <c r="E2057" i="23"/>
  <c r="F2057" i="23"/>
  <c r="G2057" i="23"/>
  <c r="H2057" i="23"/>
  <c r="I2057" i="23"/>
  <c r="K2057" i="23" s="1"/>
  <c r="J2057" i="23"/>
  <c r="L2057" i="23"/>
  <c r="M2057" i="23"/>
  <c r="A2058" i="23"/>
  <c r="B2058" i="23"/>
  <c r="C2058" i="23"/>
  <c r="D2058" i="23"/>
  <c r="E2058" i="23"/>
  <c r="F2058" i="23"/>
  <c r="G2058" i="23"/>
  <c r="H2058" i="23"/>
  <c r="I2058" i="23"/>
  <c r="J2058" i="23"/>
  <c r="K2058" i="23"/>
  <c r="L2058" i="23"/>
  <c r="M2058" i="23"/>
  <c r="A2059" i="23"/>
  <c r="D2059" i="23"/>
  <c r="E2059" i="23"/>
  <c r="F2059" i="23"/>
  <c r="G2059" i="23"/>
  <c r="H2059" i="23"/>
  <c r="I2059" i="23"/>
  <c r="K2059" i="23" s="1"/>
  <c r="J2059" i="23"/>
  <c r="L2059" i="23"/>
  <c r="M2059" i="23"/>
  <c r="A2060" i="23"/>
  <c r="C2060" i="23" s="1"/>
  <c r="D2060" i="23"/>
  <c r="E2060" i="23"/>
  <c r="F2060" i="23"/>
  <c r="G2060" i="23"/>
  <c r="H2060" i="23"/>
  <c r="I2060" i="23"/>
  <c r="K2060" i="23" s="1"/>
  <c r="J2060" i="23"/>
  <c r="L2060" i="23"/>
  <c r="M2060" i="23"/>
  <c r="A2061" i="23"/>
  <c r="B2061" i="23" s="1"/>
  <c r="C2061" i="23"/>
  <c r="D2061" i="23"/>
  <c r="E2061" i="23"/>
  <c r="F2061" i="23"/>
  <c r="G2061" i="23"/>
  <c r="H2061" i="23"/>
  <c r="I2061" i="23"/>
  <c r="J2061" i="23"/>
  <c r="K2061" i="23"/>
  <c r="L2061" i="23"/>
  <c r="M2061" i="23"/>
  <c r="A2062" i="23"/>
  <c r="C2062" i="23" s="1"/>
  <c r="B2062" i="23"/>
  <c r="D2062" i="23"/>
  <c r="E2062" i="23"/>
  <c r="F2062" i="23"/>
  <c r="G2062" i="23"/>
  <c r="H2062" i="23"/>
  <c r="I2062" i="23"/>
  <c r="K2062" i="23" s="1"/>
  <c r="J2062" i="23"/>
  <c r="L2062" i="23"/>
  <c r="M2062" i="23"/>
  <c r="A2063" i="23"/>
  <c r="D2063" i="23"/>
  <c r="E2063" i="23"/>
  <c r="F2063" i="23"/>
  <c r="G2063" i="23"/>
  <c r="H2063" i="23"/>
  <c r="I2063" i="23"/>
  <c r="K2063" i="23" s="1"/>
  <c r="J2063" i="23"/>
  <c r="L2063" i="23"/>
  <c r="M2063" i="23"/>
  <c r="A2064" i="23"/>
  <c r="C2064" i="23" s="1"/>
  <c r="B2064" i="23"/>
  <c r="D2064" i="23"/>
  <c r="E2064" i="23"/>
  <c r="F2064" i="23"/>
  <c r="G2064" i="23"/>
  <c r="H2064" i="23"/>
  <c r="I2064" i="23"/>
  <c r="K2064" i="23" s="1"/>
  <c r="J2064" i="23"/>
  <c r="L2064" i="23"/>
  <c r="M2064" i="23"/>
  <c r="A2065" i="23"/>
  <c r="B2065" i="23" s="1"/>
  <c r="C2065" i="23"/>
  <c r="D2065" i="23"/>
  <c r="E2065" i="23"/>
  <c r="F2065" i="23"/>
  <c r="G2065" i="23"/>
  <c r="H2065" i="23"/>
  <c r="I2065" i="23"/>
  <c r="K2065" i="23" s="1"/>
  <c r="J2065" i="23"/>
  <c r="L2065" i="23"/>
  <c r="M2065" i="23"/>
  <c r="A2066" i="23"/>
  <c r="B2066" i="23"/>
  <c r="C2066" i="23"/>
  <c r="D2066" i="23"/>
  <c r="E2066" i="23"/>
  <c r="F2066" i="23"/>
  <c r="G2066" i="23"/>
  <c r="H2066" i="23"/>
  <c r="I2066" i="23"/>
  <c r="J2066" i="23"/>
  <c r="K2066" i="23"/>
  <c r="L2066" i="23"/>
  <c r="M2066" i="23"/>
  <c r="A2067" i="23"/>
  <c r="B2067" i="23" s="1"/>
  <c r="D2067" i="23"/>
  <c r="E2067" i="23"/>
  <c r="F2067" i="23"/>
  <c r="G2067" i="23"/>
  <c r="H2067" i="23"/>
  <c r="I2067" i="23"/>
  <c r="K2067" i="23" s="1"/>
  <c r="J2067" i="23"/>
  <c r="L2067" i="23"/>
  <c r="M2067" i="23"/>
  <c r="A2068" i="23"/>
  <c r="C2068" i="23" s="1"/>
  <c r="B2068" i="23"/>
  <c r="D2068" i="23"/>
  <c r="E2068" i="23"/>
  <c r="F2068" i="23"/>
  <c r="G2068" i="23"/>
  <c r="H2068" i="23"/>
  <c r="I2068" i="23"/>
  <c r="K2068" i="23" s="1"/>
  <c r="J2068" i="23"/>
  <c r="L2068" i="23"/>
  <c r="M2068" i="23"/>
  <c r="A2069" i="23"/>
  <c r="B2069" i="23" s="1"/>
  <c r="D2069" i="23"/>
  <c r="E2069" i="23"/>
  <c r="F2069" i="23"/>
  <c r="G2069" i="23"/>
  <c r="H2069" i="23"/>
  <c r="I2069" i="23"/>
  <c r="K2069" i="23" s="1"/>
  <c r="J2069" i="23"/>
  <c r="L2069" i="23"/>
  <c r="M2069" i="23"/>
  <c r="A2070" i="23"/>
  <c r="B2070" i="23" s="1"/>
  <c r="D2070" i="23"/>
  <c r="E2070" i="23"/>
  <c r="F2070" i="23"/>
  <c r="G2070" i="23"/>
  <c r="H2070" i="23"/>
  <c r="I2070" i="23"/>
  <c r="K2070" i="23" s="1"/>
  <c r="J2070" i="23"/>
  <c r="L2070" i="23"/>
  <c r="M2070" i="23"/>
  <c r="A2071" i="23"/>
  <c r="B2071" i="23" s="1"/>
  <c r="D2071" i="23"/>
  <c r="E2071" i="23"/>
  <c r="F2071" i="23"/>
  <c r="G2071" i="23"/>
  <c r="H2071" i="23"/>
  <c r="I2071" i="23"/>
  <c r="K2071" i="23" s="1"/>
  <c r="J2071" i="23"/>
  <c r="L2071" i="23"/>
  <c r="M2071" i="23"/>
  <c r="A2072" i="23"/>
  <c r="C2072" i="23" s="1"/>
  <c r="D2072" i="23"/>
  <c r="E2072" i="23"/>
  <c r="F2072" i="23"/>
  <c r="G2072" i="23"/>
  <c r="H2072" i="23"/>
  <c r="I2072" i="23"/>
  <c r="K2072" i="23" s="1"/>
  <c r="J2072" i="23"/>
  <c r="L2072" i="23"/>
  <c r="M2072" i="23"/>
  <c r="A2073" i="23"/>
  <c r="B2073" i="23" s="1"/>
  <c r="C2073" i="23"/>
  <c r="D2073" i="23"/>
  <c r="E2073" i="23"/>
  <c r="F2073" i="23"/>
  <c r="G2073" i="23"/>
  <c r="H2073" i="23"/>
  <c r="I2073" i="23"/>
  <c r="J2073" i="23"/>
  <c r="K2073" i="23"/>
  <c r="L2073" i="23"/>
  <c r="M2073" i="23"/>
  <c r="A2074" i="23"/>
  <c r="C2074" i="23" s="1"/>
  <c r="B2074" i="23"/>
  <c r="D2074" i="23"/>
  <c r="E2074" i="23"/>
  <c r="F2074" i="23"/>
  <c r="G2074" i="23"/>
  <c r="H2074" i="23"/>
  <c r="I2074" i="23"/>
  <c r="K2074" i="23" s="1"/>
  <c r="J2074" i="23"/>
  <c r="L2074" i="23"/>
  <c r="M2074" i="23"/>
  <c r="A2075" i="23"/>
  <c r="B2075" i="23" s="1"/>
  <c r="D2075" i="23"/>
  <c r="E2075" i="23"/>
  <c r="F2075" i="23"/>
  <c r="G2075" i="23"/>
  <c r="H2075" i="23"/>
  <c r="I2075" i="23"/>
  <c r="J2075" i="23"/>
  <c r="K2075" i="23"/>
  <c r="L2075" i="23"/>
  <c r="M2075" i="23"/>
  <c r="A2076" i="23"/>
  <c r="C2076" i="23" s="1"/>
  <c r="B2076" i="23"/>
  <c r="D2076" i="23"/>
  <c r="E2076" i="23"/>
  <c r="F2076" i="23"/>
  <c r="G2076" i="23"/>
  <c r="H2076" i="23"/>
  <c r="I2076" i="23"/>
  <c r="K2076" i="23" s="1"/>
  <c r="J2076" i="23"/>
  <c r="L2076" i="23"/>
  <c r="M2076" i="23"/>
  <c r="A2077" i="23"/>
  <c r="B2077" i="23" s="1"/>
  <c r="C2077" i="23"/>
  <c r="D2077" i="23"/>
  <c r="E2077" i="23"/>
  <c r="F2077" i="23"/>
  <c r="G2077" i="23"/>
  <c r="H2077" i="23"/>
  <c r="I2077" i="23"/>
  <c r="J2077" i="23"/>
  <c r="K2077" i="23"/>
  <c r="L2077" i="23"/>
  <c r="M2077" i="23"/>
  <c r="A2078" i="23"/>
  <c r="B2078" i="23"/>
  <c r="C2078" i="23"/>
  <c r="D2078" i="23"/>
  <c r="E2078" i="23"/>
  <c r="F2078" i="23"/>
  <c r="G2078" i="23"/>
  <c r="H2078" i="23"/>
  <c r="I2078" i="23"/>
  <c r="J2078" i="23"/>
  <c r="K2078" i="23"/>
  <c r="L2078" i="23"/>
  <c r="M2078" i="23"/>
  <c r="A2079" i="23"/>
  <c r="B2079" i="23" s="1"/>
  <c r="D2079" i="23"/>
  <c r="E2079" i="23"/>
  <c r="F2079" i="23"/>
  <c r="G2079" i="23"/>
  <c r="H2079" i="23"/>
  <c r="I2079" i="23"/>
  <c r="J2079" i="23"/>
  <c r="K2079" i="23"/>
  <c r="L2079" i="23"/>
  <c r="M2079" i="23"/>
  <c r="A2080" i="23"/>
  <c r="C2080" i="23" s="1"/>
  <c r="B2080" i="23"/>
  <c r="D2080" i="23"/>
  <c r="E2080" i="23"/>
  <c r="F2080" i="23"/>
  <c r="G2080" i="23"/>
  <c r="H2080" i="23"/>
  <c r="I2080" i="23"/>
  <c r="K2080" i="23" s="1"/>
  <c r="J2080" i="23"/>
  <c r="L2080" i="23"/>
  <c r="M2080" i="23"/>
  <c r="A2081" i="23"/>
  <c r="B2081" i="23" s="1"/>
  <c r="C2081" i="23"/>
  <c r="D2081" i="23"/>
  <c r="E2081" i="23"/>
  <c r="F2081" i="23"/>
  <c r="G2081" i="23"/>
  <c r="H2081" i="23"/>
  <c r="I2081" i="23"/>
  <c r="K2081" i="23" s="1"/>
  <c r="J2081" i="23"/>
  <c r="L2081" i="23"/>
  <c r="M2081" i="23"/>
  <c r="A2082" i="23"/>
  <c r="B2082" i="23"/>
  <c r="C2082" i="23"/>
  <c r="D2082" i="23"/>
  <c r="E2082" i="23"/>
  <c r="F2082" i="23"/>
  <c r="G2082" i="23"/>
  <c r="H2082" i="23"/>
  <c r="I2082" i="23"/>
  <c r="J2082" i="23"/>
  <c r="K2082" i="23"/>
  <c r="L2082" i="23"/>
  <c r="M2082" i="23"/>
  <c r="A2083" i="23"/>
  <c r="B2083" i="23" s="1"/>
  <c r="D2083" i="23"/>
  <c r="E2083" i="23"/>
  <c r="F2083" i="23"/>
  <c r="G2083" i="23"/>
  <c r="H2083" i="23"/>
  <c r="I2083" i="23"/>
  <c r="K2083" i="23" s="1"/>
  <c r="J2083" i="23"/>
  <c r="L2083" i="23"/>
  <c r="M2083" i="23"/>
  <c r="A2084" i="23"/>
  <c r="C2084" i="23" s="1"/>
  <c r="B2084" i="23"/>
  <c r="D2084" i="23"/>
  <c r="E2084" i="23"/>
  <c r="F2084" i="23"/>
  <c r="G2084" i="23"/>
  <c r="H2084" i="23"/>
  <c r="I2084" i="23"/>
  <c r="K2084" i="23" s="1"/>
  <c r="J2084" i="23"/>
  <c r="L2084" i="23"/>
  <c r="M2084" i="23"/>
  <c r="A2085" i="23"/>
  <c r="B2085" i="23" s="1"/>
  <c r="D2085" i="23"/>
  <c r="E2085" i="23"/>
  <c r="F2085" i="23"/>
  <c r="G2085" i="23"/>
  <c r="H2085" i="23"/>
  <c r="I2085" i="23"/>
  <c r="K2085" i="23" s="1"/>
  <c r="J2085" i="23"/>
  <c r="L2085" i="23"/>
  <c r="M2085" i="23"/>
  <c r="A2086" i="23"/>
  <c r="B2086" i="23" s="1"/>
  <c r="D2086" i="23"/>
  <c r="E2086" i="23"/>
  <c r="F2086" i="23"/>
  <c r="G2086" i="23"/>
  <c r="H2086" i="23"/>
  <c r="I2086" i="23"/>
  <c r="K2086" i="23" s="1"/>
  <c r="J2086" i="23"/>
  <c r="L2086" i="23"/>
  <c r="M2086" i="23"/>
  <c r="A2087" i="23"/>
  <c r="B2087" i="23" s="1"/>
  <c r="D2087" i="23"/>
  <c r="E2087" i="23"/>
  <c r="F2087" i="23"/>
  <c r="G2087" i="23"/>
  <c r="H2087" i="23"/>
  <c r="I2087" i="23"/>
  <c r="K2087" i="23" s="1"/>
  <c r="J2087" i="23"/>
  <c r="L2087" i="23"/>
  <c r="M2087" i="23"/>
  <c r="A2088" i="23"/>
  <c r="C2088" i="23" s="1"/>
  <c r="D2088" i="23"/>
  <c r="E2088" i="23"/>
  <c r="F2088" i="23"/>
  <c r="G2088" i="23"/>
  <c r="H2088" i="23"/>
  <c r="I2088" i="23"/>
  <c r="K2088" i="23" s="1"/>
  <c r="J2088" i="23"/>
  <c r="L2088" i="23"/>
  <c r="M2088" i="23"/>
  <c r="A2089" i="23"/>
  <c r="B2089" i="23" s="1"/>
  <c r="C2089" i="23"/>
  <c r="D2089" i="23"/>
  <c r="E2089" i="23"/>
  <c r="F2089" i="23"/>
  <c r="G2089" i="23"/>
  <c r="H2089" i="23"/>
  <c r="I2089" i="23"/>
  <c r="J2089" i="23"/>
  <c r="K2089" i="23"/>
  <c r="L2089" i="23"/>
  <c r="M2089" i="23"/>
  <c r="A2090" i="23"/>
  <c r="C2090" i="23" s="1"/>
  <c r="B2090" i="23"/>
  <c r="D2090" i="23"/>
  <c r="E2090" i="23"/>
  <c r="F2090" i="23"/>
  <c r="G2090" i="23"/>
  <c r="H2090" i="23"/>
  <c r="I2090" i="23"/>
  <c r="K2090" i="23" s="1"/>
  <c r="J2090" i="23"/>
  <c r="L2090" i="23"/>
  <c r="M2090" i="23"/>
  <c r="A2091" i="23"/>
  <c r="B2091" i="23" s="1"/>
  <c r="D2091" i="23"/>
  <c r="E2091" i="23"/>
  <c r="F2091" i="23"/>
  <c r="G2091" i="23"/>
  <c r="H2091" i="23"/>
  <c r="I2091" i="23"/>
  <c r="K2091" i="23" s="1"/>
  <c r="J2091" i="23"/>
  <c r="L2091" i="23"/>
  <c r="M2091" i="23"/>
  <c r="A2092" i="23"/>
  <c r="C2092" i="23" s="1"/>
  <c r="B2092" i="23"/>
  <c r="D2092" i="23"/>
  <c r="E2092" i="23"/>
  <c r="F2092" i="23"/>
  <c r="G2092" i="23"/>
  <c r="H2092" i="23"/>
  <c r="I2092" i="23"/>
  <c r="K2092" i="23" s="1"/>
  <c r="J2092" i="23"/>
  <c r="L2092" i="23"/>
  <c r="M2092" i="23"/>
  <c r="A2093" i="23"/>
  <c r="B2093" i="23" s="1"/>
  <c r="C2093" i="23"/>
  <c r="D2093" i="23"/>
  <c r="E2093" i="23"/>
  <c r="F2093" i="23"/>
  <c r="G2093" i="23"/>
  <c r="H2093" i="23"/>
  <c r="I2093" i="23"/>
  <c r="K2093" i="23" s="1"/>
  <c r="J2093" i="23"/>
  <c r="L2093" i="23"/>
  <c r="M2093" i="23"/>
  <c r="A2094" i="23"/>
  <c r="B2094" i="23"/>
  <c r="C2094" i="23"/>
  <c r="D2094" i="23"/>
  <c r="E2094" i="23"/>
  <c r="F2094" i="23"/>
  <c r="G2094" i="23"/>
  <c r="H2094" i="23"/>
  <c r="I2094" i="23"/>
  <c r="J2094" i="23"/>
  <c r="K2094" i="23"/>
  <c r="L2094" i="23"/>
  <c r="M2094" i="23"/>
  <c r="A2095" i="23"/>
  <c r="B2095" i="23" s="1"/>
  <c r="D2095" i="23"/>
  <c r="E2095" i="23"/>
  <c r="F2095" i="23"/>
  <c r="G2095" i="23"/>
  <c r="H2095" i="23"/>
  <c r="I2095" i="23"/>
  <c r="K2095" i="23" s="1"/>
  <c r="J2095" i="23"/>
  <c r="L2095" i="23"/>
  <c r="M2095" i="23"/>
  <c r="A2096" i="23"/>
  <c r="C2096" i="23" s="1"/>
  <c r="D2096" i="23"/>
  <c r="E2096" i="23"/>
  <c r="F2096" i="23"/>
  <c r="G2096" i="23"/>
  <c r="H2096" i="23"/>
  <c r="I2096" i="23"/>
  <c r="K2096" i="23" s="1"/>
  <c r="J2096" i="23"/>
  <c r="L2096" i="23"/>
  <c r="M2096" i="23"/>
  <c r="A2097" i="23"/>
  <c r="B2097" i="23" s="1"/>
  <c r="C2097" i="23"/>
  <c r="D2097" i="23"/>
  <c r="E2097" i="23"/>
  <c r="F2097" i="23"/>
  <c r="G2097" i="23"/>
  <c r="H2097" i="23"/>
  <c r="I2097" i="23"/>
  <c r="J2097" i="23"/>
  <c r="K2097" i="23"/>
  <c r="L2097" i="23"/>
  <c r="M2097" i="23"/>
  <c r="A2098" i="23"/>
  <c r="C2098" i="23" s="1"/>
  <c r="B2098" i="23"/>
  <c r="D2098" i="23"/>
  <c r="E2098" i="23"/>
  <c r="F2098" i="23"/>
  <c r="G2098" i="23"/>
  <c r="H2098" i="23"/>
  <c r="I2098" i="23"/>
  <c r="K2098" i="23" s="1"/>
  <c r="J2098" i="23"/>
  <c r="L2098" i="23"/>
  <c r="M2098" i="23"/>
  <c r="A2099" i="23"/>
  <c r="B2099" i="23" s="1"/>
  <c r="D2099" i="23"/>
  <c r="E2099" i="23"/>
  <c r="F2099" i="23"/>
  <c r="G2099" i="23"/>
  <c r="H2099" i="23"/>
  <c r="I2099" i="23"/>
  <c r="K2099" i="23" s="1"/>
  <c r="J2099" i="23"/>
  <c r="L2099" i="23"/>
  <c r="M2099" i="23"/>
  <c r="A2100" i="23"/>
  <c r="C2100" i="23" s="1"/>
  <c r="D2100" i="23"/>
  <c r="E2100" i="23"/>
  <c r="F2100" i="23"/>
  <c r="G2100" i="23"/>
  <c r="H2100" i="23"/>
  <c r="I2100" i="23"/>
  <c r="K2100" i="23" s="1"/>
  <c r="J2100" i="23"/>
  <c r="L2100" i="23"/>
  <c r="M2100" i="23"/>
  <c r="A2101" i="23"/>
  <c r="B2101" i="23" s="1"/>
  <c r="D2101" i="23"/>
  <c r="E2101" i="23"/>
  <c r="F2101" i="23"/>
  <c r="G2101" i="23"/>
  <c r="H2101" i="23"/>
  <c r="I2101" i="23"/>
  <c r="K2101" i="23" s="1"/>
  <c r="J2101" i="23"/>
  <c r="L2101" i="23"/>
  <c r="M2101" i="23"/>
  <c r="A2102" i="23"/>
  <c r="B2102" i="23" s="1"/>
  <c r="D2102" i="23"/>
  <c r="E2102" i="23"/>
  <c r="F2102" i="23"/>
  <c r="G2102" i="23"/>
  <c r="H2102" i="23"/>
  <c r="I2102" i="23"/>
  <c r="K2102" i="23" s="1"/>
  <c r="J2102" i="23"/>
  <c r="L2102" i="23"/>
  <c r="M2102" i="23"/>
  <c r="A2103" i="23"/>
  <c r="B2103" i="23" s="1"/>
  <c r="D2103" i="23"/>
  <c r="E2103" i="23"/>
  <c r="F2103" i="23"/>
  <c r="G2103" i="23"/>
  <c r="H2103" i="23"/>
  <c r="I2103" i="23"/>
  <c r="K2103" i="23" s="1"/>
  <c r="J2103" i="23"/>
  <c r="L2103" i="23"/>
  <c r="M2103" i="23"/>
  <c r="A2104" i="23"/>
  <c r="C2104" i="23" s="1"/>
  <c r="B2104" i="23"/>
  <c r="D2104" i="23"/>
  <c r="E2104" i="23"/>
  <c r="F2104" i="23"/>
  <c r="G2104" i="23"/>
  <c r="H2104" i="23"/>
  <c r="I2104" i="23"/>
  <c r="K2104" i="23" s="1"/>
  <c r="J2104" i="23"/>
  <c r="L2104" i="23"/>
  <c r="M2104" i="23"/>
  <c r="A2105" i="23"/>
  <c r="B2105" i="23" s="1"/>
  <c r="D2105" i="23"/>
  <c r="E2105" i="23"/>
  <c r="F2105" i="23"/>
  <c r="G2105" i="23"/>
  <c r="H2105" i="23"/>
  <c r="I2105" i="23"/>
  <c r="K2105" i="23" s="1"/>
  <c r="J2105" i="23"/>
  <c r="L2105" i="23"/>
  <c r="M2105" i="23"/>
  <c r="A2106" i="23"/>
  <c r="B2106" i="23"/>
  <c r="C2106" i="23"/>
  <c r="D2106" i="23"/>
  <c r="E2106" i="23"/>
  <c r="F2106" i="23"/>
  <c r="G2106" i="23"/>
  <c r="H2106" i="23"/>
  <c r="I2106" i="23"/>
  <c r="J2106" i="23"/>
  <c r="K2106" i="23"/>
  <c r="L2106" i="23"/>
  <c r="M2106" i="23"/>
  <c r="A2107" i="23"/>
  <c r="C2107" i="23" s="1"/>
  <c r="B2107" i="23"/>
  <c r="D2107" i="23"/>
  <c r="E2107" i="23"/>
  <c r="F2107" i="23"/>
  <c r="G2107" i="23"/>
  <c r="H2107" i="23"/>
  <c r="I2107" i="23"/>
  <c r="K2107" i="23" s="1"/>
  <c r="J2107" i="23"/>
  <c r="L2107" i="23"/>
  <c r="M2107" i="23"/>
  <c r="A2108" i="23"/>
  <c r="C2108" i="23" s="1"/>
  <c r="D2108" i="23"/>
  <c r="E2108" i="23"/>
  <c r="F2108" i="23"/>
  <c r="G2108" i="23"/>
  <c r="H2108" i="23"/>
  <c r="I2108" i="23"/>
  <c r="K2108" i="23" s="1"/>
  <c r="J2108" i="23"/>
  <c r="L2108" i="23"/>
  <c r="M2108" i="23"/>
  <c r="A2109" i="23"/>
  <c r="B2109" i="23" s="1"/>
  <c r="C2109" i="23"/>
  <c r="D2109" i="23"/>
  <c r="E2109" i="23"/>
  <c r="F2109" i="23"/>
  <c r="G2109" i="23"/>
  <c r="H2109" i="23"/>
  <c r="I2109" i="23"/>
  <c r="K2109" i="23" s="1"/>
  <c r="J2109" i="23"/>
  <c r="L2109" i="23"/>
  <c r="M2109" i="23"/>
  <c r="A2110" i="23"/>
  <c r="B2110" i="23"/>
  <c r="C2110" i="23"/>
  <c r="D2110" i="23"/>
  <c r="E2110" i="23"/>
  <c r="F2110" i="23"/>
  <c r="G2110" i="23"/>
  <c r="H2110" i="23"/>
  <c r="I2110" i="23"/>
  <c r="J2110" i="23"/>
  <c r="K2110" i="23"/>
  <c r="L2110" i="23"/>
  <c r="M2110" i="23"/>
  <c r="A2111" i="23"/>
  <c r="B2111" i="23" s="1"/>
  <c r="C2111" i="23"/>
  <c r="D2111" i="23"/>
  <c r="E2111" i="23"/>
  <c r="F2111" i="23"/>
  <c r="G2111" i="23"/>
  <c r="H2111" i="23"/>
  <c r="I2111" i="23"/>
  <c r="J2111" i="23"/>
  <c r="K2111" i="23"/>
  <c r="L2111" i="23"/>
  <c r="M2111" i="23"/>
  <c r="A2112" i="23"/>
  <c r="C2112" i="23" s="1"/>
  <c r="B2112" i="23"/>
  <c r="D2112" i="23"/>
  <c r="E2112" i="23"/>
  <c r="F2112" i="23"/>
  <c r="G2112" i="23"/>
  <c r="H2112" i="23"/>
  <c r="I2112" i="23"/>
  <c r="K2112" i="23" s="1"/>
  <c r="J2112" i="23"/>
  <c r="L2112" i="23"/>
  <c r="M2112" i="23"/>
  <c r="A2113" i="23"/>
  <c r="B2113" i="23" s="1"/>
  <c r="D2113" i="23"/>
  <c r="E2113" i="23"/>
  <c r="F2113" i="23"/>
  <c r="G2113" i="23"/>
  <c r="H2113" i="23"/>
  <c r="I2113" i="23"/>
  <c r="K2113" i="23" s="1"/>
  <c r="J2113" i="23"/>
  <c r="L2113" i="23"/>
  <c r="M2113" i="23"/>
  <c r="A2114" i="23"/>
  <c r="D2114" i="23"/>
  <c r="E2114" i="23"/>
  <c r="F2114" i="23"/>
  <c r="G2114" i="23"/>
  <c r="H2114" i="23"/>
  <c r="I2114" i="23"/>
  <c r="K2114" i="23" s="1"/>
  <c r="J2114" i="23"/>
  <c r="L2114" i="23"/>
  <c r="M2114" i="23"/>
  <c r="A2115" i="23"/>
  <c r="C2115" i="23" s="1"/>
  <c r="B2115" i="23"/>
  <c r="D2115" i="23"/>
  <c r="E2115" i="23"/>
  <c r="F2115" i="23"/>
  <c r="G2115" i="23"/>
  <c r="H2115" i="23"/>
  <c r="I2115" i="23"/>
  <c r="K2115" i="23" s="1"/>
  <c r="J2115" i="23"/>
  <c r="L2115" i="23"/>
  <c r="M2115" i="23"/>
  <c r="A2116" i="23"/>
  <c r="C2116" i="23" s="1"/>
  <c r="D2116" i="23"/>
  <c r="E2116" i="23"/>
  <c r="F2116" i="23"/>
  <c r="G2116" i="23"/>
  <c r="H2116" i="23"/>
  <c r="I2116" i="23"/>
  <c r="K2116" i="23" s="1"/>
  <c r="J2116" i="23"/>
  <c r="L2116" i="23"/>
  <c r="M2116" i="23"/>
  <c r="A2117" i="23"/>
  <c r="B2117" i="23" s="1"/>
  <c r="D2117" i="23"/>
  <c r="E2117" i="23"/>
  <c r="F2117" i="23"/>
  <c r="G2117" i="23"/>
  <c r="H2117" i="23"/>
  <c r="I2117" i="23"/>
  <c r="K2117" i="23" s="1"/>
  <c r="J2117" i="23"/>
  <c r="L2117" i="23"/>
  <c r="M2117" i="23"/>
  <c r="A2118" i="23"/>
  <c r="D2118" i="23"/>
  <c r="E2118" i="23"/>
  <c r="F2118" i="23"/>
  <c r="G2118" i="23"/>
  <c r="H2118" i="23"/>
  <c r="I2118" i="23"/>
  <c r="K2118" i="23" s="1"/>
  <c r="J2118" i="23"/>
  <c r="L2118" i="23"/>
  <c r="M2118" i="23"/>
  <c r="A2119" i="23"/>
  <c r="B2119" i="23" s="1"/>
  <c r="C2119" i="23"/>
  <c r="D2119" i="23"/>
  <c r="E2119" i="23"/>
  <c r="F2119" i="23"/>
  <c r="G2119" i="23"/>
  <c r="H2119" i="23"/>
  <c r="I2119" i="23"/>
  <c r="J2119" i="23"/>
  <c r="K2119" i="23"/>
  <c r="L2119" i="23"/>
  <c r="M2119" i="23"/>
  <c r="A2120" i="23"/>
  <c r="C2120" i="23" s="1"/>
  <c r="B2120" i="23"/>
  <c r="D2120" i="23"/>
  <c r="E2120" i="23"/>
  <c r="F2120" i="23"/>
  <c r="G2120" i="23"/>
  <c r="H2120" i="23"/>
  <c r="I2120" i="23"/>
  <c r="K2120" i="23" s="1"/>
  <c r="J2120" i="23"/>
  <c r="L2120" i="23"/>
  <c r="M2120" i="23"/>
  <c r="A2121" i="23"/>
  <c r="B2121" i="23" s="1"/>
  <c r="D2121" i="23"/>
  <c r="E2121" i="23"/>
  <c r="F2121" i="23"/>
  <c r="G2121" i="23"/>
  <c r="H2121" i="23"/>
  <c r="I2121" i="23"/>
  <c r="K2121" i="23" s="1"/>
  <c r="J2121" i="23"/>
  <c r="L2121" i="23"/>
  <c r="M2121" i="23"/>
  <c r="A2122" i="23"/>
  <c r="D2122" i="23"/>
  <c r="E2122" i="23"/>
  <c r="F2122" i="23"/>
  <c r="G2122" i="23"/>
  <c r="H2122" i="23"/>
  <c r="I2122" i="23"/>
  <c r="K2122" i="23" s="1"/>
  <c r="J2122" i="23"/>
  <c r="L2122" i="23"/>
  <c r="M2122" i="23"/>
  <c r="A2123" i="23"/>
  <c r="B2123" i="23" s="1"/>
  <c r="C2123" i="23"/>
  <c r="D2123" i="23"/>
  <c r="E2123" i="23"/>
  <c r="F2123" i="23"/>
  <c r="G2123" i="23"/>
  <c r="H2123" i="23"/>
  <c r="I2123" i="23"/>
  <c r="J2123" i="23"/>
  <c r="K2123" i="23"/>
  <c r="L2123" i="23"/>
  <c r="M2123" i="23"/>
  <c r="A2124" i="23"/>
  <c r="C2124" i="23" s="1"/>
  <c r="B2124" i="23"/>
  <c r="D2124" i="23"/>
  <c r="E2124" i="23"/>
  <c r="F2124" i="23"/>
  <c r="G2124" i="23"/>
  <c r="H2124" i="23"/>
  <c r="I2124" i="23"/>
  <c r="K2124" i="23" s="1"/>
  <c r="J2124" i="23"/>
  <c r="L2124" i="23"/>
  <c r="M2124" i="23"/>
  <c r="A2125" i="23"/>
  <c r="B2125" i="23" s="1"/>
  <c r="D2125" i="23"/>
  <c r="E2125" i="23"/>
  <c r="F2125" i="23"/>
  <c r="G2125" i="23"/>
  <c r="H2125" i="23"/>
  <c r="I2125" i="23"/>
  <c r="K2125" i="23" s="1"/>
  <c r="J2125" i="23"/>
  <c r="L2125" i="23"/>
  <c r="M2125" i="23"/>
  <c r="A2126" i="23"/>
  <c r="D2126" i="23"/>
  <c r="E2126" i="23"/>
  <c r="F2126" i="23"/>
  <c r="G2126" i="23"/>
  <c r="H2126" i="23"/>
  <c r="I2126" i="23"/>
  <c r="K2126" i="23" s="1"/>
  <c r="J2126" i="23"/>
  <c r="L2126" i="23"/>
  <c r="M2126" i="23"/>
  <c r="A2127" i="23"/>
  <c r="B2127" i="23" s="1"/>
  <c r="D2127" i="23"/>
  <c r="E2127" i="23"/>
  <c r="F2127" i="23"/>
  <c r="G2127" i="23"/>
  <c r="H2127" i="23"/>
  <c r="I2127" i="23"/>
  <c r="J2127" i="23"/>
  <c r="K2127" i="23"/>
  <c r="L2127" i="23"/>
  <c r="M2127" i="23"/>
  <c r="A2128" i="23"/>
  <c r="C2128" i="23" s="1"/>
  <c r="D2128" i="23"/>
  <c r="E2128" i="23"/>
  <c r="F2128" i="23"/>
  <c r="G2128" i="23"/>
  <c r="H2128" i="23"/>
  <c r="I2128" i="23"/>
  <c r="K2128" i="23" s="1"/>
  <c r="J2128" i="23"/>
  <c r="L2128" i="23"/>
  <c r="M2128" i="23"/>
  <c r="A2129" i="23"/>
  <c r="B2129" i="23" s="1"/>
  <c r="D2129" i="23"/>
  <c r="E2129" i="23"/>
  <c r="F2129" i="23"/>
  <c r="G2129" i="23"/>
  <c r="H2129" i="23"/>
  <c r="I2129" i="23"/>
  <c r="K2129" i="23" s="1"/>
  <c r="J2129" i="23"/>
  <c r="L2129" i="23"/>
  <c r="M2129" i="23"/>
  <c r="A2130" i="23"/>
  <c r="D2130" i="23"/>
  <c r="E2130" i="23"/>
  <c r="F2130" i="23"/>
  <c r="G2130" i="23"/>
  <c r="H2130" i="23"/>
  <c r="I2130" i="23"/>
  <c r="K2130" i="23" s="1"/>
  <c r="J2130" i="23"/>
  <c r="L2130" i="23"/>
  <c r="M2130" i="23"/>
  <c r="A2131" i="23"/>
  <c r="B2131" i="23" s="1"/>
  <c r="C2131" i="23"/>
  <c r="D2131" i="23"/>
  <c r="E2131" i="23"/>
  <c r="F2131" i="23"/>
  <c r="G2131" i="23"/>
  <c r="H2131" i="23"/>
  <c r="I2131" i="23"/>
  <c r="J2131" i="23"/>
  <c r="K2131" i="23"/>
  <c r="L2131" i="23"/>
  <c r="M2131" i="23"/>
  <c r="A2132" i="23"/>
  <c r="C2132" i="23" s="1"/>
  <c r="B2132" i="23"/>
  <c r="D2132" i="23"/>
  <c r="E2132" i="23"/>
  <c r="F2132" i="23"/>
  <c r="G2132" i="23"/>
  <c r="H2132" i="23"/>
  <c r="I2132" i="23"/>
  <c r="K2132" i="23" s="1"/>
  <c r="J2132" i="23"/>
  <c r="L2132" i="23"/>
  <c r="M2132" i="23"/>
  <c r="A2133" i="23"/>
  <c r="B2133" i="23" s="1"/>
  <c r="D2133" i="23"/>
  <c r="E2133" i="23"/>
  <c r="F2133" i="23"/>
  <c r="G2133" i="23"/>
  <c r="H2133" i="23"/>
  <c r="I2133" i="23"/>
  <c r="K2133" i="23" s="1"/>
  <c r="J2133" i="23"/>
  <c r="L2133" i="23"/>
  <c r="M2133" i="23"/>
  <c r="A2134" i="23"/>
  <c r="D2134" i="23"/>
  <c r="E2134" i="23"/>
  <c r="F2134" i="23"/>
  <c r="G2134" i="23"/>
  <c r="H2134" i="23"/>
  <c r="I2134" i="23"/>
  <c r="K2134" i="23" s="1"/>
  <c r="J2134" i="23"/>
  <c r="L2134" i="23"/>
  <c r="M2134" i="23"/>
  <c r="A2135" i="23"/>
  <c r="B2135" i="23" s="1"/>
  <c r="C2135" i="23"/>
  <c r="D2135" i="23"/>
  <c r="E2135" i="23"/>
  <c r="F2135" i="23"/>
  <c r="G2135" i="23"/>
  <c r="H2135" i="23"/>
  <c r="I2135" i="23"/>
  <c r="J2135" i="23"/>
  <c r="K2135" i="23"/>
  <c r="L2135" i="23"/>
  <c r="M2135" i="23"/>
  <c r="A2136" i="23"/>
  <c r="C2136" i="23" s="1"/>
  <c r="B2136" i="23"/>
  <c r="D2136" i="23"/>
  <c r="E2136" i="23"/>
  <c r="F2136" i="23"/>
  <c r="G2136" i="23"/>
  <c r="H2136" i="23"/>
  <c r="I2136" i="23"/>
  <c r="K2136" i="23" s="1"/>
  <c r="J2136" i="23"/>
  <c r="L2136" i="23"/>
  <c r="M2136" i="23"/>
  <c r="A2137" i="23"/>
  <c r="B2137" i="23" s="1"/>
  <c r="D2137" i="23"/>
  <c r="E2137" i="23"/>
  <c r="F2137" i="23"/>
  <c r="G2137" i="23"/>
  <c r="H2137" i="23"/>
  <c r="I2137" i="23"/>
  <c r="K2137" i="23" s="1"/>
  <c r="J2137" i="23"/>
  <c r="L2137" i="23"/>
  <c r="M2137" i="23"/>
  <c r="A2138" i="23"/>
  <c r="D2138" i="23"/>
  <c r="E2138" i="23"/>
  <c r="F2138" i="23"/>
  <c r="G2138" i="23"/>
  <c r="H2138" i="23"/>
  <c r="I2138" i="23"/>
  <c r="K2138" i="23" s="1"/>
  <c r="J2138" i="23"/>
  <c r="L2138" i="23"/>
  <c r="M2138" i="23"/>
  <c r="A2139" i="23"/>
  <c r="B2139" i="23" s="1"/>
  <c r="C2139" i="23"/>
  <c r="D2139" i="23"/>
  <c r="E2139" i="23"/>
  <c r="F2139" i="23"/>
  <c r="G2139" i="23"/>
  <c r="H2139" i="23"/>
  <c r="I2139" i="23"/>
  <c r="J2139" i="23"/>
  <c r="K2139" i="23"/>
  <c r="L2139" i="23"/>
  <c r="M2139" i="23"/>
  <c r="A2140" i="23"/>
  <c r="C2140" i="23" s="1"/>
  <c r="B2140" i="23"/>
  <c r="D2140" i="23"/>
  <c r="E2140" i="23"/>
  <c r="F2140" i="23"/>
  <c r="G2140" i="23"/>
  <c r="H2140" i="23"/>
  <c r="I2140" i="23"/>
  <c r="K2140" i="23" s="1"/>
  <c r="J2140" i="23"/>
  <c r="L2140" i="23"/>
  <c r="M2140" i="23"/>
  <c r="A2141" i="23"/>
  <c r="B2141" i="23" s="1"/>
  <c r="D2141" i="23"/>
  <c r="E2141" i="23"/>
  <c r="F2141" i="23"/>
  <c r="G2141" i="23"/>
  <c r="H2141" i="23"/>
  <c r="I2141" i="23"/>
  <c r="K2141" i="23" s="1"/>
  <c r="J2141" i="23"/>
  <c r="L2141" i="23"/>
  <c r="M2141" i="23"/>
  <c r="A2142" i="23"/>
  <c r="C2142" i="23" s="1"/>
  <c r="B2142" i="23"/>
  <c r="D2142" i="23"/>
  <c r="E2142" i="23"/>
  <c r="F2142" i="23"/>
  <c r="G2142" i="23"/>
  <c r="H2142" i="23"/>
  <c r="I2142" i="23"/>
  <c r="K2142" i="23" s="1"/>
  <c r="J2142" i="23"/>
  <c r="L2142" i="23"/>
  <c r="M2142" i="23"/>
  <c r="A2143" i="23"/>
  <c r="B2143" i="23" s="1"/>
  <c r="C2143" i="23"/>
  <c r="D2143" i="23"/>
  <c r="E2143" i="23"/>
  <c r="F2143" i="23"/>
  <c r="G2143" i="23"/>
  <c r="H2143" i="23"/>
  <c r="I2143" i="23"/>
  <c r="J2143" i="23"/>
  <c r="K2143" i="23"/>
  <c r="L2143" i="23"/>
  <c r="M2143" i="23"/>
  <c r="A2144" i="23"/>
  <c r="C2144" i="23" s="1"/>
  <c r="B2144" i="23"/>
  <c r="D2144" i="23"/>
  <c r="E2144" i="23"/>
  <c r="F2144" i="23"/>
  <c r="G2144" i="23"/>
  <c r="H2144" i="23"/>
  <c r="I2144" i="23"/>
  <c r="K2144" i="23" s="1"/>
  <c r="J2144" i="23"/>
  <c r="L2144" i="23"/>
  <c r="M2144" i="23"/>
  <c r="A2145" i="23"/>
  <c r="B2145" i="23" s="1"/>
  <c r="D2145" i="23"/>
  <c r="E2145" i="23"/>
  <c r="F2145" i="23"/>
  <c r="G2145" i="23"/>
  <c r="H2145" i="23"/>
  <c r="I2145" i="23"/>
  <c r="K2145" i="23" s="1"/>
  <c r="J2145" i="23"/>
  <c r="L2145" i="23"/>
  <c r="M2145" i="23"/>
  <c r="A2146" i="23"/>
  <c r="C2146" i="23" s="1"/>
  <c r="B2146" i="23"/>
  <c r="D2146" i="23"/>
  <c r="E2146" i="23"/>
  <c r="F2146" i="23"/>
  <c r="G2146" i="23"/>
  <c r="H2146" i="23"/>
  <c r="I2146" i="23"/>
  <c r="K2146" i="23" s="1"/>
  <c r="J2146" i="23"/>
  <c r="L2146" i="23"/>
  <c r="M2146" i="23"/>
  <c r="A2147" i="23"/>
  <c r="B2147" i="23" s="1"/>
  <c r="C2147" i="23"/>
  <c r="D2147" i="23"/>
  <c r="E2147" i="23"/>
  <c r="F2147" i="23"/>
  <c r="G2147" i="23"/>
  <c r="H2147" i="23"/>
  <c r="I2147" i="23"/>
  <c r="J2147" i="23"/>
  <c r="K2147" i="23"/>
  <c r="L2147" i="23"/>
  <c r="M2147" i="23"/>
  <c r="A2148" i="23"/>
  <c r="C2148" i="23" s="1"/>
  <c r="D2148" i="23"/>
  <c r="E2148" i="23"/>
  <c r="F2148" i="23"/>
  <c r="G2148" i="23"/>
  <c r="H2148" i="23"/>
  <c r="I2148" i="23"/>
  <c r="K2148" i="23" s="1"/>
  <c r="J2148" i="23"/>
  <c r="L2148" i="23"/>
  <c r="M2148" i="23"/>
  <c r="A2149" i="23"/>
  <c r="B2149" i="23" s="1"/>
  <c r="D2149" i="23"/>
  <c r="E2149" i="23"/>
  <c r="F2149" i="23"/>
  <c r="G2149" i="23"/>
  <c r="H2149" i="23"/>
  <c r="I2149" i="23"/>
  <c r="K2149" i="23" s="1"/>
  <c r="J2149" i="23"/>
  <c r="L2149" i="23"/>
  <c r="M2149" i="23"/>
  <c r="A2150" i="23"/>
  <c r="C2150" i="23" s="1"/>
  <c r="B2150" i="23"/>
  <c r="D2150" i="23"/>
  <c r="E2150" i="23"/>
  <c r="F2150" i="23"/>
  <c r="G2150" i="23"/>
  <c r="H2150" i="23"/>
  <c r="I2150" i="23"/>
  <c r="K2150" i="23" s="1"/>
  <c r="J2150" i="23"/>
  <c r="L2150" i="23"/>
  <c r="M2150" i="23"/>
  <c r="A2151" i="23"/>
  <c r="B2151" i="23" s="1"/>
  <c r="D2151" i="23"/>
  <c r="E2151" i="23"/>
  <c r="F2151" i="23"/>
  <c r="G2151" i="23"/>
  <c r="H2151" i="23"/>
  <c r="I2151" i="23"/>
  <c r="J2151" i="23"/>
  <c r="K2151" i="23"/>
  <c r="L2151" i="23"/>
  <c r="M2151" i="23"/>
  <c r="A2152" i="23"/>
  <c r="C2152" i="23" s="1"/>
  <c r="D2152" i="23"/>
  <c r="E2152" i="23"/>
  <c r="F2152" i="23"/>
  <c r="G2152" i="23"/>
  <c r="H2152" i="23"/>
  <c r="I2152" i="23"/>
  <c r="K2152" i="23" s="1"/>
  <c r="J2152" i="23"/>
  <c r="L2152" i="23"/>
  <c r="M2152" i="23"/>
  <c r="A2153" i="23"/>
  <c r="B2153" i="23" s="1"/>
  <c r="D2153" i="23"/>
  <c r="E2153" i="23"/>
  <c r="F2153" i="23"/>
  <c r="G2153" i="23"/>
  <c r="H2153" i="23"/>
  <c r="I2153" i="23"/>
  <c r="K2153" i="23" s="1"/>
  <c r="J2153" i="23"/>
  <c r="L2153" i="23"/>
  <c r="M2153" i="23"/>
  <c r="A2154" i="23"/>
  <c r="C2154" i="23" s="1"/>
  <c r="B2154" i="23"/>
  <c r="D2154" i="23"/>
  <c r="E2154" i="23"/>
  <c r="F2154" i="23"/>
  <c r="G2154" i="23"/>
  <c r="H2154" i="23"/>
  <c r="I2154" i="23"/>
  <c r="K2154" i="23" s="1"/>
  <c r="J2154" i="23"/>
  <c r="L2154" i="23"/>
  <c r="M2154" i="23"/>
  <c r="A2155" i="23"/>
  <c r="B2155" i="23" s="1"/>
  <c r="D2155" i="23"/>
  <c r="E2155" i="23"/>
  <c r="F2155" i="23"/>
  <c r="G2155" i="23"/>
  <c r="H2155" i="23"/>
  <c r="I2155" i="23"/>
  <c r="J2155" i="23"/>
  <c r="K2155" i="23"/>
  <c r="L2155" i="23"/>
  <c r="M2155" i="23"/>
  <c r="A2156" i="23"/>
  <c r="C2156" i="23" s="1"/>
  <c r="D2156" i="23"/>
  <c r="E2156" i="23"/>
  <c r="F2156" i="23"/>
  <c r="G2156" i="23"/>
  <c r="H2156" i="23"/>
  <c r="I2156" i="23"/>
  <c r="K2156" i="23" s="1"/>
  <c r="J2156" i="23"/>
  <c r="L2156" i="23"/>
  <c r="M2156" i="23"/>
  <c r="A2157" i="23"/>
  <c r="B2157" i="23" s="1"/>
  <c r="D2157" i="23"/>
  <c r="E2157" i="23"/>
  <c r="F2157" i="23"/>
  <c r="G2157" i="23"/>
  <c r="H2157" i="23"/>
  <c r="I2157" i="23"/>
  <c r="K2157" i="23" s="1"/>
  <c r="J2157" i="23"/>
  <c r="L2157" i="23"/>
  <c r="M2157" i="23"/>
  <c r="A2158" i="23"/>
  <c r="C2158" i="23" s="1"/>
  <c r="B2158" i="23"/>
  <c r="D2158" i="23"/>
  <c r="E2158" i="23"/>
  <c r="F2158" i="23"/>
  <c r="G2158" i="23"/>
  <c r="H2158" i="23"/>
  <c r="I2158" i="23"/>
  <c r="K2158" i="23" s="1"/>
  <c r="J2158" i="23"/>
  <c r="L2158" i="23"/>
  <c r="M2158" i="23"/>
  <c r="A2159" i="23"/>
  <c r="B2159" i="23" s="1"/>
  <c r="D2159" i="23"/>
  <c r="E2159" i="23"/>
  <c r="F2159" i="23"/>
  <c r="G2159" i="23"/>
  <c r="H2159" i="23"/>
  <c r="I2159" i="23"/>
  <c r="J2159" i="23"/>
  <c r="K2159" i="23"/>
  <c r="L2159" i="23"/>
  <c r="M2159" i="23"/>
  <c r="A2160" i="23"/>
  <c r="C2160" i="23" s="1"/>
  <c r="D2160" i="23"/>
  <c r="E2160" i="23"/>
  <c r="F2160" i="23"/>
  <c r="G2160" i="23"/>
  <c r="H2160" i="23"/>
  <c r="I2160" i="23"/>
  <c r="K2160" i="23" s="1"/>
  <c r="J2160" i="23"/>
  <c r="L2160" i="23"/>
  <c r="M2160" i="23"/>
  <c r="A2161" i="23"/>
  <c r="B2161" i="23" s="1"/>
  <c r="D2161" i="23"/>
  <c r="E2161" i="23"/>
  <c r="F2161" i="23"/>
  <c r="G2161" i="23"/>
  <c r="H2161" i="23"/>
  <c r="I2161" i="23"/>
  <c r="K2161" i="23" s="1"/>
  <c r="J2161" i="23"/>
  <c r="L2161" i="23"/>
  <c r="M2161" i="23"/>
  <c r="A2162" i="23"/>
  <c r="C2162" i="23" s="1"/>
  <c r="B2162" i="23"/>
  <c r="D2162" i="23"/>
  <c r="E2162" i="23"/>
  <c r="F2162" i="23"/>
  <c r="G2162" i="23"/>
  <c r="H2162" i="23"/>
  <c r="I2162" i="23"/>
  <c r="K2162" i="23" s="1"/>
  <c r="J2162" i="23"/>
  <c r="L2162" i="23"/>
  <c r="M2162" i="23"/>
  <c r="A2163" i="23"/>
  <c r="B2163" i="23" s="1"/>
  <c r="D2163" i="23"/>
  <c r="E2163" i="23"/>
  <c r="F2163" i="23"/>
  <c r="G2163" i="23"/>
  <c r="H2163" i="23"/>
  <c r="I2163" i="23"/>
  <c r="J2163" i="23"/>
  <c r="K2163" i="23"/>
  <c r="L2163" i="23"/>
  <c r="M2163" i="23"/>
  <c r="A2164" i="23"/>
  <c r="C2164" i="23" s="1"/>
  <c r="D2164" i="23"/>
  <c r="E2164" i="23"/>
  <c r="F2164" i="23"/>
  <c r="G2164" i="23"/>
  <c r="H2164" i="23"/>
  <c r="I2164" i="23"/>
  <c r="K2164" i="23" s="1"/>
  <c r="J2164" i="23"/>
  <c r="L2164" i="23"/>
  <c r="M2164" i="23"/>
  <c r="A2165" i="23"/>
  <c r="B2165" i="23" s="1"/>
  <c r="D2165" i="23"/>
  <c r="E2165" i="23"/>
  <c r="F2165" i="23"/>
  <c r="G2165" i="23"/>
  <c r="H2165" i="23"/>
  <c r="I2165" i="23"/>
  <c r="K2165" i="23" s="1"/>
  <c r="J2165" i="23"/>
  <c r="L2165" i="23"/>
  <c r="M2165" i="23"/>
  <c r="A2166" i="23"/>
  <c r="C2166" i="23" s="1"/>
  <c r="B2166" i="23"/>
  <c r="D2166" i="23"/>
  <c r="E2166" i="23"/>
  <c r="F2166" i="23"/>
  <c r="G2166" i="23"/>
  <c r="H2166" i="23"/>
  <c r="I2166" i="23"/>
  <c r="K2166" i="23" s="1"/>
  <c r="J2166" i="23"/>
  <c r="L2166" i="23"/>
  <c r="M2166" i="23"/>
  <c r="A2167" i="23"/>
  <c r="B2167" i="23" s="1"/>
  <c r="D2167" i="23"/>
  <c r="E2167" i="23"/>
  <c r="F2167" i="23"/>
  <c r="G2167" i="23"/>
  <c r="H2167" i="23"/>
  <c r="I2167" i="23"/>
  <c r="J2167" i="23"/>
  <c r="K2167" i="23"/>
  <c r="L2167" i="23"/>
  <c r="M2167" i="23"/>
  <c r="A2168" i="23"/>
  <c r="C2168" i="23" s="1"/>
  <c r="D2168" i="23"/>
  <c r="E2168" i="23"/>
  <c r="F2168" i="23"/>
  <c r="G2168" i="23"/>
  <c r="H2168" i="23"/>
  <c r="I2168" i="23"/>
  <c r="K2168" i="23" s="1"/>
  <c r="J2168" i="23"/>
  <c r="L2168" i="23"/>
  <c r="M2168" i="23"/>
  <c r="A2169" i="23"/>
  <c r="B2169" i="23" s="1"/>
  <c r="D2169" i="23"/>
  <c r="E2169" i="23"/>
  <c r="F2169" i="23"/>
  <c r="G2169" i="23"/>
  <c r="H2169" i="23"/>
  <c r="I2169" i="23"/>
  <c r="K2169" i="23" s="1"/>
  <c r="J2169" i="23"/>
  <c r="L2169" i="23"/>
  <c r="M2169" i="23"/>
  <c r="A2170" i="23"/>
  <c r="C2170" i="23" s="1"/>
  <c r="B2170" i="23"/>
  <c r="D2170" i="23"/>
  <c r="E2170" i="23"/>
  <c r="F2170" i="23"/>
  <c r="G2170" i="23"/>
  <c r="H2170" i="23"/>
  <c r="I2170" i="23"/>
  <c r="K2170" i="23" s="1"/>
  <c r="J2170" i="23"/>
  <c r="L2170" i="23"/>
  <c r="M2170" i="23"/>
  <c r="A2171" i="23"/>
  <c r="B2171" i="23" s="1"/>
  <c r="D2171" i="23"/>
  <c r="E2171" i="23"/>
  <c r="F2171" i="23"/>
  <c r="G2171" i="23"/>
  <c r="H2171" i="23"/>
  <c r="I2171" i="23"/>
  <c r="J2171" i="23"/>
  <c r="K2171" i="23"/>
  <c r="L2171" i="23"/>
  <c r="M2171" i="23"/>
  <c r="A2172" i="23"/>
  <c r="C2172" i="23" s="1"/>
  <c r="D2172" i="23"/>
  <c r="E2172" i="23"/>
  <c r="F2172" i="23"/>
  <c r="G2172" i="23"/>
  <c r="H2172" i="23"/>
  <c r="I2172" i="23"/>
  <c r="K2172" i="23" s="1"/>
  <c r="J2172" i="23"/>
  <c r="L2172" i="23"/>
  <c r="M2172" i="23"/>
  <c r="A2173" i="23"/>
  <c r="B2173" i="23" s="1"/>
  <c r="D2173" i="23"/>
  <c r="E2173" i="23"/>
  <c r="F2173" i="23"/>
  <c r="G2173" i="23"/>
  <c r="H2173" i="23"/>
  <c r="I2173" i="23"/>
  <c r="K2173" i="23" s="1"/>
  <c r="J2173" i="23"/>
  <c r="L2173" i="23"/>
  <c r="M2173" i="23"/>
  <c r="A2174" i="23"/>
  <c r="C2174" i="23" s="1"/>
  <c r="B2174" i="23"/>
  <c r="D2174" i="23"/>
  <c r="E2174" i="23"/>
  <c r="F2174" i="23"/>
  <c r="G2174" i="23"/>
  <c r="H2174" i="23"/>
  <c r="I2174" i="23"/>
  <c r="K2174" i="23" s="1"/>
  <c r="J2174" i="23"/>
  <c r="L2174" i="23"/>
  <c r="M2174" i="23"/>
  <c r="A2175" i="23"/>
  <c r="B2175" i="23" s="1"/>
  <c r="D2175" i="23"/>
  <c r="E2175" i="23"/>
  <c r="F2175" i="23"/>
  <c r="G2175" i="23"/>
  <c r="H2175" i="23"/>
  <c r="I2175" i="23"/>
  <c r="J2175" i="23"/>
  <c r="K2175" i="23"/>
  <c r="L2175" i="23"/>
  <c r="M2175" i="23"/>
  <c r="A2176" i="23"/>
  <c r="C2176" i="23" s="1"/>
  <c r="D2176" i="23"/>
  <c r="E2176" i="23"/>
  <c r="F2176" i="23"/>
  <c r="G2176" i="23"/>
  <c r="H2176" i="23"/>
  <c r="I2176" i="23"/>
  <c r="K2176" i="23" s="1"/>
  <c r="J2176" i="23"/>
  <c r="L2176" i="23"/>
  <c r="M2176" i="23"/>
  <c r="A2177" i="23"/>
  <c r="B2177" i="23" s="1"/>
  <c r="D2177" i="23"/>
  <c r="E2177" i="23"/>
  <c r="F2177" i="23"/>
  <c r="G2177" i="23"/>
  <c r="H2177" i="23"/>
  <c r="I2177" i="23"/>
  <c r="K2177" i="23" s="1"/>
  <c r="J2177" i="23"/>
  <c r="L2177" i="23"/>
  <c r="M2177" i="23"/>
  <c r="A2178" i="23"/>
  <c r="C2178" i="23" s="1"/>
  <c r="B2178" i="23"/>
  <c r="D2178" i="23"/>
  <c r="E2178" i="23"/>
  <c r="F2178" i="23"/>
  <c r="G2178" i="23"/>
  <c r="H2178" i="23"/>
  <c r="I2178" i="23"/>
  <c r="K2178" i="23" s="1"/>
  <c r="J2178" i="23"/>
  <c r="L2178" i="23"/>
  <c r="M2178" i="23"/>
  <c r="A2179" i="23"/>
  <c r="B2179" i="23" s="1"/>
  <c r="D2179" i="23"/>
  <c r="E2179" i="23"/>
  <c r="F2179" i="23"/>
  <c r="G2179" i="23"/>
  <c r="H2179" i="23"/>
  <c r="I2179" i="23"/>
  <c r="J2179" i="23"/>
  <c r="K2179" i="23"/>
  <c r="L2179" i="23"/>
  <c r="M2179" i="23"/>
  <c r="A2180" i="23"/>
  <c r="C2180" i="23" s="1"/>
  <c r="D2180" i="23"/>
  <c r="E2180" i="23"/>
  <c r="F2180" i="23"/>
  <c r="G2180" i="23"/>
  <c r="H2180" i="23"/>
  <c r="I2180" i="23"/>
  <c r="K2180" i="23" s="1"/>
  <c r="J2180" i="23"/>
  <c r="L2180" i="23"/>
  <c r="M2180" i="23"/>
  <c r="A2181" i="23"/>
  <c r="B2181" i="23" s="1"/>
  <c r="D2181" i="23"/>
  <c r="E2181" i="23"/>
  <c r="F2181" i="23"/>
  <c r="G2181" i="23"/>
  <c r="H2181" i="23"/>
  <c r="I2181" i="23"/>
  <c r="K2181" i="23" s="1"/>
  <c r="J2181" i="23"/>
  <c r="L2181" i="23"/>
  <c r="M2181" i="23"/>
  <c r="A2182" i="23"/>
  <c r="C2182" i="23" s="1"/>
  <c r="B2182" i="23"/>
  <c r="D2182" i="23"/>
  <c r="E2182" i="23"/>
  <c r="F2182" i="23"/>
  <c r="G2182" i="23"/>
  <c r="H2182" i="23"/>
  <c r="I2182" i="23"/>
  <c r="K2182" i="23" s="1"/>
  <c r="J2182" i="23"/>
  <c r="L2182" i="23"/>
  <c r="M2182" i="23"/>
  <c r="A2183" i="23"/>
  <c r="B2183" i="23" s="1"/>
  <c r="D2183" i="23"/>
  <c r="E2183" i="23"/>
  <c r="F2183" i="23"/>
  <c r="G2183" i="23"/>
  <c r="H2183" i="23"/>
  <c r="I2183" i="23"/>
  <c r="J2183" i="23"/>
  <c r="K2183" i="23"/>
  <c r="L2183" i="23"/>
  <c r="M2183" i="23"/>
  <c r="A2184" i="23"/>
  <c r="C2184" i="23" s="1"/>
  <c r="D2184" i="23"/>
  <c r="E2184" i="23"/>
  <c r="F2184" i="23"/>
  <c r="G2184" i="23"/>
  <c r="H2184" i="23"/>
  <c r="I2184" i="23"/>
  <c r="K2184" i="23" s="1"/>
  <c r="J2184" i="23"/>
  <c r="L2184" i="23"/>
  <c r="M2184" i="23"/>
  <c r="A2185" i="23"/>
  <c r="B2185" i="23" s="1"/>
  <c r="D2185" i="23"/>
  <c r="E2185" i="23"/>
  <c r="F2185" i="23"/>
  <c r="G2185" i="23"/>
  <c r="H2185" i="23"/>
  <c r="I2185" i="23"/>
  <c r="K2185" i="23" s="1"/>
  <c r="J2185" i="23"/>
  <c r="L2185" i="23"/>
  <c r="M2185" i="23"/>
  <c r="A2186" i="23"/>
  <c r="C2186" i="23" s="1"/>
  <c r="B2186" i="23"/>
  <c r="D2186" i="23"/>
  <c r="E2186" i="23"/>
  <c r="F2186" i="23"/>
  <c r="G2186" i="23"/>
  <c r="H2186" i="23"/>
  <c r="I2186" i="23"/>
  <c r="K2186" i="23" s="1"/>
  <c r="J2186" i="23"/>
  <c r="L2186" i="23"/>
  <c r="M2186" i="23"/>
  <c r="A2187" i="23"/>
  <c r="B2187" i="23" s="1"/>
  <c r="D2187" i="23"/>
  <c r="E2187" i="23"/>
  <c r="F2187" i="23"/>
  <c r="G2187" i="23"/>
  <c r="H2187" i="23"/>
  <c r="I2187" i="23"/>
  <c r="J2187" i="23"/>
  <c r="K2187" i="23"/>
  <c r="L2187" i="23"/>
  <c r="M2187" i="23"/>
  <c r="A2188" i="23"/>
  <c r="C2188" i="23" s="1"/>
  <c r="D2188" i="23"/>
  <c r="E2188" i="23"/>
  <c r="F2188" i="23"/>
  <c r="G2188" i="23"/>
  <c r="H2188" i="23"/>
  <c r="I2188" i="23"/>
  <c r="K2188" i="23" s="1"/>
  <c r="J2188" i="23"/>
  <c r="L2188" i="23"/>
  <c r="M2188" i="23"/>
  <c r="A2189" i="23"/>
  <c r="B2189" i="23" s="1"/>
  <c r="D2189" i="23"/>
  <c r="E2189" i="23"/>
  <c r="F2189" i="23"/>
  <c r="G2189" i="23"/>
  <c r="H2189" i="23"/>
  <c r="I2189" i="23"/>
  <c r="K2189" i="23" s="1"/>
  <c r="J2189" i="23"/>
  <c r="L2189" i="23"/>
  <c r="M2189" i="23"/>
  <c r="A2190" i="23"/>
  <c r="C2190" i="23" s="1"/>
  <c r="D2190" i="23"/>
  <c r="E2190" i="23"/>
  <c r="F2190" i="23"/>
  <c r="G2190" i="23"/>
  <c r="H2190" i="23"/>
  <c r="I2190" i="23"/>
  <c r="K2190" i="23" s="1"/>
  <c r="J2190" i="23"/>
  <c r="L2190" i="23"/>
  <c r="M2190" i="23"/>
  <c r="A2191" i="23"/>
  <c r="B2191" i="23" s="1"/>
  <c r="D2191" i="23"/>
  <c r="E2191" i="23"/>
  <c r="F2191" i="23"/>
  <c r="G2191" i="23"/>
  <c r="H2191" i="23"/>
  <c r="I2191" i="23"/>
  <c r="J2191" i="23"/>
  <c r="K2191" i="23"/>
  <c r="L2191" i="23"/>
  <c r="M2191" i="23"/>
  <c r="A2192" i="23"/>
  <c r="C2192" i="23" s="1"/>
  <c r="D2192" i="23"/>
  <c r="E2192" i="23"/>
  <c r="F2192" i="23"/>
  <c r="G2192" i="23"/>
  <c r="H2192" i="23"/>
  <c r="I2192" i="23"/>
  <c r="K2192" i="23" s="1"/>
  <c r="J2192" i="23"/>
  <c r="L2192" i="23"/>
  <c r="M2192" i="23"/>
  <c r="A2193" i="23"/>
  <c r="B2193" i="23" s="1"/>
  <c r="D2193" i="23"/>
  <c r="E2193" i="23"/>
  <c r="F2193" i="23"/>
  <c r="G2193" i="23"/>
  <c r="H2193" i="23"/>
  <c r="I2193" i="23"/>
  <c r="K2193" i="23" s="1"/>
  <c r="J2193" i="23"/>
  <c r="L2193" i="23"/>
  <c r="M2193" i="23"/>
  <c r="A2194" i="23"/>
  <c r="C2194" i="23" s="1"/>
  <c r="D2194" i="23"/>
  <c r="E2194" i="23"/>
  <c r="F2194" i="23"/>
  <c r="G2194" i="23"/>
  <c r="H2194" i="23"/>
  <c r="I2194" i="23"/>
  <c r="K2194" i="23" s="1"/>
  <c r="J2194" i="23"/>
  <c r="L2194" i="23"/>
  <c r="M2194" i="23"/>
  <c r="A2195" i="23"/>
  <c r="B2195" i="23" s="1"/>
  <c r="D2195" i="23"/>
  <c r="E2195" i="23"/>
  <c r="F2195" i="23"/>
  <c r="G2195" i="23"/>
  <c r="H2195" i="23"/>
  <c r="I2195" i="23"/>
  <c r="J2195" i="23"/>
  <c r="K2195" i="23"/>
  <c r="L2195" i="23"/>
  <c r="M2195" i="23"/>
  <c r="A2196" i="23"/>
  <c r="C2196" i="23" s="1"/>
  <c r="D2196" i="23"/>
  <c r="E2196" i="23"/>
  <c r="F2196" i="23"/>
  <c r="G2196" i="23"/>
  <c r="H2196" i="23"/>
  <c r="I2196" i="23"/>
  <c r="K2196" i="23" s="1"/>
  <c r="J2196" i="23"/>
  <c r="L2196" i="23"/>
  <c r="M2196" i="23"/>
  <c r="A2197" i="23"/>
  <c r="B2197" i="23" s="1"/>
  <c r="D2197" i="23"/>
  <c r="E2197" i="23"/>
  <c r="F2197" i="23"/>
  <c r="G2197" i="23"/>
  <c r="H2197" i="23"/>
  <c r="I2197" i="23"/>
  <c r="K2197" i="23" s="1"/>
  <c r="J2197" i="23"/>
  <c r="L2197" i="23"/>
  <c r="M2197" i="23"/>
  <c r="A2198" i="23"/>
  <c r="C2198" i="23" s="1"/>
  <c r="B2198" i="23"/>
  <c r="D2198" i="23"/>
  <c r="E2198" i="23"/>
  <c r="F2198" i="23"/>
  <c r="G2198" i="23"/>
  <c r="H2198" i="23"/>
  <c r="I2198" i="23"/>
  <c r="K2198" i="23" s="1"/>
  <c r="J2198" i="23"/>
  <c r="L2198" i="23"/>
  <c r="M2198" i="23"/>
  <c r="A2199" i="23"/>
  <c r="B2199" i="23" s="1"/>
  <c r="D2199" i="23"/>
  <c r="E2199" i="23"/>
  <c r="F2199" i="23"/>
  <c r="G2199" i="23"/>
  <c r="H2199" i="23"/>
  <c r="I2199" i="23"/>
  <c r="K2199" i="23" s="1"/>
  <c r="J2199" i="23"/>
  <c r="L2199" i="23"/>
  <c r="M2199" i="23"/>
  <c r="A2200" i="23"/>
  <c r="C2200" i="23" s="1"/>
  <c r="D2200" i="23"/>
  <c r="E2200" i="23"/>
  <c r="F2200" i="23"/>
  <c r="G2200" i="23"/>
  <c r="H2200" i="23"/>
  <c r="I2200" i="23"/>
  <c r="K2200" i="23" s="1"/>
  <c r="J2200" i="23"/>
  <c r="L2200" i="23"/>
  <c r="M2200" i="23"/>
  <c r="A2201" i="23"/>
  <c r="B2201" i="23" s="1"/>
  <c r="D2201" i="23"/>
  <c r="E2201" i="23"/>
  <c r="F2201" i="23"/>
  <c r="G2201" i="23"/>
  <c r="H2201" i="23"/>
  <c r="I2201" i="23"/>
  <c r="K2201" i="23" s="1"/>
  <c r="J2201" i="23"/>
  <c r="L2201" i="23"/>
  <c r="M2201" i="23"/>
  <c r="A2202" i="23"/>
  <c r="C2202" i="23" s="1"/>
  <c r="B2202" i="23"/>
  <c r="D2202" i="23"/>
  <c r="E2202" i="23"/>
  <c r="F2202" i="23"/>
  <c r="G2202" i="23"/>
  <c r="H2202" i="23"/>
  <c r="I2202" i="23"/>
  <c r="K2202" i="23" s="1"/>
  <c r="J2202" i="23"/>
  <c r="L2202" i="23"/>
  <c r="M2202" i="23"/>
  <c r="A2203" i="23"/>
  <c r="B2203" i="23" s="1"/>
  <c r="D2203" i="23"/>
  <c r="E2203" i="23"/>
  <c r="F2203" i="23"/>
  <c r="G2203" i="23"/>
  <c r="H2203" i="23"/>
  <c r="I2203" i="23"/>
  <c r="K2203" i="23" s="1"/>
  <c r="J2203" i="23"/>
  <c r="L2203" i="23"/>
  <c r="M2203" i="23"/>
  <c r="A2204" i="23"/>
  <c r="C2204" i="23" s="1"/>
  <c r="D2204" i="23"/>
  <c r="E2204" i="23"/>
  <c r="F2204" i="23"/>
  <c r="G2204" i="23"/>
  <c r="H2204" i="23"/>
  <c r="I2204" i="23"/>
  <c r="K2204" i="23" s="1"/>
  <c r="J2204" i="23"/>
  <c r="L2204" i="23"/>
  <c r="M2204" i="23"/>
  <c r="A2205" i="23"/>
  <c r="B2205" i="23" s="1"/>
  <c r="D2205" i="23"/>
  <c r="E2205" i="23"/>
  <c r="F2205" i="23"/>
  <c r="G2205" i="23"/>
  <c r="H2205" i="23"/>
  <c r="I2205" i="23"/>
  <c r="K2205" i="23" s="1"/>
  <c r="J2205" i="23"/>
  <c r="L2205" i="23"/>
  <c r="M2205" i="23"/>
  <c r="A2206" i="23"/>
  <c r="C2206" i="23" s="1"/>
  <c r="B2206" i="23"/>
  <c r="D2206" i="23"/>
  <c r="E2206" i="23"/>
  <c r="F2206" i="23"/>
  <c r="G2206" i="23"/>
  <c r="H2206" i="23"/>
  <c r="I2206" i="23"/>
  <c r="K2206" i="23" s="1"/>
  <c r="J2206" i="23"/>
  <c r="L2206" i="23"/>
  <c r="M2206" i="23"/>
  <c r="A2207" i="23"/>
  <c r="B2207" i="23" s="1"/>
  <c r="D2207" i="23"/>
  <c r="E2207" i="23"/>
  <c r="F2207" i="23"/>
  <c r="G2207" i="23"/>
  <c r="H2207" i="23"/>
  <c r="I2207" i="23"/>
  <c r="K2207" i="23" s="1"/>
  <c r="J2207" i="23"/>
  <c r="L2207" i="23"/>
  <c r="M2207" i="23"/>
  <c r="A2208" i="23"/>
  <c r="C2208" i="23" s="1"/>
  <c r="D2208" i="23"/>
  <c r="E2208" i="23"/>
  <c r="F2208" i="23"/>
  <c r="G2208" i="23"/>
  <c r="H2208" i="23"/>
  <c r="I2208" i="23"/>
  <c r="K2208" i="23" s="1"/>
  <c r="J2208" i="23"/>
  <c r="L2208" i="23"/>
  <c r="M2208" i="23"/>
  <c r="A2209" i="23"/>
  <c r="B2209" i="23" s="1"/>
  <c r="D2209" i="23"/>
  <c r="E2209" i="23"/>
  <c r="F2209" i="23"/>
  <c r="G2209" i="23"/>
  <c r="H2209" i="23"/>
  <c r="I2209" i="23"/>
  <c r="K2209" i="23" s="1"/>
  <c r="J2209" i="23"/>
  <c r="L2209" i="23"/>
  <c r="M2209" i="23"/>
  <c r="A2210" i="23"/>
  <c r="C2210" i="23" s="1"/>
  <c r="B2210" i="23"/>
  <c r="D2210" i="23"/>
  <c r="E2210" i="23"/>
  <c r="F2210" i="23"/>
  <c r="G2210" i="23"/>
  <c r="H2210" i="23"/>
  <c r="I2210" i="23"/>
  <c r="K2210" i="23" s="1"/>
  <c r="J2210" i="23"/>
  <c r="L2210" i="23"/>
  <c r="M2210" i="23"/>
  <c r="A2211" i="23"/>
  <c r="B2211" i="23" s="1"/>
  <c r="D2211" i="23"/>
  <c r="E2211" i="23"/>
  <c r="F2211" i="23"/>
  <c r="G2211" i="23"/>
  <c r="H2211" i="23"/>
  <c r="I2211" i="23"/>
  <c r="K2211" i="23" s="1"/>
  <c r="J2211" i="23"/>
  <c r="L2211" i="23"/>
  <c r="M2211" i="23"/>
  <c r="A2212" i="23"/>
  <c r="C2212" i="23" s="1"/>
  <c r="D2212" i="23"/>
  <c r="E2212" i="23"/>
  <c r="F2212" i="23"/>
  <c r="G2212" i="23"/>
  <c r="H2212" i="23"/>
  <c r="I2212" i="23"/>
  <c r="K2212" i="23" s="1"/>
  <c r="J2212" i="23"/>
  <c r="L2212" i="23"/>
  <c r="M2212" i="23"/>
  <c r="A2213" i="23"/>
  <c r="B2213" i="23" s="1"/>
  <c r="D2213" i="23"/>
  <c r="E2213" i="23"/>
  <c r="F2213" i="23"/>
  <c r="G2213" i="23"/>
  <c r="H2213" i="23"/>
  <c r="I2213" i="23"/>
  <c r="K2213" i="23" s="1"/>
  <c r="J2213" i="23"/>
  <c r="L2213" i="23"/>
  <c r="M2213" i="23"/>
  <c r="A2214" i="23"/>
  <c r="C2214" i="23" s="1"/>
  <c r="B2214" i="23"/>
  <c r="D2214" i="23"/>
  <c r="E2214" i="23"/>
  <c r="F2214" i="23"/>
  <c r="G2214" i="23"/>
  <c r="H2214" i="23"/>
  <c r="I2214" i="23"/>
  <c r="K2214" i="23" s="1"/>
  <c r="J2214" i="23"/>
  <c r="L2214" i="23"/>
  <c r="M2214" i="23"/>
  <c r="A2215" i="23"/>
  <c r="B2215" i="23" s="1"/>
  <c r="D2215" i="23"/>
  <c r="E2215" i="23"/>
  <c r="F2215" i="23"/>
  <c r="G2215" i="23"/>
  <c r="H2215" i="23"/>
  <c r="I2215" i="23"/>
  <c r="K2215" i="23" s="1"/>
  <c r="J2215" i="23"/>
  <c r="L2215" i="23"/>
  <c r="M2215" i="23"/>
  <c r="A2216" i="23"/>
  <c r="C2216" i="23" s="1"/>
  <c r="D2216" i="23"/>
  <c r="E2216" i="23"/>
  <c r="F2216" i="23"/>
  <c r="G2216" i="23"/>
  <c r="H2216" i="23"/>
  <c r="I2216" i="23"/>
  <c r="K2216" i="23" s="1"/>
  <c r="J2216" i="23"/>
  <c r="L2216" i="23"/>
  <c r="M2216" i="23"/>
  <c r="A2217" i="23"/>
  <c r="B2217" i="23" s="1"/>
  <c r="D2217" i="23"/>
  <c r="E2217" i="23"/>
  <c r="F2217" i="23"/>
  <c r="G2217" i="23"/>
  <c r="H2217" i="23"/>
  <c r="I2217" i="23"/>
  <c r="K2217" i="23" s="1"/>
  <c r="J2217" i="23"/>
  <c r="L2217" i="23"/>
  <c r="M2217" i="23"/>
  <c r="A2218" i="23"/>
  <c r="C2218" i="23" s="1"/>
  <c r="B2218" i="23"/>
  <c r="D2218" i="23"/>
  <c r="E2218" i="23"/>
  <c r="F2218" i="23"/>
  <c r="G2218" i="23"/>
  <c r="H2218" i="23"/>
  <c r="I2218" i="23"/>
  <c r="K2218" i="23" s="1"/>
  <c r="J2218" i="23"/>
  <c r="L2218" i="23"/>
  <c r="M2218" i="23"/>
  <c r="A2219" i="23"/>
  <c r="B2219" i="23" s="1"/>
  <c r="D2219" i="23"/>
  <c r="E2219" i="23"/>
  <c r="F2219" i="23"/>
  <c r="G2219" i="23"/>
  <c r="H2219" i="23"/>
  <c r="I2219" i="23"/>
  <c r="K2219" i="23" s="1"/>
  <c r="J2219" i="23"/>
  <c r="L2219" i="23"/>
  <c r="M2219" i="23"/>
  <c r="A2220" i="23"/>
  <c r="C2220" i="23" s="1"/>
  <c r="D2220" i="23"/>
  <c r="E2220" i="23"/>
  <c r="F2220" i="23"/>
  <c r="G2220" i="23"/>
  <c r="H2220" i="23"/>
  <c r="I2220" i="23"/>
  <c r="K2220" i="23" s="1"/>
  <c r="J2220" i="23"/>
  <c r="L2220" i="23"/>
  <c r="M2220" i="23"/>
  <c r="A2221" i="23"/>
  <c r="B2221" i="23" s="1"/>
  <c r="D2221" i="23"/>
  <c r="E2221" i="23"/>
  <c r="F2221" i="23"/>
  <c r="G2221" i="23"/>
  <c r="H2221" i="23"/>
  <c r="I2221" i="23"/>
  <c r="K2221" i="23" s="1"/>
  <c r="J2221" i="23"/>
  <c r="L2221" i="23"/>
  <c r="M2221" i="23"/>
  <c r="A2222" i="23"/>
  <c r="C2222" i="23" s="1"/>
  <c r="B2222" i="23"/>
  <c r="D2222" i="23"/>
  <c r="E2222" i="23"/>
  <c r="F2222" i="23"/>
  <c r="G2222" i="23"/>
  <c r="H2222" i="23"/>
  <c r="I2222" i="23"/>
  <c r="K2222" i="23" s="1"/>
  <c r="J2222" i="23"/>
  <c r="L2222" i="23"/>
  <c r="M2222" i="23"/>
  <c r="A2223" i="23"/>
  <c r="B2223" i="23" s="1"/>
  <c r="D2223" i="23"/>
  <c r="E2223" i="23"/>
  <c r="F2223" i="23"/>
  <c r="G2223" i="23"/>
  <c r="H2223" i="23"/>
  <c r="I2223" i="23"/>
  <c r="K2223" i="23" s="1"/>
  <c r="J2223" i="23"/>
  <c r="L2223" i="23"/>
  <c r="M2223" i="23"/>
  <c r="A2224" i="23"/>
  <c r="B2224" i="23" s="1"/>
  <c r="C2224" i="23"/>
  <c r="D2224" i="23"/>
  <c r="E2224" i="23"/>
  <c r="F2224" i="23"/>
  <c r="G2224" i="23"/>
  <c r="H2224" i="23"/>
  <c r="I2224" i="23"/>
  <c r="J2224" i="23"/>
  <c r="K2224" i="23"/>
  <c r="L2224" i="23"/>
  <c r="M2224" i="23"/>
  <c r="A2225" i="23"/>
  <c r="B2225" i="23" s="1"/>
  <c r="D2225" i="23"/>
  <c r="E2225" i="23"/>
  <c r="F2225" i="23"/>
  <c r="G2225" i="23"/>
  <c r="H2225" i="23"/>
  <c r="I2225" i="23"/>
  <c r="K2225" i="23" s="1"/>
  <c r="J2225" i="23"/>
  <c r="L2225" i="23"/>
  <c r="M2225" i="23"/>
  <c r="A2226" i="23"/>
  <c r="C2226" i="23" s="1"/>
  <c r="B2226" i="23"/>
  <c r="D2226" i="23"/>
  <c r="E2226" i="23"/>
  <c r="F2226" i="23"/>
  <c r="G2226" i="23"/>
  <c r="H2226" i="23"/>
  <c r="I2226" i="23"/>
  <c r="K2226" i="23" s="1"/>
  <c r="J2226" i="23"/>
  <c r="L2226" i="23"/>
  <c r="M2226" i="23"/>
  <c r="A2227" i="23"/>
  <c r="B2227" i="23" s="1"/>
  <c r="D2227" i="23"/>
  <c r="E2227" i="23"/>
  <c r="F2227" i="23"/>
  <c r="G2227" i="23"/>
  <c r="H2227" i="23"/>
  <c r="I2227" i="23"/>
  <c r="J2227" i="23"/>
  <c r="K2227" i="23"/>
  <c r="L2227" i="23"/>
  <c r="M2227" i="23"/>
  <c r="A2228" i="23"/>
  <c r="C2228" i="23" s="1"/>
  <c r="D2228" i="23"/>
  <c r="E2228" i="23"/>
  <c r="F2228" i="23"/>
  <c r="G2228" i="23"/>
  <c r="H2228" i="23"/>
  <c r="I2228" i="23"/>
  <c r="K2228" i="23" s="1"/>
  <c r="J2228" i="23"/>
  <c r="L2228" i="23"/>
  <c r="M2228" i="23"/>
  <c r="A2229" i="23"/>
  <c r="B2229" i="23" s="1"/>
  <c r="D2229" i="23"/>
  <c r="E2229" i="23"/>
  <c r="F2229" i="23"/>
  <c r="G2229" i="23"/>
  <c r="H2229" i="23"/>
  <c r="I2229" i="23"/>
  <c r="K2229" i="23" s="1"/>
  <c r="J2229" i="23"/>
  <c r="L2229" i="23"/>
  <c r="M2229" i="23"/>
  <c r="A2230" i="23"/>
  <c r="C2230" i="23" s="1"/>
  <c r="B2230" i="23"/>
  <c r="D2230" i="23"/>
  <c r="E2230" i="23"/>
  <c r="F2230" i="23"/>
  <c r="G2230" i="23"/>
  <c r="H2230" i="23"/>
  <c r="I2230" i="23"/>
  <c r="K2230" i="23" s="1"/>
  <c r="J2230" i="23"/>
  <c r="L2230" i="23"/>
  <c r="M2230" i="23"/>
  <c r="A2231" i="23"/>
  <c r="B2231" i="23" s="1"/>
  <c r="D2231" i="23"/>
  <c r="E2231" i="23"/>
  <c r="F2231" i="23"/>
  <c r="G2231" i="23"/>
  <c r="H2231" i="23"/>
  <c r="I2231" i="23"/>
  <c r="K2231" i="23" s="1"/>
  <c r="J2231" i="23"/>
  <c r="L2231" i="23"/>
  <c r="M2231" i="23"/>
  <c r="A2232" i="23"/>
  <c r="B2232" i="23" s="1"/>
  <c r="C2232" i="23"/>
  <c r="D2232" i="23"/>
  <c r="E2232" i="23"/>
  <c r="F2232" i="23"/>
  <c r="G2232" i="23"/>
  <c r="H2232" i="23"/>
  <c r="I2232" i="23"/>
  <c r="J2232" i="23"/>
  <c r="K2232" i="23"/>
  <c r="L2232" i="23"/>
  <c r="M2232" i="23"/>
  <c r="A2233" i="23"/>
  <c r="B2233" i="23" s="1"/>
  <c r="D2233" i="23"/>
  <c r="E2233" i="23"/>
  <c r="F2233" i="23"/>
  <c r="G2233" i="23"/>
  <c r="H2233" i="23"/>
  <c r="I2233" i="23"/>
  <c r="K2233" i="23" s="1"/>
  <c r="J2233" i="23"/>
  <c r="L2233" i="23"/>
  <c r="M2233" i="23"/>
  <c r="A2234" i="23"/>
  <c r="C2234" i="23" s="1"/>
  <c r="B2234" i="23"/>
  <c r="D2234" i="23"/>
  <c r="E2234" i="23"/>
  <c r="F2234" i="23"/>
  <c r="G2234" i="23"/>
  <c r="H2234" i="23"/>
  <c r="I2234" i="23"/>
  <c r="K2234" i="23" s="1"/>
  <c r="J2234" i="23"/>
  <c r="L2234" i="23"/>
  <c r="M2234" i="23"/>
  <c r="A2235" i="23"/>
  <c r="B2235" i="23" s="1"/>
  <c r="D2235" i="23"/>
  <c r="E2235" i="23"/>
  <c r="F2235" i="23"/>
  <c r="G2235" i="23"/>
  <c r="H2235" i="23"/>
  <c r="I2235" i="23"/>
  <c r="J2235" i="23"/>
  <c r="K2235" i="23"/>
  <c r="L2235" i="23"/>
  <c r="M2235" i="23"/>
  <c r="A2236" i="23"/>
  <c r="C2236" i="23" s="1"/>
  <c r="D2236" i="23"/>
  <c r="E2236" i="23"/>
  <c r="F2236" i="23"/>
  <c r="G2236" i="23"/>
  <c r="H2236" i="23"/>
  <c r="I2236" i="23"/>
  <c r="K2236" i="23" s="1"/>
  <c r="J2236" i="23"/>
  <c r="L2236" i="23"/>
  <c r="M2236" i="23"/>
  <c r="A2237" i="23"/>
  <c r="B2237" i="23" s="1"/>
  <c r="D2237" i="23"/>
  <c r="E2237" i="23"/>
  <c r="F2237" i="23"/>
  <c r="G2237" i="23"/>
  <c r="H2237" i="23"/>
  <c r="I2237" i="23"/>
  <c r="K2237" i="23" s="1"/>
  <c r="J2237" i="23"/>
  <c r="L2237" i="23"/>
  <c r="M2237" i="23"/>
  <c r="A2238" i="23"/>
  <c r="C2238" i="23" s="1"/>
  <c r="B2238" i="23"/>
  <c r="D2238" i="23"/>
  <c r="E2238" i="23"/>
  <c r="F2238" i="23"/>
  <c r="G2238" i="23"/>
  <c r="H2238" i="23"/>
  <c r="I2238" i="23"/>
  <c r="K2238" i="23" s="1"/>
  <c r="J2238" i="23"/>
  <c r="L2238" i="23"/>
  <c r="M2238" i="23"/>
  <c r="A2239" i="23"/>
  <c r="B2239" i="23" s="1"/>
  <c r="D2239" i="23"/>
  <c r="E2239" i="23"/>
  <c r="F2239" i="23"/>
  <c r="G2239" i="23"/>
  <c r="H2239" i="23"/>
  <c r="I2239" i="23"/>
  <c r="K2239" i="23" s="1"/>
  <c r="J2239" i="23"/>
  <c r="L2239" i="23"/>
  <c r="M2239" i="23"/>
  <c r="A2240" i="23"/>
  <c r="B2240" i="23" s="1"/>
  <c r="C2240" i="23"/>
  <c r="D2240" i="23"/>
  <c r="E2240" i="23"/>
  <c r="F2240" i="23"/>
  <c r="G2240" i="23"/>
  <c r="H2240" i="23"/>
  <c r="I2240" i="23"/>
  <c r="J2240" i="23"/>
  <c r="K2240" i="23"/>
  <c r="L2240" i="23"/>
  <c r="M2240" i="23"/>
  <c r="A2241" i="23"/>
  <c r="B2241" i="23" s="1"/>
  <c r="D2241" i="23"/>
  <c r="E2241" i="23"/>
  <c r="F2241" i="23"/>
  <c r="G2241" i="23"/>
  <c r="H2241" i="23"/>
  <c r="I2241" i="23"/>
  <c r="K2241" i="23" s="1"/>
  <c r="J2241" i="23"/>
  <c r="L2241" i="23"/>
  <c r="M2241" i="23"/>
  <c r="A2242" i="23"/>
  <c r="C2242" i="23" s="1"/>
  <c r="B2242" i="23"/>
  <c r="D2242" i="23"/>
  <c r="E2242" i="23"/>
  <c r="F2242" i="23"/>
  <c r="G2242" i="23"/>
  <c r="H2242" i="23"/>
  <c r="I2242" i="23"/>
  <c r="K2242" i="23" s="1"/>
  <c r="J2242" i="23"/>
  <c r="L2242" i="23"/>
  <c r="M2242" i="23"/>
  <c r="A2243" i="23"/>
  <c r="B2243" i="23" s="1"/>
  <c r="D2243" i="23"/>
  <c r="E2243" i="23"/>
  <c r="F2243" i="23"/>
  <c r="G2243" i="23"/>
  <c r="H2243" i="23"/>
  <c r="I2243" i="23"/>
  <c r="J2243" i="23"/>
  <c r="K2243" i="23"/>
  <c r="L2243" i="23"/>
  <c r="M2243" i="23"/>
  <c r="A2244" i="23"/>
  <c r="C2244" i="23" s="1"/>
  <c r="D2244" i="23"/>
  <c r="E2244" i="23"/>
  <c r="F2244" i="23"/>
  <c r="G2244" i="23"/>
  <c r="H2244" i="23"/>
  <c r="I2244" i="23"/>
  <c r="K2244" i="23" s="1"/>
  <c r="J2244" i="23"/>
  <c r="L2244" i="23"/>
  <c r="M2244" i="23"/>
  <c r="A2245" i="23"/>
  <c r="B2245" i="23" s="1"/>
  <c r="D2245" i="23"/>
  <c r="E2245" i="23"/>
  <c r="F2245" i="23"/>
  <c r="G2245" i="23"/>
  <c r="H2245" i="23"/>
  <c r="I2245" i="23"/>
  <c r="K2245" i="23" s="1"/>
  <c r="J2245" i="23"/>
  <c r="L2245" i="23"/>
  <c r="M2245" i="23"/>
  <c r="A2246" i="23"/>
  <c r="C2246" i="23" s="1"/>
  <c r="B2246" i="23"/>
  <c r="D2246" i="23"/>
  <c r="E2246" i="23"/>
  <c r="F2246" i="23"/>
  <c r="G2246" i="23"/>
  <c r="H2246" i="23"/>
  <c r="I2246" i="23"/>
  <c r="K2246" i="23" s="1"/>
  <c r="J2246" i="23"/>
  <c r="L2246" i="23"/>
  <c r="M2246" i="23"/>
  <c r="A2247" i="23"/>
  <c r="B2247" i="23" s="1"/>
  <c r="D2247" i="23"/>
  <c r="E2247" i="23"/>
  <c r="F2247" i="23"/>
  <c r="G2247" i="23"/>
  <c r="H2247" i="23"/>
  <c r="I2247" i="23"/>
  <c r="K2247" i="23" s="1"/>
  <c r="J2247" i="23"/>
  <c r="L2247" i="23"/>
  <c r="M2247" i="23"/>
  <c r="A2248" i="23"/>
  <c r="B2248" i="23" s="1"/>
  <c r="C2248" i="23"/>
  <c r="D2248" i="23"/>
  <c r="E2248" i="23"/>
  <c r="F2248" i="23"/>
  <c r="G2248" i="23"/>
  <c r="H2248" i="23"/>
  <c r="I2248" i="23"/>
  <c r="J2248" i="23"/>
  <c r="K2248" i="23"/>
  <c r="L2248" i="23"/>
  <c r="M2248" i="23"/>
  <c r="A2249" i="23"/>
  <c r="B2249" i="23" s="1"/>
  <c r="D2249" i="23"/>
  <c r="E2249" i="23"/>
  <c r="F2249" i="23"/>
  <c r="G2249" i="23"/>
  <c r="H2249" i="23"/>
  <c r="I2249" i="23"/>
  <c r="K2249" i="23" s="1"/>
  <c r="J2249" i="23"/>
  <c r="L2249" i="23"/>
  <c r="M2249" i="23"/>
  <c r="A2250" i="23"/>
  <c r="C2250" i="23" s="1"/>
  <c r="B2250" i="23"/>
  <c r="D2250" i="23"/>
  <c r="E2250" i="23"/>
  <c r="F2250" i="23"/>
  <c r="G2250" i="23"/>
  <c r="H2250" i="23"/>
  <c r="I2250" i="23"/>
  <c r="K2250" i="23" s="1"/>
  <c r="J2250" i="23"/>
  <c r="L2250" i="23"/>
  <c r="M2250" i="23"/>
  <c r="A2251" i="23"/>
  <c r="B2251" i="23" s="1"/>
  <c r="D2251" i="23"/>
  <c r="E2251" i="23"/>
  <c r="F2251" i="23"/>
  <c r="G2251" i="23"/>
  <c r="H2251" i="23"/>
  <c r="I2251" i="23"/>
  <c r="J2251" i="23"/>
  <c r="K2251" i="23"/>
  <c r="L2251" i="23"/>
  <c r="M2251" i="23"/>
  <c r="A2252" i="23"/>
  <c r="C2252" i="23" s="1"/>
  <c r="D2252" i="23"/>
  <c r="E2252" i="23"/>
  <c r="F2252" i="23"/>
  <c r="G2252" i="23"/>
  <c r="H2252" i="23"/>
  <c r="I2252" i="23"/>
  <c r="K2252" i="23" s="1"/>
  <c r="J2252" i="23"/>
  <c r="L2252" i="23"/>
  <c r="M2252" i="23"/>
  <c r="A2253" i="23"/>
  <c r="B2253" i="23" s="1"/>
  <c r="D2253" i="23"/>
  <c r="E2253" i="23"/>
  <c r="F2253" i="23"/>
  <c r="G2253" i="23"/>
  <c r="H2253" i="23"/>
  <c r="I2253" i="23"/>
  <c r="K2253" i="23" s="1"/>
  <c r="J2253" i="23"/>
  <c r="L2253" i="23"/>
  <c r="M2253" i="23"/>
  <c r="A2254" i="23"/>
  <c r="C2254" i="23" s="1"/>
  <c r="B2254" i="23"/>
  <c r="D2254" i="23"/>
  <c r="E2254" i="23"/>
  <c r="F2254" i="23"/>
  <c r="G2254" i="23"/>
  <c r="H2254" i="23"/>
  <c r="I2254" i="23"/>
  <c r="K2254" i="23" s="1"/>
  <c r="J2254" i="23"/>
  <c r="L2254" i="23"/>
  <c r="M2254" i="23"/>
  <c r="A2255" i="23"/>
  <c r="B2255" i="23" s="1"/>
  <c r="D2255" i="23"/>
  <c r="E2255" i="23"/>
  <c r="F2255" i="23"/>
  <c r="G2255" i="23"/>
  <c r="H2255" i="23"/>
  <c r="I2255" i="23"/>
  <c r="K2255" i="23" s="1"/>
  <c r="J2255" i="23"/>
  <c r="L2255" i="23"/>
  <c r="M2255" i="23"/>
  <c r="A2256" i="23"/>
  <c r="B2256" i="23" s="1"/>
  <c r="C2256" i="23"/>
  <c r="D2256" i="23"/>
  <c r="E2256" i="23"/>
  <c r="F2256" i="23"/>
  <c r="G2256" i="23"/>
  <c r="H2256" i="23"/>
  <c r="I2256" i="23"/>
  <c r="J2256" i="23"/>
  <c r="K2256" i="23"/>
  <c r="L2256" i="23"/>
  <c r="M2256" i="23"/>
  <c r="A2257" i="23"/>
  <c r="B2257" i="23" s="1"/>
  <c r="D2257" i="23"/>
  <c r="E2257" i="23"/>
  <c r="F2257" i="23"/>
  <c r="G2257" i="23"/>
  <c r="H2257" i="23"/>
  <c r="I2257" i="23"/>
  <c r="K2257" i="23" s="1"/>
  <c r="J2257" i="23"/>
  <c r="L2257" i="23"/>
  <c r="M2257" i="23"/>
  <c r="A2258" i="23"/>
  <c r="C2258" i="23" s="1"/>
  <c r="B2258" i="23"/>
  <c r="D2258" i="23"/>
  <c r="E2258" i="23"/>
  <c r="F2258" i="23"/>
  <c r="G2258" i="23"/>
  <c r="H2258" i="23"/>
  <c r="I2258" i="23"/>
  <c r="K2258" i="23" s="1"/>
  <c r="J2258" i="23"/>
  <c r="L2258" i="23"/>
  <c r="M2258" i="23"/>
  <c r="A2259" i="23"/>
  <c r="B2259" i="23" s="1"/>
  <c r="D2259" i="23"/>
  <c r="E2259" i="23"/>
  <c r="F2259" i="23"/>
  <c r="G2259" i="23"/>
  <c r="H2259" i="23"/>
  <c r="I2259" i="23"/>
  <c r="J2259" i="23"/>
  <c r="K2259" i="23"/>
  <c r="L2259" i="23"/>
  <c r="M2259" i="23"/>
  <c r="A2260" i="23"/>
  <c r="C2260" i="23" s="1"/>
  <c r="D2260" i="23"/>
  <c r="E2260" i="23"/>
  <c r="F2260" i="23"/>
  <c r="G2260" i="23"/>
  <c r="H2260" i="23"/>
  <c r="I2260" i="23"/>
  <c r="K2260" i="23" s="1"/>
  <c r="J2260" i="23"/>
  <c r="L2260" i="23"/>
  <c r="M2260" i="23"/>
  <c r="A2261" i="23"/>
  <c r="B2261" i="23" s="1"/>
  <c r="D2261" i="23"/>
  <c r="E2261" i="23"/>
  <c r="F2261" i="23"/>
  <c r="G2261" i="23"/>
  <c r="H2261" i="23"/>
  <c r="I2261" i="23"/>
  <c r="K2261" i="23" s="1"/>
  <c r="J2261" i="23"/>
  <c r="L2261" i="23"/>
  <c r="M2261" i="23"/>
  <c r="A2262" i="23"/>
  <c r="C2262" i="23" s="1"/>
  <c r="B2262" i="23"/>
  <c r="D2262" i="23"/>
  <c r="E2262" i="23"/>
  <c r="F2262" i="23"/>
  <c r="G2262" i="23"/>
  <c r="H2262" i="23"/>
  <c r="I2262" i="23"/>
  <c r="K2262" i="23" s="1"/>
  <c r="J2262" i="23"/>
  <c r="L2262" i="23"/>
  <c r="M2262" i="23"/>
  <c r="A2263" i="23"/>
  <c r="B2263" i="23" s="1"/>
  <c r="D2263" i="23"/>
  <c r="E2263" i="23"/>
  <c r="F2263" i="23"/>
  <c r="G2263" i="23"/>
  <c r="H2263" i="23"/>
  <c r="I2263" i="23"/>
  <c r="K2263" i="23" s="1"/>
  <c r="J2263" i="23"/>
  <c r="L2263" i="23"/>
  <c r="M2263" i="23"/>
  <c r="A2264" i="23"/>
  <c r="B2264" i="23" s="1"/>
  <c r="C2264" i="23"/>
  <c r="D2264" i="23"/>
  <c r="E2264" i="23"/>
  <c r="F2264" i="23"/>
  <c r="G2264" i="23"/>
  <c r="H2264" i="23"/>
  <c r="I2264" i="23"/>
  <c r="J2264" i="23"/>
  <c r="K2264" i="23"/>
  <c r="L2264" i="23"/>
  <c r="M2264" i="23"/>
  <c r="A2265" i="23"/>
  <c r="B2265" i="23" s="1"/>
  <c r="D2265" i="23"/>
  <c r="E2265" i="23"/>
  <c r="F2265" i="23"/>
  <c r="G2265" i="23"/>
  <c r="H2265" i="23"/>
  <c r="I2265" i="23"/>
  <c r="K2265" i="23" s="1"/>
  <c r="J2265" i="23"/>
  <c r="L2265" i="23"/>
  <c r="M2265" i="23"/>
  <c r="A2266" i="23"/>
  <c r="C2266" i="23" s="1"/>
  <c r="B2266" i="23"/>
  <c r="D2266" i="23"/>
  <c r="E2266" i="23"/>
  <c r="F2266" i="23"/>
  <c r="G2266" i="23"/>
  <c r="H2266" i="23"/>
  <c r="I2266" i="23"/>
  <c r="K2266" i="23" s="1"/>
  <c r="J2266" i="23"/>
  <c r="L2266" i="23"/>
  <c r="M2266" i="23"/>
  <c r="A2267" i="23"/>
  <c r="B2267" i="23" s="1"/>
  <c r="D2267" i="23"/>
  <c r="E2267" i="23"/>
  <c r="F2267" i="23"/>
  <c r="G2267" i="23"/>
  <c r="H2267" i="23"/>
  <c r="I2267" i="23"/>
  <c r="J2267" i="23"/>
  <c r="K2267" i="23"/>
  <c r="L2267" i="23"/>
  <c r="M2267" i="23"/>
  <c r="A2268" i="23"/>
  <c r="C2268" i="23" s="1"/>
  <c r="D2268" i="23"/>
  <c r="E2268" i="23"/>
  <c r="F2268" i="23"/>
  <c r="G2268" i="23"/>
  <c r="H2268" i="23"/>
  <c r="I2268" i="23"/>
  <c r="K2268" i="23" s="1"/>
  <c r="J2268" i="23"/>
  <c r="L2268" i="23"/>
  <c r="M2268" i="23"/>
  <c r="A2269" i="23"/>
  <c r="B2269" i="23" s="1"/>
  <c r="D2269" i="23"/>
  <c r="E2269" i="23"/>
  <c r="F2269" i="23"/>
  <c r="G2269" i="23"/>
  <c r="H2269" i="23"/>
  <c r="I2269" i="23"/>
  <c r="K2269" i="23" s="1"/>
  <c r="J2269" i="23"/>
  <c r="L2269" i="23"/>
  <c r="M2269" i="23"/>
  <c r="A2270" i="23"/>
  <c r="C2270" i="23" s="1"/>
  <c r="B2270" i="23"/>
  <c r="D2270" i="23"/>
  <c r="E2270" i="23"/>
  <c r="F2270" i="23"/>
  <c r="G2270" i="23"/>
  <c r="H2270" i="23"/>
  <c r="I2270" i="23"/>
  <c r="K2270" i="23" s="1"/>
  <c r="J2270" i="23"/>
  <c r="L2270" i="23"/>
  <c r="M2270" i="23"/>
  <c r="A2271" i="23"/>
  <c r="B2271" i="23" s="1"/>
  <c r="D2271" i="23"/>
  <c r="E2271" i="23"/>
  <c r="F2271" i="23"/>
  <c r="G2271" i="23"/>
  <c r="H2271" i="23"/>
  <c r="I2271" i="23"/>
  <c r="K2271" i="23" s="1"/>
  <c r="J2271" i="23"/>
  <c r="L2271" i="23"/>
  <c r="M2271" i="23"/>
  <c r="A2272" i="23"/>
  <c r="B2272" i="23" s="1"/>
  <c r="C2272" i="23"/>
  <c r="D2272" i="23"/>
  <c r="E2272" i="23"/>
  <c r="F2272" i="23"/>
  <c r="G2272" i="23"/>
  <c r="H2272" i="23"/>
  <c r="I2272" i="23"/>
  <c r="J2272" i="23"/>
  <c r="K2272" i="23"/>
  <c r="L2272" i="23"/>
  <c r="M2272" i="23"/>
  <c r="A2273" i="23"/>
  <c r="B2273" i="23" s="1"/>
  <c r="D2273" i="23"/>
  <c r="E2273" i="23"/>
  <c r="F2273" i="23"/>
  <c r="G2273" i="23"/>
  <c r="H2273" i="23"/>
  <c r="I2273" i="23"/>
  <c r="K2273" i="23" s="1"/>
  <c r="J2273" i="23"/>
  <c r="L2273" i="23"/>
  <c r="M2273" i="23"/>
  <c r="A2274" i="23"/>
  <c r="C2274" i="23" s="1"/>
  <c r="B2274" i="23"/>
  <c r="D2274" i="23"/>
  <c r="E2274" i="23"/>
  <c r="F2274" i="23"/>
  <c r="G2274" i="23"/>
  <c r="H2274" i="23"/>
  <c r="I2274" i="23"/>
  <c r="K2274" i="23" s="1"/>
  <c r="J2274" i="23"/>
  <c r="L2274" i="23"/>
  <c r="M2274" i="23"/>
  <c r="A2275" i="23"/>
  <c r="B2275" i="23" s="1"/>
  <c r="D2275" i="23"/>
  <c r="E2275" i="23"/>
  <c r="F2275" i="23"/>
  <c r="G2275" i="23"/>
  <c r="H2275" i="23"/>
  <c r="I2275" i="23"/>
  <c r="J2275" i="23"/>
  <c r="K2275" i="23"/>
  <c r="L2275" i="23"/>
  <c r="M2275" i="23"/>
  <c r="A2276" i="23"/>
  <c r="C2276" i="23" s="1"/>
  <c r="D2276" i="23"/>
  <c r="E2276" i="23"/>
  <c r="F2276" i="23"/>
  <c r="G2276" i="23"/>
  <c r="H2276" i="23"/>
  <c r="I2276" i="23"/>
  <c r="K2276" i="23" s="1"/>
  <c r="J2276" i="23"/>
  <c r="L2276" i="23"/>
  <c r="M2276" i="23"/>
  <c r="A2277" i="23"/>
  <c r="B2277" i="23" s="1"/>
  <c r="D2277" i="23"/>
  <c r="E2277" i="23"/>
  <c r="F2277" i="23"/>
  <c r="G2277" i="23"/>
  <c r="H2277" i="23"/>
  <c r="I2277" i="23"/>
  <c r="K2277" i="23" s="1"/>
  <c r="J2277" i="23"/>
  <c r="L2277" i="23"/>
  <c r="M2277" i="23"/>
  <c r="A2278" i="23"/>
  <c r="C2278" i="23" s="1"/>
  <c r="B2278" i="23"/>
  <c r="D2278" i="23"/>
  <c r="E2278" i="23"/>
  <c r="F2278" i="23"/>
  <c r="G2278" i="23"/>
  <c r="H2278" i="23"/>
  <c r="I2278" i="23"/>
  <c r="K2278" i="23" s="1"/>
  <c r="J2278" i="23"/>
  <c r="L2278" i="23"/>
  <c r="M2278" i="23"/>
  <c r="A2279" i="23"/>
  <c r="B2279" i="23" s="1"/>
  <c r="D2279" i="23"/>
  <c r="E2279" i="23"/>
  <c r="F2279" i="23"/>
  <c r="G2279" i="23"/>
  <c r="H2279" i="23"/>
  <c r="I2279" i="23"/>
  <c r="K2279" i="23" s="1"/>
  <c r="J2279" i="23"/>
  <c r="L2279" i="23"/>
  <c r="M2279" i="23"/>
  <c r="A2280" i="23"/>
  <c r="B2280" i="23" s="1"/>
  <c r="C2280" i="23"/>
  <c r="D2280" i="23"/>
  <c r="E2280" i="23"/>
  <c r="F2280" i="23"/>
  <c r="G2280" i="23"/>
  <c r="H2280" i="23"/>
  <c r="I2280" i="23"/>
  <c r="J2280" i="23"/>
  <c r="K2280" i="23"/>
  <c r="L2280" i="23"/>
  <c r="M2280" i="23"/>
  <c r="A2281" i="23"/>
  <c r="B2281" i="23" s="1"/>
  <c r="D2281" i="23"/>
  <c r="E2281" i="23"/>
  <c r="F2281" i="23"/>
  <c r="G2281" i="23"/>
  <c r="H2281" i="23"/>
  <c r="I2281" i="23"/>
  <c r="K2281" i="23" s="1"/>
  <c r="J2281" i="23"/>
  <c r="L2281" i="23"/>
  <c r="M2281" i="23"/>
  <c r="A2282" i="23"/>
  <c r="C2282" i="23" s="1"/>
  <c r="B2282" i="23"/>
  <c r="D2282" i="23"/>
  <c r="E2282" i="23"/>
  <c r="F2282" i="23"/>
  <c r="G2282" i="23"/>
  <c r="H2282" i="23"/>
  <c r="I2282" i="23"/>
  <c r="K2282" i="23" s="1"/>
  <c r="J2282" i="23"/>
  <c r="L2282" i="23"/>
  <c r="M2282" i="23"/>
  <c r="A2283" i="23"/>
  <c r="B2283" i="23" s="1"/>
  <c r="D2283" i="23"/>
  <c r="E2283" i="23"/>
  <c r="F2283" i="23"/>
  <c r="G2283" i="23"/>
  <c r="H2283" i="23"/>
  <c r="I2283" i="23"/>
  <c r="J2283" i="23"/>
  <c r="K2283" i="23"/>
  <c r="L2283" i="23"/>
  <c r="M2283" i="23"/>
  <c r="A2284" i="23"/>
  <c r="C2284" i="23" s="1"/>
  <c r="D2284" i="23"/>
  <c r="E2284" i="23"/>
  <c r="F2284" i="23"/>
  <c r="G2284" i="23"/>
  <c r="H2284" i="23"/>
  <c r="I2284" i="23"/>
  <c r="K2284" i="23" s="1"/>
  <c r="J2284" i="23"/>
  <c r="L2284" i="23"/>
  <c r="M2284" i="23"/>
  <c r="A2285" i="23"/>
  <c r="B2285" i="23" s="1"/>
  <c r="D2285" i="23"/>
  <c r="E2285" i="23"/>
  <c r="F2285" i="23"/>
  <c r="G2285" i="23"/>
  <c r="H2285" i="23"/>
  <c r="I2285" i="23"/>
  <c r="K2285" i="23" s="1"/>
  <c r="J2285" i="23"/>
  <c r="L2285" i="23"/>
  <c r="M2285" i="23"/>
  <c r="A2286" i="23"/>
  <c r="C2286" i="23" s="1"/>
  <c r="B2286" i="23"/>
  <c r="D2286" i="23"/>
  <c r="E2286" i="23"/>
  <c r="F2286" i="23"/>
  <c r="G2286" i="23"/>
  <c r="H2286" i="23"/>
  <c r="I2286" i="23"/>
  <c r="K2286" i="23" s="1"/>
  <c r="J2286" i="23"/>
  <c r="L2286" i="23"/>
  <c r="M2286" i="23"/>
  <c r="A2287" i="23"/>
  <c r="B2287" i="23" s="1"/>
  <c r="D2287" i="23"/>
  <c r="E2287" i="23"/>
  <c r="F2287" i="23"/>
  <c r="G2287" i="23"/>
  <c r="H2287" i="23"/>
  <c r="I2287" i="23"/>
  <c r="K2287" i="23" s="1"/>
  <c r="J2287" i="23"/>
  <c r="L2287" i="23"/>
  <c r="M2287" i="23"/>
  <c r="A2288" i="23"/>
  <c r="B2288" i="23" s="1"/>
  <c r="C2288" i="23"/>
  <c r="D2288" i="23"/>
  <c r="E2288" i="23"/>
  <c r="F2288" i="23"/>
  <c r="G2288" i="23"/>
  <c r="H2288" i="23"/>
  <c r="I2288" i="23"/>
  <c r="J2288" i="23"/>
  <c r="K2288" i="23"/>
  <c r="L2288" i="23"/>
  <c r="M2288" i="23"/>
  <c r="A2289" i="23"/>
  <c r="B2289" i="23" s="1"/>
  <c r="D2289" i="23"/>
  <c r="E2289" i="23"/>
  <c r="F2289" i="23"/>
  <c r="G2289" i="23"/>
  <c r="H2289" i="23"/>
  <c r="I2289" i="23"/>
  <c r="K2289" i="23" s="1"/>
  <c r="J2289" i="23"/>
  <c r="L2289" i="23"/>
  <c r="M2289" i="23"/>
  <c r="A2290" i="23"/>
  <c r="C2290" i="23" s="1"/>
  <c r="B2290" i="23"/>
  <c r="D2290" i="23"/>
  <c r="E2290" i="23"/>
  <c r="F2290" i="23"/>
  <c r="G2290" i="23"/>
  <c r="H2290" i="23"/>
  <c r="I2290" i="23"/>
  <c r="K2290" i="23" s="1"/>
  <c r="J2290" i="23"/>
  <c r="L2290" i="23"/>
  <c r="M2290" i="23"/>
  <c r="A2291" i="23"/>
  <c r="B2291" i="23" s="1"/>
  <c r="D2291" i="23"/>
  <c r="E2291" i="23"/>
  <c r="F2291" i="23"/>
  <c r="G2291" i="23"/>
  <c r="H2291" i="23"/>
  <c r="I2291" i="23"/>
  <c r="J2291" i="23"/>
  <c r="K2291" i="23"/>
  <c r="L2291" i="23"/>
  <c r="M2291" i="23"/>
  <c r="A2292" i="23"/>
  <c r="C2292" i="23" s="1"/>
  <c r="D2292" i="23"/>
  <c r="E2292" i="23"/>
  <c r="F2292" i="23"/>
  <c r="G2292" i="23"/>
  <c r="H2292" i="23"/>
  <c r="I2292" i="23"/>
  <c r="K2292" i="23" s="1"/>
  <c r="J2292" i="23"/>
  <c r="L2292" i="23"/>
  <c r="M2292" i="23"/>
  <c r="A2293" i="23"/>
  <c r="B2293" i="23" s="1"/>
  <c r="D2293" i="23"/>
  <c r="E2293" i="23"/>
  <c r="F2293" i="23"/>
  <c r="G2293" i="23"/>
  <c r="H2293" i="23"/>
  <c r="I2293" i="23"/>
  <c r="K2293" i="23" s="1"/>
  <c r="J2293" i="23"/>
  <c r="L2293" i="23"/>
  <c r="M2293" i="23"/>
  <c r="A2294" i="23"/>
  <c r="C2294" i="23" s="1"/>
  <c r="B2294" i="23"/>
  <c r="D2294" i="23"/>
  <c r="E2294" i="23"/>
  <c r="F2294" i="23"/>
  <c r="G2294" i="23"/>
  <c r="H2294" i="23"/>
  <c r="I2294" i="23"/>
  <c r="K2294" i="23" s="1"/>
  <c r="J2294" i="23"/>
  <c r="L2294" i="23"/>
  <c r="M2294" i="23"/>
  <c r="A2295" i="23"/>
  <c r="B2295" i="23" s="1"/>
  <c r="D2295" i="23"/>
  <c r="E2295" i="23"/>
  <c r="F2295" i="23"/>
  <c r="G2295" i="23"/>
  <c r="H2295" i="23"/>
  <c r="I2295" i="23"/>
  <c r="K2295" i="23" s="1"/>
  <c r="J2295" i="23"/>
  <c r="L2295" i="23"/>
  <c r="M2295" i="23"/>
  <c r="A2296" i="23"/>
  <c r="B2296" i="23" s="1"/>
  <c r="C2296" i="23"/>
  <c r="D2296" i="23"/>
  <c r="E2296" i="23"/>
  <c r="F2296" i="23"/>
  <c r="G2296" i="23"/>
  <c r="H2296" i="23"/>
  <c r="I2296" i="23"/>
  <c r="J2296" i="23"/>
  <c r="K2296" i="23"/>
  <c r="L2296" i="23"/>
  <c r="M2296" i="23"/>
  <c r="A2297" i="23"/>
  <c r="B2297" i="23" s="1"/>
  <c r="D2297" i="23"/>
  <c r="E2297" i="23"/>
  <c r="F2297" i="23"/>
  <c r="G2297" i="23"/>
  <c r="H2297" i="23"/>
  <c r="I2297" i="23"/>
  <c r="K2297" i="23" s="1"/>
  <c r="J2297" i="23"/>
  <c r="L2297" i="23"/>
  <c r="M2297" i="23"/>
  <c r="A2298" i="23"/>
  <c r="C2298" i="23" s="1"/>
  <c r="B2298" i="23"/>
  <c r="D2298" i="23"/>
  <c r="E2298" i="23"/>
  <c r="F2298" i="23"/>
  <c r="G2298" i="23"/>
  <c r="H2298" i="23"/>
  <c r="I2298" i="23"/>
  <c r="K2298" i="23" s="1"/>
  <c r="J2298" i="23"/>
  <c r="L2298" i="23"/>
  <c r="M2298" i="23"/>
  <c r="A2299" i="23"/>
  <c r="B2299" i="23" s="1"/>
  <c r="D2299" i="23"/>
  <c r="E2299" i="23"/>
  <c r="F2299" i="23"/>
  <c r="G2299" i="23"/>
  <c r="H2299" i="23"/>
  <c r="I2299" i="23"/>
  <c r="J2299" i="23"/>
  <c r="K2299" i="23"/>
  <c r="L2299" i="23"/>
  <c r="M2299" i="23"/>
  <c r="A2300" i="23"/>
  <c r="C2300" i="23" s="1"/>
  <c r="D2300" i="23"/>
  <c r="E2300" i="23"/>
  <c r="F2300" i="23"/>
  <c r="G2300" i="23"/>
  <c r="H2300" i="23"/>
  <c r="I2300" i="23"/>
  <c r="K2300" i="23" s="1"/>
  <c r="J2300" i="23"/>
  <c r="L2300" i="23"/>
  <c r="M2300" i="23"/>
  <c r="A2301" i="23"/>
  <c r="B2301" i="23" s="1"/>
  <c r="D2301" i="23"/>
  <c r="E2301" i="23"/>
  <c r="F2301" i="23"/>
  <c r="G2301" i="23"/>
  <c r="H2301" i="23"/>
  <c r="I2301" i="23"/>
  <c r="K2301" i="23" s="1"/>
  <c r="J2301" i="23"/>
  <c r="L2301" i="23"/>
  <c r="M2301" i="23"/>
  <c r="A2302" i="23"/>
  <c r="C2302" i="23" s="1"/>
  <c r="B2302" i="23"/>
  <c r="D2302" i="23"/>
  <c r="E2302" i="23"/>
  <c r="F2302" i="23"/>
  <c r="G2302" i="23"/>
  <c r="H2302" i="23"/>
  <c r="I2302" i="23"/>
  <c r="K2302" i="23" s="1"/>
  <c r="J2302" i="23"/>
  <c r="L2302" i="23"/>
  <c r="M2302" i="23"/>
  <c r="A2303" i="23"/>
  <c r="B2303" i="23" s="1"/>
  <c r="D2303" i="23"/>
  <c r="E2303" i="23"/>
  <c r="F2303" i="23"/>
  <c r="G2303" i="23"/>
  <c r="H2303" i="23"/>
  <c r="I2303" i="23"/>
  <c r="K2303" i="23" s="1"/>
  <c r="J2303" i="23"/>
  <c r="L2303" i="23"/>
  <c r="M2303" i="23"/>
  <c r="A2304" i="23"/>
  <c r="B2304" i="23" s="1"/>
  <c r="C2304" i="23"/>
  <c r="D2304" i="23"/>
  <c r="E2304" i="23"/>
  <c r="F2304" i="23"/>
  <c r="G2304" i="23"/>
  <c r="H2304" i="23"/>
  <c r="I2304" i="23"/>
  <c r="J2304" i="23"/>
  <c r="K2304" i="23"/>
  <c r="L2304" i="23"/>
  <c r="M2304" i="23"/>
  <c r="A2305" i="23"/>
  <c r="B2305" i="23" s="1"/>
  <c r="D2305" i="23"/>
  <c r="E2305" i="23"/>
  <c r="F2305" i="23"/>
  <c r="G2305" i="23"/>
  <c r="H2305" i="23"/>
  <c r="I2305" i="23"/>
  <c r="K2305" i="23" s="1"/>
  <c r="J2305" i="23"/>
  <c r="L2305" i="23"/>
  <c r="M2305" i="23"/>
  <c r="A2306" i="23"/>
  <c r="C2306" i="23" s="1"/>
  <c r="B2306" i="23"/>
  <c r="D2306" i="23"/>
  <c r="E2306" i="23"/>
  <c r="F2306" i="23"/>
  <c r="G2306" i="23"/>
  <c r="H2306" i="23"/>
  <c r="I2306" i="23"/>
  <c r="K2306" i="23" s="1"/>
  <c r="J2306" i="23"/>
  <c r="L2306" i="23"/>
  <c r="M2306" i="23"/>
  <c r="A2307" i="23"/>
  <c r="B2307" i="23" s="1"/>
  <c r="D2307" i="23"/>
  <c r="E2307" i="23"/>
  <c r="F2307" i="23"/>
  <c r="G2307" i="23"/>
  <c r="H2307" i="23"/>
  <c r="I2307" i="23"/>
  <c r="J2307" i="23"/>
  <c r="K2307" i="23"/>
  <c r="L2307" i="23"/>
  <c r="M2307" i="23"/>
  <c r="A2308" i="23"/>
  <c r="C2308" i="23" s="1"/>
  <c r="D2308" i="23"/>
  <c r="E2308" i="23"/>
  <c r="F2308" i="23"/>
  <c r="G2308" i="23"/>
  <c r="H2308" i="23"/>
  <c r="I2308" i="23"/>
  <c r="K2308" i="23" s="1"/>
  <c r="J2308" i="23"/>
  <c r="L2308" i="23"/>
  <c r="M2308" i="23"/>
  <c r="A2309" i="23"/>
  <c r="B2309" i="23" s="1"/>
  <c r="D2309" i="23"/>
  <c r="E2309" i="23"/>
  <c r="F2309" i="23"/>
  <c r="G2309" i="23"/>
  <c r="H2309" i="23"/>
  <c r="I2309" i="23"/>
  <c r="K2309" i="23" s="1"/>
  <c r="J2309" i="23"/>
  <c r="L2309" i="23"/>
  <c r="M2309" i="23"/>
  <c r="A2310" i="23"/>
  <c r="C2310" i="23" s="1"/>
  <c r="B2310" i="23"/>
  <c r="D2310" i="23"/>
  <c r="E2310" i="23"/>
  <c r="F2310" i="23"/>
  <c r="G2310" i="23"/>
  <c r="H2310" i="23"/>
  <c r="I2310" i="23"/>
  <c r="K2310" i="23" s="1"/>
  <c r="J2310" i="23"/>
  <c r="L2310" i="23"/>
  <c r="M2310" i="23"/>
  <c r="A2311" i="23"/>
  <c r="B2311" i="23" s="1"/>
  <c r="D2311" i="23"/>
  <c r="E2311" i="23"/>
  <c r="F2311" i="23"/>
  <c r="G2311" i="23"/>
  <c r="H2311" i="23"/>
  <c r="I2311" i="23"/>
  <c r="K2311" i="23" s="1"/>
  <c r="J2311" i="23"/>
  <c r="L2311" i="23"/>
  <c r="M2311" i="23"/>
  <c r="A2312" i="23"/>
  <c r="B2312" i="23" s="1"/>
  <c r="C2312" i="23"/>
  <c r="D2312" i="23"/>
  <c r="E2312" i="23"/>
  <c r="F2312" i="23"/>
  <c r="G2312" i="23"/>
  <c r="H2312" i="23"/>
  <c r="I2312" i="23"/>
  <c r="J2312" i="23"/>
  <c r="K2312" i="23"/>
  <c r="L2312" i="23"/>
  <c r="M2312" i="23"/>
  <c r="A2313" i="23"/>
  <c r="B2313" i="23" s="1"/>
  <c r="D2313" i="23"/>
  <c r="E2313" i="23"/>
  <c r="F2313" i="23"/>
  <c r="G2313" i="23"/>
  <c r="H2313" i="23"/>
  <c r="I2313" i="23"/>
  <c r="K2313" i="23" s="1"/>
  <c r="J2313" i="23"/>
  <c r="L2313" i="23"/>
  <c r="M2313" i="23"/>
  <c r="A2314" i="23"/>
  <c r="C2314" i="23" s="1"/>
  <c r="B2314" i="23"/>
  <c r="D2314" i="23"/>
  <c r="E2314" i="23"/>
  <c r="F2314" i="23"/>
  <c r="G2314" i="23"/>
  <c r="H2314" i="23"/>
  <c r="I2314" i="23"/>
  <c r="K2314" i="23" s="1"/>
  <c r="J2314" i="23"/>
  <c r="L2314" i="23"/>
  <c r="M2314" i="23"/>
  <c r="A2315" i="23"/>
  <c r="B2315" i="23" s="1"/>
  <c r="D2315" i="23"/>
  <c r="E2315" i="23"/>
  <c r="F2315" i="23"/>
  <c r="G2315" i="23"/>
  <c r="H2315" i="23"/>
  <c r="I2315" i="23"/>
  <c r="J2315" i="23"/>
  <c r="K2315" i="23"/>
  <c r="L2315" i="23"/>
  <c r="M2315" i="23"/>
  <c r="A2316" i="23"/>
  <c r="C2316" i="23" s="1"/>
  <c r="D2316" i="23"/>
  <c r="E2316" i="23"/>
  <c r="F2316" i="23"/>
  <c r="G2316" i="23"/>
  <c r="H2316" i="23"/>
  <c r="I2316" i="23"/>
  <c r="K2316" i="23" s="1"/>
  <c r="J2316" i="23"/>
  <c r="L2316" i="23"/>
  <c r="M2316" i="23"/>
  <c r="A2317" i="23"/>
  <c r="B2317" i="23" s="1"/>
  <c r="D2317" i="23"/>
  <c r="E2317" i="23"/>
  <c r="F2317" i="23"/>
  <c r="G2317" i="23"/>
  <c r="H2317" i="23"/>
  <c r="I2317" i="23"/>
  <c r="K2317" i="23" s="1"/>
  <c r="J2317" i="23"/>
  <c r="L2317" i="23"/>
  <c r="M2317" i="23"/>
  <c r="A2318" i="23"/>
  <c r="C2318" i="23" s="1"/>
  <c r="B2318" i="23"/>
  <c r="D2318" i="23"/>
  <c r="E2318" i="23"/>
  <c r="F2318" i="23"/>
  <c r="G2318" i="23"/>
  <c r="H2318" i="23"/>
  <c r="I2318" i="23"/>
  <c r="K2318" i="23" s="1"/>
  <c r="J2318" i="23"/>
  <c r="L2318" i="23"/>
  <c r="M2318" i="23"/>
  <c r="A2319" i="23"/>
  <c r="B2319" i="23" s="1"/>
  <c r="D2319" i="23"/>
  <c r="E2319" i="23"/>
  <c r="F2319" i="23"/>
  <c r="G2319" i="23"/>
  <c r="H2319" i="23"/>
  <c r="I2319" i="23"/>
  <c r="K2319" i="23" s="1"/>
  <c r="J2319" i="23"/>
  <c r="L2319" i="23"/>
  <c r="M2319" i="23"/>
  <c r="A2320" i="23"/>
  <c r="B2320" i="23" s="1"/>
  <c r="C2320" i="23"/>
  <c r="D2320" i="23"/>
  <c r="E2320" i="23"/>
  <c r="F2320" i="23"/>
  <c r="G2320" i="23"/>
  <c r="H2320" i="23"/>
  <c r="I2320" i="23"/>
  <c r="J2320" i="23"/>
  <c r="K2320" i="23"/>
  <c r="L2320" i="23"/>
  <c r="M2320" i="23"/>
  <c r="A2321" i="23"/>
  <c r="B2321" i="23" s="1"/>
  <c r="D2321" i="23"/>
  <c r="E2321" i="23"/>
  <c r="F2321" i="23"/>
  <c r="G2321" i="23"/>
  <c r="H2321" i="23"/>
  <c r="I2321" i="23"/>
  <c r="K2321" i="23" s="1"/>
  <c r="J2321" i="23"/>
  <c r="L2321" i="23"/>
  <c r="M2321" i="23"/>
  <c r="A2322" i="23"/>
  <c r="C2322" i="23" s="1"/>
  <c r="B2322" i="23"/>
  <c r="D2322" i="23"/>
  <c r="E2322" i="23"/>
  <c r="F2322" i="23"/>
  <c r="G2322" i="23"/>
  <c r="H2322" i="23"/>
  <c r="I2322" i="23"/>
  <c r="K2322" i="23" s="1"/>
  <c r="J2322" i="23"/>
  <c r="L2322" i="23"/>
  <c r="M2322" i="23"/>
  <c r="A2323" i="23"/>
  <c r="B2323" i="23" s="1"/>
  <c r="D2323" i="23"/>
  <c r="E2323" i="23"/>
  <c r="F2323" i="23"/>
  <c r="G2323" i="23"/>
  <c r="H2323" i="23"/>
  <c r="I2323" i="23"/>
  <c r="J2323" i="23"/>
  <c r="K2323" i="23"/>
  <c r="L2323" i="23"/>
  <c r="M2323" i="23"/>
  <c r="A2324" i="23"/>
  <c r="C2324" i="23" s="1"/>
  <c r="D2324" i="23"/>
  <c r="E2324" i="23"/>
  <c r="F2324" i="23"/>
  <c r="G2324" i="23"/>
  <c r="H2324" i="23"/>
  <c r="I2324" i="23"/>
  <c r="K2324" i="23" s="1"/>
  <c r="J2324" i="23"/>
  <c r="L2324" i="23"/>
  <c r="M2324" i="23"/>
  <c r="A2325" i="23"/>
  <c r="B2325" i="23" s="1"/>
  <c r="D2325" i="23"/>
  <c r="E2325" i="23"/>
  <c r="F2325" i="23"/>
  <c r="G2325" i="23"/>
  <c r="H2325" i="23"/>
  <c r="I2325" i="23"/>
  <c r="K2325" i="23" s="1"/>
  <c r="J2325" i="23"/>
  <c r="L2325" i="23"/>
  <c r="M2325" i="23"/>
  <c r="A2326" i="23"/>
  <c r="C2326" i="23" s="1"/>
  <c r="B2326" i="23"/>
  <c r="D2326" i="23"/>
  <c r="E2326" i="23"/>
  <c r="F2326" i="23"/>
  <c r="G2326" i="23"/>
  <c r="H2326" i="23"/>
  <c r="I2326" i="23"/>
  <c r="K2326" i="23" s="1"/>
  <c r="J2326" i="23"/>
  <c r="L2326" i="23"/>
  <c r="M2326" i="23"/>
  <c r="A2327" i="23"/>
  <c r="B2327" i="23" s="1"/>
  <c r="D2327" i="23"/>
  <c r="E2327" i="23"/>
  <c r="F2327" i="23"/>
  <c r="G2327" i="23"/>
  <c r="H2327" i="23"/>
  <c r="I2327" i="23"/>
  <c r="K2327" i="23" s="1"/>
  <c r="J2327" i="23"/>
  <c r="L2327" i="23"/>
  <c r="M2327" i="23"/>
  <c r="A2328" i="23"/>
  <c r="B2328" i="23" s="1"/>
  <c r="C2328" i="23"/>
  <c r="D2328" i="23"/>
  <c r="E2328" i="23"/>
  <c r="F2328" i="23"/>
  <c r="G2328" i="23"/>
  <c r="H2328" i="23"/>
  <c r="I2328" i="23"/>
  <c r="J2328" i="23"/>
  <c r="K2328" i="23"/>
  <c r="L2328" i="23"/>
  <c r="M2328" i="23"/>
  <c r="A2329" i="23"/>
  <c r="B2329" i="23" s="1"/>
  <c r="D2329" i="23"/>
  <c r="E2329" i="23"/>
  <c r="F2329" i="23"/>
  <c r="G2329" i="23"/>
  <c r="H2329" i="23"/>
  <c r="I2329" i="23"/>
  <c r="K2329" i="23" s="1"/>
  <c r="J2329" i="23"/>
  <c r="L2329" i="23"/>
  <c r="M2329" i="23"/>
  <c r="A2330" i="23"/>
  <c r="C2330" i="23" s="1"/>
  <c r="B2330" i="23"/>
  <c r="D2330" i="23"/>
  <c r="E2330" i="23"/>
  <c r="F2330" i="23"/>
  <c r="G2330" i="23"/>
  <c r="H2330" i="23"/>
  <c r="I2330" i="23"/>
  <c r="K2330" i="23" s="1"/>
  <c r="J2330" i="23"/>
  <c r="L2330" i="23"/>
  <c r="M2330" i="23"/>
  <c r="A2331" i="23"/>
  <c r="B2331" i="23" s="1"/>
  <c r="D2331" i="23"/>
  <c r="E2331" i="23"/>
  <c r="F2331" i="23"/>
  <c r="G2331" i="23"/>
  <c r="H2331" i="23"/>
  <c r="I2331" i="23"/>
  <c r="J2331" i="23"/>
  <c r="K2331" i="23"/>
  <c r="L2331" i="23"/>
  <c r="M2331" i="23"/>
  <c r="A2332" i="23"/>
  <c r="C2332" i="23" s="1"/>
  <c r="D2332" i="23"/>
  <c r="E2332" i="23"/>
  <c r="F2332" i="23"/>
  <c r="G2332" i="23"/>
  <c r="H2332" i="23"/>
  <c r="I2332" i="23"/>
  <c r="K2332" i="23" s="1"/>
  <c r="J2332" i="23"/>
  <c r="L2332" i="23"/>
  <c r="M2332" i="23"/>
  <c r="A2333" i="23"/>
  <c r="B2333" i="23" s="1"/>
  <c r="D2333" i="23"/>
  <c r="E2333" i="23"/>
  <c r="F2333" i="23"/>
  <c r="G2333" i="23"/>
  <c r="H2333" i="23"/>
  <c r="I2333" i="23"/>
  <c r="K2333" i="23" s="1"/>
  <c r="J2333" i="23"/>
  <c r="L2333" i="23"/>
  <c r="M2333" i="23"/>
  <c r="A2334" i="23"/>
  <c r="C2334" i="23" s="1"/>
  <c r="B2334" i="23"/>
  <c r="D2334" i="23"/>
  <c r="E2334" i="23"/>
  <c r="F2334" i="23"/>
  <c r="G2334" i="23"/>
  <c r="H2334" i="23"/>
  <c r="I2334" i="23"/>
  <c r="K2334" i="23" s="1"/>
  <c r="J2334" i="23"/>
  <c r="L2334" i="23"/>
  <c r="M2334" i="23"/>
  <c r="A2335" i="23"/>
  <c r="B2335" i="23" s="1"/>
  <c r="D2335" i="23"/>
  <c r="E2335" i="23"/>
  <c r="F2335" i="23"/>
  <c r="G2335" i="23"/>
  <c r="H2335" i="23"/>
  <c r="I2335" i="23"/>
  <c r="K2335" i="23" s="1"/>
  <c r="J2335" i="23"/>
  <c r="L2335" i="23"/>
  <c r="M2335" i="23"/>
  <c r="A2336" i="23"/>
  <c r="B2336" i="23" s="1"/>
  <c r="C2336" i="23"/>
  <c r="D2336" i="23"/>
  <c r="E2336" i="23"/>
  <c r="F2336" i="23"/>
  <c r="G2336" i="23"/>
  <c r="H2336" i="23"/>
  <c r="I2336" i="23"/>
  <c r="J2336" i="23"/>
  <c r="K2336" i="23"/>
  <c r="L2336" i="23"/>
  <c r="M2336" i="23"/>
  <c r="A2337" i="23"/>
  <c r="B2337" i="23" s="1"/>
  <c r="D2337" i="23"/>
  <c r="E2337" i="23"/>
  <c r="F2337" i="23"/>
  <c r="G2337" i="23"/>
  <c r="H2337" i="23"/>
  <c r="I2337" i="23"/>
  <c r="K2337" i="23" s="1"/>
  <c r="J2337" i="23"/>
  <c r="L2337" i="23"/>
  <c r="M2337" i="23"/>
  <c r="A2338" i="23"/>
  <c r="C2338" i="23" s="1"/>
  <c r="B2338" i="23"/>
  <c r="D2338" i="23"/>
  <c r="E2338" i="23"/>
  <c r="F2338" i="23"/>
  <c r="G2338" i="23"/>
  <c r="H2338" i="23"/>
  <c r="I2338" i="23"/>
  <c r="K2338" i="23" s="1"/>
  <c r="J2338" i="23"/>
  <c r="L2338" i="23"/>
  <c r="M2338" i="23"/>
  <c r="A2339" i="23"/>
  <c r="B2339" i="23" s="1"/>
  <c r="D2339" i="23"/>
  <c r="E2339" i="23"/>
  <c r="F2339" i="23"/>
  <c r="G2339" i="23"/>
  <c r="H2339" i="23"/>
  <c r="I2339" i="23"/>
  <c r="J2339" i="23"/>
  <c r="K2339" i="23"/>
  <c r="L2339" i="23"/>
  <c r="M2339" i="23"/>
  <c r="A2340" i="23"/>
  <c r="C2340" i="23" s="1"/>
  <c r="D2340" i="23"/>
  <c r="E2340" i="23"/>
  <c r="F2340" i="23"/>
  <c r="G2340" i="23"/>
  <c r="H2340" i="23"/>
  <c r="I2340" i="23"/>
  <c r="K2340" i="23" s="1"/>
  <c r="J2340" i="23"/>
  <c r="L2340" i="23"/>
  <c r="M2340" i="23"/>
  <c r="A2341" i="23"/>
  <c r="B2341" i="23" s="1"/>
  <c r="D2341" i="23"/>
  <c r="E2341" i="23"/>
  <c r="F2341" i="23"/>
  <c r="G2341" i="23"/>
  <c r="H2341" i="23"/>
  <c r="I2341" i="23"/>
  <c r="K2341" i="23" s="1"/>
  <c r="J2341" i="23"/>
  <c r="L2341" i="23"/>
  <c r="M2341" i="23"/>
  <c r="A2342" i="23"/>
  <c r="C2342" i="23" s="1"/>
  <c r="B2342" i="23"/>
  <c r="D2342" i="23"/>
  <c r="E2342" i="23"/>
  <c r="F2342" i="23"/>
  <c r="G2342" i="23"/>
  <c r="H2342" i="23"/>
  <c r="I2342" i="23"/>
  <c r="K2342" i="23" s="1"/>
  <c r="J2342" i="23"/>
  <c r="L2342" i="23"/>
  <c r="M2342" i="23"/>
  <c r="A2343" i="23"/>
  <c r="B2343" i="23" s="1"/>
  <c r="D2343" i="23"/>
  <c r="E2343" i="23"/>
  <c r="F2343" i="23"/>
  <c r="G2343" i="23"/>
  <c r="H2343" i="23"/>
  <c r="I2343" i="23"/>
  <c r="K2343" i="23" s="1"/>
  <c r="J2343" i="23"/>
  <c r="L2343" i="23"/>
  <c r="M2343" i="23"/>
  <c r="A2344" i="23"/>
  <c r="B2344" i="23" s="1"/>
  <c r="C2344" i="23"/>
  <c r="D2344" i="23"/>
  <c r="E2344" i="23"/>
  <c r="F2344" i="23"/>
  <c r="G2344" i="23"/>
  <c r="H2344" i="23"/>
  <c r="I2344" i="23"/>
  <c r="J2344" i="23"/>
  <c r="K2344" i="23"/>
  <c r="L2344" i="23"/>
  <c r="M2344" i="23"/>
  <c r="A2345" i="23"/>
  <c r="B2345" i="23" s="1"/>
  <c r="D2345" i="23"/>
  <c r="E2345" i="23"/>
  <c r="F2345" i="23"/>
  <c r="G2345" i="23"/>
  <c r="H2345" i="23"/>
  <c r="I2345" i="23"/>
  <c r="K2345" i="23" s="1"/>
  <c r="J2345" i="23"/>
  <c r="L2345" i="23"/>
  <c r="M2345" i="23"/>
  <c r="A2346" i="23"/>
  <c r="C2346" i="23" s="1"/>
  <c r="B2346" i="23"/>
  <c r="D2346" i="23"/>
  <c r="E2346" i="23"/>
  <c r="F2346" i="23"/>
  <c r="G2346" i="23"/>
  <c r="H2346" i="23"/>
  <c r="I2346" i="23"/>
  <c r="K2346" i="23" s="1"/>
  <c r="J2346" i="23"/>
  <c r="L2346" i="23"/>
  <c r="M2346" i="23"/>
  <c r="A2347" i="23"/>
  <c r="B2347" i="23" s="1"/>
  <c r="D2347" i="23"/>
  <c r="E2347" i="23"/>
  <c r="F2347" i="23"/>
  <c r="G2347" i="23"/>
  <c r="H2347" i="23"/>
  <c r="I2347" i="23"/>
  <c r="J2347" i="23"/>
  <c r="K2347" i="23"/>
  <c r="L2347" i="23"/>
  <c r="M2347" i="23"/>
  <c r="A2348" i="23"/>
  <c r="C2348" i="23" s="1"/>
  <c r="D2348" i="23"/>
  <c r="E2348" i="23"/>
  <c r="F2348" i="23"/>
  <c r="G2348" i="23"/>
  <c r="H2348" i="23"/>
  <c r="I2348" i="23"/>
  <c r="K2348" i="23" s="1"/>
  <c r="J2348" i="23"/>
  <c r="L2348" i="23"/>
  <c r="M2348" i="23"/>
  <c r="A2349" i="23"/>
  <c r="B2349" i="23" s="1"/>
  <c r="D2349" i="23"/>
  <c r="E2349" i="23"/>
  <c r="F2349" i="23"/>
  <c r="G2349" i="23"/>
  <c r="H2349" i="23"/>
  <c r="I2349" i="23"/>
  <c r="K2349" i="23" s="1"/>
  <c r="J2349" i="23"/>
  <c r="L2349" i="23"/>
  <c r="M2349" i="23"/>
  <c r="A2350" i="23"/>
  <c r="C2350" i="23" s="1"/>
  <c r="B2350" i="23"/>
  <c r="D2350" i="23"/>
  <c r="E2350" i="23"/>
  <c r="F2350" i="23"/>
  <c r="G2350" i="23"/>
  <c r="H2350" i="23"/>
  <c r="I2350" i="23"/>
  <c r="K2350" i="23" s="1"/>
  <c r="J2350" i="23"/>
  <c r="L2350" i="23"/>
  <c r="M2350" i="23"/>
  <c r="A2351" i="23"/>
  <c r="B2351" i="23" s="1"/>
  <c r="D2351" i="23"/>
  <c r="E2351" i="23"/>
  <c r="F2351" i="23"/>
  <c r="G2351" i="23"/>
  <c r="H2351" i="23"/>
  <c r="I2351" i="23"/>
  <c r="K2351" i="23" s="1"/>
  <c r="J2351" i="23"/>
  <c r="L2351" i="23"/>
  <c r="M2351" i="23"/>
  <c r="A2352" i="23"/>
  <c r="B2352" i="23" s="1"/>
  <c r="C2352" i="23"/>
  <c r="D2352" i="23"/>
  <c r="E2352" i="23"/>
  <c r="F2352" i="23"/>
  <c r="G2352" i="23"/>
  <c r="H2352" i="23"/>
  <c r="I2352" i="23"/>
  <c r="J2352" i="23"/>
  <c r="K2352" i="23"/>
  <c r="L2352" i="23"/>
  <c r="M2352" i="23"/>
  <c r="A2353" i="23"/>
  <c r="B2353" i="23" s="1"/>
  <c r="D2353" i="23"/>
  <c r="E2353" i="23"/>
  <c r="F2353" i="23"/>
  <c r="G2353" i="23"/>
  <c r="H2353" i="23"/>
  <c r="I2353" i="23"/>
  <c r="K2353" i="23" s="1"/>
  <c r="J2353" i="23"/>
  <c r="L2353" i="23"/>
  <c r="M2353" i="23"/>
  <c r="A2354" i="23"/>
  <c r="C2354" i="23" s="1"/>
  <c r="B2354" i="23"/>
  <c r="D2354" i="23"/>
  <c r="E2354" i="23"/>
  <c r="F2354" i="23"/>
  <c r="G2354" i="23"/>
  <c r="H2354" i="23"/>
  <c r="I2354" i="23"/>
  <c r="K2354" i="23" s="1"/>
  <c r="J2354" i="23"/>
  <c r="L2354" i="23"/>
  <c r="M2354" i="23"/>
  <c r="A2355" i="23"/>
  <c r="B2355" i="23" s="1"/>
  <c r="D2355" i="23"/>
  <c r="E2355" i="23"/>
  <c r="F2355" i="23"/>
  <c r="G2355" i="23"/>
  <c r="H2355" i="23"/>
  <c r="I2355" i="23"/>
  <c r="J2355" i="23"/>
  <c r="K2355" i="23"/>
  <c r="L2355" i="23"/>
  <c r="M2355" i="23"/>
  <c r="A2356" i="23"/>
  <c r="C2356" i="23" s="1"/>
  <c r="D2356" i="23"/>
  <c r="E2356" i="23"/>
  <c r="F2356" i="23"/>
  <c r="G2356" i="23"/>
  <c r="H2356" i="23"/>
  <c r="I2356" i="23"/>
  <c r="K2356" i="23" s="1"/>
  <c r="J2356" i="23"/>
  <c r="L2356" i="23"/>
  <c r="M2356" i="23"/>
  <c r="A2357" i="23"/>
  <c r="B2357" i="23" s="1"/>
  <c r="D2357" i="23"/>
  <c r="E2357" i="23"/>
  <c r="F2357" i="23"/>
  <c r="G2357" i="23"/>
  <c r="H2357" i="23"/>
  <c r="I2357" i="23"/>
  <c r="K2357" i="23" s="1"/>
  <c r="J2357" i="23"/>
  <c r="L2357" i="23"/>
  <c r="M2357" i="23"/>
  <c r="A2358" i="23"/>
  <c r="C2358" i="23" s="1"/>
  <c r="B2358" i="23"/>
  <c r="D2358" i="23"/>
  <c r="E2358" i="23"/>
  <c r="F2358" i="23"/>
  <c r="G2358" i="23"/>
  <c r="H2358" i="23"/>
  <c r="I2358" i="23"/>
  <c r="K2358" i="23" s="1"/>
  <c r="J2358" i="23"/>
  <c r="L2358" i="23"/>
  <c r="M2358" i="23"/>
  <c r="A2359" i="23"/>
  <c r="B2359" i="23" s="1"/>
  <c r="D2359" i="23"/>
  <c r="E2359" i="23"/>
  <c r="F2359" i="23"/>
  <c r="G2359" i="23"/>
  <c r="H2359" i="23"/>
  <c r="I2359" i="23"/>
  <c r="K2359" i="23" s="1"/>
  <c r="J2359" i="23"/>
  <c r="L2359" i="23"/>
  <c r="M2359" i="23"/>
  <c r="A2360" i="23"/>
  <c r="B2360" i="23" s="1"/>
  <c r="C2360" i="23"/>
  <c r="D2360" i="23"/>
  <c r="E2360" i="23"/>
  <c r="F2360" i="23"/>
  <c r="G2360" i="23"/>
  <c r="H2360" i="23"/>
  <c r="I2360" i="23"/>
  <c r="J2360" i="23"/>
  <c r="K2360" i="23"/>
  <c r="L2360" i="23"/>
  <c r="M2360" i="23"/>
  <c r="A2361" i="23"/>
  <c r="B2361" i="23" s="1"/>
  <c r="D2361" i="23"/>
  <c r="E2361" i="23"/>
  <c r="F2361" i="23"/>
  <c r="G2361" i="23"/>
  <c r="H2361" i="23"/>
  <c r="I2361" i="23"/>
  <c r="K2361" i="23" s="1"/>
  <c r="J2361" i="23"/>
  <c r="L2361" i="23"/>
  <c r="M2361" i="23"/>
  <c r="A2362" i="23"/>
  <c r="C2362" i="23" s="1"/>
  <c r="B2362" i="23"/>
  <c r="D2362" i="23"/>
  <c r="E2362" i="23"/>
  <c r="F2362" i="23"/>
  <c r="G2362" i="23"/>
  <c r="H2362" i="23"/>
  <c r="I2362" i="23"/>
  <c r="K2362" i="23" s="1"/>
  <c r="J2362" i="23"/>
  <c r="L2362" i="23"/>
  <c r="M2362" i="23"/>
  <c r="A2363" i="23"/>
  <c r="B2363" i="23" s="1"/>
  <c r="D2363" i="23"/>
  <c r="E2363" i="23"/>
  <c r="F2363" i="23"/>
  <c r="G2363" i="23"/>
  <c r="H2363" i="23"/>
  <c r="I2363" i="23"/>
  <c r="J2363" i="23"/>
  <c r="K2363" i="23"/>
  <c r="L2363" i="23"/>
  <c r="M2363" i="23"/>
  <c r="A2364" i="23"/>
  <c r="C2364" i="23" s="1"/>
  <c r="D2364" i="23"/>
  <c r="E2364" i="23"/>
  <c r="F2364" i="23"/>
  <c r="G2364" i="23"/>
  <c r="H2364" i="23"/>
  <c r="I2364" i="23"/>
  <c r="K2364" i="23" s="1"/>
  <c r="J2364" i="23"/>
  <c r="L2364" i="23"/>
  <c r="M2364" i="23"/>
  <c r="A2365" i="23"/>
  <c r="B2365" i="23" s="1"/>
  <c r="D2365" i="23"/>
  <c r="E2365" i="23"/>
  <c r="F2365" i="23"/>
  <c r="G2365" i="23"/>
  <c r="H2365" i="23"/>
  <c r="I2365" i="23"/>
  <c r="K2365" i="23" s="1"/>
  <c r="J2365" i="23"/>
  <c r="L2365" i="23"/>
  <c r="M2365" i="23"/>
  <c r="A2366" i="23"/>
  <c r="C2366" i="23" s="1"/>
  <c r="B2366" i="23"/>
  <c r="D2366" i="23"/>
  <c r="E2366" i="23"/>
  <c r="F2366" i="23"/>
  <c r="G2366" i="23"/>
  <c r="H2366" i="23"/>
  <c r="I2366" i="23"/>
  <c r="K2366" i="23" s="1"/>
  <c r="J2366" i="23"/>
  <c r="L2366" i="23"/>
  <c r="M2366" i="23"/>
  <c r="A2367" i="23"/>
  <c r="B2367" i="23" s="1"/>
  <c r="D2367" i="23"/>
  <c r="E2367" i="23"/>
  <c r="F2367" i="23"/>
  <c r="G2367" i="23"/>
  <c r="H2367" i="23"/>
  <c r="I2367" i="23"/>
  <c r="K2367" i="23" s="1"/>
  <c r="J2367" i="23"/>
  <c r="L2367" i="23"/>
  <c r="M2367" i="23"/>
  <c r="A2368" i="23"/>
  <c r="B2368" i="23" s="1"/>
  <c r="C2368" i="23"/>
  <c r="D2368" i="23"/>
  <c r="E2368" i="23"/>
  <c r="F2368" i="23"/>
  <c r="G2368" i="23"/>
  <c r="H2368" i="23"/>
  <c r="I2368" i="23"/>
  <c r="J2368" i="23"/>
  <c r="K2368" i="23"/>
  <c r="L2368" i="23"/>
  <c r="M2368" i="23"/>
  <c r="A2369" i="23"/>
  <c r="B2369" i="23" s="1"/>
  <c r="D2369" i="23"/>
  <c r="E2369" i="23"/>
  <c r="F2369" i="23"/>
  <c r="G2369" i="23"/>
  <c r="H2369" i="23"/>
  <c r="I2369" i="23"/>
  <c r="K2369" i="23" s="1"/>
  <c r="J2369" i="23"/>
  <c r="L2369" i="23"/>
  <c r="M2369" i="23"/>
  <c r="A2370" i="23"/>
  <c r="C2370" i="23" s="1"/>
  <c r="B2370" i="23"/>
  <c r="D2370" i="23"/>
  <c r="E2370" i="23"/>
  <c r="F2370" i="23"/>
  <c r="G2370" i="23"/>
  <c r="H2370" i="23"/>
  <c r="I2370" i="23"/>
  <c r="K2370" i="23" s="1"/>
  <c r="J2370" i="23"/>
  <c r="L2370" i="23"/>
  <c r="M2370" i="23"/>
  <c r="A2371" i="23"/>
  <c r="B2371" i="23" s="1"/>
  <c r="D2371" i="23"/>
  <c r="E2371" i="23"/>
  <c r="F2371" i="23"/>
  <c r="G2371" i="23"/>
  <c r="H2371" i="23"/>
  <c r="I2371" i="23"/>
  <c r="J2371" i="23"/>
  <c r="K2371" i="23"/>
  <c r="L2371" i="23"/>
  <c r="M2371" i="23"/>
  <c r="A2372" i="23"/>
  <c r="C2372" i="23" s="1"/>
  <c r="D2372" i="23"/>
  <c r="E2372" i="23"/>
  <c r="F2372" i="23"/>
  <c r="G2372" i="23"/>
  <c r="H2372" i="23"/>
  <c r="I2372" i="23"/>
  <c r="K2372" i="23" s="1"/>
  <c r="J2372" i="23"/>
  <c r="L2372" i="23"/>
  <c r="M2372" i="23"/>
  <c r="A2373" i="23"/>
  <c r="B2373" i="23" s="1"/>
  <c r="D2373" i="23"/>
  <c r="E2373" i="23"/>
  <c r="F2373" i="23"/>
  <c r="G2373" i="23"/>
  <c r="H2373" i="23"/>
  <c r="I2373" i="23"/>
  <c r="K2373" i="23" s="1"/>
  <c r="J2373" i="23"/>
  <c r="L2373" i="23"/>
  <c r="M2373" i="23"/>
  <c r="A2374" i="23"/>
  <c r="C2374" i="23" s="1"/>
  <c r="B2374" i="23"/>
  <c r="D2374" i="23"/>
  <c r="E2374" i="23"/>
  <c r="F2374" i="23"/>
  <c r="G2374" i="23"/>
  <c r="H2374" i="23"/>
  <c r="I2374" i="23"/>
  <c r="K2374" i="23" s="1"/>
  <c r="J2374" i="23"/>
  <c r="L2374" i="23"/>
  <c r="M2374" i="23"/>
  <c r="A2375" i="23"/>
  <c r="B2375" i="23" s="1"/>
  <c r="D2375" i="23"/>
  <c r="E2375" i="23"/>
  <c r="F2375" i="23"/>
  <c r="G2375" i="23"/>
  <c r="H2375" i="23"/>
  <c r="I2375" i="23"/>
  <c r="K2375" i="23" s="1"/>
  <c r="J2375" i="23"/>
  <c r="L2375" i="23"/>
  <c r="M2375" i="23"/>
  <c r="A2376" i="23"/>
  <c r="B2376" i="23" s="1"/>
  <c r="C2376" i="23"/>
  <c r="D2376" i="23"/>
  <c r="E2376" i="23"/>
  <c r="F2376" i="23"/>
  <c r="G2376" i="23"/>
  <c r="H2376" i="23"/>
  <c r="I2376" i="23"/>
  <c r="J2376" i="23"/>
  <c r="K2376" i="23"/>
  <c r="L2376" i="23"/>
  <c r="M2376" i="23"/>
  <c r="A2377" i="23"/>
  <c r="B2377" i="23" s="1"/>
  <c r="D2377" i="23"/>
  <c r="E2377" i="23"/>
  <c r="F2377" i="23"/>
  <c r="G2377" i="23"/>
  <c r="H2377" i="23"/>
  <c r="I2377" i="23"/>
  <c r="K2377" i="23" s="1"/>
  <c r="J2377" i="23"/>
  <c r="L2377" i="23"/>
  <c r="M2377" i="23"/>
  <c r="A2378" i="23"/>
  <c r="C2378" i="23" s="1"/>
  <c r="B2378" i="23"/>
  <c r="D2378" i="23"/>
  <c r="E2378" i="23"/>
  <c r="F2378" i="23"/>
  <c r="G2378" i="23"/>
  <c r="H2378" i="23"/>
  <c r="I2378" i="23"/>
  <c r="K2378" i="23" s="1"/>
  <c r="J2378" i="23"/>
  <c r="L2378" i="23"/>
  <c r="M2378" i="23"/>
  <c r="A2379" i="23"/>
  <c r="B2379" i="23" s="1"/>
  <c r="D2379" i="23"/>
  <c r="E2379" i="23"/>
  <c r="F2379" i="23"/>
  <c r="G2379" i="23"/>
  <c r="H2379" i="23"/>
  <c r="I2379" i="23"/>
  <c r="J2379" i="23"/>
  <c r="K2379" i="23"/>
  <c r="L2379" i="23"/>
  <c r="M2379" i="23"/>
  <c r="A2380" i="23"/>
  <c r="C2380" i="23" s="1"/>
  <c r="D2380" i="23"/>
  <c r="E2380" i="23"/>
  <c r="F2380" i="23"/>
  <c r="G2380" i="23"/>
  <c r="H2380" i="23"/>
  <c r="I2380" i="23"/>
  <c r="K2380" i="23" s="1"/>
  <c r="J2380" i="23"/>
  <c r="L2380" i="23"/>
  <c r="M2380" i="23"/>
  <c r="A2381" i="23"/>
  <c r="B2381" i="23" s="1"/>
  <c r="D2381" i="23"/>
  <c r="E2381" i="23"/>
  <c r="F2381" i="23"/>
  <c r="G2381" i="23"/>
  <c r="H2381" i="23"/>
  <c r="I2381" i="23"/>
  <c r="K2381" i="23" s="1"/>
  <c r="J2381" i="23"/>
  <c r="L2381" i="23"/>
  <c r="M2381" i="23"/>
  <c r="A2382" i="23"/>
  <c r="C2382" i="23" s="1"/>
  <c r="B2382" i="23"/>
  <c r="D2382" i="23"/>
  <c r="E2382" i="23"/>
  <c r="F2382" i="23"/>
  <c r="G2382" i="23"/>
  <c r="H2382" i="23"/>
  <c r="I2382" i="23"/>
  <c r="K2382" i="23" s="1"/>
  <c r="J2382" i="23"/>
  <c r="L2382" i="23"/>
  <c r="M2382" i="23"/>
  <c r="A2383" i="23"/>
  <c r="B2383" i="23" s="1"/>
  <c r="D2383" i="23"/>
  <c r="E2383" i="23"/>
  <c r="F2383" i="23"/>
  <c r="G2383" i="23"/>
  <c r="H2383" i="23"/>
  <c r="I2383" i="23"/>
  <c r="K2383" i="23" s="1"/>
  <c r="J2383" i="23"/>
  <c r="L2383" i="23"/>
  <c r="M2383" i="23"/>
  <c r="A2384" i="23"/>
  <c r="B2384" i="23" s="1"/>
  <c r="C2384" i="23"/>
  <c r="D2384" i="23"/>
  <c r="E2384" i="23"/>
  <c r="F2384" i="23"/>
  <c r="G2384" i="23"/>
  <c r="H2384" i="23"/>
  <c r="I2384" i="23"/>
  <c r="J2384" i="23"/>
  <c r="K2384" i="23"/>
  <c r="L2384" i="23"/>
  <c r="M2384" i="23"/>
  <c r="A2385" i="23"/>
  <c r="B2385" i="23" s="1"/>
  <c r="D2385" i="23"/>
  <c r="E2385" i="23"/>
  <c r="F2385" i="23"/>
  <c r="G2385" i="23"/>
  <c r="H2385" i="23"/>
  <c r="I2385" i="23"/>
  <c r="K2385" i="23" s="1"/>
  <c r="J2385" i="23"/>
  <c r="L2385" i="23"/>
  <c r="M2385" i="23"/>
  <c r="A2386" i="23"/>
  <c r="C2386" i="23" s="1"/>
  <c r="B2386" i="23"/>
  <c r="D2386" i="23"/>
  <c r="E2386" i="23"/>
  <c r="F2386" i="23"/>
  <c r="G2386" i="23"/>
  <c r="H2386" i="23"/>
  <c r="I2386" i="23"/>
  <c r="K2386" i="23" s="1"/>
  <c r="J2386" i="23"/>
  <c r="L2386" i="23"/>
  <c r="M2386" i="23"/>
  <c r="A2387" i="23"/>
  <c r="B2387" i="23" s="1"/>
  <c r="D2387" i="23"/>
  <c r="E2387" i="23"/>
  <c r="F2387" i="23"/>
  <c r="G2387" i="23"/>
  <c r="H2387" i="23"/>
  <c r="I2387" i="23"/>
  <c r="J2387" i="23"/>
  <c r="K2387" i="23"/>
  <c r="L2387" i="23"/>
  <c r="M2387" i="23"/>
  <c r="A2388" i="23"/>
  <c r="C2388" i="23" s="1"/>
  <c r="D2388" i="23"/>
  <c r="E2388" i="23"/>
  <c r="F2388" i="23"/>
  <c r="G2388" i="23"/>
  <c r="H2388" i="23"/>
  <c r="I2388" i="23"/>
  <c r="K2388" i="23" s="1"/>
  <c r="J2388" i="23"/>
  <c r="L2388" i="23"/>
  <c r="M2388" i="23"/>
  <c r="A2389" i="23"/>
  <c r="B2389" i="23" s="1"/>
  <c r="D2389" i="23"/>
  <c r="E2389" i="23"/>
  <c r="F2389" i="23"/>
  <c r="G2389" i="23"/>
  <c r="H2389" i="23"/>
  <c r="I2389" i="23"/>
  <c r="K2389" i="23" s="1"/>
  <c r="J2389" i="23"/>
  <c r="L2389" i="23"/>
  <c r="M2389" i="23"/>
  <c r="A2390" i="23"/>
  <c r="C2390" i="23" s="1"/>
  <c r="B2390" i="23"/>
  <c r="D2390" i="23"/>
  <c r="E2390" i="23"/>
  <c r="F2390" i="23"/>
  <c r="G2390" i="23"/>
  <c r="H2390" i="23"/>
  <c r="I2390" i="23"/>
  <c r="K2390" i="23" s="1"/>
  <c r="J2390" i="23"/>
  <c r="L2390" i="23"/>
  <c r="M2390" i="23"/>
  <c r="A2391" i="23"/>
  <c r="B2391" i="23" s="1"/>
  <c r="D2391" i="23"/>
  <c r="E2391" i="23"/>
  <c r="F2391" i="23"/>
  <c r="G2391" i="23"/>
  <c r="H2391" i="23"/>
  <c r="I2391" i="23"/>
  <c r="K2391" i="23" s="1"/>
  <c r="J2391" i="23"/>
  <c r="L2391" i="23"/>
  <c r="M2391" i="23"/>
  <c r="A2392" i="23"/>
  <c r="B2392" i="23" s="1"/>
  <c r="C2392" i="23"/>
  <c r="D2392" i="23"/>
  <c r="E2392" i="23"/>
  <c r="F2392" i="23"/>
  <c r="G2392" i="23"/>
  <c r="H2392" i="23"/>
  <c r="I2392" i="23"/>
  <c r="J2392" i="23"/>
  <c r="K2392" i="23"/>
  <c r="L2392" i="23"/>
  <c r="M2392" i="23"/>
  <c r="A2393" i="23"/>
  <c r="B2393" i="23" s="1"/>
  <c r="D2393" i="23"/>
  <c r="E2393" i="23"/>
  <c r="F2393" i="23"/>
  <c r="G2393" i="23"/>
  <c r="H2393" i="23"/>
  <c r="I2393" i="23"/>
  <c r="K2393" i="23" s="1"/>
  <c r="J2393" i="23"/>
  <c r="L2393" i="23"/>
  <c r="M2393" i="23"/>
  <c r="A2394" i="23"/>
  <c r="C2394" i="23" s="1"/>
  <c r="B2394" i="23"/>
  <c r="D2394" i="23"/>
  <c r="E2394" i="23"/>
  <c r="F2394" i="23"/>
  <c r="G2394" i="23"/>
  <c r="H2394" i="23"/>
  <c r="I2394" i="23"/>
  <c r="K2394" i="23" s="1"/>
  <c r="J2394" i="23"/>
  <c r="L2394" i="23"/>
  <c r="M2394" i="23"/>
  <c r="A2395" i="23"/>
  <c r="B2395" i="23" s="1"/>
  <c r="D2395" i="23"/>
  <c r="E2395" i="23"/>
  <c r="F2395" i="23"/>
  <c r="G2395" i="23"/>
  <c r="H2395" i="23"/>
  <c r="I2395" i="23"/>
  <c r="J2395" i="23"/>
  <c r="K2395" i="23"/>
  <c r="L2395" i="23"/>
  <c r="M2395" i="23"/>
  <c r="A2396" i="23"/>
  <c r="C2396" i="23" s="1"/>
  <c r="D2396" i="23"/>
  <c r="E2396" i="23"/>
  <c r="F2396" i="23"/>
  <c r="G2396" i="23"/>
  <c r="H2396" i="23"/>
  <c r="I2396" i="23"/>
  <c r="K2396" i="23" s="1"/>
  <c r="J2396" i="23"/>
  <c r="L2396" i="23"/>
  <c r="M2396" i="23"/>
  <c r="A2397" i="23"/>
  <c r="B2397" i="23" s="1"/>
  <c r="D2397" i="23"/>
  <c r="E2397" i="23"/>
  <c r="F2397" i="23"/>
  <c r="G2397" i="23"/>
  <c r="H2397" i="23"/>
  <c r="I2397" i="23"/>
  <c r="K2397" i="23" s="1"/>
  <c r="J2397" i="23"/>
  <c r="L2397" i="23"/>
  <c r="M2397" i="23"/>
  <c r="A2398" i="23"/>
  <c r="C2398" i="23" s="1"/>
  <c r="B2398" i="23"/>
  <c r="D2398" i="23"/>
  <c r="E2398" i="23"/>
  <c r="F2398" i="23"/>
  <c r="G2398" i="23"/>
  <c r="H2398" i="23"/>
  <c r="I2398" i="23"/>
  <c r="K2398" i="23" s="1"/>
  <c r="J2398" i="23"/>
  <c r="L2398" i="23"/>
  <c r="M2398" i="23"/>
  <c r="A2399" i="23"/>
  <c r="B2399" i="23" s="1"/>
  <c r="D2399" i="23"/>
  <c r="E2399" i="23"/>
  <c r="F2399" i="23"/>
  <c r="G2399" i="23"/>
  <c r="H2399" i="23"/>
  <c r="I2399" i="23"/>
  <c r="K2399" i="23" s="1"/>
  <c r="J2399" i="23"/>
  <c r="L2399" i="23"/>
  <c r="M2399" i="23"/>
  <c r="A2400" i="23"/>
  <c r="B2400" i="23" s="1"/>
  <c r="C2400" i="23"/>
  <c r="D2400" i="23"/>
  <c r="E2400" i="23"/>
  <c r="F2400" i="23"/>
  <c r="G2400" i="23"/>
  <c r="H2400" i="23"/>
  <c r="I2400" i="23"/>
  <c r="J2400" i="23"/>
  <c r="K2400" i="23"/>
  <c r="L2400" i="23"/>
  <c r="M2400" i="23"/>
  <c r="A2401" i="23"/>
  <c r="B2401" i="23" s="1"/>
  <c r="D2401" i="23"/>
  <c r="E2401" i="23"/>
  <c r="F2401" i="23"/>
  <c r="G2401" i="23"/>
  <c r="H2401" i="23"/>
  <c r="I2401" i="23"/>
  <c r="K2401" i="23" s="1"/>
  <c r="J2401" i="23"/>
  <c r="L2401" i="23"/>
  <c r="M2401" i="23"/>
  <c r="A2402" i="23"/>
  <c r="C2402" i="23" s="1"/>
  <c r="B2402" i="23"/>
  <c r="D2402" i="23"/>
  <c r="E2402" i="23"/>
  <c r="F2402" i="23"/>
  <c r="G2402" i="23"/>
  <c r="H2402" i="23"/>
  <c r="I2402" i="23"/>
  <c r="K2402" i="23" s="1"/>
  <c r="J2402" i="23"/>
  <c r="L2402" i="23"/>
  <c r="M2402" i="23"/>
  <c r="A2403" i="23"/>
  <c r="B2403" i="23" s="1"/>
  <c r="D2403" i="23"/>
  <c r="E2403" i="23"/>
  <c r="F2403" i="23"/>
  <c r="G2403" i="23"/>
  <c r="H2403" i="23"/>
  <c r="I2403" i="23"/>
  <c r="J2403" i="23"/>
  <c r="K2403" i="23"/>
  <c r="L2403" i="23"/>
  <c r="M2403" i="23"/>
  <c r="A2404" i="23"/>
  <c r="C2404" i="23" s="1"/>
  <c r="D2404" i="23"/>
  <c r="E2404" i="23"/>
  <c r="F2404" i="23"/>
  <c r="G2404" i="23"/>
  <c r="H2404" i="23"/>
  <c r="I2404" i="23"/>
  <c r="K2404" i="23" s="1"/>
  <c r="J2404" i="23"/>
  <c r="L2404" i="23"/>
  <c r="M2404" i="23"/>
  <c r="A2405" i="23"/>
  <c r="B2405" i="23" s="1"/>
  <c r="D2405" i="23"/>
  <c r="E2405" i="23"/>
  <c r="F2405" i="23"/>
  <c r="G2405" i="23"/>
  <c r="H2405" i="23"/>
  <c r="I2405" i="23"/>
  <c r="K2405" i="23" s="1"/>
  <c r="J2405" i="23"/>
  <c r="L2405" i="23"/>
  <c r="M2405" i="23"/>
  <c r="A2406" i="23"/>
  <c r="C2406" i="23" s="1"/>
  <c r="B2406" i="23"/>
  <c r="D2406" i="23"/>
  <c r="E2406" i="23"/>
  <c r="F2406" i="23"/>
  <c r="G2406" i="23"/>
  <c r="H2406" i="23"/>
  <c r="I2406" i="23"/>
  <c r="K2406" i="23" s="1"/>
  <c r="J2406" i="23"/>
  <c r="L2406" i="23"/>
  <c r="M2406" i="23"/>
  <c r="A2407" i="23"/>
  <c r="B2407" i="23" s="1"/>
  <c r="D2407" i="23"/>
  <c r="E2407" i="23"/>
  <c r="F2407" i="23"/>
  <c r="G2407" i="23"/>
  <c r="H2407" i="23"/>
  <c r="I2407" i="23"/>
  <c r="K2407" i="23" s="1"/>
  <c r="J2407" i="23"/>
  <c r="L2407" i="23"/>
  <c r="M2407" i="23"/>
  <c r="A2408" i="23"/>
  <c r="B2408" i="23" s="1"/>
  <c r="C2408" i="23"/>
  <c r="D2408" i="23"/>
  <c r="E2408" i="23"/>
  <c r="F2408" i="23"/>
  <c r="G2408" i="23"/>
  <c r="H2408" i="23"/>
  <c r="I2408" i="23"/>
  <c r="J2408" i="23"/>
  <c r="K2408" i="23"/>
  <c r="L2408" i="23"/>
  <c r="M2408" i="23"/>
  <c r="A2409" i="23"/>
  <c r="B2409" i="23" s="1"/>
  <c r="D2409" i="23"/>
  <c r="E2409" i="23"/>
  <c r="F2409" i="23"/>
  <c r="G2409" i="23"/>
  <c r="H2409" i="23"/>
  <c r="I2409" i="23"/>
  <c r="K2409" i="23" s="1"/>
  <c r="J2409" i="23"/>
  <c r="L2409" i="23"/>
  <c r="M2409" i="23"/>
  <c r="A2410" i="23"/>
  <c r="C2410" i="23" s="1"/>
  <c r="B2410" i="23"/>
  <c r="D2410" i="23"/>
  <c r="E2410" i="23"/>
  <c r="F2410" i="23"/>
  <c r="G2410" i="23"/>
  <c r="H2410" i="23"/>
  <c r="I2410" i="23"/>
  <c r="K2410" i="23" s="1"/>
  <c r="J2410" i="23"/>
  <c r="L2410" i="23"/>
  <c r="M2410" i="23"/>
  <c r="A2411" i="23"/>
  <c r="B2411" i="23" s="1"/>
  <c r="D2411" i="23"/>
  <c r="E2411" i="23"/>
  <c r="F2411" i="23"/>
  <c r="G2411" i="23"/>
  <c r="H2411" i="23"/>
  <c r="I2411" i="23"/>
  <c r="J2411" i="23"/>
  <c r="K2411" i="23"/>
  <c r="L2411" i="23"/>
  <c r="M2411" i="23"/>
  <c r="A2412" i="23"/>
  <c r="C2412" i="23" s="1"/>
  <c r="D2412" i="23"/>
  <c r="E2412" i="23"/>
  <c r="F2412" i="23"/>
  <c r="G2412" i="23"/>
  <c r="H2412" i="23"/>
  <c r="I2412" i="23"/>
  <c r="K2412" i="23" s="1"/>
  <c r="J2412" i="23"/>
  <c r="L2412" i="23"/>
  <c r="M2412" i="23"/>
  <c r="A2413" i="23"/>
  <c r="B2413" i="23" s="1"/>
  <c r="D2413" i="23"/>
  <c r="E2413" i="23"/>
  <c r="F2413" i="23"/>
  <c r="G2413" i="23"/>
  <c r="H2413" i="23"/>
  <c r="I2413" i="23"/>
  <c r="K2413" i="23" s="1"/>
  <c r="J2413" i="23"/>
  <c r="L2413" i="23"/>
  <c r="M2413" i="23"/>
  <c r="A2414" i="23"/>
  <c r="C2414" i="23" s="1"/>
  <c r="B2414" i="23"/>
  <c r="D2414" i="23"/>
  <c r="E2414" i="23"/>
  <c r="F2414" i="23"/>
  <c r="G2414" i="23"/>
  <c r="H2414" i="23"/>
  <c r="I2414" i="23"/>
  <c r="J2414" i="23"/>
  <c r="K2414" i="23"/>
  <c r="L2414" i="23"/>
  <c r="M2414" i="23"/>
  <c r="A2415" i="23"/>
  <c r="B2415" i="23" s="1"/>
  <c r="C2415" i="23"/>
  <c r="D2415" i="23"/>
  <c r="E2415" i="23"/>
  <c r="F2415" i="23"/>
  <c r="G2415" i="23"/>
  <c r="H2415" i="23"/>
  <c r="I2415" i="23"/>
  <c r="J2415" i="23"/>
  <c r="K2415" i="23"/>
  <c r="L2415" i="23"/>
  <c r="M2415" i="23"/>
  <c r="A2416" i="23"/>
  <c r="C2416" i="23" s="1"/>
  <c r="B2416" i="23"/>
  <c r="D2416" i="23"/>
  <c r="E2416" i="23"/>
  <c r="F2416" i="23"/>
  <c r="G2416" i="23"/>
  <c r="H2416" i="23"/>
  <c r="I2416" i="23"/>
  <c r="K2416" i="23" s="1"/>
  <c r="J2416" i="23"/>
  <c r="L2416" i="23"/>
  <c r="M2416" i="23"/>
  <c r="A2417" i="23"/>
  <c r="B2417" i="23" s="1"/>
  <c r="D2417" i="23"/>
  <c r="E2417" i="23"/>
  <c r="F2417" i="23"/>
  <c r="G2417" i="23"/>
  <c r="H2417" i="23"/>
  <c r="I2417" i="23"/>
  <c r="K2417" i="23" s="1"/>
  <c r="J2417" i="23"/>
  <c r="L2417" i="23"/>
  <c r="M2417" i="23"/>
  <c r="A2418" i="23"/>
  <c r="C2418" i="23" s="1"/>
  <c r="D2418" i="23"/>
  <c r="E2418" i="23"/>
  <c r="F2418" i="23"/>
  <c r="G2418" i="23"/>
  <c r="H2418" i="23"/>
  <c r="I2418" i="23"/>
  <c r="K2418" i="23" s="1"/>
  <c r="J2418" i="23"/>
  <c r="L2418" i="23"/>
  <c r="M2418" i="23"/>
  <c r="A2419" i="23"/>
  <c r="B2419" i="23" s="1"/>
  <c r="C2419" i="23"/>
  <c r="D2419" i="23"/>
  <c r="E2419" i="23"/>
  <c r="F2419" i="23"/>
  <c r="G2419" i="23"/>
  <c r="H2419" i="23"/>
  <c r="I2419" i="23"/>
  <c r="K2419" i="23" s="1"/>
  <c r="J2419" i="23"/>
  <c r="L2419" i="23"/>
  <c r="M2419" i="23"/>
  <c r="A2420" i="23"/>
  <c r="C2420" i="23" s="1"/>
  <c r="B2420" i="23"/>
  <c r="D2420" i="23"/>
  <c r="E2420" i="23"/>
  <c r="F2420" i="23"/>
  <c r="G2420" i="23"/>
  <c r="H2420" i="23"/>
  <c r="I2420" i="23"/>
  <c r="K2420" i="23" s="1"/>
  <c r="J2420" i="23"/>
  <c r="L2420" i="23"/>
  <c r="M2420" i="23"/>
  <c r="A2421" i="23"/>
  <c r="B2421" i="23" s="1"/>
  <c r="D2421" i="23"/>
  <c r="E2421" i="23"/>
  <c r="F2421" i="23"/>
  <c r="G2421" i="23"/>
  <c r="H2421" i="23"/>
  <c r="I2421" i="23"/>
  <c r="K2421" i="23" s="1"/>
  <c r="J2421" i="23"/>
  <c r="L2421" i="23"/>
  <c r="M2421" i="23"/>
  <c r="A2422" i="23"/>
  <c r="B2422" i="23" s="1"/>
  <c r="C2422" i="23"/>
  <c r="D2422" i="23"/>
  <c r="E2422" i="23"/>
  <c r="F2422" i="23"/>
  <c r="G2422" i="23"/>
  <c r="H2422" i="23"/>
  <c r="I2422" i="23"/>
  <c r="J2422" i="23"/>
  <c r="K2422" i="23"/>
  <c r="L2422" i="23"/>
  <c r="M2422" i="23"/>
  <c r="A2423" i="23"/>
  <c r="B2423" i="23" s="1"/>
  <c r="C2423" i="23"/>
  <c r="D2423" i="23"/>
  <c r="E2423" i="23"/>
  <c r="F2423" i="23"/>
  <c r="G2423" i="23"/>
  <c r="H2423" i="23"/>
  <c r="I2423" i="23"/>
  <c r="J2423" i="23"/>
  <c r="K2423" i="23"/>
  <c r="L2423" i="23"/>
  <c r="M2423" i="23"/>
  <c r="A2424" i="23"/>
  <c r="C2424" i="23" s="1"/>
  <c r="B2424" i="23"/>
  <c r="D2424" i="23"/>
  <c r="E2424" i="23"/>
  <c r="F2424" i="23"/>
  <c r="G2424" i="23"/>
  <c r="H2424" i="23"/>
  <c r="I2424" i="23"/>
  <c r="K2424" i="23" s="1"/>
  <c r="J2424" i="23"/>
  <c r="L2424" i="23"/>
  <c r="M2424" i="23"/>
  <c r="A2425" i="23"/>
  <c r="B2425" i="23" s="1"/>
  <c r="D2425" i="23"/>
  <c r="E2425" i="23"/>
  <c r="F2425" i="23"/>
  <c r="G2425" i="23"/>
  <c r="H2425" i="23"/>
  <c r="I2425" i="23"/>
  <c r="K2425" i="23" s="1"/>
  <c r="J2425" i="23"/>
  <c r="L2425" i="23"/>
  <c r="M2425" i="23"/>
  <c r="A2426" i="23"/>
  <c r="C2426" i="23" s="1"/>
  <c r="D2426" i="23"/>
  <c r="E2426" i="23"/>
  <c r="F2426" i="23"/>
  <c r="G2426" i="23"/>
  <c r="H2426" i="23"/>
  <c r="I2426" i="23"/>
  <c r="K2426" i="23" s="1"/>
  <c r="J2426" i="23"/>
  <c r="L2426" i="23"/>
  <c r="M2426" i="23"/>
  <c r="A2427" i="23"/>
  <c r="B2427" i="23" s="1"/>
  <c r="C2427" i="23"/>
  <c r="D2427" i="23"/>
  <c r="E2427" i="23"/>
  <c r="F2427" i="23"/>
  <c r="G2427" i="23"/>
  <c r="H2427" i="23"/>
  <c r="I2427" i="23"/>
  <c r="K2427" i="23" s="1"/>
  <c r="J2427" i="23"/>
  <c r="L2427" i="23"/>
  <c r="M2427" i="23"/>
  <c r="A2428" i="23"/>
  <c r="C2428" i="23" s="1"/>
  <c r="B2428" i="23"/>
  <c r="D2428" i="23"/>
  <c r="E2428" i="23"/>
  <c r="F2428" i="23"/>
  <c r="G2428" i="23"/>
  <c r="H2428" i="23"/>
  <c r="I2428" i="23"/>
  <c r="K2428" i="23" s="1"/>
  <c r="J2428" i="23"/>
  <c r="L2428" i="23"/>
  <c r="M2428" i="23"/>
  <c r="A2429" i="23"/>
  <c r="B2429" i="23" s="1"/>
  <c r="D2429" i="23"/>
  <c r="E2429" i="23"/>
  <c r="F2429" i="23"/>
  <c r="G2429" i="23"/>
  <c r="H2429" i="23"/>
  <c r="I2429" i="23"/>
  <c r="K2429" i="23" s="1"/>
  <c r="J2429" i="23"/>
  <c r="L2429" i="23"/>
  <c r="M2429" i="23"/>
  <c r="A2430" i="23"/>
  <c r="B2430" i="23" s="1"/>
  <c r="C2430" i="23"/>
  <c r="D2430" i="23"/>
  <c r="E2430" i="23"/>
  <c r="F2430" i="23"/>
  <c r="G2430" i="23"/>
  <c r="H2430" i="23"/>
  <c r="I2430" i="23"/>
  <c r="J2430" i="23"/>
  <c r="K2430" i="23"/>
  <c r="L2430" i="23"/>
  <c r="M2430" i="23"/>
  <c r="A2431" i="23"/>
  <c r="B2431" i="23" s="1"/>
  <c r="C2431" i="23"/>
  <c r="D2431" i="23"/>
  <c r="E2431" i="23"/>
  <c r="F2431" i="23"/>
  <c r="G2431" i="23"/>
  <c r="H2431" i="23"/>
  <c r="I2431" i="23"/>
  <c r="J2431" i="23"/>
  <c r="K2431" i="23"/>
  <c r="L2431" i="23"/>
  <c r="M2431" i="23"/>
  <c r="A2432" i="23"/>
  <c r="C2432" i="23" s="1"/>
  <c r="B2432" i="23"/>
  <c r="D2432" i="23"/>
  <c r="E2432" i="23"/>
  <c r="F2432" i="23"/>
  <c r="G2432" i="23"/>
  <c r="H2432" i="23"/>
  <c r="I2432" i="23"/>
  <c r="K2432" i="23" s="1"/>
  <c r="J2432" i="23"/>
  <c r="L2432" i="23"/>
  <c r="M2432" i="23"/>
  <c r="A2433" i="23"/>
  <c r="B2433" i="23" s="1"/>
  <c r="D2433" i="23"/>
  <c r="E2433" i="23"/>
  <c r="F2433" i="23"/>
  <c r="G2433" i="23"/>
  <c r="H2433" i="23"/>
  <c r="I2433" i="23"/>
  <c r="K2433" i="23" s="1"/>
  <c r="J2433" i="23"/>
  <c r="L2433" i="23"/>
  <c r="M2433" i="23"/>
  <c r="A2434" i="23"/>
  <c r="C2434" i="23" s="1"/>
  <c r="D2434" i="23"/>
  <c r="E2434" i="23"/>
  <c r="F2434" i="23"/>
  <c r="G2434" i="23"/>
  <c r="H2434" i="23"/>
  <c r="I2434" i="23"/>
  <c r="K2434" i="23" s="1"/>
  <c r="J2434" i="23"/>
  <c r="L2434" i="23"/>
  <c r="M2434" i="23"/>
  <c r="A2435" i="23"/>
  <c r="B2435" i="23" s="1"/>
  <c r="C2435" i="23"/>
  <c r="D2435" i="23"/>
  <c r="E2435" i="23"/>
  <c r="F2435" i="23"/>
  <c r="G2435" i="23"/>
  <c r="H2435" i="23"/>
  <c r="I2435" i="23"/>
  <c r="K2435" i="23" s="1"/>
  <c r="J2435" i="23"/>
  <c r="L2435" i="23"/>
  <c r="M2435" i="23"/>
  <c r="A2436" i="23"/>
  <c r="C2436" i="23" s="1"/>
  <c r="B2436" i="23"/>
  <c r="D2436" i="23"/>
  <c r="E2436" i="23"/>
  <c r="F2436" i="23"/>
  <c r="G2436" i="23"/>
  <c r="H2436" i="23"/>
  <c r="I2436" i="23"/>
  <c r="K2436" i="23" s="1"/>
  <c r="J2436" i="23"/>
  <c r="L2436" i="23"/>
  <c r="M2436" i="23"/>
  <c r="A2437" i="23"/>
  <c r="B2437" i="23" s="1"/>
  <c r="D2437" i="23"/>
  <c r="E2437" i="23"/>
  <c r="F2437" i="23"/>
  <c r="G2437" i="23"/>
  <c r="H2437" i="23"/>
  <c r="I2437" i="23"/>
  <c r="K2437" i="23" s="1"/>
  <c r="J2437" i="23"/>
  <c r="L2437" i="23"/>
  <c r="M2437" i="23"/>
  <c r="A2438" i="23"/>
  <c r="B2438" i="23" s="1"/>
  <c r="C2438" i="23"/>
  <c r="D2438" i="23"/>
  <c r="E2438" i="23"/>
  <c r="F2438" i="23"/>
  <c r="G2438" i="23"/>
  <c r="H2438" i="23"/>
  <c r="I2438" i="23"/>
  <c r="J2438" i="23"/>
  <c r="K2438" i="23"/>
  <c r="L2438" i="23"/>
  <c r="M2438" i="23"/>
  <c r="A2439" i="23"/>
  <c r="B2439" i="23" s="1"/>
  <c r="C2439" i="23"/>
  <c r="D2439" i="23"/>
  <c r="E2439" i="23"/>
  <c r="F2439" i="23"/>
  <c r="G2439" i="23"/>
  <c r="H2439" i="23"/>
  <c r="I2439" i="23"/>
  <c r="J2439" i="23"/>
  <c r="K2439" i="23"/>
  <c r="L2439" i="23"/>
  <c r="M2439" i="23"/>
  <c r="A2440" i="23"/>
  <c r="C2440" i="23" s="1"/>
  <c r="B2440" i="23"/>
  <c r="D2440" i="23"/>
  <c r="E2440" i="23"/>
  <c r="F2440" i="23"/>
  <c r="G2440" i="23"/>
  <c r="H2440" i="23"/>
  <c r="I2440" i="23"/>
  <c r="K2440" i="23" s="1"/>
  <c r="J2440" i="23"/>
  <c r="L2440" i="23"/>
  <c r="M2440" i="23"/>
  <c r="A2441" i="23"/>
  <c r="B2441" i="23" s="1"/>
  <c r="D2441" i="23"/>
  <c r="E2441" i="23"/>
  <c r="F2441" i="23"/>
  <c r="G2441" i="23"/>
  <c r="H2441" i="23"/>
  <c r="I2441" i="23"/>
  <c r="K2441" i="23" s="1"/>
  <c r="J2441" i="23"/>
  <c r="L2441" i="23"/>
  <c r="M2441" i="23"/>
  <c r="A2442" i="23"/>
  <c r="C2442" i="23" s="1"/>
  <c r="D2442" i="23"/>
  <c r="E2442" i="23"/>
  <c r="F2442" i="23"/>
  <c r="G2442" i="23"/>
  <c r="H2442" i="23"/>
  <c r="I2442" i="23"/>
  <c r="K2442" i="23" s="1"/>
  <c r="J2442" i="23"/>
  <c r="L2442" i="23"/>
  <c r="M2442" i="23"/>
  <c r="A2443" i="23"/>
  <c r="B2443" i="23" s="1"/>
  <c r="D2443" i="23"/>
  <c r="E2443" i="23"/>
  <c r="F2443" i="23"/>
  <c r="G2443" i="23"/>
  <c r="H2443" i="23"/>
  <c r="I2443" i="23"/>
  <c r="K2443" i="23" s="1"/>
  <c r="J2443" i="23"/>
  <c r="L2443" i="23"/>
  <c r="M2443" i="23"/>
  <c r="A2444" i="23"/>
  <c r="C2444" i="23" s="1"/>
  <c r="D2444" i="23"/>
  <c r="E2444" i="23"/>
  <c r="F2444" i="23"/>
  <c r="G2444" i="23"/>
  <c r="H2444" i="23"/>
  <c r="I2444" i="23"/>
  <c r="K2444" i="23" s="1"/>
  <c r="J2444" i="23"/>
  <c r="L2444" i="23"/>
  <c r="M2444" i="23"/>
  <c r="A2445" i="23"/>
  <c r="B2445" i="23" s="1"/>
  <c r="D2445" i="23"/>
  <c r="E2445" i="23"/>
  <c r="F2445" i="23"/>
  <c r="G2445" i="23"/>
  <c r="H2445" i="23"/>
  <c r="I2445" i="23"/>
  <c r="K2445" i="23" s="1"/>
  <c r="J2445" i="23"/>
  <c r="L2445" i="23"/>
  <c r="M2445" i="23"/>
  <c r="A2446" i="23"/>
  <c r="B2446" i="23"/>
  <c r="C2446" i="23"/>
  <c r="D2446" i="23"/>
  <c r="E2446" i="23"/>
  <c r="F2446" i="23"/>
  <c r="G2446" i="23"/>
  <c r="H2446" i="23"/>
  <c r="I2446" i="23"/>
  <c r="J2446" i="23"/>
  <c r="K2446" i="23"/>
  <c r="L2446" i="23"/>
  <c r="M2446" i="23"/>
  <c r="A2447" i="23"/>
  <c r="B2447" i="23" s="1"/>
  <c r="C2447" i="23"/>
  <c r="D2447" i="23"/>
  <c r="E2447" i="23"/>
  <c r="F2447" i="23"/>
  <c r="G2447" i="23"/>
  <c r="H2447" i="23"/>
  <c r="I2447" i="23"/>
  <c r="J2447" i="23"/>
  <c r="K2447" i="23"/>
  <c r="L2447" i="23"/>
  <c r="M2447" i="23"/>
  <c r="A2448" i="23"/>
  <c r="C2448" i="23" s="1"/>
  <c r="B2448" i="23"/>
  <c r="D2448" i="23"/>
  <c r="E2448" i="23"/>
  <c r="F2448" i="23"/>
  <c r="G2448" i="23"/>
  <c r="H2448" i="23"/>
  <c r="I2448" i="23"/>
  <c r="K2448" i="23" s="1"/>
  <c r="J2448" i="23"/>
  <c r="L2448" i="23"/>
  <c r="M2448" i="23"/>
  <c r="A2449" i="23"/>
  <c r="B2449" i="23" s="1"/>
  <c r="D2449" i="23"/>
  <c r="E2449" i="23"/>
  <c r="F2449" i="23"/>
  <c r="G2449" i="23"/>
  <c r="H2449" i="23"/>
  <c r="I2449" i="23"/>
  <c r="K2449" i="23" s="1"/>
  <c r="J2449" i="23"/>
  <c r="L2449" i="23"/>
  <c r="M2449" i="23"/>
  <c r="A2450" i="23"/>
  <c r="C2450" i="23" s="1"/>
  <c r="D2450" i="23"/>
  <c r="E2450" i="23"/>
  <c r="F2450" i="23"/>
  <c r="G2450" i="23"/>
  <c r="H2450" i="23"/>
  <c r="I2450" i="23"/>
  <c r="K2450" i="23" s="1"/>
  <c r="J2450" i="23"/>
  <c r="L2450" i="23"/>
  <c r="M2450" i="23"/>
  <c r="A2451" i="23"/>
  <c r="B2451" i="23" s="1"/>
  <c r="D2451" i="23"/>
  <c r="E2451" i="23"/>
  <c r="F2451" i="23"/>
  <c r="G2451" i="23"/>
  <c r="H2451" i="23"/>
  <c r="I2451" i="23"/>
  <c r="K2451" i="23" s="1"/>
  <c r="J2451" i="23"/>
  <c r="L2451" i="23"/>
  <c r="M2451" i="23"/>
  <c r="A2452" i="23"/>
  <c r="C2452" i="23" s="1"/>
  <c r="D2452" i="23"/>
  <c r="E2452" i="23"/>
  <c r="F2452" i="23"/>
  <c r="G2452" i="23"/>
  <c r="H2452" i="23"/>
  <c r="I2452" i="23"/>
  <c r="K2452" i="23" s="1"/>
  <c r="J2452" i="23"/>
  <c r="L2452" i="23"/>
  <c r="M2452" i="23"/>
  <c r="A2453" i="23"/>
  <c r="B2453" i="23" s="1"/>
  <c r="D2453" i="23"/>
  <c r="E2453" i="23"/>
  <c r="F2453" i="23"/>
  <c r="G2453" i="23"/>
  <c r="H2453" i="23"/>
  <c r="I2453" i="23"/>
  <c r="K2453" i="23" s="1"/>
  <c r="J2453" i="23"/>
  <c r="L2453" i="23"/>
  <c r="M2453" i="23"/>
  <c r="A2454" i="23"/>
  <c r="B2454" i="23"/>
  <c r="C2454" i="23"/>
  <c r="D2454" i="23"/>
  <c r="E2454" i="23"/>
  <c r="F2454" i="23"/>
  <c r="G2454" i="23"/>
  <c r="H2454" i="23"/>
  <c r="I2454" i="23"/>
  <c r="J2454" i="23"/>
  <c r="K2454" i="23"/>
  <c r="L2454" i="23"/>
  <c r="M2454" i="23"/>
  <c r="A2455" i="23"/>
  <c r="B2455" i="23" s="1"/>
  <c r="C2455" i="23"/>
  <c r="D2455" i="23"/>
  <c r="E2455" i="23"/>
  <c r="F2455" i="23"/>
  <c r="G2455" i="23"/>
  <c r="H2455" i="23"/>
  <c r="I2455" i="23"/>
  <c r="J2455" i="23"/>
  <c r="K2455" i="23"/>
  <c r="L2455" i="23"/>
  <c r="M2455" i="23"/>
  <c r="A2456" i="23"/>
  <c r="C2456" i="23" s="1"/>
  <c r="D2456" i="23"/>
  <c r="E2456" i="23"/>
  <c r="F2456" i="23"/>
  <c r="G2456" i="23"/>
  <c r="H2456" i="23"/>
  <c r="I2456" i="23"/>
  <c r="K2456" i="23" s="1"/>
  <c r="J2456" i="23"/>
  <c r="L2456" i="23"/>
  <c r="M2456" i="23"/>
  <c r="A2457" i="23"/>
  <c r="B2457" i="23" s="1"/>
  <c r="D2457" i="23"/>
  <c r="E2457" i="23"/>
  <c r="F2457" i="23"/>
  <c r="G2457" i="23"/>
  <c r="H2457" i="23"/>
  <c r="I2457" i="23"/>
  <c r="K2457" i="23" s="1"/>
  <c r="J2457" i="23"/>
  <c r="L2457" i="23"/>
  <c r="M2457" i="23"/>
  <c r="A2458" i="23"/>
  <c r="C2458" i="23" s="1"/>
  <c r="B2458" i="23"/>
  <c r="D2458" i="23"/>
  <c r="E2458" i="23"/>
  <c r="F2458" i="23"/>
  <c r="G2458" i="23"/>
  <c r="H2458" i="23"/>
  <c r="I2458" i="23"/>
  <c r="K2458" i="23" s="1"/>
  <c r="J2458" i="23"/>
  <c r="L2458" i="23"/>
  <c r="M2458" i="23"/>
  <c r="A2459" i="23"/>
  <c r="B2459" i="23" s="1"/>
  <c r="D2459" i="23"/>
  <c r="E2459" i="23"/>
  <c r="F2459" i="23"/>
  <c r="G2459" i="23"/>
  <c r="H2459" i="23"/>
  <c r="I2459" i="23"/>
  <c r="K2459" i="23" s="1"/>
  <c r="J2459" i="23"/>
  <c r="L2459" i="23"/>
  <c r="M2459" i="23"/>
  <c r="A2460" i="23"/>
  <c r="C2460" i="23" s="1"/>
  <c r="D2460" i="23"/>
  <c r="E2460" i="23"/>
  <c r="F2460" i="23"/>
  <c r="G2460" i="23"/>
  <c r="H2460" i="23"/>
  <c r="I2460" i="23"/>
  <c r="K2460" i="23" s="1"/>
  <c r="J2460" i="23"/>
  <c r="L2460" i="23"/>
  <c r="M2460" i="23"/>
  <c r="A2461" i="23"/>
  <c r="B2461" i="23" s="1"/>
  <c r="D2461" i="23"/>
  <c r="E2461" i="23"/>
  <c r="F2461" i="23"/>
  <c r="G2461" i="23"/>
  <c r="H2461" i="23"/>
  <c r="I2461" i="23"/>
  <c r="K2461" i="23" s="1"/>
  <c r="J2461" i="23"/>
  <c r="L2461" i="23"/>
  <c r="M2461" i="23"/>
  <c r="A2462" i="23"/>
  <c r="B2462" i="23"/>
  <c r="C2462" i="23"/>
  <c r="D2462" i="23"/>
  <c r="E2462" i="23"/>
  <c r="F2462" i="23"/>
  <c r="G2462" i="23"/>
  <c r="H2462" i="23"/>
  <c r="I2462" i="23"/>
  <c r="J2462" i="23"/>
  <c r="K2462" i="23"/>
  <c r="L2462" i="23"/>
  <c r="M2462" i="23"/>
  <c r="A2463" i="23"/>
  <c r="B2463" i="23" s="1"/>
  <c r="D2463" i="23"/>
  <c r="E2463" i="23"/>
  <c r="F2463" i="23"/>
  <c r="G2463" i="23"/>
  <c r="H2463" i="23"/>
  <c r="I2463" i="23"/>
  <c r="J2463" i="23"/>
  <c r="K2463" i="23"/>
  <c r="L2463" i="23"/>
  <c r="M2463" i="23"/>
  <c r="A2464" i="23"/>
  <c r="C2464" i="23" s="1"/>
  <c r="D2464" i="23"/>
  <c r="E2464" i="23"/>
  <c r="F2464" i="23"/>
  <c r="G2464" i="23"/>
  <c r="H2464" i="23"/>
  <c r="I2464" i="23"/>
  <c r="K2464" i="23" s="1"/>
  <c r="J2464" i="23"/>
  <c r="L2464" i="23"/>
  <c r="M2464" i="23"/>
  <c r="A2465" i="23"/>
  <c r="B2465" i="23" s="1"/>
  <c r="D2465" i="23"/>
  <c r="E2465" i="23"/>
  <c r="F2465" i="23"/>
  <c r="G2465" i="23"/>
  <c r="H2465" i="23"/>
  <c r="I2465" i="23"/>
  <c r="K2465" i="23" s="1"/>
  <c r="J2465" i="23"/>
  <c r="L2465" i="23"/>
  <c r="M2465" i="23"/>
  <c r="A2466" i="23"/>
  <c r="C2466" i="23" s="1"/>
  <c r="B2466" i="23"/>
  <c r="D2466" i="23"/>
  <c r="E2466" i="23"/>
  <c r="F2466" i="23"/>
  <c r="G2466" i="23"/>
  <c r="H2466" i="23"/>
  <c r="I2466" i="23"/>
  <c r="K2466" i="23" s="1"/>
  <c r="J2466" i="23"/>
  <c r="L2466" i="23"/>
  <c r="M2466" i="23"/>
  <c r="A2467" i="23"/>
  <c r="B2467" i="23" s="1"/>
  <c r="D2467" i="23"/>
  <c r="E2467" i="23"/>
  <c r="F2467" i="23"/>
  <c r="G2467" i="23"/>
  <c r="H2467" i="23"/>
  <c r="I2467" i="23"/>
  <c r="K2467" i="23" s="1"/>
  <c r="J2467" i="23"/>
  <c r="L2467" i="23"/>
  <c r="M2467" i="23"/>
  <c r="A2468" i="23"/>
  <c r="C2468" i="23" s="1"/>
  <c r="D2468" i="23"/>
  <c r="E2468" i="23"/>
  <c r="F2468" i="23"/>
  <c r="G2468" i="23"/>
  <c r="H2468" i="23"/>
  <c r="I2468" i="23"/>
  <c r="K2468" i="23" s="1"/>
  <c r="J2468" i="23"/>
  <c r="L2468" i="23"/>
  <c r="M2468" i="23"/>
  <c r="A2469" i="23"/>
  <c r="B2469" i="23" s="1"/>
  <c r="D2469" i="23"/>
  <c r="E2469" i="23"/>
  <c r="F2469" i="23"/>
  <c r="G2469" i="23"/>
  <c r="H2469" i="23"/>
  <c r="I2469" i="23"/>
  <c r="K2469" i="23" s="1"/>
  <c r="J2469" i="23"/>
  <c r="L2469" i="23"/>
  <c r="M2469" i="23"/>
  <c r="A2470" i="23"/>
  <c r="B2470" i="23"/>
  <c r="C2470" i="23"/>
  <c r="D2470" i="23"/>
  <c r="E2470" i="23"/>
  <c r="F2470" i="23"/>
  <c r="G2470" i="23"/>
  <c r="H2470" i="23"/>
  <c r="I2470" i="23"/>
  <c r="J2470" i="23"/>
  <c r="K2470" i="23"/>
  <c r="L2470" i="23"/>
  <c r="M2470" i="23"/>
  <c r="A2471" i="23"/>
  <c r="B2471" i="23" s="1"/>
  <c r="D2471" i="23"/>
  <c r="E2471" i="23"/>
  <c r="F2471" i="23"/>
  <c r="G2471" i="23"/>
  <c r="H2471" i="23"/>
  <c r="I2471" i="23"/>
  <c r="J2471" i="23"/>
  <c r="K2471" i="23"/>
  <c r="L2471" i="23"/>
  <c r="M2471" i="23"/>
  <c r="A2472" i="23"/>
  <c r="C2472" i="23" s="1"/>
  <c r="D2472" i="23"/>
  <c r="E2472" i="23"/>
  <c r="F2472" i="23"/>
  <c r="G2472" i="23"/>
  <c r="H2472" i="23"/>
  <c r="I2472" i="23"/>
  <c r="K2472" i="23" s="1"/>
  <c r="J2472" i="23"/>
  <c r="L2472" i="23"/>
  <c r="M2472" i="23"/>
  <c r="A2473" i="23"/>
  <c r="B2473" i="23" s="1"/>
  <c r="D2473" i="23"/>
  <c r="E2473" i="23"/>
  <c r="F2473" i="23"/>
  <c r="G2473" i="23"/>
  <c r="H2473" i="23"/>
  <c r="I2473" i="23"/>
  <c r="K2473" i="23" s="1"/>
  <c r="J2473" i="23"/>
  <c r="L2473" i="23"/>
  <c r="M2473" i="23"/>
  <c r="A2474" i="23"/>
  <c r="C2474" i="23" s="1"/>
  <c r="B2474" i="23"/>
  <c r="D2474" i="23"/>
  <c r="E2474" i="23"/>
  <c r="F2474" i="23"/>
  <c r="G2474" i="23"/>
  <c r="H2474" i="23"/>
  <c r="I2474" i="23"/>
  <c r="K2474" i="23" s="1"/>
  <c r="J2474" i="23"/>
  <c r="L2474" i="23"/>
  <c r="M2474" i="23"/>
  <c r="A2475" i="23"/>
  <c r="B2475" i="23" s="1"/>
  <c r="D2475" i="23"/>
  <c r="E2475" i="23"/>
  <c r="F2475" i="23"/>
  <c r="G2475" i="23"/>
  <c r="H2475" i="23"/>
  <c r="I2475" i="23"/>
  <c r="K2475" i="23" s="1"/>
  <c r="J2475" i="23"/>
  <c r="L2475" i="23"/>
  <c r="M2475" i="23"/>
  <c r="A2476" i="23"/>
  <c r="C2476" i="23" s="1"/>
  <c r="D2476" i="23"/>
  <c r="E2476" i="23"/>
  <c r="F2476" i="23"/>
  <c r="G2476" i="23"/>
  <c r="H2476" i="23"/>
  <c r="I2476" i="23"/>
  <c r="K2476" i="23" s="1"/>
  <c r="J2476" i="23"/>
  <c r="L2476" i="23"/>
  <c r="M2476" i="23"/>
  <c r="A2477" i="23"/>
  <c r="B2477" i="23" s="1"/>
  <c r="D2477" i="23"/>
  <c r="E2477" i="23"/>
  <c r="F2477" i="23"/>
  <c r="G2477" i="23"/>
  <c r="H2477" i="23"/>
  <c r="I2477" i="23"/>
  <c r="K2477" i="23" s="1"/>
  <c r="J2477" i="23"/>
  <c r="L2477" i="23"/>
  <c r="M2477" i="23"/>
  <c r="A2478" i="23"/>
  <c r="B2478" i="23"/>
  <c r="C2478" i="23"/>
  <c r="D2478" i="23"/>
  <c r="E2478" i="23"/>
  <c r="F2478" i="23"/>
  <c r="G2478" i="23"/>
  <c r="H2478" i="23"/>
  <c r="I2478" i="23"/>
  <c r="J2478" i="23"/>
  <c r="K2478" i="23"/>
  <c r="L2478" i="23"/>
  <c r="M2478" i="23"/>
  <c r="A2479" i="23"/>
  <c r="B2479" i="23" s="1"/>
  <c r="D2479" i="23"/>
  <c r="E2479" i="23"/>
  <c r="F2479" i="23"/>
  <c r="G2479" i="23"/>
  <c r="H2479" i="23"/>
  <c r="I2479" i="23"/>
  <c r="J2479" i="23"/>
  <c r="K2479" i="23"/>
  <c r="L2479" i="23"/>
  <c r="M2479" i="23"/>
  <c r="A2480" i="23"/>
  <c r="C2480" i="23" s="1"/>
  <c r="D2480" i="23"/>
  <c r="E2480" i="23"/>
  <c r="F2480" i="23"/>
  <c r="G2480" i="23"/>
  <c r="H2480" i="23"/>
  <c r="I2480" i="23"/>
  <c r="K2480" i="23" s="1"/>
  <c r="J2480" i="23"/>
  <c r="L2480" i="23"/>
  <c r="M2480" i="23"/>
  <c r="A2481" i="23"/>
  <c r="B2481" i="23" s="1"/>
  <c r="D2481" i="23"/>
  <c r="E2481" i="23"/>
  <c r="F2481" i="23"/>
  <c r="G2481" i="23"/>
  <c r="H2481" i="23"/>
  <c r="I2481" i="23"/>
  <c r="K2481" i="23" s="1"/>
  <c r="J2481" i="23"/>
  <c r="L2481" i="23"/>
  <c r="M2481" i="23"/>
  <c r="A2482" i="23"/>
  <c r="B2482" i="23" s="1"/>
  <c r="C2482" i="23"/>
  <c r="D2482" i="23"/>
  <c r="E2482" i="23"/>
  <c r="F2482" i="23"/>
  <c r="G2482" i="23"/>
  <c r="H2482" i="23"/>
  <c r="I2482" i="23"/>
  <c r="J2482" i="23"/>
  <c r="K2482" i="23"/>
  <c r="L2482" i="23"/>
  <c r="M2482" i="23"/>
  <c r="A2483" i="23"/>
  <c r="B2483" i="23" s="1"/>
  <c r="C2483" i="23"/>
  <c r="D2483" i="23"/>
  <c r="E2483" i="23"/>
  <c r="F2483" i="23"/>
  <c r="G2483" i="23"/>
  <c r="H2483" i="23"/>
  <c r="I2483" i="23"/>
  <c r="J2483" i="23"/>
  <c r="K2483" i="23"/>
  <c r="L2483" i="23"/>
  <c r="M2483" i="23"/>
  <c r="A2484" i="23"/>
  <c r="C2484" i="23" s="1"/>
  <c r="B2484" i="23"/>
  <c r="D2484" i="23"/>
  <c r="E2484" i="23"/>
  <c r="F2484" i="23"/>
  <c r="G2484" i="23"/>
  <c r="H2484" i="23"/>
  <c r="I2484" i="23"/>
  <c r="K2484" i="23" s="1"/>
  <c r="J2484" i="23"/>
  <c r="L2484" i="23"/>
  <c r="M2484" i="23"/>
  <c r="A2485" i="23"/>
  <c r="B2485" i="23" s="1"/>
  <c r="D2485" i="23"/>
  <c r="E2485" i="23"/>
  <c r="F2485" i="23"/>
  <c r="G2485" i="23"/>
  <c r="H2485" i="23"/>
  <c r="I2485" i="23"/>
  <c r="K2485" i="23" s="1"/>
  <c r="J2485" i="23"/>
  <c r="L2485" i="23"/>
  <c r="M2485" i="23"/>
  <c r="A2486" i="23"/>
  <c r="B2486" i="23" s="1"/>
  <c r="D2486" i="23"/>
  <c r="E2486" i="23"/>
  <c r="F2486" i="23"/>
  <c r="G2486" i="23"/>
  <c r="H2486" i="23"/>
  <c r="I2486" i="23"/>
  <c r="K2486" i="23" s="1"/>
  <c r="J2486" i="23"/>
  <c r="L2486" i="23"/>
  <c r="M2486" i="23"/>
  <c r="A2487" i="23"/>
  <c r="B2487" i="23" s="1"/>
  <c r="C2487" i="23"/>
  <c r="D2487" i="23"/>
  <c r="E2487" i="23"/>
  <c r="F2487" i="23"/>
  <c r="G2487" i="23"/>
  <c r="H2487" i="23"/>
  <c r="I2487" i="23"/>
  <c r="K2487" i="23" s="1"/>
  <c r="J2487" i="23"/>
  <c r="L2487" i="23"/>
  <c r="M2487" i="23"/>
  <c r="A2488" i="23"/>
  <c r="C2488" i="23" s="1"/>
  <c r="B2488" i="23"/>
  <c r="D2488" i="23"/>
  <c r="E2488" i="23"/>
  <c r="F2488" i="23"/>
  <c r="G2488" i="23"/>
  <c r="H2488" i="23"/>
  <c r="I2488" i="23"/>
  <c r="K2488" i="23" s="1"/>
  <c r="J2488" i="23"/>
  <c r="L2488" i="23"/>
  <c r="M2488" i="23"/>
  <c r="A2489" i="23"/>
  <c r="B2489" i="23" s="1"/>
  <c r="D2489" i="23"/>
  <c r="E2489" i="23"/>
  <c r="F2489" i="23"/>
  <c r="G2489" i="23"/>
  <c r="H2489" i="23"/>
  <c r="I2489" i="23"/>
  <c r="K2489" i="23" s="1"/>
  <c r="J2489" i="23"/>
  <c r="L2489" i="23"/>
  <c r="M2489" i="23"/>
  <c r="A2490" i="23"/>
  <c r="B2490" i="23" s="1"/>
  <c r="C2490" i="23"/>
  <c r="D2490" i="23"/>
  <c r="E2490" i="23"/>
  <c r="F2490" i="23"/>
  <c r="G2490" i="23"/>
  <c r="H2490" i="23"/>
  <c r="I2490" i="23"/>
  <c r="J2490" i="23"/>
  <c r="K2490" i="23"/>
  <c r="L2490" i="23"/>
  <c r="M2490" i="23"/>
  <c r="A2491" i="23"/>
  <c r="B2491" i="23" s="1"/>
  <c r="C2491" i="23"/>
  <c r="D2491" i="23"/>
  <c r="E2491" i="23"/>
  <c r="F2491" i="23"/>
  <c r="G2491" i="23"/>
  <c r="H2491" i="23"/>
  <c r="I2491" i="23"/>
  <c r="J2491" i="23"/>
  <c r="K2491" i="23"/>
  <c r="L2491" i="23"/>
  <c r="M2491" i="23"/>
  <c r="A2492" i="23"/>
  <c r="C2492" i="23" s="1"/>
  <c r="B2492" i="23"/>
  <c r="D2492" i="23"/>
  <c r="E2492" i="23"/>
  <c r="F2492" i="23"/>
  <c r="G2492" i="23"/>
  <c r="H2492" i="23"/>
  <c r="I2492" i="23"/>
  <c r="K2492" i="23" s="1"/>
  <c r="J2492" i="23"/>
  <c r="L2492" i="23"/>
  <c r="M2492" i="23"/>
  <c r="A2493" i="23"/>
  <c r="B2493" i="23" s="1"/>
  <c r="D2493" i="23"/>
  <c r="E2493" i="23"/>
  <c r="F2493" i="23"/>
  <c r="G2493" i="23"/>
  <c r="H2493" i="23"/>
  <c r="I2493" i="23"/>
  <c r="K2493" i="23" s="1"/>
  <c r="J2493" i="23"/>
  <c r="L2493" i="23"/>
  <c r="M2493" i="23"/>
  <c r="A2494" i="23"/>
  <c r="B2494" i="23" s="1"/>
  <c r="D2494" i="23"/>
  <c r="E2494" i="23"/>
  <c r="F2494" i="23"/>
  <c r="G2494" i="23"/>
  <c r="H2494" i="23"/>
  <c r="I2494" i="23"/>
  <c r="K2494" i="23" s="1"/>
  <c r="J2494" i="23"/>
  <c r="L2494" i="23"/>
  <c r="M2494" i="23"/>
  <c r="A2495" i="23"/>
  <c r="B2495" i="23" s="1"/>
  <c r="C2495" i="23"/>
  <c r="D2495" i="23"/>
  <c r="E2495" i="23"/>
  <c r="F2495" i="23"/>
  <c r="G2495" i="23"/>
  <c r="H2495" i="23"/>
  <c r="I2495" i="23"/>
  <c r="K2495" i="23" s="1"/>
  <c r="J2495" i="23"/>
  <c r="L2495" i="23"/>
  <c r="M2495" i="23"/>
  <c r="A2496" i="23"/>
  <c r="C2496" i="23" s="1"/>
  <c r="B2496" i="23"/>
  <c r="D2496" i="23"/>
  <c r="E2496" i="23"/>
  <c r="F2496" i="23"/>
  <c r="G2496" i="23"/>
  <c r="H2496" i="23"/>
  <c r="I2496" i="23"/>
  <c r="K2496" i="23" s="1"/>
  <c r="J2496" i="23"/>
  <c r="L2496" i="23"/>
  <c r="M2496" i="23"/>
  <c r="A2497" i="23"/>
  <c r="B2497" i="23" s="1"/>
  <c r="D2497" i="23"/>
  <c r="E2497" i="23"/>
  <c r="F2497" i="23"/>
  <c r="G2497" i="23"/>
  <c r="H2497" i="23"/>
  <c r="I2497" i="23"/>
  <c r="K2497" i="23" s="1"/>
  <c r="J2497" i="23"/>
  <c r="L2497" i="23"/>
  <c r="M2497" i="23"/>
  <c r="A2498" i="23"/>
  <c r="B2498" i="23"/>
  <c r="C2498" i="23"/>
  <c r="D2498" i="23"/>
  <c r="E2498" i="23"/>
  <c r="F2498" i="23"/>
  <c r="G2498" i="23"/>
  <c r="H2498" i="23"/>
  <c r="I2498" i="23"/>
  <c r="J2498" i="23"/>
  <c r="K2498" i="23"/>
  <c r="L2498" i="23"/>
  <c r="M2498" i="23"/>
  <c r="A2499" i="23"/>
  <c r="B2499" i="23" s="1"/>
  <c r="D2499" i="23"/>
  <c r="E2499" i="23"/>
  <c r="F2499" i="23"/>
  <c r="G2499" i="23"/>
  <c r="H2499" i="23"/>
  <c r="I2499" i="23"/>
  <c r="J2499" i="23"/>
  <c r="K2499" i="23"/>
  <c r="L2499" i="23"/>
  <c r="M2499" i="23"/>
  <c r="A2500" i="23"/>
  <c r="C2500" i="23" s="1"/>
  <c r="D2500" i="23"/>
  <c r="E2500" i="23"/>
  <c r="F2500" i="23"/>
  <c r="G2500" i="23"/>
  <c r="H2500" i="23"/>
  <c r="I2500" i="23"/>
  <c r="K2500" i="23" s="1"/>
  <c r="J2500" i="23"/>
  <c r="L2500" i="23"/>
  <c r="M2500" i="23"/>
  <c r="A2501" i="23"/>
  <c r="B2501" i="23" s="1"/>
  <c r="D2501" i="23"/>
  <c r="E2501" i="23"/>
  <c r="F2501" i="23"/>
  <c r="G2501" i="23"/>
  <c r="H2501" i="23"/>
  <c r="I2501" i="23"/>
  <c r="K2501" i="23" s="1"/>
  <c r="J2501" i="23"/>
  <c r="L2501" i="23"/>
  <c r="M2501" i="23"/>
  <c r="A2502" i="23"/>
  <c r="B2502" i="23" s="1"/>
  <c r="D2502" i="23"/>
  <c r="E2502" i="23"/>
  <c r="F2502" i="23"/>
  <c r="G2502" i="23"/>
  <c r="H2502" i="23"/>
  <c r="I2502" i="23"/>
  <c r="K2502" i="23" s="1"/>
  <c r="J2502" i="23"/>
  <c r="L2502" i="23"/>
  <c r="M2502" i="23"/>
  <c r="A2503" i="23"/>
  <c r="B2503" i="23" s="1"/>
  <c r="C2503" i="23"/>
  <c r="D2503" i="23"/>
  <c r="E2503" i="23"/>
  <c r="F2503" i="23"/>
  <c r="G2503" i="23"/>
  <c r="H2503" i="23"/>
  <c r="I2503" i="23"/>
  <c r="K2503" i="23" s="1"/>
  <c r="J2503" i="23"/>
  <c r="L2503" i="23"/>
  <c r="M2503" i="23"/>
  <c r="A2504" i="23"/>
  <c r="C2504" i="23" s="1"/>
  <c r="B2504" i="23"/>
  <c r="D2504" i="23"/>
  <c r="E2504" i="23"/>
  <c r="F2504" i="23"/>
  <c r="G2504" i="23"/>
  <c r="H2504" i="23"/>
  <c r="I2504" i="23"/>
  <c r="K2504" i="23" s="1"/>
  <c r="J2504" i="23"/>
  <c r="L2504" i="23"/>
  <c r="M2504" i="23"/>
  <c r="A2505" i="23"/>
  <c r="D2505" i="23"/>
  <c r="E2505" i="23"/>
  <c r="F2505" i="23"/>
  <c r="G2505" i="23"/>
  <c r="H2505" i="23"/>
  <c r="I2505" i="23"/>
  <c r="K2505" i="23" s="1"/>
  <c r="J2505" i="23"/>
  <c r="L2505" i="23"/>
  <c r="M2505" i="23"/>
  <c r="A2506" i="23"/>
  <c r="B2506" i="23"/>
  <c r="C2506" i="23"/>
  <c r="D2506" i="23"/>
  <c r="E2506" i="23"/>
  <c r="F2506" i="23"/>
  <c r="G2506" i="23"/>
  <c r="H2506" i="23"/>
  <c r="I2506" i="23"/>
  <c r="J2506" i="23"/>
  <c r="K2506" i="23"/>
  <c r="L2506" i="23"/>
  <c r="M2506" i="23"/>
  <c r="A2507" i="23"/>
  <c r="B2507" i="23" s="1"/>
  <c r="D2507" i="23"/>
  <c r="E2507" i="23"/>
  <c r="F2507" i="23"/>
  <c r="G2507" i="23"/>
  <c r="H2507" i="23"/>
  <c r="I2507" i="23"/>
  <c r="J2507" i="23"/>
  <c r="K2507" i="23"/>
  <c r="L2507" i="23"/>
  <c r="M2507" i="23"/>
  <c r="A2508" i="23"/>
  <c r="C2508" i="23" s="1"/>
  <c r="D2508" i="23"/>
  <c r="E2508" i="23"/>
  <c r="F2508" i="23"/>
  <c r="G2508" i="23"/>
  <c r="H2508" i="23"/>
  <c r="I2508" i="23"/>
  <c r="K2508" i="23" s="1"/>
  <c r="J2508" i="23"/>
  <c r="L2508" i="23"/>
  <c r="M2508" i="23"/>
  <c r="A2509" i="23"/>
  <c r="D2509" i="23"/>
  <c r="E2509" i="23"/>
  <c r="F2509" i="23"/>
  <c r="G2509" i="23"/>
  <c r="H2509" i="23"/>
  <c r="I2509" i="23"/>
  <c r="K2509" i="23" s="1"/>
  <c r="J2509" i="23"/>
  <c r="L2509" i="23"/>
  <c r="M2509" i="23"/>
  <c r="A2510" i="23"/>
  <c r="B2510" i="23" s="1"/>
  <c r="D2510" i="23"/>
  <c r="E2510" i="23"/>
  <c r="F2510" i="23"/>
  <c r="G2510" i="23"/>
  <c r="H2510" i="23"/>
  <c r="I2510" i="23"/>
  <c r="K2510" i="23" s="1"/>
  <c r="J2510" i="23"/>
  <c r="L2510" i="23"/>
  <c r="M2510" i="23"/>
  <c r="A2511" i="23"/>
  <c r="B2511" i="23" s="1"/>
  <c r="D2511" i="23"/>
  <c r="E2511" i="23"/>
  <c r="F2511" i="23"/>
  <c r="G2511" i="23"/>
  <c r="H2511" i="23"/>
  <c r="I2511" i="23"/>
  <c r="K2511" i="23" s="1"/>
  <c r="J2511" i="23"/>
  <c r="L2511" i="23"/>
  <c r="M2511" i="23"/>
  <c r="A2512" i="23"/>
  <c r="C2512" i="23" s="1"/>
  <c r="D2512" i="23"/>
  <c r="E2512" i="23"/>
  <c r="F2512" i="23"/>
  <c r="G2512" i="23"/>
  <c r="H2512" i="23"/>
  <c r="I2512" i="23"/>
  <c r="K2512" i="23" s="1"/>
  <c r="J2512" i="23"/>
  <c r="L2512" i="23"/>
  <c r="M2512" i="23"/>
  <c r="A2513" i="23"/>
  <c r="D2513" i="23"/>
  <c r="E2513" i="23"/>
  <c r="F2513" i="23"/>
  <c r="G2513" i="23"/>
  <c r="H2513" i="23"/>
  <c r="I2513" i="23"/>
  <c r="K2513" i="23" s="1"/>
  <c r="J2513" i="23"/>
  <c r="L2513" i="23"/>
  <c r="M2513" i="23"/>
  <c r="A2514" i="23"/>
  <c r="B2514" i="23"/>
  <c r="C2514" i="23"/>
  <c r="D2514" i="23"/>
  <c r="E2514" i="23"/>
  <c r="F2514" i="23"/>
  <c r="G2514" i="23"/>
  <c r="H2514" i="23"/>
  <c r="I2514" i="23"/>
  <c r="J2514" i="23"/>
  <c r="K2514" i="23"/>
  <c r="L2514" i="23"/>
  <c r="M2514" i="23"/>
  <c r="A2515" i="23"/>
  <c r="B2515" i="23" s="1"/>
  <c r="D2515" i="23"/>
  <c r="E2515" i="23"/>
  <c r="F2515" i="23"/>
  <c r="G2515" i="23"/>
  <c r="H2515" i="23"/>
  <c r="I2515" i="23"/>
  <c r="J2515" i="23"/>
  <c r="K2515" i="23"/>
  <c r="L2515" i="23"/>
  <c r="M2515" i="23"/>
  <c r="A2516" i="23"/>
  <c r="C2516" i="23" s="1"/>
  <c r="D2516" i="23"/>
  <c r="E2516" i="23"/>
  <c r="F2516" i="23"/>
  <c r="G2516" i="23"/>
  <c r="H2516" i="23"/>
  <c r="I2516" i="23"/>
  <c r="K2516" i="23" s="1"/>
  <c r="J2516" i="23"/>
  <c r="L2516" i="23"/>
  <c r="M2516" i="23"/>
  <c r="A2517" i="23"/>
  <c r="D2517" i="23"/>
  <c r="E2517" i="23"/>
  <c r="F2517" i="23"/>
  <c r="G2517" i="23"/>
  <c r="H2517" i="23"/>
  <c r="I2517" i="23"/>
  <c r="K2517" i="23" s="1"/>
  <c r="J2517" i="23"/>
  <c r="L2517" i="23"/>
  <c r="M2517" i="23"/>
  <c r="A2518" i="23"/>
  <c r="C2518" i="23" s="1"/>
  <c r="B2518" i="23"/>
  <c r="D2518" i="23"/>
  <c r="E2518" i="23"/>
  <c r="F2518" i="23"/>
  <c r="G2518" i="23"/>
  <c r="H2518" i="23"/>
  <c r="I2518" i="23"/>
  <c r="K2518" i="23" s="1"/>
  <c r="J2518" i="23"/>
  <c r="L2518" i="23"/>
  <c r="M2518" i="23"/>
  <c r="A2519" i="23"/>
  <c r="B2519" i="23" s="1"/>
  <c r="D2519" i="23"/>
  <c r="E2519" i="23"/>
  <c r="F2519" i="23"/>
  <c r="G2519" i="23"/>
  <c r="H2519" i="23"/>
  <c r="I2519" i="23"/>
  <c r="K2519" i="23" s="1"/>
  <c r="J2519" i="23"/>
  <c r="L2519" i="23"/>
  <c r="M2519" i="23"/>
  <c r="A2520" i="23"/>
  <c r="C2520" i="23" s="1"/>
  <c r="D2520" i="23"/>
  <c r="E2520" i="23"/>
  <c r="F2520" i="23"/>
  <c r="G2520" i="23"/>
  <c r="H2520" i="23"/>
  <c r="I2520" i="23"/>
  <c r="K2520" i="23" s="1"/>
  <c r="J2520" i="23"/>
  <c r="L2520" i="23"/>
  <c r="M2520" i="23"/>
  <c r="A2521" i="23"/>
  <c r="D2521" i="23"/>
  <c r="E2521" i="23"/>
  <c r="F2521" i="23"/>
  <c r="G2521" i="23"/>
  <c r="H2521" i="23"/>
  <c r="I2521" i="23"/>
  <c r="K2521" i="23" s="1"/>
  <c r="J2521" i="23"/>
  <c r="L2521" i="23"/>
  <c r="M2521" i="23"/>
  <c r="A2522" i="23"/>
  <c r="B2522" i="23"/>
  <c r="C2522" i="23"/>
  <c r="D2522" i="23"/>
  <c r="E2522" i="23"/>
  <c r="F2522" i="23"/>
  <c r="G2522" i="23"/>
  <c r="H2522" i="23"/>
  <c r="I2522" i="23"/>
  <c r="J2522" i="23"/>
  <c r="K2522" i="23"/>
  <c r="L2522" i="23"/>
  <c r="M2522" i="23"/>
  <c r="A2523" i="23"/>
  <c r="B2523" i="23" s="1"/>
  <c r="D2523" i="23"/>
  <c r="E2523" i="23"/>
  <c r="F2523" i="23"/>
  <c r="G2523" i="23"/>
  <c r="H2523" i="23"/>
  <c r="I2523" i="23"/>
  <c r="J2523" i="23"/>
  <c r="K2523" i="23"/>
  <c r="L2523" i="23"/>
  <c r="M2523" i="23"/>
  <c r="A2524" i="23"/>
  <c r="C2524" i="23" s="1"/>
  <c r="D2524" i="23"/>
  <c r="E2524" i="23"/>
  <c r="F2524" i="23"/>
  <c r="G2524" i="23"/>
  <c r="H2524" i="23"/>
  <c r="I2524" i="23"/>
  <c r="K2524" i="23" s="1"/>
  <c r="J2524" i="23"/>
  <c r="L2524" i="23"/>
  <c r="M2524" i="23"/>
  <c r="A2525" i="23"/>
  <c r="D2525" i="23"/>
  <c r="E2525" i="23"/>
  <c r="F2525" i="23"/>
  <c r="G2525" i="23"/>
  <c r="H2525" i="23"/>
  <c r="I2525" i="23"/>
  <c r="K2525" i="23" s="1"/>
  <c r="J2525" i="23"/>
  <c r="L2525" i="23"/>
  <c r="M2525" i="23"/>
  <c r="A2526" i="23"/>
  <c r="C2526" i="23" s="1"/>
  <c r="B2526" i="23"/>
  <c r="D2526" i="23"/>
  <c r="E2526" i="23"/>
  <c r="F2526" i="23"/>
  <c r="G2526" i="23"/>
  <c r="H2526" i="23"/>
  <c r="I2526" i="23"/>
  <c r="K2526" i="23" s="1"/>
  <c r="J2526" i="23"/>
  <c r="L2526" i="23"/>
  <c r="M2526" i="23"/>
  <c r="A2527" i="23"/>
  <c r="B2527" i="23" s="1"/>
  <c r="D2527" i="23"/>
  <c r="E2527" i="23"/>
  <c r="F2527" i="23"/>
  <c r="G2527" i="23"/>
  <c r="H2527" i="23"/>
  <c r="I2527" i="23"/>
  <c r="K2527" i="23" s="1"/>
  <c r="J2527" i="23"/>
  <c r="L2527" i="23"/>
  <c r="M2527" i="23"/>
  <c r="A2528" i="23"/>
  <c r="C2528" i="23" s="1"/>
  <c r="D2528" i="23"/>
  <c r="E2528" i="23"/>
  <c r="F2528" i="23"/>
  <c r="G2528" i="23"/>
  <c r="H2528" i="23"/>
  <c r="I2528" i="23"/>
  <c r="K2528" i="23" s="1"/>
  <c r="J2528" i="23"/>
  <c r="L2528" i="23"/>
  <c r="M2528" i="23"/>
  <c r="A2529" i="23"/>
  <c r="D2529" i="23"/>
  <c r="E2529" i="23"/>
  <c r="F2529" i="23"/>
  <c r="G2529" i="23"/>
  <c r="H2529" i="23"/>
  <c r="I2529" i="23"/>
  <c r="K2529" i="23" s="1"/>
  <c r="J2529" i="23"/>
  <c r="L2529" i="23"/>
  <c r="M2529" i="23"/>
  <c r="A2530" i="23"/>
  <c r="B2530" i="23"/>
  <c r="C2530" i="23"/>
  <c r="D2530" i="23"/>
  <c r="E2530" i="23"/>
  <c r="F2530" i="23"/>
  <c r="G2530" i="23"/>
  <c r="H2530" i="23"/>
  <c r="I2530" i="23"/>
  <c r="J2530" i="23"/>
  <c r="K2530" i="23"/>
  <c r="L2530" i="23"/>
  <c r="M2530" i="23"/>
  <c r="A2531" i="23"/>
  <c r="B2531" i="23" s="1"/>
  <c r="D2531" i="23"/>
  <c r="E2531" i="23"/>
  <c r="F2531" i="23"/>
  <c r="G2531" i="23"/>
  <c r="H2531" i="23"/>
  <c r="I2531" i="23"/>
  <c r="J2531" i="23"/>
  <c r="K2531" i="23"/>
  <c r="L2531" i="23"/>
  <c r="M2531" i="23"/>
  <c r="A2532" i="23"/>
  <c r="C2532" i="23" s="1"/>
  <c r="D2532" i="23"/>
  <c r="E2532" i="23"/>
  <c r="F2532" i="23"/>
  <c r="G2532" i="23"/>
  <c r="H2532" i="23"/>
  <c r="I2532" i="23"/>
  <c r="K2532" i="23" s="1"/>
  <c r="J2532" i="23"/>
  <c r="L2532" i="23"/>
  <c r="M2532" i="23"/>
  <c r="A2533" i="23"/>
  <c r="D2533" i="23"/>
  <c r="E2533" i="23"/>
  <c r="F2533" i="23"/>
  <c r="G2533" i="23"/>
  <c r="H2533" i="23"/>
  <c r="I2533" i="23"/>
  <c r="K2533" i="23" s="1"/>
  <c r="J2533" i="23"/>
  <c r="L2533" i="23"/>
  <c r="M2533" i="23"/>
  <c r="A2534" i="23"/>
  <c r="C2534" i="23" s="1"/>
  <c r="B2534" i="23"/>
  <c r="D2534" i="23"/>
  <c r="E2534" i="23"/>
  <c r="F2534" i="23"/>
  <c r="G2534" i="23"/>
  <c r="H2534" i="23"/>
  <c r="I2534" i="23"/>
  <c r="K2534" i="23" s="1"/>
  <c r="J2534" i="23"/>
  <c r="L2534" i="23"/>
  <c r="M2534" i="23"/>
  <c r="A2535" i="23"/>
  <c r="B2535" i="23" s="1"/>
  <c r="D2535" i="23"/>
  <c r="E2535" i="23"/>
  <c r="F2535" i="23"/>
  <c r="G2535" i="23"/>
  <c r="H2535" i="23"/>
  <c r="I2535" i="23"/>
  <c r="K2535" i="23" s="1"/>
  <c r="J2535" i="23"/>
  <c r="L2535" i="23"/>
  <c r="M2535" i="23"/>
  <c r="A2536" i="23"/>
  <c r="C2536" i="23" s="1"/>
  <c r="D2536" i="23"/>
  <c r="E2536" i="23"/>
  <c r="F2536" i="23"/>
  <c r="G2536" i="23"/>
  <c r="H2536" i="23"/>
  <c r="I2536" i="23"/>
  <c r="K2536" i="23" s="1"/>
  <c r="J2536" i="23"/>
  <c r="L2536" i="23"/>
  <c r="M2536" i="23"/>
  <c r="A2537" i="23"/>
  <c r="D2537" i="23"/>
  <c r="E2537" i="23"/>
  <c r="F2537" i="23"/>
  <c r="G2537" i="23"/>
  <c r="H2537" i="23"/>
  <c r="I2537" i="23"/>
  <c r="K2537" i="23" s="1"/>
  <c r="J2537" i="23"/>
  <c r="L2537" i="23"/>
  <c r="M2537" i="23"/>
  <c r="A2538" i="23"/>
  <c r="B2538" i="23"/>
  <c r="C2538" i="23"/>
  <c r="D2538" i="23"/>
  <c r="E2538" i="23"/>
  <c r="F2538" i="23"/>
  <c r="G2538" i="23"/>
  <c r="H2538" i="23"/>
  <c r="I2538" i="23"/>
  <c r="J2538" i="23"/>
  <c r="K2538" i="23"/>
  <c r="L2538" i="23"/>
  <c r="M2538" i="23"/>
  <c r="A2539" i="23"/>
  <c r="B2539" i="23" s="1"/>
  <c r="D2539" i="23"/>
  <c r="E2539" i="23"/>
  <c r="F2539" i="23"/>
  <c r="G2539" i="23"/>
  <c r="H2539" i="23"/>
  <c r="I2539" i="23"/>
  <c r="J2539" i="23"/>
  <c r="K2539" i="23"/>
  <c r="L2539" i="23"/>
  <c r="M2539" i="23"/>
  <c r="A2540" i="23"/>
  <c r="C2540" i="23" s="1"/>
  <c r="D2540" i="23"/>
  <c r="E2540" i="23"/>
  <c r="F2540" i="23"/>
  <c r="G2540" i="23"/>
  <c r="H2540" i="23"/>
  <c r="I2540" i="23"/>
  <c r="K2540" i="23" s="1"/>
  <c r="J2540" i="23"/>
  <c r="L2540" i="23"/>
  <c r="M2540" i="23"/>
  <c r="A2541" i="23"/>
  <c r="D2541" i="23"/>
  <c r="E2541" i="23"/>
  <c r="F2541" i="23"/>
  <c r="G2541" i="23"/>
  <c r="H2541" i="23"/>
  <c r="I2541" i="23"/>
  <c r="K2541" i="23" s="1"/>
  <c r="J2541" i="23"/>
  <c r="L2541" i="23"/>
  <c r="M2541" i="23"/>
  <c r="A2542" i="23"/>
  <c r="C2542" i="23" s="1"/>
  <c r="B2542" i="23"/>
  <c r="D2542" i="23"/>
  <c r="E2542" i="23"/>
  <c r="F2542" i="23"/>
  <c r="G2542" i="23"/>
  <c r="H2542" i="23"/>
  <c r="I2542" i="23"/>
  <c r="K2542" i="23" s="1"/>
  <c r="J2542" i="23"/>
  <c r="L2542" i="23"/>
  <c r="M2542" i="23"/>
  <c r="A2543" i="23"/>
  <c r="B2543" i="23" s="1"/>
  <c r="D2543" i="23"/>
  <c r="E2543" i="23"/>
  <c r="F2543" i="23"/>
  <c r="G2543" i="23"/>
  <c r="H2543" i="23"/>
  <c r="I2543" i="23"/>
  <c r="K2543" i="23" s="1"/>
  <c r="J2543" i="23"/>
  <c r="L2543" i="23"/>
  <c r="M2543" i="23"/>
  <c r="A2544" i="23"/>
  <c r="C2544" i="23" s="1"/>
  <c r="D2544" i="23"/>
  <c r="E2544" i="23"/>
  <c r="F2544" i="23"/>
  <c r="G2544" i="23"/>
  <c r="H2544" i="23"/>
  <c r="I2544" i="23"/>
  <c r="K2544" i="23" s="1"/>
  <c r="J2544" i="23"/>
  <c r="L2544" i="23"/>
  <c r="M2544" i="23"/>
  <c r="A2545" i="23"/>
  <c r="D2545" i="23"/>
  <c r="E2545" i="23"/>
  <c r="F2545" i="23"/>
  <c r="G2545" i="23"/>
  <c r="H2545" i="23"/>
  <c r="I2545" i="23"/>
  <c r="K2545" i="23" s="1"/>
  <c r="J2545" i="23"/>
  <c r="L2545" i="23"/>
  <c r="M2545" i="23"/>
  <c r="A2546" i="23"/>
  <c r="B2546" i="23"/>
  <c r="C2546" i="23"/>
  <c r="D2546" i="23"/>
  <c r="E2546" i="23"/>
  <c r="F2546" i="23"/>
  <c r="G2546" i="23"/>
  <c r="H2546" i="23"/>
  <c r="I2546" i="23"/>
  <c r="J2546" i="23"/>
  <c r="K2546" i="23"/>
  <c r="L2546" i="23"/>
  <c r="M2546" i="23"/>
  <c r="A2547" i="23"/>
  <c r="B2547" i="23" s="1"/>
  <c r="D2547" i="23"/>
  <c r="E2547" i="23"/>
  <c r="F2547" i="23"/>
  <c r="G2547" i="23"/>
  <c r="H2547" i="23"/>
  <c r="I2547" i="23"/>
  <c r="J2547" i="23"/>
  <c r="K2547" i="23"/>
  <c r="L2547" i="23"/>
  <c r="M2547" i="23"/>
  <c r="A2548" i="23"/>
  <c r="C2548" i="23" s="1"/>
  <c r="D2548" i="23"/>
  <c r="E2548" i="23"/>
  <c r="F2548" i="23"/>
  <c r="G2548" i="23"/>
  <c r="H2548" i="23"/>
  <c r="I2548" i="23"/>
  <c r="K2548" i="23" s="1"/>
  <c r="J2548" i="23"/>
  <c r="L2548" i="23"/>
  <c r="M2548" i="23"/>
  <c r="A2549" i="23"/>
  <c r="D2549" i="23"/>
  <c r="E2549" i="23"/>
  <c r="F2549" i="23"/>
  <c r="G2549" i="23"/>
  <c r="H2549" i="23"/>
  <c r="I2549" i="23"/>
  <c r="K2549" i="23" s="1"/>
  <c r="J2549" i="23"/>
  <c r="L2549" i="23"/>
  <c r="M2549" i="23"/>
  <c r="A2550" i="23"/>
  <c r="C2550" i="23" s="1"/>
  <c r="B2550" i="23"/>
  <c r="D2550" i="23"/>
  <c r="E2550" i="23"/>
  <c r="F2550" i="23"/>
  <c r="G2550" i="23"/>
  <c r="H2550" i="23"/>
  <c r="I2550" i="23"/>
  <c r="K2550" i="23" s="1"/>
  <c r="J2550" i="23"/>
  <c r="L2550" i="23"/>
  <c r="M2550" i="23"/>
  <c r="A2551" i="23"/>
  <c r="B2551" i="23" s="1"/>
  <c r="D2551" i="23"/>
  <c r="E2551" i="23"/>
  <c r="F2551" i="23"/>
  <c r="G2551" i="23"/>
  <c r="H2551" i="23"/>
  <c r="I2551" i="23"/>
  <c r="K2551" i="23" s="1"/>
  <c r="J2551" i="23"/>
  <c r="L2551" i="23"/>
  <c r="M2551" i="23"/>
  <c r="A2552" i="23"/>
  <c r="C2552" i="23" s="1"/>
  <c r="D2552" i="23"/>
  <c r="E2552" i="23"/>
  <c r="F2552" i="23"/>
  <c r="G2552" i="23"/>
  <c r="H2552" i="23"/>
  <c r="I2552" i="23"/>
  <c r="K2552" i="23" s="1"/>
  <c r="J2552" i="23"/>
  <c r="L2552" i="23"/>
  <c r="M2552" i="23"/>
  <c r="A2553" i="23"/>
  <c r="D2553" i="23"/>
  <c r="E2553" i="23"/>
  <c r="F2553" i="23"/>
  <c r="G2553" i="23"/>
  <c r="H2553" i="23"/>
  <c r="I2553" i="23"/>
  <c r="K2553" i="23" s="1"/>
  <c r="J2553" i="23"/>
  <c r="L2553" i="23"/>
  <c r="M2553" i="23"/>
  <c r="A2554" i="23"/>
  <c r="B2554" i="23"/>
  <c r="C2554" i="23"/>
  <c r="D2554" i="23"/>
  <c r="E2554" i="23"/>
  <c r="F2554" i="23"/>
  <c r="G2554" i="23"/>
  <c r="H2554" i="23"/>
  <c r="I2554" i="23"/>
  <c r="J2554" i="23"/>
  <c r="K2554" i="23"/>
  <c r="L2554" i="23"/>
  <c r="M2554" i="23"/>
  <c r="A2555" i="23"/>
  <c r="B2555" i="23" s="1"/>
  <c r="D2555" i="23"/>
  <c r="E2555" i="23"/>
  <c r="F2555" i="23"/>
  <c r="G2555" i="23"/>
  <c r="H2555" i="23"/>
  <c r="I2555" i="23"/>
  <c r="J2555" i="23"/>
  <c r="K2555" i="23"/>
  <c r="L2555" i="23"/>
  <c r="M2555" i="23"/>
  <c r="A2556" i="23"/>
  <c r="C2556" i="23" s="1"/>
  <c r="D2556" i="23"/>
  <c r="E2556" i="23"/>
  <c r="F2556" i="23"/>
  <c r="G2556" i="23"/>
  <c r="H2556" i="23"/>
  <c r="I2556" i="23"/>
  <c r="K2556" i="23" s="1"/>
  <c r="J2556" i="23"/>
  <c r="L2556" i="23"/>
  <c r="M2556" i="23"/>
  <c r="A2557" i="23"/>
  <c r="D2557" i="23"/>
  <c r="E2557" i="23"/>
  <c r="F2557" i="23"/>
  <c r="G2557" i="23"/>
  <c r="H2557" i="23"/>
  <c r="I2557" i="23"/>
  <c r="K2557" i="23" s="1"/>
  <c r="J2557" i="23"/>
  <c r="L2557" i="23"/>
  <c r="M2557" i="23"/>
  <c r="A2558" i="23"/>
  <c r="C2558" i="23" s="1"/>
  <c r="B2558" i="23"/>
  <c r="D2558" i="23"/>
  <c r="E2558" i="23"/>
  <c r="F2558" i="23"/>
  <c r="G2558" i="23"/>
  <c r="H2558" i="23"/>
  <c r="I2558" i="23"/>
  <c r="K2558" i="23" s="1"/>
  <c r="J2558" i="23"/>
  <c r="L2558" i="23"/>
  <c r="M2558" i="23"/>
  <c r="A2559" i="23"/>
  <c r="B2559" i="23" s="1"/>
  <c r="D2559" i="23"/>
  <c r="E2559" i="23"/>
  <c r="F2559" i="23"/>
  <c r="G2559" i="23"/>
  <c r="H2559" i="23"/>
  <c r="I2559" i="23"/>
  <c r="K2559" i="23" s="1"/>
  <c r="J2559" i="23"/>
  <c r="L2559" i="23"/>
  <c r="M2559" i="23"/>
  <c r="A2560" i="23"/>
  <c r="C2560" i="23" s="1"/>
  <c r="D2560" i="23"/>
  <c r="E2560" i="23"/>
  <c r="F2560" i="23"/>
  <c r="G2560" i="23"/>
  <c r="H2560" i="23"/>
  <c r="I2560" i="23"/>
  <c r="K2560" i="23" s="1"/>
  <c r="J2560" i="23"/>
  <c r="L2560" i="23"/>
  <c r="M2560" i="23"/>
  <c r="A2561" i="23"/>
  <c r="D2561" i="23"/>
  <c r="E2561" i="23"/>
  <c r="F2561" i="23"/>
  <c r="G2561" i="23"/>
  <c r="H2561" i="23"/>
  <c r="I2561" i="23"/>
  <c r="K2561" i="23" s="1"/>
  <c r="J2561" i="23"/>
  <c r="L2561" i="23"/>
  <c r="M2561" i="23"/>
  <c r="A2562" i="23"/>
  <c r="B2562" i="23"/>
  <c r="C2562" i="23"/>
  <c r="D2562" i="23"/>
  <c r="E2562" i="23"/>
  <c r="F2562" i="23"/>
  <c r="G2562" i="23"/>
  <c r="H2562" i="23"/>
  <c r="I2562" i="23"/>
  <c r="J2562" i="23"/>
  <c r="K2562" i="23"/>
  <c r="L2562" i="23"/>
  <c r="M2562" i="23"/>
  <c r="A2563" i="23"/>
  <c r="B2563" i="23" s="1"/>
  <c r="D2563" i="23"/>
  <c r="E2563" i="23"/>
  <c r="F2563" i="23"/>
  <c r="G2563" i="23"/>
  <c r="H2563" i="23"/>
  <c r="I2563" i="23"/>
  <c r="J2563" i="23"/>
  <c r="K2563" i="23"/>
  <c r="L2563" i="23"/>
  <c r="M2563" i="23"/>
  <c r="A2564" i="23"/>
  <c r="C2564" i="23" s="1"/>
  <c r="D2564" i="23"/>
  <c r="E2564" i="23"/>
  <c r="F2564" i="23"/>
  <c r="G2564" i="23"/>
  <c r="H2564" i="23"/>
  <c r="I2564" i="23"/>
  <c r="K2564" i="23" s="1"/>
  <c r="J2564" i="23"/>
  <c r="L2564" i="23"/>
  <c r="M2564" i="23"/>
  <c r="A2565" i="23"/>
  <c r="D2565" i="23"/>
  <c r="E2565" i="23"/>
  <c r="F2565" i="23"/>
  <c r="G2565" i="23"/>
  <c r="H2565" i="23"/>
  <c r="I2565" i="23"/>
  <c r="K2565" i="23" s="1"/>
  <c r="J2565" i="23"/>
  <c r="L2565" i="23"/>
  <c r="M2565" i="23"/>
  <c r="A2566" i="23"/>
  <c r="C2566" i="23" s="1"/>
  <c r="B2566" i="23"/>
  <c r="D2566" i="23"/>
  <c r="E2566" i="23"/>
  <c r="F2566" i="23"/>
  <c r="G2566" i="23"/>
  <c r="H2566" i="23"/>
  <c r="I2566" i="23"/>
  <c r="K2566" i="23" s="1"/>
  <c r="J2566" i="23"/>
  <c r="L2566" i="23"/>
  <c r="M2566" i="23"/>
  <c r="A2567" i="23"/>
  <c r="B2567" i="23" s="1"/>
  <c r="D2567" i="23"/>
  <c r="E2567" i="23"/>
  <c r="F2567" i="23"/>
  <c r="G2567" i="23"/>
  <c r="H2567" i="23"/>
  <c r="I2567" i="23"/>
  <c r="K2567" i="23" s="1"/>
  <c r="J2567" i="23"/>
  <c r="L2567" i="23"/>
  <c r="M2567" i="23"/>
  <c r="A2568" i="23"/>
  <c r="C2568" i="23" s="1"/>
  <c r="D2568" i="23"/>
  <c r="E2568" i="23"/>
  <c r="F2568" i="23"/>
  <c r="G2568" i="23"/>
  <c r="H2568" i="23"/>
  <c r="I2568" i="23"/>
  <c r="K2568" i="23" s="1"/>
  <c r="J2568" i="23"/>
  <c r="L2568" i="23"/>
  <c r="M2568" i="23"/>
  <c r="A2569" i="23"/>
  <c r="D2569" i="23"/>
  <c r="E2569" i="23"/>
  <c r="F2569" i="23"/>
  <c r="G2569" i="23"/>
  <c r="H2569" i="23"/>
  <c r="I2569" i="23"/>
  <c r="K2569" i="23" s="1"/>
  <c r="J2569" i="23"/>
  <c r="L2569" i="23"/>
  <c r="M2569" i="23"/>
  <c r="A2570" i="23"/>
  <c r="B2570" i="23"/>
  <c r="C2570" i="23"/>
  <c r="D2570" i="23"/>
  <c r="E2570" i="23"/>
  <c r="F2570" i="23"/>
  <c r="G2570" i="23"/>
  <c r="H2570" i="23"/>
  <c r="I2570" i="23"/>
  <c r="J2570" i="23"/>
  <c r="K2570" i="23"/>
  <c r="L2570" i="23"/>
  <c r="M2570" i="23"/>
  <c r="A2571" i="23"/>
  <c r="B2571" i="23" s="1"/>
  <c r="D2571" i="23"/>
  <c r="E2571" i="23"/>
  <c r="F2571" i="23"/>
  <c r="G2571" i="23"/>
  <c r="H2571" i="23"/>
  <c r="I2571" i="23"/>
  <c r="J2571" i="23"/>
  <c r="K2571" i="23"/>
  <c r="L2571" i="23"/>
  <c r="M2571" i="23"/>
  <c r="A2572" i="23"/>
  <c r="C2572" i="23" s="1"/>
  <c r="D2572" i="23"/>
  <c r="E2572" i="23"/>
  <c r="F2572" i="23"/>
  <c r="G2572" i="23"/>
  <c r="H2572" i="23"/>
  <c r="I2572" i="23"/>
  <c r="K2572" i="23" s="1"/>
  <c r="J2572" i="23"/>
  <c r="L2572" i="23"/>
  <c r="M2572" i="23"/>
  <c r="A2573" i="23"/>
  <c r="D2573" i="23"/>
  <c r="E2573" i="23"/>
  <c r="F2573" i="23"/>
  <c r="G2573" i="23"/>
  <c r="H2573" i="23"/>
  <c r="I2573" i="23"/>
  <c r="K2573" i="23" s="1"/>
  <c r="J2573" i="23"/>
  <c r="L2573" i="23"/>
  <c r="M2573" i="23"/>
  <c r="A2574" i="23"/>
  <c r="C2574" i="23" s="1"/>
  <c r="B2574" i="23"/>
  <c r="D2574" i="23"/>
  <c r="E2574" i="23"/>
  <c r="F2574" i="23"/>
  <c r="G2574" i="23"/>
  <c r="H2574" i="23"/>
  <c r="I2574" i="23"/>
  <c r="K2574" i="23" s="1"/>
  <c r="J2574" i="23"/>
  <c r="L2574" i="23"/>
  <c r="M2574" i="23"/>
  <c r="A2575" i="23"/>
  <c r="B2575" i="23" s="1"/>
  <c r="D2575" i="23"/>
  <c r="E2575" i="23"/>
  <c r="F2575" i="23"/>
  <c r="G2575" i="23"/>
  <c r="H2575" i="23"/>
  <c r="I2575" i="23"/>
  <c r="K2575" i="23" s="1"/>
  <c r="J2575" i="23"/>
  <c r="L2575" i="23"/>
  <c r="M2575" i="23"/>
  <c r="A2576" i="23"/>
  <c r="C2576" i="23" s="1"/>
  <c r="D2576" i="23"/>
  <c r="E2576" i="23"/>
  <c r="F2576" i="23"/>
  <c r="G2576" i="23"/>
  <c r="H2576" i="23"/>
  <c r="I2576" i="23"/>
  <c r="K2576" i="23" s="1"/>
  <c r="J2576" i="23"/>
  <c r="L2576" i="23"/>
  <c r="M2576" i="23"/>
  <c r="A2577" i="23"/>
  <c r="D2577" i="23"/>
  <c r="E2577" i="23"/>
  <c r="F2577" i="23"/>
  <c r="G2577" i="23"/>
  <c r="H2577" i="23"/>
  <c r="I2577" i="23"/>
  <c r="K2577" i="23" s="1"/>
  <c r="J2577" i="23"/>
  <c r="L2577" i="23"/>
  <c r="M2577" i="23"/>
  <c r="A2578" i="23"/>
  <c r="B2578" i="23"/>
  <c r="C2578" i="23"/>
  <c r="D2578" i="23"/>
  <c r="E2578" i="23"/>
  <c r="F2578" i="23"/>
  <c r="G2578" i="23"/>
  <c r="H2578" i="23"/>
  <c r="I2578" i="23"/>
  <c r="J2578" i="23"/>
  <c r="K2578" i="23"/>
  <c r="L2578" i="23"/>
  <c r="M2578" i="23"/>
  <c r="A2579" i="23"/>
  <c r="D2579" i="23"/>
  <c r="E2579" i="23"/>
  <c r="F2579" i="23"/>
  <c r="G2579" i="23"/>
  <c r="H2579" i="23"/>
  <c r="I2579" i="23"/>
  <c r="J2579" i="23"/>
  <c r="K2579" i="23"/>
  <c r="L2579" i="23"/>
  <c r="M2579" i="23"/>
  <c r="A2580" i="23"/>
  <c r="D2580" i="23"/>
  <c r="E2580" i="23"/>
  <c r="F2580" i="23"/>
  <c r="G2580" i="23"/>
  <c r="H2580" i="23"/>
  <c r="I2580" i="23"/>
  <c r="K2580" i="23" s="1"/>
  <c r="J2580" i="23"/>
  <c r="L2580" i="23"/>
  <c r="M2580" i="23"/>
  <c r="A2581" i="23"/>
  <c r="D2581" i="23"/>
  <c r="E2581" i="23"/>
  <c r="F2581" i="23"/>
  <c r="G2581" i="23"/>
  <c r="H2581" i="23"/>
  <c r="I2581" i="23"/>
  <c r="K2581" i="23" s="1"/>
  <c r="J2581" i="23"/>
  <c r="L2581" i="23"/>
  <c r="M2581" i="23"/>
  <c r="A2582" i="23"/>
  <c r="C2582" i="23" s="1"/>
  <c r="B2582" i="23"/>
  <c r="D2582" i="23"/>
  <c r="E2582" i="23"/>
  <c r="F2582" i="23"/>
  <c r="G2582" i="23"/>
  <c r="H2582" i="23"/>
  <c r="I2582" i="23"/>
  <c r="K2582" i="23" s="1"/>
  <c r="J2582" i="23"/>
  <c r="L2582" i="23"/>
  <c r="M2582" i="23"/>
  <c r="A2583" i="23"/>
  <c r="B2583" i="23" s="1"/>
  <c r="D2583" i="23"/>
  <c r="E2583" i="23"/>
  <c r="F2583" i="23"/>
  <c r="G2583" i="23"/>
  <c r="H2583" i="23"/>
  <c r="I2583" i="23"/>
  <c r="K2583" i="23" s="1"/>
  <c r="J2583" i="23"/>
  <c r="L2583" i="23"/>
  <c r="M2583" i="23"/>
  <c r="A2584" i="23"/>
  <c r="C2584" i="23" s="1"/>
  <c r="B2584" i="23"/>
  <c r="D2584" i="23"/>
  <c r="E2584" i="23"/>
  <c r="F2584" i="23"/>
  <c r="G2584" i="23"/>
  <c r="H2584" i="23"/>
  <c r="I2584" i="23"/>
  <c r="K2584" i="23" s="1"/>
  <c r="J2584" i="23"/>
  <c r="L2584" i="23"/>
  <c r="M2584" i="23"/>
  <c r="A2585" i="23"/>
  <c r="D2585" i="23"/>
  <c r="E2585" i="23"/>
  <c r="F2585" i="23"/>
  <c r="G2585" i="23"/>
  <c r="H2585" i="23"/>
  <c r="I2585" i="23"/>
  <c r="J2585" i="23"/>
  <c r="K2585" i="23"/>
  <c r="L2585" i="23"/>
  <c r="M2585" i="23"/>
  <c r="A2586" i="23"/>
  <c r="B2586" i="23" s="1"/>
  <c r="D2586" i="23"/>
  <c r="E2586" i="23"/>
  <c r="F2586" i="23"/>
  <c r="G2586" i="23"/>
  <c r="H2586" i="23"/>
  <c r="I2586" i="23"/>
  <c r="J2586" i="23"/>
  <c r="K2586" i="23"/>
  <c r="L2586" i="23"/>
  <c r="M2586" i="23"/>
  <c r="A2587" i="23"/>
  <c r="B2587" i="23" s="1"/>
  <c r="D2587" i="23"/>
  <c r="E2587" i="23"/>
  <c r="F2587" i="23"/>
  <c r="G2587" i="23"/>
  <c r="H2587" i="23"/>
  <c r="I2587" i="23"/>
  <c r="J2587" i="23"/>
  <c r="K2587" i="23"/>
  <c r="L2587" i="23"/>
  <c r="M2587" i="23"/>
  <c r="A2588" i="23"/>
  <c r="D2588" i="23"/>
  <c r="E2588" i="23"/>
  <c r="F2588" i="23"/>
  <c r="G2588" i="23"/>
  <c r="H2588" i="23"/>
  <c r="I2588" i="23"/>
  <c r="K2588" i="23" s="1"/>
  <c r="J2588" i="23"/>
  <c r="L2588" i="23"/>
  <c r="M2588" i="23"/>
  <c r="A2589" i="23"/>
  <c r="B2589" i="23" s="1"/>
  <c r="C2589" i="23"/>
  <c r="D2589" i="23"/>
  <c r="E2589" i="23"/>
  <c r="F2589" i="23"/>
  <c r="G2589" i="23"/>
  <c r="H2589" i="23"/>
  <c r="I2589" i="23"/>
  <c r="K2589" i="23" s="1"/>
  <c r="J2589" i="23"/>
  <c r="L2589" i="23"/>
  <c r="M2589" i="23"/>
  <c r="A2590" i="23"/>
  <c r="B2590" i="23"/>
  <c r="C2590" i="23"/>
  <c r="D2590" i="23"/>
  <c r="E2590" i="23"/>
  <c r="F2590" i="23"/>
  <c r="G2590" i="23"/>
  <c r="H2590" i="23"/>
  <c r="I2590" i="23"/>
  <c r="J2590" i="23"/>
  <c r="K2590" i="23"/>
  <c r="L2590" i="23"/>
  <c r="M2590" i="23"/>
  <c r="A2591" i="23"/>
  <c r="B2591" i="23" s="1"/>
  <c r="D2591" i="23"/>
  <c r="E2591" i="23"/>
  <c r="F2591" i="23"/>
  <c r="G2591" i="23"/>
  <c r="H2591" i="23"/>
  <c r="I2591" i="23"/>
  <c r="K2591" i="23" s="1"/>
  <c r="J2591" i="23"/>
  <c r="L2591" i="23"/>
  <c r="M2591" i="23"/>
  <c r="A2592" i="23"/>
  <c r="C2592" i="23" s="1"/>
  <c r="B2592" i="23"/>
  <c r="D2592" i="23"/>
  <c r="E2592" i="23"/>
  <c r="F2592" i="23"/>
  <c r="G2592" i="23"/>
  <c r="H2592" i="23"/>
  <c r="I2592" i="23"/>
  <c r="K2592" i="23" s="1"/>
  <c r="J2592" i="23"/>
  <c r="L2592" i="23"/>
  <c r="M2592" i="23"/>
  <c r="A2593" i="23"/>
  <c r="D2593" i="23"/>
  <c r="E2593" i="23"/>
  <c r="F2593" i="23"/>
  <c r="G2593" i="23"/>
  <c r="H2593" i="23"/>
  <c r="I2593" i="23"/>
  <c r="K2593" i="23" s="1"/>
  <c r="J2593" i="23"/>
  <c r="L2593" i="23"/>
  <c r="M2593" i="23"/>
  <c r="A2594" i="23"/>
  <c r="B2594" i="23" s="1"/>
  <c r="C2594" i="23"/>
  <c r="D2594" i="23"/>
  <c r="E2594" i="23"/>
  <c r="F2594" i="23"/>
  <c r="G2594" i="23"/>
  <c r="H2594" i="23"/>
  <c r="I2594" i="23"/>
  <c r="J2594" i="23"/>
  <c r="K2594" i="23"/>
  <c r="L2594" i="23"/>
  <c r="M2594" i="23"/>
  <c r="A2595" i="23"/>
  <c r="B2595" i="23" s="1"/>
  <c r="D2595" i="23"/>
  <c r="E2595" i="23"/>
  <c r="F2595" i="23"/>
  <c r="G2595" i="23"/>
  <c r="H2595" i="23"/>
  <c r="I2595" i="23"/>
  <c r="K2595" i="23" s="1"/>
  <c r="J2595" i="23"/>
  <c r="L2595" i="23"/>
  <c r="M2595" i="23"/>
  <c r="A2596" i="23"/>
  <c r="D2596" i="23"/>
  <c r="E2596" i="23"/>
  <c r="F2596" i="23"/>
  <c r="G2596" i="23"/>
  <c r="H2596" i="23"/>
  <c r="I2596" i="23"/>
  <c r="K2596" i="23" s="1"/>
  <c r="J2596" i="23"/>
  <c r="L2596" i="23"/>
  <c r="M2596" i="23"/>
  <c r="A2597" i="23"/>
  <c r="B2597" i="23" s="1"/>
  <c r="C2597" i="23"/>
  <c r="D2597" i="23"/>
  <c r="E2597" i="23"/>
  <c r="F2597" i="23"/>
  <c r="G2597" i="23"/>
  <c r="H2597" i="23"/>
  <c r="I2597" i="23"/>
  <c r="J2597" i="23"/>
  <c r="K2597" i="23"/>
  <c r="L2597" i="23"/>
  <c r="M2597" i="23"/>
  <c r="A2598" i="23"/>
  <c r="C2598" i="23" s="1"/>
  <c r="B2598" i="23"/>
  <c r="D2598" i="23"/>
  <c r="E2598" i="23"/>
  <c r="F2598" i="23"/>
  <c r="G2598" i="23"/>
  <c r="H2598" i="23"/>
  <c r="I2598" i="23"/>
  <c r="K2598" i="23" s="1"/>
  <c r="J2598" i="23"/>
  <c r="L2598" i="23"/>
  <c r="M2598" i="23"/>
  <c r="A2599" i="23"/>
  <c r="B2599" i="23" s="1"/>
  <c r="D2599" i="23"/>
  <c r="E2599" i="23"/>
  <c r="F2599" i="23"/>
  <c r="G2599" i="23"/>
  <c r="H2599" i="23"/>
  <c r="I2599" i="23"/>
  <c r="K2599" i="23" s="1"/>
  <c r="J2599" i="23"/>
  <c r="L2599" i="23"/>
  <c r="M2599" i="23"/>
  <c r="A2600" i="23"/>
  <c r="C2600" i="23" s="1"/>
  <c r="B2600" i="23"/>
  <c r="D2600" i="23"/>
  <c r="E2600" i="23"/>
  <c r="F2600" i="23"/>
  <c r="G2600" i="23"/>
  <c r="H2600" i="23"/>
  <c r="I2600" i="23"/>
  <c r="K2600" i="23" s="1"/>
  <c r="J2600" i="23"/>
  <c r="L2600" i="23"/>
  <c r="M2600" i="23"/>
  <c r="A2601" i="23"/>
  <c r="D2601" i="23"/>
  <c r="E2601" i="23"/>
  <c r="F2601" i="23"/>
  <c r="G2601" i="23"/>
  <c r="H2601" i="23"/>
  <c r="I2601" i="23"/>
  <c r="J2601" i="23"/>
  <c r="K2601" i="23"/>
  <c r="L2601" i="23"/>
  <c r="M2601" i="23"/>
  <c r="A2602" i="23"/>
  <c r="B2602" i="23" s="1"/>
  <c r="C2602" i="23"/>
  <c r="D2602" i="23"/>
  <c r="E2602" i="23"/>
  <c r="F2602" i="23"/>
  <c r="G2602" i="23"/>
  <c r="H2602" i="23"/>
  <c r="I2602" i="23"/>
  <c r="J2602" i="23"/>
  <c r="K2602" i="23"/>
  <c r="L2602" i="23"/>
  <c r="M2602" i="23"/>
  <c r="A2603" i="23"/>
  <c r="B2603" i="23" s="1"/>
  <c r="D2603" i="23"/>
  <c r="E2603" i="23"/>
  <c r="F2603" i="23"/>
  <c r="G2603" i="23"/>
  <c r="H2603" i="23"/>
  <c r="I2603" i="23"/>
  <c r="J2603" i="23"/>
  <c r="K2603" i="23"/>
  <c r="L2603" i="23"/>
  <c r="M2603" i="23"/>
  <c r="A2604" i="23"/>
  <c r="D2604" i="23"/>
  <c r="E2604" i="23"/>
  <c r="F2604" i="23"/>
  <c r="G2604" i="23"/>
  <c r="H2604" i="23"/>
  <c r="I2604" i="23"/>
  <c r="K2604" i="23" s="1"/>
  <c r="J2604" i="23"/>
  <c r="L2604" i="23"/>
  <c r="M2604" i="23"/>
  <c r="A2605" i="23"/>
  <c r="B2605" i="23" s="1"/>
  <c r="C2605" i="23"/>
  <c r="D2605" i="23"/>
  <c r="E2605" i="23"/>
  <c r="F2605" i="23"/>
  <c r="G2605" i="23"/>
  <c r="H2605" i="23"/>
  <c r="I2605" i="23"/>
  <c r="J2605" i="23"/>
  <c r="K2605" i="23"/>
  <c r="L2605" i="23"/>
  <c r="M2605" i="23"/>
  <c r="A2606" i="23"/>
  <c r="B2606" i="23"/>
  <c r="C2606" i="23"/>
  <c r="D2606" i="23"/>
  <c r="E2606" i="23"/>
  <c r="F2606" i="23"/>
  <c r="G2606" i="23"/>
  <c r="H2606" i="23"/>
  <c r="I2606" i="23"/>
  <c r="J2606" i="23"/>
  <c r="K2606" i="23"/>
  <c r="L2606" i="23"/>
  <c r="M2606" i="23"/>
  <c r="A2607" i="23"/>
  <c r="B2607" i="23" s="1"/>
  <c r="D2607" i="23"/>
  <c r="E2607" i="23"/>
  <c r="F2607" i="23"/>
  <c r="G2607" i="23"/>
  <c r="H2607" i="23"/>
  <c r="I2607" i="23"/>
  <c r="J2607" i="23"/>
  <c r="K2607" i="23"/>
  <c r="L2607" i="23"/>
  <c r="M2607" i="23"/>
  <c r="A2608" i="23"/>
  <c r="C2608" i="23" s="1"/>
  <c r="B2608" i="23"/>
  <c r="D2608" i="23"/>
  <c r="E2608" i="23"/>
  <c r="F2608" i="23"/>
  <c r="G2608" i="23"/>
  <c r="H2608" i="23"/>
  <c r="I2608" i="23"/>
  <c r="K2608" i="23" s="1"/>
  <c r="J2608" i="23"/>
  <c r="L2608" i="23"/>
  <c r="M2608" i="23"/>
  <c r="A2609" i="23"/>
  <c r="D2609" i="23"/>
  <c r="E2609" i="23"/>
  <c r="F2609" i="23"/>
  <c r="G2609" i="23"/>
  <c r="H2609" i="23"/>
  <c r="I2609" i="23"/>
  <c r="K2609" i="23" s="1"/>
  <c r="J2609" i="23"/>
  <c r="L2609" i="23"/>
  <c r="M2609" i="23"/>
  <c r="A2610" i="23"/>
  <c r="B2610" i="23" s="1"/>
  <c r="D2610" i="23"/>
  <c r="E2610" i="23"/>
  <c r="F2610" i="23"/>
  <c r="G2610" i="23"/>
  <c r="H2610" i="23"/>
  <c r="I2610" i="23"/>
  <c r="K2610" i="23" s="1"/>
  <c r="J2610" i="23"/>
  <c r="L2610" i="23"/>
  <c r="M2610" i="23"/>
  <c r="A2611" i="23"/>
  <c r="B2611" i="23" s="1"/>
  <c r="D2611" i="23"/>
  <c r="E2611" i="23"/>
  <c r="F2611" i="23"/>
  <c r="G2611" i="23"/>
  <c r="H2611" i="23"/>
  <c r="I2611" i="23"/>
  <c r="K2611" i="23" s="1"/>
  <c r="J2611" i="23"/>
  <c r="L2611" i="23"/>
  <c r="M2611" i="23"/>
  <c r="A2612" i="23"/>
  <c r="D2612" i="23"/>
  <c r="E2612" i="23"/>
  <c r="F2612" i="23"/>
  <c r="G2612" i="23"/>
  <c r="H2612" i="23"/>
  <c r="I2612" i="23"/>
  <c r="K2612" i="23" s="1"/>
  <c r="J2612" i="23"/>
  <c r="L2612" i="23"/>
  <c r="M2612" i="23"/>
  <c r="A2613" i="23"/>
  <c r="B2613" i="23" s="1"/>
  <c r="C2613" i="23"/>
  <c r="D2613" i="23"/>
  <c r="E2613" i="23"/>
  <c r="F2613" i="23"/>
  <c r="G2613" i="23"/>
  <c r="H2613" i="23"/>
  <c r="I2613" i="23"/>
  <c r="K2613" i="23" s="1"/>
  <c r="J2613" i="23"/>
  <c r="L2613" i="23"/>
  <c r="M2613" i="23"/>
  <c r="A2614" i="23"/>
  <c r="C2614" i="23" s="1"/>
  <c r="B2614" i="23"/>
  <c r="D2614" i="23"/>
  <c r="E2614" i="23"/>
  <c r="F2614" i="23"/>
  <c r="G2614" i="23"/>
  <c r="H2614" i="23"/>
  <c r="I2614" i="23"/>
  <c r="K2614" i="23" s="1"/>
  <c r="J2614" i="23"/>
  <c r="L2614" i="23"/>
  <c r="M2614" i="23"/>
  <c r="A2615" i="23"/>
  <c r="B2615" i="23" s="1"/>
  <c r="D2615" i="23"/>
  <c r="E2615" i="23"/>
  <c r="F2615" i="23"/>
  <c r="G2615" i="23"/>
  <c r="H2615" i="23"/>
  <c r="I2615" i="23"/>
  <c r="J2615" i="23"/>
  <c r="K2615" i="23"/>
  <c r="L2615" i="23"/>
  <c r="M2615" i="23"/>
  <c r="A2616" i="23"/>
  <c r="C2616" i="23" s="1"/>
  <c r="B2616" i="23"/>
  <c r="D2616" i="23"/>
  <c r="E2616" i="23"/>
  <c r="F2616" i="23"/>
  <c r="G2616" i="23"/>
  <c r="H2616" i="23"/>
  <c r="I2616" i="23"/>
  <c r="K2616" i="23" s="1"/>
  <c r="J2616" i="23"/>
  <c r="L2616" i="23"/>
  <c r="M2616" i="23"/>
  <c r="A2617" i="23"/>
  <c r="D2617" i="23"/>
  <c r="E2617" i="23"/>
  <c r="F2617" i="23"/>
  <c r="G2617" i="23"/>
  <c r="H2617" i="23"/>
  <c r="I2617" i="23"/>
  <c r="J2617" i="23"/>
  <c r="K2617" i="23"/>
  <c r="L2617" i="23"/>
  <c r="M2617" i="23"/>
  <c r="A2618" i="23"/>
  <c r="B2618" i="23" s="1"/>
  <c r="D2618" i="23"/>
  <c r="E2618" i="23"/>
  <c r="F2618" i="23"/>
  <c r="G2618" i="23"/>
  <c r="H2618" i="23"/>
  <c r="I2618" i="23"/>
  <c r="K2618" i="23" s="1"/>
  <c r="J2618" i="23"/>
  <c r="L2618" i="23"/>
  <c r="M2618" i="23"/>
  <c r="A2619" i="23"/>
  <c r="B2619" i="23" s="1"/>
  <c r="D2619" i="23"/>
  <c r="E2619" i="23"/>
  <c r="F2619" i="23"/>
  <c r="G2619" i="23"/>
  <c r="H2619" i="23"/>
  <c r="I2619" i="23"/>
  <c r="J2619" i="23"/>
  <c r="K2619" i="23"/>
  <c r="L2619" i="23"/>
  <c r="M2619" i="23"/>
  <c r="A2620" i="23"/>
  <c r="D2620" i="23"/>
  <c r="E2620" i="23"/>
  <c r="F2620" i="23"/>
  <c r="G2620" i="23"/>
  <c r="H2620" i="23"/>
  <c r="I2620" i="23"/>
  <c r="K2620" i="23" s="1"/>
  <c r="J2620" i="23"/>
  <c r="L2620" i="23"/>
  <c r="M2620" i="23"/>
  <c r="A2621" i="23"/>
  <c r="B2621" i="23" s="1"/>
  <c r="C2621" i="23"/>
  <c r="D2621" i="23"/>
  <c r="E2621" i="23"/>
  <c r="F2621" i="23"/>
  <c r="G2621" i="23"/>
  <c r="H2621" i="23"/>
  <c r="I2621" i="23"/>
  <c r="K2621" i="23" s="1"/>
  <c r="J2621" i="23"/>
  <c r="L2621" i="23"/>
  <c r="M2621" i="23"/>
  <c r="A2622" i="23"/>
  <c r="B2622" i="23"/>
  <c r="C2622" i="23"/>
  <c r="D2622" i="23"/>
  <c r="E2622" i="23"/>
  <c r="F2622" i="23"/>
  <c r="G2622" i="23"/>
  <c r="H2622" i="23"/>
  <c r="I2622" i="23"/>
  <c r="J2622" i="23"/>
  <c r="K2622" i="23"/>
  <c r="L2622" i="23"/>
  <c r="M2622" i="23"/>
  <c r="A2623" i="23"/>
  <c r="B2623" i="23" s="1"/>
  <c r="D2623" i="23"/>
  <c r="E2623" i="23"/>
  <c r="F2623" i="23"/>
  <c r="G2623" i="23"/>
  <c r="H2623" i="23"/>
  <c r="I2623" i="23"/>
  <c r="K2623" i="23" s="1"/>
  <c r="J2623" i="23"/>
  <c r="L2623" i="23"/>
  <c r="M2623" i="23"/>
  <c r="A2624" i="23"/>
  <c r="C2624" i="23" s="1"/>
  <c r="B2624" i="23"/>
  <c r="D2624" i="23"/>
  <c r="E2624" i="23"/>
  <c r="F2624" i="23"/>
  <c r="G2624" i="23"/>
  <c r="H2624" i="23"/>
  <c r="I2624" i="23"/>
  <c r="K2624" i="23" s="1"/>
  <c r="J2624" i="23"/>
  <c r="L2624" i="23"/>
  <c r="M2624" i="23"/>
  <c r="A2625" i="23"/>
  <c r="D2625" i="23"/>
  <c r="E2625" i="23"/>
  <c r="F2625" i="23"/>
  <c r="G2625" i="23"/>
  <c r="H2625" i="23"/>
  <c r="I2625" i="23"/>
  <c r="K2625" i="23" s="1"/>
  <c r="J2625" i="23"/>
  <c r="L2625" i="23"/>
  <c r="M2625" i="23"/>
  <c r="A2626" i="23"/>
  <c r="B2626" i="23" s="1"/>
  <c r="C2626" i="23"/>
  <c r="D2626" i="23"/>
  <c r="E2626" i="23"/>
  <c r="F2626" i="23"/>
  <c r="G2626" i="23"/>
  <c r="H2626" i="23"/>
  <c r="I2626" i="23"/>
  <c r="J2626" i="23"/>
  <c r="K2626" i="23"/>
  <c r="L2626" i="23"/>
  <c r="M2626" i="23"/>
  <c r="A2627" i="23"/>
  <c r="B2627" i="23" s="1"/>
  <c r="D2627" i="23"/>
  <c r="E2627" i="23"/>
  <c r="F2627" i="23"/>
  <c r="G2627" i="23"/>
  <c r="H2627" i="23"/>
  <c r="I2627" i="23"/>
  <c r="J2627" i="23"/>
  <c r="K2627" i="23"/>
  <c r="L2627" i="23"/>
  <c r="M2627" i="23"/>
  <c r="A2628" i="23"/>
  <c r="D2628" i="23"/>
  <c r="E2628" i="23"/>
  <c r="F2628" i="23"/>
  <c r="G2628" i="23"/>
  <c r="H2628" i="23"/>
  <c r="I2628" i="23"/>
  <c r="K2628" i="23" s="1"/>
  <c r="J2628" i="23"/>
  <c r="L2628" i="23"/>
  <c r="M2628" i="23"/>
  <c r="A2629" i="23"/>
  <c r="B2629" i="23" s="1"/>
  <c r="C2629" i="23"/>
  <c r="D2629" i="23"/>
  <c r="E2629" i="23"/>
  <c r="F2629" i="23"/>
  <c r="G2629" i="23"/>
  <c r="H2629" i="23"/>
  <c r="I2629" i="23"/>
  <c r="J2629" i="23"/>
  <c r="K2629" i="23"/>
  <c r="L2629" i="23"/>
  <c r="M2629" i="23"/>
  <c r="A2630" i="23"/>
  <c r="C2630" i="23" s="1"/>
  <c r="B2630" i="23"/>
  <c r="D2630" i="23"/>
  <c r="E2630" i="23"/>
  <c r="F2630" i="23"/>
  <c r="G2630" i="23"/>
  <c r="H2630" i="23"/>
  <c r="I2630" i="23"/>
  <c r="K2630" i="23" s="1"/>
  <c r="J2630" i="23"/>
  <c r="L2630" i="23"/>
  <c r="M2630" i="23"/>
  <c r="A2631" i="23"/>
  <c r="B2631" i="23" s="1"/>
  <c r="D2631" i="23"/>
  <c r="E2631" i="23"/>
  <c r="F2631" i="23"/>
  <c r="G2631" i="23"/>
  <c r="H2631" i="23"/>
  <c r="I2631" i="23"/>
  <c r="K2631" i="23" s="1"/>
  <c r="J2631" i="23"/>
  <c r="L2631" i="23"/>
  <c r="M2631" i="23"/>
  <c r="A2632" i="23"/>
  <c r="C2632" i="23" s="1"/>
  <c r="B2632" i="23"/>
  <c r="D2632" i="23"/>
  <c r="E2632" i="23"/>
  <c r="F2632" i="23"/>
  <c r="G2632" i="23"/>
  <c r="H2632" i="23"/>
  <c r="I2632" i="23"/>
  <c r="K2632" i="23" s="1"/>
  <c r="J2632" i="23"/>
  <c r="L2632" i="23"/>
  <c r="M2632" i="23"/>
  <c r="A2633" i="23"/>
  <c r="D2633" i="23"/>
  <c r="E2633" i="23"/>
  <c r="F2633" i="23"/>
  <c r="G2633" i="23"/>
  <c r="H2633" i="23"/>
  <c r="I2633" i="23"/>
  <c r="J2633" i="23"/>
  <c r="K2633" i="23"/>
  <c r="L2633" i="23"/>
  <c r="M2633" i="23"/>
  <c r="A2634" i="23"/>
  <c r="B2634" i="23" s="1"/>
  <c r="D2634" i="23"/>
  <c r="E2634" i="23"/>
  <c r="F2634" i="23"/>
  <c r="G2634" i="23"/>
  <c r="H2634" i="23"/>
  <c r="I2634" i="23"/>
  <c r="J2634" i="23"/>
  <c r="K2634" i="23"/>
  <c r="L2634" i="23"/>
  <c r="M2634" i="23"/>
  <c r="A2635" i="23"/>
  <c r="B2635" i="23" s="1"/>
  <c r="D2635" i="23"/>
  <c r="E2635" i="23"/>
  <c r="F2635" i="23"/>
  <c r="G2635" i="23"/>
  <c r="H2635" i="23"/>
  <c r="I2635" i="23"/>
  <c r="J2635" i="23"/>
  <c r="K2635" i="23"/>
  <c r="L2635" i="23"/>
  <c r="M2635" i="23"/>
  <c r="A2636" i="23"/>
  <c r="D2636" i="23"/>
  <c r="E2636" i="23"/>
  <c r="F2636" i="23"/>
  <c r="G2636" i="23"/>
  <c r="H2636" i="23"/>
  <c r="I2636" i="23"/>
  <c r="K2636" i="23" s="1"/>
  <c r="J2636" i="23"/>
  <c r="L2636" i="23"/>
  <c r="M2636" i="23"/>
  <c r="A2637" i="23"/>
  <c r="B2637" i="23" s="1"/>
  <c r="C2637" i="23"/>
  <c r="D2637" i="23"/>
  <c r="E2637" i="23"/>
  <c r="F2637" i="23"/>
  <c r="G2637" i="23"/>
  <c r="H2637" i="23"/>
  <c r="I2637" i="23"/>
  <c r="K2637" i="23" s="1"/>
  <c r="J2637" i="23"/>
  <c r="L2637" i="23"/>
  <c r="M2637" i="23"/>
  <c r="A2638" i="23"/>
  <c r="B2638" i="23"/>
  <c r="C2638" i="23"/>
  <c r="D2638" i="23"/>
  <c r="E2638" i="23"/>
  <c r="F2638" i="23"/>
  <c r="G2638" i="23"/>
  <c r="H2638" i="23"/>
  <c r="I2638" i="23"/>
  <c r="J2638" i="23"/>
  <c r="K2638" i="23"/>
  <c r="L2638" i="23"/>
  <c r="M2638" i="23"/>
  <c r="A2639" i="23"/>
  <c r="B2639" i="23" s="1"/>
  <c r="D2639" i="23"/>
  <c r="E2639" i="23"/>
  <c r="F2639" i="23"/>
  <c r="G2639" i="23"/>
  <c r="H2639" i="23"/>
  <c r="I2639" i="23"/>
  <c r="K2639" i="23" s="1"/>
  <c r="J2639" i="23"/>
  <c r="L2639" i="23"/>
  <c r="M2639" i="23"/>
  <c r="A2640" i="23"/>
  <c r="C2640" i="23" s="1"/>
  <c r="B2640" i="23"/>
  <c r="D2640" i="23"/>
  <c r="E2640" i="23"/>
  <c r="F2640" i="23"/>
  <c r="G2640" i="23"/>
  <c r="H2640" i="23"/>
  <c r="I2640" i="23"/>
  <c r="K2640" i="23" s="1"/>
  <c r="J2640" i="23"/>
  <c r="L2640" i="23"/>
  <c r="M2640" i="23"/>
  <c r="A2641" i="23"/>
  <c r="D2641" i="23"/>
  <c r="E2641" i="23"/>
  <c r="F2641" i="23"/>
  <c r="G2641" i="23"/>
  <c r="H2641" i="23"/>
  <c r="I2641" i="23"/>
  <c r="J2641" i="23"/>
  <c r="K2641" i="23"/>
  <c r="L2641" i="23"/>
  <c r="M2641" i="23"/>
  <c r="A2642" i="23"/>
  <c r="B2642" i="23"/>
  <c r="C2642" i="23"/>
  <c r="D2642" i="23"/>
  <c r="E2642" i="23"/>
  <c r="F2642" i="23"/>
  <c r="G2642" i="23"/>
  <c r="H2642" i="23"/>
  <c r="I2642" i="23"/>
  <c r="J2642" i="23"/>
  <c r="K2642" i="23"/>
  <c r="L2642" i="23"/>
  <c r="M2642" i="23"/>
  <c r="A2643" i="23"/>
  <c r="B2643" i="23" s="1"/>
  <c r="D2643" i="23"/>
  <c r="E2643" i="23"/>
  <c r="F2643" i="23"/>
  <c r="G2643" i="23"/>
  <c r="H2643" i="23"/>
  <c r="I2643" i="23"/>
  <c r="J2643" i="23"/>
  <c r="K2643" i="23"/>
  <c r="L2643" i="23"/>
  <c r="M2643" i="23"/>
  <c r="A2644" i="23"/>
  <c r="C2644" i="23" s="1"/>
  <c r="B2644" i="23"/>
  <c r="D2644" i="23"/>
  <c r="E2644" i="23"/>
  <c r="F2644" i="23"/>
  <c r="G2644" i="23"/>
  <c r="H2644" i="23"/>
  <c r="I2644" i="23"/>
  <c r="K2644" i="23" s="1"/>
  <c r="J2644" i="23"/>
  <c r="L2644" i="23"/>
  <c r="M2644" i="23"/>
  <c r="A2645" i="23"/>
  <c r="B2645" i="23" s="1"/>
  <c r="C2645" i="23"/>
  <c r="D2645" i="23"/>
  <c r="E2645" i="23"/>
  <c r="F2645" i="23"/>
  <c r="G2645" i="23"/>
  <c r="H2645" i="23"/>
  <c r="I2645" i="23"/>
  <c r="J2645" i="23"/>
  <c r="K2645" i="23"/>
  <c r="L2645" i="23"/>
  <c r="M2645" i="23"/>
  <c r="A2646" i="23"/>
  <c r="B2646" i="23"/>
  <c r="C2646" i="23"/>
  <c r="D2646" i="23"/>
  <c r="E2646" i="23"/>
  <c r="F2646" i="23"/>
  <c r="G2646" i="23"/>
  <c r="H2646" i="23"/>
  <c r="I2646" i="23"/>
  <c r="J2646" i="23"/>
  <c r="K2646" i="23"/>
  <c r="L2646" i="23"/>
  <c r="M2646" i="23"/>
  <c r="A2647" i="23"/>
  <c r="B2647" i="23" s="1"/>
  <c r="D2647" i="23"/>
  <c r="E2647" i="23"/>
  <c r="F2647" i="23"/>
  <c r="G2647" i="23"/>
  <c r="H2647" i="23"/>
  <c r="I2647" i="23"/>
  <c r="J2647" i="23"/>
  <c r="K2647" i="23"/>
  <c r="L2647" i="23"/>
  <c r="M2647" i="23"/>
  <c r="A2648" i="23"/>
  <c r="C2648" i="23" s="1"/>
  <c r="B2648" i="23"/>
  <c r="D2648" i="23"/>
  <c r="E2648" i="23"/>
  <c r="F2648" i="23"/>
  <c r="G2648" i="23"/>
  <c r="H2648" i="23"/>
  <c r="I2648" i="23"/>
  <c r="K2648" i="23" s="1"/>
  <c r="J2648" i="23"/>
  <c r="L2648" i="23"/>
  <c r="M2648" i="23"/>
  <c r="A2649" i="23"/>
  <c r="B2649" i="23" s="1"/>
  <c r="C2649" i="23"/>
  <c r="D2649" i="23"/>
  <c r="E2649" i="23"/>
  <c r="F2649" i="23"/>
  <c r="G2649" i="23"/>
  <c r="H2649" i="23"/>
  <c r="I2649" i="23"/>
  <c r="K2649" i="23" s="1"/>
  <c r="J2649" i="23"/>
  <c r="L2649" i="23"/>
  <c r="M2649" i="23"/>
  <c r="A2650" i="23"/>
  <c r="B2650" i="23"/>
  <c r="C2650" i="23"/>
  <c r="D2650" i="23"/>
  <c r="E2650" i="23"/>
  <c r="F2650" i="23"/>
  <c r="G2650" i="23"/>
  <c r="H2650" i="23"/>
  <c r="I2650" i="23"/>
  <c r="J2650" i="23"/>
  <c r="K2650" i="23"/>
  <c r="L2650" i="23"/>
  <c r="M2650" i="23"/>
  <c r="A2651" i="23"/>
  <c r="B2651" i="23" s="1"/>
  <c r="D2651" i="23"/>
  <c r="E2651" i="23"/>
  <c r="F2651" i="23"/>
  <c r="G2651" i="23"/>
  <c r="H2651" i="23"/>
  <c r="I2651" i="23"/>
  <c r="K2651" i="23" s="1"/>
  <c r="J2651" i="23"/>
  <c r="L2651" i="23"/>
  <c r="M2651" i="23"/>
  <c r="A2652" i="23"/>
  <c r="C2652" i="23" s="1"/>
  <c r="D2652" i="23"/>
  <c r="E2652" i="23"/>
  <c r="F2652" i="23"/>
  <c r="G2652" i="23"/>
  <c r="H2652" i="23"/>
  <c r="I2652" i="23"/>
  <c r="K2652" i="23" s="1"/>
  <c r="J2652" i="23"/>
  <c r="L2652" i="23"/>
  <c r="M2652" i="23"/>
  <c r="A2653" i="23"/>
  <c r="B2653" i="23" s="1"/>
  <c r="D2653" i="23"/>
  <c r="E2653" i="23"/>
  <c r="F2653" i="23"/>
  <c r="G2653" i="23"/>
  <c r="H2653" i="23"/>
  <c r="I2653" i="23"/>
  <c r="J2653" i="23"/>
  <c r="K2653" i="23"/>
  <c r="L2653" i="23"/>
  <c r="M2653" i="23"/>
  <c r="A2654" i="23"/>
  <c r="B2654" i="23" s="1"/>
  <c r="C2654" i="23"/>
  <c r="D2654" i="23"/>
  <c r="E2654" i="23"/>
  <c r="F2654" i="23"/>
  <c r="G2654" i="23"/>
  <c r="H2654" i="23"/>
  <c r="I2654" i="23"/>
  <c r="J2654" i="23"/>
  <c r="K2654" i="23"/>
  <c r="L2654" i="23"/>
  <c r="M2654" i="23"/>
  <c r="A2655" i="23"/>
  <c r="C2655" i="23" s="1"/>
  <c r="B2655" i="23"/>
  <c r="D2655" i="23"/>
  <c r="E2655" i="23"/>
  <c r="F2655" i="23"/>
  <c r="G2655" i="23"/>
  <c r="H2655" i="23"/>
  <c r="I2655" i="23"/>
  <c r="K2655" i="23" s="1"/>
  <c r="J2655" i="23"/>
  <c r="L2655" i="23"/>
  <c r="M2655" i="23"/>
  <c r="A2656" i="23"/>
  <c r="C2656" i="23" s="1"/>
  <c r="D2656" i="23"/>
  <c r="E2656" i="23"/>
  <c r="F2656" i="23"/>
  <c r="G2656" i="23"/>
  <c r="H2656" i="23"/>
  <c r="I2656" i="23"/>
  <c r="K2656" i="23" s="1"/>
  <c r="J2656" i="23"/>
  <c r="L2656" i="23"/>
  <c r="M2656" i="23"/>
  <c r="A2657" i="23"/>
  <c r="B2657" i="23" s="1"/>
  <c r="D2657" i="23"/>
  <c r="E2657" i="23"/>
  <c r="F2657" i="23"/>
  <c r="G2657" i="23"/>
  <c r="H2657" i="23"/>
  <c r="I2657" i="23"/>
  <c r="K2657" i="23" s="1"/>
  <c r="J2657" i="23"/>
  <c r="L2657" i="23"/>
  <c r="M2657" i="23"/>
  <c r="A2658" i="23"/>
  <c r="C2658" i="23" s="1"/>
  <c r="B2658" i="23"/>
  <c r="D2658" i="23"/>
  <c r="E2658" i="23"/>
  <c r="F2658" i="23"/>
  <c r="G2658" i="23"/>
  <c r="H2658" i="23"/>
  <c r="I2658" i="23"/>
  <c r="K2658" i="23" s="1"/>
  <c r="J2658" i="23"/>
  <c r="L2658" i="23"/>
  <c r="M2658" i="23"/>
  <c r="A2659" i="23"/>
  <c r="B2659" i="23" s="1"/>
  <c r="D2659" i="23"/>
  <c r="E2659" i="23"/>
  <c r="F2659" i="23"/>
  <c r="G2659" i="23"/>
  <c r="H2659" i="23"/>
  <c r="I2659" i="23"/>
  <c r="K2659" i="23" s="1"/>
  <c r="J2659" i="23"/>
  <c r="L2659" i="23"/>
  <c r="M2659" i="23"/>
  <c r="A2660" i="23"/>
  <c r="C2660" i="23" s="1"/>
  <c r="D2660" i="23"/>
  <c r="E2660" i="23"/>
  <c r="F2660" i="23"/>
  <c r="G2660" i="23"/>
  <c r="H2660" i="23"/>
  <c r="I2660" i="23"/>
  <c r="K2660" i="23" s="1"/>
  <c r="J2660" i="23"/>
  <c r="L2660" i="23"/>
  <c r="M2660" i="23"/>
  <c r="A2661" i="23"/>
  <c r="B2661" i="23" s="1"/>
  <c r="D2661" i="23"/>
  <c r="E2661" i="23"/>
  <c r="F2661" i="23"/>
  <c r="G2661" i="23"/>
  <c r="H2661" i="23"/>
  <c r="I2661" i="23"/>
  <c r="K2661" i="23" s="1"/>
  <c r="J2661" i="23"/>
  <c r="L2661" i="23"/>
  <c r="M2661" i="23"/>
  <c r="A2662" i="23"/>
  <c r="B2662" i="23"/>
  <c r="C2662" i="23"/>
  <c r="D2662" i="23"/>
  <c r="E2662" i="23"/>
  <c r="F2662" i="23"/>
  <c r="G2662" i="23"/>
  <c r="H2662" i="23"/>
  <c r="I2662" i="23"/>
  <c r="J2662" i="23"/>
  <c r="K2662" i="23"/>
  <c r="L2662" i="23"/>
  <c r="M2662" i="23"/>
  <c r="A2663" i="23"/>
  <c r="B2663" i="23" s="1"/>
  <c r="C2663" i="23"/>
  <c r="D2663" i="23"/>
  <c r="E2663" i="23"/>
  <c r="F2663" i="23"/>
  <c r="G2663" i="23"/>
  <c r="H2663" i="23"/>
  <c r="I2663" i="23"/>
  <c r="J2663" i="23"/>
  <c r="K2663" i="23"/>
  <c r="L2663" i="23"/>
  <c r="M2663" i="23"/>
  <c r="A2664" i="23"/>
  <c r="C2664" i="23" s="1"/>
  <c r="D2664" i="23"/>
  <c r="E2664" i="23"/>
  <c r="F2664" i="23"/>
  <c r="G2664" i="23"/>
  <c r="H2664" i="23"/>
  <c r="I2664" i="23"/>
  <c r="K2664" i="23" s="1"/>
  <c r="J2664" i="23"/>
  <c r="L2664" i="23"/>
  <c r="M2664" i="23"/>
  <c r="A2665" i="23"/>
  <c r="B2665" i="23" s="1"/>
  <c r="C2665" i="23"/>
  <c r="D2665" i="23"/>
  <c r="E2665" i="23"/>
  <c r="F2665" i="23"/>
  <c r="G2665" i="23"/>
  <c r="H2665" i="23"/>
  <c r="I2665" i="23"/>
  <c r="K2665" i="23" s="1"/>
  <c r="J2665" i="23"/>
  <c r="L2665" i="23"/>
  <c r="M2665" i="23"/>
  <c r="A2666" i="23"/>
  <c r="B2666" i="23"/>
  <c r="C2666" i="23"/>
  <c r="D2666" i="23"/>
  <c r="E2666" i="23"/>
  <c r="F2666" i="23"/>
  <c r="G2666" i="23"/>
  <c r="H2666" i="23"/>
  <c r="I2666" i="23"/>
  <c r="J2666" i="23"/>
  <c r="K2666" i="23"/>
  <c r="L2666" i="23"/>
  <c r="M2666" i="23"/>
  <c r="A2667" i="23"/>
  <c r="B2667" i="23" s="1"/>
  <c r="D2667" i="23"/>
  <c r="E2667" i="23"/>
  <c r="F2667" i="23"/>
  <c r="G2667" i="23"/>
  <c r="H2667" i="23"/>
  <c r="I2667" i="23"/>
  <c r="K2667" i="23" s="1"/>
  <c r="J2667" i="23"/>
  <c r="L2667" i="23"/>
  <c r="M2667" i="23"/>
  <c r="A2668" i="23"/>
  <c r="C2668" i="23" s="1"/>
  <c r="D2668" i="23"/>
  <c r="E2668" i="23"/>
  <c r="F2668" i="23"/>
  <c r="G2668" i="23"/>
  <c r="H2668" i="23"/>
  <c r="I2668" i="23"/>
  <c r="K2668" i="23" s="1"/>
  <c r="J2668" i="23"/>
  <c r="L2668" i="23"/>
  <c r="M2668" i="23"/>
  <c r="A2669" i="23"/>
  <c r="B2669" i="23" s="1"/>
  <c r="D2669" i="23"/>
  <c r="E2669" i="23"/>
  <c r="F2669" i="23"/>
  <c r="G2669" i="23"/>
  <c r="H2669" i="23"/>
  <c r="I2669" i="23"/>
  <c r="J2669" i="23"/>
  <c r="K2669" i="23"/>
  <c r="L2669" i="23"/>
  <c r="M2669" i="23"/>
  <c r="A2670" i="23"/>
  <c r="B2670" i="23" s="1"/>
  <c r="C2670" i="23"/>
  <c r="D2670" i="23"/>
  <c r="E2670" i="23"/>
  <c r="F2670" i="23"/>
  <c r="G2670" i="23"/>
  <c r="H2670" i="23"/>
  <c r="I2670" i="23"/>
  <c r="J2670" i="23"/>
  <c r="K2670" i="23"/>
  <c r="L2670" i="23"/>
  <c r="M2670" i="23"/>
  <c r="A2671" i="23"/>
  <c r="C2671" i="23" s="1"/>
  <c r="B2671" i="23"/>
  <c r="D2671" i="23"/>
  <c r="E2671" i="23"/>
  <c r="F2671" i="23"/>
  <c r="G2671" i="23"/>
  <c r="H2671" i="23"/>
  <c r="I2671" i="23"/>
  <c r="K2671" i="23" s="1"/>
  <c r="J2671" i="23"/>
  <c r="L2671" i="23"/>
  <c r="M2671" i="23"/>
  <c r="A2672" i="23"/>
  <c r="C2672" i="23" s="1"/>
  <c r="D2672" i="23"/>
  <c r="E2672" i="23"/>
  <c r="F2672" i="23"/>
  <c r="G2672" i="23"/>
  <c r="H2672" i="23"/>
  <c r="I2672" i="23"/>
  <c r="K2672" i="23" s="1"/>
  <c r="J2672" i="23"/>
  <c r="L2672" i="23"/>
  <c r="M2672" i="23"/>
  <c r="A2673" i="23"/>
  <c r="B2673" i="23" s="1"/>
  <c r="D2673" i="23"/>
  <c r="E2673" i="23"/>
  <c r="F2673" i="23"/>
  <c r="G2673" i="23"/>
  <c r="H2673" i="23"/>
  <c r="I2673" i="23"/>
  <c r="K2673" i="23" s="1"/>
  <c r="J2673" i="23"/>
  <c r="L2673" i="23"/>
  <c r="M2673" i="23"/>
  <c r="A2674" i="23"/>
  <c r="C2674" i="23" s="1"/>
  <c r="B2674" i="23"/>
  <c r="D2674" i="23"/>
  <c r="E2674" i="23"/>
  <c r="F2674" i="23"/>
  <c r="G2674" i="23"/>
  <c r="H2674" i="23"/>
  <c r="I2674" i="23"/>
  <c r="K2674" i="23" s="1"/>
  <c r="J2674" i="23"/>
  <c r="L2674" i="23"/>
  <c r="M2674" i="23"/>
  <c r="A2675" i="23"/>
  <c r="B2675" i="23" s="1"/>
  <c r="D2675" i="23"/>
  <c r="E2675" i="23"/>
  <c r="F2675" i="23"/>
  <c r="G2675" i="23"/>
  <c r="H2675" i="23"/>
  <c r="I2675" i="23"/>
  <c r="K2675" i="23" s="1"/>
  <c r="J2675" i="23"/>
  <c r="L2675" i="23"/>
  <c r="M2675" i="23"/>
  <c r="A2676" i="23"/>
  <c r="C2676" i="23" s="1"/>
  <c r="D2676" i="23"/>
  <c r="E2676" i="23"/>
  <c r="F2676" i="23"/>
  <c r="G2676" i="23"/>
  <c r="H2676" i="23"/>
  <c r="I2676" i="23"/>
  <c r="K2676" i="23" s="1"/>
  <c r="J2676" i="23"/>
  <c r="L2676" i="23"/>
  <c r="M2676" i="23"/>
  <c r="A2677" i="23"/>
  <c r="B2677" i="23" s="1"/>
  <c r="C2677" i="23"/>
  <c r="D2677" i="23"/>
  <c r="E2677" i="23"/>
  <c r="F2677" i="23"/>
  <c r="G2677" i="23"/>
  <c r="H2677" i="23"/>
  <c r="I2677" i="23"/>
  <c r="J2677" i="23"/>
  <c r="K2677" i="23"/>
  <c r="L2677" i="23"/>
  <c r="M2677" i="23"/>
  <c r="A2678" i="23"/>
  <c r="C2678" i="23" s="1"/>
  <c r="B2678" i="23"/>
  <c r="D2678" i="23"/>
  <c r="E2678" i="23"/>
  <c r="F2678" i="23"/>
  <c r="G2678" i="23"/>
  <c r="H2678" i="23"/>
  <c r="I2678" i="23"/>
  <c r="K2678" i="23" s="1"/>
  <c r="J2678" i="23"/>
  <c r="L2678" i="23"/>
  <c r="M2678" i="23"/>
  <c r="A2679" i="23"/>
  <c r="B2679" i="23" s="1"/>
  <c r="D2679" i="23"/>
  <c r="E2679" i="23"/>
  <c r="F2679" i="23"/>
  <c r="G2679" i="23"/>
  <c r="H2679" i="23"/>
  <c r="I2679" i="23"/>
  <c r="K2679" i="23" s="1"/>
  <c r="J2679" i="23"/>
  <c r="L2679" i="23"/>
  <c r="M2679" i="23"/>
  <c r="A2680" i="23"/>
  <c r="C2680" i="23" s="1"/>
  <c r="B2680" i="23"/>
  <c r="D2680" i="23"/>
  <c r="E2680" i="23"/>
  <c r="F2680" i="23"/>
  <c r="G2680" i="23"/>
  <c r="H2680" i="23"/>
  <c r="I2680" i="23"/>
  <c r="K2680" i="23" s="1"/>
  <c r="J2680" i="23"/>
  <c r="L2680" i="23"/>
  <c r="M2680" i="23"/>
  <c r="A2681" i="23"/>
  <c r="B2681" i="23" s="1"/>
  <c r="C2681" i="23"/>
  <c r="D2681" i="23"/>
  <c r="E2681" i="23"/>
  <c r="F2681" i="23"/>
  <c r="G2681" i="23"/>
  <c r="H2681" i="23"/>
  <c r="I2681" i="23"/>
  <c r="K2681" i="23" s="1"/>
  <c r="J2681" i="23"/>
  <c r="L2681" i="23"/>
  <c r="M2681" i="23"/>
  <c r="A2682" i="23"/>
  <c r="B2682" i="23"/>
  <c r="C2682" i="23"/>
  <c r="D2682" i="23"/>
  <c r="E2682" i="23"/>
  <c r="F2682" i="23"/>
  <c r="G2682" i="23"/>
  <c r="H2682" i="23"/>
  <c r="I2682" i="23"/>
  <c r="J2682" i="23"/>
  <c r="K2682" i="23"/>
  <c r="L2682" i="23"/>
  <c r="M2682" i="23"/>
  <c r="A2683" i="23"/>
  <c r="B2683" i="23" s="1"/>
  <c r="D2683" i="23"/>
  <c r="E2683" i="23"/>
  <c r="F2683" i="23"/>
  <c r="G2683" i="23"/>
  <c r="H2683" i="23"/>
  <c r="I2683" i="23"/>
  <c r="K2683" i="23" s="1"/>
  <c r="J2683" i="23"/>
  <c r="L2683" i="23"/>
  <c r="M2683" i="23"/>
  <c r="A2684" i="23"/>
  <c r="C2684" i="23" s="1"/>
  <c r="D2684" i="23"/>
  <c r="E2684" i="23"/>
  <c r="F2684" i="23"/>
  <c r="G2684" i="23"/>
  <c r="H2684" i="23"/>
  <c r="I2684" i="23"/>
  <c r="K2684" i="23" s="1"/>
  <c r="J2684" i="23"/>
  <c r="L2684" i="23"/>
  <c r="M2684" i="23"/>
  <c r="A2685" i="23"/>
  <c r="B2685" i="23" s="1"/>
  <c r="C2685" i="23"/>
  <c r="D2685" i="23"/>
  <c r="E2685" i="23"/>
  <c r="F2685" i="23"/>
  <c r="G2685" i="23"/>
  <c r="H2685" i="23"/>
  <c r="I2685" i="23"/>
  <c r="J2685" i="23"/>
  <c r="K2685" i="23"/>
  <c r="L2685" i="23"/>
  <c r="M2685" i="23"/>
  <c r="A2686" i="23"/>
  <c r="C2686" i="23" s="1"/>
  <c r="B2686" i="23"/>
  <c r="D2686" i="23"/>
  <c r="E2686" i="23"/>
  <c r="F2686" i="23"/>
  <c r="G2686" i="23"/>
  <c r="H2686" i="23"/>
  <c r="I2686" i="23"/>
  <c r="K2686" i="23" s="1"/>
  <c r="J2686" i="23"/>
  <c r="L2686" i="23"/>
  <c r="M2686" i="23"/>
  <c r="A2687" i="23"/>
  <c r="B2687" i="23" s="1"/>
  <c r="D2687" i="23"/>
  <c r="E2687" i="23"/>
  <c r="F2687" i="23"/>
  <c r="G2687" i="23"/>
  <c r="H2687" i="23"/>
  <c r="I2687" i="23"/>
  <c r="K2687" i="23" s="1"/>
  <c r="J2687" i="23"/>
  <c r="L2687" i="23"/>
  <c r="M2687" i="23"/>
  <c r="A2688" i="23"/>
  <c r="C2688" i="23" s="1"/>
  <c r="B2688" i="23"/>
  <c r="D2688" i="23"/>
  <c r="E2688" i="23"/>
  <c r="F2688" i="23"/>
  <c r="G2688" i="23"/>
  <c r="H2688" i="23"/>
  <c r="I2688" i="23"/>
  <c r="K2688" i="23" s="1"/>
  <c r="J2688" i="23"/>
  <c r="L2688" i="23"/>
  <c r="M2688" i="23"/>
  <c r="A2689" i="23"/>
  <c r="B2689" i="23" s="1"/>
  <c r="C2689" i="23"/>
  <c r="D2689" i="23"/>
  <c r="E2689" i="23"/>
  <c r="F2689" i="23"/>
  <c r="G2689" i="23"/>
  <c r="H2689" i="23"/>
  <c r="I2689" i="23"/>
  <c r="K2689" i="23" s="1"/>
  <c r="J2689" i="23"/>
  <c r="L2689" i="23"/>
  <c r="M2689" i="23"/>
  <c r="A2690" i="23"/>
  <c r="B2690" i="23"/>
  <c r="C2690" i="23"/>
  <c r="D2690" i="23"/>
  <c r="E2690" i="23"/>
  <c r="F2690" i="23"/>
  <c r="G2690" i="23"/>
  <c r="H2690" i="23"/>
  <c r="I2690" i="23"/>
  <c r="J2690" i="23"/>
  <c r="K2690" i="23"/>
  <c r="L2690" i="23"/>
  <c r="M2690" i="23"/>
  <c r="A2691" i="23"/>
  <c r="B2691" i="23" s="1"/>
  <c r="D2691" i="23"/>
  <c r="E2691" i="23"/>
  <c r="F2691" i="23"/>
  <c r="G2691" i="23"/>
  <c r="H2691" i="23"/>
  <c r="I2691" i="23"/>
  <c r="K2691" i="23" s="1"/>
  <c r="J2691" i="23"/>
  <c r="L2691" i="23"/>
  <c r="M2691" i="23"/>
  <c r="A2692" i="23"/>
  <c r="C2692" i="23" s="1"/>
  <c r="D2692" i="23"/>
  <c r="E2692" i="23"/>
  <c r="F2692" i="23"/>
  <c r="G2692" i="23"/>
  <c r="H2692" i="23"/>
  <c r="I2692" i="23"/>
  <c r="K2692" i="23" s="1"/>
  <c r="J2692" i="23"/>
  <c r="L2692" i="23"/>
  <c r="M2692" i="23"/>
  <c r="A2693" i="23"/>
  <c r="B2693" i="23" s="1"/>
  <c r="C2693" i="23"/>
  <c r="D2693" i="23"/>
  <c r="E2693" i="23"/>
  <c r="F2693" i="23"/>
  <c r="G2693" i="23"/>
  <c r="H2693" i="23"/>
  <c r="I2693" i="23"/>
  <c r="J2693" i="23"/>
  <c r="K2693" i="23"/>
  <c r="L2693" i="23"/>
  <c r="M2693" i="23"/>
  <c r="A2694" i="23"/>
  <c r="C2694" i="23" s="1"/>
  <c r="B2694" i="23"/>
  <c r="D2694" i="23"/>
  <c r="E2694" i="23"/>
  <c r="F2694" i="23"/>
  <c r="G2694" i="23"/>
  <c r="H2694" i="23"/>
  <c r="I2694" i="23"/>
  <c r="K2694" i="23" s="1"/>
  <c r="J2694" i="23"/>
  <c r="L2694" i="23"/>
  <c r="M2694" i="23"/>
  <c r="A2695" i="23"/>
  <c r="B2695" i="23" s="1"/>
  <c r="D2695" i="23"/>
  <c r="E2695" i="23"/>
  <c r="F2695" i="23"/>
  <c r="G2695" i="23"/>
  <c r="H2695" i="23"/>
  <c r="I2695" i="23"/>
  <c r="K2695" i="23" s="1"/>
  <c r="J2695" i="23"/>
  <c r="L2695" i="23"/>
  <c r="M2695" i="23"/>
  <c r="A2696" i="23"/>
  <c r="C2696" i="23" s="1"/>
  <c r="B2696" i="23"/>
  <c r="D2696" i="23"/>
  <c r="E2696" i="23"/>
  <c r="F2696" i="23"/>
  <c r="G2696" i="23"/>
  <c r="H2696" i="23"/>
  <c r="I2696" i="23"/>
  <c r="K2696" i="23" s="1"/>
  <c r="J2696" i="23"/>
  <c r="L2696" i="23"/>
  <c r="M2696" i="23"/>
  <c r="A2697" i="23"/>
  <c r="B2697" i="23" s="1"/>
  <c r="C2697" i="23"/>
  <c r="D2697" i="23"/>
  <c r="E2697" i="23"/>
  <c r="F2697" i="23"/>
  <c r="G2697" i="23"/>
  <c r="H2697" i="23"/>
  <c r="I2697" i="23"/>
  <c r="K2697" i="23" s="1"/>
  <c r="J2697" i="23"/>
  <c r="L2697" i="23"/>
  <c r="M2697" i="23"/>
  <c r="A2698" i="23"/>
  <c r="B2698" i="23"/>
  <c r="C2698" i="23"/>
  <c r="D2698" i="23"/>
  <c r="E2698" i="23"/>
  <c r="F2698" i="23"/>
  <c r="G2698" i="23"/>
  <c r="H2698" i="23"/>
  <c r="I2698" i="23"/>
  <c r="J2698" i="23"/>
  <c r="K2698" i="23"/>
  <c r="L2698" i="23"/>
  <c r="M2698" i="23"/>
  <c r="A2699" i="23"/>
  <c r="B2699" i="23" s="1"/>
  <c r="D2699" i="23"/>
  <c r="E2699" i="23"/>
  <c r="F2699" i="23"/>
  <c r="G2699" i="23"/>
  <c r="H2699" i="23"/>
  <c r="I2699" i="23"/>
  <c r="K2699" i="23" s="1"/>
  <c r="J2699" i="23"/>
  <c r="L2699" i="23"/>
  <c r="M2699" i="23"/>
  <c r="A2700" i="23"/>
  <c r="C2700" i="23" s="1"/>
  <c r="D2700" i="23"/>
  <c r="E2700" i="23"/>
  <c r="F2700" i="23"/>
  <c r="G2700" i="23"/>
  <c r="H2700" i="23"/>
  <c r="I2700" i="23"/>
  <c r="K2700" i="23" s="1"/>
  <c r="J2700" i="23"/>
  <c r="L2700" i="23"/>
  <c r="M2700" i="23"/>
  <c r="A2701" i="23"/>
  <c r="B2701" i="23" s="1"/>
  <c r="C2701" i="23"/>
  <c r="D2701" i="23"/>
  <c r="E2701" i="23"/>
  <c r="F2701" i="23"/>
  <c r="G2701" i="23"/>
  <c r="H2701" i="23"/>
  <c r="I2701" i="23"/>
  <c r="J2701" i="23"/>
  <c r="K2701" i="23"/>
  <c r="L2701" i="23"/>
  <c r="M2701" i="23"/>
  <c r="A2702" i="23"/>
  <c r="C2702" i="23" s="1"/>
  <c r="B2702" i="23"/>
  <c r="D2702" i="23"/>
  <c r="E2702" i="23"/>
  <c r="F2702" i="23"/>
  <c r="G2702" i="23"/>
  <c r="H2702" i="23"/>
  <c r="I2702" i="23"/>
  <c r="K2702" i="23" s="1"/>
  <c r="J2702" i="23"/>
  <c r="L2702" i="23"/>
  <c r="M2702" i="23"/>
  <c r="A2703" i="23"/>
  <c r="B2703" i="23" s="1"/>
  <c r="D2703" i="23"/>
  <c r="E2703" i="23"/>
  <c r="F2703" i="23"/>
  <c r="G2703" i="23"/>
  <c r="H2703" i="23"/>
  <c r="I2703" i="23"/>
  <c r="K2703" i="23" s="1"/>
  <c r="J2703" i="23"/>
  <c r="L2703" i="23"/>
  <c r="M2703" i="23"/>
  <c r="A2704" i="23"/>
  <c r="C2704" i="23" s="1"/>
  <c r="B2704" i="23"/>
  <c r="D2704" i="23"/>
  <c r="E2704" i="23"/>
  <c r="F2704" i="23"/>
  <c r="G2704" i="23"/>
  <c r="H2704" i="23"/>
  <c r="I2704" i="23"/>
  <c r="K2704" i="23" s="1"/>
  <c r="J2704" i="23"/>
  <c r="L2704" i="23"/>
  <c r="M2704" i="23"/>
  <c r="A2705" i="23"/>
  <c r="B2705" i="23" s="1"/>
  <c r="C2705" i="23"/>
  <c r="D2705" i="23"/>
  <c r="E2705" i="23"/>
  <c r="F2705" i="23"/>
  <c r="G2705" i="23"/>
  <c r="H2705" i="23"/>
  <c r="I2705" i="23"/>
  <c r="K2705" i="23" s="1"/>
  <c r="J2705" i="23"/>
  <c r="L2705" i="23"/>
  <c r="M2705" i="23"/>
  <c r="A2706" i="23"/>
  <c r="B2706" i="23"/>
  <c r="C2706" i="23"/>
  <c r="D2706" i="23"/>
  <c r="E2706" i="23"/>
  <c r="F2706" i="23"/>
  <c r="G2706" i="23"/>
  <c r="H2706" i="23"/>
  <c r="I2706" i="23"/>
  <c r="J2706" i="23"/>
  <c r="K2706" i="23"/>
  <c r="L2706" i="23"/>
  <c r="M2706" i="23"/>
  <c r="A2707" i="23"/>
  <c r="B2707" i="23" s="1"/>
  <c r="D2707" i="23"/>
  <c r="E2707" i="23"/>
  <c r="F2707" i="23"/>
  <c r="G2707" i="23"/>
  <c r="H2707" i="23"/>
  <c r="I2707" i="23"/>
  <c r="K2707" i="23" s="1"/>
  <c r="J2707" i="23"/>
  <c r="L2707" i="23"/>
  <c r="M2707" i="23"/>
  <c r="A2708" i="23"/>
  <c r="C2708" i="23" s="1"/>
  <c r="D2708" i="23"/>
  <c r="E2708" i="23"/>
  <c r="F2708" i="23"/>
  <c r="G2708" i="23"/>
  <c r="H2708" i="23"/>
  <c r="I2708" i="23"/>
  <c r="K2708" i="23" s="1"/>
  <c r="J2708" i="23"/>
  <c r="L2708" i="23"/>
  <c r="M2708" i="23"/>
  <c r="A2709" i="23"/>
  <c r="B2709" i="23" s="1"/>
  <c r="C2709" i="23"/>
  <c r="D2709" i="23"/>
  <c r="E2709" i="23"/>
  <c r="F2709" i="23"/>
  <c r="G2709" i="23"/>
  <c r="H2709" i="23"/>
  <c r="I2709" i="23"/>
  <c r="J2709" i="23"/>
  <c r="K2709" i="23"/>
  <c r="L2709" i="23"/>
  <c r="M2709" i="23"/>
  <c r="A2710" i="23"/>
  <c r="C2710" i="23" s="1"/>
  <c r="B2710" i="23"/>
  <c r="D2710" i="23"/>
  <c r="E2710" i="23"/>
  <c r="F2710" i="23"/>
  <c r="G2710" i="23"/>
  <c r="H2710" i="23"/>
  <c r="I2710" i="23"/>
  <c r="K2710" i="23" s="1"/>
  <c r="J2710" i="23"/>
  <c r="L2710" i="23"/>
  <c r="M2710" i="23"/>
  <c r="A2711" i="23"/>
  <c r="B2711" i="23" s="1"/>
  <c r="D2711" i="23"/>
  <c r="E2711" i="23"/>
  <c r="F2711" i="23"/>
  <c r="G2711" i="23"/>
  <c r="H2711" i="23"/>
  <c r="I2711" i="23"/>
  <c r="K2711" i="23" s="1"/>
  <c r="J2711" i="23"/>
  <c r="L2711" i="23"/>
  <c r="M2711" i="23"/>
  <c r="A2712" i="23"/>
  <c r="C2712" i="23" s="1"/>
  <c r="B2712" i="23"/>
  <c r="D2712" i="23"/>
  <c r="E2712" i="23"/>
  <c r="F2712" i="23"/>
  <c r="G2712" i="23"/>
  <c r="H2712" i="23"/>
  <c r="I2712" i="23"/>
  <c r="K2712" i="23" s="1"/>
  <c r="J2712" i="23"/>
  <c r="L2712" i="23"/>
  <c r="M2712" i="23"/>
  <c r="A2713" i="23"/>
  <c r="B2713" i="23" s="1"/>
  <c r="C2713" i="23"/>
  <c r="D2713" i="23"/>
  <c r="E2713" i="23"/>
  <c r="F2713" i="23"/>
  <c r="G2713" i="23"/>
  <c r="H2713" i="23"/>
  <c r="I2713" i="23"/>
  <c r="K2713" i="23" s="1"/>
  <c r="J2713" i="23"/>
  <c r="L2713" i="23"/>
  <c r="M2713" i="23"/>
  <c r="A2714" i="23"/>
  <c r="B2714" i="23"/>
  <c r="C2714" i="23"/>
  <c r="D2714" i="23"/>
  <c r="E2714" i="23"/>
  <c r="F2714" i="23"/>
  <c r="G2714" i="23"/>
  <c r="H2714" i="23"/>
  <c r="I2714" i="23"/>
  <c r="J2714" i="23"/>
  <c r="K2714" i="23"/>
  <c r="L2714" i="23"/>
  <c r="M2714" i="23"/>
  <c r="A2715" i="23"/>
  <c r="B2715" i="23" s="1"/>
  <c r="D2715" i="23"/>
  <c r="E2715" i="23"/>
  <c r="F2715" i="23"/>
  <c r="G2715" i="23"/>
  <c r="H2715" i="23"/>
  <c r="I2715" i="23"/>
  <c r="K2715" i="23" s="1"/>
  <c r="J2715" i="23"/>
  <c r="L2715" i="23"/>
  <c r="M2715" i="23"/>
  <c r="A2716" i="23"/>
  <c r="C2716" i="23" s="1"/>
  <c r="D2716" i="23"/>
  <c r="E2716" i="23"/>
  <c r="F2716" i="23"/>
  <c r="G2716" i="23"/>
  <c r="H2716" i="23"/>
  <c r="I2716" i="23"/>
  <c r="K2716" i="23" s="1"/>
  <c r="J2716" i="23"/>
  <c r="L2716" i="23"/>
  <c r="M2716" i="23"/>
  <c r="A2717" i="23"/>
  <c r="B2717" i="23" s="1"/>
  <c r="C2717" i="23"/>
  <c r="D2717" i="23"/>
  <c r="E2717" i="23"/>
  <c r="F2717" i="23"/>
  <c r="G2717" i="23"/>
  <c r="H2717" i="23"/>
  <c r="I2717" i="23"/>
  <c r="J2717" i="23"/>
  <c r="K2717" i="23"/>
  <c r="L2717" i="23"/>
  <c r="M2717" i="23"/>
  <c r="A2718" i="23"/>
  <c r="C2718" i="23" s="1"/>
  <c r="B2718" i="23"/>
  <c r="D2718" i="23"/>
  <c r="E2718" i="23"/>
  <c r="F2718" i="23"/>
  <c r="G2718" i="23"/>
  <c r="H2718" i="23"/>
  <c r="I2718" i="23"/>
  <c r="K2718" i="23" s="1"/>
  <c r="J2718" i="23"/>
  <c r="L2718" i="23"/>
  <c r="M2718" i="23"/>
  <c r="A2719" i="23"/>
  <c r="B2719" i="23" s="1"/>
  <c r="D2719" i="23"/>
  <c r="E2719" i="23"/>
  <c r="F2719" i="23"/>
  <c r="G2719" i="23"/>
  <c r="H2719" i="23"/>
  <c r="I2719" i="23"/>
  <c r="K2719" i="23" s="1"/>
  <c r="J2719" i="23"/>
  <c r="L2719" i="23"/>
  <c r="M2719" i="23"/>
  <c r="A2720" i="23"/>
  <c r="C2720" i="23" s="1"/>
  <c r="D2720" i="23"/>
  <c r="E2720" i="23"/>
  <c r="F2720" i="23"/>
  <c r="G2720" i="23"/>
  <c r="H2720" i="23"/>
  <c r="I2720" i="23"/>
  <c r="K2720" i="23" s="1"/>
  <c r="J2720" i="23"/>
  <c r="L2720" i="23"/>
  <c r="M2720" i="23"/>
  <c r="A2721" i="23"/>
  <c r="B2721" i="23" s="1"/>
  <c r="C2721" i="23"/>
  <c r="D2721" i="23"/>
  <c r="E2721" i="23"/>
  <c r="F2721" i="23"/>
  <c r="G2721" i="23"/>
  <c r="H2721" i="23"/>
  <c r="I2721" i="23"/>
  <c r="K2721" i="23" s="1"/>
  <c r="J2721" i="23"/>
  <c r="L2721" i="23"/>
  <c r="M2721" i="23"/>
  <c r="A2722" i="23"/>
  <c r="B2722" i="23"/>
  <c r="C2722" i="23"/>
  <c r="D2722" i="23"/>
  <c r="E2722" i="23"/>
  <c r="F2722" i="23"/>
  <c r="G2722" i="23"/>
  <c r="H2722" i="23"/>
  <c r="I2722" i="23"/>
  <c r="J2722" i="23"/>
  <c r="K2722" i="23"/>
  <c r="L2722" i="23"/>
  <c r="M2722" i="23"/>
  <c r="A2723" i="23"/>
  <c r="B2723" i="23" s="1"/>
  <c r="D2723" i="23"/>
  <c r="E2723" i="23"/>
  <c r="F2723" i="23"/>
  <c r="G2723" i="23"/>
  <c r="H2723" i="23"/>
  <c r="I2723" i="23"/>
  <c r="K2723" i="23" s="1"/>
  <c r="J2723" i="23"/>
  <c r="L2723" i="23"/>
  <c r="M2723" i="23"/>
  <c r="A2724" i="23"/>
  <c r="C2724" i="23" s="1"/>
  <c r="D2724" i="23"/>
  <c r="E2724" i="23"/>
  <c r="F2724" i="23"/>
  <c r="G2724" i="23"/>
  <c r="H2724" i="23"/>
  <c r="I2724" i="23"/>
  <c r="K2724" i="23" s="1"/>
  <c r="J2724" i="23"/>
  <c r="L2724" i="23"/>
  <c r="M2724" i="23"/>
  <c r="A2725" i="23"/>
  <c r="B2725" i="23" s="1"/>
  <c r="C2725" i="23"/>
  <c r="D2725" i="23"/>
  <c r="E2725" i="23"/>
  <c r="F2725" i="23"/>
  <c r="G2725" i="23"/>
  <c r="H2725" i="23"/>
  <c r="I2725" i="23"/>
  <c r="J2725" i="23"/>
  <c r="K2725" i="23"/>
  <c r="L2725" i="23"/>
  <c r="M2725" i="23"/>
  <c r="A2726" i="23"/>
  <c r="C2726" i="23" s="1"/>
  <c r="B2726" i="23"/>
  <c r="D2726" i="23"/>
  <c r="E2726" i="23"/>
  <c r="F2726" i="23"/>
  <c r="G2726" i="23"/>
  <c r="H2726" i="23"/>
  <c r="I2726" i="23"/>
  <c r="K2726" i="23" s="1"/>
  <c r="J2726" i="23"/>
  <c r="L2726" i="23"/>
  <c r="M2726" i="23"/>
  <c r="A2727" i="23"/>
  <c r="B2727" i="23" s="1"/>
  <c r="D2727" i="23"/>
  <c r="E2727" i="23"/>
  <c r="F2727" i="23"/>
  <c r="G2727" i="23"/>
  <c r="H2727" i="23"/>
  <c r="I2727" i="23"/>
  <c r="K2727" i="23" s="1"/>
  <c r="J2727" i="23"/>
  <c r="L2727" i="23"/>
  <c r="M2727" i="23"/>
  <c r="A2728" i="23"/>
  <c r="C2728" i="23" s="1"/>
  <c r="D2728" i="23"/>
  <c r="E2728" i="23"/>
  <c r="F2728" i="23"/>
  <c r="G2728" i="23"/>
  <c r="H2728" i="23"/>
  <c r="I2728" i="23"/>
  <c r="K2728" i="23" s="1"/>
  <c r="J2728" i="23"/>
  <c r="L2728" i="23"/>
  <c r="M2728" i="23"/>
  <c r="A2729" i="23"/>
  <c r="B2729" i="23" s="1"/>
  <c r="C2729" i="23"/>
  <c r="D2729" i="23"/>
  <c r="E2729" i="23"/>
  <c r="F2729" i="23"/>
  <c r="G2729" i="23"/>
  <c r="H2729" i="23"/>
  <c r="I2729" i="23"/>
  <c r="K2729" i="23" s="1"/>
  <c r="J2729" i="23"/>
  <c r="L2729" i="23"/>
  <c r="M2729" i="23"/>
  <c r="A2730" i="23"/>
  <c r="B2730" i="23"/>
  <c r="C2730" i="23"/>
  <c r="D2730" i="23"/>
  <c r="E2730" i="23"/>
  <c r="F2730" i="23"/>
  <c r="G2730" i="23"/>
  <c r="H2730" i="23"/>
  <c r="I2730" i="23"/>
  <c r="J2730" i="23"/>
  <c r="K2730" i="23"/>
  <c r="L2730" i="23"/>
  <c r="M2730" i="23"/>
  <c r="A2731" i="23"/>
  <c r="B2731" i="23" s="1"/>
  <c r="D2731" i="23"/>
  <c r="E2731" i="23"/>
  <c r="F2731" i="23"/>
  <c r="G2731" i="23"/>
  <c r="H2731" i="23"/>
  <c r="I2731" i="23"/>
  <c r="K2731" i="23" s="1"/>
  <c r="J2731" i="23"/>
  <c r="L2731" i="23"/>
  <c r="M2731" i="23"/>
  <c r="A2732" i="23"/>
  <c r="C2732" i="23" s="1"/>
  <c r="D2732" i="23"/>
  <c r="E2732" i="23"/>
  <c r="F2732" i="23"/>
  <c r="G2732" i="23"/>
  <c r="H2732" i="23"/>
  <c r="I2732" i="23"/>
  <c r="K2732" i="23" s="1"/>
  <c r="J2732" i="23"/>
  <c r="L2732" i="23"/>
  <c r="M2732" i="23"/>
  <c r="A2733" i="23"/>
  <c r="B2733" i="23" s="1"/>
  <c r="C2733" i="23"/>
  <c r="D2733" i="23"/>
  <c r="E2733" i="23"/>
  <c r="F2733" i="23"/>
  <c r="G2733" i="23"/>
  <c r="H2733" i="23"/>
  <c r="I2733" i="23"/>
  <c r="J2733" i="23"/>
  <c r="K2733" i="23"/>
  <c r="L2733" i="23"/>
  <c r="M2733" i="23"/>
  <c r="A2734" i="23"/>
  <c r="C2734" i="23" s="1"/>
  <c r="B2734" i="23"/>
  <c r="D2734" i="23"/>
  <c r="E2734" i="23"/>
  <c r="F2734" i="23"/>
  <c r="G2734" i="23"/>
  <c r="H2734" i="23"/>
  <c r="I2734" i="23"/>
  <c r="K2734" i="23" s="1"/>
  <c r="J2734" i="23"/>
  <c r="L2734" i="23"/>
  <c r="M2734" i="23"/>
  <c r="A2735" i="23"/>
  <c r="B2735" i="23" s="1"/>
  <c r="D2735" i="23"/>
  <c r="E2735" i="23"/>
  <c r="F2735" i="23"/>
  <c r="G2735" i="23"/>
  <c r="H2735" i="23"/>
  <c r="I2735" i="23"/>
  <c r="K2735" i="23" s="1"/>
  <c r="J2735" i="23"/>
  <c r="L2735" i="23"/>
  <c r="M2735" i="23"/>
  <c r="A2736" i="23"/>
  <c r="C2736" i="23" s="1"/>
  <c r="D2736" i="23"/>
  <c r="E2736" i="23"/>
  <c r="F2736" i="23"/>
  <c r="G2736" i="23"/>
  <c r="H2736" i="23"/>
  <c r="I2736" i="23"/>
  <c r="K2736" i="23" s="1"/>
  <c r="J2736" i="23"/>
  <c r="L2736" i="23"/>
  <c r="M2736" i="23"/>
  <c r="A2737" i="23"/>
  <c r="B2737" i="23" s="1"/>
  <c r="C2737" i="23"/>
  <c r="D2737" i="23"/>
  <c r="E2737" i="23"/>
  <c r="F2737" i="23"/>
  <c r="G2737" i="23"/>
  <c r="H2737" i="23"/>
  <c r="I2737" i="23"/>
  <c r="K2737" i="23" s="1"/>
  <c r="J2737" i="23"/>
  <c r="L2737" i="23"/>
  <c r="M2737" i="23"/>
  <c r="A2738" i="23"/>
  <c r="B2738" i="23"/>
  <c r="C2738" i="23"/>
  <c r="D2738" i="23"/>
  <c r="E2738" i="23"/>
  <c r="F2738" i="23"/>
  <c r="G2738" i="23"/>
  <c r="H2738" i="23"/>
  <c r="I2738" i="23"/>
  <c r="J2738" i="23"/>
  <c r="K2738" i="23"/>
  <c r="L2738" i="23"/>
  <c r="M2738" i="23"/>
  <c r="A2739" i="23"/>
  <c r="B2739" i="23" s="1"/>
  <c r="D2739" i="23"/>
  <c r="E2739" i="23"/>
  <c r="F2739" i="23"/>
  <c r="G2739" i="23"/>
  <c r="H2739" i="23"/>
  <c r="I2739" i="23"/>
  <c r="K2739" i="23" s="1"/>
  <c r="J2739" i="23"/>
  <c r="L2739" i="23"/>
  <c r="M2739" i="23"/>
  <c r="A2740" i="23"/>
  <c r="C2740" i="23" s="1"/>
  <c r="D2740" i="23"/>
  <c r="E2740" i="23"/>
  <c r="F2740" i="23"/>
  <c r="G2740" i="23"/>
  <c r="H2740" i="23"/>
  <c r="I2740" i="23"/>
  <c r="K2740" i="23" s="1"/>
  <c r="J2740" i="23"/>
  <c r="L2740" i="23"/>
  <c r="M2740" i="23"/>
  <c r="A2741" i="23"/>
  <c r="B2741" i="23" s="1"/>
  <c r="C2741" i="23"/>
  <c r="D2741" i="23"/>
  <c r="E2741" i="23"/>
  <c r="F2741" i="23"/>
  <c r="G2741" i="23"/>
  <c r="H2741" i="23"/>
  <c r="I2741" i="23"/>
  <c r="J2741" i="23"/>
  <c r="K2741" i="23"/>
  <c r="L2741" i="23"/>
  <c r="M2741" i="23"/>
  <c r="A2742" i="23"/>
  <c r="C2742" i="23" s="1"/>
  <c r="B2742" i="23"/>
  <c r="D2742" i="23"/>
  <c r="E2742" i="23"/>
  <c r="F2742" i="23"/>
  <c r="G2742" i="23"/>
  <c r="H2742" i="23"/>
  <c r="I2742" i="23"/>
  <c r="K2742" i="23" s="1"/>
  <c r="J2742" i="23"/>
  <c r="L2742" i="23"/>
  <c r="M2742" i="23"/>
  <c r="A2743" i="23"/>
  <c r="B2743" i="23" s="1"/>
  <c r="D2743" i="23"/>
  <c r="E2743" i="23"/>
  <c r="F2743" i="23"/>
  <c r="G2743" i="23"/>
  <c r="H2743" i="23"/>
  <c r="I2743" i="23"/>
  <c r="K2743" i="23" s="1"/>
  <c r="J2743" i="23"/>
  <c r="L2743" i="23"/>
  <c r="M2743" i="23"/>
  <c r="A2744" i="23"/>
  <c r="C2744" i="23" s="1"/>
  <c r="D2744" i="23"/>
  <c r="E2744" i="23"/>
  <c r="F2744" i="23"/>
  <c r="G2744" i="23"/>
  <c r="H2744" i="23"/>
  <c r="I2744" i="23"/>
  <c r="K2744" i="23" s="1"/>
  <c r="J2744" i="23"/>
  <c r="L2744" i="23"/>
  <c r="M2744" i="23"/>
  <c r="A2745" i="23"/>
  <c r="B2745" i="23" s="1"/>
  <c r="C2745" i="23"/>
  <c r="D2745" i="23"/>
  <c r="E2745" i="23"/>
  <c r="F2745" i="23"/>
  <c r="G2745" i="23"/>
  <c r="H2745" i="23"/>
  <c r="I2745" i="23"/>
  <c r="K2745" i="23" s="1"/>
  <c r="J2745" i="23"/>
  <c r="L2745" i="23"/>
  <c r="M2745" i="23"/>
  <c r="A2746" i="23"/>
  <c r="B2746" i="23"/>
  <c r="C2746" i="23"/>
  <c r="D2746" i="23"/>
  <c r="E2746" i="23"/>
  <c r="F2746" i="23"/>
  <c r="G2746" i="23"/>
  <c r="H2746" i="23"/>
  <c r="I2746" i="23"/>
  <c r="J2746" i="23"/>
  <c r="K2746" i="23"/>
  <c r="L2746" i="23"/>
  <c r="M2746" i="23"/>
  <c r="A2747" i="23"/>
  <c r="B2747" i="23" s="1"/>
  <c r="D2747" i="23"/>
  <c r="E2747" i="23"/>
  <c r="F2747" i="23"/>
  <c r="G2747" i="23"/>
  <c r="H2747" i="23"/>
  <c r="I2747" i="23"/>
  <c r="K2747" i="23" s="1"/>
  <c r="J2747" i="23"/>
  <c r="L2747" i="23"/>
  <c r="M2747" i="23"/>
  <c r="A2748" i="23"/>
  <c r="C2748" i="23" s="1"/>
  <c r="D2748" i="23"/>
  <c r="E2748" i="23"/>
  <c r="F2748" i="23"/>
  <c r="G2748" i="23"/>
  <c r="H2748" i="23"/>
  <c r="I2748" i="23"/>
  <c r="K2748" i="23" s="1"/>
  <c r="J2748" i="23"/>
  <c r="L2748" i="23"/>
  <c r="M2748" i="23"/>
  <c r="A2749" i="23"/>
  <c r="B2749" i="23" s="1"/>
  <c r="C2749" i="23"/>
  <c r="D2749" i="23"/>
  <c r="E2749" i="23"/>
  <c r="F2749" i="23"/>
  <c r="G2749" i="23"/>
  <c r="H2749" i="23"/>
  <c r="I2749" i="23"/>
  <c r="J2749" i="23"/>
  <c r="K2749" i="23"/>
  <c r="L2749" i="23"/>
  <c r="M2749" i="23"/>
  <c r="A2750" i="23"/>
  <c r="C2750" i="23" s="1"/>
  <c r="B2750" i="23"/>
  <c r="D2750" i="23"/>
  <c r="E2750" i="23"/>
  <c r="F2750" i="23"/>
  <c r="G2750" i="23"/>
  <c r="H2750" i="23"/>
  <c r="I2750" i="23"/>
  <c r="K2750" i="23" s="1"/>
  <c r="J2750" i="23"/>
  <c r="L2750" i="23"/>
  <c r="M2750" i="23"/>
  <c r="A2751" i="23"/>
  <c r="B2751" i="23" s="1"/>
  <c r="D2751" i="23"/>
  <c r="E2751" i="23"/>
  <c r="F2751" i="23"/>
  <c r="G2751" i="23"/>
  <c r="H2751" i="23"/>
  <c r="I2751" i="23"/>
  <c r="K2751" i="23" s="1"/>
  <c r="J2751" i="23"/>
  <c r="L2751" i="23"/>
  <c r="M2751" i="23"/>
  <c r="A2752" i="23"/>
  <c r="C2752" i="23" s="1"/>
  <c r="D2752" i="23"/>
  <c r="E2752" i="23"/>
  <c r="F2752" i="23"/>
  <c r="G2752" i="23"/>
  <c r="H2752" i="23"/>
  <c r="I2752" i="23"/>
  <c r="K2752" i="23" s="1"/>
  <c r="J2752" i="23"/>
  <c r="L2752" i="23"/>
  <c r="M2752" i="23"/>
  <c r="A2753" i="23"/>
  <c r="B2753" i="23" s="1"/>
  <c r="C2753" i="23"/>
  <c r="D2753" i="23"/>
  <c r="E2753" i="23"/>
  <c r="F2753" i="23"/>
  <c r="G2753" i="23"/>
  <c r="H2753" i="23"/>
  <c r="I2753" i="23"/>
  <c r="K2753" i="23" s="1"/>
  <c r="J2753" i="23"/>
  <c r="L2753" i="23"/>
  <c r="M2753" i="23"/>
  <c r="A2754" i="23"/>
  <c r="B2754" i="23"/>
  <c r="C2754" i="23"/>
  <c r="D2754" i="23"/>
  <c r="E2754" i="23"/>
  <c r="F2754" i="23"/>
  <c r="G2754" i="23"/>
  <c r="H2754" i="23"/>
  <c r="I2754" i="23"/>
  <c r="J2754" i="23"/>
  <c r="K2754" i="23"/>
  <c r="L2754" i="23"/>
  <c r="M2754" i="23"/>
  <c r="A2755" i="23"/>
  <c r="B2755" i="23" s="1"/>
  <c r="D2755" i="23"/>
  <c r="E2755" i="23"/>
  <c r="F2755" i="23"/>
  <c r="G2755" i="23"/>
  <c r="H2755" i="23"/>
  <c r="I2755" i="23"/>
  <c r="K2755" i="23" s="1"/>
  <c r="J2755" i="23"/>
  <c r="L2755" i="23"/>
  <c r="M2755" i="23"/>
  <c r="A2756" i="23"/>
  <c r="C2756" i="23" s="1"/>
  <c r="D2756" i="23"/>
  <c r="E2756" i="23"/>
  <c r="F2756" i="23"/>
  <c r="G2756" i="23"/>
  <c r="H2756" i="23"/>
  <c r="I2756" i="23"/>
  <c r="K2756" i="23" s="1"/>
  <c r="J2756" i="23"/>
  <c r="L2756" i="23"/>
  <c r="M2756" i="23"/>
  <c r="A2757" i="23"/>
  <c r="B2757" i="23" s="1"/>
  <c r="C2757" i="23"/>
  <c r="D2757" i="23"/>
  <c r="E2757" i="23"/>
  <c r="F2757" i="23"/>
  <c r="G2757" i="23"/>
  <c r="H2757" i="23"/>
  <c r="I2757" i="23"/>
  <c r="J2757" i="23"/>
  <c r="K2757" i="23"/>
  <c r="L2757" i="23"/>
  <c r="M2757" i="23"/>
  <c r="A2758" i="23"/>
  <c r="C2758" i="23" s="1"/>
  <c r="B2758" i="23"/>
  <c r="D2758" i="23"/>
  <c r="E2758" i="23"/>
  <c r="F2758" i="23"/>
  <c r="G2758" i="23"/>
  <c r="H2758" i="23"/>
  <c r="I2758" i="23"/>
  <c r="K2758" i="23" s="1"/>
  <c r="J2758" i="23"/>
  <c r="L2758" i="23"/>
  <c r="M2758" i="23"/>
  <c r="A2759" i="23"/>
  <c r="B2759" i="23" s="1"/>
  <c r="D2759" i="23"/>
  <c r="E2759" i="23"/>
  <c r="F2759" i="23"/>
  <c r="G2759" i="23"/>
  <c r="H2759" i="23"/>
  <c r="I2759" i="23"/>
  <c r="K2759" i="23" s="1"/>
  <c r="J2759" i="23"/>
  <c r="L2759" i="23"/>
  <c r="M2759" i="23"/>
  <c r="A2760" i="23"/>
  <c r="C2760" i="23" s="1"/>
  <c r="D2760" i="23"/>
  <c r="E2760" i="23"/>
  <c r="F2760" i="23"/>
  <c r="G2760" i="23"/>
  <c r="H2760" i="23"/>
  <c r="I2760" i="23"/>
  <c r="K2760" i="23" s="1"/>
  <c r="J2760" i="23"/>
  <c r="L2760" i="23"/>
  <c r="M2760" i="23"/>
  <c r="A2761" i="23"/>
  <c r="B2761" i="23" s="1"/>
  <c r="C2761" i="23"/>
  <c r="D2761" i="23"/>
  <c r="E2761" i="23"/>
  <c r="F2761" i="23"/>
  <c r="G2761" i="23"/>
  <c r="H2761" i="23"/>
  <c r="I2761" i="23"/>
  <c r="K2761" i="23" s="1"/>
  <c r="J2761" i="23"/>
  <c r="L2761" i="23"/>
  <c r="M2761" i="23"/>
  <c r="A2762" i="23"/>
  <c r="B2762" i="23"/>
  <c r="C2762" i="23"/>
  <c r="D2762" i="23"/>
  <c r="E2762" i="23"/>
  <c r="F2762" i="23"/>
  <c r="G2762" i="23"/>
  <c r="H2762" i="23"/>
  <c r="I2762" i="23"/>
  <c r="J2762" i="23"/>
  <c r="K2762" i="23"/>
  <c r="L2762" i="23"/>
  <c r="M2762" i="23"/>
  <c r="A2763" i="23"/>
  <c r="B2763" i="23" s="1"/>
  <c r="D2763" i="23"/>
  <c r="E2763" i="23"/>
  <c r="F2763" i="23"/>
  <c r="G2763" i="23"/>
  <c r="H2763" i="23"/>
  <c r="I2763" i="23"/>
  <c r="K2763" i="23" s="1"/>
  <c r="J2763" i="23"/>
  <c r="L2763" i="23"/>
  <c r="M2763" i="23"/>
  <c r="A2764" i="23"/>
  <c r="C2764" i="23" s="1"/>
  <c r="D2764" i="23"/>
  <c r="E2764" i="23"/>
  <c r="F2764" i="23"/>
  <c r="G2764" i="23"/>
  <c r="H2764" i="23"/>
  <c r="I2764" i="23"/>
  <c r="K2764" i="23" s="1"/>
  <c r="J2764" i="23"/>
  <c r="L2764" i="23"/>
  <c r="M2764" i="23"/>
  <c r="A2765" i="23"/>
  <c r="B2765" i="23" s="1"/>
  <c r="C2765" i="23"/>
  <c r="D2765" i="23"/>
  <c r="E2765" i="23"/>
  <c r="F2765" i="23"/>
  <c r="G2765" i="23"/>
  <c r="H2765" i="23"/>
  <c r="I2765" i="23"/>
  <c r="J2765" i="23"/>
  <c r="K2765" i="23"/>
  <c r="L2765" i="23"/>
  <c r="M2765" i="23"/>
  <c r="A2766" i="23"/>
  <c r="C2766" i="23" s="1"/>
  <c r="B2766" i="23"/>
  <c r="D2766" i="23"/>
  <c r="E2766" i="23"/>
  <c r="F2766" i="23"/>
  <c r="G2766" i="23"/>
  <c r="H2766" i="23"/>
  <c r="I2766" i="23"/>
  <c r="K2766" i="23" s="1"/>
  <c r="J2766" i="23"/>
  <c r="L2766" i="23"/>
  <c r="M2766" i="23"/>
  <c r="A2767" i="23"/>
  <c r="B2767" i="23" s="1"/>
  <c r="D2767" i="23"/>
  <c r="E2767" i="23"/>
  <c r="F2767" i="23"/>
  <c r="G2767" i="23"/>
  <c r="H2767" i="23"/>
  <c r="I2767" i="23"/>
  <c r="K2767" i="23" s="1"/>
  <c r="J2767" i="23"/>
  <c r="L2767" i="23"/>
  <c r="M2767" i="23"/>
  <c r="A2768" i="23"/>
  <c r="C2768" i="23" s="1"/>
  <c r="D2768" i="23"/>
  <c r="E2768" i="23"/>
  <c r="F2768" i="23"/>
  <c r="G2768" i="23"/>
  <c r="H2768" i="23"/>
  <c r="I2768" i="23"/>
  <c r="K2768" i="23" s="1"/>
  <c r="J2768" i="23"/>
  <c r="L2768" i="23"/>
  <c r="M2768" i="23"/>
  <c r="A2769" i="23"/>
  <c r="B2769" i="23" s="1"/>
  <c r="C2769" i="23"/>
  <c r="D2769" i="23"/>
  <c r="E2769" i="23"/>
  <c r="F2769" i="23"/>
  <c r="G2769" i="23"/>
  <c r="H2769" i="23"/>
  <c r="I2769" i="23"/>
  <c r="K2769" i="23" s="1"/>
  <c r="J2769" i="23"/>
  <c r="L2769" i="23"/>
  <c r="M2769" i="23"/>
  <c r="A2770" i="23"/>
  <c r="B2770" i="23"/>
  <c r="C2770" i="23"/>
  <c r="D2770" i="23"/>
  <c r="E2770" i="23"/>
  <c r="F2770" i="23"/>
  <c r="G2770" i="23"/>
  <c r="H2770" i="23"/>
  <c r="I2770" i="23"/>
  <c r="J2770" i="23"/>
  <c r="K2770" i="23"/>
  <c r="L2770" i="23"/>
  <c r="M2770" i="23"/>
  <c r="A2771" i="23"/>
  <c r="B2771" i="23" s="1"/>
  <c r="D2771" i="23"/>
  <c r="E2771" i="23"/>
  <c r="F2771" i="23"/>
  <c r="G2771" i="23"/>
  <c r="H2771" i="23"/>
  <c r="I2771" i="23"/>
  <c r="K2771" i="23" s="1"/>
  <c r="J2771" i="23"/>
  <c r="L2771" i="23"/>
  <c r="M2771" i="23"/>
  <c r="A2772" i="23"/>
  <c r="C2772" i="23" s="1"/>
  <c r="D2772" i="23"/>
  <c r="E2772" i="23"/>
  <c r="F2772" i="23"/>
  <c r="G2772" i="23"/>
  <c r="H2772" i="23"/>
  <c r="I2772" i="23"/>
  <c r="K2772" i="23" s="1"/>
  <c r="J2772" i="23"/>
  <c r="L2772" i="23"/>
  <c r="M2772" i="23"/>
  <c r="A2773" i="23"/>
  <c r="B2773" i="23" s="1"/>
  <c r="C2773" i="23"/>
  <c r="D2773" i="23"/>
  <c r="E2773" i="23"/>
  <c r="F2773" i="23"/>
  <c r="G2773" i="23"/>
  <c r="H2773" i="23"/>
  <c r="I2773" i="23"/>
  <c r="J2773" i="23"/>
  <c r="K2773" i="23"/>
  <c r="L2773" i="23"/>
  <c r="M2773" i="23"/>
  <c r="A2774" i="23"/>
  <c r="C2774" i="23" s="1"/>
  <c r="B2774" i="23"/>
  <c r="D2774" i="23"/>
  <c r="E2774" i="23"/>
  <c r="F2774" i="23"/>
  <c r="G2774" i="23"/>
  <c r="H2774" i="23"/>
  <c r="I2774" i="23"/>
  <c r="K2774" i="23" s="1"/>
  <c r="J2774" i="23"/>
  <c r="L2774" i="23"/>
  <c r="M2774" i="23"/>
  <c r="A2775" i="23"/>
  <c r="B2775" i="23" s="1"/>
  <c r="D2775" i="23"/>
  <c r="E2775" i="23"/>
  <c r="F2775" i="23"/>
  <c r="G2775" i="23"/>
  <c r="H2775" i="23"/>
  <c r="I2775" i="23"/>
  <c r="K2775" i="23" s="1"/>
  <c r="J2775" i="23"/>
  <c r="L2775" i="23"/>
  <c r="M2775" i="23"/>
  <c r="A2776" i="23"/>
  <c r="C2776" i="23" s="1"/>
  <c r="D2776" i="23"/>
  <c r="E2776" i="23"/>
  <c r="F2776" i="23"/>
  <c r="G2776" i="23"/>
  <c r="H2776" i="23"/>
  <c r="I2776" i="23"/>
  <c r="K2776" i="23" s="1"/>
  <c r="J2776" i="23"/>
  <c r="L2776" i="23"/>
  <c r="M2776" i="23"/>
  <c r="A2777" i="23"/>
  <c r="B2777" i="23" s="1"/>
  <c r="C2777" i="23"/>
  <c r="D2777" i="23"/>
  <c r="E2777" i="23"/>
  <c r="F2777" i="23"/>
  <c r="G2777" i="23"/>
  <c r="H2777" i="23"/>
  <c r="I2777" i="23"/>
  <c r="K2777" i="23" s="1"/>
  <c r="J2777" i="23"/>
  <c r="L2777" i="23"/>
  <c r="M2777" i="23"/>
  <c r="A2778" i="23"/>
  <c r="B2778" i="23"/>
  <c r="C2778" i="23"/>
  <c r="D2778" i="23"/>
  <c r="E2778" i="23"/>
  <c r="F2778" i="23"/>
  <c r="G2778" i="23"/>
  <c r="H2778" i="23"/>
  <c r="I2778" i="23"/>
  <c r="J2778" i="23"/>
  <c r="K2778" i="23"/>
  <c r="L2778" i="23"/>
  <c r="M2778" i="23"/>
  <c r="A2779" i="23"/>
  <c r="B2779" i="23" s="1"/>
  <c r="D2779" i="23"/>
  <c r="E2779" i="23"/>
  <c r="F2779" i="23"/>
  <c r="G2779" i="23"/>
  <c r="H2779" i="23"/>
  <c r="I2779" i="23"/>
  <c r="K2779" i="23" s="1"/>
  <c r="J2779" i="23"/>
  <c r="L2779" i="23"/>
  <c r="M2779" i="23"/>
  <c r="A2780" i="23"/>
  <c r="C2780" i="23" s="1"/>
  <c r="D2780" i="23"/>
  <c r="E2780" i="23"/>
  <c r="F2780" i="23"/>
  <c r="G2780" i="23"/>
  <c r="H2780" i="23"/>
  <c r="I2780" i="23"/>
  <c r="K2780" i="23" s="1"/>
  <c r="J2780" i="23"/>
  <c r="L2780" i="23"/>
  <c r="M2780" i="23"/>
  <c r="A2781" i="23"/>
  <c r="B2781" i="23" s="1"/>
  <c r="C2781" i="23"/>
  <c r="D2781" i="23"/>
  <c r="E2781" i="23"/>
  <c r="F2781" i="23"/>
  <c r="G2781" i="23"/>
  <c r="H2781" i="23"/>
  <c r="I2781" i="23"/>
  <c r="J2781" i="23"/>
  <c r="K2781" i="23"/>
  <c r="L2781" i="23"/>
  <c r="M2781" i="23"/>
  <c r="A2782" i="23"/>
  <c r="C2782" i="23" s="1"/>
  <c r="B2782" i="23"/>
  <c r="D2782" i="23"/>
  <c r="E2782" i="23"/>
  <c r="F2782" i="23"/>
  <c r="G2782" i="23"/>
  <c r="H2782" i="23"/>
  <c r="I2782" i="23"/>
  <c r="K2782" i="23" s="1"/>
  <c r="J2782" i="23"/>
  <c r="L2782" i="23"/>
  <c r="M2782" i="23"/>
  <c r="A2783" i="23"/>
  <c r="B2783" i="23" s="1"/>
  <c r="D2783" i="23"/>
  <c r="E2783" i="23"/>
  <c r="F2783" i="23"/>
  <c r="G2783" i="23"/>
  <c r="H2783" i="23"/>
  <c r="I2783" i="23"/>
  <c r="K2783" i="23" s="1"/>
  <c r="J2783" i="23"/>
  <c r="L2783" i="23"/>
  <c r="M2783" i="23"/>
  <c r="A2784" i="23"/>
  <c r="C2784" i="23" s="1"/>
  <c r="D2784" i="23"/>
  <c r="E2784" i="23"/>
  <c r="F2784" i="23"/>
  <c r="G2784" i="23"/>
  <c r="H2784" i="23"/>
  <c r="I2784" i="23"/>
  <c r="K2784" i="23" s="1"/>
  <c r="J2784" i="23"/>
  <c r="L2784" i="23"/>
  <c r="M2784" i="23"/>
  <c r="A2785" i="23"/>
  <c r="B2785" i="23" s="1"/>
  <c r="C2785" i="23"/>
  <c r="D2785" i="23"/>
  <c r="E2785" i="23"/>
  <c r="F2785" i="23"/>
  <c r="G2785" i="23"/>
  <c r="H2785" i="23"/>
  <c r="I2785" i="23"/>
  <c r="K2785" i="23" s="1"/>
  <c r="J2785" i="23"/>
  <c r="L2785" i="23"/>
  <c r="M2785" i="23"/>
  <c r="A2786" i="23"/>
  <c r="B2786" i="23"/>
  <c r="C2786" i="23"/>
  <c r="D2786" i="23"/>
  <c r="E2786" i="23"/>
  <c r="F2786" i="23"/>
  <c r="G2786" i="23"/>
  <c r="H2786" i="23"/>
  <c r="I2786" i="23"/>
  <c r="J2786" i="23"/>
  <c r="K2786" i="23"/>
  <c r="L2786" i="23"/>
  <c r="M2786" i="23"/>
  <c r="A2787" i="23"/>
  <c r="B2787" i="23" s="1"/>
  <c r="D2787" i="23"/>
  <c r="E2787" i="23"/>
  <c r="F2787" i="23"/>
  <c r="G2787" i="23"/>
  <c r="H2787" i="23"/>
  <c r="I2787" i="23"/>
  <c r="K2787" i="23" s="1"/>
  <c r="J2787" i="23"/>
  <c r="L2787" i="23"/>
  <c r="M2787" i="23"/>
  <c r="A2788" i="23"/>
  <c r="C2788" i="23" s="1"/>
  <c r="D2788" i="23"/>
  <c r="E2788" i="23"/>
  <c r="F2788" i="23"/>
  <c r="G2788" i="23"/>
  <c r="H2788" i="23"/>
  <c r="I2788" i="23"/>
  <c r="K2788" i="23" s="1"/>
  <c r="J2788" i="23"/>
  <c r="L2788" i="23"/>
  <c r="M2788" i="23"/>
  <c r="A2789" i="23"/>
  <c r="B2789" i="23" s="1"/>
  <c r="C2789" i="23"/>
  <c r="D2789" i="23"/>
  <c r="E2789" i="23"/>
  <c r="F2789" i="23"/>
  <c r="G2789" i="23"/>
  <c r="H2789" i="23"/>
  <c r="I2789" i="23"/>
  <c r="J2789" i="23"/>
  <c r="K2789" i="23"/>
  <c r="L2789" i="23"/>
  <c r="M2789" i="23"/>
  <c r="A2790" i="23"/>
  <c r="C2790" i="23" s="1"/>
  <c r="B2790" i="23"/>
  <c r="D2790" i="23"/>
  <c r="E2790" i="23"/>
  <c r="F2790" i="23"/>
  <c r="G2790" i="23"/>
  <c r="H2790" i="23"/>
  <c r="I2790" i="23"/>
  <c r="K2790" i="23" s="1"/>
  <c r="J2790" i="23"/>
  <c r="L2790" i="23"/>
  <c r="M2790" i="23"/>
  <c r="A2791" i="23"/>
  <c r="B2791" i="23" s="1"/>
  <c r="D2791" i="23"/>
  <c r="E2791" i="23"/>
  <c r="F2791" i="23"/>
  <c r="G2791" i="23"/>
  <c r="H2791" i="23"/>
  <c r="I2791" i="23"/>
  <c r="K2791" i="23" s="1"/>
  <c r="J2791" i="23"/>
  <c r="L2791" i="23"/>
  <c r="M2791" i="23"/>
  <c r="A2792" i="23"/>
  <c r="C2792" i="23" s="1"/>
  <c r="D2792" i="23"/>
  <c r="E2792" i="23"/>
  <c r="F2792" i="23"/>
  <c r="G2792" i="23"/>
  <c r="H2792" i="23"/>
  <c r="I2792" i="23"/>
  <c r="K2792" i="23" s="1"/>
  <c r="J2792" i="23"/>
  <c r="L2792" i="23"/>
  <c r="M2792" i="23"/>
  <c r="A2793" i="23"/>
  <c r="B2793" i="23" s="1"/>
  <c r="C2793" i="23"/>
  <c r="D2793" i="23"/>
  <c r="E2793" i="23"/>
  <c r="F2793" i="23"/>
  <c r="G2793" i="23"/>
  <c r="H2793" i="23"/>
  <c r="I2793" i="23"/>
  <c r="K2793" i="23" s="1"/>
  <c r="J2793" i="23"/>
  <c r="L2793" i="23"/>
  <c r="M2793" i="23"/>
  <c r="A2794" i="23"/>
  <c r="B2794" i="23"/>
  <c r="C2794" i="23"/>
  <c r="D2794" i="23"/>
  <c r="E2794" i="23"/>
  <c r="F2794" i="23"/>
  <c r="G2794" i="23"/>
  <c r="H2794" i="23"/>
  <c r="I2794" i="23"/>
  <c r="J2794" i="23"/>
  <c r="K2794" i="23"/>
  <c r="L2794" i="23"/>
  <c r="M2794" i="23"/>
  <c r="A2795" i="23"/>
  <c r="B2795" i="23" s="1"/>
  <c r="D2795" i="23"/>
  <c r="E2795" i="23"/>
  <c r="F2795" i="23"/>
  <c r="G2795" i="23"/>
  <c r="H2795" i="23"/>
  <c r="I2795" i="23"/>
  <c r="K2795" i="23" s="1"/>
  <c r="J2795" i="23"/>
  <c r="L2795" i="23"/>
  <c r="M2795" i="23"/>
  <c r="A2796" i="23"/>
  <c r="C2796" i="23" s="1"/>
  <c r="D2796" i="23"/>
  <c r="E2796" i="23"/>
  <c r="F2796" i="23"/>
  <c r="G2796" i="23"/>
  <c r="H2796" i="23"/>
  <c r="I2796" i="23"/>
  <c r="K2796" i="23" s="1"/>
  <c r="J2796" i="23"/>
  <c r="L2796" i="23"/>
  <c r="M2796" i="23"/>
  <c r="A2797" i="23"/>
  <c r="B2797" i="23" s="1"/>
  <c r="C2797" i="23"/>
  <c r="D2797" i="23"/>
  <c r="E2797" i="23"/>
  <c r="F2797" i="23"/>
  <c r="G2797" i="23"/>
  <c r="H2797" i="23"/>
  <c r="I2797" i="23"/>
  <c r="J2797" i="23"/>
  <c r="K2797" i="23"/>
  <c r="L2797" i="23"/>
  <c r="M2797" i="23"/>
  <c r="A2798" i="23"/>
  <c r="C2798" i="23" s="1"/>
  <c r="B2798" i="23"/>
  <c r="D2798" i="23"/>
  <c r="E2798" i="23"/>
  <c r="F2798" i="23"/>
  <c r="G2798" i="23"/>
  <c r="H2798" i="23"/>
  <c r="I2798" i="23"/>
  <c r="K2798" i="23" s="1"/>
  <c r="J2798" i="23"/>
  <c r="L2798" i="23"/>
  <c r="M2798" i="23"/>
  <c r="A2799" i="23"/>
  <c r="B2799" i="23" s="1"/>
  <c r="D2799" i="23"/>
  <c r="E2799" i="23"/>
  <c r="F2799" i="23"/>
  <c r="G2799" i="23"/>
  <c r="H2799" i="23"/>
  <c r="I2799" i="23"/>
  <c r="K2799" i="23" s="1"/>
  <c r="J2799" i="23"/>
  <c r="L2799" i="23"/>
  <c r="M2799" i="23"/>
  <c r="A2800" i="23"/>
  <c r="C2800" i="23" s="1"/>
  <c r="D2800" i="23"/>
  <c r="E2800" i="23"/>
  <c r="F2800" i="23"/>
  <c r="G2800" i="23"/>
  <c r="H2800" i="23"/>
  <c r="I2800" i="23"/>
  <c r="K2800" i="23" s="1"/>
  <c r="J2800" i="23"/>
  <c r="L2800" i="23"/>
  <c r="M2800" i="23"/>
  <c r="A2801" i="23"/>
  <c r="B2801" i="23" s="1"/>
  <c r="C2801" i="23"/>
  <c r="D2801" i="23"/>
  <c r="E2801" i="23"/>
  <c r="F2801" i="23"/>
  <c r="G2801" i="23"/>
  <c r="H2801" i="23"/>
  <c r="I2801" i="23"/>
  <c r="K2801" i="23" s="1"/>
  <c r="J2801" i="23"/>
  <c r="L2801" i="23"/>
  <c r="M2801" i="23"/>
  <c r="A2802" i="23"/>
  <c r="B2802" i="23"/>
  <c r="C2802" i="23"/>
  <c r="D2802" i="23"/>
  <c r="E2802" i="23"/>
  <c r="F2802" i="23"/>
  <c r="G2802" i="23"/>
  <c r="H2802" i="23"/>
  <c r="I2802" i="23"/>
  <c r="J2802" i="23"/>
  <c r="K2802" i="23"/>
  <c r="L2802" i="23"/>
  <c r="M2802" i="23"/>
  <c r="A2803" i="23"/>
  <c r="B2803" i="23" s="1"/>
  <c r="D2803" i="23"/>
  <c r="E2803" i="23"/>
  <c r="F2803" i="23"/>
  <c r="G2803" i="23"/>
  <c r="H2803" i="23"/>
  <c r="I2803" i="23"/>
  <c r="K2803" i="23" s="1"/>
  <c r="J2803" i="23"/>
  <c r="L2803" i="23"/>
  <c r="M2803" i="23"/>
  <c r="A2804" i="23"/>
  <c r="C2804" i="23" s="1"/>
  <c r="D2804" i="23"/>
  <c r="E2804" i="23"/>
  <c r="F2804" i="23"/>
  <c r="G2804" i="23"/>
  <c r="H2804" i="23"/>
  <c r="I2804" i="23"/>
  <c r="K2804" i="23" s="1"/>
  <c r="J2804" i="23"/>
  <c r="L2804" i="23"/>
  <c r="M2804" i="23"/>
  <c r="A2805" i="23"/>
  <c r="B2805" i="23" s="1"/>
  <c r="C2805" i="23"/>
  <c r="D2805" i="23"/>
  <c r="E2805" i="23"/>
  <c r="F2805" i="23"/>
  <c r="G2805" i="23"/>
  <c r="H2805" i="23"/>
  <c r="I2805" i="23"/>
  <c r="J2805" i="23"/>
  <c r="K2805" i="23"/>
  <c r="L2805" i="23"/>
  <c r="M2805" i="23"/>
  <c r="A2806" i="23"/>
  <c r="C2806" i="23" s="1"/>
  <c r="B2806" i="23"/>
  <c r="D2806" i="23"/>
  <c r="E2806" i="23"/>
  <c r="F2806" i="23"/>
  <c r="G2806" i="23"/>
  <c r="H2806" i="23"/>
  <c r="I2806" i="23"/>
  <c r="K2806" i="23" s="1"/>
  <c r="J2806" i="23"/>
  <c r="L2806" i="23"/>
  <c r="M2806" i="23"/>
  <c r="A2807" i="23"/>
  <c r="B2807" i="23" s="1"/>
  <c r="D2807" i="23"/>
  <c r="E2807" i="23"/>
  <c r="F2807" i="23"/>
  <c r="G2807" i="23"/>
  <c r="H2807" i="23"/>
  <c r="I2807" i="23"/>
  <c r="K2807" i="23" s="1"/>
  <c r="J2807" i="23"/>
  <c r="L2807" i="23"/>
  <c r="M2807" i="23"/>
  <c r="A2808" i="23"/>
  <c r="C2808" i="23" s="1"/>
  <c r="D2808" i="23"/>
  <c r="E2808" i="23"/>
  <c r="F2808" i="23"/>
  <c r="G2808" i="23"/>
  <c r="H2808" i="23"/>
  <c r="I2808" i="23"/>
  <c r="K2808" i="23" s="1"/>
  <c r="J2808" i="23"/>
  <c r="L2808" i="23"/>
  <c r="M2808" i="23"/>
  <c r="A2809" i="23"/>
  <c r="B2809" i="23" s="1"/>
  <c r="C2809" i="23"/>
  <c r="D2809" i="23"/>
  <c r="E2809" i="23"/>
  <c r="F2809" i="23"/>
  <c r="G2809" i="23"/>
  <c r="H2809" i="23"/>
  <c r="I2809" i="23"/>
  <c r="K2809" i="23" s="1"/>
  <c r="J2809" i="23"/>
  <c r="L2809" i="23"/>
  <c r="M2809" i="23"/>
  <c r="A2810" i="23"/>
  <c r="B2810" i="23"/>
  <c r="C2810" i="23"/>
  <c r="D2810" i="23"/>
  <c r="E2810" i="23"/>
  <c r="F2810" i="23"/>
  <c r="G2810" i="23"/>
  <c r="H2810" i="23"/>
  <c r="I2810" i="23"/>
  <c r="J2810" i="23"/>
  <c r="K2810" i="23"/>
  <c r="L2810" i="23"/>
  <c r="M2810" i="23"/>
  <c r="A2811" i="23"/>
  <c r="B2811" i="23" s="1"/>
  <c r="D2811" i="23"/>
  <c r="E2811" i="23"/>
  <c r="F2811" i="23"/>
  <c r="G2811" i="23"/>
  <c r="H2811" i="23"/>
  <c r="I2811" i="23"/>
  <c r="K2811" i="23" s="1"/>
  <c r="J2811" i="23"/>
  <c r="L2811" i="23"/>
  <c r="M2811" i="23"/>
  <c r="A2812" i="23"/>
  <c r="C2812" i="23" s="1"/>
  <c r="D2812" i="23"/>
  <c r="E2812" i="23"/>
  <c r="F2812" i="23"/>
  <c r="G2812" i="23"/>
  <c r="H2812" i="23"/>
  <c r="I2812" i="23"/>
  <c r="K2812" i="23" s="1"/>
  <c r="J2812" i="23"/>
  <c r="L2812" i="23"/>
  <c r="M2812" i="23"/>
  <c r="A2813" i="23"/>
  <c r="B2813" i="23" s="1"/>
  <c r="C2813" i="23"/>
  <c r="D2813" i="23"/>
  <c r="E2813" i="23"/>
  <c r="F2813" i="23"/>
  <c r="G2813" i="23"/>
  <c r="H2813" i="23"/>
  <c r="I2813" i="23"/>
  <c r="J2813" i="23"/>
  <c r="K2813" i="23"/>
  <c r="L2813" i="23"/>
  <c r="M2813" i="23"/>
  <c r="A2814" i="23"/>
  <c r="C2814" i="23" s="1"/>
  <c r="B2814" i="23"/>
  <c r="D2814" i="23"/>
  <c r="E2814" i="23"/>
  <c r="F2814" i="23"/>
  <c r="G2814" i="23"/>
  <c r="H2814" i="23"/>
  <c r="I2814" i="23"/>
  <c r="K2814" i="23" s="1"/>
  <c r="J2814" i="23"/>
  <c r="L2814" i="23"/>
  <c r="M2814" i="23"/>
  <c r="A2815" i="23"/>
  <c r="B2815" i="23" s="1"/>
  <c r="D2815" i="23"/>
  <c r="E2815" i="23"/>
  <c r="F2815" i="23"/>
  <c r="G2815" i="23"/>
  <c r="H2815" i="23"/>
  <c r="I2815" i="23"/>
  <c r="K2815" i="23" s="1"/>
  <c r="J2815" i="23"/>
  <c r="L2815" i="23"/>
  <c r="M2815" i="23"/>
  <c r="A2816" i="23"/>
  <c r="C2816" i="23" s="1"/>
  <c r="D2816" i="23"/>
  <c r="E2816" i="23"/>
  <c r="F2816" i="23"/>
  <c r="G2816" i="23"/>
  <c r="H2816" i="23"/>
  <c r="I2816" i="23"/>
  <c r="K2816" i="23" s="1"/>
  <c r="J2816" i="23"/>
  <c r="L2816" i="23"/>
  <c r="M2816" i="23"/>
  <c r="A2817" i="23"/>
  <c r="B2817" i="23" s="1"/>
  <c r="C2817" i="23"/>
  <c r="D2817" i="23"/>
  <c r="E2817" i="23"/>
  <c r="F2817" i="23"/>
  <c r="G2817" i="23"/>
  <c r="H2817" i="23"/>
  <c r="I2817" i="23"/>
  <c r="K2817" i="23" s="1"/>
  <c r="J2817" i="23"/>
  <c r="L2817" i="23"/>
  <c r="M2817" i="23"/>
  <c r="A2818" i="23"/>
  <c r="B2818" i="23"/>
  <c r="C2818" i="23"/>
  <c r="D2818" i="23"/>
  <c r="E2818" i="23"/>
  <c r="F2818" i="23"/>
  <c r="G2818" i="23"/>
  <c r="H2818" i="23"/>
  <c r="I2818" i="23"/>
  <c r="J2818" i="23"/>
  <c r="K2818" i="23"/>
  <c r="L2818" i="23"/>
  <c r="M2818" i="23"/>
  <c r="A2819" i="23"/>
  <c r="B2819" i="23" s="1"/>
  <c r="D2819" i="23"/>
  <c r="E2819" i="23"/>
  <c r="F2819" i="23"/>
  <c r="G2819" i="23"/>
  <c r="H2819" i="23"/>
  <c r="I2819" i="23"/>
  <c r="K2819" i="23" s="1"/>
  <c r="J2819" i="23"/>
  <c r="L2819" i="23"/>
  <c r="M2819" i="23"/>
  <c r="A2820" i="23"/>
  <c r="C2820" i="23" s="1"/>
  <c r="D2820" i="23"/>
  <c r="E2820" i="23"/>
  <c r="F2820" i="23"/>
  <c r="G2820" i="23"/>
  <c r="H2820" i="23"/>
  <c r="I2820" i="23"/>
  <c r="K2820" i="23" s="1"/>
  <c r="J2820" i="23"/>
  <c r="L2820" i="23"/>
  <c r="M2820" i="23"/>
  <c r="A2821" i="23"/>
  <c r="B2821" i="23" s="1"/>
  <c r="C2821" i="23"/>
  <c r="D2821" i="23"/>
  <c r="E2821" i="23"/>
  <c r="F2821" i="23"/>
  <c r="G2821" i="23"/>
  <c r="H2821" i="23"/>
  <c r="I2821" i="23"/>
  <c r="J2821" i="23"/>
  <c r="K2821" i="23"/>
  <c r="L2821" i="23"/>
  <c r="M2821" i="23"/>
  <c r="A2822" i="23"/>
  <c r="C2822" i="23" s="1"/>
  <c r="B2822" i="23"/>
  <c r="D2822" i="23"/>
  <c r="E2822" i="23"/>
  <c r="F2822" i="23"/>
  <c r="G2822" i="23"/>
  <c r="H2822" i="23"/>
  <c r="I2822" i="23"/>
  <c r="K2822" i="23" s="1"/>
  <c r="J2822" i="23"/>
  <c r="L2822" i="23"/>
  <c r="M2822" i="23"/>
  <c r="A2823" i="23"/>
  <c r="B2823" i="23" s="1"/>
  <c r="D2823" i="23"/>
  <c r="E2823" i="23"/>
  <c r="F2823" i="23"/>
  <c r="G2823" i="23"/>
  <c r="H2823" i="23"/>
  <c r="I2823" i="23"/>
  <c r="K2823" i="23" s="1"/>
  <c r="J2823" i="23"/>
  <c r="L2823" i="23"/>
  <c r="M2823" i="23"/>
  <c r="A2824" i="23"/>
  <c r="C2824" i="23" s="1"/>
  <c r="D2824" i="23"/>
  <c r="E2824" i="23"/>
  <c r="F2824" i="23"/>
  <c r="G2824" i="23"/>
  <c r="H2824" i="23"/>
  <c r="I2824" i="23"/>
  <c r="K2824" i="23" s="1"/>
  <c r="J2824" i="23"/>
  <c r="L2824" i="23"/>
  <c r="M2824" i="23"/>
  <c r="A2825" i="23"/>
  <c r="B2825" i="23" s="1"/>
  <c r="C2825" i="23"/>
  <c r="D2825" i="23"/>
  <c r="E2825" i="23"/>
  <c r="F2825" i="23"/>
  <c r="G2825" i="23"/>
  <c r="H2825" i="23"/>
  <c r="I2825" i="23"/>
  <c r="K2825" i="23" s="1"/>
  <c r="J2825" i="23"/>
  <c r="L2825" i="23"/>
  <c r="M2825" i="23"/>
  <c r="A2826" i="23"/>
  <c r="B2826" i="23"/>
  <c r="C2826" i="23"/>
  <c r="D2826" i="23"/>
  <c r="E2826" i="23"/>
  <c r="F2826" i="23"/>
  <c r="G2826" i="23"/>
  <c r="H2826" i="23"/>
  <c r="I2826" i="23"/>
  <c r="J2826" i="23"/>
  <c r="K2826" i="23"/>
  <c r="L2826" i="23"/>
  <c r="M2826" i="23"/>
  <c r="A2827" i="23"/>
  <c r="B2827" i="23" s="1"/>
  <c r="D2827" i="23"/>
  <c r="E2827" i="23"/>
  <c r="F2827" i="23"/>
  <c r="G2827" i="23"/>
  <c r="H2827" i="23"/>
  <c r="I2827" i="23"/>
  <c r="K2827" i="23" s="1"/>
  <c r="J2827" i="23"/>
  <c r="L2827" i="23"/>
  <c r="M2827" i="23"/>
  <c r="A2828" i="23"/>
  <c r="C2828" i="23" s="1"/>
  <c r="D2828" i="23"/>
  <c r="E2828" i="23"/>
  <c r="F2828" i="23"/>
  <c r="G2828" i="23"/>
  <c r="H2828" i="23"/>
  <c r="I2828" i="23"/>
  <c r="K2828" i="23" s="1"/>
  <c r="J2828" i="23"/>
  <c r="L2828" i="23"/>
  <c r="M2828" i="23"/>
  <c r="A2829" i="23"/>
  <c r="B2829" i="23" s="1"/>
  <c r="C2829" i="23"/>
  <c r="D2829" i="23"/>
  <c r="E2829" i="23"/>
  <c r="F2829" i="23"/>
  <c r="G2829" i="23"/>
  <c r="H2829" i="23"/>
  <c r="I2829" i="23"/>
  <c r="J2829" i="23"/>
  <c r="K2829" i="23"/>
  <c r="L2829" i="23"/>
  <c r="M2829" i="23"/>
  <c r="A2830" i="23"/>
  <c r="C2830" i="23" s="1"/>
  <c r="B2830" i="23"/>
  <c r="D2830" i="23"/>
  <c r="E2830" i="23"/>
  <c r="F2830" i="23"/>
  <c r="G2830" i="23"/>
  <c r="H2830" i="23"/>
  <c r="I2830" i="23"/>
  <c r="K2830" i="23" s="1"/>
  <c r="J2830" i="23"/>
  <c r="L2830" i="23"/>
  <c r="M2830" i="23"/>
  <c r="A2831" i="23"/>
  <c r="B2831" i="23" s="1"/>
  <c r="D2831" i="23"/>
  <c r="E2831" i="23"/>
  <c r="F2831" i="23"/>
  <c r="G2831" i="23"/>
  <c r="H2831" i="23"/>
  <c r="I2831" i="23"/>
  <c r="K2831" i="23" s="1"/>
  <c r="J2831" i="23"/>
  <c r="L2831" i="23"/>
  <c r="M2831" i="23"/>
  <c r="A2832" i="23"/>
  <c r="C2832" i="23" s="1"/>
  <c r="D2832" i="23"/>
  <c r="E2832" i="23"/>
  <c r="F2832" i="23"/>
  <c r="G2832" i="23"/>
  <c r="H2832" i="23"/>
  <c r="I2832" i="23"/>
  <c r="K2832" i="23" s="1"/>
  <c r="J2832" i="23"/>
  <c r="L2832" i="23"/>
  <c r="M2832" i="23"/>
  <c r="A2833" i="23"/>
  <c r="B2833" i="23" s="1"/>
  <c r="C2833" i="23"/>
  <c r="D2833" i="23"/>
  <c r="E2833" i="23"/>
  <c r="F2833" i="23"/>
  <c r="G2833" i="23"/>
  <c r="H2833" i="23"/>
  <c r="I2833" i="23"/>
  <c r="K2833" i="23" s="1"/>
  <c r="J2833" i="23"/>
  <c r="L2833" i="23"/>
  <c r="M2833" i="23"/>
  <c r="A2834" i="23"/>
  <c r="B2834" i="23"/>
  <c r="C2834" i="23"/>
  <c r="D2834" i="23"/>
  <c r="E2834" i="23"/>
  <c r="F2834" i="23"/>
  <c r="G2834" i="23"/>
  <c r="H2834" i="23"/>
  <c r="I2834" i="23"/>
  <c r="J2834" i="23"/>
  <c r="K2834" i="23"/>
  <c r="L2834" i="23"/>
  <c r="M2834" i="23"/>
  <c r="A2835" i="23"/>
  <c r="B2835" i="23" s="1"/>
  <c r="D2835" i="23"/>
  <c r="E2835" i="23"/>
  <c r="F2835" i="23"/>
  <c r="G2835" i="23"/>
  <c r="H2835" i="23"/>
  <c r="I2835" i="23"/>
  <c r="K2835" i="23" s="1"/>
  <c r="J2835" i="23"/>
  <c r="L2835" i="23"/>
  <c r="M2835" i="23"/>
  <c r="A2836" i="23"/>
  <c r="C2836" i="23" s="1"/>
  <c r="D2836" i="23"/>
  <c r="E2836" i="23"/>
  <c r="F2836" i="23"/>
  <c r="G2836" i="23"/>
  <c r="H2836" i="23"/>
  <c r="I2836" i="23"/>
  <c r="K2836" i="23" s="1"/>
  <c r="J2836" i="23"/>
  <c r="L2836" i="23"/>
  <c r="M2836" i="23"/>
  <c r="A2837" i="23"/>
  <c r="B2837" i="23" s="1"/>
  <c r="C2837" i="23"/>
  <c r="D2837" i="23"/>
  <c r="E2837" i="23"/>
  <c r="F2837" i="23"/>
  <c r="G2837" i="23"/>
  <c r="H2837" i="23"/>
  <c r="I2837" i="23"/>
  <c r="J2837" i="23"/>
  <c r="K2837" i="23"/>
  <c r="L2837" i="23"/>
  <c r="M2837" i="23"/>
  <c r="A2838" i="23"/>
  <c r="C2838" i="23" s="1"/>
  <c r="B2838" i="23"/>
  <c r="D2838" i="23"/>
  <c r="E2838" i="23"/>
  <c r="F2838" i="23"/>
  <c r="G2838" i="23"/>
  <c r="H2838" i="23"/>
  <c r="I2838" i="23"/>
  <c r="K2838" i="23" s="1"/>
  <c r="J2838" i="23"/>
  <c r="L2838" i="23"/>
  <c r="M2838" i="23"/>
  <c r="A2839" i="23"/>
  <c r="B2839" i="23" s="1"/>
  <c r="D2839" i="23"/>
  <c r="E2839" i="23"/>
  <c r="F2839" i="23"/>
  <c r="G2839" i="23"/>
  <c r="H2839" i="23"/>
  <c r="I2839" i="23"/>
  <c r="K2839" i="23" s="1"/>
  <c r="J2839" i="23"/>
  <c r="L2839" i="23"/>
  <c r="M2839" i="23"/>
  <c r="A2840" i="23"/>
  <c r="C2840" i="23" s="1"/>
  <c r="D2840" i="23"/>
  <c r="E2840" i="23"/>
  <c r="F2840" i="23"/>
  <c r="G2840" i="23"/>
  <c r="H2840" i="23"/>
  <c r="I2840" i="23"/>
  <c r="K2840" i="23" s="1"/>
  <c r="J2840" i="23"/>
  <c r="L2840" i="23"/>
  <c r="M2840" i="23"/>
  <c r="A2841" i="23"/>
  <c r="B2841" i="23" s="1"/>
  <c r="C2841" i="23"/>
  <c r="D2841" i="23"/>
  <c r="E2841" i="23"/>
  <c r="F2841" i="23"/>
  <c r="G2841" i="23"/>
  <c r="H2841" i="23"/>
  <c r="I2841" i="23"/>
  <c r="K2841" i="23" s="1"/>
  <c r="J2841" i="23"/>
  <c r="L2841" i="23"/>
  <c r="M2841" i="23"/>
  <c r="A2842" i="23"/>
  <c r="B2842" i="23"/>
  <c r="C2842" i="23"/>
  <c r="D2842" i="23"/>
  <c r="E2842" i="23"/>
  <c r="F2842" i="23"/>
  <c r="G2842" i="23"/>
  <c r="H2842" i="23"/>
  <c r="I2842" i="23"/>
  <c r="J2842" i="23"/>
  <c r="K2842" i="23"/>
  <c r="L2842" i="23"/>
  <c r="M2842" i="23"/>
  <c r="A2843" i="23"/>
  <c r="B2843" i="23" s="1"/>
  <c r="D2843" i="23"/>
  <c r="E2843" i="23"/>
  <c r="F2843" i="23"/>
  <c r="G2843" i="23"/>
  <c r="H2843" i="23"/>
  <c r="I2843" i="23"/>
  <c r="K2843" i="23" s="1"/>
  <c r="J2843" i="23"/>
  <c r="L2843" i="23"/>
  <c r="M2843" i="23"/>
  <c r="A2844" i="23"/>
  <c r="C2844" i="23" s="1"/>
  <c r="D2844" i="23"/>
  <c r="E2844" i="23"/>
  <c r="F2844" i="23"/>
  <c r="G2844" i="23"/>
  <c r="H2844" i="23"/>
  <c r="I2844" i="23"/>
  <c r="K2844" i="23" s="1"/>
  <c r="J2844" i="23"/>
  <c r="L2844" i="23"/>
  <c r="M2844" i="23"/>
  <c r="A2845" i="23"/>
  <c r="B2845" i="23" s="1"/>
  <c r="C2845" i="23"/>
  <c r="D2845" i="23"/>
  <c r="E2845" i="23"/>
  <c r="F2845" i="23"/>
  <c r="G2845" i="23"/>
  <c r="H2845" i="23"/>
  <c r="I2845" i="23"/>
  <c r="J2845" i="23"/>
  <c r="K2845" i="23"/>
  <c r="L2845" i="23"/>
  <c r="M2845" i="23"/>
  <c r="A2846" i="23"/>
  <c r="C2846" i="23" s="1"/>
  <c r="B2846" i="23"/>
  <c r="D2846" i="23"/>
  <c r="E2846" i="23"/>
  <c r="F2846" i="23"/>
  <c r="G2846" i="23"/>
  <c r="H2846" i="23"/>
  <c r="I2846" i="23"/>
  <c r="K2846" i="23" s="1"/>
  <c r="J2846" i="23"/>
  <c r="L2846" i="23"/>
  <c r="M2846" i="23"/>
  <c r="A2847" i="23"/>
  <c r="B2847" i="23" s="1"/>
  <c r="D2847" i="23"/>
  <c r="E2847" i="23"/>
  <c r="F2847" i="23"/>
  <c r="G2847" i="23"/>
  <c r="H2847" i="23"/>
  <c r="I2847" i="23"/>
  <c r="K2847" i="23" s="1"/>
  <c r="J2847" i="23"/>
  <c r="L2847" i="23"/>
  <c r="M2847" i="23"/>
  <c r="A2848" i="23"/>
  <c r="C2848" i="23" s="1"/>
  <c r="D2848" i="23"/>
  <c r="E2848" i="23"/>
  <c r="F2848" i="23"/>
  <c r="G2848" i="23"/>
  <c r="H2848" i="23"/>
  <c r="I2848" i="23"/>
  <c r="K2848" i="23" s="1"/>
  <c r="J2848" i="23"/>
  <c r="L2848" i="23"/>
  <c r="M2848" i="23"/>
  <c r="A2849" i="23"/>
  <c r="B2849" i="23" s="1"/>
  <c r="C2849" i="23"/>
  <c r="D2849" i="23"/>
  <c r="E2849" i="23"/>
  <c r="F2849" i="23"/>
  <c r="G2849" i="23"/>
  <c r="H2849" i="23"/>
  <c r="I2849" i="23"/>
  <c r="K2849" i="23" s="1"/>
  <c r="J2849" i="23"/>
  <c r="L2849" i="23"/>
  <c r="M2849" i="23"/>
  <c r="A2850" i="23"/>
  <c r="B2850" i="23"/>
  <c r="C2850" i="23"/>
  <c r="D2850" i="23"/>
  <c r="E2850" i="23"/>
  <c r="F2850" i="23"/>
  <c r="G2850" i="23"/>
  <c r="H2850" i="23"/>
  <c r="I2850" i="23"/>
  <c r="J2850" i="23"/>
  <c r="K2850" i="23"/>
  <c r="L2850" i="23"/>
  <c r="M2850" i="23"/>
  <c r="A2851" i="23"/>
  <c r="B2851" i="23" s="1"/>
  <c r="D2851" i="23"/>
  <c r="E2851" i="23"/>
  <c r="F2851" i="23"/>
  <c r="G2851" i="23"/>
  <c r="H2851" i="23"/>
  <c r="I2851" i="23"/>
  <c r="K2851" i="23" s="1"/>
  <c r="J2851" i="23"/>
  <c r="L2851" i="23"/>
  <c r="M2851" i="23"/>
  <c r="A2852" i="23"/>
  <c r="C2852" i="23" s="1"/>
  <c r="D2852" i="23"/>
  <c r="E2852" i="23"/>
  <c r="F2852" i="23"/>
  <c r="G2852" i="23"/>
  <c r="H2852" i="23"/>
  <c r="I2852" i="23"/>
  <c r="K2852" i="23" s="1"/>
  <c r="J2852" i="23"/>
  <c r="L2852" i="23"/>
  <c r="M2852" i="23"/>
  <c r="A2853" i="23"/>
  <c r="B2853" i="23" s="1"/>
  <c r="C2853" i="23"/>
  <c r="D2853" i="23"/>
  <c r="E2853" i="23"/>
  <c r="F2853" i="23"/>
  <c r="G2853" i="23"/>
  <c r="H2853" i="23"/>
  <c r="I2853" i="23"/>
  <c r="J2853" i="23"/>
  <c r="K2853" i="23"/>
  <c r="L2853" i="23"/>
  <c r="M2853" i="23"/>
  <c r="A2854" i="23"/>
  <c r="C2854" i="23" s="1"/>
  <c r="B2854" i="23"/>
  <c r="D2854" i="23"/>
  <c r="E2854" i="23"/>
  <c r="F2854" i="23"/>
  <c r="G2854" i="23"/>
  <c r="H2854" i="23"/>
  <c r="I2854" i="23"/>
  <c r="K2854" i="23" s="1"/>
  <c r="J2854" i="23"/>
  <c r="L2854" i="23"/>
  <c r="M2854" i="23"/>
  <c r="A2855" i="23"/>
  <c r="B2855" i="23" s="1"/>
  <c r="D2855" i="23"/>
  <c r="E2855" i="23"/>
  <c r="F2855" i="23"/>
  <c r="G2855" i="23"/>
  <c r="H2855" i="23"/>
  <c r="I2855" i="23"/>
  <c r="K2855" i="23" s="1"/>
  <c r="J2855" i="23"/>
  <c r="L2855" i="23"/>
  <c r="M2855" i="23"/>
  <c r="A2856" i="23"/>
  <c r="C2856" i="23" s="1"/>
  <c r="D2856" i="23"/>
  <c r="E2856" i="23"/>
  <c r="F2856" i="23"/>
  <c r="G2856" i="23"/>
  <c r="H2856" i="23"/>
  <c r="I2856" i="23"/>
  <c r="K2856" i="23" s="1"/>
  <c r="J2856" i="23"/>
  <c r="L2856" i="23"/>
  <c r="M2856" i="23"/>
  <c r="A2857" i="23"/>
  <c r="B2857" i="23" s="1"/>
  <c r="C2857" i="23"/>
  <c r="D2857" i="23"/>
  <c r="E2857" i="23"/>
  <c r="F2857" i="23"/>
  <c r="G2857" i="23"/>
  <c r="H2857" i="23"/>
  <c r="I2857" i="23"/>
  <c r="K2857" i="23" s="1"/>
  <c r="J2857" i="23"/>
  <c r="L2857" i="23"/>
  <c r="M2857" i="23"/>
  <c r="A2858" i="23"/>
  <c r="B2858" i="23"/>
  <c r="C2858" i="23"/>
  <c r="D2858" i="23"/>
  <c r="E2858" i="23"/>
  <c r="F2858" i="23"/>
  <c r="G2858" i="23"/>
  <c r="H2858" i="23"/>
  <c r="I2858" i="23"/>
  <c r="J2858" i="23"/>
  <c r="K2858" i="23"/>
  <c r="L2858" i="23"/>
  <c r="M2858" i="23"/>
  <c r="A2859" i="23"/>
  <c r="B2859" i="23" s="1"/>
  <c r="D2859" i="23"/>
  <c r="E2859" i="23"/>
  <c r="F2859" i="23"/>
  <c r="G2859" i="23"/>
  <c r="H2859" i="23"/>
  <c r="I2859" i="23"/>
  <c r="K2859" i="23" s="1"/>
  <c r="J2859" i="23"/>
  <c r="L2859" i="23"/>
  <c r="M2859" i="23"/>
  <c r="A2860" i="23"/>
  <c r="C2860" i="23" s="1"/>
  <c r="D2860" i="23"/>
  <c r="E2860" i="23"/>
  <c r="F2860" i="23"/>
  <c r="G2860" i="23"/>
  <c r="H2860" i="23"/>
  <c r="I2860" i="23"/>
  <c r="K2860" i="23" s="1"/>
  <c r="J2860" i="23"/>
  <c r="L2860" i="23"/>
  <c r="M2860" i="23"/>
  <c r="A2861" i="23"/>
  <c r="B2861" i="23" s="1"/>
  <c r="C2861" i="23"/>
  <c r="D2861" i="23"/>
  <c r="E2861" i="23"/>
  <c r="F2861" i="23"/>
  <c r="G2861" i="23"/>
  <c r="H2861" i="23"/>
  <c r="I2861" i="23"/>
  <c r="J2861" i="23"/>
  <c r="K2861" i="23"/>
  <c r="L2861" i="23"/>
  <c r="M2861" i="23"/>
  <c r="A2862" i="23"/>
  <c r="C2862" i="23" s="1"/>
  <c r="B2862" i="23"/>
  <c r="D2862" i="23"/>
  <c r="E2862" i="23"/>
  <c r="F2862" i="23"/>
  <c r="G2862" i="23"/>
  <c r="H2862" i="23"/>
  <c r="I2862" i="23"/>
  <c r="K2862" i="23" s="1"/>
  <c r="J2862" i="23"/>
  <c r="L2862" i="23"/>
  <c r="M2862" i="23"/>
  <c r="A2863" i="23"/>
  <c r="B2863" i="23" s="1"/>
  <c r="D2863" i="23"/>
  <c r="E2863" i="23"/>
  <c r="F2863" i="23"/>
  <c r="G2863" i="23"/>
  <c r="H2863" i="23"/>
  <c r="I2863" i="23"/>
  <c r="K2863" i="23" s="1"/>
  <c r="J2863" i="23"/>
  <c r="L2863" i="23"/>
  <c r="M2863" i="23"/>
  <c r="A2864" i="23"/>
  <c r="C2864" i="23" s="1"/>
  <c r="D2864" i="23"/>
  <c r="E2864" i="23"/>
  <c r="F2864" i="23"/>
  <c r="G2864" i="23"/>
  <c r="H2864" i="23"/>
  <c r="I2864" i="23"/>
  <c r="K2864" i="23" s="1"/>
  <c r="J2864" i="23"/>
  <c r="L2864" i="23"/>
  <c r="M2864" i="23"/>
  <c r="A2865" i="23"/>
  <c r="B2865" i="23" s="1"/>
  <c r="C2865" i="23"/>
  <c r="D2865" i="23"/>
  <c r="E2865" i="23"/>
  <c r="F2865" i="23"/>
  <c r="G2865" i="23"/>
  <c r="H2865" i="23"/>
  <c r="I2865" i="23"/>
  <c r="K2865" i="23" s="1"/>
  <c r="J2865" i="23"/>
  <c r="L2865" i="23"/>
  <c r="M2865" i="23"/>
  <c r="A2866" i="23"/>
  <c r="B2866" i="23"/>
  <c r="C2866" i="23"/>
  <c r="D2866" i="23"/>
  <c r="E2866" i="23"/>
  <c r="F2866" i="23"/>
  <c r="G2866" i="23"/>
  <c r="H2866" i="23"/>
  <c r="I2866" i="23"/>
  <c r="J2866" i="23"/>
  <c r="K2866" i="23"/>
  <c r="L2866" i="23"/>
  <c r="M2866" i="23"/>
  <c r="A2867" i="23"/>
  <c r="B2867" i="23" s="1"/>
  <c r="D2867" i="23"/>
  <c r="E2867" i="23"/>
  <c r="F2867" i="23"/>
  <c r="G2867" i="23"/>
  <c r="H2867" i="23"/>
  <c r="I2867" i="23"/>
  <c r="K2867" i="23" s="1"/>
  <c r="J2867" i="23"/>
  <c r="L2867" i="23"/>
  <c r="M2867" i="23"/>
  <c r="A2868" i="23"/>
  <c r="C2868" i="23" s="1"/>
  <c r="D2868" i="23"/>
  <c r="E2868" i="23"/>
  <c r="F2868" i="23"/>
  <c r="G2868" i="23"/>
  <c r="H2868" i="23"/>
  <c r="I2868" i="23"/>
  <c r="K2868" i="23" s="1"/>
  <c r="J2868" i="23"/>
  <c r="L2868" i="23"/>
  <c r="M2868" i="23"/>
  <c r="A2869" i="23"/>
  <c r="B2869" i="23" s="1"/>
  <c r="C2869" i="23"/>
  <c r="D2869" i="23"/>
  <c r="E2869" i="23"/>
  <c r="F2869" i="23"/>
  <c r="G2869" i="23"/>
  <c r="H2869" i="23"/>
  <c r="I2869" i="23"/>
  <c r="J2869" i="23"/>
  <c r="K2869" i="23"/>
  <c r="L2869" i="23"/>
  <c r="M2869" i="23"/>
  <c r="A2870" i="23"/>
  <c r="C2870" i="23" s="1"/>
  <c r="B2870" i="23"/>
  <c r="D2870" i="23"/>
  <c r="E2870" i="23"/>
  <c r="F2870" i="23"/>
  <c r="G2870" i="23"/>
  <c r="H2870" i="23"/>
  <c r="I2870" i="23"/>
  <c r="K2870" i="23" s="1"/>
  <c r="J2870" i="23"/>
  <c r="L2870" i="23"/>
  <c r="M2870" i="23"/>
  <c r="A2871" i="23"/>
  <c r="B2871" i="23" s="1"/>
  <c r="D2871" i="23"/>
  <c r="E2871" i="23"/>
  <c r="F2871" i="23"/>
  <c r="G2871" i="23"/>
  <c r="H2871" i="23"/>
  <c r="I2871" i="23"/>
  <c r="K2871" i="23" s="1"/>
  <c r="J2871" i="23"/>
  <c r="L2871" i="23"/>
  <c r="M2871" i="23"/>
  <c r="A2872" i="23"/>
  <c r="C2872" i="23" s="1"/>
  <c r="D2872" i="23"/>
  <c r="E2872" i="23"/>
  <c r="F2872" i="23"/>
  <c r="G2872" i="23"/>
  <c r="H2872" i="23"/>
  <c r="I2872" i="23"/>
  <c r="K2872" i="23" s="1"/>
  <c r="J2872" i="23"/>
  <c r="L2872" i="23"/>
  <c r="M2872" i="23"/>
  <c r="A2873" i="23"/>
  <c r="B2873" i="23" s="1"/>
  <c r="C2873" i="23"/>
  <c r="D2873" i="23"/>
  <c r="E2873" i="23"/>
  <c r="F2873" i="23"/>
  <c r="G2873" i="23"/>
  <c r="H2873" i="23"/>
  <c r="I2873" i="23"/>
  <c r="K2873" i="23" s="1"/>
  <c r="J2873" i="23"/>
  <c r="L2873" i="23"/>
  <c r="M2873" i="23"/>
  <c r="A2874" i="23"/>
  <c r="B2874" i="23"/>
  <c r="C2874" i="23"/>
  <c r="D2874" i="23"/>
  <c r="E2874" i="23"/>
  <c r="F2874" i="23"/>
  <c r="G2874" i="23"/>
  <c r="H2874" i="23"/>
  <c r="I2874" i="23"/>
  <c r="J2874" i="23"/>
  <c r="K2874" i="23"/>
  <c r="L2874" i="23"/>
  <c r="M2874" i="23"/>
  <c r="A2875" i="23"/>
  <c r="B2875" i="23" s="1"/>
  <c r="D2875" i="23"/>
  <c r="E2875" i="23"/>
  <c r="F2875" i="23"/>
  <c r="G2875" i="23"/>
  <c r="H2875" i="23"/>
  <c r="I2875" i="23"/>
  <c r="K2875" i="23" s="1"/>
  <c r="J2875" i="23"/>
  <c r="L2875" i="23"/>
  <c r="M2875" i="23"/>
  <c r="A2876" i="23"/>
  <c r="C2876" i="23" s="1"/>
  <c r="D2876" i="23"/>
  <c r="E2876" i="23"/>
  <c r="F2876" i="23"/>
  <c r="G2876" i="23"/>
  <c r="H2876" i="23"/>
  <c r="I2876" i="23"/>
  <c r="K2876" i="23" s="1"/>
  <c r="J2876" i="23"/>
  <c r="L2876" i="23"/>
  <c r="M2876" i="23"/>
  <c r="A2877" i="23"/>
  <c r="B2877" i="23" s="1"/>
  <c r="C2877" i="23"/>
  <c r="D2877" i="23"/>
  <c r="E2877" i="23"/>
  <c r="F2877" i="23"/>
  <c r="G2877" i="23"/>
  <c r="H2877" i="23"/>
  <c r="I2877" i="23"/>
  <c r="J2877" i="23"/>
  <c r="K2877" i="23"/>
  <c r="L2877" i="23"/>
  <c r="M2877" i="23"/>
  <c r="A2878" i="23"/>
  <c r="C2878" i="23" s="1"/>
  <c r="B2878" i="23"/>
  <c r="D2878" i="23"/>
  <c r="E2878" i="23"/>
  <c r="F2878" i="23"/>
  <c r="G2878" i="23"/>
  <c r="H2878" i="23"/>
  <c r="I2878" i="23"/>
  <c r="K2878" i="23" s="1"/>
  <c r="J2878" i="23"/>
  <c r="L2878" i="23"/>
  <c r="M2878" i="23"/>
  <c r="A2879" i="23"/>
  <c r="B2879" i="23" s="1"/>
  <c r="D2879" i="23"/>
  <c r="E2879" i="23"/>
  <c r="F2879" i="23"/>
  <c r="G2879" i="23"/>
  <c r="H2879" i="23"/>
  <c r="I2879" i="23"/>
  <c r="K2879" i="23" s="1"/>
  <c r="J2879" i="23"/>
  <c r="L2879" i="23"/>
  <c r="M2879" i="23"/>
  <c r="A2880" i="23"/>
  <c r="C2880" i="23" s="1"/>
  <c r="D2880" i="23"/>
  <c r="E2880" i="23"/>
  <c r="F2880" i="23"/>
  <c r="G2880" i="23"/>
  <c r="H2880" i="23"/>
  <c r="I2880" i="23"/>
  <c r="K2880" i="23" s="1"/>
  <c r="J2880" i="23"/>
  <c r="L2880" i="23"/>
  <c r="M2880" i="23"/>
  <c r="A2881" i="23"/>
  <c r="B2881" i="23" s="1"/>
  <c r="C2881" i="23"/>
  <c r="D2881" i="23"/>
  <c r="E2881" i="23"/>
  <c r="F2881" i="23"/>
  <c r="G2881" i="23"/>
  <c r="H2881" i="23"/>
  <c r="I2881" i="23"/>
  <c r="K2881" i="23" s="1"/>
  <c r="J2881" i="23"/>
  <c r="L2881" i="23"/>
  <c r="M2881" i="23"/>
  <c r="A2882" i="23"/>
  <c r="B2882" i="23"/>
  <c r="C2882" i="23"/>
  <c r="D2882" i="23"/>
  <c r="E2882" i="23"/>
  <c r="F2882" i="23"/>
  <c r="G2882" i="23"/>
  <c r="H2882" i="23"/>
  <c r="I2882" i="23"/>
  <c r="J2882" i="23"/>
  <c r="K2882" i="23"/>
  <c r="L2882" i="23"/>
  <c r="M2882" i="23"/>
  <c r="A2883" i="23"/>
  <c r="B2883" i="23" s="1"/>
  <c r="D2883" i="23"/>
  <c r="E2883" i="23"/>
  <c r="F2883" i="23"/>
  <c r="G2883" i="23"/>
  <c r="H2883" i="23"/>
  <c r="I2883" i="23"/>
  <c r="K2883" i="23" s="1"/>
  <c r="J2883" i="23"/>
  <c r="L2883" i="23"/>
  <c r="M2883" i="23"/>
  <c r="A2884" i="23"/>
  <c r="C2884" i="23" s="1"/>
  <c r="D2884" i="23"/>
  <c r="E2884" i="23"/>
  <c r="F2884" i="23"/>
  <c r="G2884" i="23"/>
  <c r="H2884" i="23"/>
  <c r="I2884" i="23"/>
  <c r="K2884" i="23" s="1"/>
  <c r="J2884" i="23"/>
  <c r="L2884" i="23"/>
  <c r="M2884" i="23"/>
  <c r="A2885" i="23"/>
  <c r="B2885" i="23" s="1"/>
  <c r="C2885" i="23"/>
  <c r="D2885" i="23"/>
  <c r="E2885" i="23"/>
  <c r="F2885" i="23"/>
  <c r="G2885" i="23"/>
  <c r="H2885" i="23"/>
  <c r="I2885" i="23"/>
  <c r="J2885" i="23"/>
  <c r="K2885" i="23"/>
  <c r="L2885" i="23"/>
  <c r="M2885" i="23"/>
  <c r="A2886" i="23"/>
  <c r="C2886" i="23" s="1"/>
  <c r="B2886" i="23"/>
  <c r="D2886" i="23"/>
  <c r="E2886" i="23"/>
  <c r="F2886" i="23"/>
  <c r="G2886" i="23"/>
  <c r="H2886" i="23"/>
  <c r="I2886" i="23"/>
  <c r="K2886" i="23" s="1"/>
  <c r="J2886" i="23"/>
  <c r="L2886" i="23"/>
  <c r="M2886" i="23"/>
  <c r="A2887" i="23"/>
  <c r="B2887" i="23" s="1"/>
  <c r="D2887" i="23"/>
  <c r="E2887" i="23"/>
  <c r="F2887" i="23"/>
  <c r="G2887" i="23"/>
  <c r="H2887" i="23"/>
  <c r="I2887" i="23"/>
  <c r="K2887" i="23" s="1"/>
  <c r="J2887" i="23"/>
  <c r="L2887" i="23"/>
  <c r="M2887" i="23"/>
  <c r="A2888" i="23"/>
  <c r="C2888" i="23" s="1"/>
  <c r="D2888" i="23"/>
  <c r="E2888" i="23"/>
  <c r="F2888" i="23"/>
  <c r="G2888" i="23"/>
  <c r="H2888" i="23"/>
  <c r="I2888" i="23"/>
  <c r="K2888" i="23" s="1"/>
  <c r="J2888" i="23"/>
  <c r="L2888" i="23"/>
  <c r="M2888" i="23"/>
  <c r="A2889" i="23"/>
  <c r="B2889" i="23" s="1"/>
  <c r="C2889" i="23"/>
  <c r="D2889" i="23"/>
  <c r="E2889" i="23"/>
  <c r="F2889" i="23"/>
  <c r="G2889" i="23"/>
  <c r="H2889" i="23"/>
  <c r="I2889" i="23"/>
  <c r="K2889" i="23" s="1"/>
  <c r="J2889" i="23"/>
  <c r="L2889" i="23"/>
  <c r="M2889" i="23"/>
  <c r="A2890" i="23"/>
  <c r="B2890" i="23"/>
  <c r="C2890" i="23"/>
  <c r="D2890" i="23"/>
  <c r="E2890" i="23"/>
  <c r="F2890" i="23"/>
  <c r="G2890" i="23"/>
  <c r="H2890" i="23"/>
  <c r="I2890" i="23"/>
  <c r="J2890" i="23"/>
  <c r="K2890" i="23"/>
  <c r="L2890" i="23"/>
  <c r="M2890" i="23"/>
  <c r="A2891" i="23"/>
  <c r="B2891" i="23" s="1"/>
  <c r="D2891" i="23"/>
  <c r="E2891" i="23"/>
  <c r="F2891" i="23"/>
  <c r="G2891" i="23"/>
  <c r="H2891" i="23"/>
  <c r="I2891" i="23"/>
  <c r="K2891" i="23" s="1"/>
  <c r="J2891" i="23"/>
  <c r="L2891" i="23"/>
  <c r="M2891" i="23"/>
  <c r="A2892" i="23"/>
  <c r="C2892" i="23" s="1"/>
  <c r="D2892" i="23"/>
  <c r="E2892" i="23"/>
  <c r="F2892" i="23"/>
  <c r="G2892" i="23"/>
  <c r="H2892" i="23"/>
  <c r="I2892" i="23"/>
  <c r="K2892" i="23" s="1"/>
  <c r="J2892" i="23"/>
  <c r="L2892" i="23"/>
  <c r="M2892" i="23"/>
  <c r="A2893" i="23"/>
  <c r="B2893" i="23" s="1"/>
  <c r="C2893" i="23"/>
  <c r="D2893" i="23"/>
  <c r="E2893" i="23"/>
  <c r="F2893" i="23"/>
  <c r="G2893" i="23"/>
  <c r="H2893" i="23"/>
  <c r="I2893" i="23"/>
  <c r="J2893" i="23"/>
  <c r="K2893" i="23"/>
  <c r="L2893" i="23"/>
  <c r="M2893" i="23"/>
  <c r="A2894" i="23"/>
  <c r="C2894" i="23" s="1"/>
  <c r="B2894" i="23"/>
  <c r="D2894" i="23"/>
  <c r="E2894" i="23"/>
  <c r="F2894" i="23"/>
  <c r="G2894" i="23"/>
  <c r="H2894" i="23"/>
  <c r="I2894" i="23"/>
  <c r="K2894" i="23" s="1"/>
  <c r="J2894" i="23"/>
  <c r="L2894" i="23"/>
  <c r="M2894" i="23"/>
  <c r="A2895" i="23"/>
  <c r="B2895" i="23" s="1"/>
  <c r="D2895" i="23"/>
  <c r="E2895" i="23"/>
  <c r="F2895" i="23"/>
  <c r="G2895" i="23"/>
  <c r="H2895" i="23"/>
  <c r="I2895" i="23"/>
  <c r="K2895" i="23" s="1"/>
  <c r="J2895" i="23"/>
  <c r="L2895" i="23"/>
  <c r="M2895" i="23"/>
  <c r="A2896" i="23"/>
  <c r="C2896" i="23" s="1"/>
  <c r="D2896" i="23"/>
  <c r="E2896" i="23"/>
  <c r="F2896" i="23"/>
  <c r="G2896" i="23"/>
  <c r="H2896" i="23"/>
  <c r="I2896" i="23"/>
  <c r="K2896" i="23" s="1"/>
  <c r="J2896" i="23"/>
  <c r="L2896" i="23"/>
  <c r="M2896" i="23"/>
  <c r="A2897" i="23"/>
  <c r="B2897" i="23" s="1"/>
  <c r="C2897" i="23"/>
  <c r="D2897" i="23"/>
  <c r="E2897" i="23"/>
  <c r="F2897" i="23"/>
  <c r="G2897" i="23"/>
  <c r="H2897" i="23"/>
  <c r="I2897" i="23"/>
  <c r="K2897" i="23" s="1"/>
  <c r="J2897" i="23"/>
  <c r="L2897" i="23"/>
  <c r="M2897" i="23"/>
  <c r="A2898" i="23"/>
  <c r="B2898" i="23"/>
  <c r="C2898" i="23"/>
  <c r="D2898" i="23"/>
  <c r="E2898" i="23"/>
  <c r="F2898" i="23"/>
  <c r="G2898" i="23"/>
  <c r="H2898" i="23"/>
  <c r="I2898" i="23"/>
  <c r="J2898" i="23"/>
  <c r="K2898" i="23"/>
  <c r="L2898" i="23"/>
  <c r="M2898" i="23"/>
  <c r="A2899" i="23"/>
  <c r="B2899" i="23" s="1"/>
  <c r="D2899" i="23"/>
  <c r="E2899" i="23"/>
  <c r="F2899" i="23"/>
  <c r="G2899" i="23"/>
  <c r="H2899" i="23"/>
  <c r="I2899" i="23"/>
  <c r="K2899" i="23" s="1"/>
  <c r="J2899" i="23"/>
  <c r="L2899" i="23"/>
  <c r="M2899" i="23"/>
  <c r="A2900" i="23"/>
  <c r="C2900" i="23" s="1"/>
  <c r="D2900" i="23"/>
  <c r="E2900" i="23"/>
  <c r="F2900" i="23"/>
  <c r="G2900" i="23"/>
  <c r="H2900" i="23"/>
  <c r="I2900" i="23"/>
  <c r="K2900" i="23" s="1"/>
  <c r="J2900" i="23"/>
  <c r="L2900" i="23"/>
  <c r="M2900" i="23"/>
  <c r="A2901" i="23"/>
  <c r="B2901" i="23" s="1"/>
  <c r="C2901" i="23"/>
  <c r="D2901" i="23"/>
  <c r="E2901" i="23"/>
  <c r="F2901" i="23"/>
  <c r="G2901" i="23"/>
  <c r="H2901" i="23"/>
  <c r="I2901" i="23"/>
  <c r="J2901" i="23"/>
  <c r="K2901" i="23"/>
  <c r="L2901" i="23"/>
  <c r="M2901" i="23"/>
  <c r="A2902" i="23"/>
  <c r="C2902" i="23" s="1"/>
  <c r="B2902" i="23"/>
  <c r="D2902" i="23"/>
  <c r="E2902" i="23"/>
  <c r="F2902" i="23"/>
  <c r="G2902" i="23"/>
  <c r="H2902" i="23"/>
  <c r="I2902" i="23"/>
  <c r="K2902" i="23" s="1"/>
  <c r="J2902" i="23"/>
  <c r="L2902" i="23"/>
  <c r="M2902" i="23"/>
  <c r="A2903" i="23"/>
  <c r="B2903" i="23" s="1"/>
  <c r="D2903" i="23"/>
  <c r="E2903" i="23"/>
  <c r="F2903" i="23"/>
  <c r="G2903" i="23"/>
  <c r="H2903" i="23"/>
  <c r="I2903" i="23"/>
  <c r="K2903" i="23" s="1"/>
  <c r="J2903" i="23"/>
  <c r="L2903" i="23"/>
  <c r="M2903" i="23"/>
  <c r="A2904" i="23"/>
  <c r="C2904" i="23" s="1"/>
  <c r="D2904" i="23"/>
  <c r="E2904" i="23"/>
  <c r="F2904" i="23"/>
  <c r="G2904" i="23"/>
  <c r="H2904" i="23"/>
  <c r="I2904" i="23"/>
  <c r="K2904" i="23" s="1"/>
  <c r="J2904" i="23"/>
  <c r="L2904" i="23"/>
  <c r="M2904" i="23"/>
  <c r="A2905" i="23"/>
  <c r="B2905" i="23" s="1"/>
  <c r="C2905" i="23"/>
  <c r="D2905" i="23"/>
  <c r="E2905" i="23"/>
  <c r="F2905" i="23"/>
  <c r="G2905" i="23"/>
  <c r="H2905" i="23"/>
  <c r="I2905" i="23"/>
  <c r="K2905" i="23" s="1"/>
  <c r="J2905" i="23"/>
  <c r="L2905" i="23"/>
  <c r="M2905" i="23"/>
  <c r="A2906" i="23"/>
  <c r="B2906" i="23"/>
  <c r="C2906" i="23"/>
  <c r="D2906" i="23"/>
  <c r="E2906" i="23"/>
  <c r="F2906" i="23"/>
  <c r="G2906" i="23"/>
  <c r="H2906" i="23"/>
  <c r="I2906" i="23"/>
  <c r="J2906" i="23"/>
  <c r="K2906" i="23"/>
  <c r="L2906" i="23"/>
  <c r="M2906" i="23"/>
  <c r="A2907" i="23"/>
  <c r="B2907" i="23" s="1"/>
  <c r="D2907" i="23"/>
  <c r="E2907" i="23"/>
  <c r="F2907" i="23"/>
  <c r="G2907" i="23"/>
  <c r="H2907" i="23"/>
  <c r="I2907" i="23"/>
  <c r="K2907" i="23" s="1"/>
  <c r="J2907" i="23"/>
  <c r="L2907" i="23"/>
  <c r="M2907" i="23"/>
  <c r="A2908" i="23"/>
  <c r="C2908" i="23" s="1"/>
  <c r="D2908" i="23"/>
  <c r="E2908" i="23"/>
  <c r="F2908" i="23"/>
  <c r="G2908" i="23"/>
  <c r="H2908" i="23"/>
  <c r="I2908" i="23"/>
  <c r="K2908" i="23" s="1"/>
  <c r="J2908" i="23"/>
  <c r="L2908" i="23"/>
  <c r="M2908" i="23"/>
  <c r="A2909" i="23"/>
  <c r="B2909" i="23" s="1"/>
  <c r="C2909" i="23"/>
  <c r="D2909" i="23"/>
  <c r="E2909" i="23"/>
  <c r="F2909" i="23"/>
  <c r="G2909" i="23"/>
  <c r="H2909" i="23"/>
  <c r="I2909" i="23"/>
  <c r="J2909" i="23"/>
  <c r="K2909" i="23"/>
  <c r="L2909" i="23"/>
  <c r="M2909" i="23"/>
  <c r="A2910" i="23"/>
  <c r="C2910" i="23" s="1"/>
  <c r="B2910" i="23"/>
  <c r="D2910" i="23"/>
  <c r="E2910" i="23"/>
  <c r="F2910" i="23"/>
  <c r="G2910" i="23"/>
  <c r="H2910" i="23"/>
  <c r="I2910" i="23"/>
  <c r="K2910" i="23" s="1"/>
  <c r="J2910" i="23"/>
  <c r="L2910" i="23"/>
  <c r="M2910" i="23"/>
  <c r="A2911" i="23"/>
  <c r="B2911" i="23" s="1"/>
  <c r="D2911" i="23"/>
  <c r="E2911" i="23"/>
  <c r="F2911" i="23"/>
  <c r="G2911" i="23"/>
  <c r="H2911" i="23"/>
  <c r="I2911" i="23"/>
  <c r="K2911" i="23" s="1"/>
  <c r="J2911" i="23"/>
  <c r="L2911" i="23"/>
  <c r="M2911" i="23"/>
  <c r="A2912" i="23"/>
  <c r="C2912" i="23" s="1"/>
  <c r="D2912" i="23"/>
  <c r="E2912" i="23"/>
  <c r="F2912" i="23"/>
  <c r="G2912" i="23"/>
  <c r="H2912" i="23"/>
  <c r="I2912" i="23"/>
  <c r="K2912" i="23" s="1"/>
  <c r="J2912" i="23"/>
  <c r="L2912" i="23"/>
  <c r="M2912" i="23"/>
  <c r="A2913" i="23"/>
  <c r="B2913" i="23" s="1"/>
  <c r="C2913" i="23"/>
  <c r="D2913" i="23"/>
  <c r="E2913" i="23"/>
  <c r="F2913" i="23"/>
  <c r="G2913" i="23"/>
  <c r="H2913" i="23"/>
  <c r="I2913" i="23"/>
  <c r="K2913" i="23" s="1"/>
  <c r="J2913" i="23"/>
  <c r="L2913" i="23"/>
  <c r="M2913" i="23"/>
  <c r="A2914" i="23"/>
  <c r="B2914" i="23"/>
  <c r="C2914" i="23"/>
  <c r="D2914" i="23"/>
  <c r="E2914" i="23"/>
  <c r="F2914" i="23"/>
  <c r="G2914" i="23"/>
  <c r="H2914" i="23"/>
  <c r="I2914" i="23"/>
  <c r="J2914" i="23"/>
  <c r="K2914" i="23"/>
  <c r="L2914" i="23"/>
  <c r="M2914" i="23"/>
  <c r="A2915" i="23"/>
  <c r="B2915" i="23" s="1"/>
  <c r="D2915" i="23"/>
  <c r="E2915" i="23"/>
  <c r="F2915" i="23"/>
  <c r="G2915" i="23"/>
  <c r="H2915" i="23"/>
  <c r="I2915" i="23"/>
  <c r="K2915" i="23" s="1"/>
  <c r="J2915" i="23"/>
  <c r="L2915" i="23"/>
  <c r="M2915" i="23"/>
  <c r="A2916" i="23"/>
  <c r="C2916" i="23" s="1"/>
  <c r="D2916" i="23"/>
  <c r="E2916" i="23"/>
  <c r="F2916" i="23"/>
  <c r="G2916" i="23"/>
  <c r="H2916" i="23"/>
  <c r="I2916" i="23"/>
  <c r="K2916" i="23" s="1"/>
  <c r="J2916" i="23"/>
  <c r="L2916" i="23"/>
  <c r="M2916" i="23"/>
  <c r="A2917" i="23"/>
  <c r="B2917" i="23" s="1"/>
  <c r="C2917" i="23"/>
  <c r="D2917" i="23"/>
  <c r="E2917" i="23"/>
  <c r="F2917" i="23"/>
  <c r="G2917" i="23"/>
  <c r="H2917" i="23"/>
  <c r="I2917" i="23"/>
  <c r="J2917" i="23"/>
  <c r="K2917" i="23"/>
  <c r="L2917" i="23"/>
  <c r="M2917" i="23"/>
  <c r="A2918" i="23"/>
  <c r="C2918" i="23" s="1"/>
  <c r="B2918" i="23"/>
  <c r="D2918" i="23"/>
  <c r="E2918" i="23"/>
  <c r="F2918" i="23"/>
  <c r="G2918" i="23"/>
  <c r="H2918" i="23"/>
  <c r="I2918" i="23"/>
  <c r="K2918" i="23" s="1"/>
  <c r="J2918" i="23"/>
  <c r="L2918" i="23"/>
  <c r="M2918" i="23"/>
  <c r="A2919" i="23"/>
  <c r="B2919" i="23" s="1"/>
  <c r="D2919" i="23"/>
  <c r="E2919" i="23"/>
  <c r="F2919" i="23"/>
  <c r="G2919" i="23"/>
  <c r="H2919" i="23"/>
  <c r="I2919" i="23"/>
  <c r="K2919" i="23" s="1"/>
  <c r="J2919" i="23"/>
  <c r="L2919" i="23"/>
  <c r="M2919" i="23"/>
  <c r="A2920" i="23"/>
  <c r="C2920" i="23" s="1"/>
  <c r="D2920" i="23"/>
  <c r="E2920" i="23"/>
  <c r="F2920" i="23"/>
  <c r="G2920" i="23"/>
  <c r="H2920" i="23"/>
  <c r="I2920" i="23"/>
  <c r="K2920" i="23" s="1"/>
  <c r="J2920" i="23"/>
  <c r="L2920" i="23"/>
  <c r="M2920" i="23"/>
  <c r="A2921" i="23"/>
  <c r="B2921" i="23" s="1"/>
  <c r="C2921" i="23"/>
  <c r="D2921" i="23"/>
  <c r="E2921" i="23"/>
  <c r="F2921" i="23"/>
  <c r="G2921" i="23"/>
  <c r="H2921" i="23"/>
  <c r="I2921" i="23"/>
  <c r="K2921" i="23" s="1"/>
  <c r="J2921" i="23"/>
  <c r="L2921" i="23"/>
  <c r="M2921" i="23"/>
  <c r="A2922" i="23"/>
  <c r="B2922" i="23"/>
  <c r="C2922" i="23"/>
  <c r="D2922" i="23"/>
  <c r="E2922" i="23"/>
  <c r="F2922" i="23"/>
  <c r="G2922" i="23"/>
  <c r="H2922" i="23"/>
  <c r="I2922" i="23"/>
  <c r="J2922" i="23"/>
  <c r="K2922" i="23"/>
  <c r="L2922" i="23"/>
  <c r="M2922" i="23"/>
  <c r="A2923" i="23"/>
  <c r="B2923" i="23" s="1"/>
  <c r="D2923" i="23"/>
  <c r="E2923" i="23"/>
  <c r="F2923" i="23"/>
  <c r="G2923" i="23"/>
  <c r="H2923" i="23"/>
  <c r="I2923" i="23"/>
  <c r="K2923" i="23" s="1"/>
  <c r="J2923" i="23"/>
  <c r="L2923" i="23"/>
  <c r="M2923" i="23"/>
  <c r="A2924" i="23"/>
  <c r="C2924" i="23" s="1"/>
  <c r="D2924" i="23"/>
  <c r="E2924" i="23"/>
  <c r="F2924" i="23"/>
  <c r="G2924" i="23"/>
  <c r="H2924" i="23"/>
  <c r="I2924" i="23"/>
  <c r="K2924" i="23" s="1"/>
  <c r="J2924" i="23"/>
  <c r="L2924" i="23"/>
  <c r="M2924" i="23"/>
  <c r="A2925" i="23"/>
  <c r="B2925" i="23" s="1"/>
  <c r="C2925" i="23"/>
  <c r="D2925" i="23"/>
  <c r="E2925" i="23"/>
  <c r="F2925" i="23"/>
  <c r="G2925" i="23"/>
  <c r="H2925" i="23"/>
  <c r="I2925" i="23"/>
  <c r="J2925" i="23"/>
  <c r="K2925" i="23"/>
  <c r="L2925" i="23"/>
  <c r="M2925" i="23"/>
  <c r="A2926" i="23"/>
  <c r="C2926" i="23" s="1"/>
  <c r="B2926" i="23"/>
  <c r="D2926" i="23"/>
  <c r="E2926" i="23"/>
  <c r="F2926" i="23"/>
  <c r="G2926" i="23"/>
  <c r="H2926" i="23"/>
  <c r="I2926" i="23"/>
  <c r="K2926" i="23" s="1"/>
  <c r="J2926" i="23"/>
  <c r="L2926" i="23"/>
  <c r="M2926" i="23"/>
  <c r="A2927" i="23"/>
  <c r="B2927" i="23" s="1"/>
  <c r="D2927" i="23"/>
  <c r="E2927" i="23"/>
  <c r="F2927" i="23"/>
  <c r="G2927" i="23"/>
  <c r="H2927" i="23"/>
  <c r="I2927" i="23"/>
  <c r="K2927" i="23" s="1"/>
  <c r="J2927" i="23"/>
  <c r="L2927" i="23"/>
  <c r="M2927" i="23"/>
  <c r="A2928" i="23"/>
  <c r="C2928" i="23" s="1"/>
  <c r="D2928" i="23"/>
  <c r="E2928" i="23"/>
  <c r="F2928" i="23"/>
  <c r="G2928" i="23"/>
  <c r="H2928" i="23"/>
  <c r="I2928" i="23"/>
  <c r="K2928" i="23" s="1"/>
  <c r="J2928" i="23"/>
  <c r="L2928" i="23"/>
  <c r="M2928" i="23"/>
  <c r="A2929" i="23"/>
  <c r="B2929" i="23" s="1"/>
  <c r="C2929" i="23"/>
  <c r="D2929" i="23"/>
  <c r="E2929" i="23"/>
  <c r="F2929" i="23"/>
  <c r="G2929" i="23"/>
  <c r="H2929" i="23"/>
  <c r="I2929" i="23"/>
  <c r="K2929" i="23" s="1"/>
  <c r="J2929" i="23"/>
  <c r="L2929" i="23"/>
  <c r="M2929" i="23"/>
  <c r="A2930" i="23"/>
  <c r="B2930" i="23"/>
  <c r="C2930" i="23"/>
  <c r="D2930" i="23"/>
  <c r="E2930" i="23"/>
  <c r="F2930" i="23"/>
  <c r="G2930" i="23"/>
  <c r="H2930" i="23"/>
  <c r="I2930" i="23"/>
  <c r="J2930" i="23"/>
  <c r="K2930" i="23"/>
  <c r="L2930" i="23"/>
  <c r="M2930" i="23"/>
  <c r="A2931" i="23"/>
  <c r="B2931" i="23" s="1"/>
  <c r="D2931" i="23"/>
  <c r="E2931" i="23"/>
  <c r="F2931" i="23"/>
  <c r="G2931" i="23"/>
  <c r="H2931" i="23"/>
  <c r="I2931" i="23"/>
  <c r="K2931" i="23" s="1"/>
  <c r="J2931" i="23"/>
  <c r="L2931" i="23"/>
  <c r="M2931" i="23"/>
  <c r="A2932" i="23"/>
  <c r="C2932" i="23" s="1"/>
  <c r="D2932" i="23"/>
  <c r="E2932" i="23"/>
  <c r="F2932" i="23"/>
  <c r="G2932" i="23"/>
  <c r="H2932" i="23"/>
  <c r="I2932" i="23"/>
  <c r="K2932" i="23" s="1"/>
  <c r="J2932" i="23"/>
  <c r="L2932" i="23"/>
  <c r="M2932" i="23"/>
  <c r="A2933" i="23"/>
  <c r="B2933" i="23" s="1"/>
  <c r="C2933" i="23"/>
  <c r="D2933" i="23"/>
  <c r="E2933" i="23"/>
  <c r="F2933" i="23"/>
  <c r="G2933" i="23"/>
  <c r="H2933" i="23"/>
  <c r="I2933" i="23"/>
  <c r="J2933" i="23"/>
  <c r="K2933" i="23"/>
  <c r="L2933" i="23"/>
  <c r="M2933" i="23"/>
  <c r="A2934" i="23"/>
  <c r="C2934" i="23" s="1"/>
  <c r="B2934" i="23"/>
  <c r="D2934" i="23"/>
  <c r="E2934" i="23"/>
  <c r="F2934" i="23"/>
  <c r="G2934" i="23"/>
  <c r="H2934" i="23"/>
  <c r="I2934" i="23"/>
  <c r="K2934" i="23" s="1"/>
  <c r="J2934" i="23"/>
  <c r="L2934" i="23"/>
  <c r="M2934" i="23"/>
  <c r="A2935" i="23"/>
  <c r="B2935" i="23" s="1"/>
  <c r="D2935" i="23"/>
  <c r="E2935" i="23"/>
  <c r="F2935" i="23"/>
  <c r="G2935" i="23"/>
  <c r="H2935" i="23"/>
  <c r="I2935" i="23"/>
  <c r="K2935" i="23" s="1"/>
  <c r="J2935" i="23"/>
  <c r="L2935" i="23"/>
  <c r="M2935" i="23"/>
  <c r="A2936" i="23"/>
  <c r="C2936" i="23" s="1"/>
  <c r="D2936" i="23"/>
  <c r="E2936" i="23"/>
  <c r="F2936" i="23"/>
  <c r="G2936" i="23"/>
  <c r="H2936" i="23"/>
  <c r="I2936" i="23"/>
  <c r="K2936" i="23" s="1"/>
  <c r="J2936" i="23"/>
  <c r="L2936" i="23"/>
  <c r="M2936" i="23"/>
  <c r="A2937" i="23"/>
  <c r="B2937" i="23" s="1"/>
  <c r="C2937" i="23"/>
  <c r="D2937" i="23"/>
  <c r="E2937" i="23"/>
  <c r="F2937" i="23"/>
  <c r="G2937" i="23"/>
  <c r="H2937" i="23"/>
  <c r="I2937" i="23"/>
  <c r="K2937" i="23" s="1"/>
  <c r="J2937" i="23"/>
  <c r="L2937" i="23"/>
  <c r="M2937" i="23"/>
  <c r="A2938" i="23"/>
  <c r="B2938" i="23"/>
  <c r="C2938" i="23"/>
  <c r="D2938" i="23"/>
  <c r="E2938" i="23"/>
  <c r="F2938" i="23"/>
  <c r="G2938" i="23"/>
  <c r="H2938" i="23"/>
  <c r="I2938" i="23"/>
  <c r="J2938" i="23"/>
  <c r="K2938" i="23"/>
  <c r="L2938" i="23"/>
  <c r="M2938" i="23"/>
  <c r="A2939" i="23"/>
  <c r="B2939" i="23" s="1"/>
  <c r="D2939" i="23"/>
  <c r="E2939" i="23"/>
  <c r="F2939" i="23"/>
  <c r="G2939" i="23"/>
  <c r="H2939" i="23"/>
  <c r="I2939" i="23"/>
  <c r="K2939" i="23" s="1"/>
  <c r="J2939" i="23"/>
  <c r="L2939" i="23"/>
  <c r="M2939" i="23"/>
  <c r="A2940" i="23"/>
  <c r="C2940" i="23" s="1"/>
  <c r="D2940" i="23"/>
  <c r="E2940" i="23"/>
  <c r="F2940" i="23"/>
  <c r="G2940" i="23"/>
  <c r="H2940" i="23"/>
  <c r="I2940" i="23"/>
  <c r="K2940" i="23" s="1"/>
  <c r="J2940" i="23"/>
  <c r="L2940" i="23"/>
  <c r="M2940" i="23"/>
  <c r="A2941" i="23"/>
  <c r="B2941" i="23" s="1"/>
  <c r="C2941" i="23"/>
  <c r="D2941" i="23"/>
  <c r="E2941" i="23"/>
  <c r="F2941" i="23"/>
  <c r="G2941" i="23"/>
  <c r="H2941" i="23"/>
  <c r="I2941" i="23"/>
  <c r="J2941" i="23"/>
  <c r="K2941" i="23"/>
  <c r="L2941" i="23"/>
  <c r="M2941" i="23"/>
  <c r="A2942" i="23"/>
  <c r="C2942" i="23" s="1"/>
  <c r="B2942" i="23"/>
  <c r="D2942" i="23"/>
  <c r="E2942" i="23"/>
  <c r="F2942" i="23"/>
  <c r="G2942" i="23"/>
  <c r="H2942" i="23"/>
  <c r="I2942" i="23"/>
  <c r="K2942" i="23" s="1"/>
  <c r="J2942" i="23"/>
  <c r="L2942" i="23"/>
  <c r="M2942" i="23"/>
  <c r="A2943" i="23"/>
  <c r="B2943" i="23" s="1"/>
  <c r="D2943" i="23"/>
  <c r="E2943" i="23"/>
  <c r="F2943" i="23"/>
  <c r="G2943" i="23"/>
  <c r="H2943" i="23"/>
  <c r="I2943" i="23"/>
  <c r="K2943" i="23" s="1"/>
  <c r="J2943" i="23"/>
  <c r="L2943" i="23"/>
  <c r="M2943" i="23"/>
  <c r="A2944" i="23"/>
  <c r="C2944" i="23" s="1"/>
  <c r="D2944" i="23"/>
  <c r="E2944" i="23"/>
  <c r="F2944" i="23"/>
  <c r="G2944" i="23"/>
  <c r="H2944" i="23"/>
  <c r="I2944" i="23"/>
  <c r="K2944" i="23" s="1"/>
  <c r="J2944" i="23"/>
  <c r="L2944" i="23"/>
  <c r="M2944" i="23"/>
  <c r="A2945" i="23"/>
  <c r="B2945" i="23" s="1"/>
  <c r="C2945" i="23"/>
  <c r="D2945" i="23"/>
  <c r="E2945" i="23"/>
  <c r="F2945" i="23"/>
  <c r="G2945" i="23"/>
  <c r="H2945" i="23"/>
  <c r="I2945" i="23"/>
  <c r="K2945" i="23" s="1"/>
  <c r="J2945" i="23"/>
  <c r="L2945" i="23"/>
  <c r="M2945" i="23"/>
  <c r="A2946" i="23"/>
  <c r="B2946" i="23"/>
  <c r="C2946" i="23"/>
  <c r="D2946" i="23"/>
  <c r="E2946" i="23"/>
  <c r="F2946" i="23"/>
  <c r="G2946" i="23"/>
  <c r="H2946" i="23"/>
  <c r="I2946" i="23"/>
  <c r="J2946" i="23"/>
  <c r="K2946" i="23"/>
  <c r="L2946" i="23"/>
  <c r="M2946" i="23"/>
  <c r="A2947" i="23"/>
  <c r="B2947" i="23" s="1"/>
  <c r="D2947" i="23"/>
  <c r="E2947" i="23"/>
  <c r="F2947" i="23"/>
  <c r="G2947" i="23"/>
  <c r="H2947" i="23"/>
  <c r="I2947" i="23"/>
  <c r="K2947" i="23" s="1"/>
  <c r="J2947" i="23"/>
  <c r="L2947" i="23"/>
  <c r="M2947" i="23"/>
  <c r="A2948" i="23"/>
  <c r="C2948" i="23" s="1"/>
  <c r="D2948" i="23"/>
  <c r="E2948" i="23"/>
  <c r="F2948" i="23"/>
  <c r="G2948" i="23"/>
  <c r="H2948" i="23"/>
  <c r="I2948" i="23"/>
  <c r="K2948" i="23" s="1"/>
  <c r="J2948" i="23"/>
  <c r="L2948" i="23"/>
  <c r="M2948" i="23"/>
  <c r="A2949" i="23"/>
  <c r="B2949" i="23" s="1"/>
  <c r="C2949" i="23"/>
  <c r="D2949" i="23"/>
  <c r="E2949" i="23"/>
  <c r="F2949" i="23"/>
  <c r="G2949" i="23"/>
  <c r="H2949" i="23"/>
  <c r="I2949" i="23"/>
  <c r="J2949" i="23"/>
  <c r="K2949" i="23"/>
  <c r="L2949" i="23"/>
  <c r="M2949" i="23"/>
  <c r="A2950" i="23"/>
  <c r="C2950" i="23" s="1"/>
  <c r="B2950" i="23"/>
  <c r="D2950" i="23"/>
  <c r="E2950" i="23"/>
  <c r="F2950" i="23"/>
  <c r="G2950" i="23"/>
  <c r="H2950" i="23"/>
  <c r="I2950" i="23"/>
  <c r="K2950" i="23" s="1"/>
  <c r="J2950" i="23"/>
  <c r="L2950" i="23"/>
  <c r="M2950" i="23"/>
  <c r="A2951" i="23"/>
  <c r="B2951" i="23" s="1"/>
  <c r="D2951" i="23"/>
  <c r="E2951" i="23"/>
  <c r="F2951" i="23"/>
  <c r="G2951" i="23"/>
  <c r="H2951" i="23"/>
  <c r="I2951" i="23"/>
  <c r="K2951" i="23" s="1"/>
  <c r="J2951" i="23"/>
  <c r="L2951" i="23"/>
  <c r="M2951" i="23"/>
  <c r="A2952" i="23"/>
  <c r="C2952" i="23" s="1"/>
  <c r="D2952" i="23"/>
  <c r="E2952" i="23"/>
  <c r="F2952" i="23"/>
  <c r="G2952" i="23"/>
  <c r="H2952" i="23"/>
  <c r="I2952" i="23"/>
  <c r="K2952" i="23" s="1"/>
  <c r="J2952" i="23"/>
  <c r="L2952" i="23"/>
  <c r="M2952" i="23"/>
  <c r="A2953" i="23"/>
  <c r="B2953" i="23" s="1"/>
  <c r="C2953" i="23"/>
  <c r="D2953" i="23"/>
  <c r="E2953" i="23"/>
  <c r="F2953" i="23"/>
  <c r="G2953" i="23"/>
  <c r="H2953" i="23"/>
  <c r="I2953" i="23"/>
  <c r="K2953" i="23" s="1"/>
  <c r="J2953" i="23"/>
  <c r="L2953" i="23"/>
  <c r="M2953" i="23"/>
  <c r="A2954" i="23"/>
  <c r="B2954" i="23"/>
  <c r="C2954" i="23"/>
  <c r="D2954" i="23"/>
  <c r="E2954" i="23"/>
  <c r="F2954" i="23"/>
  <c r="G2954" i="23"/>
  <c r="H2954" i="23"/>
  <c r="I2954" i="23"/>
  <c r="J2954" i="23"/>
  <c r="K2954" i="23"/>
  <c r="L2954" i="23"/>
  <c r="M2954" i="23"/>
  <c r="A2955" i="23"/>
  <c r="B2955" i="23" s="1"/>
  <c r="D2955" i="23"/>
  <c r="E2955" i="23"/>
  <c r="F2955" i="23"/>
  <c r="G2955" i="23"/>
  <c r="H2955" i="23"/>
  <c r="I2955" i="23"/>
  <c r="K2955" i="23" s="1"/>
  <c r="J2955" i="23"/>
  <c r="L2955" i="23"/>
  <c r="M2955" i="23"/>
  <c r="A2956" i="23"/>
  <c r="C2956" i="23" s="1"/>
  <c r="D2956" i="23"/>
  <c r="E2956" i="23"/>
  <c r="F2956" i="23"/>
  <c r="G2956" i="23"/>
  <c r="H2956" i="23"/>
  <c r="I2956" i="23"/>
  <c r="K2956" i="23" s="1"/>
  <c r="J2956" i="23"/>
  <c r="L2956" i="23"/>
  <c r="M2956" i="23"/>
  <c r="A2957" i="23"/>
  <c r="B2957" i="23" s="1"/>
  <c r="C2957" i="23"/>
  <c r="D2957" i="23"/>
  <c r="E2957" i="23"/>
  <c r="F2957" i="23"/>
  <c r="G2957" i="23"/>
  <c r="H2957" i="23"/>
  <c r="I2957" i="23"/>
  <c r="J2957" i="23"/>
  <c r="K2957" i="23"/>
  <c r="L2957" i="23"/>
  <c r="M2957" i="23"/>
  <c r="A2958" i="23"/>
  <c r="C2958" i="23" s="1"/>
  <c r="B2958" i="23"/>
  <c r="D2958" i="23"/>
  <c r="E2958" i="23"/>
  <c r="F2958" i="23"/>
  <c r="G2958" i="23"/>
  <c r="H2958" i="23"/>
  <c r="I2958" i="23"/>
  <c r="K2958" i="23" s="1"/>
  <c r="J2958" i="23"/>
  <c r="L2958" i="23"/>
  <c r="M2958" i="23"/>
  <c r="A2959" i="23"/>
  <c r="B2959" i="23" s="1"/>
  <c r="D2959" i="23"/>
  <c r="E2959" i="23"/>
  <c r="F2959" i="23"/>
  <c r="G2959" i="23"/>
  <c r="H2959" i="23"/>
  <c r="I2959" i="23"/>
  <c r="K2959" i="23" s="1"/>
  <c r="J2959" i="23"/>
  <c r="L2959" i="23"/>
  <c r="M2959" i="23"/>
  <c r="A2960" i="23"/>
  <c r="C2960" i="23" s="1"/>
  <c r="D2960" i="23"/>
  <c r="E2960" i="23"/>
  <c r="F2960" i="23"/>
  <c r="G2960" i="23"/>
  <c r="H2960" i="23"/>
  <c r="I2960" i="23"/>
  <c r="K2960" i="23" s="1"/>
  <c r="J2960" i="23"/>
  <c r="L2960" i="23"/>
  <c r="M2960" i="23"/>
  <c r="A2961" i="23"/>
  <c r="B2961" i="23" s="1"/>
  <c r="C2961" i="23"/>
  <c r="D2961" i="23"/>
  <c r="E2961" i="23"/>
  <c r="F2961" i="23"/>
  <c r="G2961" i="23"/>
  <c r="H2961" i="23"/>
  <c r="I2961" i="23"/>
  <c r="K2961" i="23" s="1"/>
  <c r="J2961" i="23"/>
  <c r="L2961" i="23"/>
  <c r="M2961" i="23"/>
  <c r="A2962" i="23"/>
  <c r="B2962" i="23"/>
  <c r="C2962" i="23"/>
  <c r="D2962" i="23"/>
  <c r="E2962" i="23"/>
  <c r="F2962" i="23"/>
  <c r="G2962" i="23"/>
  <c r="H2962" i="23"/>
  <c r="I2962" i="23"/>
  <c r="J2962" i="23"/>
  <c r="K2962" i="23"/>
  <c r="L2962" i="23"/>
  <c r="M2962" i="23"/>
  <c r="A2963" i="23"/>
  <c r="B2963" i="23" s="1"/>
  <c r="D2963" i="23"/>
  <c r="E2963" i="23"/>
  <c r="F2963" i="23"/>
  <c r="G2963" i="23"/>
  <c r="H2963" i="23"/>
  <c r="I2963" i="23"/>
  <c r="K2963" i="23" s="1"/>
  <c r="J2963" i="23"/>
  <c r="L2963" i="23"/>
  <c r="M2963" i="23"/>
  <c r="A2964" i="23"/>
  <c r="C2964" i="23" s="1"/>
  <c r="D2964" i="23"/>
  <c r="E2964" i="23"/>
  <c r="F2964" i="23"/>
  <c r="G2964" i="23"/>
  <c r="H2964" i="23"/>
  <c r="I2964" i="23"/>
  <c r="K2964" i="23" s="1"/>
  <c r="J2964" i="23"/>
  <c r="L2964" i="23"/>
  <c r="M2964" i="23"/>
  <c r="A2965" i="23"/>
  <c r="B2965" i="23" s="1"/>
  <c r="C2965" i="23"/>
  <c r="D2965" i="23"/>
  <c r="E2965" i="23"/>
  <c r="F2965" i="23"/>
  <c r="G2965" i="23"/>
  <c r="H2965" i="23"/>
  <c r="I2965" i="23"/>
  <c r="J2965" i="23"/>
  <c r="K2965" i="23"/>
  <c r="L2965" i="23"/>
  <c r="M2965" i="23"/>
  <c r="A2966" i="23"/>
  <c r="C2966" i="23" s="1"/>
  <c r="B2966" i="23"/>
  <c r="D2966" i="23"/>
  <c r="E2966" i="23"/>
  <c r="F2966" i="23"/>
  <c r="G2966" i="23"/>
  <c r="H2966" i="23"/>
  <c r="I2966" i="23"/>
  <c r="K2966" i="23" s="1"/>
  <c r="J2966" i="23"/>
  <c r="L2966" i="23"/>
  <c r="M2966" i="23"/>
  <c r="A2967" i="23"/>
  <c r="B2967" i="23" s="1"/>
  <c r="D2967" i="23"/>
  <c r="E2967" i="23"/>
  <c r="F2967" i="23"/>
  <c r="G2967" i="23"/>
  <c r="H2967" i="23"/>
  <c r="I2967" i="23"/>
  <c r="K2967" i="23" s="1"/>
  <c r="J2967" i="23"/>
  <c r="L2967" i="23"/>
  <c r="M2967" i="23"/>
  <c r="A2968" i="23"/>
  <c r="C2968" i="23" s="1"/>
  <c r="D2968" i="23"/>
  <c r="E2968" i="23"/>
  <c r="F2968" i="23"/>
  <c r="G2968" i="23"/>
  <c r="H2968" i="23"/>
  <c r="I2968" i="23"/>
  <c r="K2968" i="23" s="1"/>
  <c r="J2968" i="23"/>
  <c r="L2968" i="23"/>
  <c r="M2968" i="23"/>
  <c r="A2969" i="23"/>
  <c r="B2969" i="23" s="1"/>
  <c r="C2969" i="23"/>
  <c r="D2969" i="23"/>
  <c r="E2969" i="23"/>
  <c r="F2969" i="23"/>
  <c r="G2969" i="23"/>
  <c r="H2969" i="23"/>
  <c r="I2969" i="23"/>
  <c r="K2969" i="23" s="1"/>
  <c r="J2969" i="23"/>
  <c r="L2969" i="23"/>
  <c r="M2969" i="23"/>
  <c r="A2970" i="23"/>
  <c r="B2970" i="23"/>
  <c r="C2970" i="23"/>
  <c r="D2970" i="23"/>
  <c r="E2970" i="23"/>
  <c r="F2970" i="23"/>
  <c r="G2970" i="23"/>
  <c r="H2970" i="23"/>
  <c r="I2970" i="23"/>
  <c r="J2970" i="23"/>
  <c r="K2970" i="23"/>
  <c r="L2970" i="23"/>
  <c r="M2970" i="23"/>
  <c r="A2971" i="23"/>
  <c r="B2971" i="23" s="1"/>
  <c r="D2971" i="23"/>
  <c r="E2971" i="23"/>
  <c r="F2971" i="23"/>
  <c r="G2971" i="23"/>
  <c r="H2971" i="23"/>
  <c r="I2971" i="23"/>
  <c r="K2971" i="23" s="1"/>
  <c r="J2971" i="23"/>
  <c r="L2971" i="23"/>
  <c r="M2971" i="23"/>
  <c r="A2972" i="23"/>
  <c r="C2972" i="23" s="1"/>
  <c r="D2972" i="23"/>
  <c r="E2972" i="23"/>
  <c r="F2972" i="23"/>
  <c r="G2972" i="23"/>
  <c r="H2972" i="23"/>
  <c r="I2972" i="23"/>
  <c r="K2972" i="23" s="1"/>
  <c r="J2972" i="23"/>
  <c r="L2972" i="23"/>
  <c r="M2972" i="23"/>
  <c r="A2973" i="23"/>
  <c r="B2973" i="23" s="1"/>
  <c r="C2973" i="23"/>
  <c r="D2973" i="23"/>
  <c r="E2973" i="23"/>
  <c r="F2973" i="23"/>
  <c r="G2973" i="23"/>
  <c r="H2973" i="23"/>
  <c r="I2973" i="23"/>
  <c r="J2973" i="23"/>
  <c r="K2973" i="23"/>
  <c r="L2973" i="23"/>
  <c r="M2973" i="23"/>
  <c r="A2974" i="23"/>
  <c r="C2974" i="23" s="1"/>
  <c r="B2974" i="23"/>
  <c r="D2974" i="23"/>
  <c r="E2974" i="23"/>
  <c r="F2974" i="23"/>
  <c r="G2974" i="23"/>
  <c r="H2974" i="23"/>
  <c r="I2974" i="23"/>
  <c r="K2974" i="23" s="1"/>
  <c r="J2974" i="23"/>
  <c r="L2974" i="23"/>
  <c r="M2974" i="23"/>
  <c r="A2975" i="23"/>
  <c r="B2975" i="23" s="1"/>
  <c r="D2975" i="23"/>
  <c r="E2975" i="23"/>
  <c r="F2975" i="23"/>
  <c r="G2975" i="23"/>
  <c r="H2975" i="23"/>
  <c r="I2975" i="23"/>
  <c r="K2975" i="23" s="1"/>
  <c r="J2975" i="23"/>
  <c r="L2975" i="23"/>
  <c r="M2975" i="23"/>
  <c r="A2976" i="23"/>
  <c r="C2976" i="23" s="1"/>
  <c r="D2976" i="23"/>
  <c r="E2976" i="23"/>
  <c r="F2976" i="23"/>
  <c r="G2976" i="23"/>
  <c r="H2976" i="23"/>
  <c r="I2976" i="23"/>
  <c r="K2976" i="23" s="1"/>
  <c r="J2976" i="23"/>
  <c r="L2976" i="23"/>
  <c r="M2976" i="23"/>
  <c r="A2977" i="23"/>
  <c r="B2977" i="23" s="1"/>
  <c r="C2977" i="23"/>
  <c r="D2977" i="23"/>
  <c r="E2977" i="23"/>
  <c r="F2977" i="23"/>
  <c r="G2977" i="23"/>
  <c r="H2977" i="23"/>
  <c r="I2977" i="23"/>
  <c r="K2977" i="23" s="1"/>
  <c r="J2977" i="23"/>
  <c r="L2977" i="23"/>
  <c r="M2977" i="23"/>
  <c r="A2978" i="23"/>
  <c r="B2978" i="23"/>
  <c r="C2978" i="23"/>
  <c r="D2978" i="23"/>
  <c r="E2978" i="23"/>
  <c r="F2978" i="23"/>
  <c r="G2978" i="23"/>
  <c r="H2978" i="23"/>
  <c r="I2978" i="23"/>
  <c r="J2978" i="23"/>
  <c r="K2978" i="23"/>
  <c r="L2978" i="23"/>
  <c r="M2978" i="23"/>
  <c r="A2979" i="23"/>
  <c r="B2979" i="23" s="1"/>
  <c r="D2979" i="23"/>
  <c r="E2979" i="23"/>
  <c r="F2979" i="23"/>
  <c r="G2979" i="23"/>
  <c r="H2979" i="23"/>
  <c r="I2979" i="23"/>
  <c r="K2979" i="23" s="1"/>
  <c r="J2979" i="23"/>
  <c r="L2979" i="23"/>
  <c r="M2979" i="23"/>
  <c r="A2980" i="23"/>
  <c r="C2980" i="23" s="1"/>
  <c r="D2980" i="23"/>
  <c r="E2980" i="23"/>
  <c r="F2980" i="23"/>
  <c r="G2980" i="23"/>
  <c r="H2980" i="23"/>
  <c r="I2980" i="23"/>
  <c r="K2980" i="23" s="1"/>
  <c r="J2980" i="23"/>
  <c r="L2980" i="23"/>
  <c r="M2980" i="23"/>
  <c r="A2981" i="23"/>
  <c r="B2981" i="23" s="1"/>
  <c r="C2981" i="23"/>
  <c r="D2981" i="23"/>
  <c r="E2981" i="23"/>
  <c r="F2981" i="23"/>
  <c r="G2981" i="23"/>
  <c r="H2981" i="23"/>
  <c r="I2981" i="23"/>
  <c r="J2981" i="23"/>
  <c r="K2981" i="23"/>
  <c r="L2981" i="23"/>
  <c r="M2981" i="23"/>
  <c r="A2982" i="23"/>
  <c r="C2982" i="23" s="1"/>
  <c r="B2982" i="23"/>
  <c r="D2982" i="23"/>
  <c r="E2982" i="23"/>
  <c r="F2982" i="23"/>
  <c r="G2982" i="23"/>
  <c r="H2982" i="23"/>
  <c r="I2982" i="23"/>
  <c r="K2982" i="23" s="1"/>
  <c r="J2982" i="23"/>
  <c r="L2982" i="23"/>
  <c r="M2982" i="23"/>
  <c r="A2983" i="23"/>
  <c r="B2983" i="23" s="1"/>
  <c r="D2983" i="23"/>
  <c r="E2983" i="23"/>
  <c r="F2983" i="23"/>
  <c r="G2983" i="23"/>
  <c r="H2983" i="23"/>
  <c r="I2983" i="23"/>
  <c r="K2983" i="23" s="1"/>
  <c r="J2983" i="23"/>
  <c r="L2983" i="23"/>
  <c r="M2983" i="23"/>
  <c r="A2984" i="23"/>
  <c r="C2984" i="23" s="1"/>
  <c r="D2984" i="23"/>
  <c r="E2984" i="23"/>
  <c r="F2984" i="23"/>
  <c r="G2984" i="23"/>
  <c r="H2984" i="23"/>
  <c r="I2984" i="23"/>
  <c r="K2984" i="23" s="1"/>
  <c r="J2984" i="23"/>
  <c r="L2984" i="23"/>
  <c r="M2984" i="23"/>
  <c r="A2985" i="23"/>
  <c r="B2985" i="23" s="1"/>
  <c r="C2985" i="23"/>
  <c r="D2985" i="23"/>
  <c r="E2985" i="23"/>
  <c r="F2985" i="23"/>
  <c r="G2985" i="23"/>
  <c r="H2985" i="23"/>
  <c r="I2985" i="23"/>
  <c r="K2985" i="23" s="1"/>
  <c r="J2985" i="23"/>
  <c r="L2985" i="23"/>
  <c r="M2985" i="23"/>
  <c r="A2986" i="23"/>
  <c r="B2986" i="23"/>
  <c r="C2986" i="23"/>
  <c r="D2986" i="23"/>
  <c r="E2986" i="23"/>
  <c r="F2986" i="23"/>
  <c r="G2986" i="23"/>
  <c r="H2986" i="23"/>
  <c r="I2986" i="23"/>
  <c r="J2986" i="23"/>
  <c r="K2986" i="23"/>
  <c r="L2986" i="23"/>
  <c r="M2986" i="23"/>
  <c r="A2987" i="23"/>
  <c r="B2987" i="23" s="1"/>
  <c r="D2987" i="23"/>
  <c r="E2987" i="23"/>
  <c r="F2987" i="23"/>
  <c r="G2987" i="23"/>
  <c r="H2987" i="23"/>
  <c r="I2987" i="23"/>
  <c r="K2987" i="23" s="1"/>
  <c r="J2987" i="23"/>
  <c r="L2987" i="23"/>
  <c r="M2987" i="23"/>
  <c r="A2988" i="23"/>
  <c r="C2988" i="23" s="1"/>
  <c r="D2988" i="23"/>
  <c r="E2988" i="23"/>
  <c r="F2988" i="23"/>
  <c r="G2988" i="23"/>
  <c r="H2988" i="23"/>
  <c r="I2988" i="23"/>
  <c r="K2988" i="23" s="1"/>
  <c r="J2988" i="23"/>
  <c r="L2988" i="23"/>
  <c r="M2988" i="23"/>
  <c r="A2989" i="23"/>
  <c r="B2989" i="23" s="1"/>
  <c r="C2989" i="23"/>
  <c r="D2989" i="23"/>
  <c r="E2989" i="23"/>
  <c r="F2989" i="23"/>
  <c r="G2989" i="23"/>
  <c r="H2989" i="23"/>
  <c r="I2989" i="23"/>
  <c r="J2989" i="23"/>
  <c r="K2989" i="23"/>
  <c r="L2989" i="23"/>
  <c r="M2989" i="23"/>
  <c r="A2990" i="23"/>
  <c r="C2990" i="23" s="1"/>
  <c r="B2990" i="23"/>
  <c r="D2990" i="23"/>
  <c r="E2990" i="23"/>
  <c r="F2990" i="23"/>
  <c r="G2990" i="23"/>
  <c r="H2990" i="23"/>
  <c r="I2990" i="23"/>
  <c r="K2990" i="23" s="1"/>
  <c r="J2990" i="23"/>
  <c r="L2990" i="23"/>
  <c r="M2990" i="23"/>
  <c r="A2991" i="23"/>
  <c r="B2991" i="23" s="1"/>
  <c r="D2991" i="23"/>
  <c r="E2991" i="23"/>
  <c r="F2991" i="23"/>
  <c r="G2991" i="23"/>
  <c r="H2991" i="23"/>
  <c r="I2991" i="23"/>
  <c r="K2991" i="23" s="1"/>
  <c r="J2991" i="23"/>
  <c r="L2991" i="23"/>
  <c r="M2991" i="23"/>
  <c r="A2992" i="23"/>
  <c r="C2992" i="23" s="1"/>
  <c r="D2992" i="23"/>
  <c r="E2992" i="23"/>
  <c r="F2992" i="23"/>
  <c r="G2992" i="23"/>
  <c r="H2992" i="23"/>
  <c r="I2992" i="23"/>
  <c r="K2992" i="23" s="1"/>
  <c r="J2992" i="23"/>
  <c r="L2992" i="23"/>
  <c r="M2992" i="23"/>
  <c r="A2993" i="23"/>
  <c r="B2993" i="23" s="1"/>
  <c r="C2993" i="23"/>
  <c r="D2993" i="23"/>
  <c r="E2993" i="23"/>
  <c r="F2993" i="23"/>
  <c r="G2993" i="23"/>
  <c r="H2993" i="23"/>
  <c r="I2993" i="23"/>
  <c r="K2993" i="23" s="1"/>
  <c r="J2993" i="23"/>
  <c r="L2993" i="23"/>
  <c r="M2993" i="23"/>
  <c r="A2994" i="23"/>
  <c r="B2994" i="23"/>
  <c r="C2994" i="23"/>
  <c r="D2994" i="23"/>
  <c r="E2994" i="23"/>
  <c r="F2994" i="23"/>
  <c r="G2994" i="23"/>
  <c r="H2994" i="23"/>
  <c r="I2994" i="23"/>
  <c r="J2994" i="23"/>
  <c r="K2994" i="23"/>
  <c r="L2994" i="23"/>
  <c r="M2994" i="23"/>
  <c r="A2995" i="23"/>
  <c r="D2995" i="23"/>
  <c r="E2995" i="23"/>
  <c r="F2995" i="23"/>
  <c r="G2995" i="23"/>
  <c r="H2995" i="23"/>
  <c r="I2995" i="23"/>
  <c r="K2995" i="23" s="1"/>
  <c r="J2995" i="23"/>
  <c r="L2995" i="23"/>
  <c r="M2995" i="23"/>
  <c r="A2996" i="23"/>
  <c r="C2996" i="23" s="1"/>
  <c r="D2996" i="23"/>
  <c r="E2996" i="23"/>
  <c r="F2996" i="23"/>
  <c r="G2996" i="23"/>
  <c r="H2996" i="23"/>
  <c r="I2996" i="23"/>
  <c r="K2996" i="23" s="1"/>
  <c r="J2996" i="23"/>
  <c r="L2996" i="23"/>
  <c r="M2996" i="23"/>
  <c r="A2997" i="23"/>
  <c r="B2997" i="23" s="1"/>
  <c r="C2997" i="23"/>
  <c r="D2997" i="23"/>
  <c r="E2997" i="23"/>
  <c r="F2997" i="23"/>
  <c r="G2997" i="23"/>
  <c r="H2997" i="23"/>
  <c r="I2997" i="23"/>
  <c r="J2997" i="23"/>
  <c r="K2997" i="23"/>
  <c r="L2997" i="23"/>
  <c r="M2997" i="23"/>
  <c r="A2998" i="23"/>
  <c r="C2998" i="23" s="1"/>
  <c r="B2998" i="23"/>
  <c r="D2998" i="23"/>
  <c r="E2998" i="23"/>
  <c r="F2998" i="23"/>
  <c r="G2998" i="23"/>
  <c r="H2998" i="23"/>
  <c r="I2998" i="23"/>
  <c r="K2998" i="23" s="1"/>
  <c r="J2998" i="23"/>
  <c r="L2998" i="23"/>
  <c r="M2998" i="23"/>
  <c r="A2999" i="23"/>
  <c r="D2999" i="23"/>
  <c r="E2999" i="23"/>
  <c r="F2999" i="23"/>
  <c r="G2999" i="23"/>
  <c r="H2999" i="23"/>
  <c r="I2999" i="23"/>
  <c r="K2999" i="23" s="1"/>
  <c r="J2999" i="23"/>
  <c r="L2999" i="23"/>
  <c r="M2999" i="23"/>
  <c r="A3000" i="23"/>
  <c r="C3000" i="23" s="1"/>
  <c r="D3000" i="23"/>
  <c r="E3000" i="23"/>
  <c r="F3000" i="23"/>
  <c r="G3000" i="23"/>
  <c r="H3000" i="23"/>
  <c r="I3000" i="23"/>
  <c r="K3000" i="23" s="1"/>
  <c r="J3000" i="23"/>
  <c r="L3000" i="23"/>
  <c r="M3000" i="23"/>
  <c r="A3001" i="23"/>
  <c r="B3001" i="23" s="1"/>
  <c r="C3001" i="23"/>
  <c r="D3001" i="23"/>
  <c r="E3001" i="23"/>
  <c r="F3001" i="23"/>
  <c r="G3001" i="23"/>
  <c r="H3001" i="23"/>
  <c r="I3001" i="23"/>
  <c r="K3001" i="23" s="1"/>
  <c r="J3001" i="23"/>
  <c r="L3001" i="23"/>
  <c r="M3001" i="23"/>
  <c r="A3002" i="23"/>
  <c r="B3002" i="23"/>
  <c r="C3002" i="23"/>
  <c r="D3002" i="23"/>
  <c r="E3002" i="23"/>
  <c r="F3002" i="23"/>
  <c r="G3002" i="23"/>
  <c r="H3002" i="23"/>
  <c r="I3002" i="23"/>
  <c r="J3002" i="23"/>
  <c r="K3002" i="23"/>
  <c r="L3002" i="23"/>
  <c r="M3002" i="23"/>
  <c r="A3003" i="23"/>
  <c r="D3003" i="23"/>
  <c r="E3003" i="23"/>
  <c r="F3003" i="23"/>
  <c r="G3003" i="23"/>
  <c r="H3003" i="23"/>
  <c r="I3003" i="23"/>
  <c r="K3003" i="23" s="1"/>
  <c r="J3003" i="23"/>
  <c r="L3003" i="23"/>
  <c r="M3003" i="23"/>
  <c r="A3004" i="23"/>
  <c r="C3004" i="23" s="1"/>
  <c r="D3004" i="23"/>
  <c r="E3004" i="23"/>
  <c r="F3004" i="23"/>
  <c r="G3004" i="23"/>
  <c r="H3004" i="23"/>
  <c r="I3004" i="23"/>
  <c r="K3004" i="23" s="1"/>
  <c r="J3004" i="23"/>
  <c r="L3004" i="23"/>
  <c r="M3004" i="23"/>
  <c r="A3005" i="23"/>
  <c r="B3005" i="23" s="1"/>
  <c r="C3005" i="23"/>
  <c r="D3005" i="23"/>
  <c r="E3005" i="23"/>
  <c r="F3005" i="23"/>
  <c r="G3005" i="23"/>
  <c r="H3005" i="23"/>
  <c r="I3005" i="23"/>
  <c r="J3005" i="23"/>
  <c r="K3005" i="23"/>
  <c r="L3005" i="23"/>
  <c r="M3005" i="23"/>
  <c r="A3006" i="23"/>
  <c r="C3006" i="23" s="1"/>
  <c r="B3006" i="23"/>
  <c r="D3006" i="23"/>
  <c r="E3006" i="23"/>
  <c r="F3006" i="23"/>
  <c r="G3006" i="23"/>
  <c r="H3006" i="23"/>
  <c r="I3006" i="23"/>
  <c r="K3006" i="23" s="1"/>
  <c r="J3006" i="23"/>
  <c r="L3006" i="23"/>
  <c r="M3006" i="23"/>
  <c r="A3007" i="23"/>
  <c r="D3007" i="23"/>
  <c r="E3007" i="23"/>
  <c r="F3007" i="23"/>
  <c r="G3007" i="23"/>
  <c r="H3007" i="23"/>
  <c r="I3007" i="23"/>
  <c r="K3007" i="23" s="1"/>
  <c r="J3007" i="23"/>
  <c r="L3007" i="23"/>
  <c r="M3007" i="23"/>
  <c r="A3008" i="23"/>
  <c r="C3008" i="23" s="1"/>
  <c r="D3008" i="23"/>
  <c r="E3008" i="23"/>
  <c r="F3008" i="23"/>
  <c r="G3008" i="23"/>
  <c r="H3008" i="23"/>
  <c r="I3008" i="23"/>
  <c r="K3008" i="23" s="1"/>
  <c r="J3008" i="23"/>
  <c r="L3008" i="23"/>
  <c r="M3008" i="23"/>
  <c r="A3009" i="23"/>
  <c r="B3009" i="23" s="1"/>
  <c r="C3009" i="23"/>
  <c r="D3009" i="23"/>
  <c r="E3009" i="23"/>
  <c r="F3009" i="23"/>
  <c r="G3009" i="23"/>
  <c r="H3009" i="23"/>
  <c r="I3009" i="23"/>
  <c r="K3009" i="23" s="1"/>
  <c r="J3009" i="23"/>
  <c r="L3009" i="23"/>
  <c r="M3009" i="23"/>
  <c r="A3010" i="23"/>
  <c r="B3010" i="23"/>
  <c r="C3010" i="23"/>
  <c r="D3010" i="23"/>
  <c r="E3010" i="23"/>
  <c r="F3010" i="23"/>
  <c r="G3010" i="23"/>
  <c r="H3010" i="23"/>
  <c r="I3010" i="23"/>
  <c r="J3010" i="23"/>
  <c r="K3010" i="23"/>
  <c r="L3010" i="23"/>
  <c r="M3010" i="23"/>
  <c r="A3011" i="23"/>
  <c r="D3011" i="23"/>
  <c r="E3011" i="23"/>
  <c r="F3011" i="23"/>
  <c r="G3011" i="23"/>
  <c r="H3011" i="23"/>
  <c r="I3011" i="23"/>
  <c r="K3011" i="23" s="1"/>
  <c r="J3011" i="23"/>
  <c r="L3011" i="23"/>
  <c r="M3011" i="23"/>
  <c r="A3012" i="23"/>
  <c r="C3012" i="23" s="1"/>
  <c r="D3012" i="23"/>
  <c r="E3012" i="23"/>
  <c r="F3012" i="23"/>
  <c r="G3012" i="23"/>
  <c r="H3012" i="23"/>
  <c r="I3012" i="23"/>
  <c r="K3012" i="23" s="1"/>
  <c r="J3012" i="23"/>
  <c r="L3012" i="23"/>
  <c r="M3012" i="23"/>
  <c r="A3013" i="23"/>
  <c r="B3013" i="23" s="1"/>
  <c r="C3013" i="23"/>
  <c r="D3013" i="23"/>
  <c r="E3013" i="23"/>
  <c r="F3013" i="23"/>
  <c r="G3013" i="23"/>
  <c r="H3013" i="23"/>
  <c r="I3013" i="23"/>
  <c r="J3013" i="23"/>
  <c r="K3013" i="23"/>
  <c r="L3013" i="23"/>
  <c r="M3013" i="23"/>
  <c r="A3014" i="23"/>
  <c r="C3014" i="23" s="1"/>
  <c r="B3014" i="23"/>
  <c r="D3014" i="23"/>
  <c r="E3014" i="23"/>
  <c r="F3014" i="23"/>
  <c r="G3014" i="23"/>
  <c r="H3014" i="23"/>
  <c r="I3014" i="23"/>
  <c r="K3014" i="23" s="1"/>
  <c r="J3014" i="23"/>
  <c r="L3014" i="23"/>
  <c r="M3014" i="23"/>
  <c r="A3015" i="23"/>
  <c r="D3015" i="23"/>
  <c r="E3015" i="23"/>
  <c r="F3015" i="23"/>
  <c r="G3015" i="23"/>
  <c r="H3015" i="23"/>
  <c r="I3015" i="23"/>
  <c r="K3015" i="23" s="1"/>
  <c r="J3015" i="23"/>
  <c r="L3015" i="23"/>
  <c r="M3015" i="23"/>
  <c r="A3016" i="23"/>
  <c r="C3016" i="23" s="1"/>
  <c r="D3016" i="23"/>
  <c r="E3016" i="23"/>
  <c r="F3016" i="23"/>
  <c r="G3016" i="23"/>
  <c r="H3016" i="23"/>
  <c r="I3016" i="23"/>
  <c r="K3016" i="23" s="1"/>
  <c r="J3016" i="23"/>
  <c r="L3016" i="23"/>
  <c r="M3016" i="23"/>
  <c r="A3017" i="23"/>
  <c r="B3017" i="23" s="1"/>
  <c r="C3017" i="23"/>
  <c r="D3017" i="23"/>
  <c r="E3017" i="23"/>
  <c r="F3017" i="23"/>
  <c r="G3017" i="23"/>
  <c r="H3017" i="23"/>
  <c r="I3017" i="23"/>
  <c r="K3017" i="23" s="1"/>
  <c r="J3017" i="23"/>
  <c r="L3017" i="23"/>
  <c r="M3017" i="23"/>
  <c r="A3018" i="23"/>
  <c r="B3018" i="23"/>
  <c r="C3018" i="23"/>
  <c r="D3018" i="23"/>
  <c r="E3018" i="23"/>
  <c r="F3018" i="23"/>
  <c r="G3018" i="23"/>
  <c r="H3018" i="23"/>
  <c r="I3018" i="23"/>
  <c r="J3018" i="23"/>
  <c r="K3018" i="23"/>
  <c r="L3018" i="23"/>
  <c r="M3018" i="23"/>
  <c r="A3019" i="23"/>
  <c r="D3019" i="23"/>
  <c r="E3019" i="23"/>
  <c r="F3019" i="23"/>
  <c r="G3019" i="23"/>
  <c r="H3019" i="23"/>
  <c r="I3019" i="23"/>
  <c r="K3019" i="23" s="1"/>
  <c r="J3019" i="23"/>
  <c r="L3019" i="23"/>
  <c r="M3019" i="23"/>
  <c r="A3020" i="23"/>
  <c r="C3020" i="23" s="1"/>
  <c r="D3020" i="23"/>
  <c r="E3020" i="23"/>
  <c r="F3020" i="23"/>
  <c r="G3020" i="23"/>
  <c r="H3020" i="23"/>
  <c r="I3020" i="23"/>
  <c r="K3020" i="23" s="1"/>
  <c r="J3020" i="23"/>
  <c r="L3020" i="23"/>
  <c r="M3020" i="23"/>
  <c r="A3021" i="23"/>
  <c r="B3021" i="23" s="1"/>
  <c r="C3021" i="23"/>
  <c r="D3021" i="23"/>
  <c r="E3021" i="23"/>
  <c r="F3021" i="23"/>
  <c r="G3021" i="23"/>
  <c r="H3021" i="23"/>
  <c r="I3021" i="23"/>
  <c r="J3021" i="23"/>
  <c r="K3021" i="23"/>
  <c r="L3021" i="23"/>
  <c r="M3021" i="23"/>
  <c r="A3022" i="23"/>
  <c r="C3022" i="23" s="1"/>
  <c r="B3022" i="23"/>
  <c r="D3022" i="23"/>
  <c r="E3022" i="23"/>
  <c r="F3022" i="23"/>
  <c r="G3022" i="23"/>
  <c r="H3022" i="23"/>
  <c r="I3022" i="23"/>
  <c r="K3022" i="23" s="1"/>
  <c r="J3022" i="23"/>
  <c r="L3022" i="23"/>
  <c r="M3022" i="23"/>
  <c r="A3023" i="23"/>
  <c r="D3023" i="23"/>
  <c r="E3023" i="23"/>
  <c r="F3023" i="23"/>
  <c r="G3023" i="23"/>
  <c r="H3023" i="23"/>
  <c r="I3023" i="23"/>
  <c r="K3023" i="23" s="1"/>
  <c r="J3023" i="23"/>
  <c r="L3023" i="23"/>
  <c r="M3023" i="23"/>
  <c r="A3024" i="23"/>
  <c r="C3024" i="23" s="1"/>
  <c r="D3024" i="23"/>
  <c r="E3024" i="23"/>
  <c r="F3024" i="23"/>
  <c r="G3024" i="23"/>
  <c r="H3024" i="23"/>
  <c r="I3024" i="23"/>
  <c r="K3024" i="23" s="1"/>
  <c r="J3024" i="23"/>
  <c r="L3024" i="23"/>
  <c r="M3024" i="23"/>
  <c r="A3025" i="23"/>
  <c r="B3025" i="23" s="1"/>
  <c r="C3025" i="23"/>
  <c r="D3025" i="23"/>
  <c r="E3025" i="23"/>
  <c r="F3025" i="23"/>
  <c r="G3025" i="23"/>
  <c r="H3025" i="23"/>
  <c r="I3025" i="23"/>
  <c r="K3025" i="23" s="1"/>
  <c r="J3025" i="23"/>
  <c r="L3025" i="23"/>
  <c r="M3025" i="23"/>
  <c r="A3026" i="23"/>
  <c r="B3026" i="23"/>
  <c r="C3026" i="23"/>
  <c r="D3026" i="23"/>
  <c r="E3026" i="23"/>
  <c r="F3026" i="23"/>
  <c r="G3026" i="23"/>
  <c r="H3026" i="23"/>
  <c r="I3026" i="23"/>
  <c r="J3026" i="23"/>
  <c r="K3026" i="23"/>
  <c r="L3026" i="23"/>
  <c r="M3026" i="23"/>
  <c r="A3027" i="23"/>
  <c r="D3027" i="23"/>
  <c r="E3027" i="23"/>
  <c r="F3027" i="23"/>
  <c r="G3027" i="23"/>
  <c r="H3027" i="23"/>
  <c r="I3027" i="23"/>
  <c r="K3027" i="23" s="1"/>
  <c r="J3027" i="23"/>
  <c r="L3027" i="23"/>
  <c r="M3027" i="23"/>
  <c r="A3028" i="23"/>
  <c r="C3028" i="23" s="1"/>
  <c r="D3028" i="23"/>
  <c r="E3028" i="23"/>
  <c r="F3028" i="23"/>
  <c r="G3028" i="23"/>
  <c r="H3028" i="23"/>
  <c r="I3028" i="23"/>
  <c r="K3028" i="23" s="1"/>
  <c r="J3028" i="23"/>
  <c r="L3028" i="23"/>
  <c r="M3028" i="23"/>
  <c r="A3029" i="23"/>
  <c r="B3029" i="23" s="1"/>
  <c r="C3029" i="23"/>
  <c r="D3029" i="23"/>
  <c r="E3029" i="23"/>
  <c r="F3029" i="23"/>
  <c r="G3029" i="23"/>
  <c r="H3029" i="23"/>
  <c r="I3029" i="23"/>
  <c r="J3029" i="23"/>
  <c r="K3029" i="23"/>
  <c r="L3029" i="23"/>
  <c r="M3029" i="23"/>
  <c r="A3030" i="23"/>
  <c r="C3030" i="23" s="1"/>
  <c r="B3030" i="23"/>
  <c r="D3030" i="23"/>
  <c r="E3030" i="23"/>
  <c r="F3030" i="23"/>
  <c r="G3030" i="23"/>
  <c r="H3030" i="23"/>
  <c r="I3030" i="23"/>
  <c r="K3030" i="23" s="1"/>
  <c r="J3030" i="23"/>
  <c r="L3030" i="23"/>
  <c r="M3030" i="23"/>
  <c r="A3031" i="23"/>
  <c r="D3031" i="23"/>
  <c r="E3031" i="23"/>
  <c r="F3031" i="23"/>
  <c r="G3031" i="23"/>
  <c r="H3031" i="23"/>
  <c r="I3031" i="23"/>
  <c r="K3031" i="23" s="1"/>
  <c r="J3031" i="23"/>
  <c r="L3031" i="23"/>
  <c r="M3031" i="23"/>
  <c r="A3032" i="23"/>
  <c r="C3032" i="23" s="1"/>
  <c r="D3032" i="23"/>
  <c r="E3032" i="23"/>
  <c r="F3032" i="23"/>
  <c r="G3032" i="23"/>
  <c r="H3032" i="23"/>
  <c r="I3032" i="23"/>
  <c r="K3032" i="23" s="1"/>
  <c r="J3032" i="23"/>
  <c r="L3032" i="23"/>
  <c r="M3032" i="23"/>
  <c r="A3033" i="23"/>
  <c r="B3033" i="23" s="1"/>
  <c r="C3033" i="23"/>
  <c r="D3033" i="23"/>
  <c r="E3033" i="23"/>
  <c r="F3033" i="23"/>
  <c r="G3033" i="23"/>
  <c r="H3033" i="23"/>
  <c r="I3033" i="23"/>
  <c r="K3033" i="23" s="1"/>
  <c r="J3033" i="23"/>
  <c r="L3033" i="23"/>
  <c r="M3033" i="23"/>
  <c r="A3034" i="23"/>
  <c r="B3034" i="23"/>
  <c r="C3034" i="23"/>
  <c r="D3034" i="23"/>
  <c r="E3034" i="23"/>
  <c r="F3034" i="23"/>
  <c r="G3034" i="23"/>
  <c r="H3034" i="23"/>
  <c r="I3034" i="23"/>
  <c r="J3034" i="23"/>
  <c r="K3034" i="23"/>
  <c r="L3034" i="23"/>
  <c r="M3034" i="23"/>
  <c r="A3035" i="23"/>
  <c r="D3035" i="23"/>
  <c r="E3035" i="23"/>
  <c r="F3035" i="23"/>
  <c r="G3035" i="23"/>
  <c r="H3035" i="23"/>
  <c r="I3035" i="23"/>
  <c r="K3035" i="23" s="1"/>
  <c r="J3035" i="23"/>
  <c r="L3035" i="23"/>
  <c r="M3035" i="23"/>
  <c r="A3036" i="23"/>
  <c r="C3036" i="23" s="1"/>
  <c r="D3036" i="23"/>
  <c r="E3036" i="23"/>
  <c r="F3036" i="23"/>
  <c r="G3036" i="23"/>
  <c r="H3036" i="23"/>
  <c r="I3036" i="23"/>
  <c r="K3036" i="23" s="1"/>
  <c r="J3036" i="23"/>
  <c r="L3036" i="23"/>
  <c r="M3036" i="23"/>
  <c r="A3037" i="23"/>
  <c r="B3037" i="23" s="1"/>
  <c r="C3037" i="23"/>
  <c r="D3037" i="23"/>
  <c r="E3037" i="23"/>
  <c r="F3037" i="23"/>
  <c r="G3037" i="23"/>
  <c r="H3037" i="23"/>
  <c r="I3037" i="23"/>
  <c r="J3037" i="23"/>
  <c r="K3037" i="23"/>
  <c r="L3037" i="23"/>
  <c r="M3037" i="23"/>
  <c r="A3038" i="23"/>
  <c r="C3038" i="23" s="1"/>
  <c r="B3038" i="23"/>
  <c r="D3038" i="23"/>
  <c r="E3038" i="23"/>
  <c r="F3038" i="23"/>
  <c r="G3038" i="23"/>
  <c r="H3038" i="23"/>
  <c r="I3038" i="23"/>
  <c r="K3038" i="23" s="1"/>
  <c r="J3038" i="23"/>
  <c r="L3038" i="23"/>
  <c r="M3038" i="23"/>
  <c r="A3039" i="23"/>
  <c r="D3039" i="23"/>
  <c r="E3039" i="23"/>
  <c r="F3039" i="23"/>
  <c r="G3039" i="23"/>
  <c r="H3039" i="23"/>
  <c r="I3039" i="23"/>
  <c r="K3039" i="23" s="1"/>
  <c r="J3039" i="23"/>
  <c r="L3039" i="23"/>
  <c r="M3039" i="23"/>
  <c r="A3040" i="23"/>
  <c r="C3040" i="23" s="1"/>
  <c r="D3040" i="23"/>
  <c r="E3040" i="23"/>
  <c r="F3040" i="23"/>
  <c r="G3040" i="23"/>
  <c r="H3040" i="23"/>
  <c r="I3040" i="23"/>
  <c r="K3040" i="23" s="1"/>
  <c r="J3040" i="23"/>
  <c r="L3040" i="23"/>
  <c r="M3040" i="23"/>
  <c r="A3041" i="23"/>
  <c r="B3041" i="23" s="1"/>
  <c r="C3041" i="23"/>
  <c r="D3041" i="23"/>
  <c r="E3041" i="23"/>
  <c r="F3041" i="23"/>
  <c r="G3041" i="23"/>
  <c r="H3041" i="23"/>
  <c r="I3041" i="23"/>
  <c r="K3041" i="23" s="1"/>
  <c r="J3041" i="23"/>
  <c r="L3041" i="23"/>
  <c r="M3041" i="23"/>
  <c r="A3042" i="23"/>
  <c r="B3042" i="23"/>
  <c r="C3042" i="23"/>
  <c r="D3042" i="23"/>
  <c r="E3042" i="23"/>
  <c r="F3042" i="23"/>
  <c r="G3042" i="23"/>
  <c r="H3042" i="23"/>
  <c r="I3042" i="23"/>
  <c r="J3042" i="23"/>
  <c r="K3042" i="23"/>
  <c r="L3042" i="23"/>
  <c r="M3042" i="23"/>
  <c r="A3043" i="23"/>
  <c r="D3043" i="23"/>
  <c r="E3043" i="23"/>
  <c r="F3043" i="23"/>
  <c r="G3043" i="23"/>
  <c r="H3043" i="23"/>
  <c r="I3043" i="23"/>
  <c r="K3043" i="23" s="1"/>
  <c r="J3043" i="23"/>
  <c r="L3043" i="23"/>
  <c r="M3043" i="23"/>
  <c r="A3044" i="23"/>
  <c r="C3044" i="23" s="1"/>
  <c r="D3044" i="23"/>
  <c r="E3044" i="23"/>
  <c r="F3044" i="23"/>
  <c r="G3044" i="23"/>
  <c r="H3044" i="23"/>
  <c r="I3044" i="23"/>
  <c r="K3044" i="23" s="1"/>
  <c r="J3044" i="23"/>
  <c r="L3044" i="23"/>
  <c r="M3044" i="23"/>
  <c r="A3045" i="23"/>
  <c r="B3045" i="23" s="1"/>
  <c r="C3045" i="23"/>
  <c r="D3045" i="23"/>
  <c r="E3045" i="23"/>
  <c r="F3045" i="23"/>
  <c r="G3045" i="23"/>
  <c r="H3045" i="23"/>
  <c r="I3045" i="23"/>
  <c r="J3045" i="23"/>
  <c r="K3045" i="23"/>
  <c r="L3045" i="23"/>
  <c r="M3045" i="23"/>
  <c r="A3046" i="23"/>
  <c r="C3046" i="23" s="1"/>
  <c r="B3046" i="23"/>
  <c r="D3046" i="23"/>
  <c r="E3046" i="23"/>
  <c r="F3046" i="23"/>
  <c r="G3046" i="23"/>
  <c r="H3046" i="23"/>
  <c r="I3046" i="23"/>
  <c r="K3046" i="23" s="1"/>
  <c r="J3046" i="23"/>
  <c r="L3046" i="23"/>
  <c r="M3046" i="23"/>
  <c r="A3047" i="23"/>
  <c r="D3047" i="23"/>
  <c r="E3047" i="23"/>
  <c r="F3047" i="23"/>
  <c r="G3047" i="23"/>
  <c r="H3047" i="23"/>
  <c r="I3047" i="23"/>
  <c r="K3047" i="23" s="1"/>
  <c r="J3047" i="23"/>
  <c r="L3047" i="23"/>
  <c r="M3047" i="23"/>
  <c r="A3048" i="23"/>
  <c r="C3048" i="23" s="1"/>
  <c r="D3048" i="23"/>
  <c r="E3048" i="23"/>
  <c r="F3048" i="23"/>
  <c r="G3048" i="23"/>
  <c r="H3048" i="23"/>
  <c r="I3048" i="23"/>
  <c r="K3048" i="23" s="1"/>
  <c r="J3048" i="23"/>
  <c r="L3048" i="23"/>
  <c r="M3048" i="23"/>
  <c r="A3049" i="23"/>
  <c r="B3049" i="23" s="1"/>
  <c r="C3049" i="23"/>
  <c r="D3049" i="23"/>
  <c r="E3049" i="23"/>
  <c r="F3049" i="23"/>
  <c r="G3049" i="23"/>
  <c r="H3049" i="23"/>
  <c r="I3049" i="23"/>
  <c r="K3049" i="23" s="1"/>
  <c r="J3049" i="23"/>
  <c r="L3049" i="23"/>
  <c r="M3049" i="23"/>
  <c r="A3050" i="23"/>
  <c r="B3050" i="23"/>
  <c r="C3050" i="23"/>
  <c r="D3050" i="23"/>
  <c r="E3050" i="23"/>
  <c r="F3050" i="23"/>
  <c r="G3050" i="23"/>
  <c r="H3050" i="23"/>
  <c r="I3050" i="23"/>
  <c r="J3050" i="23"/>
  <c r="K3050" i="23"/>
  <c r="L3050" i="23"/>
  <c r="M3050" i="23"/>
  <c r="A3051" i="23"/>
  <c r="D3051" i="23"/>
  <c r="E3051" i="23"/>
  <c r="F3051" i="23"/>
  <c r="G3051" i="23"/>
  <c r="H3051" i="23"/>
  <c r="I3051" i="23"/>
  <c r="K3051" i="23" s="1"/>
  <c r="J3051" i="23"/>
  <c r="L3051" i="23"/>
  <c r="M3051" i="23"/>
  <c r="A3052" i="23"/>
  <c r="C3052" i="23" s="1"/>
  <c r="D3052" i="23"/>
  <c r="E3052" i="23"/>
  <c r="F3052" i="23"/>
  <c r="G3052" i="23"/>
  <c r="H3052" i="23"/>
  <c r="I3052" i="23"/>
  <c r="K3052" i="23" s="1"/>
  <c r="J3052" i="23"/>
  <c r="L3052" i="23"/>
  <c r="M3052" i="23"/>
  <c r="A3053" i="23"/>
  <c r="B3053" i="23" s="1"/>
  <c r="C3053" i="23"/>
  <c r="D3053" i="23"/>
  <c r="E3053" i="23"/>
  <c r="F3053" i="23"/>
  <c r="G3053" i="23"/>
  <c r="H3053" i="23"/>
  <c r="I3053" i="23"/>
  <c r="J3053" i="23"/>
  <c r="K3053" i="23"/>
  <c r="L3053" i="23"/>
  <c r="M3053" i="23"/>
  <c r="A3054" i="23"/>
  <c r="C3054" i="23" s="1"/>
  <c r="B3054" i="23"/>
  <c r="D3054" i="23"/>
  <c r="E3054" i="23"/>
  <c r="F3054" i="23"/>
  <c r="G3054" i="23"/>
  <c r="H3054" i="23"/>
  <c r="I3054" i="23"/>
  <c r="K3054" i="23" s="1"/>
  <c r="J3054" i="23"/>
  <c r="L3054" i="23"/>
  <c r="M3054" i="23"/>
  <c r="A3055" i="23"/>
  <c r="D3055" i="23"/>
  <c r="E3055" i="23"/>
  <c r="F3055" i="23"/>
  <c r="G3055" i="23"/>
  <c r="H3055" i="23"/>
  <c r="I3055" i="23"/>
  <c r="K3055" i="23" s="1"/>
  <c r="J3055" i="23"/>
  <c r="L3055" i="23"/>
  <c r="M3055" i="23"/>
  <c r="A3056" i="23"/>
  <c r="C3056" i="23" s="1"/>
  <c r="D3056" i="23"/>
  <c r="E3056" i="23"/>
  <c r="F3056" i="23"/>
  <c r="G3056" i="23"/>
  <c r="H3056" i="23"/>
  <c r="I3056" i="23"/>
  <c r="K3056" i="23" s="1"/>
  <c r="J3056" i="23"/>
  <c r="L3056" i="23"/>
  <c r="M3056" i="23"/>
  <c r="A3057" i="23"/>
  <c r="B3057" i="23" s="1"/>
  <c r="C3057" i="23"/>
  <c r="D3057" i="23"/>
  <c r="E3057" i="23"/>
  <c r="F3057" i="23"/>
  <c r="G3057" i="23"/>
  <c r="H3057" i="23"/>
  <c r="I3057" i="23"/>
  <c r="K3057" i="23" s="1"/>
  <c r="J3057" i="23"/>
  <c r="L3057" i="23"/>
  <c r="M3057" i="23"/>
  <c r="A3058" i="23"/>
  <c r="B3058" i="23"/>
  <c r="C3058" i="23"/>
  <c r="D3058" i="23"/>
  <c r="E3058" i="23"/>
  <c r="F3058" i="23"/>
  <c r="G3058" i="23"/>
  <c r="H3058" i="23"/>
  <c r="I3058" i="23"/>
  <c r="J3058" i="23"/>
  <c r="K3058" i="23"/>
  <c r="L3058" i="23"/>
  <c r="M3058" i="23"/>
  <c r="A3059" i="23"/>
  <c r="D3059" i="23"/>
  <c r="E3059" i="23"/>
  <c r="F3059" i="23"/>
  <c r="G3059" i="23"/>
  <c r="H3059" i="23"/>
  <c r="I3059" i="23"/>
  <c r="K3059" i="23" s="1"/>
  <c r="J3059" i="23"/>
  <c r="L3059" i="23"/>
  <c r="M3059" i="23"/>
  <c r="A3060" i="23"/>
  <c r="C3060" i="23" s="1"/>
  <c r="D3060" i="23"/>
  <c r="E3060" i="23"/>
  <c r="F3060" i="23"/>
  <c r="G3060" i="23"/>
  <c r="H3060" i="23"/>
  <c r="I3060" i="23"/>
  <c r="K3060" i="23" s="1"/>
  <c r="J3060" i="23"/>
  <c r="L3060" i="23"/>
  <c r="M3060" i="23"/>
  <c r="A3061" i="23"/>
  <c r="B3061" i="23" s="1"/>
  <c r="C3061" i="23"/>
  <c r="D3061" i="23"/>
  <c r="E3061" i="23"/>
  <c r="F3061" i="23"/>
  <c r="G3061" i="23"/>
  <c r="H3061" i="23"/>
  <c r="I3061" i="23"/>
  <c r="J3061" i="23"/>
  <c r="K3061" i="23"/>
  <c r="L3061" i="23"/>
  <c r="M3061" i="23"/>
  <c r="A3062" i="23"/>
  <c r="C3062" i="23" s="1"/>
  <c r="B3062" i="23"/>
  <c r="D3062" i="23"/>
  <c r="E3062" i="23"/>
  <c r="F3062" i="23"/>
  <c r="G3062" i="23"/>
  <c r="H3062" i="23"/>
  <c r="I3062" i="23"/>
  <c r="K3062" i="23" s="1"/>
  <c r="J3062" i="23"/>
  <c r="L3062" i="23"/>
  <c r="M3062" i="23"/>
  <c r="A3063" i="23"/>
  <c r="D3063" i="23"/>
  <c r="E3063" i="23"/>
  <c r="F3063" i="23"/>
  <c r="G3063" i="23"/>
  <c r="H3063" i="23"/>
  <c r="I3063" i="23"/>
  <c r="K3063" i="23" s="1"/>
  <c r="J3063" i="23"/>
  <c r="L3063" i="23"/>
  <c r="M3063" i="23"/>
  <c r="A3064" i="23"/>
  <c r="C3064" i="23" s="1"/>
  <c r="D3064" i="23"/>
  <c r="E3064" i="23"/>
  <c r="F3064" i="23"/>
  <c r="G3064" i="23"/>
  <c r="H3064" i="23"/>
  <c r="I3064" i="23"/>
  <c r="K3064" i="23" s="1"/>
  <c r="J3064" i="23"/>
  <c r="L3064" i="23"/>
  <c r="M3064" i="23"/>
  <c r="A3065" i="23"/>
  <c r="B3065" i="23" s="1"/>
  <c r="C3065" i="23"/>
  <c r="D3065" i="23"/>
  <c r="E3065" i="23"/>
  <c r="F3065" i="23"/>
  <c r="G3065" i="23"/>
  <c r="H3065" i="23"/>
  <c r="I3065" i="23"/>
  <c r="K3065" i="23" s="1"/>
  <c r="J3065" i="23"/>
  <c r="L3065" i="23"/>
  <c r="M3065" i="23"/>
  <c r="A3066" i="23"/>
  <c r="B3066" i="23"/>
  <c r="C3066" i="23"/>
  <c r="D3066" i="23"/>
  <c r="E3066" i="23"/>
  <c r="F3066" i="23"/>
  <c r="G3066" i="23"/>
  <c r="H3066" i="23"/>
  <c r="I3066" i="23"/>
  <c r="J3066" i="23"/>
  <c r="K3066" i="23"/>
  <c r="L3066" i="23"/>
  <c r="M3066" i="23"/>
  <c r="A3067" i="23"/>
  <c r="D3067" i="23"/>
  <c r="E3067" i="23"/>
  <c r="F3067" i="23"/>
  <c r="G3067" i="23"/>
  <c r="H3067" i="23"/>
  <c r="I3067" i="23"/>
  <c r="K3067" i="23" s="1"/>
  <c r="J3067" i="23"/>
  <c r="L3067" i="23"/>
  <c r="M3067" i="23"/>
  <c r="A3068" i="23"/>
  <c r="C3068" i="23" s="1"/>
  <c r="D3068" i="23"/>
  <c r="E3068" i="23"/>
  <c r="F3068" i="23"/>
  <c r="G3068" i="23"/>
  <c r="H3068" i="23"/>
  <c r="I3068" i="23"/>
  <c r="K3068" i="23" s="1"/>
  <c r="J3068" i="23"/>
  <c r="L3068" i="23"/>
  <c r="M3068" i="23"/>
  <c r="A3069" i="23"/>
  <c r="B3069" i="23" s="1"/>
  <c r="C3069" i="23"/>
  <c r="D3069" i="23"/>
  <c r="E3069" i="23"/>
  <c r="F3069" i="23"/>
  <c r="G3069" i="23"/>
  <c r="H3069" i="23"/>
  <c r="I3069" i="23"/>
  <c r="J3069" i="23"/>
  <c r="K3069" i="23"/>
  <c r="L3069" i="23"/>
  <c r="M3069" i="23"/>
  <c r="A3070" i="23"/>
  <c r="C3070" i="23" s="1"/>
  <c r="B3070" i="23"/>
  <c r="D3070" i="23"/>
  <c r="E3070" i="23"/>
  <c r="F3070" i="23"/>
  <c r="G3070" i="23"/>
  <c r="H3070" i="23"/>
  <c r="I3070" i="23"/>
  <c r="K3070" i="23" s="1"/>
  <c r="J3070" i="23"/>
  <c r="L3070" i="23"/>
  <c r="M3070" i="23"/>
  <c r="A3071" i="23"/>
  <c r="D3071" i="23"/>
  <c r="E3071" i="23"/>
  <c r="F3071" i="23"/>
  <c r="G3071" i="23"/>
  <c r="H3071" i="23"/>
  <c r="I3071" i="23"/>
  <c r="K3071" i="23" s="1"/>
  <c r="J3071" i="23"/>
  <c r="L3071" i="23"/>
  <c r="M3071" i="23"/>
  <c r="A3072" i="23"/>
  <c r="C3072" i="23" s="1"/>
  <c r="D3072" i="23"/>
  <c r="E3072" i="23"/>
  <c r="F3072" i="23"/>
  <c r="G3072" i="23"/>
  <c r="H3072" i="23"/>
  <c r="I3072" i="23"/>
  <c r="K3072" i="23" s="1"/>
  <c r="J3072" i="23"/>
  <c r="L3072" i="23"/>
  <c r="M3072" i="23"/>
  <c r="A3073" i="23"/>
  <c r="B3073" i="23" s="1"/>
  <c r="C3073" i="23"/>
  <c r="D3073" i="23"/>
  <c r="E3073" i="23"/>
  <c r="F3073" i="23"/>
  <c r="G3073" i="23"/>
  <c r="H3073" i="23"/>
  <c r="I3073" i="23"/>
  <c r="K3073" i="23" s="1"/>
  <c r="J3073" i="23"/>
  <c r="L3073" i="23"/>
  <c r="M3073" i="23"/>
  <c r="A3074" i="23"/>
  <c r="B3074" i="23"/>
  <c r="C3074" i="23"/>
  <c r="D3074" i="23"/>
  <c r="E3074" i="23"/>
  <c r="F3074" i="23"/>
  <c r="G3074" i="23"/>
  <c r="H3074" i="23"/>
  <c r="I3074" i="23"/>
  <c r="J3074" i="23"/>
  <c r="K3074" i="23"/>
  <c r="L3074" i="23"/>
  <c r="M3074" i="23"/>
  <c r="A3075" i="23"/>
  <c r="D3075" i="23"/>
  <c r="E3075" i="23"/>
  <c r="F3075" i="23"/>
  <c r="G3075" i="23"/>
  <c r="H3075" i="23"/>
  <c r="I3075" i="23"/>
  <c r="K3075" i="23" s="1"/>
  <c r="J3075" i="23"/>
  <c r="L3075" i="23"/>
  <c r="M3075" i="23"/>
  <c r="A3076" i="23"/>
  <c r="C3076" i="23" s="1"/>
  <c r="D3076" i="23"/>
  <c r="E3076" i="23"/>
  <c r="F3076" i="23"/>
  <c r="G3076" i="23"/>
  <c r="H3076" i="23"/>
  <c r="I3076" i="23"/>
  <c r="K3076" i="23" s="1"/>
  <c r="J3076" i="23"/>
  <c r="L3076" i="23"/>
  <c r="M3076" i="23"/>
  <c r="A3077" i="23"/>
  <c r="B3077" i="23" s="1"/>
  <c r="C3077" i="23"/>
  <c r="D3077" i="23"/>
  <c r="E3077" i="23"/>
  <c r="F3077" i="23"/>
  <c r="G3077" i="23"/>
  <c r="H3077" i="23"/>
  <c r="I3077" i="23"/>
  <c r="J3077" i="23"/>
  <c r="K3077" i="23"/>
  <c r="L3077" i="23"/>
  <c r="M3077" i="23"/>
  <c r="A3078" i="23"/>
  <c r="C3078" i="23" s="1"/>
  <c r="B3078" i="23"/>
  <c r="D3078" i="23"/>
  <c r="E3078" i="23"/>
  <c r="F3078" i="23"/>
  <c r="G3078" i="23"/>
  <c r="H3078" i="23"/>
  <c r="I3078" i="23"/>
  <c r="K3078" i="23" s="1"/>
  <c r="J3078" i="23"/>
  <c r="L3078" i="23"/>
  <c r="M3078" i="23"/>
  <c r="A3079" i="23"/>
  <c r="D3079" i="23"/>
  <c r="E3079" i="23"/>
  <c r="F3079" i="23"/>
  <c r="G3079" i="23"/>
  <c r="H3079" i="23"/>
  <c r="I3079" i="23"/>
  <c r="K3079" i="23" s="1"/>
  <c r="J3079" i="23"/>
  <c r="L3079" i="23"/>
  <c r="M3079" i="23"/>
  <c r="A3080" i="23"/>
  <c r="C3080" i="23" s="1"/>
  <c r="D3080" i="23"/>
  <c r="E3080" i="23"/>
  <c r="F3080" i="23"/>
  <c r="G3080" i="23"/>
  <c r="H3080" i="23"/>
  <c r="I3080" i="23"/>
  <c r="K3080" i="23" s="1"/>
  <c r="J3080" i="23"/>
  <c r="L3080" i="23"/>
  <c r="M3080" i="23"/>
  <c r="A3081" i="23"/>
  <c r="B3081" i="23" s="1"/>
  <c r="C3081" i="23"/>
  <c r="D3081" i="23"/>
  <c r="E3081" i="23"/>
  <c r="F3081" i="23"/>
  <c r="G3081" i="23"/>
  <c r="H3081" i="23"/>
  <c r="I3081" i="23"/>
  <c r="K3081" i="23" s="1"/>
  <c r="J3081" i="23"/>
  <c r="L3081" i="23"/>
  <c r="M3081" i="23"/>
  <c r="A3082" i="23"/>
  <c r="B3082" i="23"/>
  <c r="C3082" i="23"/>
  <c r="D3082" i="23"/>
  <c r="E3082" i="23"/>
  <c r="F3082" i="23"/>
  <c r="G3082" i="23"/>
  <c r="H3082" i="23"/>
  <c r="I3082" i="23"/>
  <c r="J3082" i="23"/>
  <c r="K3082" i="23"/>
  <c r="L3082" i="23"/>
  <c r="M3082" i="23"/>
  <c r="A3083" i="23"/>
  <c r="D3083" i="23"/>
  <c r="E3083" i="23"/>
  <c r="F3083" i="23"/>
  <c r="G3083" i="23"/>
  <c r="H3083" i="23"/>
  <c r="I3083" i="23"/>
  <c r="K3083" i="23" s="1"/>
  <c r="J3083" i="23"/>
  <c r="L3083" i="23"/>
  <c r="M3083" i="23"/>
  <c r="A3084" i="23"/>
  <c r="C3084" i="23" s="1"/>
  <c r="D3084" i="23"/>
  <c r="E3084" i="23"/>
  <c r="F3084" i="23"/>
  <c r="G3084" i="23"/>
  <c r="H3084" i="23"/>
  <c r="I3084" i="23"/>
  <c r="K3084" i="23" s="1"/>
  <c r="J3084" i="23"/>
  <c r="L3084" i="23"/>
  <c r="M3084" i="23"/>
  <c r="A3085" i="23"/>
  <c r="B3085" i="23" s="1"/>
  <c r="C3085" i="23"/>
  <c r="D3085" i="23"/>
  <c r="E3085" i="23"/>
  <c r="F3085" i="23"/>
  <c r="G3085" i="23"/>
  <c r="H3085" i="23"/>
  <c r="I3085" i="23"/>
  <c r="J3085" i="23"/>
  <c r="K3085" i="23"/>
  <c r="L3085" i="23"/>
  <c r="M3085" i="23"/>
  <c r="A3086" i="23"/>
  <c r="C3086" i="23" s="1"/>
  <c r="B3086" i="23"/>
  <c r="D3086" i="23"/>
  <c r="E3086" i="23"/>
  <c r="F3086" i="23"/>
  <c r="G3086" i="23"/>
  <c r="H3086" i="23"/>
  <c r="I3086" i="23"/>
  <c r="K3086" i="23" s="1"/>
  <c r="J3086" i="23"/>
  <c r="L3086" i="23"/>
  <c r="M3086" i="23"/>
  <c r="A3087" i="23"/>
  <c r="D3087" i="23"/>
  <c r="E3087" i="23"/>
  <c r="F3087" i="23"/>
  <c r="G3087" i="23"/>
  <c r="H3087" i="23"/>
  <c r="I3087" i="23"/>
  <c r="K3087" i="23" s="1"/>
  <c r="J3087" i="23"/>
  <c r="L3087" i="23"/>
  <c r="M3087" i="23"/>
  <c r="A3088" i="23"/>
  <c r="C3088" i="23" s="1"/>
  <c r="D3088" i="23"/>
  <c r="E3088" i="23"/>
  <c r="F3088" i="23"/>
  <c r="G3088" i="23"/>
  <c r="H3088" i="23"/>
  <c r="I3088" i="23"/>
  <c r="K3088" i="23" s="1"/>
  <c r="J3088" i="23"/>
  <c r="L3088" i="23"/>
  <c r="M3088" i="23"/>
  <c r="A3089" i="23"/>
  <c r="B3089" i="23" s="1"/>
  <c r="C3089" i="23"/>
  <c r="D3089" i="23"/>
  <c r="E3089" i="23"/>
  <c r="F3089" i="23"/>
  <c r="G3089" i="23"/>
  <c r="H3089" i="23"/>
  <c r="I3089" i="23"/>
  <c r="K3089" i="23" s="1"/>
  <c r="J3089" i="23"/>
  <c r="L3089" i="23"/>
  <c r="M3089" i="23"/>
  <c r="A3090" i="23"/>
  <c r="B3090" i="23"/>
  <c r="C3090" i="23"/>
  <c r="D3090" i="23"/>
  <c r="E3090" i="23"/>
  <c r="F3090" i="23"/>
  <c r="G3090" i="23"/>
  <c r="H3090" i="23"/>
  <c r="I3090" i="23"/>
  <c r="J3090" i="23"/>
  <c r="K3090" i="23"/>
  <c r="L3090" i="23"/>
  <c r="M3090" i="23"/>
  <c r="A3091" i="23"/>
  <c r="D3091" i="23"/>
  <c r="E3091" i="23"/>
  <c r="F3091" i="23"/>
  <c r="G3091" i="23"/>
  <c r="H3091" i="23"/>
  <c r="I3091" i="23"/>
  <c r="K3091" i="23" s="1"/>
  <c r="J3091" i="23"/>
  <c r="L3091" i="23"/>
  <c r="M3091" i="23"/>
  <c r="A3092" i="23"/>
  <c r="C3092" i="23" s="1"/>
  <c r="D3092" i="23"/>
  <c r="E3092" i="23"/>
  <c r="F3092" i="23"/>
  <c r="G3092" i="23"/>
  <c r="H3092" i="23"/>
  <c r="I3092" i="23"/>
  <c r="K3092" i="23" s="1"/>
  <c r="J3092" i="23"/>
  <c r="L3092" i="23"/>
  <c r="M3092" i="23"/>
  <c r="A3093" i="23"/>
  <c r="B3093" i="23" s="1"/>
  <c r="C3093" i="23"/>
  <c r="D3093" i="23"/>
  <c r="E3093" i="23"/>
  <c r="F3093" i="23"/>
  <c r="G3093" i="23"/>
  <c r="H3093" i="23"/>
  <c r="I3093" i="23"/>
  <c r="J3093" i="23"/>
  <c r="K3093" i="23"/>
  <c r="L3093" i="23"/>
  <c r="M3093" i="23"/>
  <c r="A3094" i="23"/>
  <c r="C3094" i="23" s="1"/>
  <c r="B3094" i="23"/>
  <c r="D3094" i="23"/>
  <c r="E3094" i="23"/>
  <c r="F3094" i="23"/>
  <c r="G3094" i="23"/>
  <c r="H3094" i="23"/>
  <c r="I3094" i="23"/>
  <c r="K3094" i="23" s="1"/>
  <c r="J3094" i="23"/>
  <c r="L3094" i="23"/>
  <c r="M3094" i="23"/>
  <c r="A3095" i="23"/>
  <c r="D3095" i="23"/>
  <c r="E3095" i="23"/>
  <c r="F3095" i="23"/>
  <c r="G3095" i="23"/>
  <c r="H3095" i="23"/>
  <c r="I3095" i="23"/>
  <c r="K3095" i="23" s="1"/>
  <c r="J3095" i="23"/>
  <c r="L3095" i="23"/>
  <c r="M3095" i="23"/>
  <c r="A3096" i="23"/>
  <c r="C3096" i="23" s="1"/>
  <c r="D3096" i="23"/>
  <c r="E3096" i="23"/>
  <c r="F3096" i="23"/>
  <c r="G3096" i="23"/>
  <c r="H3096" i="23"/>
  <c r="I3096" i="23"/>
  <c r="K3096" i="23" s="1"/>
  <c r="J3096" i="23"/>
  <c r="L3096" i="23"/>
  <c r="M3096" i="23"/>
  <c r="A3097" i="23"/>
  <c r="B3097" i="23" s="1"/>
  <c r="C3097" i="23"/>
  <c r="D3097" i="23"/>
  <c r="E3097" i="23"/>
  <c r="F3097" i="23"/>
  <c r="G3097" i="23"/>
  <c r="H3097" i="23"/>
  <c r="I3097" i="23"/>
  <c r="K3097" i="23" s="1"/>
  <c r="J3097" i="23"/>
  <c r="L3097" i="23"/>
  <c r="M3097" i="23"/>
  <c r="A3098" i="23"/>
  <c r="B3098" i="23"/>
  <c r="C3098" i="23"/>
  <c r="D3098" i="23"/>
  <c r="E3098" i="23"/>
  <c r="F3098" i="23"/>
  <c r="G3098" i="23"/>
  <c r="H3098" i="23"/>
  <c r="I3098" i="23"/>
  <c r="J3098" i="23"/>
  <c r="K3098" i="23"/>
  <c r="L3098" i="23"/>
  <c r="M3098" i="23"/>
  <c r="A3099" i="23"/>
  <c r="D3099" i="23"/>
  <c r="E3099" i="23"/>
  <c r="F3099" i="23"/>
  <c r="G3099" i="23"/>
  <c r="H3099" i="23"/>
  <c r="I3099" i="23"/>
  <c r="K3099" i="23" s="1"/>
  <c r="J3099" i="23"/>
  <c r="L3099" i="23"/>
  <c r="M3099" i="23"/>
  <c r="A3100" i="23"/>
  <c r="C3100" i="23" s="1"/>
  <c r="D3100" i="23"/>
  <c r="E3100" i="23"/>
  <c r="F3100" i="23"/>
  <c r="G3100" i="23"/>
  <c r="H3100" i="23"/>
  <c r="I3100" i="23"/>
  <c r="K3100" i="23" s="1"/>
  <c r="J3100" i="23"/>
  <c r="L3100" i="23"/>
  <c r="M3100" i="23"/>
  <c r="A3101" i="23"/>
  <c r="B3101" i="23" s="1"/>
  <c r="C3101" i="23"/>
  <c r="D3101" i="23"/>
  <c r="E3101" i="23"/>
  <c r="F3101" i="23"/>
  <c r="G3101" i="23"/>
  <c r="H3101" i="23"/>
  <c r="I3101" i="23"/>
  <c r="J3101" i="23"/>
  <c r="K3101" i="23"/>
  <c r="L3101" i="23"/>
  <c r="M3101" i="23"/>
  <c r="A3102" i="23"/>
  <c r="C3102" i="23" s="1"/>
  <c r="B3102" i="23"/>
  <c r="D3102" i="23"/>
  <c r="E3102" i="23"/>
  <c r="F3102" i="23"/>
  <c r="G3102" i="23"/>
  <c r="H3102" i="23"/>
  <c r="I3102" i="23"/>
  <c r="K3102" i="23" s="1"/>
  <c r="J3102" i="23"/>
  <c r="L3102" i="23"/>
  <c r="M3102" i="23"/>
  <c r="A3103" i="23"/>
  <c r="D3103" i="23"/>
  <c r="E3103" i="23"/>
  <c r="F3103" i="23"/>
  <c r="G3103" i="23"/>
  <c r="H3103" i="23"/>
  <c r="I3103" i="23"/>
  <c r="K3103" i="23" s="1"/>
  <c r="J3103" i="23"/>
  <c r="L3103" i="23"/>
  <c r="M3103" i="23"/>
  <c r="A3104" i="23"/>
  <c r="C3104" i="23" s="1"/>
  <c r="D3104" i="23"/>
  <c r="E3104" i="23"/>
  <c r="F3104" i="23"/>
  <c r="G3104" i="23"/>
  <c r="H3104" i="23"/>
  <c r="I3104" i="23"/>
  <c r="K3104" i="23" s="1"/>
  <c r="J3104" i="23"/>
  <c r="L3104" i="23"/>
  <c r="M3104" i="23"/>
  <c r="A3105" i="23"/>
  <c r="B3105" i="23" s="1"/>
  <c r="C3105" i="23"/>
  <c r="D3105" i="23"/>
  <c r="E3105" i="23"/>
  <c r="F3105" i="23"/>
  <c r="G3105" i="23"/>
  <c r="H3105" i="23"/>
  <c r="I3105" i="23"/>
  <c r="K3105" i="23" s="1"/>
  <c r="J3105" i="23"/>
  <c r="L3105" i="23"/>
  <c r="M3105" i="23"/>
  <c r="A3106" i="23"/>
  <c r="B3106" i="23"/>
  <c r="C3106" i="23"/>
  <c r="D3106" i="23"/>
  <c r="E3106" i="23"/>
  <c r="F3106" i="23"/>
  <c r="G3106" i="23"/>
  <c r="H3106" i="23"/>
  <c r="I3106" i="23"/>
  <c r="J3106" i="23"/>
  <c r="K3106" i="23"/>
  <c r="L3106" i="23"/>
  <c r="M3106" i="23"/>
  <c r="A3107" i="23"/>
  <c r="D3107" i="23"/>
  <c r="E3107" i="23"/>
  <c r="F3107" i="23"/>
  <c r="G3107" i="23"/>
  <c r="H3107" i="23"/>
  <c r="I3107" i="23"/>
  <c r="K3107" i="23" s="1"/>
  <c r="J3107" i="23"/>
  <c r="L3107" i="23"/>
  <c r="M3107" i="23"/>
  <c r="A3108" i="23"/>
  <c r="C3108" i="23" s="1"/>
  <c r="D3108" i="23"/>
  <c r="E3108" i="23"/>
  <c r="F3108" i="23"/>
  <c r="G3108" i="23"/>
  <c r="H3108" i="23"/>
  <c r="I3108" i="23"/>
  <c r="K3108" i="23" s="1"/>
  <c r="J3108" i="23"/>
  <c r="L3108" i="23"/>
  <c r="M3108" i="23"/>
  <c r="A3109" i="23"/>
  <c r="B3109" i="23" s="1"/>
  <c r="C3109" i="23"/>
  <c r="D3109" i="23"/>
  <c r="E3109" i="23"/>
  <c r="F3109" i="23"/>
  <c r="G3109" i="23"/>
  <c r="H3109" i="23"/>
  <c r="I3109" i="23"/>
  <c r="J3109" i="23"/>
  <c r="K3109" i="23"/>
  <c r="L3109" i="23"/>
  <c r="M3109" i="23"/>
  <c r="A3110" i="23"/>
  <c r="C3110" i="23" s="1"/>
  <c r="B3110" i="23"/>
  <c r="D3110" i="23"/>
  <c r="E3110" i="23"/>
  <c r="F3110" i="23"/>
  <c r="G3110" i="23"/>
  <c r="H3110" i="23"/>
  <c r="I3110" i="23"/>
  <c r="K3110" i="23" s="1"/>
  <c r="J3110" i="23"/>
  <c r="L3110" i="23"/>
  <c r="M3110" i="23"/>
  <c r="A3111" i="23"/>
  <c r="D3111" i="23"/>
  <c r="E3111" i="23"/>
  <c r="F3111" i="23"/>
  <c r="G3111" i="23"/>
  <c r="H3111" i="23"/>
  <c r="I3111" i="23"/>
  <c r="K3111" i="23" s="1"/>
  <c r="J3111" i="23"/>
  <c r="L3111" i="23"/>
  <c r="M3111" i="23"/>
  <c r="A3112" i="23"/>
  <c r="C3112" i="23" s="1"/>
  <c r="D3112" i="23"/>
  <c r="E3112" i="23"/>
  <c r="F3112" i="23"/>
  <c r="G3112" i="23"/>
  <c r="H3112" i="23"/>
  <c r="I3112" i="23"/>
  <c r="K3112" i="23" s="1"/>
  <c r="J3112" i="23"/>
  <c r="L3112" i="23"/>
  <c r="M3112" i="23"/>
  <c r="A3113" i="23"/>
  <c r="B3113" i="23" s="1"/>
  <c r="C3113" i="23"/>
  <c r="D3113" i="23"/>
  <c r="E3113" i="23"/>
  <c r="F3113" i="23"/>
  <c r="G3113" i="23"/>
  <c r="H3113" i="23"/>
  <c r="I3113" i="23"/>
  <c r="K3113" i="23" s="1"/>
  <c r="J3113" i="23"/>
  <c r="L3113" i="23"/>
  <c r="M3113" i="23"/>
  <c r="A3114" i="23"/>
  <c r="B3114" i="23"/>
  <c r="C3114" i="23"/>
  <c r="D3114" i="23"/>
  <c r="E3114" i="23"/>
  <c r="F3114" i="23"/>
  <c r="G3114" i="23"/>
  <c r="H3114" i="23"/>
  <c r="I3114" i="23"/>
  <c r="J3114" i="23"/>
  <c r="K3114" i="23"/>
  <c r="L3114" i="23"/>
  <c r="M3114" i="23"/>
  <c r="A3115" i="23"/>
  <c r="D3115" i="23"/>
  <c r="E3115" i="23"/>
  <c r="F3115" i="23"/>
  <c r="G3115" i="23"/>
  <c r="H3115" i="23"/>
  <c r="I3115" i="23"/>
  <c r="K3115" i="23" s="1"/>
  <c r="J3115" i="23"/>
  <c r="L3115" i="23"/>
  <c r="M3115" i="23"/>
  <c r="A3116" i="23"/>
  <c r="C3116" i="23" s="1"/>
  <c r="D3116" i="23"/>
  <c r="E3116" i="23"/>
  <c r="F3116" i="23"/>
  <c r="G3116" i="23"/>
  <c r="H3116" i="23"/>
  <c r="I3116" i="23"/>
  <c r="K3116" i="23" s="1"/>
  <c r="J3116" i="23"/>
  <c r="L3116" i="23"/>
  <c r="M3116" i="23"/>
  <c r="A3117" i="23"/>
  <c r="B3117" i="23" s="1"/>
  <c r="C3117" i="23"/>
  <c r="D3117" i="23"/>
  <c r="E3117" i="23"/>
  <c r="F3117" i="23"/>
  <c r="G3117" i="23"/>
  <c r="H3117" i="23"/>
  <c r="I3117" i="23"/>
  <c r="J3117" i="23"/>
  <c r="K3117" i="23"/>
  <c r="L3117" i="23"/>
  <c r="M3117" i="23"/>
  <c r="A3118" i="23"/>
  <c r="C3118" i="23" s="1"/>
  <c r="B3118" i="23"/>
  <c r="D3118" i="23"/>
  <c r="E3118" i="23"/>
  <c r="F3118" i="23"/>
  <c r="G3118" i="23"/>
  <c r="H3118" i="23"/>
  <c r="I3118" i="23"/>
  <c r="K3118" i="23" s="1"/>
  <c r="J3118" i="23"/>
  <c r="L3118" i="23"/>
  <c r="M3118" i="23"/>
  <c r="A3119" i="23"/>
  <c r="D3119" i="23"/>
  <c r="E3119" i="23"/>
  <c r="F3119" i="23"/>
  <c r="G3119" i="23"/>
  <c r="H3119" i="23"/>
  <c r="I3119" i="23"/>
  <c r="K3119" i="23" s="1"/>
  <c r="J3119" i="23"/>
  <c r="L3119" i="23"/>
  <c r="M3119" i="23"/>
  <c r="A3120" i="23"/>
  <c r="C3120" i="23" s="1"/>
  <c r="D3120" i="23"/>
  <c r="E3120" i="23"/>
  <c r="F3120" i="23"/>
  <c r="G3120" i="23"/>
  <c r="H3120" i="23"/>
  <c r="I3120" i="23"/>
  <c r="K3120" i="23" s="1"/>
  <c r="J3120" i="23"/>
  <c r="L3120" i="23"/>
  <c r="M3120" i="23"/>
  <c r="A3121" i="23"/>
  <c r="B3121" i="23" s="1"/>
  <c r="C3121" i="23"/>
  <c r="D3121" i="23"/>
  <c r="E3121" i="23"/>
  <c r="F3121" i="23"/>
  <c r="G3121" i="23"/>
  <c r="H3121" i="23"/>
  <c r="I3121" i="23"/>
  <c r="K3121" i="23" s="1"/>
  <c r="J3121" i="23"/>
  <c r="L3121" i="23"/>
  <c r="M3121" i="23"/>
  <c r="A3122" i="23"/>
  <c r="B3122" i="23"/>
  <c r="C3122" i="23"/>
  <c r="D3122" i="23"/>
  <c r="E3122" i="23"/>
  <c r="F3122" i="23"/>
  <c r="G3122" i="23"/>
  <c r="H3122" i="23"/>
  <c r="I3122" i="23"/>
  <c r="J3122" i="23"/>
  <c r="K3122" i="23"/>
  <c r="L3122" i="23"/>
  <c r="M3122" i="23"/>
  <c r="A3123" i="23"/>
  <c r="D3123" i="23"/>
  <c r="E3123" i="23"/>
  <c r="F3123" i="23"/>
  <c r="G3123" i="23"/>
  <c r="H3123" i="23"/>
  <c r="I3123" i="23"/>
  <c r="K3123" i="23" s="1"/>
  <c r="J3123" i="23"/>
  <c r="L3123" i="23"/>
  <c r="M3123" i="23"/>
  <c r="A3124" i="23"/>
  <c r="C3124" i="23" s="1"/>
  <c r="D3124" i="23"/>
  <c r="E3124" i="23"/>
  <c r="F3124" i="23"/>
  <c r="G3124" i="23"/>
  <c r="H3124" i="23"/>
  <c r="I3124" i="23"/>
  <c r="K3124" i="23" s="1"/>
  <c r="J3124" i="23"/>
  <c r="L3124" i="23"/>
  <c r="M3124" i="23"/>
  <c r="A3125" i="23"/>
  <c r="B3125" i="23" s="1"/>
  <c r="C3125" i="23"/>
  <c r="D3125" i="23"/>
  <c r="E3125" i="23"/>
  <c r="F3125" i="23"/>
  <c r="G3125" i="23"/>
  <c r="H3125" i="23"/>
  <c r="I3125" i="23"/>
  <c r="J3125" i="23"/>
  <c r="K3125" i="23"/>
  <c r="L3125" i="23"/>
  <c r="M3125" i="23"/>
  <c r="A3126" i="23"/>
  <c r="C3126" i="23" s="1"/>
  <c r="B3126" i="23"/>
  <c r="D3126" i="23"/>
  <c r="E3126" i="23"/>
  <c r="F3126" i="23"/>
  <c r="G3126" i="23"/>
  <c r="H3126" i="23"/>
  <c r="I3126" i="23"/>
  <c r="K3126" i="23" s="1"/>
  <c r="J3126" i="23"/>
  <c r="L3126" i="23"/>
  <c r="M3126" i="23"/>
  <c r="A3127" i="23"/>
  <c r="D3127" i="23"/>
  <c r="E3127" i="23"/>
  <c r="F3127" i="23"/>
  <c r="G3127" i="23"/>
  <c r="H3127" i="23"/>
  <c r="I3127" i="23"/>
  <c r="K3127" i="23" s="1"/>
  <c r="J3127" i="23"/>
  <c r="L3127" i="23"/>
  <c r="M3127" i="23"/>
  <c r="A3128" i="23"/>
  <c r="C3128" i="23" s="1"/>
  <c r="D3128" i="23"/>
  <c r="E3128" i="23"/>
  <c r="F3128" i="23"/>
  <c r="G3128" i="23"/>
  <c r="H3128" i="23"/>
  <c r="I3128" i="23"/>
  <c r="K3128" i="23" s="1"/>
  <c r="J3128" i="23"/>
  <c r="L3128" i="23"/>
  <c r="M3128" i="23"/>
  <c r="A3129" i="23"/>
  <c r="B3129" i="23" s="1"/>
  <c r="C3129" i="23"/>
  <c r="D3129" i="23"/>
  <c r="E3129" i="23"/>
  <c r="F3129" i="23"/>
  <c r="G3129" i="23"/>
  <c r="H3129" i="23"/>
  <c r="I3129" i="23"/>
  <c r="K3129" i="23" s="1"/>
  <c r="J3129" i="23"/>
  <c r="L3129" i="23"/>
  <c r="M3129" i="23"/>
  <c r="A3130" i="23"/>
  <c r="B3130" i="23"/>
  <c r="C3130" i="23"/>
  <c r="D3130" i="23"/>
  <c r="E3130" i="23"/>
  <c r="F3130" i="23"/>
  <c r="G3130" i="23"/>
  <c r="H3130" i="23"/>
  <c r="I3130" i="23"/>
  <c r="J3130" i="23"/>
  <c r="K3130" i="23"/>
  <c r="L3130" i="23"/>
  <c r="M3130" i="23"/>
  <c r="A3131" i="23"/>
  <c r="D3131" i="23"/>
  <c r="E3131" i="23"/>
  <c r="F3131" i="23"/>
  <c r="G3131" i="23"/>
  <c r="H3131" i="23"/>
  <c r="I3131" i="23"/>
  <c r="K3131" i="23" s="1"/>
  <c r="J3131" i="23"/>
  <c r="L3131" i="23"/>
  <c r="M3131" i="23"/>
  <c r="A3132" i="23"/>
  <c r="C3132" i="23" s="1"/>
  <c r="D3132" i="23"/>
  <c r="E3132" i="23"/>
  <c r="F3132" i="23"/>
  <c r="G3132" i="23"/>
  <c r="H3132" i="23"/>
  <c r="I3132" i="23"/>
  <c r="K3132" i="23" s="1"/>
  <c r="J3132" i="23"/>
  <c r="L3132" i="23"/>
  <c r="M3132" i="23"/>
  <c r="A3133" i="23"/>
  <c r="B3133" i="23" s="1"/>
  <c r="C3133" i="23"/>
  <c r="D3133" i="23"/>
  <c r="E3133" i="23"/>
  <c r="F3133" i="23"/>
  <c r="G3133" i="23"/>
  <c r="H3133" i="23"/>
  <c r="I3133" i="23"/>
  <c r="J3133" i="23"/>
  <c r="K3133" i="23"/>
  <c r="L3133" i="23"/>
  <c r="M3133" i="23"/>
  <c r="A3134" i="23"/>
  <c r="C3134" i="23" s="1"/>
  <c r="B3134" i="23"/>
  <c r="D3134" i="23"/>
  <c r="E3134" i="23"/>
  <c r="F3134" i="23"/>
  <c r="G3134" i="23"/>
  <c r="H3134" i="23"/>
  <c r="I3134" i="23"/>
  <c r="K3134" i="23" s="1"/>
  <c r="J3134" i="23"/>
  <c r="L3134" i="23"/>
  <c r="M3134" i="23"/>
  <c r="A3135" i="23"/>
  <c r="D3135" i="23"/>
  <c r="E3135" i="23"/>
  <c r="F3135" i="23"/>
  <c r="G3135" i="23"/>
  <c r="H3135" i="23"/>
  <c r="I3135" i="23"/>
  <c r="K3135" i="23" s="1"/>
  <c r="J3135" i="23"/>
  <c r="L3135" i="23"/>
  <c r="M3135" i="23"/>
  <c r="A3136" i="23"/>
  <c r="C3136" i="23" s="1"/>
  <c r="D3136" i="23"/>
  <c r="E3136" i="23"/>
  <c r="F3136" i="23"/>
  <c r="G3136" i="23"/>
  <c r="H3136" i="23"/>
  <c r="I3136" i="23"/>
  <c r="K3136" i="23" s="1"/>
  <c r="J3136" i="23"/>
  <c r="L3136" i="23"/>
  <c r="M3136" i="23"/>
  <c r="A3137" i="23"/>
  <c r="B3137" i="23" s="1"/>
  <c r="C3137" i="23"/>
  <c r="D3137" i="23"/>
  <c r="E3137" i="23"/>
  <c r="F3137" i="23"/>
  <c r="G3137" i="23"/>
  <c r="H3137" i="23"/>
  <c r="I3137" i="23"/>
  <c r="K3137" i="23" s="1"/>
  <c r="J3137" i="23"/>
  <c r="L3137" i="23"/>
  <c r="M3137" i="23"/>
  <c r="A3138" i="23"/>
  <c r="B3138" i="23"/>
  <c r="C3138" i="23"/>
  <c r="D3138" i="23"/>
  <c r="E3138" i="23"/>
  <c r="F3138" i="23"/>
  <c r="G3138" i="23"/>
  <c r="H3138" i="23"/>
  <c r="I3138" i="23"/>
  <c r="J3138" i="23"/>
  <c r="K3138" i="23"/>
  <c r="L3138" i="23"/>
  <c r="M3138" i="23"/>
  <c r="A3139" i="23"/>
  <c r="D3139" i="23"/>
  <c r="E3139" i="23"/>
  <c r="F3139" i="23"/>
  <c r="G3139" i="23"/>
  <c r="H3139" i="23"/>
  <c r="I3139" i="23"/>
  <c r="K3139" i="23" s="1"/>
  <c r="J3139" i="23"/>
  <c r="L3139" i="23"/>
  <c r="M3139" i="23"/>
  <c r="A3140" i="23"/>
  <c r="C3140" i="23" s="1"/>
  <c r="D3140" i="23"/>
  <c r="E3140" i="23"/>
  <c r="F3140" i="23"/>
  <c r="G3140" i="23"/>
  <c r="H3140" i="23"/>
  <c r="I3140" i="23"/>
  <c r="K3140" i="23" s="1"/>
  <c r="J3140" i="23"/>
  <c r="L3140" i="23"/>
  <c r="M3140" i="23"/>
  <c r="A3141" i="23"/>
  <c r="B3141" i="23" s="1"/>
  <c r="C3141" i="23"/>
  <c r="D3141" i="23"/>
  <c r="E3141" i="23"/>
  <c r="F3141" i="23"/>
  <c r="G3141" i="23"/>
  <c r="H3141" i="23"/>
  <c r="I3141" i="23"/>
  <c r="J3141" i="23"/>
  <c r="K3141" i="23"/>
  <c r="L3141" i="23"/>
  <c r="M3141" i="23"/>
  <c r="A3142" i="23"/>
  <c r="C3142" i="23" s="1"/>
  <c r="B3142" i="23"/>
  <c r="D3142" i="23"/>
  <c r="E3142" i="23"/>
  <c r="F3142" i="23"/>
  <c r="G3142" i="23"/>
  <c r="H3142" i="23"/>
  <c r="I3142" i="23"/>
  <c r="K3142" i="23" s="1"/>
  <c r="J3142" i="23"/>
  <c r="L3142" i="23"/>
  <c r="M3142" i="23"/>
  <c r="A3143" i="23"/>
  <c r="D3143" i="23"/>
  <c r="E3143" i="23"/>
  <c r="F3143" i="23"/>
  <c r="G3143" i="23"/>
  <c r="H3143" i="23"/>
  <c r="I3143" i="23"/>
  <c r="K3143" i="23" s="1"/>
  <c r="J3143" i="23"/>
  <c r="L3143" i="23"/>
  <c r="M3143" i="23"/>
  <c r="A3144" i="23"/>
  <c r="C3144" i="23" s="1"/>
  <c r="D3144" i="23"/>
  <c r="E3144" i="23"/>
  <c r="F3144" i="23"/>
  <c r="G3144" i="23"/>
  <c r="H3144" i="23"/>
  <c r="I3144" i="23"/>
  <c r="K3144" i="23" s="1"/>
  <c r="J3144" i="23"/>
  <c r="L3144" i="23"/>
  <c r="M3144" i="23"/>
  <c r="A3145" i="23"/>
  <c r="B3145" i="23" s="1"/>
  <c r="C3145" i="23"/>
  <c r="D3145" i="23"/>
  <c r="E3145" i="23"/>
  <c r="F3145" i="23"/>
  <c r="G3145" i="23"/>
  <c r="H3145" i="23"/>
  <c r="I3145" i="23"/>
  <c r="K3145" i="23" s="1"/>
  <c r="J3145" i="23"/>
  <c r="L3145" i="23"/>
  <c r="M3145" i="23"/>
  <c r="A3146" i="23"/>
  <c r="B3146" i="23"/>
  <c r="C3146" i="23"/>
  <c r="D3146" i="23"/>
  <c r="E3146" i="23"/>
  <c r="F3146" i="23"/>
  <c r="G3146" i="23"/>
  <c r="H3146" i="23"/>
  <c r="I3146" i="23"/>
  <c r="J3146" i="23"/>
  <c r="K3146" i="23"/>
  <c r="L3146" i="23"/>
  <c r="M3146" i="23"/>
  <c r="A3147" i="23"/>
  <c r="D3147" i="23"/>
  <c r="E3147" i="23"/>
  <c r="F3147" i="23"/>
  <c r="G3147" i="23"/>
  <c r="H3147" i="23"/>
  <c r="I3147" i="23"/>
  <c r="K3147" i="23" s="1"/>
  <c r="J3147" i="23"/>
  <c r="L3147" i="23"/>
  <c r="M3147" i="23"/>
  <c r="A3148" i="23"/>
  <c r="C3148" i="23" s="1"/>
  <c r="D3148" i="23"/>
  <c r="E3148" i="23"/>
  <c r="F3148" i="23"/>
  <c r="G3148" i="23"/>
  <c r="H3148" i="23"/>
  <c r="I3148" i="23"/>
  <c r="K3148" i="23" s="1"/>
  <c r="J3148" i="23"/>
  <c r="L3148" i="23"/>
  <c r="M3148" i="23"/>
  <c r="A3149" i="23"/>
  <c r="B3149" i="23" s="1"/>
  <c r="C3149" i="23"/>
  <c r="D3149" i="23"/>
  <c r="E3149" i="23"/>
  <c r="F3149" i="23"/>
  <c r="G3149" i="23"/>
  <c r="H3149" i="23"/>
  <c r="I3149" i="23"/>
  <c r="J3149" i="23"/>
  <c r="K3149" i="23"/>
  <c r="L3149" i="23"/>
  <c r="M3149" i="23"/>
  <c r="A3150" i="23"/>
  <c r="C3150" i="23" s="1"/>
  <c r="B3150" i="23"/>
  <c r="D3150" i="23"/>
  <c r="E3150" i="23"/>
  <c r="F3150" i="23"/>
  <c r="G3150" i="23"/>
  <c r="H3150" i="23"/>
  <c r="I3150" i="23"/>
  <c r="K3150" i="23" s="1"/>
  <c r="J3150" i="23"/>
  <c r="L3150" i="23"/>
  <c r="M3150" i="23"/>
  <c r="A3151" i="23"/>
  <c r="D3151" i="23"/>
  <c r="E3151" i="23"/>
  <c r="F3151" i="23"/>
  <c r="G3151" i="23"/>
  <c r="H3151" i="23"/>
  <c r="I3151" i="23"/>
  <c r="K3151" i="23" s="1"/>
  <c r="J3151" i="23"/>
  <c r="L3151" i="23"/>
  <c r="M3151" i="23"/>
  <c r="A3152" i="23"/>
  <c r="C3152" i="23" s="1"/>
  <c r="D3152" i="23"/>
  <c r="E3152" i="23"/>
  <c r="F3152" i="23"/>
  <c r="G3152" i="23"/>
  <c r="H3152" i="23"/>
  <c r="I3152" i="23"/>
  <c r="K3152" i="23" s="1"/>
  <c r="J3152" i="23"/>
  <c r="L3152" i="23"/>
  <c r="M3152" i="23"/>
  <c r="A3153" i="23"/>
  <c r="B3153" i="23" s="1"/>
  <c r="C3153" i="23"/>
  <c r="D3153" i="23"/>
  <c r="E3153" i="23"/>
  <c r="F3153" i="23"/>
  <c r="G3153" i="23"/>
  <c r="H3153" i="23"/>
  <c r="I3153" i="23"/>
  <c r="K3153" i="23" s="1"/>
  <c r="J3153" i="23"/>
  <c r="L3153" i="23"/>
  <c r="M3153" i="23"/>
  <c r="A3154" i="23"/>
  <c r="B3154" i="23"/>
  <c r="C3154" i="23"/>
  <c r="D3154" i="23"/>
  <c r="E3154" i="23"/>
  <c r="F3154" i="23"/>
  <c r="G3154" i="23"/>
  <c r="H3154" i="23"/>
  <c r="I3154" i="23"/>
  <c r="J3154" i="23"/>
  <c r="K3154" i="23"/>
  <c r="L3154" i="23"/>
  <c r="M3154" i="23"/>
  <c r="A3155" i="23"/>
  <c r="D3155" i="23"/>
  <c r="E3155" i="23"/>
  <c r="F3155" i="23"/>
  <c r="G3155" i="23"/>
  <c r="H3155" i="23"/>
  <c r="I3155" i="23"/>
  <c r="K3155" i="23" s="1"/>
  <c r="J3155" i="23"/>
  <c r="L3155" i="23"/>
  <c r="M3155" i="23"/>
  <c r="A3156" i="23"/>
  <c r="C3156" i="23" s="1"/>
  <c r="D3156" i="23"/>
  <c r="E3156" i="23"/>
  <c r="F3156" i="23"/>
  <c r="G3156" i="23"/>
  <c r="H3156" i="23"/>
  <c r="I3156" i="23"/>
  <c r="K3156" i="23" s="1"/>
  <c r="J3156" i="23"/>
  <c r="L3156" i="23"/>
  <c r="M3156" i="23"/>
  <c r="A3157" i="23"/>
  <c r="B3157" i="23" s="1"/>
  <c r="C3157" i="23"/>
  <c r="D3157" i="23"/>
  <c r="E3157" i="23"/>
  <c r="F3157" i="23"/>
  <c r="G3157" i="23"/>
  <c r="H3157" i="23"/>
  <c r="I3157" i="23"/>
  <c r="J3157" i="23"/>
  <c r="K3157" i="23"/>
  <c r="L3157" i="23"/>
  <c r="M3157" i="23"/>
  <c r="A3158" i="23"/>
  <c r="C3158" i="23" s="1"/>
  <c r="B3158" i="23"/>
  <c r="D3158" i="23"/>
  <c r="E3158" i="23"/>
  <c r="F3158" i="23"/>
  <c r="G3158" i="23"/>
  <c r="H3158" i="23"/>
  <c r="I3158" i="23"/>
  <c r="K3158" i="23" s="1"/>
  <c r="J3158" i="23"/>
  <c r="L3158" i="23"/>
  <c r="M3158" i="23"/>
  <c r="A3159" i="23"/>
  <c r="D3159" i="23"/>
  <c r="E3159" i="23"/>
  <c r="F3159" i="23"/>
  <c r="G3159" i="23"/>
  <c r="H3159" i="23"/>
  <c r="I3159" i="23"/>
  <c r="K3159" i="23" s="1"/>
  <c r="J3159" i="23"/>
  <c r="L3159" i="23"/>
  <c r="M3159" i="23"/>
  <c r="A3160" i="23"/>
  <c r="C3160" i="23" s="1"/>
  <c r="D3160" i="23"/>
  <c r="E3160" i="23"/>
  <c r="F3160" i="23"/>
  <c r="G3160" i="23"/>
  <c r="H3160" i="23"/>
  <c r="I3160" i="23"/>
  <c r="K3160" i="23" s="1"/>
  <c r="J3160" i="23"/>
  <c r="L3160" i="23"/>
  <c r="M3160" i="23"/>
  <c r="A3161" i="23"/>
  <c r="B3161" i="23" s="1"/>
  <c r="C3161" i="23"/>
  <c r="D3161" i="23"/>
  <c r="E3161" i="23"/>
  <c r="F3161" i="23"/>
  <c r="G3161" i="23"/>
  <c r="H3161" i="23"/>
  <c r="I3161" i="23"/>
  <c r="K3161" i="23" s="1"/>
  <c r="J3161" i="23"/>
  <c r="L3161" i="23"/>
  <c r="M3161" i="23"/>
  <c r="A3162" i="23"/>
  <c r="B3162" i="23"/>
  <c r="C3162" i="23"/>
  <c r="D3162" i="23"/>
  <c r="E3162" i="23"/>
  <c r="F3162" i="23"/>
  <c r="G3162" i="23"/>
  <c r="H3162" i="23"/>
  <c r="I3162" i="23"/>
  <c r="J3162" i="23"/>
  <c r="K3162" i="23"/>
  <c r="L3162" i="23"/>
  <c r="M3162" i="23"/>
  <c r="A3163" i="23"/>
  <c r="D3163" i="23"/>
  <c r="E3163" i="23"/>
  <c r="F3163" i="23"/>
  <c r="G3163" i="23"/>
  <c r="H3163" i="23"/>
  <c r="I3163" i="23"/>
  <c r="K3163" i="23" s="1"/>
  <c r="J3163" i="23"/>
  <c r="L3163" i="23"/>
  <c r="M3163" i="23"/>
  <c r="A3164" i="23"/>
  <c r="C3164" i="23" s="1"/>
  <c r="D3164" i="23"/>
  <c r="E3164" i="23"/>
  <c r="F3164" i="23"/>
  <c r="G3164" i="23"/>
  <c r="H3164" i="23"/>
  <c r="I3164" i="23"/>
  <c r="K3164" i="23" s="1"/>
  <c r="J3164" i="23"/>
  <c r="L3164" i="23"/>
  <c r="M3164" i="23"/>
  <c r="A3165" i="23"/>
  <c r="B3165" i="23" s="1"/>
  <c r="C3165" i="23"/>
  <c r="D3165" i="23"/>
  <c r="E3165" i="23"/>
  <c r="F3165" i="23"/>
  <c r="G3165" i="23"/>
  <c r="H3165" i="23"/>
  <c r="I3165" i="23"/>
  <c r="J3165" i="23"/>
  <c r="K3165" i="23"/>
  <c r="L3165" i="23"/>
  <c r="M3165" i="23"/>
  <c r="A3166" i="23"/>
  <c r="C3166" i="23" s="1"/>
  <c r="B3166" i="23"/>
  <c r="D3166" i="23"/>
  <c r="E3166" i="23"/>
  <c r="F3166" i="23"/>
  <c r="G3166" i="23"/>
  <c r="H3166" i="23"/>
  <c r="I3166" i="23"/>
  <c r="K3166" i="23" s="1"/>
  <c r="J3166" i="23"/>
  <c r="L3166" i="23"/>
  <c r="M3166" i="23"/>
  <c r="A3167" i="23"/>
  <c r="D3167" i="23"/>
  <c r="E3167" i="23"/>
  <c r="F3167" i="23"/>
  <c r="G3167" i="23"/>
  <c r="H3167" i="23"/>
  <c r="I3167" i="23"/>
  <c r="K3167" i="23" s="1"/>
  <c r="J3167" i="23"/>
  <c r="L3167" i="23"/>
  <c r="M3167" i="23"/>
  <c r="A3168" i="23"/>
  <c r="C3168" i="23" s="1"/>
  <c r="D3168" i="23"/>
  <c r="E3168" i="23"/>
  <c r="F3168" i="23"/>
  <c r="G3168" i="23"/>
  <c r="H3168" i="23"/>
  <c r="I3168" i="23"/>
  <c r="K3168" i="23" s="1"/>
  <c r="J3168" i="23"/>
  <c r="L3168" i="23"/>
  <c r="M3168" i="23"/>
  <c r="A3169" i="23"/>
  <c r="B3169" i="23" s="1"/>
  <c r="C3169" i="23"/>
  <c r="D3169" i="23"/>
  <c r="E3169" i="23"/>
  <c r="F3169" i="23"/>
  <c r="G3169" i="23"/>
  <c r="H3169" i="23"/>
  <c r="I3169" i="23"/>
  <c r="K3169" i="23" s="1"/>
  <c r="J3169" i="23"/>
  <c r="L3169" i="23"/>
  <c r="M3169" i="23"/>
  <c r="A3170" i="23"/>
  <c r="B3170" i="23"/>
  <c r="C3170" i="23"/>
  <c r="D3170" i="23"/>
  <c r="E3170" i="23"/>
  <c r="F3170" i="23"/>
  <c r="G3170" i="23"/>
  <c r="H3170" i="23"/>
  <c r="I3170" i="23"/>
  <c r="J3170" i="23"/>
  <c r="K3170" i="23"/>
  <c r="L3170" i="23"/>
  <c r="M3170" i="23"/>
  <c r="A3171" i="23"/>
  <c r="D3171" i="23"/>
  <c r="E3171" i="23"/>
  <c r="F3171" i="23"/>
  <c r="G3171" i="23"/>
  <c r="H3171" i="23"/>
  <c r="I3171" i="23"/>
  <c r="K3171" i="23" s="1"/>
  <c r="J3171" i="23"/>
  <c r="L3171" i="23"/>
  <c r="M3171" i="23"/>
  <c r="A3172" i="23"/>
  <c r="C3172" i="23" s="1"/>
  <c r="D3172" i="23"/>
  <c r="E3172" i="23"/>
  <c r="F3172" i="23"/>
  <c r="G3172" i="23"/>
  <c r="H3172" i="23"/>
  <c r="I3172" i="23"/>
  <c r="K3172" i="23" s="1"/>
  <c r="J3172" i="23"/>
  <c r="L3172" i="23"/>
  <c r="M3172" i="23"/>
  <c r="A3173" i="23"/>
  <c r="B3173" i="23" s="1"/>
  <c r="C3173" i="23"/>
  <c r="D3173" i="23"/>
  <c r="E3173" i="23"/>
  <c r="F3173" i="23"/>
  <c r="G3173" i="23"/>
  <c r="H3173" i="23"/>
  <c r="I3173" i="23"/>
  <c r="J3173" i="23"/>
  <c r="K3173" i="23"/>
  <c r="L3173" i="23"/>
  <c r="M3173" i="23"/>
  <c r="A3174" i="23"/>
  <c r="C3174" i="23" s="1"/>
  <c r="B3174" i="23"/>
  <c r="D3174" i="23"/>
  <c r="E3174" i="23"/>
  <c r="F3174" i="23"/>
  <c r="G3174" i="23"/>
  <c r="H3174" i="23"/>
  <c r="I3174" i="23"/>
  <c r="K3174" i="23" s="1"/>
  <c r="J3174" i="23"/>
  <c r="L3174" i="23"/>
  <c r="M3174" i="23"/>
  <c r="A3175" i="23"/>
  <c r="D3175" i="23"/>
  <c r="E3175" i="23"/>
  <c r="F3175" i="23"/>
  <c r="G3175" i="23"/>
  <c r="H3175" i="23"/>
  <c r="I3175" i="23"/>
  <c r="K3175" i="23" s="1"/>
  <c r="J3175" i="23"/>
  <c r="L3175" i="23"/>
  <c r="M3175" i="23"/>
  <c r="A3176" i="23"/>
  <c r="C3176" i="23" s="1"/>
  <c r="D3176" i="23"/>
  <c r="E3176" i="23"/>
  <c r="F3176" i="23"/>
  <c r="G3176" i="23"/>
  <c r="H3176" i="23"/>
  <c r="I3176" i="23"/>
  <c r="K3176" i="23" s="1"/>
  <c r="J3176" i="23"/>
  <c r="L3176" i="23"/>
  <c r="M3176" i="23"/>
  <c r="A3177" i="23"/>
  <c r="B3177" i="23" s="1"/>
  <c r="C3177" i="23"/>
  <c r="D3177" i="23"/>
  <c r="E3177" i="23"/>
  <c r="F3177" i="23"/>
  <c r="G3177" i="23"/>
  <c r="H3177" i="23"/>
  <c r="I3177" i="23"/>
  <c r="K3177" i="23" s="1"/>
  <c r="J3177" i="23"/>
  <c r="L3177" i="23"/>
  <c r="M3177" i="23"/>
  <c r="A3178" i="23"/>
  <c r="B3178" i="23"/>
  <c r="C3178" i="23"/>
  <c r="D3178" i="23"/>
  <c r="E3178" i="23"/>
  <c r="F3178" i="23"/>
  <c r="G3178" i="23"/>
  <c r="H3178" i="23"/>
  <c r="I3178" i="23"/>
  <c r="J3178" i="23"/>
  <c r="K3178" i="23"/>
  <c r="L3178" i="23"/>
  <c r="M3178" i="23"/>
  <c r="A3179" i="23"/>
  <c r="D3179" i="23"/>
  <c r="E3179" i="23"/>
  <c r="F3179" i="23"/>
  <c r="G3179" i="23"/>
  <c r="H3179" i="23"/>
  <c r="I3179" i="23"/>
  <c r="K3179" i="23" s="1"/>
  <c r="J3179" i="23"/>
  <c r="L3179" i="23"/>
  <c r="M3179" i="23"/>
  <c r="A3180" i="23"/>
  <c r="C3180" i="23" s="1"/>
  <c r="D3180" i="23"/>
  <c r="E3180" i="23"/>
  <c r="F3180" i="23"/>
  <c r="G3180" i="23"/>
  <c r="H3180" i="23"/>
  <c r="I3180" i="23"/>
  <c r="K3180" i="23" s="1"/>
  <c r="J3180" i="23"/>
  <c r="L3180" i="23"/>
  <c r="M3180" i="23"/>
  <c r="A3181" i="23"/>
  <c r="B3181" i="23" s="1"/>
  <c r="C3181" i="23"/>
  <c r="D3181" i="23"/>
  <c r="E3181" i="23"/>
  <c r="F3181" i="23"/>
  <c r="G3181" i="23"/>
  <c r="H3181" i="23"/>
  <c r="I3181" i="23"/>
  <c r="J3181" i="23"/>
  <c r="K3181" i="23"/>
  <c r="L3181" i="23"/>
  <c r="M3181" i="23"/>
  <c r="A3182" i="23"/>
  <c r="C3182" i="23" s="1"/>
  <c r="B3182" i="23"/>
  <c r="D3182" i="23"/>
  <c r="E3182" i="23"/>
  <c r="F3182" i="23"/>
  <c r="G3182" i="23"/>
  <c r="H3182" i="23"/>
  <c r="I3182" i="23"/>
  <c r="K3182" i="23" s="1"/>
  <c r="J3182" i="23"/>
  <c r="L3182" i="23"/>
  <c r="M3182" i="23"/>
  <c r="A3183" i="23"/>
  <c r="D3183" i="23"/>
  <c r="E3183" i="23"/>
  <c r="F3183" i="23"/>
  <c r="G3183" i="23"/>
  <c r="H3183" i="23"/>
  <c r="I3183" i="23"/>
  <c r="K3183" i="23" s="1"/>
  <c r="J3183" i="23"/>
  <c r="L3183" i="23"/>
  <c r="M3183" i="23"/>
  <c r="A3184" i="23"/>
  <c r="C3184" i="23" s="1"/>
  <c r="D3184" i="23"/>
  <c r="E3184" i="23"/>
  <c r="F3184" i="23"/>
  <c r="G3184" i="23"/>
  <c r="H3184" i="23"/>
  <c r="I3184" i="23"/>
  <c r="K3184" i="23" s="1"/>
  <c r="J3184" i="23"/>
  <c r="L3184" i="23"/>
  <c r="M3184" i="23"/>
  <c r="A3185" i="23"/>
  <c r="B3185" i="23" s="1"/>
  <c r="C3185" i="23"/>
  <c r="D3185" i="23"/>
  <c r="E3185" i="23"/>
  <c r="F3185" i="23"/>
  <c r="G3185" i="23"/>
  <c r="H3185" i="23"/>
  <c r="I3185" i="23"/>
  <c r="K3185" i="23" s="1"/>
  <c r="J3185" i="23"/>
  <c r="L3185" i="23"/>
  <c r="M3185" i="23"/>
  <c r="A3186" i="23"/>
  <c r="B3186" i="23"/>
  <c r="C3186" i="23"/>
  <c r="D3186" i="23"/>
  <c r="E3186" i="23"/>
  <c r="F3186" i="23"/>
  <c r="G3186" i="23"/>
  <c r="H3186" i="23"/>
  <c r="I3186" i="23"/>
  <c r="J3186" i="23"/>
  <c r="K3186" i="23"/>
  <c r="L3186" i="23"/>
  <c r="M3186" i="23"/>
  <c r="A3187" i="23"/>
  <c r="D3187" i="23"/>
  <c r="E3187" i="23"/>
  <c r="F3187" i="23"/>
  <c r="G3187" i="23"/>
  <c r="H3187" i="23"/>
  <c r="I3187" i="23"/>
  <c r="K3187" i="23" s="1"/>
  <c r="J3187" i="23"/>
  <c r="L3187" i="23"/>
  <c r="M3187" i="23"/>
  <c r="A3188" i="23"/>
  <c r="C3188" i="23" s="1"/>
  <c r="D3188" i="23"/>
  <c r="E3188" i="23"/>
  <c r="F3188" i="23"/>
  <c r="G3188" i="23"/>
  <c r="H3188" i="23"/>
  <c r="I3188" i="23"/>
  <c r="K3188" i="23" s="1"/>
  <c r="J3188" i="23"/>
  <c r="L3188" i="23"/>
  <c r="M3188" i="23"/>
  <c r="A3189" i="23"/>
  <c r="B3189" i="23" s="1"/>
  <c r="C3189" i="23"/>
  <c r="D3189" i="23"/>
  <c r="E3189" i="23"/>
  <c r="F3189" i="23"/>
  <c r="G3189" i="23"/>
  <c r="H3189" i="23"/>
  <c r="I3189" i="23"/>
  <c r="J3189" i="23"/>
  <c r="K3189" i="23"/>
  <c r="L3189" i="23"/>
  <c r="M3189" i="23"/>
  <c r="A3190" i="23"/>
  <c r="C3190" i="23" s="1"/>
  <c r="B3190" i="23"/>
  <c r="D3190" i="23"/>
  <c r="E3190" i="23"/>
  <c r="F3190" i="23"/>
  <c r="G3190" i="23"/>
  <c r="H3190" i="23"/>
  <c r="I3190" i="23"/>
  <c r="K3190" i="23" s="1"/>
  <c r="J3190" i="23"/>
  <c r="L3190" i="23"/>
  <c r="M3190" i="23"/>
  <c r="A3191" i="23"/>
  <c r="D3191" i="23"/>
  <c r="E3191" i="23"/>
  <c r="F3191" i="23"/>
  <c r="G3191" i="23"/>
  <c r="H3191" i="23"/>
  <c r="I3191" i="23"/>
  <c r="K3191" i="23" s="1"/>
  <c r="J3191" i="23"/>
  <c r="L3191" i="23"/>
  <c r="M3191" i="23"/>
  <c r="A3192" i="23"/>
  <c r="B3192" i="23" s="1"/>
  <c r="D3192" i="23"/>
  <c r="E3192" i="23"/>
  <c r="F3192" i="23"/>
  <c r="G3192" i="23"/>
  <c r="H3192" i="23"/>
  <c r="I3192" i="23"/>
  <c r="K3192" i="23" s="1"/>
  <c r="J3192" i="23"/>
  <c r="L3192" i="23"/>
  <c r="M3192" i="23"/>
  <c r="A3193" i="23"/>
  <c r="B3193" i="23" s="1"/>
  <c r="D3193" i="23"/>
  <c r="E3193" i="23"/>
  <c r="F3193" i="23"/>
  <c r="G3193" i="23"/>
  <c r="H3193" i="23"/>
  <c r="I3193" i="23"/>
  <c r="K3193" i="23" s="1"/>
  <c r="J3193" i="23"/>
  <c r="L3193" i="23"/>
  <c r="M3193" i="23"/>
  <c r="A3194" i="23"/>
  <c r="B3194" i="23" s="1"/>
  <c r="D3194" i="23"/>
  <c r="E3194" i="23"/>
  <c r="F3194" i="23"/>
  <c r="G3194" i="23"/>
  <c r="H3194" i="23"/>
  <c r="I3194" i="23"/>
  <c r="K3194" i="23" s="1"/>
  <c r="J3194" i="23"/>
  <c r="L3194" i="23"/>
  <c r="M3194" i="23"/>
  <c r="A3195" i="23"/>
  <c r="D3195" i="23"/>
  <c r="E3195" i="23"/>
  <c r="F3195" i="23"/>
  <c r="G3195" i="23"/>
  <c r="H3195" i="23"/>
  <c r="I3195" i="23"/>
  <c r="K3195" i="23" s="1"/>
  <c r="J3195" i="23"/>
  <c r="L3195" i="23"/>
  <c r="M3195" i="23"/>
  <c r="A3196" i="23"/>
  <c r="B3196" i="23" s="1"/>
  <c r="D3196" i="23"/>
  <c r="E3196" i="23"/>
  <c r="F3196" i="23"/>
  <c r="G3196" i="23"/>
  <c r="H3196" i="23"/>
  <c r="I3196" i="23"/>
  <c r="K3196" i="23" s="1"/>
  <c r="J3196" i="23"/>
  <c r="L3196" i="23"/>
  <c r="M3196" i="23"/>
  <c r="A3197" i="23"/>
  <c r="B3197" i="23" s="1"/>
  <c r="C3197" i="23"/>
  <c r="D3197" i="23"/>
  <c r="E3197" i="23"/>
  <c r="F3197" i="23"/>
  <c r="G3197" i="23"/>
  <c r="H3197" i="23"/>
  <c r="I3197" i="23"/>
  <c r="K3197" i="23" s="1"/>
  <c r="J3197" i="23"/>
  <c r="L3197" i="23"/>
  <c r="M3197" i="23"/>
  <c r="A3198" i="23"/>
  <c r="B3198" i="23"/>
  <c r="C3198" i="23"/>
  <c r="D3198" i="23"/>
  <c r="E3198" i="23"/>
  <c r="F3198" i="23"/>
  <c r="G3198" i="23"/>
  <c r="H3198" i="23"/>
  <c r="I3198" i="23"/>
  <c r="J3198" i="23"/>
  <c r="K3198" i="23"/>
  <c r="L3198" i="23"/>
  <c r="M3198" i="23"/>
  <c r="A3199" i="23"/>
  <c r="D3199" i="23"/>
  <c r="E3199" i="23"/>
  <c r="F3199" i="23"/>
  <c r="G3199" i="23"/>
  <c r="H3199" i="23"/>
  <c r="I3199" i="23"/>
  <c r="K3199" i="23" s="1"/>
  <c r="J3199" i="23"/>
  <c r="L3199" i="23"/>
  <c r="M3199" i="23"/>
  <c r="A3200" i="23"/>
  <c r="B3200" i="23" s="1"/>
  <c r="D3200" i="23"/>
  <c r="E3200" i="23"/>
  <c r="F3200" i="23"/>
  <c r="G3200" i="23"/>
  <c r="H3200" i="23"/>
  <c r="I3200" i="23"/>
  <c r="K3200" i="23" s="1"/>
  <c r="J3200" i="23"/>
  <c r="L3200" i="23"/>
  <c r="M3200" i="23"/>
  <c r="A3201" i="23"/>
  <c r="B3201" i="23" s="1"/>
  <c r="D3201" i="23"/>
  <c r="E3201" i="23"/>
  <c r="F3201" i="23"/>
  <c r="G3201" i="23"/>
  <c r="H3201" i="23"/>
  <c r="I3201" i="23"/>
  <c r="J3201" i="23"/>
  <c r="K3201" i="23"/>
  <c r="L3201" i="23"/>
  <c r="M3201" i="23"/>
  <c r="A3202" i="23"/>
  <c r="B3202" i="23" s="1"/>
  <c r="C3202" i="23"/>
  <c r="D3202" i="23"/>
  <c r="E3202" i="23"/>
  <c r="F3202" i="23"/>
  <c r="G3202" i="23"/>
  <c r="H3202" i="23"/>
  <c r="I3202" i="23"/>
  <c r="J3202" i="23"/>
  <c r="K3202" i="23"/>
  <c r="L3202" i="23"/>
  <c r="M3202" i="23"/>
  <c r="A3203" i="23"/>
  <c r="D3203" i="23"/>
  <c r="E3203" i="23"/>
  <c r="F3203" i="23"/>
  <c r="G3203" i="23"/>
  <c r="H3203" i="23"/>
  <c r="I3203" i="23"/>
  <c r="K3203" i="23" s="1"/>
  <c r="J3203" i="23"/>
  <c r="L3203" i="23"/>
  <c r="M3203" i="23"/>
  <c r="A3204" i="23"/>
  <c r="B3204" i="23" s="1"/>
  <c r="D3204" i="23"/>
  <c r="E3204" i="23"/>
  <c r="F3204" i="23"/>
  <c r="G3204" i="23"/>
  <c r="H3204" i="23"/>
  <c r="I3204" i="23"/>
  <c r="K3204" i="23" s="1"/>
  <c r="J3204" i="23"/>
  <c r="L3204" i="23"/>
  <c r="M3204" i="23"/>
  <c r="A3205" i="23"/>
  <c r="B3205" i="23" s="1"/>
  <c r="C3205" i="23"/>
  <c r="D3205" i="23"/>
  <c r="E3205" i="23"/>
  <c r="F3205" i="23"/>
  <c r="G3205" i="23"/>
  <c r="H3205" i="23"/>
  <c r="I3205" i="23"/>
  <c r="J3205" i="23"/>
  <c r="K3205" i="23"/>
  <c r="L3205" i="23"/>
  <c r="M3205" i="23"/>
  <c r="A3206" i="23"/>
  <c r="C3206" i="23" s="1"/>
  <c r="B3206" i="23"/>
  <c r="D3206" i="23"/>
  <c r="E3206" i="23"/>
  <c r="F3206" i="23"/>
  <c r="G3206" i="23"/>
  <c r="H3206" i="23"/>
  <c r="I3206" i="23"/>
  <c r="K3206" i="23" s="1"/>
  <c r="J3206" i="23"/>
  <c r="L3206" i="23"/>
  <c r="M3206" i="23"/>
  <c r="A3207" i="23"/>
  <c r="D3207" i="23"/>
  <c r="E3207" i="23"/>
  <c r="F3207" i="23"/>
  <c r="G3207" i="23"/>
  <c r="H3207" i="23"/>
  <c r="I3207" i="23"/>
  <c r="K3207" i="23" s="1"/>
  <c r="J3207" i="23"/>
  <c r="L3207" i="23"/>
  <c r="M3207" i="23"/>
  <c r="A3208" i="23"/>
  <c r="B3208" i="23" s="1"/>
  <c r="D3208" i="23"/>
  <c r="E3208" i="23"/>
  <c r="F3208" i="23"/>
  <c r="G3208" i="23"/>
  <c r="H3208" i="23"/>
  <c r="I3208" i="23"/>
  <c r="K3208" i="23" s="1"/>
  <c r="J3208" i="23"/>
  <c r="L3208" i="23"/>
  <c r="M3208" i="23"/>
  <c r="A3209" i="23"/>
  <c r="B3209" i="23" s="1"/>
  <c r="D3209" i="23"/>
  <c r="E3209" i="23"/>
  <c r="F3209" i="23"/>
  <c r="G3209" i="23"/>
  <c r="H3209" i="23"/>
  <c r="I3209" i="23"/>
  <c r="K3209" i="23" s="1"/>
  <c r="J3209" i="23"/>
  <c r="L3209" i="23"/>
  <c r="M3209" i="23"/>
  <c r="A3210" i="23"/>
  <c r="B3210" i="23" s="1"/>
  <c r="D3210" i="23"/>
  <c r="E3210" i="23"/>
  <c r="F3210" i="23"/>
  <c r="G3210" i="23"/>
  <c r="H3210" i="23"/>
  <c r="I3210" i="23"/>
  <c r="K3210" i="23" s="1"/>
  <c r="J3210" i="23"/>
  <c r="L3210" i="23"/>
  <c r="M3210" i="23"/>
  <c r="A3211" i="23"/>
  <c r="D3211" i="23"/>
  <c r="E3211" i="23"/>
  <c r="F3211" i="23"/>
  <c r="G3211" i="23"/>
  <c r="H3211" i="23"/>
  <c r="I3211" i="23"/>
  <c r="K3211" i="23" s="1"/>
  <c r="J3211" i="23"/>
  <c r="L3211" i="23"/>
  <c r="M3211" i="23"/>
  <c r="A3212" i="23"/>
  <c r="B3212" i="23" s="1"/>
  <c r="D3212" i="23"/>
  <c r="E3212" i="23"/>
  <c r="F3212" i="23"/>
  <c r="G3212" i="23"/>
  <c r="H3212" i="23"/>
  <c r="I3212" i="23"/>
  <c r="K3212" i="23" s="1"/>
  <c r="J3212" i="23"/>
  <c r="L3212" i="23"/>
  <c r="M3212" i="23"/>
  <c r="A3213" i="23"/>
  <c r="B3213" i="23" s="1"/>
  <c r="C3213" i="23"/>
  <c r="D3213" i="23"/>
  <c r="E3213" i="23"/>
  <c r="F3213" i="23"/>
  <c r="G3213" i="23"/>
  <c r="H3213" i="23"/>
  <c r="I3213" i="23"/>
  <c r="K3213" i="23" s="1"/>
  <c r="J3213" i="23"/>
  <c r="L3213" i="23"/>
  <c r="M3213" i="23"/>
  <c r="A3214" i="23"/>
  <c r="B3214" i="23"/>
  <c r="C3214" i="23"/>
  <c r="D3214" i="23"/>
  <c r="E3214" i="23"/>
  <c r="F3214" i="23"/>
  <c r="G3214" i="23"/>
  <c r="H3214" i="23"/>
  <c r="I3214" i="23"/>
  <c r="J3214" i="23"/>
  <c r="K3214" i="23"/>
  <c r="L3214" i="23"/>
  <c r="M3214" i="23"/>
  <c r="A3215" i="23"/>
  <c r="D3215" i="23"/>
  <c r="E3215" i="23"/>
  <c r="F3215" i="23"/>
  <c r="G3215" i="23"/>
  <c r="H3215" i="23"/>
  <c r="I3215" i="23"/>
  <c r="K3215" i="23" s="1"/>
  <c r="J3215" i="23"/>
  <c r="L3215" i="23"/>
  <c r="M3215" i="23"/>
  <c r="A3216" i="23"/>
  <c r="B3216" i="23" s="1"/>
  <c r="D3216" i="23"/>
  <c r="E3216" i="23"/>
  <c r="F3216" i="23"/>
  <c r="G3216" i="23"/>
  <c r="H3216" i="23"/>
  <c r="I3216" i="23"/>
  <c r="K3216" i="23" s="1"/>
  <c r="J3216" i="23"/>
  <c r="L3216" i="23"/>
  <c r="M3216" i="23"/>
  <c r="A3217" i="23"/>
  <c r="B3217" i="23" s="1"/>
  <c r="D3217" i="23"/>
  <c r="E3217" i="23"/>
  <c r="F3217" i="23"/>
  <c r="G3217" i="23"/>
  <c r="H3217" i="23"/>
  <c r="I3217" i="23"/>
  <c r="J3217" i="23"/>
  <c r="K3217" i="23"/>
  <c r="L3217" i="23"/>
  <c r="M3217" i="23"/>
  <c r="A3218" i="23"/>
  <c r="B3218" i="23" s="1"/>
  <c r="C3218" i="23"/>
  <c r="D3218" i="23"/>
  <c r="E3218" i="23"/>
  <c r="F3218" i="23"/>
  <c r="G3218" i="23"/>
  <c r="H3218" i="23"/>
  <c r="I3218" i="23"/>
  <c r="J3218" i="23"/>
  <c r="K3218" i="23"/>
  <c r="L3218" i="23"/>
  <c r="M3218" i="23"/>
  <c r="A3219" i="23"/>
  <c r="D3219" i="23"/>
  <c r="E3219" i="23"/>
  <c r="F3219" i="23"/>
  <c r="G3219" i="23"/>
  <c r="H3219" i="23"/>
  <c r="I3219" i="23"/>
  <c r="K3219" i="23" s="1"/>
  <c r="J3219" i="23"/>
  <c r="L3219" i="23"/>
  <c r="M3219" i="23"/>
  <c r="A3220" i="23"/>
  <c r="B3220" i="23" s="1"/>
  <c r="D3220" i="23"/>
  <c r="E3220" i="23"/>
  <c r="F3220" i="23"/>
  <c r="G3220" i="23"/>
  <c r="H3220" i="23"/>
  <c r="I3220" i="23"/>
  <c r="K3220" i="23" s="1"/>
  <c r="J3220" i="23"/>
  <c r="L3220" i="23"/>
  <c r="M3220" i="23"/>
  <c r="A3221" i="23"/>
  <c r="B3221" i="23" s="1"/>
  <c r="C3221" i="23"/>
  <c r="D3221" i="23"/>
  <c r="E3221" i="23"/>
  <c r="F3221" i="23"/>
  <c r="G3221" i="23"/>
  <c r="H3221" i="23"/>
  <c r="I3221" i="23"/>
  <c r="J3221" i="23"/>
  <c r="K3221" i="23"/>
  <c r="L3221" i="23"/>
  <c r="M3221" i="23"/>
  <c r="A3222" i="23"/>
  <c r="C3222" i="23" s="1"/>
  <c r="B3222" i="23"/>
  <c r="D3222" i="23"/>
  <c r="E3222" i="23"/>
  <c r="F3222" i="23"/>
  <c r="G3222" i="23"/>
  <c r="H3222" i="23"/>
  <c r="I3222" i="23"/>
  <c r="K3222" i="23" s="1"/>
  <c r="J3222" i="23"/>
  <c r="L3222" i="23"/>
  <c r="M3222" i="23"/>
  <c r="A3223" i="23"/>
  <c r="D3223" i="23"/>
  <c r="E3223" i="23"/>
  <c r="F3223" i="23"/>
  <c r="G3223" i="23"/>
  <c r="H3223" i="23"/>
  <c r="I3223" i="23"/>
  <c r="K3223" i="23" s="1"/>
  <c r="J3223" i="23"/>
  <c r="L3223" i="23"/>
  <c r="M3223" i="23"/>
  <c r="A3224" i="23"/>
  <c r="B3224" i="23" s="1"/>
  <c r="D3224" i="23"/>
  <c r="E3224" i="23"/>
  <c r="F3224" i="23"/>
  <c r="G3224" i="23"/>
  <c r="H3224" i="23"/>
  <c r="I3224" i="23"/>
  <c r="K3224" i="23" s="1"/>
  <c r="J3224" i="23"/>
  <c r="L3224" i="23"/>
  <c r="M3224" i="23"/>
  <c r="A3225" i="23"/>
  <c r="B3225" i="23" s="1"/>
  <c r="D3225" i="23"/>
  <c r="E3225" i="23"/>
  <c r="F3225" i="23"/>
  <c r="G3225" i="23"/>
  <c r="H3225" i="23"/>
  <c r="I3225" i="23"/>
  <c r="K3225" i="23" s="1"/>
  <c r="J3225" i="23"/>
  <c r="L3225" i="23"/>
  <c r="M3225" i="23"/>
  <c r="A3226" i="23"/>
  <c r="B3226" i="23" s="1"/>
  <c r="D3226" i="23"/>
  <c r="E3226" i="23"/>
  <c r="F3226" i="23"/>
  <c r="G3226" i="23"/>
  <c r="H3226" i="23"/>
  <c r="I3226" i="23"/>
  <c r="K3226" i="23" s="1"/>
  <c r="J3226" i="23"/>
  <c r="L3226" i="23"/>
  <c r="M3226" i="23"/>
  <c r="A3227" i="23"/>
  <c r="D3227" i="23"/>
  <c r="E3227" i="23"/>
  <c r="F3227" i="23"/>
  <c r="G3227" i="23"/>
  <c r="H3227" i="23"/>
  <c r="I3227" i="23"/>
  <c r="K3227" i="23" s="1"/>
  <c r="J3227" i="23"/>
  <c r="L3227" i="23"/>
  <c r="M3227" i="23"/>
  <c r="A3228" i="23"/>
  <c r="B3228" i="23" s="1"/>
  <c r="D3228" i="23"/>
  <c r="E3228" i="23"/>
  <c r="F3228" i="23"/>
  <c r="G3228" i="23"/>
  <c r="H3228" i="23"/>
  <c r="I3228" i="23"/>
  <c r="K3228" i="23" s="1"/>
  <c r="J3228" i="23"/>
  <c r="L3228" i="23"/>
  <c r="M3228" i="23"/>
  <c r="A3229" i="23"/>
  <c r="B3229" i="23" s="1"/>
  <c r="C3229" i="23"/>
  <c r="D3229" i="23"/>
  <c r="E3229" i="23"/>
  <c r="F3229" i="23"/>
  <c r="G3229" i="23"/>
  <c r="H3229" i="23"/>
  <c r="I3229" i="23"/>
  <c r="K3229" i="23" s="1"/>
  <c r="J3229" i="23"/>
  <c r="L3229" i="23"/>
  <c r="M3229" i="23"/>
  <c r="A3230" i="23"/>
  <c r="B3230" i="23"/>
  <c r="C3230" i="23"/>
  <c r="D3230" i="23"/>
  <c r="E3230" i="23"/>
  <c r="F3230" i="23"/>
  <c r="G3230" i="23"/>
  <c r="H3230" i="23"/>
  <c r="I3230" i="23"/>
  <c r="J3230" i="23"/>
  <c r="K3230" i="23"/>
  <c r="L3230" i="23"/>
  <c r="M3230" i="23"/>
  <c r="A3231" i="23"/>
  <c r="D3231" i="23"/>
  <c r="E3231" i="23"/>
  <c r="F3231" i="23"/>
  <c r="G3231" i="23"/>
  <c r="H3231" i="23"/>
  <c r="I3231" i="23"/>
  <c r="K3231" i="23" s="1"/>
  <c r="J3231" i="23"/>
  <c r="L3231" i="23"/>
  <c r="M3231" i="23"/>
  <c r="A3232" i="23"/>
  <c r="B3232" i="23" s="1"/>
  <c r="D3232" i="23"/>
  <c r="E3232" i="23"/>
  <c r="F3232" i="23"/>
  <c r="G3232" i="23"/>
  <c r="H3232" i="23"/>
  <c r="I3232" i="23"/>
  <c r="K3232" i="23" s="1"/>
  <c r="J3232" i="23"/>
  <c r="L3232" i="23"/>
  <c r="M3232" i="23"/>
  <c r="A3233" i="23"/>
  <c r="B3233" i="23" s="1"/>
  <c r="D3233" i="23"/>
  <c r="E3233" i="23"/>
  <c r="F3233" i="23"/>
  <c r="G3233" i="23"/>
  <c r="H3233" i="23"/>
  <c r="I3233" i="23"/>
  <c r="J3233" i="23"/>
  <c r="K3233" i="23"/>
  <c r="L3233" i="23"/>
  <c r="M3233" i="23"/>
  <c r="A3234" i="23"/>
  <c r="B3234" i="23" s="1"/>
  <c r="C3234" i="23"/>
  <c r="D3234" i="23"/>
  <c r="E3234" i="23"/>
  <c r="F3234" i="23"/>
  <c r="G3234" i="23"/>
  <c r="H3234" i="23"/>
  <c r="I3234" i="23"/>
  <c r="J3234" i="23"/>
  <c r="K3234" i="23"/>
  <c r="L3234" i="23"/>
  <c r="M3234" i="23"/>
  <c r="A3235" i="23"/>
  <c r="D3235" i="23"/>
  <c r="E3235" i="23"/>
  <c r="F3235" i="23"/>
  <c r="G3235" i="23"/>
  <c r="H3235" i="23"/>
  <c r="I3235" i="23"/>
  <c r="K3235" i="23" s="1"/>
  <c r="J3235" i="23"/>
  <c r="L3235" i="23"/>
  <c r="M3235" i="23"/>
  <c r="A3236" i="23"/>
  <c r="B3236" i="23" s="1"/>
  <c r="D3236" i="23"/>
  <c r="E3236" i="23"/>
  <c r="F3236" i="23"/>
  <c r="G3236" i="23"/>
  <c r="H3236" i="23"/>
  <c r="I3236" i="23"/>
  <c r="K3236" i="23" s="1"/>
  <c r="J3236" i="23"/>
  <c r="L3236" i="23"/>
  <c r="M3236" i="23"/>
  <c r="A3237" i="23"/>
  <c r="B3237" i="23" s="1"/>
  <c r="C3237" i="23"/>
  <c r="D3237" i="23"/>
  <c r="E3237" i="23"/>
  <c r="F3237" i="23"/>
  <c r="G3237" i="23"/>
  <c r="H3237" i="23"/>
  <c r="I3237" i="23"/>
  <c r="J3237" i="23"/>
  <c r="K3237" i="23"/>
  <c r="L3237" i="23"/>
  <c r="M3237" i="23"/>
  <c r="A3238" i="23"/>
  <c r="C3238" i="23" s="1"/>
  <c r="B3238" i="23"/>
  <c r="D3238" i="23"/>
  <c r="E3238" i="23"/>
  <c r="F3238" i="23"/>
  <c r="G3238" i="23"/>
  <c r="H3238" i="23"/>
  <c r="I3238" i="23"/>
  <c r="K3238" i="23" s="1"/>
  <c r="J3238" i="23"/>
  <c r="L3238" i="23"/>
  <c r="M3238" i="23"/>
  <c r="A3239" i="23"/>
  <c r="D3239" i="23"/>
  <c r="E3239" i="23"/>
  <c r="F3239" i="23"/>
  <c r="G3239" i="23"/>
  <c r="H3239" i="23"/>
  <c r="I3239" i="23"/>
  <c r="K3239" i="23" s="1"/>
  <c r="J3239" i="23"/>
  <c r="L3239" i="23"/>
  <c r="M3239" i="23"/>
  <c r="A3240" i="23"/>
  <c r="B3240" i="23" s="1"/>
  <c r="D3240" i="23"/>
  <c r="E3240" i="23"/>
  <c r="F3240" i="23"/>
  <c r="G3240" i="23"/>
  <c r="H3240" i="23"/>
  <c r="I3240" i="23"/>
  <c r="K3240" i="23" s="1"/>
  <c r="J3240" i="23"/>
  <c r="L3240" i="23"/>
  <c r="M3240" i="23"/>
  <c r="A3241" i="23"/>
  <c r="B3241" i="23" s="1"/>
  <c r="D3241" i="23"/>
  <c r="E3241" i="23"/>
  <c r="F3241" i="23"/>
  <c r="G3241" i="23"/>
  <c r="H3241" i="23"/>
  <c r="I3241" i="23"/>
  <c r="K3241" i="23" s="1"/>
  <c r="J3241" i="23"/>
  <c r="L3241" i="23"/>
  <c r="M3241" i="23"/>
  <c r="A3242" i="23"/>
  <c r="B3242" i="23" s="1"/>
  <c r="D3242" i="23"/>
  <c r="E3242" i="23"/>
  <c r="F3242" i="23"/>
  <c r="G3242" i="23"/>
  <c r="H3242" i="23"/>
  <c r="I3242" i="23"/>
  <c r="K3242" i="23" s="1"/>
  <c r="J3242" i="23"/>
  <c r="L3242" i="23"/>
  <c r="M3242" i="23"/>
  <c r="A3243" i="23"/>
  <c r="D3243" i="23"/>
  <c r="E3243" i="23"/>
  <c r="F3243" i="23"/>
  <c r="G3243" i="23"/>
  <c r="H3243" i="23"/>
  <c r="I3243" i="23"/>
  <c r="K3243" i="23" s="1"/>
  <c r="J3243" i="23"/>
  <c r="L3243" i="23"/>
  <c r="M3243" i="23"/>
  <c r="A3244" i="23"/>
  <c r="B3244" i="23" s="1"/>
  <c r="D3244" i="23"/>
  <c r="E3244" i="23"/>
  <c r="F3244" i="23"/>
  <c r="G3244" i="23"/>
  <c r="H3244" i="23"/>
  <c r="I3244" i="23"/>
  <c r="K3244" i="23" s="1"/>
  <c r="J3244" i="23"/>
  <c r="L3244" i="23"/>
  <c r="M3244" i="23"/>
  <c r="A3245" i="23"/>
  <c r="B3245" i="23" s="1"/>
  <c r="C3245" i="23"/>
  <c r="D3245" i="23"/>
  <c r="E3245" i="23"/>
  <c r="F3245" i="23"/>
  <c r="G3245" i="23"/>
  <c r="H3245" i="23"/>
  <c r="I3245" i="23"/>
  <c r="K3245" i="23" s="1"/>
  <c r="J3245" i="23"/>
  <c r="L3245" i="23"/>
  <c r="M3245" i="23"/>
  <c r="A3246" i="23"/>
  <c r="B3246" i="23"/>
  <c r="C3246" i="23"/>
  <c r="D3246" i="23"/>
  <c r="E3246" i="23"/>
  <c r="F3246" i="23"/>
  <c r="G3246" i="23"/>
  <c r="H3246" i="23"/>
  <c r="I3246" i="23"/>
  <c r="J3246" i="23"/>
  <c r="K3246" i="23"/>
  <c r="L3246" i="23"/>
  <c r="M3246" i="23"/>
  <c r="A3247" i="23"/>
  <c r="D3247" i="23"/>
  <c r="E3247" i="23"/>
  <c r="F3247" i="23"/>
  <c r="G3247" i="23"/>
  <c r="H3247" i="23"/>
  <c r="I3247" i="23"/>
  <c r="K3247" i="23" s="1"/>
  <c r="J3247" i="23"/>
  <c r="L3247" i="23"/>
  <c r="M3247" i="23"/>
  <c r="A3248" i="23"/>
  <c r="B3248" i="23" s="1"/>
  <c r="D3248" i="23"/>
  <c r="E3248" i="23"/>
  <c r="F3248" i="23"/>
  <c r="G3248" i="23"/>
  <c r="H3248" i="23"/>
  <c r="I3248" i="23"/>
  <c r="K3248" i="23" s="1"/>
  <c r="J3248" i="23"/>
  <c r="L3248" i="23"/>
  <c r="M3248" i="23"/>
  <c r="A3249" i="23"/>
  <c r="B3249" i="23" s="1"/>
  <c r="D3249" i="23"/>
  <c r="E3249" i="23"/>
  <c r="F3249" i="23"/>
  <c r="G3249" i="23"/>
  <c r="H3249" i="23"/>
  <c r="I3249" i="23"/>
  <c r="J3249" i="23"/>
  <c r="K3249" i="23"/>
  <c r="L3249" i="23"/>
  <c r="M3249" i="23"/>
  <c r="A3250" i="23"/>
  <c r="B3250" i="23" s="1"/>
  <c r="C3250" i="23"/>
  <c r="D3250" i="23"/>
  <c r="E3250" i="23"/>
  <c r="F3250" i="23"/>
  <c r="G3250" i="23"/>
  <c r="H3250" i="23"/>
  <c r="I3250" i="23"/>
  <c r="J3250" i="23"/>
  <c r="K3250" i="23"/>
  <c r="L3250" i="23"/>
  <c r="M3250" i="23"/>
  <c r="A3251" i="23"/>
  <c r="D3251" i="23"/>
  <c r="E3251" i="23"/>
  <c r="F3251" i="23"/>
  <c r="G3251" i="23"/>
  <c r="H3251" i="23"/>
  <c r="I3251" i="23"/>
  <c r="K3251" i="23" s="1"/>
  <c r="J3251" i="23"/>
  <c r="L3251" i="23"/>
  <c r="M3251" i="23"/>
  <c r="A3252" i="23"/>
  <c r="B3252" i="23" s="1"/>
  <c r="D3252" i="23"/>
  <c r="E3252" i="23"/>
  <c r="F3252" i="23"/>
  <c r="G3252" i="23"/>
  <c r="H3252" i="23"/>
  <c r="I3252" i="23"/>
  <c r="K3252" i="23" s="1"/>
  <c r="J3252" i="23"/>
  <c r="L3252" i="23"/>
  <c r="M3252" i="23"/>
  <c r="A3253" i="23"/>
  <c r="B3253" i="23" s="1"/>
  <c r="C3253" i="23"/>
  <c r="D3253" i="23"/>
  <c r="E3253" i="23"/>
  <c r="F3253" i="23"/>
  <c r="G3253" i="23"/>
  <c r="H3253" i="23"/>
  <c r="I3253" i="23"/>
  <c r="J3253" i="23"/>
  <c r="K3253" i="23"/>
  <c r="L3253" i="23"/>
  <c r="M3253" i="23"/>
  <c r="A3254" i="23"/>
  <c r="C3254" i="23" s="1"/>
  <c r="B3254" i="23"/>
  <c r="D3254" i="23"/>
  <c r="E3254" i="23"/>
  <c r="F3254" i="23"/>
  <c r="G3254" i="23"/>
  <c r="H3254" i="23"/>
  <c r="I3254" i="23"/>
  <c r="K3254" i="23" s="1"/>
  <c r="J3254" i="23"/>
  <c r="L3254" i="23"/>
  <c r="M3254" i="23"/>
  <c r="A3255" i="23"/>
  <c r="D3255" i="23"/>
  <c r="E3255" i="23"/>
  <c r="F3255" i="23"/>
  <c r="G3255" i="23"/>
  <c r="H3255" i="23"/>
  <c r="I3255" i="23"/>
  <c r="K3255" i="23" s="1"/>
  <c r="J3255" i="23"/>
  <c r="L3255" i="23"/>
  <c r="M3255" i="23"/>
  <c r="A3256" i="23"/>
  <c r="B3256" i="23" s="1"/>
  <c r="D3256" i="23"/>
  <c r="E3256" i="23"/>
  <c r="F3256" i="23"/>
  <c r="G3256" i="23"/>
  <c r="H3256" i="23"/>
  <c r="I3256" i="23"/>
  <c r="K3256" i="23" s="1"/>
  <c r="J3256" i="23"/>
  <c r="L3256" i="23"/>
  <c r="M3256" i="23"/>
  <c r="A3257" i="23"/>
  <c r="B3257" i="23" s="1"/>
  <c r="D3257" i="23"/>
  <c r="E3257" i="23"/>
  <c r="F3257" i="23"/>
  <c r="G3257" i="23"/>
  <c r="H3257" i="23"/>
  <c r="I3257" i="23"/>
  <c r="K3257" i="23" s="1"/>
  <c r="J3257" i="23"/>
  <c r="L3257" i="23"/>
  <c r="M3257" i="23"/>
  <c r="A3258" i="23"/>
  <c r="B3258" i="23" s="1"/>
  <c r="D3258" i="23"/>
  <c r="E3258" i="23"/>
  <c r="F3258" i="23"/>
  <c r="G3258" i="23"/>
  <c r="H3258" i="23"/>
  <c r="I3258" i="23"/>
  <c r="K3258" i="23" s="1"/>
  <c r="J3258" i="23"/>
  <c r="L3258" i="23"/>
  <c r="M3258" i="23"/>
  <c r="A3259" i="23"/>
  <c r="D3259" i="23"/>
  <c r="E3259" i="23"/>
  <c r="F3259" i="23"/>
  <c r="G3259" i="23"/>
  <c r="H3259" i="23"/>
  <c r="I3259" i="23"/>
  <c r="K3259" i="23" s="1"/>
  <c r="J3259" i="23"/>
  <c r="L3259" i="23"/>
  <c r="M3259" i="23"/>
  <c r="A3260" i="23"/>
  <c r="B3260" i="23" s="1"/>
  <c r="D3260" i="23"/>
  <c r="E3260" i="23"/>
  <c r="F3260" i="23"/>
  <c r="G3260" i="23"/>
  <c r="H3260" i="23"/>
  <c r="I3260" i="23"/>
  <c r="K3260" i="23" s="1"/>
  <c r="J3260" i="23"/>
  <c r="L3260" i="23"/>
  <c r="M3260" i="23"/>
  <c r="A3261" i="23"/>
  <c r="B3261" i="23" s="1"/>
  <c r="C3261" i="23"/>
  <c r="D3261" i="23"/>
  <c r="E3261" i="23"/>
  <c r="F3261" i="23"/>
  <c r="G3261" i="23"/>
  <c r="H3261" i="23"/>
  <c r="I3261" i="23"/>
  <c r="K3261" i="23" s="1"/>
  <c r="J3261" i="23"/>
  <c r="L3261" i="23"/>
  <c r="M3261" i="23"/>
  <c r="A3262" i="23"/>
  <c r="B3262" i="23"/>
  <c r="C3262" i="23"/>
  <c r="D3262" i="23"/>
  <c r="E3262" i="23"/>
  <c r="F3262" i="23"/>
  <c r="G3262" i="23"/>
  <c r="H3262" i="23"/>
  <c r="I3262" i="23"/>
  <c r="J3262" i="23"/>
  <c r="K3262" i="23"/>
  <c r="L3262" i="23"/>
  <c r="M3262" i="23"/>
  <c r="A3263" i="23"/>
  <c r="D3263" i="23"/>
  <c r="E3263" i="23"/>
  <c r="F3263" i="23"/>
  <c r="G3263" i="23"/>
  <c r="H3263" i="23"/>
  <c r="I3263" i="23"/>
  <c r="K3263" i="23" s="1"/>
  <c r="J3263" i="23"/>
  <c r="L3263" i="23"/>
  <c r="M3263" i="23"/>
  <c r="A3264" i="23"/>
  <c r="B3264" i="23" s="1"/>
  <c r="D3264" i="23"/>
  <c r="E3264" i="23"/>
  <c r="F3264" i="23"/>
  <c r="G3264" i="23"/>
  <c r="H3264" i="23"/>
  <c r="I3264" i="23"/>
  <c r="K3264" i="23" s="1"/>
  <c r="J3264" i="23"/>
  <c r="L3264" i="23"/>
  <c r="M3264" i="23"/>
  <c r="A3265" i="23"/>
  <c r="B3265" i="23" s="1"/>
  <c r="D3265" i="23"/>
  <c r="E3265" i="23"/>
  <c r="F3265" i="23"/>
  <c r="G3265" i="23"/>
  <c r="H3265" i="23"/>
  <c r="I3265" i="23"/>
  <c r="J3265" i="23"/>
  <c r="K3265" i="23"/>
  <c r="L3265" i="23"/>
  <c r="M3265" i="23"/>
  <c r="A3266" i="23"/>
  <c r="B3266" i="23" s="1"/>
  <c r="C3266" i="23"/>
  <c r="D3266" i="23"/>
  <c r="E3266" i="23"/>
  <c r="F3266" i="23"/>
  <c r="G3266" i="23"/>
  <c r="H3266" i="23"/>
  <c r="I3266" i="23"/>
  <c r="J3266" i="23"/>
  <c r="K3266" i="23"/>
  <c r="L3266" i="23"/>
  <c r="M3266" i="23"/>
  <c r="A3267" i="23"/>
  <c r="D3267" i="23"/>
  <c r="E3267" i="23"/>
  <c r="F3267" i="23"/>
  <c r="G3267" i="23"/>
  <c r="H3267" i="23"/>
  <c r="I3267" i="23"/>
  <c r="K3267" i="23" s="1"/>
  <c r="J3267" i="23"/>
  <c r="L3267" i="23"/>
  <c r="M3267" i="23"/>
  <c r="A3268" i="23"/>
  <c r="B3268" i="23" s="1"/>
  <c r="D3268" i="23"/>
  <c r="E3268" i="23"/>
  <c r="F3268" i="23"/>
  <c r="G3268" i="23"/>
  <c r="H3268" i="23"/>
  <c r="I3268" i="23"/>
  <c r="K3268" i="23" s="1"/>
  <c r="J3268" i="23"/>
  <c r="L3268" i="23"/>
  <c r="M3268" i="23"/>
  <c r="A3269" i="23"/>
  <c r="B3269" i="23" s="1"/>
  <c r="C3269" i="23"/>
  <c r="D3269" i="23"/>
  <c r="E3269" i="23"/>
  <c r="F3269" i="23"/>
  <c r="G3269" i="23"/>
  <c r="H3269" i="23"/>
  <c r="I3269" i="23"/>
  <c r="J3269" i="23"/>
  <c r="K3269" i="23"/>
  <c r="L3269" i="23"/>
  <c r="M3269" i="23"/>
  <c r="A3270" i="23"/>
  <c r="C3270" i="23" s="1"/>
  <c r="B3270" i="23"/>
  <c r="D3270" i="23"/>
  <c r="E3270" i="23"/>
  <c r="F3270" i="23"/>
  <c r="G3270" i="23"/>
  <c r="H3270" i="23"/>
  <c r="I3270" i="23"/>
  <c r="K3270" i="23" s="1"/>
  <c r="J3270" i="23"/>
  <c r="L3270" i="23"/>
  <c r="M3270" i="23"/>
  <c r="A3271" i="23"/>
  <c r="D3271" i="23"/>
  <c r="E3271" i="23"/>
  <c r="F3271" i="23"/>
  <c r="G3271" i="23"/>
  <c r="H3271" i="23"/>
  <c r="I3271" i="23"/>
  <c r="K3271" i="23" s="1"/>
  <c r="J3271" i="23"/>
  <c r="L3271" i="23"/>
  <c r="M3271" i="23"/>
  <c r="A3272" i="23"/>
  <c r="B3272" i="23" s="1"/>
  <c r="D3272" i="23"/>
  <c r="E3272" i="23"/>
  <c r="F3272" i="23"/>
  <c r="G3272" i="23"/>
  <c r="H3272" i="23"/>
  <c r="I3272" i="23"/>
  <c r="K3272" i="23" s="1"/>
  <c r="J3272" i="23"/>
  <c r="L3272" i="23"/>
  <c r="M3272" i="23"/>
  <c r="A3273" i="23"/>
  <c r="B3273" i="23" s="1"/>
  <c r="D3273" i="23"/>
  <c r="E3273" i="23"/>
  <c r="F3273" i="23"/>
  <c r="G3273" i="23"/>
  <c r="H3273" i="23"/>
  <c r="I3273" i="23"/>
  <c r="K3273" i="23" s="1"/>
  <c r="J3273" i="23"/>
  <c r="L3273" i="23"/>
  <c r="M3273" i="23"/>
  <c r="A3274" i="23"/>
  <c r="B3274" i="23" s="1"/>
  <c r="D3274" i="23"/>
  <c r="E3274" i="23"/>
  <c r="F3274" i="23"/>
  <c r="G3274" i="23"/>
  <c r="H3274" i="23"/>
  <c r="I3274" i="23"/>
  <c r="K3274" i="23" s="1"/>
  <c r="J3274" i="23"/>
  <c r="L3274" i="23"/>
  <c r="M3274" i="23"/>
  <c r="A3275" i="23"/>
  <c r="D3275" i="23"/>
  <c r="E3275" i="23"/>
  <c r="F3275" i="23"/>
  <c r="G3275" i="23"/>
  <c r="H3275" i="23"/>
  <c r="I3275" i="23"/>
  <c r="K3275" i="23" s="1"/>
  <c r="J3275" i="23"/>
  <c r="L3275" i="23"/>
  <c r="M3275" i="23"/>
  <c r="A3276" i="23"/>
  <c r="B3276" i="23" s="1"/>
  <c r="C3276" i="23"/>
  <c r="D3276" i="23"/>
  <c r="E3276" i="23"/>
  <c r="F3276" i="23"/>
  <c r="G3276" i="23"/>
  <c r="H3276" i="23"/>
  <c r="I3276" i="23"/>
  <c r="J3276" i="23"/>
  <c r="K3276" i="23"/>
  <c r="L3276" i="23"/>
  <c r="M3276" i="23"/>
  <c r="A3277" i="23"/>
  <c r="C3277" i="23" s="1"/>
  <c r="B3277" i="23"/>
  <c r="D3277" i="23"/>
  <c r="E3277" i="23"/>
  <c r="F3277" i="23"/>
  <c r="G3277" i="23"/>
  <c r="H3277" i="23"/>
  <c r="I3277" i="23"/>
  <c r="K3277" i="23" s="1"/>
  <c r="J3277" i="23"/>
  <c r="L3277" i="23"/>
  <c r="M3277" i="23"/>
  <c r="A3278" i="23"/>
  <c r="C3278" i="23" s="1"/>
  <c r="D3278" i="23"/>
  <c r="E3278" i="23"/>
  <c r="F3278" i="23"/>
  <c r="G3278" i="23"/>
  <c r="H3278" i="23"/>
  <c r="I3278" i="23"/>
  <c r="K3278" i="23" s="1"/>
  <c r="J3278" i="23"/>
  <c r="L3278" i="23"/>
  <c r="M3278" i="23"/>
  <c r="A3279" i="23"/>
  <c r="D3279" i="23"/>
  <c r="E3279" i="23"/>
  <c r="F3279" i="23"/>
  <c r="G3279" i="23"/>
  <c r="H3279" i="23"/>
  <c r="I3279" i="23"/>
  <c r="K3279" i="23" s="1"/>
  <c r="J3279" i="23"/>
  <c r="L3279" i="23"/>
  <c r="M3279" i="23"/>
  <c r="A3280" i="23"/>
  <c r="B3280" i="23" s="1"/>
  <c r="C3280" i="23"/>
  <c r="D3280" i="23"/>
  <c r="E3280" i="23"/>
  <c r="F3280" i="23"/>
  <c r="G3280" i="23"/>
  <c r="H3280" i="23"/>
  <c r="I3280" i="23"/>
  <c r="K3280" i="23" s="1"/>
  <c r="J3280" i="23"/>
  <c r="L3280" i="23"/>
  <c r="M3280" i="23"/>
  <c r="A3281" i="23"/>
  <c r="B3281" i="23"/>
  <c r="C3281" i="23"/>
  <c r="D3281" i="23"/>
  <c r="E3281" i="23"/>
  <c r="F3281" i="23"/>
  <c r="G3281" i="23"/>
  <c r="H3281" i="23"/>
  <c r="I3281" i="23"/>
  <c r="J3281" i="23"/>
  <c r="K3281" i="23"/>
  <c r="L3281" i="23"/>
  <c r="M3281" i="23"/>
  <c r="A3282" i="23"/>
  <c r="C3282" i="23" s="1"/>
  <c r="D3282" i="23"/>
  <c r="E3282" i="23"/>
  <c r="F3282" i="23"/>
  <c r="G3282" i="23"/>
  <c r="H3282" i="23"/>
  <c r="I3282" i="23"/>
  <c r="K3282" i="23" s="1"/>
  <c r="J3282" i="23"/>
  <c r="L3282" i="23"/>
  <c r="M3282" i="23"/>
  <c r="A3283" i="23"/>
  <c r="D3283" i="23"/>
  <c r="E3283" i="23"/>
  <c r="F3283" i="23"/>
  <c r="G3283" i="23"/>
  <c r="H3283" i="23"/>
  <c r="I3283" i="23"/>
  <c r="K3283" i="23" s="1"/>
  <c r="J3283" i="23"/>
  <c r="L3283" i="23"/>
  <c r="M3283" i="23"/>
  <c r="A3284" i="23"/>
  <c r="B3284" i="23" s="1"/>
  <c r="D3284" i="23"/>
  <c r="E3284" i="23"/>
  <c r="F3284" i="23"/>
  <c r="G3284" i="23"/>
  <c r="H3284" i="23"/>
  <c r="I3284" i="23"/>
  <c r="J3284" i="23"/>
  <c r="K3284" i="23"/>
  <c r="L3284" i="23"/>
  <c r="M3284" i="23"/>
  <c r="A3285" i="23"/>
  <c r="B3285" i="23" s="1"/>
  <c r="C3285" i="23"/>
  <c r="D3285" i="23"/>
  <c r="E3285" i="23"/>
  <c r="F3285" i="23"/>
  <c r="G3285" i="23"/>
  <c r="H3285" i="23"/>
  <c r="I3285" i="23"/>
  <c r="J3285" i="23"/>
  <c r="K3285" i="23"/>
  <c r="L3285" i="23"/>
  <c r="M3285" i="23"/>
  <c r="A3286" i="23"/>
  <c r="C3286" i="23" s="1"/>
  <c r="B3286" i="23"/>
  <c r="D3286" i="23"/>
  <c r="E3286" i="23"/>
  <c r="F3286" i="23"/>
  <c r="G3286" i="23"/>
  <c r="H3286" i="23"/>
  <c r="I3286" i="23"/>
  <c r="K3286" i="23" s="1"/>
  <c r="J3286" i="23"/>
  <c r="L3286" i="23"/>
  <c r="M3286" i="23"/>
  <c r="A3287" i="23"/>
  <c r="D3287" i="23"/>
  <c r="E3287" i="23"/>
  <c r="F3287" i="23"/>
  <c r="G3287" i="23"/>
  <c r="H3287" i="23"/>
  <c r="I3287" i="23"/>
  <c r="K3287" i="23" s="1"/>
  <c r="J3287" i="23"/>
  <c r="L3287" i="23"/>
  <c r="M3287" i="23"/>
  <c r="A3288" i="23"/>
  <c r="B3288" i="23" s="1"/>
  <c r="D3288" i="23"/>
  <c r="E3288" i="23"/>
  <c r="F3288" i="23"/>
  <c r="G3288" i="23"/>
  <c r="H3288" i="23"/>
  <c r="I3288" i="23"/>
  <c r="K3288" i="23" s="1"/>
  <c r="J3288" i="23"/>
  <c r="L3288" i="23"/>
  <c r="M3288" i="23"/>
  <c r="A3289" i="23"/>
  <c r="B3289" i="23" s="1"/>
  <c r="D3289" i="23"/>
  <c r="E3289" i="23"/>
  <c r="F3289" i="23"/>
  <c r="G3289" i="23"/>
  <c r="H3289" i="23"/>
  <c r="I3289" i="23"/>
  <c r="K3289" i="23" s="1"/>
  <c r="J3289" i="23"/>
  <c r="L3289" i="23"/>
  <c r="M3289" i="23"/>
  <c r="A3290" i="23"/>
  <c r="B3290" i="23" s="1"/>
  <c r="D3290" i="23"/>
  <c r="E3290" i="23"/>
  <c r="F3290" i="23"/>
  <c r="G3290" i="23"/>
  <c r="H3290" i="23"/>
  <c r="I3290" i="23"/>
  <c r="K3290" i="23" s="1"/>
  <c r="J3290" i="23"/>
  <c r="L3290" i="23"/>
  <c r="M3290" i="23"/>
  <c r="A3291" i="23"/>
  <c r="C3291" i="23" s="1"/>
  <c r="B3291" i="23"/>
  <c r="D3291" i="23"/>
  <c r="E3291" i="23"/>
  <c r="F3291" i="23"/>
  <c r="G3291" i="23"/>
  <c r="H3291" i="23"/>
  <c r="I3291" i="23"/>
  <c r="K3291" i="23" s="1"/>
  <c r="J3291" i="23"/>
  <c r="L3291" i="23"/>
  <c r="M3291" i="23"/>
  <c r="A3292" i="23"/>
  <c r="B3292" i="23" s="1"/>
  <c r="D3292" i="23"/>
  <c r="E3292" i="23"/>
  <c r="F3292" i="23"/>
  <c r="G3292" i="23"/>
  <c r="H3292" i="23"/>
  <c r="I3292" i="23"/>
  <c r="K3292" i="23" s="1"/>
  <c r="J3292" i="23"/>
  <c r="L3292" i="23"/>
  <c r="M3292" i="23"/>
  <c r="A3293" i="23"/>
  <c r="B3293" i="23" s="1"/>
  <c r="D3293" i="23"/>
  <c r="E3293" i="23"/>
  <c r="F3293" i="23"/>
  <c r="G3293" i="23"/>
  <c r="H3293" i="23"/>
  <c r="I3293" i="23"/>
  <c r="K3293" i="23" s="1"/>
  <c r="J3293" i="23"/>
  <c r="L3293" i="23"/>
  <c r="M3293" i="23"/>
  <c r="A3294" i="23"/>
  <c r="B3294" i="23"/>
  <c r="C3294" i="23"/>
  <c r="D3294" i="23"/>
  <c r="E3294" i="23"/>
  <c r="F3294" i="23"/>
  <c r="G3294" i="23"/>
  <c r="H3294" i="23"/>
  <c r="I3294" i="23"/>
  <c r="J3294" i="23"/>
  <c r="K3294" i="23"/>
  <c r="L3294" i="23"/>
  <c r="M3294" i="23"/>
  <c r="A3295" i="23"/>
  <c r="C3295" i="23" s="1"/>
  <c r="D3295" i="23"/>
  <c r="E3295" i="23"/>
  <c r="F3295" i="23"/>
  <c r="G3295" i="23"/>
  <c r="H3295" i="23"/>
  <c r="I3295" i="23"/>
  <c r="J3295" i="23"/>
  <c r="K3295" i="23"/>
  <c r="L3295" i="23"/>
  <c r="M3295" i="23"/>
  <c r="A3296" i="23"/>
  <c r="B3296" i="23" s="1"/>
  <c r="C3296" i="23"/>
  <c r="D3296" i="23"/>
  <c r="E3296" i="23"/>
  <c r="F3296" i="23"/>
  <c r="G3296" i="23"/>
  <c r="H3296" i="23"/>
  <c r="I3296" i="23"/>
  <c r="J3296" i="23"/>
  <c r="K3296" i="23"/>
  <c r="L3296" i="23"/>
  <c r="M3296" i="23"/>
  <c r="A3297" i="23"/>
  <c r="C3297" i="23" s="1"/>
  <c r="B3297" i="23"/>
  <c r="D3297" i="23"/>
  <c r="E3297" i="23"/>
  <c r="F3297" i="23"/>
  <c r="G3297" i="23"/>
  <c r="H3297" i="23"/>
  <c r="I3297" i="23"/>
  <c r="K3297" i="23" s="1"/>
  <c r="J3297" i="23"/>
  <c r="L3297" i="23"/>
  <c r="M3297" i="23"/>
  <c r="A3298" i="23"/>
  <c r="B3298" i="23" s="1"/>
  <c r="D3298" i="23"/>
  <c r="E3298" i="23"/>
  <c r="F3298" i="23"/>
  <c r="G3298" i="23"/>
  <c r="H3298" i="23"/>
  <c r="I3298" i="23"/>
  <c r="K3298" i="23" s="1"/>
  <c r="J3298" i="23"/>
  <c r="L3298" i="23"/>
  <c r="M3298" i="23"/>
  <c r="A3299" i="23"/>
  <c r="B3299" i="23" s="1"/>
  <c r="D3299" i="23"/>
  <c r="E3299" i="23"/>
  <c r="F3299" i="23"/>
  <c r="G3299" i="23"/>
  <c r="H3299" i="23"/>
  <c r="I3299" i="23"/>
  <c r="K3299" i="23" s="1"/>
  <c r="J3299" i="23"/>
  <c r="L3299" i="23"/>
  <c r="M3299" i="23"/>
  <c r="A3300" i="23"/>
  <c r="B3300" i="23"/>
  <c r="C3300" i="23"/>
  <c r="D3300" i="23"/>
  <c r="E3300" i="23"/>
  <c r="F3300" i="23"/>
  <c r="G3300" i="23"/>
  <c r="H3300" i="23"/>
  <c r="I3300" i="23"/>
  <c r="J3300" i="23"/>
  <c r="K3300" i="23"/>
  <c r="L3300" i="23"/>
  <c r="M3300" i="23"/>
  <c r="A3301" i="23"/>
  <c r="C3301" i="23" s="1"/>
  <c r="D3301" i="23"/>
  <c r="E3301" i="23"/>
  <c r="F3301" i="23"/>
  <c r="G3301" i="23"/>
  <c r="H3301" i="23"/>
  <c r="I3301" i="23"/>
  <c r="K3301" i="23" s="1"/>
  <c r="J3301" i="23"/>
  <c r="L3301" i="23"/>
  <c r="M3301" i="23"/>
  <c r="A3302" i="23"/>
  <c r="B3302" i="23" s="1"/>
  <c r="D3302" i="23"/>
  <c r="E3302" i="23"/>
  <c r="F3302" i="23"/>
  <c r="G3302" i="23"/>
  <c r="H3302" i="23"/>
  <c r="I3302" i="23"/>
  <c r="K3302" i="23" s="1"/>
  <c r="J3302" i="23"/>
  <c r="L3302" i="23"/>
  <c r="M3302" i="23"/>
  <c r="A3303" i="23"/>
  <c r="C3303" i="23" s="1"/>
  <c r="B3303" i="23"/>
  <c r="D3303" i="23"/>
  <c r="E3303" i="23"/>
  <c r="F3303" i="23"/>
  <c r="G3303" i="23"/>
  <c r="H3303" i="23"/>
  <c r="I3303" i="23"/>
  <c r="K3303" i="23" s="1"/>
  <c r="J3303" i="23"/>
  <c r="L3303" i="23"/>
  <c r="M3303" i="23"/>
  <c r="A3304" i="23"/>
  <c r="B3304" i="23" s="1"/>
  <c r="D3304" i="23"/>
  <c r="E3304" i="23"/>
  <c r="F3304" i="23"/>
  <c r="G3304" i="23"/>
  <c r="H3304" i="23"/>
  <c r="I3304" i="23"/>
  <c r="K3304" i="23" s="1"/>
  <c r="J3304" i="23"/>
  <c r="L3304" i="23"/>
  <c r="M3304" i="23"/>
  <c r="A3305" i="23"/>
  <c r="C3305" i="23" s="1"/>
  <c r="B3305" i="23"/>
  <c r="D3305" i="23"/>
  <c r="E3305" i="23"/>
  <c r="F3305" i="23"/>
  <c r="G3305" i="23"/>
  <c r="H3305" i="23"/>
  <c r="I3305" i="23"/>
  <c r="K3305" i="23" s="1"/>
  <c r="J3305" i="23"/>
  <c r="L3305" i="23"/>
  <c r="M3305" i="23"/>
  <c r="A3306" i="23"/>
  <c r="B3306" i="23" s="1"/>
  <c r="D3306" i="23"/>
  <c r="E3306" i="23"/>
  <c r="F3306" i="23"/>
  <c r="G3306" i="23"/>
  <c r="H3306" i="23"/>
  <c r="I3306" i="23"/>
  <c r="K3306" i="23" s="1"/>
  <c r="J3306" i="23"/>
  <c r="L3306" i="23"/>
  <c r="M3306" i="23"/>
  <c r="A3307" i="23"/>
  <c r="B3307" i="23" s="1"/>
  <c r="C3307" i="23"/>
  <c r="D3307" i="23"/>
  <c r="E3307" i="23"/>
  <c r="F3307" i="23"/>
  <c r="G3307" i="23"/>
  <c r="H3307" i="23"/>
  <c r="I3307" i="23"/>
  <c r="J3307" i="23"/>
  <c r="K3307" i="23"/>
  <c r="L3307" i="23"/>
  <c r="M3307" i="23"/>
  <c r="A3308" i="23"/>
  <c r="C3308" i="23" s="1"/>
  <c r="B3308" i="23"/>
  <c r="D3308" i="23"/>
  <c r="E3308" i="23"/>
  <c r="F3308" i="23"/>
  <c r="G3308" i="23"/>
  <c r="H3308" i="23"/>
  <c r="I3308" i="23"/>
  <c r="K3308" i="23" s="1"/>
  <c r="J3308" i="23"/>
  <c r="L3308" i="23"/>
  <c r="M3308" i="23"/>
  <c r="A3309" i="23"/>
  <c r="C3309" i="23" s="1"/>
  <c r="D3309" i="23"/>
  <c r="E3309" i="23"/>
  <c r="F3309" i="23"/>
  <c r="G3309" i="23"/>
  <c r="H3309" i="23"/>
  <c r="I3309" i="23"/>
  <c r="K3309" i="23" s="1"/>
  <c r="J3309" i="23"/>
  <c r="L3309" i="23"/>
  <c r="M3309" i="23"/>
  <c r="A3310" i="23"/>
  <c r="B3310" i="23" s="1"/>
  <c r="D3310" i="23"/>
  <c r="E3310" i="23"/>
  <c r="F3310" i="23"/>
  <c r="G3310" i="23"/>
  <c r="H3310" i="23"/>
  <c r="I3310" i="23"/>
  <c r="K3310" i="23" s="1"/>
  <c r="J3310" i="23"/>
  <c r="L3310" i="23"/>
  <c r="M3310" i="23"/>
  <c r="A3311" i="23"/>
  <c r="B3311" i="23"/>
  <c r="C3311" i="23"/>
  <c r="D3311" i="23"/>
  <c r="E3311" i="23"/>
  <c r="F3311" i="23"/>
  <c r="G3311" i="23"/>
  <c r="H3311" i="23"/>
  <c r="I3311" i="23"/>
  <c r="J3311" i="23"/>
  <c r="K3311" i="23"/>
  <c r="L3311" i="23"/>
  <c r="M3311" i="23"/>
  <c r="A3312" i="23"/>
  <c r="B3312" i="23" s="1"/>
  <c r="C3312" i="23"/>
  <c r="D3312" i="23"/>
  <c r="E3312" i="23"/>
  <c r="F3312" i="23"/>
  <c r="G3312" i="23"/>
  <c r="H3312" i="23"/>
  <c r="I3312" i="23"/>
  <c r="J3312" i="23"/>
  <c r="K3312" i="23"/>
  <c r="L3312" i="23"/>
  <c r="M3312" i="23"/>
  <c r="A3313" i="23"/>
  <c r="C3313" i="23" s="1"/>
  <c r="B3313" i="23"/>
  <c r="D3313" i="23"/>
  <c r="E3313" i="23"/>
  <c r="F3313" i="23"/>
  <c r="G3313" i="23"/>
  <c r="H3313" i="23"/>
  <c r="I3313" i="23"/>
  <c r="K3313" i="23" s="1"/>
  <c r="J3313" i="23"/>
  <c r="L3313" i="23"/>
  <c r="M3313" i="23"/>
  <c r="A3314" i="23"/>
  <c r="B3314" i="23" s="1"/>
  <c r="D3314" i="23"/>
  <c r="E3314" i="23"/>
  <c r="F3314" i="23"/>
  <c r="G3314" i="23"/>
  <c r="H3314" i="23"/>
  <c r="I3314" i="23"/>
  <c r="K3314" i="23" s="1"/>
  <c r="J3314" i="23"/>
  <c r="L3314" i="23"/>
  <c r="M3314" i="23"/>
  <c r="A3315" i="23"/>
  <c r="B3315" i="23" s="1"/>
  <c r="D3315" i="23"/>
  <c r="E3315" i="23"/>
  <c r="F3315" i="23"/>
  <c r="G3315" i="23"/>
  <c r="H3315" i="23"/>
  <c r="I3315" i="23"/>
  <c r="K3315" i="23" s="1"/>
  <c r="J3315" i="23"/>
  <c r="L3315" i="23"/>
  <c r="M3315" i="23"/>
  <c r="A3316" i="23"/>
  <c r="B3316" i="23"/>
  <c r="C3316" i="23"/>
  <c r="D3316" i="23"/>
  <c r="E3316" i="23"/>
  <c r="F3316" i="23"/>
  <c r="G3316" i="23"/>
  <c r="H3316" i="23"/>
  <c r="I3316" i="23"/>
  <c r="J3316" i="23"/>
  <c r="K3316" i="23"/>
  <c r="L3316" i="23"/>
  <c r="M3316" i="23"/>
  <c r="A3317" i="23"/>
  <c r="C3317" i="23" s="1"/>
  <c r="D3317" i="23"/>
  <c r="E3317" i="23"/>
  <c r="F3317" i="23"/>
  <c r="G3317" i="23"/>
  <c r="H3317" i="23"/>
  <c r="I3317" i="23"/>
  <c r="K3317" i="23" s="1"/>
  <c r="J3317" i="23"/>
  <c r="L3317" i="23"/>
  <c r="M3317" i="23"/>
  <c r="A3318" i="23"/>
  <c r="B3318" i="23" s="1"/>
  <c r="D3318" i="23"/>
  <c r="E3318" i="23"/>
  <c r="F3318" i="23"/>
  <c r="G3318" i="23"/>
  <c r="H3318" i="23"/>
  <c r="I3318" i="23"/>
  <c r="K3318" i="23" s="1"/>
  <c r="J3318" i="23"/>
  <c r="L3318" i="23"/>
  <c r="M3318" i="23"/>
  <c r="A3319" i="23"/>
  <c r="C3319" i="23" s="1"/>
  <c r="B3319" i="23"/>
  <c r="D3319" i="23"/>
  <c r="E3319" i="23"/>
  <c r="F3319" i="23"/>
  <c r="G3319" i="23"/>
  <c r="H3319" i="23"/>
  <c r="I3319" i="23"/>
  <c r="K3319" i="23" s="1"/>
  <c r="J3319" i="23"/>
  <c r="L3319" i="23"/>
  <c r="M3319" i="23"/>
  <c r="A3320" i="23"/>
  <c r="B3320" i="23" s="1"/>
  <c r="D3320" i="23"/>
  <c r="E3320" i="23"/>
  <c r="F3320" i="23"/>
  <c r="G3320" i="23"/>
  <c r="H3320" i="23"/>
  <c r="I3320" i="23"/>
  <c r="K3320" i="23" s="1"/>
  <c r="J3320" i="23"/>
  <c r="L3320" i="23"/>
  <c r="M3320" i="23"/>
  <c r="A3321" i="23"/>
  <c r="C3321" i="23" s="1"/>
  <c r="B3321" i="23"/>
  <c r="D3321" i="23"/>
  <c r="E3321" i="23"/>
  <c r="F3321" i="23"/>
  <c r="G3321" i="23"/>
  <c r="H3321" i="23"/>
  <c r="I3321" i="23"/>
  <c r="K3321" i="23" s="1"/>
  <c r="J3321" i="23"/>
  <c r="L3321" i="23"/>
  <c r="M3321" i="23"/>
  <c r="A3322" i="23"/>
  <c r="B3322" i="23" s="1"/>
  <c r="D3322" i="23"/>
  <c r="E3322" i="23"/>
  <c r="F3322" i="23"/>
  <c r="G3322" i="23"/>
  <c r="H3322" i="23"/>
  <c r="I3322" i="23"/>
  <c r="K3322" i="23" s="1"/>
  <c r="J3322" i="23"/>
  <c r="L3322" i="23"/>
  <c r="M3322" i="23"/>
  <c r="A3323" i="23"/>
  <c r="B3323" i="23" s="1"/>
  <c r="C3323" i="23"/>
  <c r="D3323" i="23"/>
  <c r="E3323" i="23"/>
  <c r="F3323" i="23"/>
  <c r="G3323" i="23"/>
  <c r="H3323" i="23"/>
  <c r="I3323" i="23"/>
  <c r="J3323" i="23"/>
  <c r="K3323" i="23"/>
  <c r="L3323" i="23"/>
  <c r="M3323" i="23"/>
  <c r="A3324" i="23"/>
  <c r="C3324" i="23" s="1"/>
  <c r="B3324" i="23"/>
  <c r="D3324" i="23"/>
  <c r="E3324" i="23"/>
  <c r="F3324" i="23"/>
  <c r="G3324" i="23"/>
  <c r="H3324" i="23"/>
  <c r="I3324" i="23"/>
  <c r="K3324" i="23" s="1"/>
  <c r="J3324" i="23"/>
  <c r="L3324" i="23"/>
  <c r="M3324" i="23"/>
  <c r="A3325" i="23"/>
  <c r="D3325" i="23"/>
  <c r="E3325" i="23"/>
  <c r="F3325" i="23"/>
  <c r="G3325" i="23"/>
  <c r="H3325" i="23"/>
  <c r="I3325" i="23"/>
  <c r="K3325" i="23" s="1"/>
  <c r="J3325" i="23"/>
  <c r="L3325" i="23"/>
  <c r="M3325" i="23"/>
  <c r="A3326" i="23"/>
  <c r="B3326" i="23" s="1"/>
  <c r="D3326" i="23"/>
  <c r="E3326" i="23"/>
  <c r="F3326" i="23"/>
  <c r="G3326" i="23"/>
  <c r="H3326" i="23"/>
  <c r="I3326" i="23"/>
  <c r="K3326" i="23" s="1"/>
  <c r="J3326" i="23"/>
  <c r="L3326" i="23"/>
  <c r="M3326" i="23"/>
  <c r="A3327" i="23"/>
  <c r="B3327" i="23"/>
  <c r="C3327" i="23"/>
  <c r="D3327" i="23"/>
  <c r="E3327" i="23"/>
  <c r="F3327" i="23"/>
  <c r="G3327" i="23"/>
  <c r="H3327" i="23"/>
  <c r="I3327" i="23"/>
  <c r="J3327" i="23"/>
  <c r="K3327" i="23"/>
  <c r="L3327" i="23"/>
  <c r="M3327" i="23"/>
  <c r="A3328" i="23"/>
  <c r="B3328" i="23" s="1"/>
  <c r="C3328" i="23"/>
  <c r="D3328" i="23"/>
  <c r="E3328" i="23"/>
  <c r="F3328" i="23"/>
  <c r="G3328" i="23"/>
  <c r="H3328" i="23"/>
  <c r="I3328" i="23"/>
  <c r="J3328" i="23"/>
  <c r="K3328" i="23"/>
  <c r="L3328" i="23"/>
  <c r="M3328" i="23"/>
  <c r="A3329" i="23"/>
  <c r="C3329" i="23" s="1"/>
  <c r="B3329" i="23"/>
  <c r="D3329" i="23"/>
  <c r="E3329" i="23"/>
  <c r="F3329" i="23"/>
  <c r="G3329" i="23"/>
  <c r="H3329" i="23"/>
  <c r="I3329" i="23"/>
  <c r="K3329" i="23" s="1"/>
  <c r="J3329" i="23"/>
  <c r="L3329" i="23"/>
  <c r="M3329" i="23"/>
  <c r="A3330" i="23"/>
  <c r="B3330" i="23" s="1"/>
  <c r="D3330" i="23"/>
  <c r="E3330" i="23"/>
  <c r="F3330" i="23"/>
  <c r="G3330" i="23"/>
  <c r="H3330" i="23"/>
  <c r="I3330" i="23"/>
  <c r="K3330" i="23" s="1"/>
  <c r="J3330" i="23"/>
  <c r="L3330" i="23"/>
  <c r="M3330" i="23"/>
  <c r="A3331" i="23"/>
  <c r="D3331" i="23"/>
  <c r="E3331" i="23"/>
  <c r="F3331" i="23"/>
  <c r="G3331" i="23"/>
  <c r="H3331" i="23"/>
  <c r="I3331" i="23"/>
  <c r="K3331" i="23" s="1"/>
  <c r="J3331" i="23"/>
  <c r="L3331" i="23"/>
  <c r="M3331" i="23"/>
  <c r="A3332" i="23"/>
  <c r="B3332" i="23"/>
  <c r="C3332" i="23"/>
  <c r="D3332" i="23"/>
  <c r="E3332" i="23"/>
  <c r="F3332" i="23"/>
  <c r="G3332" i="23"/>
  <c r="H3332" i="23"/>
  <c r="I3332" i="23"/>
  <c r="J3332" i="23"/>
  <c r="K3332" i="23"/>
  <c r="L3332" i="23"/>
  <c r="M3332" i="23"/>
  <c r="A3333" i="23"/>
  <c r="C3333" i="23" s="1"/>
  <c r="D3333" i="23"/>
  <c r="E3333" i="23"/>
  <c r="F3333" i="23"/>
  <c r="G3333" i="23"/>
  <c r="H3333" i="23"/>
  <c r="I3333" i="23"/>
  <c r="K3333" i="23" s="1"/>
  <c r="J3333" i="23"/>
  <c r="L3333" i="23"/>
  <c r="M3333" i="23"/>
  <c r="A3334" i="23"/>
  <c r="B3334" i="23" s="1"/>
  <c r="D3334" i="23"/>
  <c r="E3334" i="23"/>
  <c r="F3334" i="23"/>
  <c r="G3334" i="23"/>
  <c r="H3334" i="23"/>
  <c r="I3334" i="23"/>
  <c r="K3334" i="23" s="1"/>
  <c r="J3334" i="23"/>
  <c r="L3334" i="23"/>
  <c r="M3334" i="23"/>
  <c r="A3335" i="23"/>
  <c r="C3335" i="23" s="1"/>
  <c r="B3335" i="23"/>
  <c r="D3335" i="23"/>
  <c r="E3335" i="23"/>
  <c r="F3335" i="23"/>
  <c r="G3335" i="23"/>
  <c r="H3335" i="23"/>
  <c r="I3335" i="23"/>
  <c r="K3335" i="23" s="1"/>
  <c r="J3335" i="23"/>
  <c r="L3335" i="23"/>
  <c r="M3335" i="23"/>
  <c r="A3336" i="23"/>
  <c r="D3336" i="23"/>
  <c r="E3336" i="23"/>
  <c r="F3336" i="23"/>
  <c r="G3336" i="23"/>
  <c r="H3336" i="23"/>
  <c r="I3336" i="23"/>
  <c r="K3336" i="23" s="1"/>
  <c r="J3336" i="23"/>
  <c r="L3336" i="23"/>
  <c r="M3336" i="23"/>
  <c r="A3337" i="23"/>
  <c r="C3337" i="23" s="1"/>
  <c r="B3337" i="23"/>
  <c r="D3337" i="23"/>
  <c r="E3337" i="23"/>
  <c r="F3337" i="23"/>
  <c r="G3337" i="23"/>
  <c r="H3337" i="23"/>
  <c r="I3337" i="23"/>
  <c r="K3337" i="23" s="1"/>
  <c r="J3337" i="23"/>
  <c r="L3337" i="23"/>
  <c r="M3337" i="23"/>
  <c r="A3338" i="23"/>
  <c r="B3338" i="23" s="1"/>
  <c r="D3338" i="23"/>
  <c r="E3338" i="23"/>
  <c r="F3338" i="23"/>
  <c r="G3338" i="23"/>
  <c r="H3338" i="23"/>
  <c r="I3338" i="23"/>
  <c r="K3338" i="23" s="1"/>
  <c r="J3338" i="23"/>
  <c r="L3338" i="23"/>
  <c r="M3338" i="23"/>
  <c r="A3339" i="23"/>
  <c r="B3339" i="23" s="1"/>
  <c r="C3339" i="23"/>
  <c r="D3339" i="23"/>
  <c r="E3339" i="23"/>
  <c r="F3339" i="23"/>
  <c r="G3339" i="23"/>
  <c r="H3339" i="23"/>
  <c r="I3339" i="23"/>
  <c r="J3339" i="23"/>
  <c r="K3339" i="23"/>
  <c r="L3339" i="23"/>
  <c r="M3339" i="23"/>
  <c r="A3340" i="23"/>
  <c r="C3340" i="23" s="1"/>
  <c r="B3340" i="23"/>
  <c r="D3340" i="23"/>
  <c r="E3340" i="23"/>
  <c r="F3340" i="23"/>
  <c r="G3340" i="23"/>
  <c r="H3340" i="23"/>
  <c r="I3340" i="23"/>
  <c r="K3340" i="23" s="1"/>
  <c r="J3340" i="23"/>
  <c r="L3340" i="23"/>
  <c r="M3340" i="23"/>
  <c r="A3341" i="23"/>
  <c r="D3341" i="23"/>
  <c r="E3341" i="23"/>
  <c r="F3341" i="23"/>
  <c r="G3341" i="23"/>
  <c r="H3341" i="23"/>
  <c r="I3341" i="23"/>
  <c r="K3341" i="23" s="1"/>
  <c r="J3341" i="23"/>
  <c r="L3341" i="23"/>
  <c r="M3341" i="23"/>
  <c r="A3342" i="23"/>
  <c r="B3342" i="23" s="1"/>
  <c r="D3342" i="23"/>
  <c r="E3342" i="23"/>
  <c r="F3342" i="23"/>
  <c r="G3342" i="23"/>
  <c r="H3342" i="23"/>
  <c r="I3342" i="23"/>
  <c r="K3342" i="23" s="1"/>
  <c r="J3342" i="23"/>
  <c r="L3342" i="23"/>
  <c r="M3342" i="23"/>
  <c r="A3343" i="23"/>
  <c r="B3343" i="23"/>
  <c r="C3343" i="23"/>
  <c r="D3343" i="23"/>
  <c r="E3343" i="23"/>
  <c r="F3343" i="23"/>
  <c r="G3343" i="23"/>
  <c r="H3343" i="23"/>
  <c r="I3343" i="23"/>
  <c r="J3343" i="23"/>
  <c r="K3343" i="23"/>
  <c r="L3343" i="23"/>
  <c r="M3343" i="23"/>
  <c r="A3344" i="23"/>
  <c r="B3344" i="23" s="1"/>
  <c r="C3344" i="23"/>
  <c r="D3344" i="23"/>
  <c r="E3344" i="23"/>
  <c r="F3344" i="23"/>
  <c r="G3344" i="23"/>
  <c r="H3344" i="23"/>
  <c r="I3344" i="23"/>
  <c r="J3344" i="23"/>
  <c r="K3344" i="23"/>
  <c r="L3344" i="23"/>
  <c r="M3344" i="23"/>
  <c r="A3345" i="23"/>
  <c r="C3345" i="23" s="1"/>
  <c r="B3345" i="23"/>
  <c r="D3345" i="23"/>
  <c r="E3345" i="23"/>
  <c r="F3345" i="23"/>
  <c r="G3345" i="23"/>
  <c r="H3345" i="23"/>
  <c r="I3345" i="23"/>
  <c r="K3345" i="23" s="1"/>
  <c r="J3345" i="23"/>
  <c r="L3345" i="23"/>
  <c r="M3345" i="23"/>
  <c r="A3346" i="23"/>
  <c r="B3346" i="23" s="1"/>
  <c r="D3346" i="23"/>
  <c r="E3346" i="23"/>
  <c r="F3346" i="23"/>
  <c r="G3346" i="23"/>
  <c r="H3346" i="23"/>
  <c r="I3346" i="23"/>
  <c r="K3346" i="23" s="1"/>
  <c r="J3346" i="23"/>
  <c r="L3346" i="23"/>
  <c r="M3346" i="23"/>
  <c r="A3347" i="23"/>
  <c r="D3347" i="23"/>
  <c r="E3347" i="23"/>
  <c r="F3347" i="23"/>
  <c r="G3347" i="23"/>
  <c r="H3347" i="23"/>
  <c r="I3347" i="23"/>
  <c r="K3347" i="23" s="1"/>
  <c r="J3347" i="23"/>
  <c r="L3347" i="23"/>
  <c r="M3347" i="23"/>
  <c r="A3348" i="23"/>
  <c r="B3348" i="23"/>
  <c r="C3348" i="23"/>
  <c r="D3348" i="23"/>
  <c r="E3348" i="23"/>
  <c r="F3348" i="23"/>
  <c r="G3348" i="23"/>
  <c r="H3348" i="23"/>
  <c r="I3348" i="23"/>
  <c r="J3348" i="23"/>
  <c r="K3348" i="23"/>
  <c r="L3348" i="23"/>
  <c r="M3348" i="23"/>
  <c r="A3349" i="23"/>
  <c r="C3349" i="23" s="1"/>
  <c r="D3349" i="23"/>
  <c r="E3349" i="23"/>
  <c r="F3349" i="23"/>
  <c r="G3349" i="23"/>
  <c r="H3349" i="23"/>
  <c r="I3349" i="23"/>
  <c r="K3349" i="23" s="1"/>
  <c r="J3349" i="23"/>
  <c r="L3349" i="23"/>
  <c r="M3349" i="23"/>
  <c r="A3350" i="23"/>
  <c r="B3350" i="23" s="1"/>
  <c r="D3350" i="23"/>
  <c r="E3350" i="23"/>
  <c r="F3350" i="23"/>
  <c r="G3350" i="23"/>
  <c r="H3350" i="23"/>
  <c r="I3350" i="23"/>
  <c r="K3350" i="23" s="1"/>
  <c r="J3350" i="23"/>
  <c r="L3350" i="23"/>
  <c r="M3350" i="23"/>
  <c r="A3351" i="23"/>
  <c r="C3351" i="23" s="1"/>
  <c r="B3351" i="23"/>
  <c r="D3351" i="23"/>
  <c r="E3351" i="23"/>
  <c r="F3351" i="23"/>
  <c r="G3351" i="23"/>
  <c r="H3351" i="23"/>
  <c r="I3351" i="23"/>
  <c r="K3351" i="23" s="1"/>
  <c r="J3351" i="23"/>
  <c r="L3351" i="23"/>
  <c r="M3351" i="23"/>
  <c r="A3352" i="23"/>
  <c r="D3352" i="23"/>
  <c r="E3352" i="23"/>
  <c r="F3352" i="23"/>
  <c r="G3352" i="23"/>
  <c r="H3352" i="23"/>
  <c r="I3352" i="23"/>
  <c r="K3352" i="23" s="1"/>
  <c r="J3352" i="23"/>
  <c r="L3352" i="23"/>
  <c r="M3352" i="23"/>
  <c r="A3353" i="23"/>
  <c r="C3353" i="23" s="1"/>
  <c r="B3353" i="23"/>
  <c r="D3353" i="23"/>
  <c r="E3353" i="23"/>
  <c r="F3353" i="23"/>
  <c r="G3353" i="23"/>
  <c r="H3353" i="23"/>
  <c r="I3353" i="23"/>
  <c r="K3353" i="23" s="1"/>
  <c r="J3353" i="23"/>
  <c r="L3353" i="23"/>
  <c r="M3353" i="23"/>
  <c r="A3354" i="23"/>
  <c r="B3354" i="23" s="1"/>
  <c r="D3354" i="23"/>
  <c r="E3354" i="23"/>
  <c r="F3354" i="23"/>
  <c r="G3354" i="23"/>
  <c r="H3354" i="23"/>
  <c r="I3354" i="23"/>
  <c r="K3354" i="23" s="1"/>
  <c r="J3354" i="23"/>
  <c r="L3354" i="23"/>
  <c r="M3354" i="23"/>
  <c r="A3355" i="23"/>
  <c r="B3355" i="23" s="1"/>
  <c r="C3355" i="23"/>
  <c r="D3355" i="23"/>
  <c r="E3355" i="23"/>
  <c r="F3355" i="23"/>
  <c r="G3355" i="23"/>
  <c r="H3355" i="23"/>
  <c r="I3355" i="23"/>
  <c r="J3355" i="23"/>
  <c r="K3355" i="23"/>
  <c r="L3355" i="23"/>
  <c r="M3355" i="23"/>
  <c r="A3356" i="23"/>
  <c r="C3356" i="23" s="1"/>
  <c r="B3356" i="23"/>
  <c r="D3356" i="23"/>
  <c r="E3356" i="23"/>
  <c r="F3356" i="23"/>
  <c r="G3356" i="23"/>
  <c r="H3356" i="23"/>
  <c r="I3356" i="23"/>
  <c r="K3356" i="23" s="1"/>
  <c r="J3356" i="23"/>
  <c r="L3356" i="23"/>
  <c r="M3356" i="23"/>
  <c r="A3357" i="23"/>
  <c r="D3357" i="23"/>
  <c r="E3357" i="23"/>
  <c r="F3357" i="23"/>
  <c r="G3357" i="23"/>
  <c r="H3357" i="23"/>
  <c r="I3357" i="23"/>
  <c r="K3357" i="23" s="1"/>
  <c r="J3357" i="23"/>
  <c r="L3357" i="23"/>
  <c r="M3357" i="23"/>
  <c r="A3358" i="23"/>
  <c r="B3358" i="23" s="1"/>
  <c r="D3358" i="23"/>
  <c r="E3358" i="23"/>
  <c r="F3358" i="23"/>
  <c r="G3358" i="23"/>
  <c r="H3358" i="23"/>
  <c r="I3358" i="23"/>
  <c r="K3358" i="23" s="1"/>
  <c r="J3358" i="23"/>
  <c r="L3358" i="23"/>
  <c r="M3358" i="23"/>
  <c r="A3359" i="23"/>
  <c r="B3359" i="23"/>
  <c r="C3359" i="23"/>
  <c r="D3359" i="23"/>
  <c r="E3359" i="23"/>
  <c r="F3359" i="23"/>
  <c r="G3359" i="23"/>
  <c r="H3359" i="23"/>
  <c r="I3359" i="23"/>
  <c r="J3359" i="23"/>
  <c r="K3359" i="23"/>
  <c r="L3359" i="23"/>
  <c r="M3359" i="23"/>
  <c r="A3360" i="23"/>
  <c r="B3360" i="23" s="1"/>
  <c r="C3360" i="23"/>
  <c r="D3360" i="23"/>
  <c r="E3360" i="23"/>
  <c r="F3360" i="23"/>
  <c r="G3360" i="23"/>
  <c r="H3360" i="23"/>
  <c r="I3360" i="23"/>
  <c r="J3360" i="23"/>
  <c r="K3360" i="23"/>
  <c r="L3360" i="23"/>
  <c r="M3360" i="23"/>
  <c r="A3361" i="23"/>
  <c r="C3361" i="23" s="1"/>
  <c r="B3361" i="23"/>
  <c r="D3361" i="23"/>
  <c r="E3361" i="23"/>
  <c r="F3361" i="23"/>
  <c r="G3361" i="23"/>
  <c r="H3361" i="23"/>
  <c r="I3361" i="23"/>
  <c r="K3361" i="23" s="1"/>
  <c r="J3361" i="23"/>
  <c r="L3361" i="23"/>
  <c r="M3361" i="23"/>
  <c r="A3362" i="23"/>
  <c r="B3362" i="23" s="1"/>
  <c r="D3362" i="23"/>
  <c r="E3362" i="23"/>
  <c r="F3362" i="23"/>
  <c r="G3362" i="23"/>
  <c r="H3362" i="23"/>
  <c r="I3362" i="23"/>
  <c r="K3362" i="23" s="1"/>
  <c r="J3362" i="23"/>
  <c r="L3362" i="23"/>
  <c r="M3362" i="23"/>
  <c r="A3363" i="23"/>
  <c r="D3363" i="23"/>
  <c r="E3363" i="23"/>
  <c r="F3363" i="23"/>
  <c r="G3363" i="23"/>
  <c r="H3363" i="23"/>
  <c r="I3363" i="23"/>
  <c r="J3363" i="23"/>
  <c r="K3363" i="23"/>
  <c r="L3363" i="23"/>
  <c r="M3363" i="23"/>
  <c r="A3364" i="23"/>
  <c r="B3364" i="23"/>
  <c r="C3364" i="23"/>
  <c r="D3364" i="23"/>
  <c r="E3364" i="23"/>
  <c r="F3364" i="23"/>
  <c r="G3364" i="23"/>
  <c r="H3364" i="23"/>
  <c r="I3364" i="23"/>
  <c r="J3364" i="23"/>
  <c r="K3364" i="23"/>
  <c r="L3364" i="23"/>
  <c r="M3364" i="23"/>
  <c r="A3365" i="23"/>
  <c r="D3365" i="23"/>
  <c r="E3365" i="23"/>
  <c r="F3365" i="23"/>
  <c r="G3365" i="23"/>
  <c r="H3365" i="23"/>
  <c r="I3365" i="23"/>
  <c r="K3365" i="23" s="1"/>
  <c r="J3365" i="23"/>
  <c r="L3365" i="23"/>
  <c r="M3365" i="23"/>
  <c r="A3366" i="23"/>
  <c r="B3366" i="23" s="1"/>
  <c r="D3366" i="23"/>
  <c r="E3366" i="23"/>
  <c r="F3366" i="23"/>
  <c r="G3366" i="23"/>
  <c r="H3366" i="23"/>
  <c r="I3366" i="23"/>
  <c r="K3366" i="23" s="1"/>
  <c r="J3366" i="23"/>
  <c r="L3366" i="23"/>
  <c r="M3366" i="23"/>
  <c r="A3367" i="23"/>
  <c r="C3367" i="23" s="1"/>
  <c r="B3367" i="23"/>
  <c r="D3367" i="23"/>
  <c r="E3367" i="23"/>
  <c r="F3367" i="23"/>
  <c r="G3367" i="23"/>
  <c r="H3367" i="23"/>
  <c r="I3367" i="23"/>
  <c r="K3367" i="23" s="1"/>
  <c r="J3367" i="23"/>
  <c r="L3367" i="23"/>
  <c r="M3367" i="23"/>
  <c r="A3368" i="23"/>
  <c r="B3368" i="23" s="1"/>
  <c r="D3368" i="23"/>
  <c r="E3368" i="23"/>
  <c r="F3368" i="23"/>
  <c r="G3368" i="23"/>
  <c r="H3368" i="23"/>
  <c r="I3368" i="23"/>
  <c r="J3368" i="23"/>
  <c r="K3368" i="23"/>
  <c r="L3368" i="23"/>
  <c r="M3368" i="23"/>
  <c r="A3369" i="23"/>
  <c r="C3369" i="23" s="1"/>
  <c r="B3369" i="23"/>
  <c r="D3369" i="23"/>
  <c r="E3369" i="23"/>
  <c r="F3369" i="23"/>
  <c r="G3369" i="23"/>
  <c r="H3369" i="23"/>
  <c r="I3369" i="23"/>
  <c r="K3369" i="23" s="1"/>
  <c r="J3369" i="23"/>
  <c r="L3369" i="23"/>
  <c r="M3369" i="23"/>
  <c r="A3370" i="23"/>
  <c r="B3370" i="23" s="1"/>
  <c r="D3370" i="23"/>
  <c r="E3370" i="23"/>
  <c r="F3370" i="23"/>
  <c r="G3370" i="23"/>
  <c r="H3370" i="23"/>
  <c r="I3370" i="23"/>
  <c r="K3370" i="23" s="1"/>
  <c r="J3370" i="23"/>
  <c r="L3370" i="23"/>
  <c r="M3370" i="23"/>
  <c r="A3371" i="23"/>
  <c r="B3371" i="23" s="1"/>
  <c r="D3371" i="23"/>
  <c r="E3371" i="23"/>
  <c r="F3371" i="23"/>
  <c r="G3371" i="23"/>
  <c r="H3371" i="23"/>
  <c r="I3371" i="23"/>
  <c r="K3371" i="23" s="1"/>
  <c r="J3371" i="23"/>
  <c r="L3371" i="23"/>
  <c r="M3371" i="23"/>
  <c r="A3372" i="23"/>
  <c r="C3372" i="23" s="1"/>
  <c r="B3372" i="23"/>
  <c r="D3372" i="23"/>
  <c r="E3372" i="23"/>
  <c r="F3372" i="23"/>
  <c r="G3372" i="23"/>
  <c r="H3372" i="23"/>
  <c r="I3372" i="23"/>
  <c r="K3372" i="23" s="1"/>
  <c r="J3372" i="23"/>
  <c r="L3372" i="23"/>
  <c r="M3372" i="23"/>
  <c r="A3373" i="23"/>
  <c r="D3373" i="23"/>
  <c r="E3373" i="23"/>
  <c r="F3373" i="23"/>
  <c r="G3373" i="23"/>
  <c r="H3373" i="23"/>
  <c r="I3373" i="23"/>
  <c r="K3373" i="23" s="1"/>
  <c r="J3373" i="23"/>
  <c r="L3373" i="23"/>
  <c r="M3373" i="23"/>
  <c r="A3374" i="23"/>
  <c r="B3374" i="23" s="1"/>
  <c r="D3374" i="23"/>
  <c r="E3374" i="23"/>
  <c r="F3374" i="23"/>
  <c r="G3374" i="23"/>
  <c r="H3374" i="23"/>
  <c r="I3374" i="23"/>
  <c r="K3374" i="23" s="1"/>
  <c r="J3374" i="23"/>
  <c r="L3374" i="23"/>
  <c r="M3374" i="23"/>
  <c r="A3375" i="23"/>
  <c r="B3375" i="23"/>
  <c r="C3375" i="23"/>
  <c r="D3375" i="23"/>
  <c r="E3375" i="23"/>
  <c r="F3375" i="23"/>
  <c r="G3375" i="23"/>
  <c r="H3375" i="23"/>
  <c r="I3375" i="23"/>
  <c r="J3375" i="23"/>
  <c r="K3375" i="23"/>
  <c r="L3375" i="23"/>
  <c r="M3375" i="23"/>
  <c r="A3376" i="23"/>
  <c r="B3376" i="23" s="1"/>
  <c r="D3376" i="23"/>
  <c r="E3376" i="23"/>
  <c r="F3376" i="23"/>
  <c r="G3376" i="23"/>
  <c r="H3376" i="23"/>
  <c r="I3376" i="23"/>
  <c r="K3376" i="23" s="1"/>
  <c r="J3376" i="23"/>
  <c r="L3376" i="23"/>
  <c r="M3376" i="23"/>
  <c r="A3377" i="23"/>
  <c r="C3377" i="23" s="1"/>
  <c r="B3377" i="23"/>
  <c r="D3377" i="23"/>
  <c r="E3377" i="23"/>
  <c r="F3377" i="23"/>
  <c r="G3377" i="23"/>
  <c r="H3377" i="23"/>
  <c r="I3377" i="23"/>
  <c r="K3377" i="23" s="1"/>
  <c r="J3377" i="23"/>
  <c r="L3377" i="23"/>
  <c r="M3377" i="23"/>
  <c r="A3378" i="23"/>
  <c r="B3378" i="23" s="1"/>
  <c r="D3378" i="23"/>
  <c r="E3378" i="23"/>
  <c r="F3378" i="23"/>
  <c r="G3378" i="23"/>
  <c r="H3378" i="23"/>
  <c r="I3378" i="23"/>
  <c r="K3378" i="23" s="1"/>
  <c r="J3378" i="23"/>
  <c r="L3378" i="23"/>
  <c r="M3378" i="23"/>
  <c r="A3379" i="23"/>
  <c r="B3379" i="23" s="1"/>
  <c r="D3379" i="23"/>
  <c r="E3379" i="23"/>
  <c r="F3379" i="23"/>
  <c r="G3379" i="23"/>
  <c r="H3379" i="23"/>
  <c r="I3379" i="23"/>
  <c r="K3379" i="23" s="1"/>
  <c r="J3379" i="23"/>
  <c r="L3379" i="23"/>
  <c r="M3379" i="23"/>
  <c r="A3380" i="23"/>
  <c r="B3380" i="23"/>
  <c r="C3380" i="23"/>
  <c r="D3380" i="23"/>
  <c r="E3380" i="23"/>
  <c r="F3380" i="23"/>
  <c r="G3380" i="23"/>
  <c r="H3380" i="23"/>
  <c r="I3380" i="23"/>
  <c r="J3380" i="23"/>
  <c r="K3380" i="23"/>
  <c r="L3380" i="23"/>
  <c r="M3380" i="23"/>
  <c r="A3381" i="23"/>
  <c r="D3381" i="23"/>
  <c r="E3381" i="23"/>
  <c r="F3381" i="23"/>
  <c r="G3381" i="23"/>
  <c r="H3381" i="23"/>
  <c r="I3381" i="23"/>
  <c r="K3381" i="23" s="1"/>
  <c r="J3381" i="23"/>
  <c r="L3381" i="23"/>
  <c r="M3381" i="23"/>
  <c r="A3382" i="23"/>
  <c r="B3382" i="23" s="1"/>
  <c r="D3382" i="23"/>
  <c r="E3382" i="23"/>
  <c r="F3382" i="23"/>
  <c r="G3382" i="23"/>
  <c r="H3382" i="23"/>
  <c r="I3382" i="23"/>
  <c r="K3382" i="23" s="1"/>
  <c r="J3382" i="23"/>
  <c r="L3382" i="23"/>
  <c r="M3382" i="23"/>
  <c r="A3383" i="23"/>
  <c r="C3383" i="23" s="1"/>
  <c r="B3383" i="23"/>
  <c r="D3383" i="23"/>
  <c r="E3383" i="23"/>
  <c r="F3383" i="23"/>
  <c r="G3383" i="23"/>
  <c r="H3383" i="23"/>
  <c r="I3383" i="23"/>
  <c r="K3383" i="23" s="1"/>
  <c r="J3383" i="23"/>
  <c r="L3383" i="23"/>
  <c r="M3383" i="23"/>
  <c r="A3384" i="23"/>
  <c r="B3384" i="23" s="1"/>
  <c r="C3384" i="23"/>
  <c r="D3384" i="23"/>
  <c r="E3384" i="23"/>
  <c r="F3384" i="23"/>
  <c r="G3384" i="23"/>
  <c r="H3384" i="23"/>
  <c r="I3384" i="23"/>
  <c r="K3384" i="23" s="1"/>
  <c r="J3384" i="23"/>
  <c r="L3384" i="23"/>
  <c r="M3384" i="23"/>
  <c r="A3385" i="23"/>
  <c r="C3385" i="23" s="1"/>
  <c r="B3385" i="23"/>
  <c r="D3385" i="23"/>
  <c r="E3385" i="23"/>
  <c r="F3385" i="23"/>
  <c r="G3385" i="23"/>
  <c r="H3385" i="23"/>
  <c r="I3385" i="23"/>
  <c r="K3385" i="23" s="1"/>
  <c r="J3385" i="23"/>
  <c r="L3385" i="23"/>
  <c r="M3385" i="23"/>
  <c r="A3386" i="23"/>
  <c r="B3386" i="23" s="1"/>
  <c r="D3386" i="23"/>
  <c r="E3386" i="23"/>
  <c r="F3386" i="23"/>
  <c r="G3386" i="23"/>
  <c r="H3386" i="23"/>
  <c r="I3386" i="23"/>
  <c r="K3386" i="23" s="1"/>
  <c r="J3386" i="23"/>
  <c r="L3386" i="23"/>
  <c r="M3386" i="23"/>
  <c r="A3387" i="23"/>
  <c r="B3387" i="23" s="1"/>
  <c r="D3387" i="23"/>
  <c r="E3387" i="23"/>
  <c r="F3387" i="23"/>
  <c r="G3387" i="23"/>
  <c r="H3387" i="23"/>
  <c r="I3387" i="23"/>
  <c r="J3387" i="23"/>
  <c r="K3387" i="23"/>
  <c r="L3387" i="23"/>
  <c r="M3387" i="23"/>
  <c r="A3388" i="23"/>
  <c r="C3388" i="23" s="1"/>
  <c r="B3388" i="23"/>
  <c r="D3388" i="23"/>
  <c r="E3388" i="23"/>
  <c r="F3388" i="23"/>
  <c r="G3388" i="23"/>
  <c r="H3388" i="23"/>
  <c r="I3388" i="23"/>
  <c r="K3388" i="23" s="1"/>
  <c r="J3388" i="23"/>
  <c r="L3388" i="23"/>
  <c r="M3388" i="23"/>
  <c r="A3389" i="23"/>
  <c r="D3389" i="23"/>
  <c r="E3389" i="23"/>
  <c r="F3389" i="23"/>
  <c r="G3389" i="23"/>
  <c r="H3389" i="23"/>
  <c r="I3389" i="23"/>
  <c r="K3389" i="23" s="1"/>
  <c r="J3389" i="23"/>
  <c r="L3389" i="23"/>
  <c r="M3389" i="23"/>
  <c r="A3390" i="23"/>
  <c r="B3390" i="23" s="1"/>
  <c r="D3390" i="23"/>
  <c r="E3390" i="23"/>
  <c r="F3390" i="23"/>
  <c r="G3390" i="23"/>
  <c r="H3390" i="23"/>
  <c r="I3390" i="23"/>
  <c r="K3390" i="23" s="1"/>
  <c r="J3390" i="23"/>
  <c r="L3390" i="23"/>
  <c r="M3390" i="23"/>
  <c r="A3391" i="23"/>
  <c r="B3391" i="23"/>
  <c r="C3391" i="23"/>
  <c r="D3391" i="23"/>
  <c r="E3391" i="23"/>
  <c r="F3391" i="23"/>
  <c r="G3391" i="23"/>
  <c r="H3391" i="23"/>
  <c r="I3391" i="23"/>
  <c r="J3391" i="23"/>
  <c r="K3391" i="23"/>
  <c r="L3391" i="23"/>
  <c r="M3391" i="23"/>
  <c r="A3392" i="23"/>
  <c r="B3392" i="23" s="1"/>
  <c r="D3392" i="23"/>
  <c r="E3392" i="23"/>
  <c r="F3392" i="23"/>
  <c r="G3392" i="23"/>
  <c r="H3392" i="23"/>
  <c r="I3392" i="23"/>
  <c r="J3392" i="23"/>
  <c r="K3392" i="23"/>
  <c r="L3392" i="23"/>
  <c r="M3392" i="23"/>
  <c r="A3393" i="23"/>
  <c r="C3393" i="23" s="1"/>
  <c r="B3393" i="23"/>
  <c r="D3393" i="23"/>
  <c r="E3393" i="23"/>
  <c r="F3393" i="23"/>
  <c r="G3393" i="23"/>
  <c r="H3393" i="23"/>
  <c r="I3393" i="23"/>
  <c r="K3393" i="23" s="1"/>
  <c r="J3393" i="23"/>
  <c r="L3393" i="23"/>
  <c r="M3393" i="23"/>
  <c r="A3394" i="23"/>
  <c r="B3394" i="23" s="1"/>
  <c r="D3394" i="23"/>
  <c r="E3394" i="23"/>
  <c r="F3394" i="23"/>
  <c r="G3394" i="23"/>
  <c r="H3394" i="23"/>
  <c r="I3394" i="23"/>
  <c r="K3394" i="23" s="1"/>
  <c r="J3394" i="23"/>
  <c r="L3394" i="23"/>
  <c r="M3394" i="23"/>
  <c r="A3395" i="23"/>
  <c r="B3395" i="23" s="1"/>
  <c r="C3395" i="23"/>
  <c r="D3395" i="23"/>
  <c r="E3395" i="23"/>
  <c r="F3395" i="23"/>
  <c r="G3395" i="23"/>
  <c r="H3395" i="23"/>
  <c r="I3395" i="23"/>
  <c r="J3395" i="23"/>
  <c r="K3395" i="23"/>
  <c r="L3395" i="23"/>
  <c r="M3395" i="23"/>
  <c r="A3396" i="23"/>
  <c r="B3396" i="23"/>
  <c r="C3396" i="23"/>
  <c r="D3396" i="23"/>
  <c r="E3396" i="23"/>
  <c r="F3396" i="23"/>
  <c r="G3396" i="23"/>
  <c r="H3396" i="23"/>
  <c r="I3396" i="23"/>
  <c r="J3396" i="23"/>
  <c r="K3396" i="23"/>
  <c r="L3396" i="23"/>
  <c r="M3396" i="23"/>
  <c r="A3397" i="23"/>
  <c r="D3397" i="23"/>
  <c r="E3397" i="23"/>
  <c r="F3397" i="23"/>
  <c r="G3397" i="23"/>
  <c r="H3397" i="23"/>
  <c r="I3397" i="23"/>
  <c r="K3397" i="23" s="1"/>
  <c r="J3397" i="23"/>
  <c r="L3397" i="23"/>
  <c r="M3397" i="23"/>
  <c r="A3398" i="23"/>
  <c r="B3398" i="23" s="1"/>
  <c r="D3398" i="23"/>
  <c r="E3398" i="23"/>
  <c r="F3398" i="23"/>
  <c r="G3398" i="23"/>
  <c r="H3398" i="23"/>
  <c r="I3398" i="23"/>
  <c r="K3398" i="23" s="1"/>
  <c r="J3398" i="23"/>
  <c r="L3398" i="23"/>
  <c r="M3398" i="23"/>
  <c r="A3399" i="23"/>
  <c r="C3399" i="23" s="1"/>
  <c r="B3399" i="23"/>
  <c r="D3399" i="23"/>
  <c r="E3399" i="23"/>
  <c r="F3399" i="23"/>
  <c r="G3399" i="23"/>
  <c r="H3399" i="23"/>
  <c r="I3399" i="23"/>
  <c r="K3399" i="23" s="1"/>
  <c r="J3399" i="23"/>
  <c r="L3399" i="23"/>
  <c r="M3399" i="23"/>
  <c r="A3400" i="23"/>
  <c r="B3400" i="23" s="1"/>
  <c r="C3400" i="23"/>
  <c r="D3400" i="23"/>
  <c r="E3400" i="23"/>
  <c r="F3400" i="23"/>
  <c r="G3400" i="23"/>
  <c r="H3400" i="23"/>
  <c r="I3400" i="23"/>
  <c r="J3400" i="23"/>
  <c r="K3400" i="23"/>
  <c r="L3400" i="23"/>
  <c r="M3400" i="23"/>
  <c r="A3401" i="23"/>
  <c r="C3401" i="23" s="1"/>
  <c r="B3401" i="23"/>
  <c r="D3401" i="23"/>
  <c r="E3401" i="23"/>
  <c r="F3401" i="23"/>
  <c r="G3401" i="23"/>
  <c r="H3401" i="23"/>
  <c r="I3401" i="23"/>
  <c r="K3401" i="23" s="1"/>
  <c r="J3401" i="23"/>
  <c r="L3401" i="23"/>
  <c r="M3401" i="23"/>
  <c r="A3402" i="23"/>
  <c r="B3402" i="23" s="1"/>
  <c r="D3402" i="23"/>
  <c r="E3402" i="23"/>
  <c r="F3402" i="23"/>
  <c r="G3402" i="23"/>
  <c r="H3402" i="23"/>
  <c r="I3402" i="23"/>
  <c r="K3402" i="23" s="1"/>
  <c r="J3402" i="23"/>
  <c r="L3402" i="23"/>
  <c r="M3402" i="23"/>
  <c r="A3403" i="23"/>
  <c r="B3403" i="23" s="1"/>
  <c r="D3403" i="23"/>
  <c r="E3403" i="23"/>
  <c r="F3403" i="23"/>
  <c r="G3403" i="23"/>
  <c r="H3403" i="23"/>
  <c r="I3403" i="23"/>
  <c r="K3403" i="23" s="1"/>
  <c r="J3403" i="23"/>
  <c r="L3403" i="23"/>
  <c r="M3403" i="23"/>
  <c r="A3404" i="23"/>
  <c r="C3404" i="23" s="1"/>
  <c r="B3404" i="23"/>
  <c r="D3404" i="23"/>
  <c r="E3404" i="23"/>
  <c r="F3404" i="23"/>
  <c r="G3404" i="23"/>
  <c r="H3404" i="23"/>
  <c r="I3404" i="23"/>
  <c r="K3404" i="23" s="1"/>
  <c r="J3404" i="23"/>
  <c r="L3404" i="23"/>
  <c r="M3404" i="23"/>
  <c r="A3405" i="23"/>
  <c r="D3405" i="23"/>
  <c r="E3405" i="23"/>
  <c r="F3405" i="23"/>
  <c r="G3405" i="23"/>
  <c r="H3405" i="23"/>
  <c r="I3405" i="23"/>
  <c r="K3405" i="23" s="1"/>
  <c r="J3405" i="23"/>
  <c r="L3405" i="23"/>
  <c r="M3405" i="23"/>
  <c r="A3406" i="23"/>
  <c r="B3406" i="23" s="1"/>
  <c r="D3406" i="23"/>
  <c r="E3406" i="23"/>
  <c r="F3406" i="23"/>
  <c r="G3406" i="23"/>
  <c r="H3406" i="23"/>
  <c r="I3406" i="23"/>
  <c r="K3406" i="23" s="1"/>
  <c r="J3406" i="23"/>
  <c r="L3406" i="23"/>
  <c r="M3406" i="23"/>
  <c r="A3407" i="23"/>
  <c r="B3407" i="23"/>
  <c r="C3407" i="23"/>
  <c r="D3407" i="23"/>
  <c r="E3407" i="23"/>
  <c r="F3407" i="23"/>
  <c r="G3407" i="23"/>
  <c r="H3407" i="23"/>
  <c r="I3407" i="23"/>
  <c r="J3407" i="23"/>
  <c r="K3407" i="23"/>
  <c r="L3407" i="23"/>
  <c r="M3407" i="23"/>
  <c r="A3408" i="23"/>
  <c r="B3408" i="23" s="1"/>
  <c r="D3408" i="23"/>
  <c r="E3408" i="23"/>
  <c r="F3408" i="23"/>
  <c r="G3408" i="23"/>
  <c r="H3408" i="23"/>
  <c r="I3408" i="23"/>
  <c r="K3408" i="23" s="1"/>
  <c r="J3408" i="23"/>
  <c r="L3408" i="23"/>
  <c r="M3408" i="23"/>
  <c r="A3409" i="23"/>
  <c r="C3409" i="23" s="1"/>
  <c r="B3409" i="23"/>
  <c r="D3409" i="23"/>
  <c r="E3409" i="23"/>
  <c r="F3409" i="23"/>
  <c r="G3409" i="23"/>
  <c r="H3409" i="23"/>
  <c r="I3409" i="23"/>
  <c r="K3409" i="23" s="1"/>
  <c r="J3409" i="23"/>
  <c r="L3409" i="23"/>
  <c r="M3409" i="23"/>
  <c r="A3410" i="23"/>
  <c r="B3410" i="23" s="1"/>
  <c r="D3410" i="23"/>
  <c r="E3410" i="23"/>
  <c r="F3410" i="23"/>
  <c r="G3410" i="23"/>
  <c r="H3410" i="23"/>
  <c r="I3410" i="23"/>
  <c r="K3410" i="23" s="1"/>
  <c r="J3410" i="23"/>
  <c r="L3410" i="23"/>
  <c r="M3410" i="23"/>
  <c r="A3411" i="23"/>
  <c r="B3411" i="23" s="1"/>
  <c r="C3411" i="23"/>
  <c r="D3411" i="23"/>
  <c r="E3411" i="23"/>
  <c r="F3411" i="23"/>
  <c r="G3411" i="23"/>
  <c r="H3411" i="23"/>
  <c r="I3411" i="23"/>
  <c r="K3411" i="23" s="1"/>
  <c r="J3411" i="23"/>
  <c r="L3411" i="23"/>
  <c r="M3411" i="23"/>
  <c r="A3412" i="23"/>
  <c r="B3412" i="23"/>
  <c r="C3412" i="23"/>
  <c r="D3412" i="23"/>
  <c r="E3412" i="23"/>
  <c r="F3412" i="23"/>
  <c r="G3412" i="23"/>
  <c r="H3412" i="23"/>
  <c r="I3412" i="23"/>
  <c r="J3412" i="23"/>
  <c r="K3412" i="23"/>
  <c r="L3412" i="23"/>
  <c r="M3412" i="23"/>
  <c r="A3413" i="23"/>
  <c r="D3413" i="23"/>
  <c r="E3413" i="23"/>
  <c r="F3413" i="23"/>
  <c r="G3413" i="23"/>
  <c r="H3413" i="23"/>
  <c r="I3413" i="23"/>
  <c r="K3413" i="23" s="1"/>
  <c r="J3413" i="23"/>
  <c r="L3413" i="23"/>
  <c r="M3413" i="23"/>
  <c r="A3414" i="23"/>
  <c r="B3414" i="23" s="1"/>
  <c r="D3414" i="23"/>
  <c r="E3414" i="23"/>
  <c r="F3414" i="23"/>
  <c r="G3414" i="23"/>
  <c r="H3414" i="23"/>
  <c r="I3414" i="23"/>
  <c r="K3414" i="23" s="1"/>
  <c r="J3414" i="23"/>
  <c r="L3414" i="23"/>
  <c r="M3414" i="23"/>
  <c r="A3415" i="23"/>
  <c r="C3415" i="23" s="1"/>
  <c r="B3415" i="23"/>
  <c r="D3415" i="23"/>
  <c r="E3415" i="23"/>
  <c r="F3415" i="23"/>
  <c r="G3415" i="23"/>
  <c r="H3415" i="23"/>
  <c r="I3415" i="23"/>
  <c r="K3415" i="23" s="1"/>
  <c r="J3415" i="23"/>
  <c r="L3415" i="23"/>
  <c r="M3415" i="23"/>
  <c r="A3416" i="23"/>
  <c r="B3416" i="23" s="1"/>
  <c r="C3416" i="23"/>
  <c r="D3416" i="23"/>
  <c r="E3416" i="23"/>
  <c r="F3416" i="23"/>
  <c r="G3416" i="23"/>
  <c r="H3416" i="23"/>
  <c r="I3416" i="23"/>
  <c r="K3416" i="23" s="1"/>
  <c r="J3416" i="23"/>
  <c r="L3416" i="23"/>
  <c r="M3416" i="23"/>
  <c r="A3417" i="23"/>
  <c r="C3417" i="23" s="1"/>
  <c r="B3417" i="23"/>
  <c r="D3417" i="23"/>
  <c r="E3417" i="23"/>
  <c r="F3417" i="23"/>
  <c r="G3417" i="23"/>
  <c r="H3417" i="23"/>
  <c r="I3417" i="23"/>
  <c r="K3417" i="23" s="1"/>
  <c r="J3417" i="23"/>
  <c r="L3417" i="23"/>
  <c r="M3417" i="23"/>
  <c r="A3418" i="23"/>
  <c r="B3418" i="23" s="1"/>
  <c r="D3418" i="23"/>
  <c r="E3418" i="23"/>
  <c r="F3418" i="23"/>
  <c r="G3418" i="23"/>
  <c r="H3418" i="23"/>
  <c r="I3418" i="23"/>
  <c r="K3418" i="23" s="1"/>
  <c r="J3418" i="23"/>
  <c r="L3418" i="23"/>
  <c r="M3418" i="23"/>
  <c r="A3419" i="23"/>
  <c r="B3419" i="23" s="1"/>
  <c r="D3419" i="23"/>
  <c r="E3419" i="23"/>
  <c r="F3419" i="23"/>
  <c r="G3419" i="23"/>
  <c r="H3419" i="23"/>
  <c r="I3419" i="23"/>
  <c r="K3419" i="23" s="1"/>
  <c r="J3419" i="23"/>
  <c r="L3419" i="23"/>
  <c r="M3419" i="23"/>
  <c r="A3420" i="23"/>
  <c r="C3420" i="23" s="1"/>
  <c r="B3420" i="23"/>
  <c r="D3420" i="23"/>
  <c r="E3420" i="23"/>
  <c r="F3420" i="23"/>
  <c r="G3420" i="23"/>
  <c r="H3420" i="23"/>
  <c r="I3420" i="23"/>
  <c r="K3420" i="23" s="1"/>
  <c r="J3420" i="23"/>
  <c r="L3420" i="23"/>
  <c r="M3420" i="23"/>
  <c r="A3421" i="23"/>
  <c r="D3421" i="23"/>
  <c r="E3421" i="23"/>
  <c r="F3421" i="23"/>
  <c r="G3421" i="23"/>
  <c r="H3421" i="23"/>
  <c r="I3421" i="23"/>
  <c r="K3421" i="23" s="1"/>
  <c r="J3421" i="23"/>
  <c r="L3421" i="23"/>
  <c r="M3421" i="23"/>
  <c r="A3422" i="23"/>
  <c r="B3422" i="23" s="1"/>
  <c r="D3422" i="23"/>
  <c r="E3422" i="23"/>
  <c r="F3422" i="23"/>
  <c r="G3422" i="23"/>
  <c r="H3422" i="23"/>
  <c r="I3422" i="23"/>
  <c r="K3422" i="23" s="1"/>
  <c r="J3422" i="23"/>
  <c r="L3422" i="23"/>
  <c r="M3422" i="23"/>
  <c r="A3423" i="23"/>
  <c r="B3423" i="23"/>
  <c r="C3423" i="23"/>
  <c r="D3423" i="23"/>
  <c r="E3423" i="23"/>
  <c r="F3423" i="23"/>
  <c r="G3423" i="23"/>
  <c r="H3423" i="23"/>
  <c r="I3423" i="23"/>
  <c r="J3423" i="23"/>
  <c r="K3423" i="23"/>
  <c r="L3423" i="23"/>
  <c r="M3423" i="23"/>
  <c r="A3424" i="23"/>
  <c r="B3424" i="23" s="1"/>
  <c r="C3424" i="23"/>
  <c r="D3424" i="23"/>
  <c r="E3424" i="23"/>
  <c r="F3424" i="23"/>
  <c r="G3424" i="23"/>
  <c r="H3424" i="23"/>
  <c r="I3424" i="23"/>
  <c r="J3424" i="23"/>
  <c r="K3424" i="23"/>
  <c r="L3424" i="23"/>
  <c r="M3424" i="23"/>
  <c r="A3425" i="23"/>
  <c r="C3425" i="23" s="1"/>
  <c r="B3425" i="23"/>
  <c r="D3425" i="23"/>
  <c r="E3425" i="23"/>
  <c r="F3425" i="23"/>
  <c r="G3425" i="23"/>
  <c r="H3425" i="23"/>
  <c r="I3425" i="23"/>
  <c r="K3425" i="23" s="1"/>
  <c r="J3425" i="23"/>
  <c r="L3425" i="23"/>
  <c r="M3425" i="23"/>
  <c r="A3426" i="23"/>
  <c r="B3426" i="23" s="1"/>
  <c r="D3426" i="23"/>
  <c r="E3426" i="23"/>
  <c r="F3426" i="23"/>
  <c r="G3426" i="23"/>
  <c r="H3426" i="23"/>
  <c r="I3426" i="23"/>
  <c r="K3426" i="23" s="1"/>
  <c r="J3426" i="23"/>
  <c r="L3426" i="23"/>
  <c r="M3426" i="23"/>
  <c r="A3427" i="23"/>
  <c r="B3427" i="23" s="1"/>
  <c r="D3427" i="23"/>
  <c r="E3427" i="23"/>
  <c r="F3427" i="23"/>
  <c r="G3427" i="23"/>
  <c r="H3427" i="23"/>
  <c r="I3427" i="23"/>
  <c r="K3427" i="23" s="1"/>
  <c r="J3427" i="23"/>
  <c r="L3427" i="23"/>
  <c r="M3427" i="23"/>
  <c r="A3428" i="23"/>
  <c r="B3428" i="23"/>
  <c r="C3428" i="23"/>
  <c r="D3428" i="23"/>
  <c r="E3428" i="23"/>
  <c r="F3428" i="23"/>
  <c r="G3428" i="23"/>
  <c r="H3428" i="23"/>
  <c r="I3428" i="23"/>
  <c r="J3428" i="23"/>
  <c r="K3428" i="23"/>
  <c r="L3428" i="23"/>
  <c r="M3428" i="23"/>
  <c r="A3429" i="23"/>
  <c r="C3429" i="23" s="1"/>
  <c r="B3429" i="23"/>
  <c r="D3429" i="23"/>
  <c r="E3429" i="23"/>
  <c r="F3429" i="23"/>
  <c r="G3429" i="23"/>
  <c r="H3429" i="23"/>
  <c r="I3429" i="23"/>
  <c r="K3429" i="23" s="1"/>
  <c r="J3429" i="23"/>
  <c r="L3429" i="23"/>
  <c r="M3429" i="23"/>
  <c r="A3430" i="23"/>
  <c r="B3430" i="23" s="1"/>
  <c r="D3430" i="23"/>
  <c r="E3430" i="23"/>
  <c r="F3430" i="23"/>
  <c r="G3430" i="23"/>
  <c r="H3430" i="23"/>
  <c r="I3430" i="23"/>
  <c r="K3430" i="23" s="1"/>
  <c r="J3430" i="23"/>
  <c r="L3430" i="23"/>
  <c r="M3430" i="23"/>
  <c r="A3431" i="23"/>
  <c r="C3431" i="23" s="1"/>
  <c r="D3431" i="23"/>
  <c r="E3431" i="23"/>
  <c r="F3431" i="23"/>
  <c r="G3431" i="23"/>
  <c r="H3431" i="23"/>
  <c r="I3431" i="23"/>
  <c r="K3431" i="23" s="1"/>
  <c r="J3431" i="23"/>
  <c r="L3431" i="23"/>
  <c r="M3431" i="23"/>
  <c r="A3432" i="23"/>
  <c r="B3432" i="23" s="1"/>
  <c r="C3432" i="23"/>
  <c r="D3432" i="23"/>
  <c r="E3432" i="23"/>
  <c r="F3432" i="23"/>
  <c r="G3432" i="23"/>
  <c r="H3432" i="23"/>
  <c r="I3432" i="23"/>
  <c r="J3432" i="23"/>
  <c r="K3432" i="23"/>
  <c r="L3432" i="23"/>
  <c r="M3432" i="23"/>
  <c r="A3433" i="23"/>
  <c r="C3433" i="23" s="1"/>
  <c r="B3433" i="23"/>
  <c r="D3433" i="23"/>
  <c r="E3433" i="23"/>
  <c r="F3433" i="23"/>
  <c r="G3433" i="23"/>
  <c r="H3433" i="23"/>
  <c r="I3433" i="23"/>
  <c r="K3433" i="23" s="1"/>
  <c r="J3433" i="23"/>
  <c r="L3433" i="23"/>
  <c r="M3433" i="23"/>
  <c r="A3434" i="23"/>
  <c r="B3434" i="23" s="1"/>
  <c r="D3434" i="23"/>
  <c r="E3434" i="23"/>
  <c r="F3434" i="23"/>
  <c r="G3434" i="23"/>
  <c r="H3434" i="23"/>
  <c r="I3434" i="23"/>
  <c r="K3434" i="23" s="1"/>
  <c r="J3434" i="23"/>
  <c r="L3434" i="23"/>
  <c r="M3434" i="23"/>
  <c r="A3435" i="23"/>
  <c r="C3435" i="23" s="1"/>
  <c r="D3435" i="23"/>
  <c r="E3435" i="23"/>
  <c r="F3435" i="23"/>
  <c r="G3435" i="23"/>
  <c r="H3435" i="23"/>
  <c r="I3435" i="23"/>
  <c r="K3435" i="23" s="1"/>
  <c r="J3435" i="23"/>
  <c r="L3435" i="23"/>
  <c r="M3435" i="23"/>
  <c r="A3436" i="23"/>
  <c r="C3436" i="23" s="1"/>
  <c r="B3436" i="23"/>
  <c r="D3436" i="23"/>
  <c r="E3436" i="23"/>
  <c r="F3436" i="23"/>
  <c r="G3436" i="23"/>
  <c r="H3436" i="23"/>
  <c r="I3436" i="23"/>
  <c r="K3436" i="23" s="1"/>
  <c r="J3436" i="23"/>
  <c r="L3436" i="23"/>
  <c r="M3436" i="23"/>
  <c r="A3437" i="23"/>
  <c r="D3437" i="23"/>
  <c r="E3437" i="23"/>
  <c r="F3437" i="23"/>
  <c r="G3437" i="23"/>
  <c r="H3437" i="23"/>
  <c r="I3437" i="23"/>
  <c r="K3437" i="23" s="1"/>
  <c r="J3437" i="23"/>
  <c r="L3437" i="23"/>
  <c r="M3437" i="23"/>
  <c r="A3438" i="23"/>
  <c r="B3438" i="23" s="1"/>
  <c r="D3438" i="23"/>
  <c r="E3438" i="23"/>
  <c r="F3438" i="23"/>
  <c r="G3438" i="23"/>
  <c r="H3438" i="23"/>
  <c r="I3438" i="23"/>
  <c r="K3438" i="23" s="1"/>
  <c r="J3438" i="23"/>
  <c r="L3438" i="23"/>
  <c r="M3438" i="23"/>
  <c r="A3439" i="23"/>
  <c r="B3439" i="23"/>
  <c r="C3439" i="23"/>
  <c r="D3439" i="23"/>
  <c r="E3439" i="23"/>
  <c r="F3439" i="23"/>
  <c r="G3439" i="23"/>
  <c r="H3439" i="23"/>
  <c r="I3439" i="23"/>
  <c r="J3439" i="23"/>
  <c r="K3439" i="23"/>
  <c r="L3439" i="23"/>
  <c r="M3439" i="23"/>
  <c r="A3440" i="23"/>
  <c r="C3440" i="23" s="1"/>
  <c r="B3440" i="23"/>
  <c r="D3440" i="23"/>
  <c r="E3440" i="23"/>
  <c r="F3440" i="23"/>
  <c r="G3440" i="23"/>
  <c r="H3440" i="23"/>
  <c r="I3440" i="23"/>
  <c r="K3440" i="23" s="1"/>
  <c r="J3440" i="23"/>
  <c r="L3440" i="23"/>
  <c r="M3440" i="23"/>
  <c r="A3441" i="23"/>
  <c r="C3441" i="23" s="1"/>
  <c r="D3441" i="23"/>
  <c r="E3441" i="23"/>
  <c r="F3441" i="23"/>
  <c r="G3441" i="23"/>
  <c r="H3441" i="23"/>
  <c r="I3441" i="23"/>
  <c r="K3441" i="23" s="1"/>
  <c r="J3441" i="23"/>
  <c r="L3441" i="23"/>
  <c r="M3441" i="23"/>
  <c r="A3442" i="23"/>
  <c r="B3442" i="23" s="1"/>
  <c r="D3442" i="23"/>
  <c r="E3442" i="23"/>
  <c r="F3442" i="23"/>
  <c r="G3442" i="23"/>
  <c r="H3442" i="23"/>
  <c r="I3442" i="23"/>
  <c r="K3442" i="23" s="1"/>
  <c r="J3442" i="23"/>
  <c r="L3442" i="23"/>
  <c r="M3442" i="23"/>
  <c r="A3443" i="23"/>
  <c r="B3443" i="23" s="1"/>
  <c r="C3443" i="23"/>
  <c r="D3443" i="23"/>
  <c r="E3443" i="23"/>
  <c r="F3443" i="23"/>
  <c r="G3443" i="23"/>
  <c r="H3443" i="23"/>
  <c r="I3443" i="23"/>
  <c r="K3443" i="23" s="1"/>
  <c r="J3443" i="23"/>
  <c r="L3443" i="23"/>
  <c r="M3443" i="23"/>
  <c r="A3444" i="23"/>
  <c r="B3444" i="23"/>
  <c r="C3444" i="23"/>
  <c r="D3444" i="23"/>
  <c r="E3444" i="23"/>
  <c r="F3444" i="23"/>
  <c r="G3444" i="23"/>
  <c r="H3444" i="23"/>
  <c r="I3444" i="23"/>
  <c r="J3444" i="23"/>
  <c r="K3444" i="23"/>
  <c r="L3444" i="23"/>
  <c r="M3444" i="23"/>
  <c r="A3445" i="23"/>
  <c r="C3445" i="23" s="1"/>
  <c r="D3445" i="23"/>
  <c r="E3445" i="23"/>
  <c r="F3445" i="23"/>
  <c r="G3445" i="23"/>
  <c r="H3445" i="23"/>
  <c r="I3445" i="23"/>
  <c r="K3445" i="23" s="1"/>
  <c r="J3445" i="23"/>
  <c r="L3445" i="23"/>
  <c r="M3445" i="23"/>
  <c r="A3446" i="23"/>
  <c r="B3446" i="23" s="1"/>
  <c r="D3446" i="23"/>
  <c r="E3446" i="23"/>
  <c r="F3446" i="23"/>
  <c r="G3446" i="23"/>
  <c r="H3446" i="23"/>
  <c r="I3446" i="23"/>
  <c r="K3446" i="23" s="1"/>
  <c r="J3446" i="23"/>
  <c r="L3446" i="23"/>
  <c r="M3446" i="23"/>
  <c r="A3447" i="23"/>
  <c r="C3447" i="23" s="1"/>
  <c r="B3447" i="23"/>
  <c r="D3447" i="23"/>
  <c r="E3447" i="23"/>
  <c r="F3447" i="23"/>
  <c r="G3447" i="23"/>
  <c r="H3447" i="23"/>
  <c r="I3447" i="23"/>
  <c r="K3447" i="23" s="1"/>
  <c r="J3447" i="23"/>
  <c r="L3447" i="23"/>
  <c r="M3447" i="23"/>
  <c r="A3448" i="23"/>
  <c r="B3448" i="23" s="1"/>
  <c r="D3448" i="23"/>
  <c r="E3448" i="23"/>
  <c r="F3448" i="23"/>
  <c r="G3448" i="23"/>
  <c r="H3448" i="23"/>
  <c r="I3448" i="23"/>
  <c r="J3448" i="23"/>
  <c r="K3448" i="23"/>
  <c r="L3448" i="23"/>
  <c r="M3448" i="23"/>
  <c r="A3449" i="23"/>
  <c r="C3449" i="23" s="1"/>
  <c r="B3449" i="23"/>
  <c r="D3449" i="23"/>
  <c r="E3449" i="23"/>
  <c r="F3449" i="23"/>
  <c r="G3449" i="23"/>
  <c r="H3449" i="23"/>
  <c r="I3449" i="23"/>
  <c r="K3449" i="23" s="1"/>
  <c r="J3449" i="23"/>
  <c r="L3449" i="23"/>
  <c r="M3449" i="23"/>
  <c r="A3450" i="23"/>
  <c r="B3450" i="23" s="1"/>
  <c r="D3450" i="23"/>
  <c r="E3450" i="23"/>
  <c r="F3450" i="23"/>
  <c r="G3450" i="23"/>
  <c r="H3450" i="23"/>
  <c r="I3450" i="23"/>
  <c r="K3450" i="23" s="1"/>
  <c r="J3450" i="23"/>
  <c r="L3450" i="23"/>
  <c r="M3450" i="23"/>
  <c r="A3451" i="23"/>
  <c r="C3451" i="23" s="1"/>
  <c r="B3451" i="23"/>
  <c r="D3451" i="23"/>
  <c r="E3451" i="23"/>
  <c r="F3451" i="23"/>
  <c r="G3451" i="23"/>
  <c r="H3451" i="23"/>
  <c r="I3451" i="23"/>
  <c r="K3451" i="23" s="1"/>
  <c r="J3451" i="23"/>
  <c r="L3451" i="23"/>
  <c r="M3451" i="23"/>
  <c r="A3452" i="23"/>
  <c r="C3452" i="23" s="1"/>
  <c r="D3452" i="23"/>
  <c r="E3452" i="23"/>
  <c r="F3452" i="23"/>
  <c r="G3452" i="23"/>
  <c r="H3452" i="23"/>
  <c r="I3452" i="23"/>
  <c r="K3452" i="23" s="1"/>
  <c r="J3452" i="23"/>
  <c r="L3452" i="23"/>
  <c r="M3452" i="23"/>
  <c r="A3453" i="23"/>
  <c r="D3453" i="23"/>
  <c r="E3453" i="23"/>
  <c r="F3453" i="23"/>
  <c r="G3453" i="23"/>
  <c r="H3453" i="23"/>
  <c r="I3453" i="23"/>
  <c r="K3453" i="23" s="1"/>
  <c r="J3453" i="23"/>
  <c r="L3453" i="23"/>
  <c r="M3453" i="23"/>
  <c r="A3454" i="23"/>
  <c r="B3454" i="23" s="1"/>
  <c r="D3454" i="23"/>
  <c r="E3454" i="23"/>
  <c r="F3454" i="23"/>
  <c r="G3454" i="23"/>
  <c r="H3454" i="23"/>
  <c r="I3454" i="23"/>
  <c r="K3454" i="23" s="1"/>
  <c r="J3454" i="23"/>
  <c r="L3454" i="23"/>
  <c r="M3454" i="23"/>
  <c r="A3455" i="23"/>
  <c r="B3455" i="23"/>
  <c r="C3455" i="23"/>
  <c r="D3455" i="23"/>
  <c r="E3455" i="23"/>
  <c r="F3455" i="23"/>
  <c r="G3455" i="23"/>
  <c r="H3455" i="23"/>
  <c r="I3455" i="23"/>
  <c r="J3455" i="23"/>
  <c r="K3455" i="23"/>
  <c r="L3455" i="23"/>
  <c r="M3455" i="23"/>
  <c r="A3456" i="23"/>
  <c r="B3456" i="23" s="1"/>
  <c r="D3456" i="23"/>
  <c r="E3456" i="23"/>
  <c r="F3456" i="23"/>
  <c r="G3456" i="23"/>
  <c r="H3456" i="23"/>
  <c r="I3456" i="23"/>
  <c r="K3456" i="23" s="1"/>
  <c r="J3456" i="23"/>
  <c r="L3456" i="23"/>
  <c r="M3456" i="23"/>
  <c r="A3457" i="23"/>
  <c r="C3457" i="23" s="1"/>
  <c r="B3457" i="23"/>
  <c r="D3457" i="23"/>
  <c r="E3457" i="23"/>
  <c r="F3457" i="23"/>
  <c r="G3457" i="23"/>
  <c r="H3457" i="23"/>
  <c r="I3457" i="23"/>
  <c r="K3457" i="23" s="1"/>
  <c r="J3457" i="23"/>
  <c r="L3457" i="23"/>
  <c r="M3457" i="23"/>
  <c r="A3458" i="23"/>
  <c r="B3458" i="23" s="1"/>
  <c r="D3458" i="23"/>
  <c r="E3458" i="23"/>
  <c r="F3458" i="23"/>
  <c r="G3458" i="23"/>
  <c r="H3458" i="23"/>
  <c r="I3458" i="23"/>
  <c r="K3458" i="23" s="1"/>
  <c r="J3458" i="23"/>
  <c r="L3458" i="23"/>
  <c r="M3458" i="23"/>
  <c r="A3459" i="23"/>
  <c r="B3459" i="23" s="1"/>
  <c r="D3459" i="23"/>
  <c r="E3459" i="23"/>
  <c r="F3459" i="23"/>
  <c r="G3459" i="23"/>
  <c r="H3459" i="23"/>
  <c r="I3459" i="23"/>
  <c r="J3459" i="23"/>
  <c r="K3459" i="23"/>
  <c r="L3459" i="23"/>
  <c r="M3459" i="23"/>
  <c r="A3460" i="23"/>
  <c r="B3460" i="23"/>
  <c r="C3460" i="23"/>
  <c r="D3460" i="23"/>
  <c r="E3460" i="23"/>
  <c r="F3460" i="23"/>
  <c r="G3460" i="23"/>
  <c r="H3460" i="23"/>
  <c r="I3460" i="23"/>
  <c r="J3460" i="23"/>
  <c r="K3460" i="23"/>
  <c r="L3460" i="23"/>
  <c r="M3460" i="23"/>
  <c r="A3461" i="23"/>
  <c r="C3461" i="23" s="1"/>
  <c r="B3461" i="23"/>
  <c r="D3461" i="23"/>
  <c r="E3461" i="23"/>
  <c r="F3461" i="23"/>
  <c r="G3461" i="23"/>
  <c r="H3461" i="23"/>
  <c r="I3461" i="23"/>
  <c r="K3461" i="23" s="1"/>
  <c r="J3461" i="23"/>
  <c r="L3461" i="23"/>
  <c r="M3461" i="23"/>
  <c r="A3462" i="23"/>
  <c r="B3462" i="23" s="1"/>
  <c r="D3462" i="23"/>
  <c r="E3462" i="23"/>
  <c r="F3462" i="23"/>
  <c r="G3462" i="23"/>
  <c r="H3462" i="23"/>
  <c r="I3462" i="23"/>
  <c r="K3462" i="23" s="1"/>
  <c r="J3462" i="23"/>
  <c r="L3462" i="23"/>
  <c r="M3462" i="23"/>
  <c r="A3463" i="23"/>
  <c r="C3463" i="23" s="1"/>
  <c r="D3463" i="23"/>
  <c r="E3463" i="23"/>
  <c r="F3463" i="23"/>
  <c r="G3463" i="23"/>
  <c r="H3463" i="23"/>
  <c r="I3463" i="23"/>
  <c r="K3463" i="23" s="1"/>
  <c r="J3463" i="23"/>
  <c r="L3463" i="23"/>
  <c r="M3463" i="23"/>
  <c r="A3464" i="23"/>
  <c r="B3464" i="23" s="1"/>
  <c r="C3464" i="23"/>
  <c r="D3464" i="23"/>
  <c r="E3464" i="23"/>
  <c r="F3464" i="23"/>
  <c r="G3464" i="23"/>
  <c r="H3464" i="23"/>
  <c r="I3464" i="23"/>
  <c r="J3464" i="23"/>
  <c r="K3464" i="23"/>
  <c r="L3464" i="23"/>
  <c r="M3464" i="23"/>
  <c r="A3465" i="23"/>
  <c r="C3465" i="23" s="1"/>
  <c r="B3465" i="23"/>
  <c r="D3465" i="23"/>
  <c r="E3465" i="23"/>
  <c r="F3465" i="23"/>
  <c r="G3465" i="23"/>
  <c r="H3465" i="23"/>
  <c r="I3465" i="23"/>
  <c r="K3465" i="23" s="1"/>
  <c r="J3465" i="23"/>
  <c r="L3465" i="23"/>
  <c r="M3465" i="23"/>
  <c r="A3466" i="23"/>
  <c r="B3466" i="23" s="1"/>
  <c r="D3466" i="23"/>
  <c r="E3466" i="23"/>
  <c r="F3466" i="23"/>
  <c r="G3466" i="23"/>
  <c r="H3466" i="23"/>
  <c r="I3466" i="23"/>
  <c r="K3466" i="23" s="1"/>
  <c r="J3466" i="23"/>
  <c r="L3466" i="23"/>
  <c r="M3466" i="23"/>
  <c r="A3467" i="23"/>
  <c r="B3467" i="23" s="1"/>
  <c r="D3467" i="23"/>
  <c r="E3467" i="23"/>
  <c r="F3467" i="23"/>
  <c r="G3467" i="23"/>
  <c r="H3467" i="23"/>
  <c r="I3467" i="23"/>
  <c r="K3467" i="23" s="1"/>
  <c r="J3467" i="23"/>
  <c r="L3467" i="23"/>
  <c r="M3467" i="23"/>
  <c r="A3468" i="23"/>
  <c r="C3468" i="23" s="1"/>
  <c r="B3468" i="23"/>
  <c r="D3468" i="23"/>
  <c r="E3468" i="23"/>
  <c r="F3468" i="23"/>
  <c r="G3468" i="23"/>
  <c r="H3468" i="23"/>
  <c r="I3468" i="23"/>
  <c r="K3468" i="23" s="1"/>
  <c r="J3468" i="23"/>
  <c r="L3468" i="23"/>
  <c r="M3468" i="23"/>
  <c r="A3469" i="23"/>
  <c r="D3469" i="23"/>
  <c r="E3469" i="23"/>
  <c r="F3469" i="23"/>
  <c r="G3469" i="23"/>
  <c r="H3469" i="23"/>
  <c r="I3469" i="23"/>
  <c r="K3469" i="23" s="1"/>
  <c r="J3469" i="23"/>
  <c r="L3469" i="23"/>
  <c r="M3469" i="23"/>
  <c r="A3470" i="23"/>
  <c r="B3470" i="23" s="1"/>
  <c r="D3470" i="23"/>
  <c r="E3470" i="23"/>
  <c r="F3470" i="23"/>
  <c r="G3470" i="23"/>
  <c r="H3470" i="23"/>
  <c r="I3470" i="23"/>
  <c r="K3470" i="23" s="1"/>
  <c r="J3470" i="23"/>
  <c r="L3470" i="23"/>
  <c r="M3470" i="23"/>
  <c r="A3471" i="23"/>
  <c r="B3471" i="23"/>
  <c r="C3471" i="23"/>
  <c r="D3471" i="23"/>
  <c r="E3471" i="23"/>
  <c r="F3471" i="23"/>
  <c r="G3471" i="23"/>
  <c r="H3471" i="23"/>
  <c r="I3471" i="23"/>
  <c r="J3471" i="23"/>
  <c r="K3471" i="23"/>
  <c r="L3471" i="23"/>
  <c r="M3471" i="23"/>
  <c r="A3472" i="23"/>
  <c r="B3472" i="23"/>
  <c r="C3472" i="23"/>
  <c r="D3472" i="23"/>
  <c r="E3472" i="23"/>
  <c r="F3472" i="23"/>
  <c r="G3472" i="23"/>
  <c r="H3472" i="23"/>
  <c r="I3472" i="23"/>
  <c r="J3472" i="23"/>
  <c r="K3472" i="23"/>
  <c r="L3472" i="23"/>
  <c r="M3472" i="23"/>
  <c r="A3473" i="23"/>
  <c r="C3473" i="23" s="1"/>
  <c r="D3473" i="23"/>
  <c r="E3473" i="23"/>
  <c r="F3473" i="23"/>
  <c r="G3473" i="23"/>
  <c r="H3473" i="23"/>
  <c r="I3473" i="23"/>
  <c r="K3473" i="23" s="1"/>
  <c r="J3473" i="23"/>
  <c r="L3473" i="23"/>
  <c r="M3473" i="23"/>
  <c r="A3474" i="23"/>
  <c r="B3474" i="23" s="1"/>
  <c r="D3474" i="23"/>
  <c r="E3474" i="23"/>
  <c r="F3474" i="23"/>
  <c r="G3474" i="23"/>
  <c r="H3474" i="23"/>
  <c r="I3474" i="23"/>
  <c r="K3474" i="23" s="1"/>
  <c r="J3474" i="23"/>
  <c r="L3474" i="23"/>
  <c r="M3474" i="23"/>
  <c r="A3475" i="23"/>
  <c r="B3475" i="23" s="1"/>
  <c r="C3475" i="23"/>
  <c r="D3475" i="23"/>
  <c r="E3475" i="23"/>
  <c r="F3475" i="23"/>
  <c r="G3475" i="23"/>
  <c r="H3475" i="23"/>
  <c r="I3475" i="23"/>
  <c r="J3475" i="23"/>
  <c r="K3475" i="23"/>
  <c r="L3475" i="23"/>
  <c r="M3475" i="23"/>
  <c r="A3476" i="23"/>
  <c r="B3476" i="23"/>
  <c r="C3476" i="23"/>
  <c r="D3476" i="23"/>
  <c r="E3476" i="23"/>
  <c r="F3476" i="23"/>
  <c r="G3476" i="23"/>
  <c r="H3476" i="23"/>
  <c r="I3476" i="23"/>
  <c r="J3476" i="23"/>
  <c r="K3476" i="23"/>
  <c r="L3476" i="23"/>
  <c r="M3476" i="23"/>
  <c r="A3477" i="23"/>
  <c r="C3477" i="23" s="1"/>
  <c r="D3477" i="23"/>
  <c r="E3477" i="23"/>
  <c r="F3477" i="23"/>
  <c r="G3477" i="23"/>
  <c r="H3477" i="23"/>
  <c r="I3477" i="23"/>
  <c r="K3477" i="23" s="1"/>
  <c r="J3477" i="23"/>
  <c r="L3477" i="23"/>
  <c r="M3477" i="23"/>
  <c r="A3478" i="23"/>
  <c r="B3478" i="23" s="1"/>
  <c r="D3478" i="23"/>
  <c r="E3478" i="23"/>
  <c r="F3478" i="23"/>
  <c r="G3478" i="23"/>
  <c r="H3478" i="23"/>
  <c r="I3478" i="23"/>
  <c r="K3478" i="23" s="1"/>
  <c r="J3478" i="23"/>
  <c r="L3478" i="23"/>
  <c r="M3478" i="23"/>
  <c r="A3479" i="23"/>
  <c r="C3479" i="23" s="1"/>
  <c r="B3479" i="23"/>
  <c r="D3479" i="23"/>
  <c r="E3479" i="23"/>
  <c r="F3479" i="23"/>
  <c r="G3479" i="23"/>
  <c r="H3479" i="23"/>
  <c r="I3479" i="23"/>
  <c r="K3479" i="23" s="1"/>
  <c r="J3479" i="23"/>
  <c r="L3479" i="23"/>
  <c r="M3479" i="23"/>
  <c r="A3480" i="23"/>
  <c r="B3480" i="23" s="1"/>
  <c r="D3480" i="23"/>
  <c r="E3480" i="23"/>
  <c r="F3480" i="23"/>
  <c r="G3480" i="23"/>
  <c r="H3480" i="23"/>
  <c r="I3480" i="23"/>
  <c r="K3480" i="23" s="1"/>
  <c r="J3480" i="23"/>
  <c r="L3480" i="23"/>
  <c r="M3480" i="23"/>
  <c r="A3481" i="23"/>
  <c r="C3481" i="23" s="1"/>
  <c r="B3481" i="23"/>
  <c r="D3481" i="23"/>
  <c r="E3481" i="23"/>
  <c r="F3481" i="23"/>
  <c r="G3481" i="23"/>
  <c r="H3481" i="23"/>
  <c r="I3481" i="23"/>
  <c r="K3481" i="23" s="1"/>
  <c r="J3481" i="23"/>
  <c r="L3481" i="23"/>
  <c r="M3481" i="23"/>
  <c r="A3482" i="23"/>
  <c r="B3482" i="23" s="1"/>
  <c r="D3482" i="23"/>
  <c r="E3482" i="23"/>
  <c r="F3482" i="23"/>
  <c r="G3482" i="23"/>
  <c r="H3482" i="23"/>
  <c r="I3482" i="23"/>
  <c r="K3482" i="23" s="1"/>
  <c r="J3482" i="23"/>
  <c r="L3482" i="23"/>
  <c r="M3482" i="23"/>
  <c r="A3483" i="23"/>
  <c r="B3483" i="23"/>
  <c r="C3483" i="23"/>
  <c r="D3483" i="23"/>
  <c r="E3483" i="23"/>
  <c r="F3483" i="23"/>
  <c r="G3483" i="23"/>
  <c r="H3483" i="23"/>
  <c r="I3483" i="23"/>
  <c r="J3483" i="23"/>
  <c r="K3483" i="23"/>
  <c r="L3483" i="23"/>
  <c r="M3483" i="23"/>
  <c r="A3484" i="23"/>
  <c r="C3484" i="23" s="1"/>
  <c r="D3484" i="23"/>
  <c r="E3484" i="23"/>
  <c r="F3484" i="23"/>
  <c r="G3484" i="23"/>
  <c r="H3484" i="23"/>
  <c r="I3484" i="23"/>
  <c r="K3484" i="23" s="1"/>
  <c r="J3484" i="23"/>
  <c r="L3484" i="23"/>
  <c r="M3484" i="23"/>
  <c r="A3485" i="23"/>
  <c r="D3485" i="23"/>
  <c r="E3485" i="23"/>
  <c r="F3485" i="23"/>
  <c r="G3485" i="23"/>
  <c r="H3485" i="23"/>
  <c r="I3485" i="23"/>
  <c r="K3485" i="23" s="1"/>
  <c r="J3485" i="23"/>
  <c r="L3485" i="23"/>
  <c r="M3485" i="23"/>
  <c r="A3486" i="23"/>
  <c r="B3486" i="23" s="1"/>
  <c r="D3486" i="23"/>
  <c r="E3486" i="23"/>
  <c r="F3486" i="23"/>
  <c r="G3486" i="23"/>
  <c r="H3486" i="23"/>
  <c r="I3486" i="23"/>
  <c r="K3486" i="23" s="1"/>
  <c r="J3486" i="23"/>
  <c r="L3486" i="23"/>
  <c r="M3486" i="23"/>
  <c r="A3487" i="23"/>
  <c r="B3487" i="23"/>
  <c r="C3487" i="23"/>
  <c r="D3487" i="23"/>
  <c r="E3487" i="23"/>
  <c r="F3487" i="23"/>
  <c r="G3487" i="23"/>
  <c r="H3487" i="23"/>
  <c r="I3487" i="23"/>
  <c r="J3487" i="23"/>
  <c r="K3487" i="23"/>
  <c r="L3487" i="23"/>
  <c r="M3487" i="23"/>
  <c r="A3488" i="23"/>
  <c r="B3488" i="23" s="1"/>
  <c r="C3488" i="23"/>
  <c r="D3488" i="23"/>
  <c r="E3488" i="23"/>
  <c r="F3488" i="23"/>
  <c r="G3488" i="23"/>
  <c r="H3488" i="23"/>
  <c r="I3488" i="23"/>
  <c r="J3488" i="23"/>
  <c r="K3488" i="23"/>
  <c r="L3488" i="23"/>
  <c r="M3488" i="23"/>
  <c r="A3489" i="23"/>
  <c r="C3489" i="23" s="1"/>
  <c r="B3489" i="23"/>
  <c r="D3489" i="23"/>
  <c r="E3489" i="23"/>
  <c r="F3489" i="23"/>
  <c r="G3489" i="23"/>
  <c r="H3489" i="23"/>
  <c r="I3489" i="23"/>
  <c r="K3489" i="23" s="1"/>
  <c r="J3489" i="23"/>
  <c r="L3489" i="23"/>
  <c r="M3489" i="23"/>
  <c r="A3490" i="23"/>
  <c r="B3490" i="23" s="1"/>
  <c r="D3490" i="23"/>
  <c r="E3490" i="23"/>
  <c r="F3490" i="23"/>
  <c r="G3490" i="23"/>
  <c r="H3490" i="23"/>
  <c r="I3490" i="23"/>
  <c r="K3490" i="23" s="1"/>
  <c r="J3490" i="23"/>
  <c r="L3490" i="23"/>
  <c r="M3490" i="23"/>
  <c r="A3491" i="23"/>
  <c r="B3491" i="23" s="1"/>
  <c r="D3491" i="23"/>
  <c r="E3491" i="23"/>
  <c r="F3491" i="23"/>
  <c r="G3491" i="23"/>
  <c r="H3491" i="23"/>
  <c r="I3491" i="23"/>
  <c r="K3491" i="23" s="1"/>
  <c r="J3491" i="23"/>
  <c r="L3491" i="23"/>
  <c r="M3491" i="23"/>
  <c r="A3492" i="23"/>
  <c r="B3492" i="23"/>
  <c r="C3492" i="23"/>
  <c r="D3492" i="23"/>
  <c r="E3492" i="23"/>
  <c r="F3492" i="23"/>
  <c r="G3492" i="23"/>
  <c r="H3492" i="23"/>
  <c r="I3492" i="23"/>
  <c r="J3492" i="23"/>
  <c r="K3492" i="23"/>
  <c r="L3492" i="23"/>
  <c r="M3492" i="23"/>
  <c r="A3493" i="23"/>
  <c r="C3493" i="23" s="1"/>
  <c r="B3493" i="23"/>
  <c r="D3493" i="23"/>
  <c r="E3493" i="23"/>
  <c r="F3493" i="23"/>
  <c r="G3493" i="23"/>
  <c r="H3493" i="23"/>
  <c r="I3493" i="23"/>
  <c r="K3493" i="23" s="1"/>
  <c r="J3493" i="23"/>
  <c r="L3493" i="23"/>
  <c r="M3493" i="23"/>
  <c r="A3494" i="23"/>
  <c r="B3494" i="23" s="1"/>
  <c r="D3494" i="23"/>
  <c r="E3494" i="23"/>
  <c r="F3494" i="23"/>
  <c r="G3494" i="23"/>
  <c r="H3494" i="23"/>
  <c r="I3494" i="23"/>
  <c r="K3494" i="23" s="1"/>
  <c r="J3494" i="23"/>
  <c r="L3494" i="23"/>
  <c r="M3494" i="23"/>
  <c r="A3495" i="23"/>
  <c r="C3495" i="23" s="1"/>
  <c r="D3495" i="23"/>
  <c r="E3495" i="23"/>
  <c r="F3495" i="23"/>
  <c r="G3495" i="23"/>
  <c r="H3495" i="23"/>
  <c r="I3495" i="23"/>
  <c r="K3495" i="23" s="1"/>
  <c r="J3495" i="23"/>
  <c r="L3495" i="23"/>
  <c r="M3495" i="23"/>
  <c r="A3496" i="23"/>
  <c r="B3496" i="23" s="1"/>
  <c r="C3496" i="23"/>
  <c r="D3496" i="23"/>
  <c r="E3496" i="23"/>
  <c r="F3496" i="23"/>
  <c r="G3496" i="23"/>
  <c r="H3496" i="23"/>
  <c r="I3496" i="23"/>
  <c r="J3496" i="23"/>
  <c r="K3496" i="23"/>
  <c r="L3496" i="23"/>
  <c r="M3496" i="23"/>
  <c r="A3497" i="23"/>
  <c r="C3497" i="23" s="1"/>
  <c r="B3497" i="23"/>
  <c r="D3497" i="23"/>
  <c r="E3497" i="23"/>
  <c r="F3497" i="23"/>
  <c r="G3497" i="23"/>
  <c r="H3497" i="23"/>
  <c r="I3497" i="23"/>
  <c r="K3497" i="23" s="1"/>
  <c r="J3497" i="23"/>
  <c r="L3497" i="23"/>
  <c r="M3497" i="23"/>
  <c r="A3498" i="23"/>
  <c r="B3498" i="23" s="1"/>
  <c r="D3498" i="23"/>
  <c r="E3498" i="23"/>
  <c r="F3498" i="23"/>
  <c r="G3498" i="23"/>
  <c r="H3498" i="23"/>
  <c r="I3498" i="23"/>
  <c r="K3498" i="23" s="1"/>
  <c r="J3498" i="23"/>
  <c r="L3498" i="23"/>
  <c r="M3498" i="23"/>
  <c r="A3499" i="23"/>
  <c r="C3499" i="23" s="1"/>
  <c r="D3499" i="23"/>
  <c r="E3499" i="23"/>
  <c r="F3499" i="23"/>
  <c r="G3499" i="23"/>
  <c r="H3499" i="23"/>
  <c r="I3499" i="23"/>
  <c r="K3499" i="23" s="1"/>
  <c r="J3499" i="23"/>
  <c r="L3499" i="23"/>
  <c r="M3499" i="23"/>
  <c r="A3500" i="23"/>
  <c r="C3500" i="23" s="1"/>
  <c r="B3500" i="23"/>
  <c r="D3500" i="23"/>
  <c r="E3500" i="23"/>
  <c r="F3500" i="23"/>
  <c r="G3500" i="23"/>
  <c r="H3500" i="23"/>
  <c r="I3500" i="23"/>
  <c r="K3500" i="23" s="1"/>
  <c r="J3500" i="23"/>
  <c r="L3500" i="23"/>
  <c r="M3500" i="23"/>
  <c r="A3501" i="23"/>
  <c r="D3501" i="23"/>
  <c r="E3501" i="23"/>
  <c r="F3501" i="23"/>
  <c r="G3501" i="23"/>
  <c r="H3501" i="23"/>
  <c r="I3501" i="23"/>
  <c r="K3501" i="23" s="1"/>
  <c r="J3501" i="23"/>
  <c r="L3501" i="23"/>
  <c r="M3501" i="23"/>
  <c r="A3502" i="23"/>
  <c r="B3502" i="23" s="1"/>
  <c r="D3502" i="23"/>
  <c r="E3502" i="23"/>
  <c r="F3502" i="23"/>
  <c r="G3502" i="23"/>
  <c r="H3502" i="23"/>
  <c r="I3502" i="23"/>
  <c r="K3502" i="23" s="1"/>
  <c r="J3502" i="23"/>
  <c r="L3502" i="23"/>
  <c r="M3502" i="23"/>
  <c r="A3503" i="23"/>
  <c r="B3503" i="23"/>
  <c r="C3503" i="23"/>
  <c r="D3503" i="23"/>
  <c r="E3503" i="23"/>
  <c r="F3503" i="23"/>
  <c r="G3503" i="23"/>
  <c r="H3503" i="23"/>
  <c r="I3503" i="23"/>
  <c r="J3503" i="23"/>
  <c r="K3503" i="23"/>
  <c r="L3503" i="23"/>
  <c r="M3503" i="23"/>
  <c r="A3504" i="23"/>
  <c r="C3504" i="23" s="1"/>
  <c r="B3504" i="23"/>
  <c r="D3504" i="23"/>
  <c r="E3504" i="23"/>
  <c r="F3504" i="23"/>
  <c r="G3504" i="23"/>
  <c r="H3504" i="23"/>
  <c r="I3504" i="23"/>
  <c r="K3504" i="23" s="1"/>
  <c r="J3504" i="23"/>
  <c r="L3504" i="23"/>
  <c r="M3504" i="23"/>
  <c r="A3505" i="23"/>
  <c r="C3505" i="23" s="1"/>
  <c r="D3505" i="23"/>
  <c r="E3505" i="23"/>
  <c r="F3505" i="23"/>
  <c r="G3505" i="23"/>
  <c r="H3505" i="23"/>
  <c r="I3505" i="23"/>
  <c r="K3505" i="23" s="1"/>
  <c r="J3505" i="23"/>
  <c r="L3505" i="23"/>
  <c r="M3505" i="23"/>
  <c r="A3506" i="23"/>
  <c r="B3506" i="23" s="1"/>
  <c r="D3506" i="23"/>
  <c r="E3506" i="23"/>
  <c r="F3506" i="23"/>
  <c r="G3506" i="23"/>
  <c r="H3506" i="23"/>
  <c r="I3506" i="23"/>
  <c r="K3506" i="23" s="1"/>
  <c r="J3506" i="23"/>
  <c r="L3506" i="23"/>
  <c r="M3506" i="23"/>
  <c r="A3507" i="23"/>
  <c r="B3507" i="23" s="1"/>
  <c r="C3507" i="23"/>
  <c r="D3507" i="23"/>
  <c r="E3507" i="23"/>
  <c r="F3507" i="23"/>
  <c r="G3507" i="23"/>
  <c r="H3507" i="23"/>
  <c r="I3507" i="23"/>
  <c r="K3507" i="23" s="1"/>
  <c r="J3507" i="23"/>
  <c r="L3507" i="23"/>
  <c r="M3507" i="23"/>
  <c r="A3508" i="23"/>
  <c r="B3508" i="23"/>
  <c r="C3508" i="23"/>
  <c r="D3508" i="23"/>
  <c r="E3508" i="23"/>
  <c r="F3508" i="23"/>
  <c r="G3508" i="23"/>
  <c r="H3508" i="23"/>
  <c r="I3508" i="23"/>
  <c r="J3508" i="23"/>
  <c r="K3508" i="23"/>
  <c r="L3508" i="23"/>
  <c r="M3508" i="23"/>
  <c r="A3509" i="23"/>
  <c r="C3509" i="23" s="1"/>
  <c r="D3509" i="23"/>
  <c r="E3509" i="23"/>
  <c r="F3509" i="23"/>
  <c r="G3509" i="23"/>
  <c r="H3509" i="23"/>
  <c r="I3509" i="23"/>
  <c r="K3509" i="23" s="1"/>
  <c r="J3509" i="23"/>
  <c r="L3509" i="23"/>
  <c r="M3509" i="23"/>
  <c r="A3510" i="23"/>
  <c r="B3510" i="23" s="1"/>
  <c r="D3510" i="23"/>
  <c r="E3510" i="23"/>
  <c r="F3510" i="23"/>
  <c r="G3510" i="23"/>
  <c r="H3510" i="23"/>
  <c r="I3510" i="23"/>
  <c r="K3510" i="23" s="1"/>
  <c r="J3510" i="23"/>
  <c r="L3510" i="23"/>
  <c r="M3510" i="23"/>
  <c r="A3511" i="23"/>
  <c r="C3511" i="23" s="1"/>
  <c r="B3511" i="23"/>
  <c r="D3511" i="23"/>
  <c r="E3511" i="23"/>
  <c r="F3511" i="23"/>
  <c r="G3511" i="23"/>
  <c r="H3511" i="23"/>
  <c r="I3511" i="23"/>
  <c r="K3511" i="23" s="1"/>
  <c r="J3511" i="23"/>
  <c r="L3511" i="23"/>
  <c r="M3511" i="23"/>
  <c r="A3512" i="23"/>
  <c r="B3512" i="23" s="1"/>
  <c r="D3512" i="23"/>
  <c r="E3512" i="23"/>
  <c r="F3512" i="23"/>
  <c r="G3512" i="23"/>
  <c r="H3512" i="23"/>
  <c r="I3512" i="23"/>
  <c r="J3512" i="23"/>
  <c r="K3512" i="23"/>
  <c r="L3512" i="23"/>
  <c r="M3512" i="23"/>
  <c r="A3513" i="23"/>
  <c r="C3513" i="23" s="1"/>
  <c r="D3513" i="23"/>
  <c r="E3513" i="23"/>
  <c r="F3513" i="23"/>
  <c r="G3513" i="23"/>
  <c r="H3513" i="23"/>
  <c r="I3513" i="23"/>
  <c r="K3513" i="23" s="1"/>
  <c r="J3513" i="23"/>
  <c r="L3513" i="23"/>
  <c r="M3513" i="23"/>
  <c r="A3514" i="23"/>
  <c r="B3514" i="23" s="1"/>
  <c r="D3514" i="23"/>
  <c r="E3514" i="23"/>
  <c r="F3514" i="23"/>
  <c r="G3514" i="23"/>
  <c r="H3514" i="23"/>
  <c r="I3514" i="23"/>
  <c r="K3514" i="23" s="1"/>
  <c r="J3514" i="23"/>
  <c r="L3514" i="23"/>
  <c r="M3514" i="23"/>
  <c r="A3515" i="23"/>
  <c r="C3515" i="23" s="1"/>
  <c r="B3515" i="23"/>
  <c r="D3515" i="23"/>
  <c r="E3515" i="23"/>
  <c r="F3515" i="23"/>
  <c r="G3515" i="23"/>
  <c r="H3515" i="23"/>
  <c r="I3515" i="23"/>
  <c r="K3515" i="23" s="1"/>
  <c r="J3515" i="23"/>
  <c r="L3515" i="23"/>
  <c r="M3515" i="23"/>
  <c r="A3516" i="23"/>
  <c r="B3516" i="23" s="1"/>
  <c r="D3516" i="23"/>
  <c r="E3516" i="23"/>
  <c r="F3516" i="23"/>
  <c r="G3516" i="23"/>
  <c r="H3516" i="23"/>
  <c r="I3516" i="23"/>
  <c r="K3516" i="23" s="1"/>
  <c r="J3516" i="23"/>
  <c r="L3516" i="23"/>
  <c r="M3516" i="23"/>
  <c r="A3517" i="23"/>
  <c r="C3517" i="23" s="1"/>
  <c r="B3517" i="23"/>
  <c r="D3517" i="23"/>
  <c r="E3517" i="23"/>
  <c r="F3517" i="23"/>
  <c r="G3517" i="23"/>
  <c r="H3517" i="23"/>
  <c r="I3517" i="23"/>
  <c r="K3517" i="23" s="1"/>
  <c r="J3517" i="23"/>
  <c r="L3517" i="23"/>
  <c r="M3517" i="23"/>
  <c r="A3518" i="23"/>
  <c r="B3518" i="23" s="1"/>
  <c r="D3518" i="23"/>
  <c r="E3518" i="23"/>
  <c r="F3518" i="23"/>
  <c r="G3518" i="23"/>
  <c r="H3518" i="23"/>
  <c r="I3518" i="23"/>
  <c r="K3518" i="23" s="1"/>
  <c r="J3518" i="23"/>
  <c r="L3518" i="23"/>
  <c r="M3518" i="23"/>
  <c r="A3519" i="23"/>
  <c r="B3519" i="23" s="1"/>
  <c r="C3519" i="23"/>
  <c r="D3519" i="23"/>
  <c r="E3519" i="23"/>
  <c r="F3519" i="23"/>
  <c r="G3519" i="23"/>
  <c r="H3519" i="23"/>
  <c r="I3519" i="23"/>
  <c r="J3519" i="23"/>
  <c r="K3519" i="23"/>
  <c r="L3519" i="23"/>
  <c r="M3519" i="23"/>
  <c r="A3520" i="23"/>
  <c r="C3520" i="23" s="1"/>
  <c r="B3520" i="23"/>
  <c r="D3520" i="23"/>
  <c r="E3520" i="23"/>
  <c r="F3520" i="23"/>
  <c r="G3520" i="23"/>
  <c r="H3520" i="23"/>
  <c r="I3520" i="23"/>
  <c r="K3520" i="23" s="1"/>
  <c r="J3520" i="23"/>
  <c r="L3520" i="23"/>
  <c r="M3520" i="23"/>
  <c r="A3521" i="23"/>
  <c r="C3521" i="23" s="1"/>
  <c r="D3521" i="23"/>
  <c r="E3521" i="23"/>
  <c r="F3521" i="23"/>
  <c r="G3521" i="23"/>
  <c r="H3521" i="23"/>
  <c r="I3521" i="23"/>
  <c r="K3521" i="23" s="1"/>
  <c r="J3521" i="23"/>
  <c r="L3521" i="23"/>
  <c r="M3521" i="23"/>
  <c r="A3522" i="23"/>
  <c r="B3522" i="23" s="1"/>
  <c r="D3522" i="23"/>
  <c r="E3522" i="23"/>
  <c r="F3522" i="23"/>
  <c r="G3522" i="23"/>
  <c r="H3522" i="23"/>
  <c r="I3522" i="23"/>
  <c r="K3522" i="23" s="1"/>
  <c r="J3522" i="23"/>
  <c r="L3522" i="23"/>
  <c r="M3522" i="23"/>
  <c r="A3523" i="23"/>
  <c r="B3523" i="23"/>
  <c r="C3523" i="23"/>
  <c r="D3523" i="23"/>
  <c r="E3523" i="23"/>
  <c r="F3523" i="23"/>
  <c r="G3523" i="23"/>
  <c r="H3523" i="23"/>
  <c r="I3523" i="23"/>
  <c r="J3523" i="23"/>
  <c r="K3523" i="23"/>
  <c r="L3523" i="23"/>
  <c r="M3523" i="23"/>
  <c r="A3524" i="23"/>
  <c r="B3524" i="23" s="1"/>
  <c r="C3524" i="23"/>
  <c r="D3524" i="23"/>
  <c r="E3524" i="23"/>
  <c r="F3524" i="23"/>
  <c r="G3524" i="23"/>
  <c r="H3524" i="23"/>
  <c r="I3524" i="23"/>
  <c r="J3524" i="23"/>
  <c r="K3524" i="23"/>
  <c r="L3524" i="23"/>
  <c r="M3524" i="23"/>
  <c r="A3525" i="23"/>
  <c r="C3525" i="23" s="1"/>
  <c r="B3525" i="23"/>
  <c r="D3525" i="23"/>
  <c r="E3525" i="23"/>
  <c r="F3525" i="23"/>
  <c r="G3525" i="23"/>
  <c r="H3525" i="23"/>
  <c r="I3525" i="23"/>
  <c r="K3525" i="23" s="1"/>
  <c r="J3525" i="23"/>
  <c r="L3525" i="23"/>
  <c r="M3525" i="23"/>
  <c r="A3526" i="23"/>
  <c r="B3526" i="23" s="1"/>
  <c r="D3526" i="23"/>
  <c r="E3526" i="23"/>
  <c r="F3526" i="23"/>
  <c r="G3526" i="23"/>
  <c r="H3526" i="23"/>
  <c r="I3526" i="23"/>
  <c r="K3526" i="23" s="1"/>
  <c r="J3526" i="23"/>
  <c r="L3526" i="23"/>
  <c r="M3526" i="23"/>
  <c r="A3527" i="23"/>
  <c r="B3527" i="23" s="1"/>
  <c r="D3527" i="23"/>
  <c r="E3527" i="23"/>
  <c r="F3527" i="23"/>
  <c r="G3527" i="23"/>
  <c r="H3527" i="23"/>
  <c r="I3527" i="23"/>
  <c r="K3527" i="23" s="1"/>
  <c r="J3527" i="23"/>
  <c r="L3527" i="23"/>
  <c r="M3527" i="23"/>
  <c r="A3528" i="23"/>
  <c r="B3528" i="23"/>
  <c r="C3528" i="23"/>
  <c r="D3528" i="23"/>
  <c r="E3528" i="23"/>
  <c r="F3528" i="23"/>
  <c r="G3528" i="23"/>
  <c r="H3528" i="23"/>
  <c r="I3528" i="23"/>
  <c r="J3528" i="23"/>
  <c r="K3528" i="23"/>
  <c r="L3528" i="23"/>
  <c r="M3528" i="23"/>
  <c r="A3529" i="23"/>
  <c r="C3529" i="23" s="1"/>
  <c r="D3529" i="23"/>
  <c r="E3529" i="23"/>
  <c r="F3529" i="23"/>
  <c r="G3529" i="23"/>
  <c r="H3529" i="23"/>
  <c r="I3529" i="23"/>
  <c r="K3529" i="23" s="1"/>
  <c r="J3529" i="23"/>
  <c r="L3529" i="23"/>
  <c r="M3529" i="23"/>
  <c r="A3530" i="23"/>
  <c r="B3530" i="23" s="1"/>
  <c r="D3530" i="23"/>
  <c r="E3530" i="23"/>
  <c r="F3530" i="23"/>
  <c r="G3530" i="23"/>
  <c r="H3530" i="23"/>
  <c r="I3530" i="23"/>
  <c r="K3530" i="23" s="1"/>
  <c r="J3530" i="23"/>
  <c r="L3530" i="23"/>
  <c r="M3530" i="23"/>
  <c r="A3531" i="23"/>
  <c r="C3531" i="23" s="1"/>
  <c r="B3531" i="23"/>
  <c r="D3531" i="23"/>
  <c r="E3531" i="23"/>
  <c r="F3531" i="23"/>
  <c r="G3531" i="23"/>
  <c r="H3531" i="23"/>
  <c r="I3531" i="23"/>
  <c r="K3531" i="23" s="1"/>
  <c r="J3531" i="23"/>
  <c r="L3531" i="23"/>
  <c r="M3531" i="23"/>
  <c r="A3532" i="23"/>
  <c r="B3532" i="23" s="1"/>
  <c r="D3532" i="23"/>
  <c r="E3532" i="23"/>
  <c r="F3532" i="23"/>
  <c r="G3532" i="23"/>
  <c r="H3532" i="23"/>
  <c r="I3532" i="23"/>
  <c r="K3532" i="23" s="1"/>
  <c r="J3532" i="23"/>
  <c r="L3532" i="23"/>
  <c r="M3532" i="23"/>
  <c r="A3533" i="23"/>
  <c r="C3533" i="23" s="1"/>
  <c r="B3533" i="23"/>
  <c r="D3533" i="23"/>
  <c r="E3533" i="23"/>
  <c r="F3533" i="23"/>
  <c r="G3533" i="23"/>
  <c r="H3533" i="23"/>
  <c r="I3533" i="23"/>
  <c r="K3533" i="23" s="1"/>
  <c r="J3533" i="23"/>
  <c r="L3533" i="23"/>
  <c r="M3533" i="23"/>
  <c r="A3534" i="23"/>
  <c r="B3534" i="23" s="1"/>
  <c r="D3534" i="23"/>
  <c r="E3534" i="23"/>
  <c r="F3534" i="23"/>
  <c r="G3534" i="23"/>
  <c r="H3534" i="23"/>
  <c r="I3534" i="23"/>
  <c r="K3534" i="23" s="1"/>
  <c r="J3534" i="23"/>
  <c r="L3534" i="23"/>
  <c r="M3534" i="23"/>
  <c r="A3535" i="23"/>
  <c r="B3535" i="23" s="1"/>
  <c r="C3535" i="23"/>
  <c r="D3535" i="23"/>
  <c r="E3535" i="23"/>
  <c r="F3535" i="23"/>
  <c r="G3535" i="23"/>
  <c r="H3535" i="23"/>
  <c r="I3535" i="23"/>
  <c r="J3535" i="23"/>
  <c r="K3535" i="23"/>
  <c r="L3535" i="23"/>
  <c r="M3535" i="23"/>
  <c r="A3536" i="23"/>
  <c r="C3536" i="23" s="1"/>
  <c r="B3536" i="23"/>
  <c r="D3536" i="23"/>
  <c r="E3536" i="23"/>
  <c r="F3536" i="23"/>
  <c r="G3536" i="23"/>
  <c r="H3536" i="23"/>
  <c r="I3536" i="23"/>
  <c r="K3536" i="23" s="1"/>
  <c r="J3536" i="23"/>
  <c r="L3536" i="23"/>
  <c r="M3536" i="23"/>
  <c r="A3537" i="23"/>
  <c r="C3537" i="23" s="1"/>
  <c r="D3537" i="23"/>
  <c r="E3537" i="23"/>
  <c r="F3537" i="23"/>
  <c r="G3537" i="23"/>
  <c r="H3537" i="23"/>
  <c r="I3537" i="23"/>
  <c r="K3537" i="23" s="1"/>
  <c r="J3537" i="23"/>
  <c r="L3537" i="23"/>
  <c r="M3537" i="23"/>
  <c r="A3538" i="23"/>
  <c r="B3538" i="23" s="1"/>
  <c r="D3538" i="23"/>
  <c r="E3538" i="23"/>
  <c r="F3538" i="23"/>
  <c r="G3538" i="23"/>
  <c r="H3538" i="23"/>
  <c r="I3538" i="23"/>
  <c r="K3538" i="23" s="1"/>
  <c r="J3538" i="23"/>
  <c r="L3538" i="23"/>
  <c r="M3538" i="23"/>
  <c r="A3539" i="23"/>
  <c r="B3539" i="23"/>
  <c r="C3539" i="23"/>
  <c r="D3539" i="23"/>
  <c r="E3539" i="23"/>
  <c r="F3539" i="23"/>
  <c r="G3539" i="23"/>
  <c r="H3539" i="23"/>
  <c r="I3539" i="23"/>
  <c r="J3539" i="23"/>
  <c r="K3539" i="23"/>
  <c r="L3539" i="23"/>
  <c r="M3539" i="23"/>
  <c r="A3540" i="23"/>
  <c r="B3540" i="23" s="1"/>
  <c r="C3540" i="23"/>
  <c r="D3540" i="23"/>
  <c r="E3540" i="23"/>
  <c r="F3540" i="23"/>
  <c r="G3540" i="23"/>
  <c r="H3540" i="23"/>
  <c r="I3540" i="23"/>
  <c r="J3540" i="23"/>
  <c r="K3540" i="23"/>
  <c r="L3540" i="23"/>
  <c r="M3540" i="23"/>
  <c r="A3541" i="23"/>
  <c r="C3541" i="23" s="1"/>
  <c r="B3541" i="23"/>
  <c r="D3541" i="23"/>
  <c r="E3541" i="23"/>
  <c r="F3541" i="23"/>
  <c r="G3541" i="23"/>
  <c r="H3541" i="23"/>
  <c r="I3541" i="23"/>
  <c r="K3541" i="23" s="1"/>
  <c r="J3541" i="23"/>
  <c r="L3541" i="23"/>
  <c r="M3541" i="23"/>
  <c r="A3542" i="23"/>
  <c r="B3542" i="23" s="1"/>
  <c r="D3542" i="23"/>
  <c r="E3542" i="23"/>
  <c r="F3542" i="23"/>
  <c r="G3542" i="23"/>
  <c r="H3542" i="23"/>
  <c r="I3542" i="23"/>
  <c r="K3542" i="23" s="1"/>
  <c r="J3542" i="23"/>
  <c r="L3542" i="23"/>
  <c r="M3542" i="23"/>
  <c r="A3543" i="23"/>
  <c r="B3543" i="23" s="1"/>
  <c r="D3543" i="23"/>
  <c r="E3543" i="23"/>
  <c r="F3543" i="23"/>
  <c r="G3543" i="23"/>
  <c r="H3543" i="23"/>
  <c r="I3543" i="23"/>
  <c r="K3543" i="23" s="1"/>
  <c r="J3543" i="23"/>
  <c r="L3543" i="23"/>
  <c r="M3543" i="23"/>
  <c r="A3544" i="23"/>
  <c r="B3544" i="23"/>
  <c r="C3544" i="23"/>
  <c r="D3544" i="23"/>
  <c r="E3544" i="23"/>
  <c r="F3544" i="23"/>
  <c r="G3544" i="23"/>
  <c r="H3544" i="23"/>
  <c r="I3544" i="23"/>
  <c r="J3544" i="23"/>
  <c r="K3544" i="23"/>
  <c r="L3544" i="23"/>
  <c r="M3544" i="23"/>
  <c r="A3545" i="23"/>
  <c r="C3545" i="23" s="1"/>
  <c r="D3545" i="23"/>
  <c r="E3545" i="23"/>
  <c r="F3545" i="23"/>
  <c r="G3545" i="23"/>
  <c r="H3545" i="23"/>
  <c r="I3545" i="23"/>
  <c r="K3545" i="23" s="1"/>
  <c r="J3545" i="23"/>
  <c r="L3545" i="23"/>
  <c r="M3545" i="23"/>
  <c r="A3546" i="23"/>
  <c r="B3546" i="23" s="1"/>
  <c r="D3546" i="23"/>
  <c r="E3546" i="23"/>
  <c r="F3546" i="23"/>
  <c r="G3546" i="23"/>
  <c r="H3546" i="23"/>
  <c r="I3546" i="23"/>
  <c r="K3546" i="23" s="1"/>
  <c r="J3546" i="23"/>
  <c r="L3546" i="23"/>
  <c r="M3546" i="23"/>
  <c r="A3547" i="23"/>
  <c r="C3547" i="23" s="1"/>
  <c r="B3547" i="23"/>
  <c r="D3547" i="23"/>
  <c r="E3547" i="23"/>
  <c r="F3547" i="23"/>
  <c r="G3547" i="23"/>
  <c r="H3547" i="23"/>
  <c r="I3547" i="23"/>
  <c r="K3547" i="23" s="1"/>
  <c r="J3547" i="23"/>
  <c r="L3547" i="23"/>
  <c r="M3547" i="23"/>
  <c r="A3548" i="23"/>
  <c r="B3548" i="23" s="1"/>
  <c r="D3548" i="23"/>
  <c r="E3548" i="23"/>
  <c r="F3548" i="23"/>
  <c r="G3548" i="23"/>
  <c r="H3548" i="23"/>
  <c r="I3548" i="23"/>
  <c r="K3548" i="23" s="1"/>
  <c r="J3548" i="23"/>
  <c r="L3548" i="23"/>
  <c r="M3548" i="23"/>
  <c r="A3549" i="23"/>
  <c r="C3549" i="23" s="1"/>
  <c r="B3549" i="23"/>
  <c r="D3549" i="23"/>
  <c r="E3549" i="23"/>
  <c r="F3549" i="23"/>
  <c r="G3549" i="23"/>
  <c r="H3549" i="23"/>
  <c r="I3549" i="23"/>
  <c r="K3549" i="23" s="1"/>
  <c r="J3549" i="23"/>
  <c r="L3549" i="23"/>
  <c r="M3549" i="23"/>
  <c r="A3550" i="23"/>
  <c r="B3550" i="23" s="1"/>
  <c r="D3550" i="23"/>
  <c r="E3550" i="23"/>
  <c r="F3550" i="23"/>
  <c r="G3550" i="23"/>
  <c r="H3550" i="23"/>
  <c r="I3550" i="23"/>
  <c r="K3550" i="23" s="1"/>
  <c r="J3550" i="23"/>
  <c r="L3550" i="23"/>
  <c r="M3550" i="23"/>
  <c r="A3551" i="23"/>
  <c r="B3551" i="23" s="1"/>
  <c r="C3551" i="23"/>
  <c r="D3551" i="23"/>
  <c r="E3551" i="23"/>
  <c r="F3551" i="23"/>
  <c r="G3551" i="23"/>
  <c r="H3551" i="23"/>
  <c r="I3551" i="23"/>
  <c r="J3551" i="23"/>
  <c r="K3551" i="23"/>
  <c r="L3551" i="23"/>
  <c r="M3551" i="23"/>
  <c r="A3552" i="23"/>
  <c r="C3552" i="23" s="1"/>
  <c r="B3552" i="23"/>
  <c r="D3552" i="23"/>
  <c r="E3552" i="23"/>
  <c r="F3552" i="23"/>
  <c r="G3552" i="23"/>
  <c r="H3552" i="23"/>
  <c r="I3552" i="23"/>
  <c r="K3552" i="23" s="1"/>
  <c r="J3552" i="23"/>
  <c r="L3552" i="23"/>
  <c r="M3552" i="23"/>
  <c r="A3553" i="23"/>
  <c r="C3553" i="23" s="1"/>
  <c r="D3553" i="23"/>
  <c r="E3553" i="23"/>
  <c r="F3553" i="23"/>
  <c r="G3553" i="23"/>
  <c r="H3553" i="23"/>
  <c r="I3553" i="23"/>
  <c r="K3553" i="23" s="1"/>
  <c r="J3553" i="23"/>
  <c r="L3553" i="23"/>
  <c r="M3553" i="23"/>
  <c r="A3554" i="23"/>
  <c r="B3554" i="23" s="1"/>
  <c r="D3554" i="23"/>
  <c r="E3554" i="23"/>
  <c r="F3554" i="23"/>
  <c r="G3554" i="23"/>
  <c r="H3554" i="23"/>
  <c r="I3554" i="23"/>
  <c r="K3554" i="23" s="1"/>
  <c r="J3554" i="23"/>
  <c r="L3554" i="23"/>
  <c r="M3554" i="23"/>
  <c r="A3555" i="23"/>
  <c r="B3555" i="23"/>
  <c r="C3555" i="23"/>
  <c r="D3555" i="23"/>
  <c r="E3555" i="23"/>
  <c r="F3555" i="23"/>
  <c r="G3555" i="23"/>
  <c r="H3555" i="23"/>
  <c r="I3555" i="23"/>
  <c r="J3555" i="23"/>
  <c r="K3555" i="23"/>
  <c r="L3555" i="23"/>
  <c r="M3555" i="23"/>
  <c r="A3556" i="23"/>
  <c r="B3556" i="23" s="1"/>
  <c r="C3556" i="23"/>
  <c r="D3556" i="23"/>
  <c r="E3556" i="23"/>
  <c r="F3556" i="23"/>
  <c r="G3556" i="23"/>
  <c r="H3556" i="23"/>
  <c r="I3556" i="23"/>
  <c r="J3556" i="23"/>
  <c r="K3556" i="23"/>
  <c r="L3556" i="23"/>
  <c r="M3556" i="23"/>
  <c r="A3557" i="23"/>
  <c r="C3557" i="23" s="1"/>
  <c r="B3557" i="23"/>
  <c r="D3557" i="23"/>
  <c r="E3557" i="23"/>
  <c r="F3557" i="23"/>
  <c r="G3557" i="23"/>
  <c r="H3557" i="23"/>
  <c r="I3557" i="23"/>
  <c r="K3557" i="23" s="1"/>
  <c r="J3557" i="23"/>
  <c r="L3557" i="23"/>
  <c r="M3557" i="23"/>
  <c r="A3558" i="23"/>
  <c r="B3558" i="23" s="1"/>
  <c r="D3558" i="23"/>
  <c r="E3558" i="23"/>
  <c r="F3558" i="23"/>
  <c r="G3558" i="23"/>
  <c r="H3558" i="23"/>
  <c r="I3558" i="23"/>
  <c r="K3558" i="23" s="1"/>
  <c r="J3558" i="23"/>
  <c r="L3558" i="23"/>
  <c r="M3558" i="23"/>
  <c r="A3559" i="23"/>
  <c r="B3559" i="23" s="1"/>
  <c r="D3559" i="23"/>
  <c r="E3559" i="23"/>
  <c r="F3559" i="23"/>
  <c r="G3559" i="23"/>
  <c r="H3559" i="23"/>
  <c r="I3559" i="23"/>
  <c r="K3559" i="23" s="1"/>
  <c r="J3559" i="23"/>
  <c r="L3559" i="23"/>
  <c r="M3559" i="23"/>
  <c r="A3560" i="23"/>
  <c r="B3560" i="23"/>
  <c r="C3560" i="23"/>
  <c r="D3560" i="23"/>
  <c r="E3560" i="23"/>
  <c r="F3560" i="23"/>
  <c r="G3560" i="23"/>
  <c r="H3560" i="23"/>
  <c r="I3560" i="23"/>
  <c r="J3560" i="23"/>
  <c r="K3560" i="23"/>
  <c r="L3560" i="23"/>
  <c r="M3560" i="23"/>
  <c r="A3561" i="23"/>
  <c r="C3561" i="23" s="1"/>
  <c r="D3561" i="23"/>
  <c r="E3561" i="23"/>
  <c r="F3561" i="23"/>
  <c r="G3561" i="23"/>
  <c r="H3561" i="23"/>
  <c r="I3561" i="23"/>
  <c r="K3561" i="23" s="1"/>
  <c r="J3561" i="23"/>
  <c r="L3561" i="23"/>
  <c r="M3561" i="23"/>
  <c r="A3562" i="23"/>
  <c r="B3562" i="23" s="1"/>
  <c r="D3562" i="23"/>
  <c r="E3562" i="23"/>
  <c r="F3562" i="23"/>
  <c r="G3562" i="23"/>
  <c r="H3562" i="23"/>
  <c r="I3562" i="23"/>
  <c r="K3562" i="23" s="1"/>
  <c r="J3562" i="23"/>
  <c r="L3562" i="23"/>
  <c r="M3562" i="23"/>
  <c r="A3563" i="23"/>
  <c r="C3563" i="23" s="1"/>
  <c r="B3563" i="23"/>
  <c r="D3563" i="23"/>
  <c r="E3563" i="23"/>
  <c r="F3563" i="23"/>
  <c r="G3563" i="23"/>
  <c r="H3563" i="23"/>
  <c r="I3563" i="23"/>
  <c r="K3563" i="23" s="1"/>
  <c r="J3563" i="23"/>
  <c r="L3563" i="23"/>
  <c r="M3563" i="23"/>
  <c r="A3564" i="23"/>
  <c r="B3564" i="23" s="1"/>
  <c r="D3564" i="23"/>
  <c r="E3564" i="23"/>
  <c r="F3564" i="23"/>
  <c r="G3564" i="23"/>
  <c r="H3564" i="23"/>
  <c r="I3564" i="23"/>
  <c r="K3564" i="23" s="1"/>
  <c r="J3564" i="23"/>
  <c r="L3564" i="23"/>
  <c r="M3564" i="23"/>
  <c r="A3565" i="23"/>
  <c r="C3565" i="23" s="1"/>
  <c r="B3565" i="23"/>
  <c r="D3565" i="23"/>
  <c r="E3565" i="23"/>
  <c r="F3565" i="23"/>
  <c r="G3565" i="23"/>
  <c r="H3565" i="23"/>
  <c r="I3565" i="23"/>
  <c r="K3565" i="23" s="1"/>
  <c r="J3565" i="23"/>
  <c r="L3565" i="23"/>
  <c r="M3565" i="23"/>
  <c r="A3566" i="23"/>
  <c r="B3566" i="23" s="1"/>
  <c r="D3566" i="23"/>
  <c r="E3566" i="23"/>
  <c r="F3566" i="23"/>
  <c r="G3566" i="23"/>
  <c r="H3566" i="23"/>
  <c r="I3566" i="23"/>
  <c r="K3566" i="23" s="1"/>
  <c r="J3566" i="23"/>
  <c r="L3566" i="23"/>
  <c r="M3566" i="23"/>
  <c r="A3567" i="23"/>
  <c r="B3567" i="23" s="1"/>
  <c r="C3567" i="23"/>
  <c r="D3567" i="23"/>
  <c r="E3567" i="23"/>
  <c r="F3567" i="23"/>
  <c r="G3567" i="23"/>
  <c r="H3567" i="23"/>
  <c r="I3567" i="23"/>
  <c r="J3567" i="23"/>
  <c r="K3567" i="23"/>
  <c r="L3567" i="23"/>
  <c r="M3567" i="23"/>
  <c r="A3568" i="23"/>
  <c r="C3568" i="23" s="1"/>
  <c r="B3568" i="23"/>
  <c r="D3568" i="23"/>
  <c r="E3568" i="23"/>
  <c r="F3568" i="23"/>
  <c r="G3568" i="23"/>
  <c r="H3568" i="23"/>
  <c r="I3568" i="23"/>
  <c r="K3568" i="23" s="1"/>
  <c r="J3568" i="23"/>
  <c r="L3568" i="23"/>
  <c r="M3568" i="23"/>
  <c r="A3569" i="23"/>
  <c r="C3569" i="23" s="1"/>
  <c r="D3569" i="23"/>
  <c r="E3569" i="23"/>
  <c r="F3569" i="23"/>
  <c r="G3569" i="23"/>
  <c r="H3569" i="23"/>
  <c r="I3569" i="23"/>
  <c r="K3569" i="23" s="1"/>
  <c r="J3569" i="23"/>
  <c r="L3569" i="23"/>
  <c r="M3569" i="23"/>
  <c r="A3570" i="23"/>
  <c r="B3570" i="23" s="1"/>
  <c r="D3570" i="23"/>
  <c r="E3570" i="23"/>
  <c r="F3570" i="23"/>
  <c r="G3570" i="23"/>
  <c r="H3570" i="23"/>
  <c r="I3570" i="23"/>
  <c r="K3570" i="23" s="1"/>
  <c r="J3570" i="23"/>
  <c r="L3570" i="23"/>
  <c r="M3570" i="23"/>
  <c r="A3571" i="23"/>
  <c r="B3571" i="23"/>
  <c r="C3571" i="23"/>
  <c r="D3571" i="23"/>
  <c r="E3571" i="23"/>
  <c r="F3571" i="23"/>
  <c r="G3571" i="23"/>
  <c r="H3571" i="23"/>
  <c r="I3571" i="23"/>
  <c r="J3571" i="23"/>
  <c r="K3571" i="23"/>
  <c r="L3571" i="23"/>
  <c r="M3571" i="23"/>
  <c r="A3572" i="23"/>
  <c r="B3572" i="23" s="1"/>
  <c r="C3572" i="23"/>
  <c r="D3572" i="23"/>
  <c r="E3572" i="23"/>
  <c r="F3572" i="23"/>
  <c r="G3572" i="23"/>
  <c r="H3572" i="23"/>
  <c r="I3572" i="23"/>
  <c r="J3572" i="23"/>
  <c r="K3572" i="23"/>
  <c r="L3572" i="23"/>
  <c r="M3572" i="23"/>
  <c r="A3573" i="23"/>
  <c r="C3573" i="23" s="1"/>
  <c r="B3573" i="23"/>
  <c r="D3573" i="23"/>
  <c r="E3573" i="23"/>
  <c r="F3573" i="23"/>
  <c r="G3573" i="23"/>
  <c r="H3573" i="23"/>
  <c r="I3573" i="23"/>
  <c r="K3573" i="23" s="1"/>
  <c r="J3573" i="23"/>
  <c r="L3573" i="23"/>
  <c r="M3573" i="23"/>
  <c r="A3574" i="23"/>
  <c r="B3574" i="23" s="1"/>
  <c r="D3574" i="23"/>
  <c r="E3574" i="23"/>
  <c r="F3574" i="23"/>
  <c r="G3574" i="23"/>
  <c r="H3574" i="23"/>
  <c r="I3574" i="23"/>
  <c r="K3574" i="23" s="1"/>
  <c r="J3574" i="23"/>
  <c r="L3574" i="23"/>
  <c r="M3574" i="23"/>
  <c r="A3575" i="23"/>
  <c r="B3575" i="23" s="1"/>
  <c r="D3575" i="23"/>
  <c r="E3575" i="23"/>
  <c r="F3575" i="23"/>
  <c r="G3575" i="23"/>
  <c r="H3575" i="23"/>
  <c r="I3575" i="23"/>
  <c r="K3575" i="23" s="1"/>
  <c r="J3575" i="23"/>
  <c r="L3575" i="23"/>
  <c r="M3575" i="23"/>
  <c r="A3576" i="23"/>
  <c r="B3576" i="23"/>
  <c r="C3576" i="23"/>
  <c r="D3576" i="23"/>
  <c r="E3576" i="23"/>
  <c r="F3576" i="23"/>
  <c r="G3576" i="23"/>
  <c r="H3576" i="23"/>
  <c r="I3576" i="23"/>
  <c r="J3576" i="23"/>
  <c r="K3576" i="23"/>
  <c r="L3576" i="23"/>
  <c r="M3576" i="23"/>
  <c r="A3577" i="23"/>
  <c r="C3577" i="23" s="1"/>
  <c r="D3577" i="23"/>
  <c r="E3577" i="23"/>
  <c r="F3577" i="23"/>
  <c r="G3577" i="23"/>
  <c r="H3577" i="23"/>
  <c r="I3577" i="23"/>
  <c r="K3577" i="23" s="1"/>
  <c r="J3577" i="23"/>
  <c r="L3577" i="23"/>
  <c r="M3577" i="23"/>
  <c r="A3578" i="23"/>
  <c r="B3578" i="23" s="1"/>
  <c r="D3578" i="23"/>
  <c r="E3578" i="23"/>
  <c r="F3578" i="23"/>
  <c r="G3578" i="23"/>
  <c r="H3578" i="23"/>
  <c r="I3578" i="23"/>
  <c r="K3578" i="23" s="1"/>
  <c r="J3578" i="23"/>
  <c r="L3578" i="23"/>
  <c r="M3578" i="23"/>
  <c r="A3579" i="23"/>
  <c r="C3579" i="23" s="1"/>
  <c r="B3579" i="23"/>
  <c r="D3579" i="23"/>
  <c r="E3579" i="23"/>
  <c r="F3579" i="23"/>
  <c r="G3579" i="23"/>
  <c r="H3579" i="23"/>
  <c r="I3579" i="23"/>
  <c r="K3579" i="23" s="1"/>
  <c r="J3579" i="23"/>
  <c r="L3579" i="23"/>
  <c r="M3579" i="23"/>
  <c r="M2" i="23"/>
  <c r="L2" i="23"/>
  <c r="J2" i="23"/>
  <c r="I2" i="23"/>
  <c r="H2" i="23"/>
  <c r="G2" i="23"/>
  <c r="F2" i="23"/>
  <c r="E2" i="23"/>
  <c r="D2" i="23"/>
  <c r="A2" i="23"/>
  <c r="B3577" i="23" l="1"/>
  <c r="B3561" i="23"/>
  <c r="B3545" i="23"/>
  <c r="B3529" i="23"/>
  <c r="B3513" i="23"/>
  <c r="C3512" i="23"/>
  <c r="B3509" i="23"/>
  <c r="B3499" i="23"/>
  <c r="B3495" i="23"/>
  <c r="B3484" i="23"/>
  <c r="B3473" i="23"/>
  <c r="C3459" i="23"/>
  <c r="C3453" i="23"/>
  <c r="B3453" i="23"/>
  <c r="C3448" i="23"/>
  <c r="B3445" i="23"/>
  <c r="B3435" i="23"/>
  <c r="B3431" i="23"/>
  <c r="C3419" i="23"/>
  <c r="C3405" i="23"/>
  <c r="B3405" i="23"/>
  <c r="C3392" i="23"/>
  <c r="C3387" i="23"/>
  <c r="C3373" i="23"/>
  <c r="B3373" i="23"/>
  <c r="C3564" i="23"/>
  <c r="C3543" i="23"/>
  <c r="C3532" i="23"/>
  <c r="C3527" i="23"/>
  <c r="C3516" i="23"/>
  <c r="C3501" i="23"/>
  <c r="B3501" i="23"/>
  <c r="C3467" i="23"/>
  <c r="C3456" i="23"/>
  <c r="C3437" i="23"/>
  <c r="B3437" i="23"/>
  <c r="C3413" i="23"/>
  <c r="B3413" i="23"/>
  <c r="C3381" i="23"/>
  <c r="B3381" i="23"/>
  <c r="C3379" i="23"/>
  <c r="C3357" i="23"/>
  <c r="B3357" i="23"/>
  <c r="B3347" i="23"/>
  <c r="C3347" i="23"/>
  <c r="B3336" i="23"/>
  <c r="C3336" i="23"/>
  <c r="C3325" i="23"/>
  <c r="B3325" i="23"/>
  <c r="C3575" i="23"/>
  <c r="C3559" i="23"/>
  <c r="C3548" i="23"/>
  <c r="B3569" i="23"/>
  <c r="B3553" i="23"/>
  <c r="B3537" i="23"/>
  <c r="B3521" i="23"/>
  <c r="B3505" i="23"/>
  <c r="C3491" i="23"/>
  <c r="C3485" i="23"/>
  <c r="B3485" i="23"/>
  <c r="C3480" i="23"/>
  <c r="B3477" i="23"/>
  <c r="B3463" i="23"/>
  <c r="B3452" i="23"/>
  <c r="B3441" i="23"/>
  <c r="C3427" i="23"/>
  <c r="C3421" i="23"/>
  <c r="B3421" i="23"/>
  <c r="C3408" i="23"/>
  <c r="C3403" i="23"/>
  <c r="C3389" i="23"/>
  <c r="B3389" i="23"/>
  <c r="C3376" i="23"/>
  <c r="C3371" i="23"/>
  <c r="C3469" i="23"/>
  <c r="B3469" i="23"/>
  <c r="C3397" i="23"/>
  <c r="B3397" i="23"/>
  <c r="C3368" i="23"/>
  <c r="C3365" i="23"/>
  <c r="B3365" i="23"/>
  <c r="B3363" i="23"/>
  <c r="C3363" i="23"/>
  <c r="B3352" i="23"/>
  <c r="C3352" i="23"/>
  <c r="C3341" i="23"/>
  <c r="B3341" i="23"/>
  <c r="B3331" i="23"/>
  <c r="C3331" i="23"/>
  <c r="B2641" i="23"/>
  <c r="C2641" i="23"/>
  <c r="C2620" i="23"/>
  <c r="B2620" i="23"/>
  <c r="B2601" i="23"/>
  <c r="C2601" i="23"/>
  <c r="C2588" i="23"/>
  <c r="B2588" i="23"/>
  <c r="B3349" i="23"/>
  <c r="B3333" i="23"/>
  <c r="B3317" i="23"/>
  <c r="B3301" i="23"/>
  <c r="B3295" i="23"/>
  <c r="C3284" i="23"/>
  <c r="C3265" i="23"/>
  <c r="C3249" i="23"/>
  <c r="C3233" i="23"/>
  <c r="C3217" i="23"/>
  <c r="C3201" i="23"/>
  <c r="B3184" i="23"/>
  <c r="B3176" i="23"/>
  <c r="B3168" i="23"/>
  <c r="B3160" i="23"/>
  <c r="B3152" i="23"/>
  <c r="B3144" i="23"/>
  <c r="B3136" i="23"/>
  <c r="B3128" i="23"/>
  <c r="B3120" i="23"/>
  <c r="B3112" i="23"/>
  <c r="B3104" i="23"/>
  <c r="B3096" i="23"/>
  <c r="B3088" i="23"/>
  <c r="B3080" i="23"/>
  <c r="B3072" i="23"/>
  <c r="B3064" i="23"/>
  <c r="B3056" i="23"/>
  <c r="B3048" i="23"/>
  <c r="B3040" i="23"/>
  <c r="B3032" i="23"/>
  <c r="B3024" i="23"/>
  <c r="B3016" i="23"/>
  <c r="B3008" i="23"/>
  <c r="B3000" i="23"/>
  <c r="B2992" i="23"/>
  <c r="B2984" i="23"/>
  <c r="B2976" i="23"/>
  <c r="B2968" i="23"/>
  <c r="B2960" i="23"/>
  <c r="B2952" i="23"/>
  <c r="B2944" i="23"/>
  <c r="B2936" i="23"/>
  <c r="B2928" i="23"/>
  <c r="B2920" i="23"/>
  <c r="B2912" i="23"/>
  <c r="B2904" i="23"/>
  <c r="B2896" i="23"/>
  <c r="B2888" i="23"/>
  <c r="B2880" i="23"/>
  <c r="B2872" i="23"/>
  <c r="B2864" i="23"/>
  <c r="B2856" i="23"/>
  <c r="B2848" i="23"/>
  <c r="B2840" i="23"/>
  <c r="B2832" i="23"/>
  <c r="B2824" i="23"/>
  <c r="B2816" i="23"/>
  <c r="B2808" i="23"/>
  <c r="B2800" i="23"/>
  <c r="B2792" i="23"/>
  <c r="B2784" i="23"/>
  <c r="B2776" i="23"/>
  <c r="B2768" i="23"/>
  <c r="B2760" i="23"/>
  <c r="B2752" i="23"/>
  <c r="B2744" i="23"/>
  <c r="B2736" i="23"/>
  <c r="B2728" i="23"/>
  <c r="B2720" i="23"/>
  <c r="C2636" i="23"/>
  <c r="B2636" i="23"/>
  <c r="C2612" i="23"/>
  <c r="B2612" i="23"/>
  <c r="B2609" i="23"/>
  <c r="C2609" i="23"/>
  <c r="C3320" i="23"/>
  <c r="C3315" i="23"/>
  <c r="C3304" i="23"/>
  <c r="C3299" i="23"/>
  <c r="C3293" i="23"/>
  <c r="C3289" i="23"/>
  <c r="C3274" i="23"/>
  <c r="C3258" i="23"/>
  <c r="C3242" i="23"/>
  <c r="C3226" i="23"/>
  <c r="C3210" i="23"/>
  <c r="C3194" i="23"/>
  <c r="C2628" i="23"/>
  <c r="B2628" i="23"/>
  <c r="C2618" i="23"/>
  <c r="B2617" i="23"/>
  <c r="C2617" i="23"/>
  <c r="C2610" i="23"/>
  <c r="C2604" i="23"/>
  <c r="B2604" i="23"/>
  <c r="C2586" i="23"/>
  <c r="B2585" i="23"/>
  <c r="C2585" i="23"/>
  <c r="B2579" i="23"/>
  <c r="C2579" i="23"/>
  <c r="B3309" i="23"/>
  <c r="C3288" i="23"/>
  <c r="B3278" i="23"/>
  <c r="C3273" i="23"/>
  <c r="C3257" i="23"/>
  <c r="C3241" i="23"/>
  <c r="C3225" i="23"/>
  <c r="C3209" i="23"/>
  <c r="C3193" i="23"/>
  <c r="B3188" i="23"/>
  <c r="B3180" i="23"/>
  <c r="B3172" i="23"/>
  <c r="B3164" i="23"/>
  <c r="B3156" i="23"/>
  <c r="B3148" i="23"/>
  <c r="B3140" i="23"/>
  <c r="B3132" i="23"/>
  <c r="B3124" i="23"/>
  <c r="B3116" i="23"/>
  <c r="B3108" i="23"/>
  <c r="B3100" i="23"/>
  <c r="B3092" i="23"/>
  <c r="B3084" i="23"/>
  <c r="B3076" i="23"/>
  <c r="B3068" i="23"/>
  <c r="B3060" i="23"/>
  <c r="B3052" i="23"/>
  <c r="B3044" i="23"/>
  <c r="B3036" i="23"/>
  <c r="B3028" i="23"/>
  <c r="B3020" i="23"/>
  <c r="B3012" i="23"/>
  <c r="B3004" i="23"/>
  <c r="B2996" i="23"/>
  <c r="B2988" i="23"/>
  <c r="B2980" i="23"/>
  <c r="B2972" i="23"/>
  <c r="B2964" i="23"/>
  <c r="B2956" i="23"/>
  <c r="B2948" i="23"/>
  <c r="B2940" i="23"/>
  <c r="B2932" i="23"/>
  <c r="B2924" i="23"/>
  <c r="B2916" i="23"/>
  <c r="B2908" i="23"/>
  <c r="B2900" i="23"/>
  <c r="B2892" i="23"/>
  <c r="B2884" i="23"/>
  <c r="B2876" i="23"/>
  <c r="B2868" i="23"/>
  <c r="B2860" i="23"/>
  <c r="B2852" i="23"/>
  <c r="B2844" i="23"/>
  <c r="B2836" i="23"/>
  <c r="B2828" i="23"/>
  <c r="B2820" i="23"/>
  <c r="B2812" i="23"/>
  <c r="B2804" i="23"/>
  <c r="B2796" i="23"/>
  <c r="B2788" i="23"/>
  <c r="B2780" i="23"/>
  <c r="B2772" i="23"/>
  <c r="B2764" i="23"/>
  <c r="B2756" i="23"/>
  <c r="B2748" i="23"/>
  <c r="B2740" i="23"/>
  <c r="B2732" i="23"/>
  <c r="B2724" i="23"/>
  <c r="B2716" i="23"/>
  <c r="B2708" i="23"/>
  <c r="B2700" i="23"/>
  <c r="B2692" i="23"/>
  <c r="B2684" i="23"/>
  <c r="B2676" i="23"/>
  <c r="C2675" i="23"/>
  <c r="C2673" i="23"/>
  <c r="B2668" i="23"/>
  <c r="B2660" i="23"/>
  <c r="C2659" i="23"/>
  <c r="C2657" i="23"/>
  <c r="B2652" i="23"/>
  <c r="C2634" i="23"/>
  <c r="B2633" i="23"/>
  <c r="C2633" i="23"/>
  <c r="B2625" i="23"/>
  <c r="C2625" i="23"/>
  <c r="C2596" i="23"/>
  <c r="B2596" i="23"/>
  <c r="B2593" i="23"/>
  <c r="C2593" i="23"/>
  <c r="C2580" i="23"/>
  <c r="B2580" i="23"/>
  <c r="B2572" i="23"/>
  <c r="C2571" i="23"/>
  <c r="B2564" i="23"/>
  <c r="C2563" i="23"/>
  <c r="B2556" i="23"/>
  <c r="C2555" i="23"/>
  <c r="B2548" i="23"/>
  <c r="C2547" i="23"/>
  <c r="B2540" i="23"/>
  <c r="C2539" i="23"/>
  <c r="B2532" i="23"/>
  <c r="C2531" i="23"/>
  <c r="B2524" i="23"/>
  <c r="C2523" i="23"/>
  <c r="B2516" i="23"/>
  <c r="C2515" i="23"/>
  <c r="B2508" i="23"/>
  <c r="C2507" i="23"/>
  <c r="B2500" i="23"/>
  <c r="C2499" i="23"/>
  <c r="B2450" i="23"/>
  <c r="B2442" i="23"/>
  <c r="B2434" i="23"/>
  <c r="B2426" i="23"/>
  <c r="B2418" i="23"/>
  <c r="B2412" i="23"/>
  <c r="C2411" i="23"/>
  <c r="B2404" i="23"/>
  <c r="C2403" i="23"/>
  <c r="B2396" i="23"/>
  <c r="C2395" i="23"/>
  <c r="B2388" i="23"/>
  <c r="C2387" i="23"/>
  <c r="B2380" i="23"/>
  <c r="C2379" i="23"/>
  <c r="B2372" i="23"/>
  <c r="C2371" i="23"/>
  <c r="B2364" i="23"/>
  <c r="C2363" i="23"/>
  <c r="B2356" i="23"/>
  <c r="C2355" i="23"/>
  <c r="B2348" i="23"/>
  <c r="C2347" i="23"/>
  <c r="B2340" i="23"/>
  <c r="C2339" i="23"/>
  <c r="B2332" i="23"/>
  <c r="C2331" i="23"/>
  <c r="B2324" i="23"/>
  <c r="C2323" i="23"/>
  <c r="B2316" i="23"/>
  <c r="C2315" i="23"/>
  <c r="B2308" i="23"/>
  <c r="C2307" i="23"/>
  <c r="B2300" i="23"/>
  <c r="C2299" i="23"/>
  <c r="B2292" i="23"/>
  <c r="C2291" i="23"/>
  <c r="B2284" i="23"/>
  <c r="C2283" i="23"/>
  <c r="B2276" i="23"/>
  <c r="C2275" i="23"/>
  <c r="B2268" i="23"/>
  <c r="C2267" i="23"/>
  <c r="B2260" i="23"/>
  <c r="C2259" i="23"/>
  <c r="B2252" i="23"/>
  <c r="C2251" i="23"/>
  <c r="B2244" i="23"/>
  <c r="C2243" i="23"/>
  <c r="B2236" i="23"/>
  <c r="C2235" i="23"/>
  <c r="B2228" i="23"/>
  <c r="C2227" i="23"/>
  <c r="B2196" i="23"/>
  <c r="C2195" i="23"/>
  <c r="B2192" i="23"/>
  <c r="C2191" i="23"/>
  <c r="B2188" i="23"/>
  <c r="C2187" i="23"/>
  <c r="B2184" i="23"/>
  <c r="C2183" i="23"/>
  <c r="B2180" i="23"/>
  <c r="C2179" i="23"/>
  <c r="B2176" i="23"/>
  <c r="C2175" i="23"/>
  <c r="B2172" i="23"/>
  <c r="C2171" i="23"/>
  <c r="B2168" i="23"/>
  <c r="C2167" i="23"/>
  <c r="B2164" i="23"/>
  <c r="C2163" i="23"/>
  <c r="B2160" i="23"/>
  <c r="C2159" i="23"/>
  <c r="B2156" i="23"/>
  <c r="C2155" i="23"/>
  <c r="B2152" i="23"/>
  <c r="C2151" i="23"/>
  <c r="B2148" i="23"/>
  <c r="C2126" i="23"/>
  <c r="B2126" i="23"/>
  <c r="C2479" i="23"/>
  <c r="B2472" i="23"/>
  <c r="C2471" i="23"/>
  <c r="B2464" i="23"/>
  <c r="C2463" i="23"/>
  <c r="B2456" i="23"/>
  <c r="C2130" i="23"/>
  <c r="B2130" i="23"/>
  <c r="B2128" i="23"/>
  <c r="C2127" i="23"/>
  <c r="B2576" i="23"/>
  <c r="C2575" i="23"/>
  <c r="B2568" i="23"/>
  <c r="C2567" i="23"/>
  <c r="B2560" i="23"/>
  <c r="C2559" i="23"/>
  <c r="B2552" i="23"/>
  <c r="C2551" i="23"/>
  <c r="B2544" i="23"/>
  <c r="C2543" i="23"/>
  <c r="B2536" i="23"/>
  <c r="C2535" i="23"/>
  <c r="B2528" i="23"/>
  <c r="C2527" i="23"/>
  <c r="B2520" i="23"/>
  <c r="C2519" i="23"/>
  <c r="B2512" i="23"/>
  <c r="C2511" i="23"/>
  <c r="C2510" i="23"/>
  <c r="C2502" i="23"/>
  <c r="C2494" i="23"/>
  <c r="C2486" i="23"/>
  <c r="C2407" i="23"/>
  <c r="C2399" i="23"/>
  <c r="C2391" i="23"/>
  <c r="C2383" i="23"/>
  <c r="C2375" i="23"/>
  <c r="C2367" i="23"/>
  <c r="C2359" i="23"/>
  <c r="C2351" i="23"/>
  <c r="C2343" i="23"/>
  <c r="C2335" i="23"/>
  <c r="C2327" i="23"/>
  <c r="C2319" i="23"/>
  <c r="C2311" i="23"/>
  <c r="C2303" i="23"/>
  <c r="C2295" i="23"/>
  <c r="C2287" i="23"/>
  <c r="C2279" i="23"/>
  <c r="C2271" i="23"/>
  <c r="C2263" i="23"/>
  <c r="C2255" i="23"/>
  <c r="C2247" i="23"/>
  <c r="C2239" i="23"/>
  <c r="C2231" i="23"/>
  <c r="C2223" i="23"/>
  <c r="B2220" i="23"/>
  <c r="C2219" i="23"/>
  <c r="B2216" i="23"/>
  <c r="C2215" i="23"/>
  <c r="B2212" i="23"/>
  <c r="C2211" i="23"/>
  <c r="B2208" i="23"/>
  <c r="C2207" i="23"/>
  <c r="B2204" i="23"/>
  <c r="C2203" i="23"/>
  <c r="B2200" i="23"/>
  <c r="C2199" i="23"/>
  <c r="C2134" i="23"/>
  <c r="B2134" i="23"/>
  <c r="C2118" i="23"/>
  <c r="B2118" i="23"/>
  <c r="B2476" i="23"/>
  <c r="C2475" i="23"/>
  <c r="B2468" i="23"/>
  <c r="C2467" i="23"/>
  <c r="B2460" i="23"/>
  <c r="C2459" i="23"/>
  <c r="B2452" i="23"/>
  <c r="C2451" i="23"/>
  <c r="B2444" i="23"/>
  <c r="C2443" i="23"/>
  <c r="B2194" i="23"/>
  <c r="B2190" i="23"/>
  <c r="C2138" i="23"/>
  <c r="B2138" i="23"/>
  <c r="C2122" i="23"/>
  <c r="B2122" i="23"/>
  <c r="B2114" i="23"/>
  <c r="C2114" i="23"/>
  <c r="B1655" i="23"/>
  <c r="C1655" i="23"/>
  <c r="B1640" i="23"/>
  <c r="C1640" i="23"/>
  <c r="B1623" i="23"/>
  <c r="C1623" i="23"/>
  <c r="B1608" i="23"/>
  <c r="C1608" i="23"/>
  <c r="B1591" i="23"/>
  <c r="C1591" i="23"/>
  <c r="B1576" i="23"/>
  <c r="C1576" i="23"/>
  <c r="B1559" i="23"/>
  <c r="C1559" i="23"/>
  <c r="B1544" i="23"/>
  <c r="C1544" i="23"/>
  <c r="B1527" i="23"/>
  <c r="C1527" i="23"/>
  <c r="B1512" i="23"/>
  <c r="C1512" i="23"/>
  <c r="B1495" i="23"/>
  <c r="C1495" i="23"/>
  <c r="B1480" i="23"/>
  <c r="C1480" i="23"/>
  <c r="B1463" i="23"/>
  <c r="C1463" i="23"/>
  <c r="B1448" i="23"/>
  <c r="C1448" i="23"/>
  <c r="B1431" i="23"/>
  <c r="C1431" i="23"/>
  <c r="B1416" i="23"/>
  <c r="C1416" i="23"/>
  <c r="B1399" i="23"/>
  <c r="C1399" i="23"/>
  <c r="B1384" i="23"/>
  <c r="C1384" i="23"/>
  <c r="B1367" i="23"/>
  <c r="C1367" i="23"/>
  <c r="B1352" i="23"/>
  <c r="C1352" i="23"/>
  <c r="B1335" i="23"/>
  <c r="C1335" i="23"/>
  <c r="C1719" i="23"/>
  <c r="C1716" i="23"/>
  <c r="C1703" i="23"/>
  <c r="C1687" i="23"/>
  <c r="B1671" i="23"/>
  <c r="C1671" i="23"/>
  <c r="C1656" i="23"/>
  <c r="C2102" i="23"/>
  <c r="C2086" i="23"/>
  <c r="C2070" i="23"/>
  <c r="C1833" i="23"/>
  <c r="C1715" i="23"/>
  <c r="C1712" i="23"/>
  <c r="C1696" i="23"/>
  <c r="C1680" i="23"/>
  <c r="B1639" i="23"/>
  <c r="C1639" i="23"/>
  <c r="B1624" i="23"/>
  <c r="C1624" i="23"/>
  <c r="B1607" i="23"/>
  <c r="C1607" i="23"/>
  <c r="B1592" i="23"/>
  <c r="C1592" i="23"/>
  <c r="B1575" i="23"/>
  <c r="C1575" i="23"/>
  <c r="B1560" i="23"/>
  <c r="C1560" i="23"/>
  <c r="B1543" i="23"/>
  <c r="C1543" i="23"/>
  <c r="B1528" i="23"/>
  <c r="C1528" i="23"/>
  <c r="B1511" i="23"/>
  <c r="C1511" i="23"/>
  <c r="B1496" i="23"/>
  <c r="C1496" i="23"/>
  <c r="B1479" i="23"/>
  <c r="C1479" i="23"/>
  <c r="B1464" i="23"/>
  <c r="C1464" i="23"/>
  <c r="B1447" i="23"/>
  <c r="C1447" i="23"/>
  <c r="B1432" i="23"/>
  <c r="C1432" i="23"/>
  <c r="B1415" i="23"/>
  <c r="C1415" i="23"/>
  <c r="B1400" i="23"/>
  <c r="C1400" i="23"/>
  <c r="B1383" i="23"/>
  <c r="C1383" i="23"/>
  <c r="B1368" i="23"/>
  <c r="C1368" i="23"/>
  <c r="B1351" i="23"/>
  <c r="C1351" i="23"/>
  <c r="B1336" i="23"/>
  <c r="C1336" i="23"/>
  <c r="C2101" i="23"/>
  <c r="B2096" i="23"/>
  <c r="B2088" i="23"/>
  <c r="C2085" i="23"/>
  <c r="B2072" i="23"/>
  <c r="C2069" i="23"/>
  <c r="B2060" i="23"/>
  <c r="B2052" i="23"/>
  <c r="B2044" i="23"/>
  <c r="B2036" i="23"/>
  <c r="B2028" i="23"/>
  <c r="B2020" i="23"/>
  <c r="B2012" i="23"/>
  <c r="B2004" i="23"/>
  <c r="B1996" i="23"/>
  <c r="B1988" i="23"/>
  <c r="B1980" i="23"/>
  <c r="B1972" i="23"/>
  <c r="B1964" i="23"/>
  <c r="B1956" i="23"/>
  <c r="B1948" i="23"/>
  <c r="B1940" i="23"/>
  <c r="B1932" i="23"/>
  <c r="B1924" i="23"/>
  <c r="B1916" i="23"/>
  <c r="B1908" i="23"/>
  <c r="B1900" i="23"/>
  <c r="B1892" i="23"/>
  <c r="B1884" i="23"/>
  <c r="B1876" i="23"/>
  <c r="B1868" i="23"/>
  <c r="B1860" i="23"/>
  <c r="B1852" i="23"/>
  <c r="B1844" i="23"/>
  <c r="B1836" i="23"/>
  <c r="B1828" i="23"/>
  <c r="B1820" i="23"/>
  <c r="B1812" i="23"/>
  <c r="B1804" i="23"/>
  <c r="B1796" i="23"/>
  <c r="B1788" i="23"/>
  <c r="B1780" i="23"/>
  <c r="B1772" i="23"/>
  <c r="B1764" i="23"/>
  <c r="B1756" i="23"/>
  <c r="B1748" i="23"/>
  <c r="B1740" i="23"/>
  <c r="B1736" i="23"/>
  <c r="B1732" i="23"/>
  <c r="B1728" i="23"/>
  <c r="C1711" i="23"/>
  <c r="C1695" i="23"/>
  <c r="C1679" i="23"/>
  <c r="B1668" i="23"/>
  <c r="C1667" i="23"/>
  <c r="C1320" i="23"/>
  <c r="C1308" i="23"/>
  <c r="C1287" i="23"/>
  <c r="C1283" i="23"/>
  <c r="C1255" i="23"/>
  <c r="C1235" i="23"/>
  <c r="C1219" i="23"/>
  <c r="C1203" i="23"/>
  <c r="C1187" i="23"/>
  <c r="C1171" i="23"/>
  <c r="C1155" i="23"/>
  <c r="C1135" i="23"/>
  <c r="C1319" i="23"/>
  <c r="C1307" i="23"/>
  <c r="B1273" i="23"/>
  <c r="C1272" i="23"/>
  <c r="C1270" i="23"/>
  <c r="C1254" i="23"/>
  <c r="B1244" i="23"/>
  <c r="C1234" i="23"/>
  <c r="C1218" i="23"/>
  <c r="C1202" i="23"/>
  <c r="C1186" i="23"/>
  <c r="C1170" i="23"/>
  <c r="C1154" i="23"/>
  <c r="C1134" i="23"/>
  <c r="B1122" i="23"/>
  <c r="C1122" i="23"/>
  <c r="B1107" i="23"/>
  <c r="C1107" i="23"/>
  <c r="B1103" i="23"/>
  <c r="C1647" i="23"/>
  <c r="C1631" i="23"/>
  <c r="C1615" i="23"/>
  <c r="C1599" i="23"/>
  <c r="C1583" i="23"/>
  <c r="C1567" i="23"/>
  <c r="C1551" i="23"/>
  <c r="C1535" i="23"/>
  <c r="C1519" i="23"/>
  <c r="C1503" i="23"/>
  <c r="C1487" i="23"/>
  <c r="C1471" i="23"/>
  <c r="C1455" i="23"/>
  <c r="C1439" i="23"/>
  <c r="C1423" i="23"/>
  <c r="C1407" i="23"/>
  <c r="C1391" i="23"/>
  <c r="C1375" i="23"/>
  <c r="C1359" i="23"/>
  <c r="C1343" i="23"/>
  <c r="C1327" i="23"/>
  <c r="C1311" i="23"/>
  <c r="C1303" i="23"/>
  <c r="B1300" i="23"/>
  <c r="C1299" i="23"/>
  <c r="B1296" i="23"/>
  <c r="C1295" i="23"/>
  <c r="B1292" i="23"/>
  <c r="C1291" i="23"/>
  <c r="B1276" i="23"/>
  <c r="C1262" i="23"/>
  <c r="B1248" i="23"/>
  <c r="B1240" i="23"/>
  <c r="C1178" i="23"/>
  <c r="C1162" i="23"/>
  <c r="C1146" i="23"/>
  <c r="B1123" i="23"/>
  <c r="C1123" i="23"/>
  <c r="B1119" i="23"/>
  <c r="C1118" i="23"/>
  <c r="B1106" i="23"/>
  <c r="C1106" i="23"/>
  <c r="C1126" i="23"/>
  <c r="C1110" i="23"/>
  <c r="C1092" i="23"/>
  <c r="B1090" i="23"/>
  <c r="C1084" i="23"/>
  <c r="B1082" i="23"/>
  <c r="C1076" i="23"/>
  <c r="B1074" i="23"/>
  <c r="C1068" i="23"/>
  <c r="B1066" i="23"/>
  <c r="C1060" i="23"/>
  <c r="B1058" i="23"/>
  <c r="C1052" i="23"/>
  <c r="B1050" i="23"/>
  <c r="C1044" i="23"/>
  <c r="B1042" i="23"/>
  <c r="C1036" i="23"/>
  <c r="B1034" i="23"/>
  <c r="C1028" i="23"/>
  <c r="B1026" i="23"/>
  <c r="C1020" i="23"/>
  <c r="B1018" i="23"/>
  <c r="C1012" i="23"/>
  <c r="B1010" i="23"/>
  <c r="C1004" i="23"/>
  <c r="B1002" i="23"/>
  <c r="C996" i="23"/>
  <c r="B994" i="23"/>
  <c r="C988" i="23"/>
  <c r="B986" i="23"/>
  <c r="C980" i="23"/>
  <c r="B978" i="23"/>
  <c r="C972" i="23"/>
  <c r="B970" i="23"/>
  <c r="C964" i="23"/>
  <c r="B962" i="23"/>
  <c r="C956" i="23"/>
  <c r="B954" i="23"/>
  <c r="B950" i="23"/>
  <c r="C945" i="23"/>
  <c r="C942" i="23"/>
  <c r="C929" i="23"/>
  <c r="B925" i="23"/>
  <c r="C925" i="23"/>
  <c r="B923" i="23"/>
  <c r="C922" i="23"/>
  <c r="B901" i="23"/>
  <c r="C901" i="23"/>
  <c r="C898" i="23"/>
  <c r="B897" i="23"/>
  <c r="C897" i="23"/>
  <c r="C894" i="23"/>
  <c r="B869" i="23"/>
  <c r="C869" i="23"/>
  <c r="C866" i="23"/>
  <c r="C839" i="23"/>
  <c r="B839" i="23"/>
  <c r="C1091" i="23"/>
  <c r="C1083" i="23"/>
  <c r="C1075" i="23"/>
  <c r="C1067" i="23"/>
  <c r="C1059" i="23"/>
  <c r="C1051" i="23"/>
  <c r="C1043" i="23"/>
  <c r="C1035" i="23"/>
  <c r="C1027" i="23"/>
  <c r="C1019" i="23"/>
  <c r="C1011" i="23"/>
  <c r="C1003" i="23"/>
  <c r="C995" i="23"/>
  <c r="C987" i="23"/>
  <c r="C979" i="23"/>
  <c r="C971" i="23"/>
  <c r="C963" i="23"/>
  <c r="C955" i="23"/>
  <c r="B952" i="23"/>
  <c r="C951" i="23"/>
  <c r="C941" i="23"/>
  <c r="C926" i="23"/>
  <c r="C921" i="23"/>
  <c r="B917" i="23"/>
  <c r="C917" i="23"/>
  <c r="B915" i="23"/>
  <c r="B909" i="23"/>
  <c r="C909" i="23"/>
  <c r="C906" i="23"/>
  <c r="B905" i="23"/>
  <c r="C905" i="23"/>
  <c r="C902" i="23"/>
  <c r="B877" i="23"/>
  <c r="C877" i="23"/>
  <c r="C874" i="23"/>
  <c r="B873" i="23"/>
  <c r="C873" i="23"/>
  <c r="C870" i="23"/>
  <c r="C822" i="23"/>
  <c r="B822" i="23"/>
  <c r="B913" i="23"/>
  <c r="C913" i="23"/>
  <c r="B885" i="23"/>
  <c r="C885" i="23"/>
  <c r="B881" i="23"/>
  <c r="C881" i="23"/>
  <c r="B933" i="23"/>
  <c r="C933" i="23"/>
  <c r="B893" i="23"/>
  <c r="C893" i="23"/>
  <c r="B889" i="23"/>
  <c r="C889" i="23"/>
  <c r="B838" i="23"/>
  <c r="C838" i="23"/>
  <c r="B372" i="23"/>
  <c r="C372" i="23"/>
  <c r="C361" i="23"/>
  <c r="B361" i="23"/>
  <c r="C357" i="23"/>
  <c r="B357" i="23"/>
  <c r="B352" i="23"/>
  <c r="C352" i="23"/>
  <c r="B297" i="23"/>
  <c r="C297" i="23"/>
  <c r="B285" i="23"/>
  <c r="C285" i="23"/>
  <c r="C274" i="23"/>
  <c r="B274" i="23"/>
  <c r="B264" i="23"/>
  <c r="C264" i="23"/>
  <c r="B249" i="23"/>
  <c r="C249" i="23"/>
  <c r="C221" i="23"/>
  <c r="B221" i="23"/>
  <c r="B217" i="23"/>
  <c r="C217" i="23"/>
  <c r="B168" i="23"/>
  <c r="C168" i="23"/>
  <c r="B152" i="23"/>
  <c r="C152" i="23"/>
  <c r="B136" i="23"/>
  <c r="C136" i="23"/>
  <c r="B79" i="23"/>
  <c r="C79" i="23"/>
  <c r="B32" i="23"/>
  <c r="C32" i="23"/>
  <c r="B28" i="23"/>
  <c r="C28" i="23"/>
  <c r="B12" i="23"/>
  <c r="C12" i="23"/>
  <c r="B835" i="23"/>
  <c r="B826" i="23"/>
  <c r="B818" i="23"/>
  <c r="C804" i="23"/>
  <c r="C788" i="23"/>
  <c r="C772" i="23"/>
  <c r="C756" i="23"/>
  <c r="C740" i="23"/>
  <c r="C724" i="23"/>
  <c r="C708" i="23"/>
  <c r="C692" i="23"/>
  <c r="C676" i="23"/>
  <c r="C660" i="23"/>
  <c r="B655" i="23"/>
  <c r="B647" i="23"/>
  <c r="B639" i="23"/>
  <c r="B631" i="23"/>
  <c r="C620" i="23"/>
  <c r="C604" i="23"/>
  <c r="C588" i="23"/>
  <c r="C572" i="23"/>
  <c r="C556" i="23"/>
  <c r="C540" i="23"/>
  <c r="C524" i="23"/>
  <c r="C508" i="23"/>
  <c r="C492" i="23"/>
  <c r="C476" i="23"/>
  <c r="C460" i="23"/>
  <c r="C444" i="23"/>
  <c r="C428" i="23"/>
  <c r="C412" i="23"/>
  <c r="C399" i="23"/>
  <c r="B385" i="23"/>
  <c r="C384" i="23"/>
  <c r="B380" i="23"/>
  <c r="C380" i="23"/>
  <c r="B364" i="23"/>
  <c r="C364" i="23"/>
  <c r="C353" i="23"/>
  <c r="B353" i="23"/>
  <c r="B344" i="23"/>
  <c r="C344" i="23"/>
  <c r="C298" i="23"/>
  <c r="B298" i="23"/>
  <c r="B292" i="23"/>
  <c r="C292" i="23"/>
  <c r="B280" i="23"/>
  <c r="C280" i="23"/>
  <c r="C200" i="23"/>
  <c r="B200" i="23"/>
  <c r="B193" i="23"/>
  <c r="C193" i="23"/>
  <c r="C85" i="23"/>
  <c r="B85" i="23"/>
  <c r="C813" i="23"/>
  <c r="C797" i="23"/>
  <c r="C781" i="23"/>
  <c r="C765" i="23"/>
  <c r="C749" i="23"/>
  <c r="C733" i="23"/>
  <c r="C717" i="23"/>
  <c r="C701" i="23"/>
  <c r="C685" i="23"/>
  <c r="C669" i="23"/>
  <c r="C613" i="23"/>
  <c r="C597" i="23"/>
  <c r="C581" i="23"/>
  <c r="C565" i="23"/>
  <c r="C549" i="23"/>
  <c r="C533" i="23"/>
  <c r="C517" i="23"/>
  <c r="C501" i="23"/>
  <c r="C485" i="23"/>
  <c r="C469" i="23"/>
  <c r="C453" i="23"/>
  <c r="C437" i="23"/>
  <c r="C421" i="23"/>
  <c r="C373" i="23"/>
  <c r="B373" i="23"/>
  <c r="B368" i="23"/>
  <c r="C368" i="23"/>
  <c r="B356" i="23"/>
  <c r="C356" i="23"/>
  <c r="C345" i="23"/>
  <c r="B345" i="23"/>
  <c r="B336" i="23"/>
  <c r="C336" i="23"/>
  <c r="B328" i="23"/>
  <c r="C328" i="23"/>
  <c r="B320" i="23"/>
  <c r="C320" i="23"/>
  <c r="B312" i="23"/>
  <c r="C312" i="23"/>
  <c r="B304" i="23"/>
  <c r="C304" i="23"/>
  <c r="C246" i="23"/>
  <c r="B246" i="23"/>
  <c r="C210" i="23"/>
  <c r="B210" i="23"/>
  <c r="C108" i="23"/>
  <c r="B108" i="23"/>
  <c r="B100" i="23"/>
  <c r="C100" i="23"/>
  <c r="C66" i="23"/>
  <c r="B66" i="23"/>
  <c r="B64" i="23"/>
  <c r="C64" i="23"/>
  <c r="B47" i="23"/>
  <c r="C47" i="23"/>
  <c r="C812" i="23"/>
  <c r="C796" i="23"/>
  <c r="C780" i="23"/>
  <c r="C764" i="23"/>
  <c r="C748" i="23"/>
  <c r="C732" i="23"/>
  <c r="C716" i="23"/>
  <c r="C700" i="23"/>
  <c r="C684" i="23"/>
  <c r="C668" i="23"/>
  <c r="B651" i="23"/>
  <c r="B643" i="23"/>
  <c r="B635" i="23"/>
  <c r="B626" i="23"/>
  <c r="C612" i="23"/>
  <c r="C596" i="23"/>
  <c r="C580" i="23"/>
  <c r="C564" i="23"/>
  <c r="C548" i="23"/>
  <c r="C532" i="23"/>
  <c r="C516" i="23"/>
  <c r="C500" i="23"/>
  <c r="C484" i="23"/>
  <c r="C468" i="23"/>
  <c r="C452" i="23"/>
  <c r="C436" i="23"/>
  <c r="C420" i="23"/>
  <c r="B404" i="23"/>
  <c r="C381" i="23"/>
  <c r="B381" i="23"/>
  <c r="B379" i="23"/>
  <c r="C369" i="23"/>
  <c r="B369" i="23"/>
  <c r="C365" i="23"/>
  <c r="B365" i="23"/>
  <c r="B360" i="23"/>
  <c r="C360" i="23"/>
  <c r="C337" i="23"/>
  <c r="B337" i="23"/>
  <c r="C329" i="23"/>
  <c r="B329" i="23"/>
  <c r="C321" i="23"/>
  <c r="B321" i="23"/>
  <c r="C313" i="23"/>
  <c r="B313" i="23"/>
  <c r="C305" i="23"/>
  <c r="B305" i="23"/>
  <c r="B269" i="23"/>
  <c r="C269" i="23"/>
  <c r="C258" i="23"/>
  <c r="B258" i="23"/>
  <c r="C238" i="23"/>
  <c r="B238" i="23"/>
  <c r="B349" i="23"/>
  <c r="C348" i="23"/>
  <c r="B341" i="23"/>
  <c r="C340" i="23"/>
  <c r="B333" i="23"/>
  <c r="C332" i="23"/>
  <c r="C331" i="23"/>
  <c r="B325" i="23"/>
  <c r="C324" i="23"/>
  <c r="C323" i="23"/>
  <c r="B317" i="23"/>
  <c r="C316" i="23"/>
  <c r="C315" i="23"/>
  <c r="B309" i="23"/>
  <c r="C308" i="23"/>
  <c r="C307" i="23"/>
  <c r="B301" i="23"/>
  <c r="C300" i="23"/>
  <c r="B294" i="23"/>
  <c r="C293" i="23"/>
  <c r="B282" i="23"/>
  <c r="C281" i="23"/>
  <c r="C276" i="23"/>
  <c r="B266" i="23"/>
  <c r="C265" i="23"/>
  <c r="C260" i="23"/>
  <c r="B253" i="23"/>
  <c r="C252" i="23"/>
  <c r="C241" i="23"/>
  <c r="C222" i="23"/>
  <c r="B222" i="23"/>
  <c r="B201" i="23"/>
  <c r="C201" i="23"/>
  <c r="C186" i="23"/>
  <c r="B186" i="23"/>
  <c r="B109" i="23"/>
  <c r="C109" i="23"/>
  <c r="B88" i="23"/>
  <c r="C88" i="23"/>
  <c r="B74" i="23"/>
  <c r="B286" i="23"/>
  <c r="B270" i="23"/>
  <c r="B254" i="23"/>
  <c r="B248" i="23"/>
  <c r="B237" i="23"/>
  <c r="B228" i="23"/>
  <c r="C228" i="23"/>
  <c r="B226" i="23"/>
  <c r="B216" i="23"/>
  <c r="C206" i="23"/>
  <c r="B206" i="23"/>
  <c r="C194" i="23"/>
  <c r="B194" i="23"/>
  <c r="B192" i="23"/>
  <c r="B167" i="23"/>
  <c r="C167" i="23"/>
  <c r="B151" i="23"/>
  <c r="C151" i="23"/>
  <c r="B135" i="23"/>
  <c r="B120" i="23"/>
  <c r="C120" i="23"/>
  <c r="B63" i="23"/>
  <c r="C63" i="23"/>
  <c r="B48" i="23"/>
  <c r="C48" i="23"/>
  <c r="B44" i="23"/>
  <c r="C43" i="23"/>
  <c r="B31" i="23"/>
  <c r="C31" i="23"/>
  <c r="B233" i="23"/>
  <c r="C233" i="23"/>
  <c r="B212" i="23"/>
  <c r="C212" i="23"/>
  <c r="B185" i="23"/>
  <c r="C185" i="23"/>
  <c r="B128" i="23"/>
  <c r="C128" i="23"/>
  <c r="C110" i="23"/>
  <c r="B110" i="23"/>
  <c r="B87" i="23"/>
  <c r="C87" i="23"/>
  <c r="B27" i="23"/>
  <c r="C27" i="23"/>
  <c r="B11" i="23"/>
  <c r="C11" i="23"/>
  <c r="C51" i="23"/>
  <c r="C35" i="23"/>
  <c r="C19" i="23"/>
  <c r="C16" i="23"/>
  <c r="C3" i="23"/>
  <c r="C15" i="23"/>
  <c r="D4" i="7"/>
  <c r="D5" i="7" s="1"/>
  <c r="B2480" i="23"/>
  <c r="B3263" i="23"/>
  <c r="C3263" i="23"/>
  <c r="B3247" i="23"/>
  <c r="C3247" i="23"/>
  <c r="B3231" i="23"/>
  <c r="C3231" i="23"/>
  <c r="B3215" i="23"/>
  <c r="C3215" i="23"/>
  <c r="B3199" i="23"/>
  <c r="C3199" i="23"/>
  <c r="B3187" i="23"/>
  <c r="C3187" i="23"/>
  <c r="B3179" i="23"/>
  <c r="C3179" i="23"/>
  <c r="B3171" i="23"/>
  <c r="C3171" i="23"/>
  <c r="B3163" i="23"/>
  <c r="C3163" i="23"/>
  <c r="B3155" i="23"/>
  <c r="C3155" i="23"/>
  <c r="B3147" i="23"/>
  <c r="C3147" i="23"/>
  <c r="B3139" i="23"/>
  <c r="C3139" i="23"/>
  <c r="B3131" i="23"/>
  <c r="C3131" i="23"/>
  <c r="B3123" i="23"/>
  <c r="C3123" i="23"/>
  <c r="B3115" i="23"/>
  <c r="C3115" i="23"/>
  <c r="B3107" i="23"/>
  <c r="C3107" i="23"/>
  <c r="B3099" i="23"/>
  <c r="C3099" i="23"/>
  <c r="B3091" i="23"/>
  <c r="C3091" i="23"/>
  <c r="B3083" i="23"/>
  <c r="C3083" i="23"/>
  <c r="B3075" i="23"/>
  <c r="C3075" i="23"/>
  <c r="B3067" i="23"/>
  <c r="C3067" i="23"/>
  <c r="B3059" i="23"/>
  <c r="C3059" i="23"/>
  <c r="B3051" i="23"/>
  <c r="C3051" i="23"/>
  <c r="B3043" i="23"/>
  <c r="C3043" i="23"/>
  <c r="B3035" i="23"/>
  <c r="C3035" i="23"/>
  <c r="B3027" i="23"/>
  <c r="C3027" i="23"/>
  <c r="B3019" i="23"/>
  <c r="C3019" i="23"/>
  <c r="B3011" i="23"/>
  <c r="C3011" i="23"/>
  <c r="B3003" i="23"/>
  <c r="C3003" i="23"/>
  <c r="B2995" i="23"/>
  <c r="C2995" i="23"/>
  <c r="B3283" i="23"/>
  <c r="C3283" i="23"/>
  <c r="B3275" i="23"/>
  <c r="C3275" i="23"/>
  <c r="B3259" i="23"/>
  <c r="C3259" i="23"/>
  <c r="B3243" i="23"/>
  <c r="C3243" i="23"/>
  <c r="B3227" i="23"/>
  <c r="C3227" i="23"/>
  <c r="B3211" i="23"/>
  <c r="C3211" i="23"/>
  <c r="B3195" i="23"/>
  <c r="C3195" i="23"/>
  <c r="C3578" i="23"/>
  <c r="C3570" i="23"/>
  <c r="C3566" i="23"/>
  <c r="C3562" i="23"/>
  <c r="C3546" i="23"/>
  <c r="C3538" i="23"/>
  <c r="C3534" i="23"/>
  <c r="C3530" i="23"/>
  <c r="C3526" i="23"/>
  <c r="C3518" i="23"/>
  <c r="C3510" i="23"/>
  <c r="C3486" i="23"/>
  <c r="C3482" i="23"/>
  <c r="C3474" i="23"/>
  <c r="C3466" i="23"/>
  <c r="C3462" i="23"/>
  <c r="C3458" i="23"/>
  <c r="C3454" i="23"/>
  <c r="C3418" i="23"/>
  <c r="C3414" i="23"/>
  <c r="C3402" i="23"/>
  <c r="C3394" i="23"/>
  <c r="C3386" i="23"/>
  <c r="C3378" i="23"/>
  <c r="C3374" i="23"/>
  <c r="C3370" i="23"/>
  <c r="C3366" i="23"/>
  <c r="C3362" i="23"/>
  <c r="C3354" i="23"/>
  <c r="C3346" i="23"/>
  <c r="C3322" i="23"/>
  <c r="C3318" i="23"/>
  <c r="C3314" i="23"/>
  <c r="B3239" i="23"/>
  <c r="C3239" i="23"/>
  <c r="B3223" i="23"/>
  <c r="C3223" i="23"/>
  <c r="B3207" i="23"/>
  <c r="C3207" i="23"/>
  <c r="B3191" i="23"/>
  <c r="C3191" i="23"/>
  <c r="B3183" i="23"/>
  <c r="C3183" i="23"/>
  <c r="B3175" i="23"/>
  <c r="C3175" i="23"/>
  <c r="B3167" i="23"/>
  <c r="C3167" i="23"/>
  <c r="B3159" i="23"/>
  <c r="C3159" i="23"/>
  <c r="B3151" i="23"/>
  <c r="C3151" i="23"/>
  <c r="B3143" i="23"/>
  <c r="C3143" i="23"/>
  <c r="B3135" i="23"/>
  <c r="C3135" i="23"/>
  <c r="B3127" i="23"/>
  <c r="C3127" i="23"/>
  <c r="B3119" i="23"/>
  <c r="C3119" i="23"/>
  <c r="B3111" i="23"/>
  <c r="C3111" i="23"/>
  <c r="B3103" i="23"/>
  <c r="C3103" i="23"/>
  <c r="B3095" i="23"/>
  <c r="C3095" i="23"/>
  <c r="B3087" i="23"/>
  <c r="C3087" i="23"/>
  <c r="B3079" i="23"/>
  <c r="C3079" i="23"/>
  <c r="B3071" i="23"/>
  <c r="C3071" i="23"/>
  <c r="B3063" i="23"/>
  <c r="C3063" i="23"/>
  <c r="B3055" i="23"/>
  <c r="C3055" i="23"/>
  <c r="B3047" i="23"/>
  <c r="C3047" i="23"/>
  <c r="B3039" i="23"/>
  <c r="C3039" i="23"/>
  <c r="B3031" i="23"/>
  <c r="C3031" i="23"/>
  <c r="B3023" i="23"/>
  <c r="C3023" i="23"/>
  <c r="B3015" i="23"/>
  <c r="C3015" i="23"/>
  <c r="B3007" i="23"/>
  <c r="C3007" i="23"/>
  <c r="B2999" i="23"/>
  <c r="C2999" i="23"/>
  <c r="C3574" i="23"/>
  <c r="C3558" i="23"/>
  <c r="C3554" i="23"/>
  <c r="C3550" i="23"/>
  <c r="C3542" i="23"/>
  <c r="C3522" i="23"/>
  <c r="C3514" i="23"/>
  <c r="C3506" i="23"/>
  <c r="C3502" i="23"/>
  <c r="C3498" i="23"/>
  <c r="C3494" i="23"/>
  <c r="C3490" i="23"/>
  <c r="C3478" i="23"/>
  <c r="C3470" i="23"/>
  <c r="C3450" i="23"/>
  <c r="C3446" i="23"/>
  <c r="C3442" i="23"/>
  <c r="C3438" i="23"/>
  <c r="C3434" i="23"/>
  <c r="C3430" i="23"/>
  <c r="C3426" i="23"/>
  <c r="C3422" i="23"/>
  <c r="C3410" i="23"/>
  <c r="C3406" i="23"/>
  <c r="C3398" i="23"/>
  <c r="C3390" i="23"/>
  <c r="C3382" i="23"/>
  <c r="C3358" i="23"/>
  <c r="C3350" i="23"/>
  <c r="C3342" i="23"/>
  <c r="C3338" i="23"/>
  <c r="C3334" i="23"/>
  <c r="C3330" i="23"/>
  <c r="C3326" i="23"/>
  <c r="C3310" i="23"/>
  <c r="C3306" i="23"/>
  <c r="C3302" i="23"/>
  <c r="C3298" i="23"/>
  <c r="C3290" i="23"/>
  <c r="B3271" i="23"/>
  <c r="C3271" i="23"/>
  <c r="B3255" i="23"/>
  <c r="C3255" i="23"/>
  <c r="C3292" i="23"/>
  <c r="B3287" i="23"/>
  <c r="C3287" i="23"/>
  <c r="B3282" i="23"/>
  <c r="B3279" i="23"/>
  <c r="C3279" i="23"/>
  <c r="B3267" i="23"/>
  <c r="C3267" i="23"/>
  <c r="B3251" i="23"/>
  <c r="C3251" i="23"/>
  <c r="B3235" i="23"/>
  <c r="C3235" i="23"/>
  <c r="B3219" i="23"/>
  <c r="C3219" i="23"/>
  <c r="B3203" i="23"/>
  <c r="C3203" i="23"/>
  <c r="C3272" i="23"/>
  <c r="C3268" i="23"/>
  <c r="C3264" i="23"/>
  <c r="C3260" i="23"/>
  <c r="C3256" i="23"/>
  <c r="C3252" i="23"/>
  <c r="C3248" i="23"/>
  <c r="C3244" i="23"/>
  <c r="C3240" i="23"/>
  <c r="C3236" i="23"/>
  <c r="C3232" i="23"/>
  <c r="C3228" i="23"/>
  <c r="C3224" i="23"/>
  <c r="C3220" i="23"/>
  <c r="C3216" i="23"/>
  <c r="C3212" i="23"/>
  <c r="C3208" i="23"/>
  <c r="C3204" i="23"/>
  <c r="C3200" i="23"/>
  <c r="C3196" i="23"/>
  <c r="C3192" i="23"/>
  <c r="B2672" i="23"/>
  <c r="C2661" i="23"/>
  <c r="B2656" i="23"/>
  <c r="B2577" i="23"/>
  <c r="C2577" i="23"/>
  <c r="B2569" i="23"/>
  <c r="C2569" i="23"/>
  <c r="B2561" i="23"/>
  <c r="C2561" i="23"/>
  <c r="B2553" i="23"/>
  <c r="C2553" i="23"/>
  <c r="B2545" i="23"/>
  <c r="C2545" i="23"/>
  <c r="B2537" i="23"/>
  <c r="C2537" i="23"/>
  <c r="B2529" i="23"/>
  <c r="C2529" i="23"/>
  <c r="B2521" i="23"/>
  <c r="C2521" i="23"/>
  <c r="B2513" i="23"/>
  <c r="C2513" i="23"/>
  <c r="B2505" i="23"/>
  <c r="C2505" i="23"/>
  <c r="C2991" i="23"/>
  <c r="C2987" i="23"/>
  <c r="C2983" i="23"/>
  <c r="C2979" i="23"/>
  <c r="C2975" i="23"/>
  <c r="C2971" i="23"/>
  <c r="C2967" i="23"/>
  <c r="C2963" i="23"/>
  <c r="C2959" i="23"/>
  <c r="C2955" i="23"/>
  <c r="C2951" i="23"/>
  <c r="C2947" i="23"/>
  <c r="C2943" i="23"/>
  <c r="C2939" i="23"/>
  <c r="C2935" i="23"/>
  <c r="C2931" i="23"/>
  <c r="C2927" i="23"/>
  <c r="C2923" i="23"/>
  <c r="C2919" i="23"/>
  <c r="C2915" i="23"/>
  <c r="C2911" i="23"/>
  <c r="C2907" i="23"/>
  <c r="C2903" i="23"/>
  <c r="C2899" i="23"/>
  <c r="C2895" i="23"/>
  <c r="C2891" i="23"/>
  <c r="C2887" i="23"/>
  <c r="C2883" i="23"/>
  <c r="C2879" i="23"/>
  <c r="C2875" i="23"/>
  <c r="C2871" i="23"/>
  <c r="C2867" i="23"/>
  <c r="C2863" i="23"/>
  <c r="C2859" i="23"/>
  <c r="C2855" i="23"/>
  <c r="C2851" i="23"/>
  <c r="C2847" i="23"/>
  <c r="C2843" i="23"/>
  <c r="C2839" i="23"/>
  <c r="C2835" i="23"/>
  <c r="C2831" i="23"/>
  <c r="C2827" i="23"/>
  <c r="C2823" i="23"/>
  <c r="C2819" i="23"/>
  <c r="C2815" i="23"/>
  <c r="C2811" i="23"/>
  <c r="C2807" i="23"/>
  <c r="C2803" i="23"/>
  <c r="C2799" i="23"/>
  <c r="C2795" i="23"/>
  <c r="C2791" i="23"/>
  <c r="C2787" i="23"/>
  <c r="C2783" i="23"/>
  <c r="C2779" i="23"/>
  <c r="C2775" i="23"/>
  <c r="C2771" i="23"/>
  <c r="C2767" i="23"/>
  <c r="C2763" i="23"/>
  <c r="C2759" i="23"/>
  <c r="C2755" i="23"/>
  <c r="C2751" i="23"/>
  <c r="C2747" i="23"/>
  <c r="C2743" i="23"/>
  <c r="C2739" i="23"/>
  <c r="C2735" i="23"/>
  <c r="C2731" i="23"/>
  <c r="C2727" i="23"/>
  <c r="C2723" i="23"/>
  <c r="C2719" i="23"/>
  <c r="C2715" i="23"/>
  <c r="C2711" i="23"/>
  <c r="C2707" i="23"/>
  <c r="C2703" i="23"/>
  <c r="C2699" i="23"/>
  <c r="C2695" i="23"/>
  <c r="C2691" i="23"/>
  <c r="C2687" i="23"/>
  <c r="C2683" i="23"/>
  <c r="C2679" i="23"/>
  <c r="C2667" i="23"/>
  <c r="C2651" i="23"/>
  <c r="C2669" i="23"/>
  <c r="B2664" i="23"/>
  <c r="C2653" i="23"/>
  <c r="C2647" i="23"/>
  <c r="C2643" i="23"/>
  <c r="C2639" i="23"/>
  <c r="C2635" i="23"/>
  <c r="C2631" i="23"/>
  <c r="C2627" i="23"/>
  <c r="C2623" i="23"/>
  <c r="C2619" i="23"/>
  <c r="C2615" i="23"/>
  <c r="C2611" i="23"/>
  <c r="C2607" i="23"/>
  <c r="C2603" i="23"/>
  <c r="C2599" i="23"/>
  <c r="C2595" i="23"/>
  <c r="C2591" i="23"/>
  <c r="C2587" i="23"/>
  <c r="C2583" i="23"/>
  <c r="B2581" i="23"/>
  <c r="C2581" i="23"/>
  <c r="B2573" i="23"/>
  <c r="C2573" i="23"/>
  <c r="B2565" i="23"/>
  <c r="C2565" i="23"/>
  <c r="B2557" i="23"/>
  <c r="C2557" i="23"/>
  <c r="B2549" i="23"/>
  <c r="C2549" i="23"/>
  <c r="B2541" i="23"/>
  <c r="C2541" i="23"/>
  <c r="B2533" i="23"/>
  <c r="C2533" i="23"/>
  <c r="B2525" i="23"/>
  <c r="C2525" i="23"/>
  <c r="B2517" i="23"/>
  <c r="C2517" i="23"/>
  <c r="B2509" i="23"/>
  <c r="C2509" i="23"/>
  <c r="C2113" i="23"/>
  <c r="B2108" i="23"/>
  <c r="C2501" i="23"/>
  <c r="C2497" i="23"/>
  <c r="C2493" i="23"/>
  <c r="C2489" i="23"/>
  <c r="C2485" i="23"/>
  <c r="C2481" i="23"/>
  <c r="C2477" i="23"/>
  <c r="C2473" i="23"/>
  <c r="C2469" i="23"/>
  <c r="C2465" i="23"/>
  <c r="C2461" i="23"/>
  <c r="C2457" i="23"/>
  <c r="C2453" i="23"/>
  <c r="C2449" i="23"/>
  <c r="C2445" i="23"/>
  <c r="C2441" i="23"/>
  <c r="C2437" i="23"/>
  <c r="C2433" i="23"/>
  <c r="C2429" i="23"/>
  <c r="C2425" i="23"/>
  <c r="C2421" i="23"/>
  <c r="C2417" i="23"/>
  <c r="C2413" i="23"/>
  <c r="C2409" i="23"/>
  <c r="C2405" i="23"/>
  <c r="C2401" i="23"/>
  <c r="C2397" i="23"/>
  <c r="C2393" i="23"/>
  <c r="C2389" i="23"/>
  <c r="C2385" i="23"/>
  <c r="C2381" i="23"/>
  <c r="C2377" i="23"/>
  <c r="C2373" i="23"/>
  <c r="C2369" i="23"/>
  <c r="C2365" i="23"/>
  <c r="C2361" i="23"/>
  <c r="C2357" i="23"/>
  <c r="C2353" i="23"/>
  <c r="C2349" i="23"/>
  <c r="C2345" i="23"/>
  <c r="C2341" i="23"/>
  <c r="C2337" i="23"/>
  <c r="C2333" i="23"/>
  <c r="C2329" i="23"/>
  <c r="C2325" i="23"/>
  <c r="C2321" i="23"/>
  <c r="C2317" i="23"/>
  <c r="C2313" i="23"/>
  <c r="C2309" i="23"/>
  <c r="C2305" i="23"/>
  <c r="C2301" i="23"/>
  <c r="C2297" i="23"/>
  <c r="C2293" i="23"/>
  <c r="C2289" i="23"/>
  <c r="C2285" i="23"/>
  <c r="C2281" i="23"/>
  <c r="C2277" i="23"/>
  <c r="C2273" i="23"/>
  <c r="C2269" i="23"/>
  <c r="C2265" i="23"/>
  <c r="C2261" i="23"/>
  <c r="C2257" i="23"/>
  <c r="C2253" i="23"/>
  <c r="C2249" i="23"/>
  <c r="C2245" i="23"/>
  <c r="C2241" i="23"/>
  <c r="C2237" i="23"/>
  <c r="C2233" i="23"/>
  <c r="C2229" i="23"/>
  <c r="C2225" i="23"/>
  <c r="C2221" i="23"/>
  <c r="C2217" i="23"/>
  <c r="C2213" i="23"/>
  <c r="C2209" i="23"/>
  <c r="C2205" i="23"/>
  <c r="C2201" i="23"/>
  <c r="C2197" i="23"/>
  <c r="C2193" i="23"/>
  <c r="C2189" i="23"/>
  <c r="C2185" i="23"/>
  <c r="C2181" i="23"/>
  <c r="C2177" i="23"/>
  <c r="C2173" i="23"/>
  <c r="C2169" i="23"/>
  <c r="C2165" i="23"/>
  <c r="C2161" i="23"/>
  <c r="C2157" i="23"/>
  <c r="C2153" i="23"/>
  <c r="C2149" i="23"/>
  <c r="C2145" i="23"/>
  <c r="C2141" i="23"/>
  <c r="C2137" i="23"/>
  <c r="C2133" i="23"/>
  <c r="C2129" i="23"/>
  <c r="C2125" i="23"/>
  <c r="C2121" i="23"/>
  <c r="C2117" i="23"/>
  <c r="C2103" i="23"/>
  <c r="C2063" i="23"/>
  <c r="B2063" i="23"/>
  <c r="C2055" i="23"/>
  <c r="B2055" i="23"/>
  <c r="C2047" i="23"/>
  <c r="B2047" i="23"/>
  <c r="C2039" i="23"/>
  <c r="B2039" i="23"/>
  <c r="B2116" i="23"/>
  <c r="C2105" i="23"/>
  <c r="B2100" i="23"/>
  <c r="C2099" i="23"/>
  <c r="C2095" i="23"/>
  <c r="C2091" i="23"/>
  <c r="C2087" i="23"/>
  <c r="C2083" i="23"/>
  <c r="C2079" i="23"/>
  <c r="C2075" i="23"/>
  <c r="C2071" i="23"/>
  <c r="C2067" i="23"/>
  <c r="C2059" i="23"/>
  <c r="B2059" i="23"/>
  <c r="C2051" i="23"/>
  <c r="B2051" i="23"/>
  <c r="C2043" i="23"/>
  <c r="B2043" i="23"/>
  <c r="B2035" i="23"/>
  <c r="B2031" i="23"/>
  <c r="B2027" i="23"/>
  <c r="B2023" i="23"/>
  <c r="B2019" i="23"/>
  <c r="B2015" i="23"/>
  <c r="B2011" i="23"/>
  <c r="B2007" i="23"/>
  <c r="B2003" i="23"/>
  <c r="B1999" i="23"/>
  <c r="B1995" i="23"/>
  <c r="B1991" i="23"/>
  <c r="B1987" i="23"/>
  <c r="B1983" i="23"/>
  <c r="B1979" i="23"/>
  <c r="B1975" i="23"/>
  <c r="B1971" i="23"/>
  <c r="B1967" i="23"/>
  <c r="B1963" i="23"/>
  <c r="B1959" i="23"/>
  <c r="B1955" i="23"/>
  <c r="B1951" i="23"/>
  <c r="B1947" i="23"/>
  <c r="B1943" i="23"/>
  <c r="B1939" i="23"/>
  <c r="B1935" i="23"/>
  <c r="B1931" i="23"/>
  <c r="B1927" i="23"/>
  <c r="B1923" i="23"/>
  <c r="B1919" i="23"/>
  <c r="B1915" i="23"/>
  <c r="B1911" i="23"/>
  <c r="B1907" i="23"/>
  <c r="B1903" i="23"/>
  <c r="B1899" i="23"/>
  <c r="B1895" i="23"/>
  <c r="B1891" i="23"/>
  <c r="B1887" i="23"/>
  <c r="B1883" i="23"/>
  <c r="B1879" i="23"/>
  <c r="B1875" i="23"/>
  <c r="B1871" i="23"/>
  <c r="B1867" i="23"/>
  <c r="B1863" i="23"/>
  <c r="B1859" i="23"/>
  <c r="B1855" i="23"/>
  <c r="B1851" i="23"/>
  <c r="B1847" i="23"/>
  <c r="B1843" i="23"/>
  <c r="B1839" i="23"/>
  <c r="B1835" i="23"/>
  <c r="B1831" i="23"/>
  <c r="B1827" i="23"/>
  <c r="B1823" i="23"/>
  <c r="B1819" i="23"/>
  <c r="B1815" i="23"/>
  <c r="B1811" i="23"/>
  <c r="B1807" i="23"/>
  <c r="B1803" i="23"/>
  <c r="B1799" i="23"/>
  <c r="B1795" i="23"/>
  <c r="B1791" i="23"/>
  <c r="B1787" i="23"/>
  <c r="B1783" i="23"/>
  <c r="B1779" i="23"/>
  <c r="B1775" i="23"/>
  <c r="B1771" i="23"/>
  <c r="B1767" i="23"/>
  <c r="B1763" i="23"/>
  <c r="B1759" i="23"/>
  <c r="B1755" i="23"/>
  <c r="B1751" i="23"/>
  <c r="B1747" i="23"/>
  <c r="B1743" i="23"/>
  <c r="B1739" i="23"/>
  <c r="B1735" i="23"/>
  <c r="B1731" i="23"/>
  <c r="B1727" i="23"/>
  <c r="B1726" i="23"/>
  <c r="B1725" i="23"/>
  <c r="B1722" i="23"/>
  <c r="C1722" i="23"/>
  <c r="B1717" i="23"/>
  <c r="B1714" i="23"/>
  <c r="C1714" i="23"/>
  <c r="B1709" i="23"/>
  <c r="B1706" i="23"/>
  <c r="C1706" i="23"/>
  <c r="B1701" i="23"/>
  <c r="B1698" i="23"/>
  <c r="C1698" i="23"/>
  <c r="B1693" i="23"/>
  <c r="B1690" i="23"/>
  <c r="C1690" i="23"/>
  <c r="B1685" i="23"/>
  <c r="B1682" i="23"/>
  <c r="C1682" i="23"/>
  <c r="B1677" i="23"/>
  <c r="B1674" i="23"/>
  <c r="C1674" i="23"/>
  <c r="B1665" i="23"/>
  <c r="C1665" i="23"/>
  <c r="B1649" i="23"/>
  <c r="C1649" i="23"/>
  <c r="B1661" i="23"/>
  <c r="C1661" i="23"/>
  <c r="B1645" i="23"/>
  <c r="C1645" i="23"/>
  <c r="B1721" i="23"/>
  <c r="B1718" i="23"/>
  <c r="C1718" i="23"/>
  <c r="B1713" i="23"/>
  <c r="B1710" i="23"/>
  <c r="C1710" i="23"/>
  <c r="B1705" i="23"/>
  <c r="B1702" i="23"/>
  <c r="C1702" i="23"/>
  <c r="B1697" i="23"/>
  <c r="B1694" i="23"/>
  <c r="C1694" i="23"/>
  <c r="B1689" i="23"/>
  <c r="B1686" i="23"/>
  <c r="C1686" i="23"/>
  <c r="B1681" i="23"/>
  <c r="B1678" i="23"/>
  <c r="C1678" i="23"/>
  <c r="B1673" i="23"/>
  <c r="C1673" i="23"/>
  <c r="B1657" i="23"/>
  <c r="C1657" i="23"/>
  <c r="B1641" i="23"/>
  <c r="C1641" i="23"/>
  <c r="B1669" i="23"/>
  <c r="C1669" i="23"/>
  <c r="B1653" i="23"/>
  <c r="C1653" i="23"/>
  <c r="C1670" i="23"/>
  <c r="C1666" i="23"/>
  <c r="C1662" i="23"/>
  <c r="C1658" i="23"/>
  <c r="C1654" i="23"/>
  <c r="C1650" i="23"/>
  <c r="C1646" i="23"/>
  <c r="C1642" i="23"/>
  <c r="C1638" i="23"/>
  <c r="C1634" i="23"/>
  <c r="C1630" i="23"/>
  <c r="C1626" i="23"/>
  <c r="C1622" i="23"/>
  <c r="C1618" i="23"/>
  <c r="C1614" i="23"/>
  <c r="C1610" i="23"/>
  <c r="C1606" i="23"/>
  <c r="C1602" i="23"/>
  <c r="C1598" i="23"/>
  <c r="C1594" i="23"/>
  <c r="C1590" i="23"/>
  <c r="C1586" i="23"/>
  <c r="C1582" i="23"/>
  <c r="C1578" i="23"/>
  <c r="C1574" i="23"/>
  <c r="C1570" i="23"/>
  <c r="C1566" i="23"/>
  <c r="C1562" i="23"/>
  <c r="C1558" i="23"/>
  <c r="C1554" i="23"/>
  <c r="C1550" i="23"/>
  <c r="C1546" i="23"/>
  <c r="C1542" i="23"/>
  <c r="C1538" i="23"/>
  <c r="C1534" i="23"/>
  <c r="C1530" i="23"/>
  <c r="C1526" i="23"/>
  <c r="C1522" i="23"/>
  <c r="C1518" i="23"/>
  <c r="C1514" i="23"/>
  <c r="C1510" i="23"/>
  <c r="C1506" i="23"/>
  <c r="C1502" i="23"/>
  <c r="C1498" i="23"/>
  <c r="C1494" i="23"/>
  <c r="C1490" i="23"/>
  <c r="C1486" i="23"/>
  <c r="C1482" i="23"/>
  <c r="C1478" i="23"/>
  <c r="C1474" i="23"/>
  <c r="C1470" i="23"/>
  <c r="C1466" i="23"/>
  <c r="C1462" i="23"/>
  <c r="C1458" i="23"/>
  <c r="C1454" i="23"/>
  <c r="C1450" i="23"/>
  <c r="C1446" i="23"/>
  <c r="C1442" i="23"/>
  <c r="C1438" i="23"/>
  <c r="C1434" i="23"/>
  <c r="C1430" i="23"/>
  <c r="C1426" i="23"/>
  <c r="C1422" i="23"/>
  <c r="C1418" i="23"/>
  <c r="C1414" i="23"/>
  <c r="C1410" i="23"/>
  <c r="C1406" i="23"/>
  <c r="C1402" i="23"/>
  <c r="C1398" i="23"/>
  <c r="C1394" i="23"/>
  <c r="C1390" i="23"/>
  <c r="C1386" i="23"/>
  <c r="C1382" i="23"/>
  <c r="C1378" i="23"/>
  <c r="C1374" i="23"/>
  <c r="C1370" i="23"/>
  <c r="C1366" i="23"/>
  <c r="C1362" i="23"/>
  <c r="C1358" i="23"/>
  <c r="C1354" i="23"/>
  <c r="C1350" i="23"/>
  <c r="C1346" i="23"/>
  <c r="C1342" i="23"/>
  <c r="C1338" i="23"/>
  <c r="C1334" i="23"/>
  <c r="C1330" i="23"/>
  <c r="C1326" i="23"/>
  <c r="C1322" i="23"/>
  <c r="C1318" i="23"/>
  <c r="C1314" i="23"/>
  <c r="C1290" i="23"/>
  <c r="B1285" i="23"/>
  <c r="C1284" i="23"/>
  <c r="C1274" i="23"/>
  <c r="B1269" i="23"/>
  <c r="C1269" i="23"/>
  <c r="B1264" i="23"/>
  <c r="B1261" i="23"/>
  <c r="C1261" i="23"/>
  <c r="B1256" i="23"/>
  <c r="B1253" i="23"/>
  <c r="C1253" i="23"/>
  <c r="B1245" i="23"/>
  <c r="C1245" i="23"/>
  <c r="B1228" i="23"/>
  <c r="C1228" i="23"/>
  <c r="B1212" i="23"/>
  <c r="C1212" i="23"/>
  <c r="B1196" i="23"/>
  <c r="C1196" i="23"/>
  <c r="B1180" i="23"/>
  <c r="C1180" i="23"/>
  <c r="B1164" i="23"/>
  <c r="C1164" i="23"/>
  <c r="B1148" i="23"/>
  <c r="C1148" i="23"/>
  <c r="B1132" i="23"/>
  <c r="C1132" i="23"/>
  <c r="B1116" i="23"/>
  <c r="C1116" i="23"/>
  <c r="C1637" i="23"/>
  <c r="C1633" i="23"/>
  <c r="C1629" i="23"/>
  <c r="C1625" i="23"/>
  <c r="C1621" i="23"/>
  <c r="C1617" i="23"/>
  <c r="C1613" i="23"/>
  <c r="C1609" i="23"/>
  <c r="C1605" i="23"/>
  <c r="C1601" i="23"/>
  <c r="C1597" i="23"/>
  <c r="C1593" i="23"/>
  <c r="C1589" i="23"/>
  <c r="C1585" i="23"/>
  <c r="C1581" i="23"/>
  <c r="C1577" i="23"/>
  <c r="C1573" i="23"/>
  <c r="C1569" i="23"/>
  <c r="C1565" i="23"/>
  <c r="C1561" i="23"/>
  <c r="C1557" i="23"/>
  <c r="C1553" i="23"/>
  <c r="C1549" i="23"/>
  <c r="C1545" i="23"/>
  <c r="C1541" i="23"/>
  <c r="C1537" i="23"/>
  <c r="C1533" i="23"/>
  <c r="C1529" i="23"/>
  <c r="C1525" i="23"/>
  <c r="C1521" i="23"/>
  <c r="C1517" i="23"/>
  <c r="C1513" i="23"/>
  <c r="C1509" i="23"/>
  <c r="C1505" i="23"/>
  <c r="C1501" i="23"/>
  <c r="C1497" i="23"/>
  <c r="C1493" i="23"/>
  <c r="C1489" i="23"/>
  <c r="C1485" i="23"/>
  <c r="C1481" i="23"/>
  <c r="C1477" i="23"/>
  <c r="C1473" i="23"/>
  <c r="C1469" i="23"/>
  <c r="C1465" i="23"/>
  <c r="C1461" i="23"/>
  <c r="C1457" i="23"/>
  <c r="C1453" i="23"/>
  <c r="C1449" i="23"/>
  <c r="C1445" i="23"/>
  <c r="C1441" i="23"/>
  <c r="C1437" i="23"/>
  <c r="C1433" i="23"/>
  <c r="C1429" i="23"/>
  <c r="C1425" i="23"/>
  <c r="C1421" i="23"/>
  <c r="C1417" i="23"/>
  <c r="C1413" i="23"/>
  <c r="C1409" i="23"/>
  <c r="C1405" i="23"/>
  <c r="C1401" i="23"/>
  <c r="C1397" i="23"/>
  <c r="C1393" i="23"/>
  <c r="C1389" i="23"/>
  <c r="C1385" i="23"/>
  <c r="C1381" i="23"/>
  <c r="C1377" i="23"/>
  <c r="C1373" i="23"/>
  <c r="C1369" i="23"/>
  <c r="C1365" i="23"/>
  <c r="C1361" i="23"/>
  <c r="C1357" i="23"/>
  <c r="C1353" i="23"/>
  <c r="C1349" i="23"/>
  <c r="C1345" i="23"/>
  <c r="C1341" i="23"/>
  <c r="C1337" i="23"/>
  <c r="C1333" i="23"/>
  <c r="C1329" i="23"/>
  <c r="C1325" i="23"/>
  <c r="C1321" i="23"/>
  <c r="C1317" i="23"/>
  <c r="C1313" i="23"/>
  <c r="C1309" i="23"/>
  <c r="C1305" i="23"/>
  <c r="C1301" i="23"/>
  <c r="C1297" i="23"/>
  <c r="C1293" i="23"/>
  <c r="C1280" i="23"/>
  <c r="B1224" i="23"/>
  <c r="C1224" i="23"/>
  <c r="B1208" i="23"/>
  <c r="C1208" i="23"/>
  <c r="B1192" i="23"/>
  <c r="C1192" i="23"/>
  <c r="B1176" i="23"/>
  <c r="C1176" i="23"/>
  <c r="B1160" i="23"/>
  <c r="C1160" i="23"/>
  <c r="B1144" i="23"/>
  <c r="C1144" i="23"/>
  <c r="B1128" i="23"/>
  <c r="C1128" i="23"/>
  <c r="B1112" i="23"/>
  <c r="C1112" i="23"/>
  <c r="C1282" i="23"/>
  <c r="B1277" i="23"/>
  <c r="B1268" i="23"/>
  <c r="B1265" i="23"/>
  <c r="C1265" i="23"/>
  <c r="B1260" i="23"/>
  <c r="B1257" i="23"/>
  <c r="C1257" i="23"/>
  <c r="B1252" i="23"/>
  <c r="B1249" i="23"/>
  <c r="C1249" i="23"/>
  <c r="B1241" i="23"/>
  <c r="C1241" i="23"/>
  <c r="B1236" i="23"/>
  <c r="C1236" i="23"/>
  <c r="B1220" i="23"/>
  <c r="C1220" i="23"/>
  <c r="B1204" i="23"/>
  <c r="C1204" i="23"/>
  <c r="B1188" i="23"/>
  <c r="C1188" i="23"/>
  <c r="B1172" i="23"/>
  <c r="C1172" i="23"/>
  <c r="B1156" i="23"/>
  <c r="C1156" i="23"/>
  <c r="B1140" i="23"/>
  <c r="C1140" i="23"/>
  <c r="B1124" i="23"/>
  <c r="C1124" i="23"/>
  <c r="B1108" i="23"/>
  <c r="C1108" i="23"/>
  <c r="B1232" i="23"/>
  <c r="C1232" i="23"/>
  <c r="B1216" i="23"/>
  <c r="C1216" i="23"/>
  <c r="B1200" i="23"/>
  <c r="C1200" i="23"/>
  <c r="B1184" i="23"/>
  <c r="C1184" i="23"/>
  <c r="B1168" i="23"/>
  <c r="C1168" i="23"/>
  <c r="B1152" i="23"/>
  <c r="C1152" i="23"/>
  <c r="B1136" i="23"/>
  <c r="C1136" i="23"/>
  <c r="B1120" i="23"/>
  <c r="C1120" i="23"/>
  <c r="B1104" i="23"/>
  <c r="C1104" i="23"/>
  <c r="C1098" i="23"/>
  <c r="B948" i="23"/>
  <c r="C948" i="23"/>
  <c r="B943" i="23"/>
  <c r="B940" i="23"/>
  <c r="C940" i="23"/>
  <c r="B932" i="23"/>
  <c r="C932" i="23"/>
  <c r="C1237" i="23"/>
  <c r="C1233" i="23"/>
  <c r="C1229" i="23"/>
  <c r="C1225" i="23"/>
  <c r="C1221" i="23"/>
  <c r="C1217" i="23"/>
  <c r="C1213" i="23"/>
  <c r="C1209" i="23"/>
  <c r="C1205" i="23"/>
  <c r="C1201" i="23"/>
  <c r="C1197" i="23"/>
  <c r="C1193" i="23"/>
  <c r="C1189" i="23"/>
  <c r="C1185" i="23"/>
  <c r="C1181" i="23"/>
  <c r="C1177" i="23"/>
  <c r="C1173" i="23"/>
  <c r="C1169" i="23"/>
  <c r="C1165" i="23"/>
  <c r="C1161" i="23"/>
  <c r="C1157" i="23"/>
  <c r="C1153" i="23"/>
  <c r="C1149" i="23"/>
  <c r="C1145" i="23"/>
  <c r="C1141" i="23"/>
  <c r="C1137" i="23"/>
  <c r="C1133" i="23"/>
  <c r="C1129" i="23"/>
  <c r="C1125" i="23"/>
  <c r="C1121" i="23"/>
  <c r="C1117" i="23"/>
  <c r="C1113" i="23"/>
  <c r="C1109" i="23"/>
  <c r="C1105" i="23"/>
  <c r="C1101" i="23"/>
  <c r="C1097" i="23"/>
  <c r="C1093" i="23"/>
  <c r="C1089" i="23"/>
  <c r="C1085" i="23"/>
  <c r="C1081" i="23"/>
  <c r="C1077" i="23"/>
  <c r="C1073" i="23"/>
  <c r="C1069" i="23"/>
  <c r="C1065" i="23"/>
  <c r="C1061" i="23"/>
  <c r="C1057" i="23"/>
  <c r="C1053" i="23"/>
  <c r="C1049" i="23"/>
  <c r="C1045" i="23"/>
  <c r="C1041" i="23"/>
  <c r="C1037" i="23"/>
  <c r="C1033" i="23"/>
  <c r="C1029" i="23"/>
  <c r="C1025" i="23"/>
  <c r="C1021" i="23"/>
  <c r="C1017" i="23"/>
  <c r="C1013" i="23"/>
  <c r="C1009" i="23"/>
  <c r="C1005" i="23"/>
  <c r="C1001" i="23"/>
  <c r="C997" i="23"/>
  <c r="C993" i="23"/>
  <c r="C989" i="23"/>
  <c r="C985" i="23"/>
  <c r="C981" i="23"/>
  <c r="C977" i="23"/>
  <c r="C973" i="23"/>
  <c r="C969" i="23"/>
  <c r="C965" i="23"/>
  <c r="C961" i="23"/>
  <c r="C957" i="23"/>
  <c r="C953" i="23"/>
  <c r="C1100" i="23"/>
  <c r="B947" i="23"/>
  <c r="B944" i="23"/>
  <c r="C944" i="23"/>
  <c r="B939" i="23"/>
  <c r="B936" i="23"/>
  <c r="C936" i="23"/>
  <c r="B802" i="23"/>
  <c r="C802" i="23"/>
  <c r="B786" i="23"/>
  <c r="C786" i="23"/>
  <c r="C865" i="23"/>
  <c r="C861" i="23"/>
  <c r="C857" i="23"/>
  <c r="C853" i="23"/>
  <c r="C849" i="23"/>
  <c r="C845" i="23"/>
  <c r="C834" i="23"/>
  <c r="B819" i="23"/>
  <c r="C819" i="23"/>
  <c r="B814" i="23"/>
  <c r="C814" i="23"/>
  <c r="B798" i="23"/>
  <c r="C798" i="23"/>
  <c r="C928" i="23"/>
  <c r="C924" i="23"/>
  <c r="C920" i="23"/>
  <c r="C916" i="23"/>
  <c r="C912" i="23"/>
  <c r="C908" i="23"/>
  <c r="C904" i="23"/>
  <c r="C900" i="23"/>
  <c r="C896" i="23"/>
  <c r="C892" i="23"/>
  <c r="C888" i="23"/>
  <c r="C884" i="23"/>
  <c r="C880" i="23"/>
  <c r="C876" i="23"/>
  <c r="C872" i="23"/>
  <c r="C868" i="23"/>
  <c r="C864" i="23"/>
  <c r="C860" i="23"/>
  <c r="C856" i="23"/>
  <c r="C852" i="23"/>
  <c r="C848" i="23"/>
  <c r="C844" i="23"/>
  <c r="C836" i="23"/>
  <c r="B831" i="23"/>
  <c r="C830" i="23"/>
  <c r="B810" i="23"/>
  <c r="C810" i="23"/>
  <c r="B794" i="23"/>
  <c r="C794" i="23"/>
  <c r="B843" i="23"/>
  <c r="C832" i="23"/>
  <c r="B827" i="23"/>
  <c r="B823" i="23"/>
  <c r="C823" i="23"/>
  <c r="B815" i="23"/>
  <c r="C815" i="23"/>
  <c r="B806" i="23"/>
  <c r="C806" i="23"/>
  <c r="B790" i="23"/>
  <c r="C790" i="23"/>
  <c r="C811" i="23"/>
  <c r="C807" i="23"/>
  <c r="C803" i="23"/>
  <c r="C799" i="23"/>
  <c r="C795" i="23"/>
  <c r="C791" i="23"/>
  <c r="C787" i="23"/>
  <c r="C783" i="23"/>
  <c r="C779" i="23"/>
  <c r="C775" i="23"/>
  <c r="C771" i="23"/>
  <c r="C767" i="23"/>
  <c r="C763" i="23"/>
  <c r="C759" i="23"/>
  <c r="C755" i="23"/>
  <c r="C751" i="23"/>
  <c r="C747" i="23"/>
  <c r="C743" i="23"/>
  <c r="C739" i="23"/>
  <c r="C735" i="23"/>
  <c r="C731" i="23"/>
  <c r="C727" i="23"/>
  <c r="C723" i="23"/>
  <c r="C719" i="23"/>
  <c r="C715" i="23"/>
  <c r="C711" i="23"/>
  <c r="C707" i="23"/>
  <c r="C703" i="23"/>
  <c r="C699" i="23"/>
  <c r="C695" i="23"/>
  <c r="C691" i="23"/>
  <c r="C687" i="23"/>
  <c r="C683" i="23"/>
  <c r="C679" i="23"/>
  <c r="C675" i="23"/>
  <c r="C671" i="23"/>
  <c r="C667" i="23"/>
  <c r="C663" i="23"/>
  <c r="C659" i="23"/>
  <c r="B628" i="23"/>
  <c r="B627" i="23"/>
  <c r="B622" i="23"/>
  <c r="B619" i="23"/>
  <c r="C619" i="23"/>
  <c r="B614" i="23"/>
  <c r="B611" i="23"/>
  <c r="C611" i="23"/>
  <c r="B606" i="23"/>
  <c r="B603" i="23"/>
  <c r="C603" i="23"/>
  <c r="B598" i="23"/>
  <c r="B586" i="23"/>
  <c r="C586" i="23"/>
  <c r="C782" i="23"/>
  <c r="C778" i="23"/>
  <c r="C774" i="23"/>
  <c r="C770" i="23"/>
  <c r="C766" i="23"/>
  <c r="C762" i="23"/>
  <c r="C758" i="23"/>
  <c r="C754" i="23"/>
  <c r="C750" i="23"/>
  <c r="C746" i="23"/>
  <c r="C742" i="23"/>
  <c r="C738" i="23"/>
  <c r="C734" i="23"/>
  <c r="C730" i="23"/>
  <c r="C726" i="23"/>
  <c r="C722" i="23"/>
  <c r="C718" i="23"/>
  <c r="C714" i="23"/>
  <c r="C710" i="23"/>
  <c r="C706" i="23"/>
  <c r="C702" i="23"/>
  <c r="C698" i="23"/>
  <c r="C694" i="23"/>
  <c r="C690" i="23"/>
  <c r="C686" i="23"/>
  <c r="C682" i="23"/>
  <c r="C678" i="23"/>
  <c r="C674" i="23"/>
  <c r="C670" i="23"/>
  <c r="C666" i="23"/>
  <c r="C662" i="23"/>
  <c r="C658" i="23"/>
  <c r="C654" i="23"/>
  <c r="C650" i="23"/>
  <c r="C646" i="23"/>
  <c r="C642" i="23"/>
  <c r="C638" i="23"/>
  <c r="C634" i="23"/>
  <c r="C630" i="23"/>
  <c r="B582" i="23"/>
  <c r="C582" i="23"/>
  <c r="C624" i="23"/>
  <c r="B618" i="23"/>
  <c r="B615" i="23"/>
  <c r="C615" i="23"/>
  <c r="B610" i="23"/>
  <c r="B607" i="23"/>
  <c r="C607" i="23"/>
  <c r="B602" i="23"/>
  <c r="B599" i="23"/>
  <c r="C599" i="23"/>
  <c r="B594" i="23"/>
  <c r="C594" i="23"/>
  <c r="B578" i="23"/>
  <c r="C578" i="23"/>
  <c r="B590" i="23"/>
  <c r="C590" i="23"/>
  <c r="C595" i="23"/>
  <c r="C591" i="23"/>
  <c r="C587" i="23"/>
  <c r="C583" i="23"/>
  <c r="C579" i="23"/>
  <c r="C575" i="23"/>
  <c r="C571" i="23"/>
  <c r="C567" i="23"/>
  <c r="C563" i="23"/>
  <c r="C559" i="23"/>
  <c r="C555" i="23"/>
  <c r="C551" i="23"/>
  <c r="C547" i="23"/>
  <c r="C543" i="23"/>
  <c r="C539" i="23"/>
  <c r="C535" i="23"/>
  <c r="C531" i="23"/>
  <c r="C527" i="23"/>
  <c r="C523" i="23"/>
  <c r="C519" i="23"/>
  <c r="C515" i="23"/>
  <c r="C511" i="23"/>
  <c r="C507" i="23"/>
  <c r="C503" i="23"/>
  <c r="C499" i="23"/>
  <c r="C495" i="23"/>
  <c r="C491" i="23"/>
  <c r="C487" i="23"/>
  <c r="C483" i="23"/>
  <c r="C479" i="23"/>
  <c r="C475" i="23"/>
  <c r="C471" i="23"/>
  <c r="C467" i="23"/>
  <c r="C463" i="23"/>
  <c r="C459" i="23"/>
  <c r="C455" i="23"/>
  <c r="C451" i="23"/>
  <c r="C447" i="23"/>
  <c r="C443" i="23"/>
  <c r="C439" i="23"/>
  <c r="C435" i="23"/>
  <c r="C431" i="23"/>
  <c r="C427" i="23"/>
  <c r="C423" i="23"/>
  <c r="C419" i="23"/>
  <c r="C415" i="23"/>
  <c r="C411" i="23"/>
  <c r="C402" i="23"/>
  <c r="B397" i="23"/>
  <c r="C396" i="23"/>
  <c r="C382" i="23"/>
  <c r="B382" i="23"/>
  <c r="C574" i="23"/>
  <c r="C570" i="23"/>
  <c r="C566" i="23"/>
  <c r="C562" i="23"/>
  <c r="C558" i="23"/>
  <c r="C554" i="23"/>
  <c r="C550" i="23"/>
  <c r="C546" i="23"/>
  <c r="C542" i="23"/>
  <c r="C538" i="23"/>
  <c r="C534" i="23"/>
  <c r="C530" i="23"/>
  <c r="C526" i="23"/>
  <c r="C522" i="23"/>
  <c r="C518" i="23"/>
  <c r="C514" i="23"/>
  <c r="C510" i="23"/>
  <c r="C506" i="23"/>
  <c r="C502" i="23"/>
  <c r="C498" i="23"/>
  <c r="C494" i="23"/>
  <c r="C490" i="23"/>
  <c r="C486" i="23"/>
  <c r="C482" i="23"/>
  <c r="C478" i="23"/>
  <c r="C474" i="23"/>
  <c r="C470" i="23"/>
  <c r="C466" i="23"/>
  <c r="C462" i="23"/>
  <c r="C458" i="23"/>
  <c r="C454" i="23"/>
  <c r="C450" i="23"/>
  <c r="C446" i="23"/>
  <c r="C442" i="23"/>
  <c r="C438" i="23"/>
  <c r="C434" i="23"/>
  <c r="C430" i="23"/>
  <c r="C426" i="23"/>
  <c r="C422" i="23"/>
  <c r="C418" i="23"/>
  <c r="C414" i="23"/>
  <c r="C410" i="23"/>
  <c r="B409" i="23"/>
  <c r="C408" i="23"/>
  <c r="C398" i="23"/>
  <c r="B393" i="23"/>
  <c r="C392" i="23"/>
  <c r="B405" i="23"/>
  <c r="C394" i="23"/>
  <c r="B389" i="23"/>
  <c r="C388" i="23"/>
  <c r="C386" i="23"/>
  <c r="B386" i="23"/>
  <c r="C378" i="23"/>
  <c r="B378" i="23"/>
  <c r="B374" i="23"/>
  <c r="B370" i="23"/>
  <c r="B366" i="23"/>
  <c r="B362" i="23"/>
  <c r="B358" i="23"/>
  <c r="B354" i="23"/>
  <c r="B350" i="23"/>
  <c r="B346" i="23"/>
  <c r="B342" i="23"/>
  <c r="B338" i="23"/>
  <c r="B334" i="23"/>
  <c r="B330" i="23"/>
  <c r="B326" i="23"/>
  <c r="B322" i="23"/>
  <c r="B318" i="23"/>
  <c r="B314" i="23"/>
  <c r="B310" i="23"/>
  <c r="B306" i="23"/>
  <c r="B302" i="23"/>
  <c r="B290" i="23"/>
  <c r="B283" i="23"/>
  <c r="C283" i="23"/>
  <c r="B267" i="23"/>
  <c r="C267" i="23"/>
  <c r="B251" i="23"/>
  <c r="C251" i="23"/>
  <c r="B287" i="23"/>
  <c r="C287" i="23"/>
  <c r="B271" i="23"/>
  <c r="C271" i="23"/>
  <c r="B255" i="23"/>
  <c r="C255" i="23"/>
  <c r="C299" i="23"/>
  <c r="B291" i="23"/>
  <c r="C291" i="23"/>
  <c r="B275" i="23"/>
  <c r="C275" i="23"/>
  <c r="B259" i="23"/>
  <c r="C259" i="23"/>
  <c r="B295" i="23"/>
  <c r="C295" i="23"/>
  <c r="B279" i="23"/>
  <c r="C279" i="23"/>
  <c r="B263" i="23"/>
  <c r="C263" i="23"/>
  <c r="B177" i="23"/>
  <c r="B173" i="23"/>
  <c r="B169" i="23"/>
  <c r="B165" i="23"/>
  <c r="B161" i="23"/>
  <c r="B157" i="23"/>
  <c r="B153" i="23"/>
  <c r="B149" i="23"/>
  <c r="B145" i="23"/>
  <c r="B141" i="23"/>
  <c r="B137" i="23"/>
  <c r="B133" i="23"/>
  <c r="B129" i="23"/>
  <c r="B125" i="23"/>
  <c r="B121" i="23"/>
  <c r="B117" i="23"/>
  <c r="C81" i="23"/>
  <c r="C65" i="23"/>
  <c r="C247" i="23"/>
  <c r="C243" i="23"/>
  <c r="C239" i="23"/>
  <c r="C235" i="23"/>
  <c r="C231" i="23"/>
  <c r="C227" i="23"/>
  <c r="C223" i="23"/>
  <c r="C219" i="23"/>
  <c r="C215" i="23"/>
  <c r="C211" i="23"/>
  <c r="C207" i="23"/>
  <c r="C203" i="23"/>
  <c r="C199" i="23"/>
  <c r="C195" i="23"/>
  <c r="C191" i="23"/>
  <c r="C187" i="23"/>
  <c r="C183" i="23"/>
  <c r="C179" i="23"/>
  <c r="C99" i="23"/>
  <c r="B94" i="23"/>
  <c r="C93" i="23"/>
  <c r="C83" i="23"/>
  <c r="B78" i="23"/>
  <c r="C67" i="23"/>
  <c r="B62" i="23"/>
  <c r="B61" i="23"/>
  <c r="B58" i="23"/>
  <c r="C58" i="23"/>
  <c r="B53" i="23"/>
  <c r="B50" i="23"/>
  <c r="C50" i="23"/>
  <c r="B45" i="23"/>
  <c r="B42" i="23"/>
  <c r="C42" i="23"/>
  <c r="B37" i="23"/>
  <c r="B34" i="23"/>
  <c r="C34" i="23"/>
  <c r="B29" i="23"/>
  <c r="B26" i="23"/>
  <c r="C26" i="23"/>
  <c r="B21" i="23"/>
  <c r="B18" i="23"/>
  <c r="C18" i="23"/>
  <c r="B13" i="23"/>
  <c r="B10" i="23"/>
  <c r="C10" i="23"/>
  <c r="B5" i="23"/>
  <c r="C178" i="23"/>
  <c r="C174" i="23"/>
  <c r="C170" i="23"/>
  <c r="C166" i="23"/>
  <c r="C162" i="23"/>
  <c r="C158" i="23"/>
  <c r="C154" i="23"/>
  <c r="C150" i="23"/>
  <c r="C146" i="23"/>
  <c r="C142" i="23"/>
  <c r="C138" i="23"/>
  <c r="C134" i="23"/>
  <c r="C130" i="23"/>
  <c r="C126" i="23"/>
  <c r="C122" i="23"/>
  <c r="C118" i="23"/>
  <c r="C105" i="23"/>
  <c r="C89" i="23"/>
  <c r="C107" i="23"/>
  <c r="B102" i="23"/>
  <c r="C91" i="23"/>
  <c r="B86" i="23"/>
  <c r="C75" i="23"/>
  <c r="B70" i="23"/>
  <c r="B57" i="23"/>
  <c r="B54" i="23"/>
  <c r="C54" i="23"/>
  <c r="B49" i="23"/>
  <c r="B46" i="23"/>
  <c r="C46" i="23"/>
  <c r="B41" i="23"/>
  <c r="B38" i="23"/>
  <c r="C38" i="23"/>
  <c r="B33" i="23"/>
  <c r="B30" i="23"/>
  <c r="C30" i="23"/>
  <c r="B25" i="23"/>
  <c r="B22" i="23"/>
  <c r="C22" i="23"/>
  <c r="B17" i="23"/>
  <c r="B14" i="23"/>
  <c r="C14" i="23"/>
  <c r="B9" i="23"/>
  <c r="B6" i="23"/>
  <c r="C6" i="23"/>
  <c r="G4" i="21"/>
  <c r="D4" i="21"/>
  <c r="K30" i="17"/>
  <c r="K31" i="17"/>
  <c r="K32" i="17"/>
  <c r="K33" i="17"/>
  <c r="K34" i="17"/>
  <c r="K35" i="17"/>
  <c r="K36" i="17"/>
  <c r="L28" i="17"/>
  <c r="C24" i="17" s="1"/>
  <c r="J98" i="21"/>
  <c r="J97" i="21"/>
  <c r="J96" i="21"/>
  <c r="J95" i="21"/>
  <c r="J94" i="21"/>
  <c r="J93" i="21"/>
  <c r="J92" i="21"/>
  <c r="J91" i="21"/>
  <c r="J90" i="21"/>
  <c r="J89" i="21"/>
  <c r="J88" i="21"/>
  <c r="J87" i="21"/>
  <c r="J86" i="21"/>
  <c r="J85" i="21"/>
  <c r="J84" i="21"/>
  <c r="J83" i="21"/>
  <c r="J82" i="21"/>
  <c r="J81" i="21"/>
  <c r="J80" i="21"/>
  <c r="J79" i="21"/>
  <c r="J78" i="21"/>
  <c r="J77" i="21"/>
  <c r="J76" i="21"/>
  <c r="J75" i="21"/>
  <c r="J74" i="21"/>
  <c r="J73" i="21"/>
  <c r="J72" i="21"/>
  <c r="J71" i="21"/>
  <c r="J70" i="21"/>
  <c r="J69" i="21"/>
  <c r="J68" i="21"/>
  <c r="J67" i="21"/>
  <c r="J66" i="21"/>
  <c r="J65" i="21"/>
  <c r="J64" i="21"/>
  <c r="J63" i="21"/>
  <c r="J62" i="21"/>
  <c r="J61" i="21"/>
  <c r="J60" i="21"/>
  <c r="J59" i="21"/>
  <c r="J58" i="21"/>
  <c r="J57" i="21"/>
  <c r="J56" i="21"/>
  <c r="J55" i="21"/>
  <c r="J54" i="21"/>
  <c r="J53" i="21"/>
  <c r="J52" i="21"/>
  <c r="J51" i="21"/>
  <c r="J50" i="21"/>
  <c r="J49" i="21"/>
  <c r="J48" i="21"/>
  <c r="J47" i="21"/>
  <c r="J46" i="21"/>
  <c r="J45" i="21"/>
  <c r="J44" i="21"/>
  <c r="J43" i="21"/>
  <c r="J42" i="21"/>
  <c r="J41" i="21"/>
  <c r="J40" i="21"/>
  <c r="J39" i="21"/>
  <c r="J38" i="21"/>
  <c r="J37" i="21"/>
  <c r="J36" i="21"/>
  <c r="J35" i="21"/>
  <c r="J34" i="21"/>
  <c r="J33" i="21"/>
  <c r="J32" i="21"/>
  <c r="J31" i="21"/>
  <c r="J30" i="21"/>
  <c r="J29" i="21"/>
  <c r="J28" i="21"/>
  <c r="J27" i="21"/>
  <c r="J26" i="21"/>
  <c r="J25" i="21"/>
  <c r="J24" i="21"/>
  <c r="J23" i="21"/>
  <c r="J22" i="21"/>
  <c r="J21" i="21"/>
  <c r="J20" i="21"/>
  <c r="J19" i="21"/>
  <c r="J18" i="21"/>
  <c r="J17" i="21"/>
  <c r="J16" i="21"/>
  <c r="J15" i="21"/>
  <c r="J14" i="21"/>
  <c r="J13" i="21"/>
  <c r="J12" i="21"/>
  <c r="J11" i="21"/>
  <c r="J10" i="21"/>
  <c r="I7" i="21"/>
  <c r="I101" i="3"/>
  <c r="F101" i="3" s="1"/>
  <c r="L101" i="3"/>
  <c r="O101" i="3"/>
  <c r="I9" i="21"/>
  <c r="J9" i="21"/>
  <c r="H10" i="21"/>
  <c r="H11" i="21"/>
  <c r="H12" i="21"/>
  <c r="H13" i="21"/>
  <c r="H14" i="21"/>
  <c r="H15" i="21"/>
  <c r="H16" i="21"/>
  <c r="H17" i="21"/>
  <c r="H18" i="21"/>
  <c r="H19" i="21"/>
  <c r="H20" i="21"/>
  <c r="H21" i="21"/>
  <c r="H22" i="21"/>
  <c r="H23" i="21"/>
  <c r="H24" i="21"/>
  <c r="H25" i="21"/>
  <c r="H26" i="21"/>
  <c r="H27" i="21"/>
  <c r="H28" i="21"/>
  <c r="H29" i="21"/>
  <c r="H30" i="21"/>
  <c r="H31" i="21"/>
  <c r="H32" i="21"/>
  <c r="H33" i="21"/>
  <c r="H34" i="21"/>
  <c r="H35" i="21"/>
  <c r="H36" i="21"/>
  <c r="H37" i="21"/>
  <c r="H38" i="21"/>
  <c r="H39" i="21"/>
  <c r="H40" i="21"/>
  <c r="H41" i="21"/>
  <c r="H42" i="21"/>
  <c r="H43" i="21"/>
  <c r="H44" i="21"/>
  <c r="H45"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73" i="21"/>
  <c r="H74" i="21"/>
  <c r="H75" i="21"/>
  <c r="H76" i="21"/>
  <c r="H77" i="21"/>
  <c r="H78" i="21"/>
  <c r="H79" i="21"/>
  <c r="H80" i="21"/>
  <c r="H81" i="21"/>
  <c r="H82" i="21"/>
  <c r="H83" i="21"/>
  <c r="H84" i="21"/>
  <c r="H85" i="21"/>
  <c r="H86" i="21"/>
  <c r="H87" i="21"/>
  <c r="H88" i="21"/>
  <c r="H89" i="21"/>
  <c r="H90" i="21"/>
  <c r="H91" i="21"/>
  <c r="H92" i="21"/>
  <c r="H93" i="21"/>
  <c r="H94" i="21"/>
  <c r="H95" i="21"/>
  <c r="H96" i="21"/>
  <c r="H97" i="21"/>
  <c r="H98" i="21"/>
  <c r="H9" i="21"/>
  <c r="F98" i="21"/>
  <c r="F97" i="21"/>
  <c r="F96" i="21"/>
  <c r="F95" i="21"/>
  <c r="F94" i="21"/>
  <c r="F93" i="21"/>
  <c r="F92" i="21"/>
  <c r="F91" i="21"/>
  <c r="F90" i="21"/>
  <c r="F89" i="21"/>
  <c r="F88" i="21"/>
  <c r="F87" i="21"/>
  <c r="F86" i="21"/>
  <c r="F85" i="21"/>
  <c r="F84" i="21"/>
  <c r="F83" i="21"/>
  <c r="F82" i="21"/>
  <c r="F81" i="21"/>
  <c r="F80" i="21"/>
  <c r="F79" i="21"/>
  <c r="F78" i="21"/>
  <c r="F77" i="21"/>
  <c r="F76" i="21"/>
  <c r="F75" i="21"/>
  <c r="F74" i="21"/>
  <c r="F73" i="21"/>
  <c r="F72" i="21"/>
  <c r="F71" i="21"/>
  <c r="F70" i="21"/>
  <c r="F69" i="21"/>
  <c r="F68" i="21"/>
  <c r="F67" i="21"/>
  <c r="F66" i="21"/>
  <c r="F65" i="21"/>
  <c r="F64" i="21"/>
  <c r="F63" i="21"/>
  <c r="F62" i="21"/>
  <c r="F61" i="21"/>
  <c r="F60" i="21"/>
  <c r="F59" i="21"/>
  <c r="F58" i="21"/>
  <c r="F57" i="21"/>
  <c r="F56" i="21"/>
  <c r="F55" i="21"/>
  <c r="F54" i="21"/>
  <c r="F53" i="21"/>
  <c r="F52" i="21"/>
  <c r="F51" i="21"/>
  <c r="F50" i="21"/>
  <c r="F49" i="21"/>
  <c r="F48" i="21"/>
  <c r="F47" i="21"/>
  <c r="F46" i="21"/>
  <c r="F45" i="21"/>
  <c r="F44" i="21"/>
  <c r="F43" i="21"/>
  <c r="F42" i="21"/>
  <c r="F41" i="21"/>
  <c r="F40" i="21"/>
  <c r="F39" i="21"/>
  <c r="F38" i="21"/>
  <c r="F37" i="21"/>
  <c r="F36" i="21"/>
  <c r="F35" i="21"/>
  <c r="F34" i="21"/>
  <c r="F33" i="21"/>
  <c r="F32" i="21"/>
  <c r="F31" i="21"/>
  <c r="F30" i="21"/>
  <c r="F29" i="21"/>
  <c r="F28" i="21"/>
  <c r="F27" i="21"/>
  <c r="F26" i="21"/>
  <c r="F25" i="21"/>
  <c r="F24" i="21"/>
  <c r="F23" i="21"/>
  <c r="F22" i="21"/>
  <c r="F21" i="21"/>
  <c r="F20" i="21"/>
  <c r="F19" i="21"/>
  <c r="F18" i="21"/>
  <c r="F17" i="21"/>
  <c r="F16" i="21"/>
  <c r="F15" i="21"/>
  <c r="F14" i="21"/>
  <c r="F13" i="21"/>
  <c r="F12" i="21"/>
  <c r="F11" i="21"/>
  <c r="F10" i="21"/>
  <c r="F9" i="21"/>
  <c r="B10" i="21"/>
  <c r="B11" i="21"/>
  <c r="B12" i="21"/>
  <c r="B13" i="21"/>
  <c r="B14" i="21"/>
  <c r="B15" i="21"/>
  <c r="B16" i="21"/>
  <c r="B17" i="21"/>
  <c r="B18" i="21"/>
  <c r="B19" i="21"/>
  <c r="B20" i="21"/>
  <c r="B21" i="21"/>
  <c r="B22" i="21"/>
  <c r="B23" i="21"/>
  <c r="B24" i="21"/>
  <c r="B25" i="21"/>
  <c r="B26" i="21"/>
  <c r="B27" i="21"/>
  <c r="B28" i="21"/>
  <c r="B29" i="21"/>
  <c r="B30" i="21"/>
  <c r="B31" i="21"/>
  <c r="B32" i="21"/>
  <c r="B33" i="21"/>
  <c r="B34" i="21"/>
  <c r="B35" i="21"/>
  <c r="B36" i="21"/>
  <c r="B37" i="21"/>
  <c r="B38" i="21"/>
  <c r="B39" i="21"/>
  <c r="B40" i="21"/>
  <c r="B41" i="21"/>
  <c r="B42" i="21"/>
  <c r="B43" i="21"/>
  <c r="B44" i="21"/>
  <c r="B45" i="21"/>
  <c r="B46" i="21"/>
  <c r="B47" i="21"/>
  <c r="B48" i="21"/>
  <c r="B49" i="21"/>
  <c r="B50" i="21"/>
  <c r="B51" i="21"/>
  <c r="B52" i="21"/>
  <c r="B53" i="21"/>
  <c r="B54" i="21"/>
  <c r="B55" i="21"/>
  <c r="B56" i="21"/>
  <c r="B57" i="21"/>
  <c r="B58" i="21"/>
  <c r="B59" i="21"/>
  <c r="B60" i="21"/>
  <c r="B61" i="21"/>
  <c r="B62" i="21"/>
  <c r="B63" i="21"/>
  <c r="B64" i="21"/>
  <c r="B65" i="21"/>
  <c r="B66" i="21"/>
  <c r="B67" i="21"/>
  <c r="B68" i="21"/>
  <c r="B69" i="21"/>
  <c r="B70" i="21"/>
  <c r="B71" i="21"/>
  <c r="B72" i="21"/>
  <c r="B73" i="21"/>
  <c r="B74" i="21"/>
  <c r="B75" i="21"/>
  <c r="B76" i="21"/>
  <c r="B77" i="21"/>
  <c r="B78" i="21"/>
  <c r="B79" i="21"/>
  <c r="B80" i="21"/>
  <c r="B81" i="21"/>
  <c r="B82" i="21"/>
  <c r="B83" i="21"/>
  <c r="B84" i="21"/>
  <c r="B85" i="21"/>
  <c r="B86" i="21"/>
  <c r="B87" i="21"/>
  <c r="B88" i="21"/>
  <c r="B89" i="21"/>
  <c r="B90" i="21"/>
  <c r="B91" i="21"/>
  <c r="B92" i="21"/>
  <c r="B93" i="21"/>
  <c r="B94" i="21"/>
  <c r="B95" i="21"/>
  <c r="B96" i="21"/>
  <c r="B97" i="21"/>
  <c r="B98" i="21"/>
  <c r="B9" i="21"/>
  <c r="C2" i="23"/>
  <c r="B2" i="23"/>
  <c r="K2" i="23"/>
  <c r="F12" i="3"/>
  <c r="F13" i="3"/>
  <c r="AK13" i="3" s="1"/>
  <c r="F14" i="3"/>
  <c r="AT14" i="3" s="1"/>
  <c r="F15" i="3"/>
  <c r="AF15" i="3" s="1"/>
  <c r="F16" i="3"/>
  <c r="AJ16" i="3" s="1"/>
  <c r="F17" i="3"/>
  <c r="AR17" i="3" s="1"/>
  <c r="F18" i="3"/>
  <c r="AT18" i="3" s="1"/>
  <c r="F19" i="3"/>
  <c r="AA19" i="3" s="1"/>
  <c r="F20" i="3"/>
  <c r="AC20" i="3" s="1"/>
  <c r="F21" i="3"/>
  <c r="AD21" i="3" s="1"/>
  <c r="F22" i="3"/>
  <c r="AI22" i="3" s="1"/>
  <c r="F23" i="3"/>
  <c r="AG23" i="3" s="1"/>
  <c r="F24" i="3"/>
  <c r="AJ24" i="3" s="1"/>
  <c r="F25" i="3"/>
  <c r="AL25" i="3" s="1"/>
  <c r="F26" i="3"/>
  <c r="D24" i="21" s="1"/>
  <c r="F27" i="3"/>
  <c r="AE27" i="3" s="1"/>
  <c r="F28" i="3"/>
  <c r="D26" i="21" s="1"/>
  <c r="F29" i="3"/>
  <c r="F30" i="3"/>
  <c r="AT30" i="3" s="1"/>
  <c r="F31" i="3"/>
  <c r="AA31" i="3" s="1"/>
  <c r="F32" i="3"/>
  <c r="AG32" i="3" s="1"/>
  <c r="F33" i="3"/>
  <c r="AB33" i="3" s="1"/>
  <c r="F34" i="3"/>
  <c r="AA34" i="3" s="1"/>
  <c r="F35" i="3"/>
  <c r="AF35" i="3" s="1"/>
  <c r="F36" i="3"/>
  <c r="D34" i="21" s="1"/>
  <c r="F37" i="3"/>
  <c r="AF37" i="3" s="1"/>
  <c r="F38" i="3"/>
  <c r="AF38" i="3" s="1"/>
  <c r="F39" i="3"/>
  <c r="AN39" i="3" s="1"/>
  <c r="F40" i="3"/>
  <c r="D38" i="21" s="1"/>
  <c r="F41" i="3"/>
  <c r="AL41" i="3" s="1"/>
  <c r="F42" i="3"/>
  <c r="D40" i="21" s="1"/>
  <c r="F43" i="3"/>
  <c r="AA43" i="3" s="1"/>
  <c r="F44" i="3"/>
  <c r="AI44" i="3" s="1"/>
  <c r="F45" i="3"/>
  <c r="AK45" i="3" s="1"/>
  <c r="F46" i="3"/>
  <c r="D44" i="21" s="1"/>
  <c r="F47" i="3"/>
  <c r="AC47" i="3" s="1"/>
  <c r="F48" i="3"/>
  <c r="AE48" i="3" s="1"/>
  <c r="F49" i="3"/>
  <c r="D47" i="21" s="1"/>
  <c r="F50" i="3"/>
  <c r="AT50" i="3" s="1"/>
  <c r="F51" i="3"/>
  <c r="AA51" i="3" s="1"/>
  <c r="F52" i="3"/>
  <c r="AB52" i="3" s="1"/>
  <c r="F53" i="3"/>
  <c r="AF53" i="3" s="1"/>
  <c r="F54" i="3"/>
  <c r="AT54" i="3" s="1"/>
  <c r="F55" i="3"/>
  <c r="AN55" i="3" s="1"/>
  <c r="F56" i="3"/>
  <c r="AG56" i="3" s="1"/>
  <c r="F57" i="3"/>
  <c r="AL57" i="3" s="1"/>
  <c r="F58" i="3"/>
  <c r="AE58" i="3" s="1"/>
  <c r="F59" i="3"/>
  <c r="AL59" i="3" s="1"/>
  <c r="F60" i="3"/>
  <c r="AE60" i="3" s="1"/>
  <c r="F61" i="3"/>
  <c r="AE61" i="3" s="1"/>
  <c r="F62" i="3"/>
  <c r="AT62" i="3" s="1"/>
  <c r="F63" i="3"/>
  <c r="AA63" i="3" s="1"/>
  <c r="F64" i="3"/>
  <c r="AG64" i="3" s="1"/>
  <c r="F65" i="3"/>
  <c r="AB65" i="3" s="1"/>
  <c r="F66" i="3"/>
  <c r="AT66" i="3" s="1"/>
  <c r="F67" i="3"/>
  <c r="AG67" i="3" s="1"/>
  <c r="F68" i="3"/>
  <c r="D66" i="21" s="1"/>
  <c r="F69" i="3"/>
  <c r="AG69" i="3" s="1"/>
  <c r="F70" i="3"/>
  <c r="AE70" i="3" s="1"/>
  <c r="F71" i="3"/>
  <c r="AF71" i="3" s="1"/>
  <c r="F72" i="3"/>
  <c r="D70" i="21" s="1"/>
  <c r="F73" i="3"/>
  <c r="AE73" i="3" s="1"/>
  <c r="F74" i="3"/>
  <c r="AT74" i="3" s="1"/>
  <c r="F75" i="3"/>
  <c r="AA75" i="3" s="1"/>
  <c r="F76" i="3"/>
  <c r="AC76" i="3" s="1"/>
  <c r="F77" i="3"/>
  <c r="AP77" i="3" s="1"/>
  <c r="F78" i="3"/>
  <c r="AR78" i="3" s="1"/>
  <c r="F79" i="3"/>
  <c r="AA79" i="3" s="1"/>
  <c r="F80" i="3"/>
  <c r="AK80" i="3" s="1"/>
  <c r="F81" i="3"/>
  <c r="AR81" i="3" s="1"/>
  <c r="F82" i="3"/>
  <c r="D80" i="21" s="1"/>
  <c r="F83" i="3"/>
  <c r="AP83" i="3" s="1"/>
  <c r="F84" i="3"/>
  <c r="AJ84" i="3" s="1"/>
  <c r="F85" i="3"/>
  <c r="AA85" i="3" s="1"/>
  <c r="F86" i="3"/>
  <c r="AT86" i="3" s="1"/>
  <c r="F87" i="3"/>
  <c r="AA87" i="3" s="1"/>
  <c r="F88" i="3"/>
  <c r="AC88" i="3" s="1"/>
  <c r="F89" i="3"/>
  <c r="AL89" i="3" s="1"/>
  <c r="F90" i="3"/>
  <c r="AI90" i="3" s="1"/>
  <c r="F91" i="3"/>
  <c r="AT91" i="3" s="1"/>
  <c r="F92" i="3"/>
  <c r="AT92" i="3" s="1"/>
  <c r="F93" i="3"/>
  <c r="AA93" i="3" s="1"/>
  <c r="F94" i="3"/>
  <c r="D92" i="21" s="1"/>
  <c r="F95" i="3"/>
  <c r="AA95" i="3" s="1"/>
  <c r="F96" i="3"/>
  <c r="AT96" i="3" s="1"/>
  <c r="F97" i="3"/>
  <c r="AP97" i="3" s="1"/>
  <c r="F98" i="3"/>
  <c r="D96" i="21" s="1"/>
  <c r="F99" i="3"/>
  <c r="AT99" i="3" s="1"/>
  <c r="F100" i="3"/>
  <c r="AC100" i="3" s="1"/>
  <c r="F11" i="3"/>
  <c r="AP11" i="3" s="1"/>
  <c r="AR62" i="3"/>
  <c r="X23" i="3"/>
  <c r="X24" i="3"/>
  <c r="X25" i="3"/>
  <c r="X26" i="3"/>
  <c r="X27" i="3"/>
  <c r="X28" i="3"/>
  <c r="X29" i="3"/>
  <c r="X30" i="3"/>
  <c r="X31" i="3"/>
  <c r="X32" i="3"/>
  <c r="X13" i="3"/>
  <c r="X14" i="3"/>
  <c r="X15" i="3"/>
  <c r="X16" i="3"/>
  <c r="X17" i="3"/>
  <c r="X18" i="3"/>
  <c r="X19" i="3"/>
  <c r="X20" i="3"/>
  <c r="X21" i="3"/>
  <c r="X22" i="3"/>
  <c r="AF5" i="2"/>
  <c r="M6" i="2"/>
  <c r="J7" i="2"/>
  <c r="I8" i="2"/>
  <c r="Y9" i="2"/>
  <c r="G10" i="2"/>
  <c r="AA13" i="2"/>
  <c r="M14" i="2"/>
  <c r="M20" i="2"/>
  <c r="P21" i="2"/>
  <c r="J22" i="2"/>
  <c r="Z23" i="2"/>
  <c r="U24" i="2"/>
  <c r="X26" i="2"/>
  <c r="AA27" i="2"/>
  <c r="R28" i="2"/>
  <c r="R30" i="2"/>
  <c r="H31" i="2"/>
  <c r="Z32" i="2"/>
  <c r="I33" i="2"/>
  <c r="AF34" i="2"/>
  <c r="U38" i="2"/>
  <c r="T41" i="2"/>
  <c r="H42" i="2"/>
  <c r="AE44" i="2"/>
  <c r="L45" i="2"/>
  <c r="AF46" i="2"/>
  <c r="T47" i="2"/>
  <c r="W48" i="2"/>
  <c r="AH50" i="2"/>
  <c r="R51" i="2"/>
  <c r="V52" i="2"/>
  <c r="X55" i="2"/>
  <c r="S56" i="2"/>
  <c r="U57" i="2"/>
  <c r="G58" i="2"/>
  <c r="I59" i="2"/>
  <c r="AA60" i="2"/>
  <c r="O61" i="2"/>
  <c r="J62" i="2"/>
  <c r="R63" i="2"/>
  <c r="J64" i="2"/>
  <c r="S68" i="2"/>
  <c r="V69" i="2"/>
  <c r="AD71" i="2"/>
  <c r="P72" i="2"/>
  <c r="AC73" i="2"/>
  <c r="R75" i="2"/>
  <c r="J76" i="2"/>
  <c r="R77" i="2"/>
  <c r="AB78" i="2"/>
  <c r="S79" i="2"/>
  <c r="Y80" i="2"/>
  <c r="F81" i="2"/>
  <c r="AG81" i="2"/>
  <c r="AB82" i="2"/>
  <c r="AA83" i="2"/>
  <c r="Y84" i="2"/>
  <c r="M87" i="2"/>
  <c r="AH89" i="2"/>
  <c r="P90" i="2"/>
  <c r="A2" i="2"/>
  <c r="AA14" i="3"/>
  <c r="AA38" i="3"/>
  <c r="AA58" i="3"/>
  <c r="G100" i="3"/>
  <c r="E98" i="21" s="1"/>
  <c r="D100" i="3"/>
  <c r="C100" i="3"/>
  <c r="C98" i="21" s="1"/>
  <c r="G99" i="3"/>
  <c r="E97" i="21" s="1"/>
  <c r="D99" i="3"/>
  <c r="C99" i="3"/>
  <c r="C97" i="21" s="1"/>
  <c r="G98" i="3"/>
  <c r="E96" i="21" s="1"/>
  <c r="D98" i="3"/>
  <c r="C98" i="3"/>
  <c r="C96" i="21" s="1"/>
  <c r="G97" i="3"/>
  <c r="E95" i="21" s="1"/>
  <c r="D97" i="3"/>
  <c r="C97" i="3"/>
  <c r="C95" i="21" s="1"/>
  <c r="G96" i="3"/>
  <c r="E94" i="21" s="1"/>
  <c r="D96" i="3"/>
  <c r="C96" i="3"/>
  <c r="C94" i="21" s="1"/>
  <c r="G95" i="3"/>
  <c r="E93" i="21" s="1"/>
  <c r="D95" i="3"/>
  <c r="C95" i="3"/>
  <c r="C93" i="21" s="1"/>
  <c r="G94" i="3"/>
  <c r="E92" i="21" s="1"/>
  <c r="D94" i="3"/>
  <c r="C94" i="3"/>
  <c r="C92" i="21" s="1"/>
  <c r="G93" i="3"/>
  <c r="E91" i="21" s="1"/>
  <c r="D93" i="3"/>
  <c r="C93" i="3"/>
  <c r="C91" i="21" s="1"/>
  <c r="G92" i="3"/>
  <c r="E90" i="21" s="1"/>
  <c r="D92" i="3"/>
  <c r="C92" i="3"/>
  <c r="C90" i="21" s="1"/>
  <c r="G91" i="3"/>
  <c r="E89" i="21" s="1"/>
  <c r="D91" i="3"/>
  <c r="C91" i="3"/>
  <c r="C89" i="21" s="1"/>
  <c r="G90" i="3"/>
  <c r="E88" i="21" s="1"/>
  <c r="D90" i="3"/>
  <c r="C90" i="3"/>
  <c r="C88" i="21" s="1"/>
  <c r="G89" i="3"/>
  <c r="E87" i="21" s="1"/>
  <c r="D89" i="3"/>
  <c r="C89" i="3"/>
  <c r="C87" i="21" s="1"/>
  <c r="G88" i="3"/>
  <c r="E86" i="21" s="1"/>
  <c r="D88" i="3"/>
  <c r="C88" i="3"/>
  <c r="C86" i="21" s="1"/>
  <c r="G87" i="3"/>
  <c r="E85" i="21" s="1"/>
  <c r="D87" i="3"/>
  <c r="C87" i="3"/>
  <c r="C85" i="21" s="1"/>
  <c r="G86" i="3"/>
  <c r="E84" i="21" s="1"/>
  <c r="D86" i="3"/>
  <c r="C86" i="3"/>
  <c r="C84" i="21" s="1"/>
  <c r="G85" i="3"/>
  <c r="E83" i="21" s="1"/>
  <c r="D85" i="3"/>
  <c r="C85" i="3"/>
  <c r="C83" i="21" s="1"/>
  <c r="G84" i="3"/>
  <c r="E82" i="21" s="1"/>
  <c r="D84" i="3"/>
  <c r="C84" i="3"/>
  <c r="C82" i="21" s="1"/>
  <c r="G83" i="3"/>
  <c r="E81" i="21" s="1"/>
  <c r="D83" i="3"/>
  <c r="C83" i="3"/>
  <c r="C81" i="21" s="1"/>
  <c r="G82" i="3"/>
  <c r="E80" i="21" s="1"/>
  <c r="D82" i="3"/>
  <c r="C82" i="3"/>
  <c r="C80" i="21" s="1"/>
  <c r="G81" i="3"/>
  <c r="E79" i="21" s="1"/>
  <c r="D81" i="3"/>
  <c r="C81" i="3"/>
  <c r="C79" i="21" s="1"/>
  <c r="G80" i="3"/>
  <c r="E78" i="21" s="1"/>
  <c r="D80" i="3"/>
  <c r="C80" i="3"/>
  <c r="C78" i="21" s="1"/>
  <c r="G79" i="3"/>
  <c r="E77" i="21" s="1"/>
  <c r="D79" i="3"/>
  <c r="C79" i="3"/>
  <c r="C77" i="21" s="1"/>
  <c r="G78" i="3"/>
  <c r="E76" i="21" s="1"/>
  <c r="D78" i="3"/>
  <c r="C78" i="3"/>
  <c r="C76" i="21" s="1"/>
  <c r="G77" i="3"/>
  <c r="E75" i="21" s="1"/>
  <c r="D77" i="3"/>
  <c r="C77" i="3"/>
  <c r="C75" i="21" s="1"/>
  <c r="G76" i="3"/>
  <c r="E74" i="21" s="1"/>
  <c r="D76" i="3"/>
  <c r="C76" i="3"/>
  <c r="C74" i="21" s="1"/>
  <c r="G75" i="3"/>
  <c r="E73" i="21" s="1"/>
  <c r="D75" i="3"/>
  <c r="C75" i="3"/>
  <c r="C73" i="21" s="1"/>
  <c r="G74" i="3"/>
  <c r="E72" i="21" s="1"/>
  <c r="D74" i="3"/>
  <c r="C74" i="3"/>
  <c r="C72" i="21" s="1"/>
  <c r="G73" i="3"/>
  <c r="E71" i="21" s="1"/>
  <c r="D73" i="3"/>
  <c r="C73" i="3"/>
  <c r="C71" i="21" s="1"/>
  <c r="G72" i="3"/>
  <c r="E70" i="21" s="1"/>
  <c r="D72" i="3"/>
  <c r="C72" i="3"/>
  <c r="C70" i="21" s="1"/>
  <c r="G71" i="3"/>
  <c r="E69" i="21" s="1"/>
  <c r="D71" i="3"/>
  <c r="C71" i="3"/>
  <c r="C69" i="21" s="1"/>
  <c r="G70" i="3"/>
  <c r="E68" i="21" s="1"/>
  <c r="D70" i="3"/>
  <c r="C70" i="3"/>
  <c r="C68" i="21" s="1"/>
  <c r="G69" i="3"/>
  <c r="E67" i="21" s="1"/>
  <c r="D69" i="3"/>
  <c r="C69" i="3"/>
  <c r="C67" i="21" s="1"/>
  <c r="G68" i="3"/>
  <c r="E66" i="21" s="1"/>
  <c r="D68" i="3"/>
  <c r="C68" i="3"/>
  <c r="C66" i="21" s="1"/>
  <c r="G67" i="3"/>
  <c r="E65" i="21" s="1"/>
  <c r="D67" i="3"/>
  <c r="C67" i="3"/>
  <c r="C65" i="21" s="1"/>
  <c r="G66" i="3"/>
  <c r="E64" i="21" s="1"/>
  <c r="D66" i="3"/>
  <c r="C66" i="3"/>
  <c r="C64" i="21" s="1"/>
  <c r="G65" i="3"/>
  <c r="E63" i="21" s="1"/>
  <c r="D65" i="3"/>
  <c r="C65" i="3"/>
  <c r="C63" i="21" s="1"/>
  <c r="G64" i="3"/>
  <c r="E62" i="21" s="1"/>
  <c r="D64" i="3"/>
  <c r="C64" i="3"/>
  <c r="C62" i="21" s="1"/>
  <c r="G63" i="3"/>
  <c r="E61" i="21" s="1"/>
  <c r="D63" i="3"/>
  <c r="C63" i="3"/>
  <c r="C61" i="21" s="1"/>
  <c r="G62" i="3"/>
  <c r="E60" i="21" s="1"/>
  <c r="D62" i="3"/>
  <c r="C62" i="3"/>
  <c r="C60" i="21" s="1"/>
  <c r="G61" i="3"/>
  <c r="E59" i="21" s="1"/>
  <c r="D61" i="3"/>
  <c r="C61" i="3"/>
  <c r="C59" i="21" s="1"/>
  <c r="G60" i="3"/>
  <c r="E58" i="21" s="1"/>
  <c r="D60" i="3"/>
  <c r="C60" i="3"/>
  <c r="C58" i="21" s="1"/>
  <c r="G59" i="3"/>
  <c r="E57" i="21" s="1"/>
  <c r="D59" i="3"/>
  <c r="C59" i="3"/>
  <c r="C57" i="21" s="1"/>
  <c r="G58" i="3"/>
  <c r="E56" i="21" s="1"/>
  <c r="D58" i="3"/>
  <c r="C58" i="3"/>
  <c r="C56" i="21" s="1"/>
  <c r="G57" i="3"/>
  <c r="E55" i="21" s="1"/>
  <c r="D57" i="3"/>
  <c r="C57" i="3"/>
  <c r="C55" i="21" s="1"/>
  <c r="G56" i="3"/>
  <c r="E54" i="21" s="1"/>
  <c r="D56" i="3"/>
  <c r="C56" i="3"/>
  <c r="C54" i="21" s="1"/>
  <c r="G55" i="3"/>
  <c r="D55" i="3"/>
  <c r="C55" i="3"/>
  <c r="C53" i="21" s="1"/>
  <c r="G54" i="3"/>
  <c r="E52" i="21" s="1"/>
  <c r="D54" i="3"/>
  <c r="C54" i="3"/>
  <c r="C52" i="21" s="1"/>
  <c r="G53" i="3"/>
  <c r="E51" i="21" s="1"/>
  <c r="D53" i="3"/>
  <c r="C53" i="3"/>
  <c r="C51" i="21" s="1"/>
  <c r="G52" i="3"/>
  <c r="E50" i="21" s="1"/>
  <c r="D52" i="3"/>
  <c r="C52" i="3"/>
  <c r="C50" i="21" s="1"/>
  <c r="G51" i="3"/>
  <c r="E49" i="21" s="1"/>
  <c r="D51" i="3"/>
  <c r="C51" i="3"/>
  <c r="C49" i="21" s="1"/>
  <c r="G50" i="3"/>
  <c r="E48" i="21" s="1"/>
  <c r="D50" i="3"/>
  <c r="C50" i="3"/>
  <c r="C48" i="21" s="1"/>
  <c r="G49" i="3"/>
  <c r="E47" i="21" s="1"/>
  <c r="D49" i="3"/>
  <c r="C49" i="3"/>
  <c r="C47" i="21" s="1"/>
  <c r="G48" i="3"/>
  <c r="E46" i="21" s="1"/>
  <c r="D48" i="3"/>
  <c r="C48" i="3"/>
  <c r="C46" i="21" s="1"/>
  <c r="G47" i="3"/>
  <c r="E45" i="21" s="1"/>
  <c r="D47" i="3"/>
  <c r="C47" i="3"/>
  <c r="C45" i="21" s="1"/>
  <c r="G46" i="3"/>
  <c r="E44" i="21" s="1"/>
  <c r="D46" i="3"/>
  <c r="C46" i="3"/>
  <c r="C44" i="21" s="1"/>
  <c r="G45" i="3"/>
  <c r="E43" i="21" s="1"/>
  <c r="D45" i="3"/>
  <c r="C45" i="3"/>
  <c r="C43" i="21" s="1"/>
  <c r="G44" i="3"/>
  <c r="E42" i="21" s="1"/>
  <c r="D44" i="3"/>
  <c r="C44" i="3"/>
  <c r="C42" i="21" s="1"/>
  <c r="G43" i="3"/>
  <c r="E41" i="21" s="1"/>
  <c r="D43" i="3"/>
  <c r="C43" i="3"/>
  <c r="C41" i="21" s="1"/>
  <c r="G42" i="3"/>
  <c r="E40" i="21" s="1"/>
  <c r="D42" i="3"/>
  <c r="C42" i="3"/>
  <c r="C40" i="21" s="1"/>
  <c r="G41" i="3"/>
  <c r="E39" i="21" s="1"/>
  <c r="D41" i="3"/>
  <c r="C41" i="3"/>
  <c r="C39" i="21" s="1"/>
  <c r="G40" i="3"/>
  <c r="E38" i="21" s="1"/>
  <c r="D40" i="3"/>
  <c r="C40" i="3"/>
  <c r="C38" i="21" s="1"/>
  <c r="G39" i="3"/>
  <c r="E37" i="21" s="1"/>
  <c r="D39" i="3"/>
  <c r="C39" i="3"/>
  <c r="C37" i="21" s="1"/>
  <c r="G38" i="3"/>
  <c r="E36" i="21" s="1"/>
  <c r="D38" i="3"/>
  <c r="C38" i="3"/>
  <c r="C36" i="21" s="1"/>
  <c r="G37" i="3"/>
  <c r="E35" i="21" s="1"/>
  <c r="D37" i="3"/>
  <c r="C37" i="3"/>
  <c r="C35" i="21" s="1"/>
  <c r="G36" i="3"/>
  <c r="E34" i="21" s="1"/>
  <c r="D36" i="3"/>
  <c r="C36" i="3"/>
  <c r="C34" i="21" s="1"/>
  <c r="G35" i="3"/>
  <c r="E33" i="21" s="1"/>
  <c r="D35" i="3"/>
  <c r="C35" i="3"/>
  <c r="C33" i="21" s="1"/>
  <c r="G34" i="3"/>
  <c r="E32" i="21" s="1"/>
  <c r="D34" i="3"/>
  <c r="C34" i="3"/>
  <c r="C32" i="21" s="1"/>
  <c r="G33" i="3"/>
  <c r="E31" i="21" s="1"/>
  <c r="D33" i="3"/>
  <c r="C33" i="3"/>
  <c r="C31" i="21" s="1"/>
  <c r="G32" i="3"/>
  <c r="E30" i="21" s="1"/>
  <c r="D32" i="3"/>
  <c r="C32" i="3"/>
  <c r="C30" i="21" s="1"/>
  <c r="G31" i="3"/>
  <c r="E29" i="21" s="1"/>
  <c r="D31" i="3"/>
  <c r="C31" i="3"/>
  <c r="C29" i="21" s="1"/>
  <c r="G30" i="3"/>
  <c r="E28" i="21" s="1"/>
  <c r="D30" i="3"/>
  <c r="C30" i="3"/>
  <c r="C28" i="21" s="1"/>
  <c r="G29" i="3"/>
  <c r="E27" i="21" s="1"/>
  <c r="D29" i="3"/>
  <c r="C29" i="3"/>
  <c r="C27" i="21" s="1"/>
  <c r="G28" i="3"/>
  <c r="E26" i="21" s="1"/>
  <c r="D28" i="3"/>
  <c r="C28" i="3"/>
  <c r="C26" i="21" s="1"/>
  <c r="G27" i="3"/>
  <c r="E25" i="21" s="1"/>
  <c r="D27" i="3"/>
  <c r="C27" i="3"/>
  <c r="C25" i="21" s="1"/>
  <c r="G26" i="3"/>
  <c r="E24" i="21" s="1"/>
  <c r="D26" i="3"/>
  <c r="C26" i="3"/>
  <c r="C24" i="21" s="1"/>
  <c r="G25" i="3"/>
  <c r="E23" i="21" s="1"/>
  <c r="D25" i="3"/>
  <c r="C25" i="3"/>
  <c r="C23" i="21" s="1"/>
  <c r="G24" i="3"/>
  <c r="E22" i="21" s="1"/>
  <c r="D24" i="3"/>
  <c r="C24" i="3"/>
  <c r="C22" i="21" s="1"/>
  <c r="G23" i="3"/>
  <c r="E21" i="21" s="1"/>
  <c r="D23" i="3"/>
  <c r="C23" i="3"/>
  <c r="C21" i="21" s="1"/>
  <c r="G22" i="3"/>
  <c r="E20" i="21" s="1"/>
  <c r="D22" i="3"/>
  <c r="C22" i="3"/>
  <c r="C20" i="21" s="1"/>
  <c r="G21" i="3"/>
  <c r="E19" i="21" s="1"/>
  <c r="D21" i="3"/>
  <c r="C21" i="3"/>
  <c r="C19" i="21" s="1"/>
  <c r="G20" i="3"/>
  <c r="E18" i="21" s="1"/>
  <c r="D20" i="3"/>
  <c r="C20" i="3"/>
  <c r="C18" i="21" s="1"/>
  <c r="G19" i="3"/>
  <c r="E17" i="21" s="1"/>
  <c r="D19" i="3"/>
  <c r="C19" i="3"/>
  <c r="C17" i="21" s="1"/>
  <c r="G18" i="3"/>
  <c r="E16" i="21" s="1"/>
  <c r="D18" i="3"/>
  <c r="C18" i="3"/>
  <c r="C16" i="21" s="1"/>
  <c r="G17" i="3"/>
  <c r="E15" i="21" s="1"/>
  <c r="D17" i="3"/>
  <c r="C17" i="3"/>
  <c r="C15" i="21" s="1"/>
  <c r="G16" i="3"/>
  <c r="E14" i="21" s="1"/>
  <c r="D16" i="3"/>
  <c r="C16" i="3"/>
  <c r="C14" i="21" s="1"/>
  <c r="G15" i="3"/>
  <c r="E13" i="21" s="1"/>
  <c r="D15" i="3"/>
  <c r="C15" i="3"/>
  <c r="C13" i="21" s="1"/>
  <c r="G14" i="3"/>
  <c r="E12" i="21" s="1"/>
  <c r="D14" i="3"/>
  <c r="C14" i="3"/>
  <c r="C12" i="21" s="1"/>
  <c r="G13" i="3"/>
  <c r="E11" i="21" s="1"/>
  <c r="D13" i="3"/>
  <c r="C13" i="3"/>
  <c r="C11" i="21" s="1"/>
  <c r="G12" i="3"/>
  <c r="E10" i="21" s="1"/>
  <c r="D12" i="3"/>
  <c r="C12" i="3"/>
  <c r="C10" i="21" s="1"/>
  <c r="G11" i="3"/>
  <c r="E9" i="21" s="1"/>
  <c r="D11" i="3"/>
  <c r="C11" i="3"/>
  <c r="C9" i="21" s="1"/>
  <c r="AG26" i="3"/>
  <c r="AG46" i="3"/>
  <c r="AG70" i="3"/>
  <c r="AG79" i="3"/>
  <c r="L29" i="17"/>
  <c r="C27" i="17" s="1"/>
  <c r="L24" i="17"/>
  <c r="C25" i="17" s="1"/>
  <c r="L27" i="17"/>
  <c r="C31" i="17" s="1"/>
  <c r="L26" i="17"/>
  <c r="C30" i="17" s="1"/>
  <c r="K37" i="17"/>
  <c r="K38" i="17"/>
  <c r="K39" i="17"/>
  <c r="M27" i="17"/>
  <c r="N27" i="17"/>
  <c r="G34" i="17" s="1"/>
  <c r="M25" i="17"/>
  <c r="N25" i="17"/>
  <c r="G26" i="17" s="1"/>
  <c r="M24" i="17"/>
  <c r="N24" i="17"/>
  <c r="G25" i="17" s="1"/>
  <c r="M23" i="17"/>
  <c r="N23" i="17"/>
  <c r="G24" i="17"/>
  <c r="M22" i="17"/>
  <c r="N22" i="17"/>
  <c r="G22" i="17" s="1"/>
  <c r="M21" i="17"/>
  <c r="N21" i="17"/>
  <c r="G21" i="17" s="1"/>
  <c r="M20" i="17"/>
  <c r="N20" i="17"/>
  <c r="G20" i="17" s="1"/>
  <c r="M19" i="17"/>
  <c r="N19" i="17"/>
  <c r="G19" i="17"/>
  <c r="M18" i="17"/>
  <c r="N18" i="17"/>
  <c r="G18" i="17" s="1"/>
  <c r="M17" i="17"/>
  <c r="N17" i="17"/>
  <c r="G17" i="17" s="1"/>
  <c r="M16" i="17"/>
  <c r="N16" i="17"/>
  <c r="G16" i="17" s="1"/>
  <c r="M15" i="17"/>
  <c r="N15" i="17"/>
  <c r="G15" i="17"/>
  <c r="M14" i="17"/>
  <c r="N14" i="17"/>
  <c r="G14" i="17" s="1"/>
  <c r="M13" i="17"/>
  <c r="N13" i="17"/>
  <c r="G13" i="17" s="1"/>
  <c r="M12" i="17"/>
  <c r="N12" i="17"/>
  <c r="G12" i="17" s="1"/>
  <c r="M11" i="17"/>
  <c r="N11" i="17"/>
  <c r="G11" i="17"/>
  <c r="M10" i="17"/>
  <c r="N10" i="17"/>
  <c r="G10" i="17" s="1"/>
  <c r="M9" i="17"/>
  <c r="N9" i="17"/>
  <c r="G9" i="17" s="1"/>
  <c r="L25" i="17"/>
  <c r="C28" i="17" s="1"/>
  <c r="L23" i="17"/>
  <c r="C23" i="17" s="1"/>
  <c r="L22" i="17"/>
  <c r="C22" i="17" s="1"/>
  <c r="L21" i="17"/>
  <c r="C21" i="17" s="1"/>
  <c r="L20" i="17"/>
  <c r="C20" i="17" s="1"/>
  <c r="L19" i="17"/>
  <c r="C19" i="17" s="1"/>
  <c r="L18" i="17"/>
  <c r="C18" i="17" s="1"/>
  <c r="L17" i="17"/>
  <c r="C17" i="17" s="1"/>
  <c r="L16" i="17"/>
  <c r="C16" i="17" s="1"/>
  <c r="L15" i="17"/>
  <c r="C15" i="17" s="1"/>
  <c r="L14" i="17"/>
  <c r="C14" i="17" s="1"/>
  <c r="L13" i="17"/>
  <c r="C13" i="17" s="1"/>
  <c r="L12" i="17"/>
  <c r="C12" i="17" s="1"/>
  <c r="L11" i="17"/>
  <c r="C11" i="17" s="1"/>
  <c r="L10" i="17"/>
  <c r="C10" i="17" s="1"/>
  <c r="K9" i="17"/>
  <c r="L9" i="17"/>
  <c r="C9" i="17"/>
  <c r="Y13" i="3"/>
  <c r="Y14" i="3"/>
  <c r="Y15" i="3"/>
  <c r="Y16" i="3"/>
  <c r="Y17" i="3"/>
  <c r="Y18" i="3"/>
  <c r="Y19" i="3"/>
  <c r="Y20" i="3"/>
  <c r="Y21" i="3"/>
  <c r="Y22" i="3"/>
  <c r="Y23" i="3"/>
  <c r="Y24" i="3"/>
  <c r="Y25" i="3"/>
  <c r="Y26" i="3"/>
  <c r="Y27" i="3"/>
  <c r="Y28" i="3"/>
  <c r="M26" i="17"/>
  <c r="M28" i="17"/>
  <c r="M29" i="17"/>
  <c r="A3" i="17"/>
  <c r="N26" i="17"/>
  <c r="N28" i="17"/>
  <c r="N29" i="17"/>
  <c r="M30" i="17"/>
  <c r="N30" i="17"/>
  <c r="M31" i="17"/>
  <c r="N31" i="17"/>
  <c r="M32" i="17"/>
  <c r="N32" i="17"/>
  <c r="M33" i="17"/>
  <c r="N33" i="17"/>
  <c r="C5" i="17"/>
  <c r="D6" i="17"/>
  <c r="C40" i="17"/>
  <c r="G40" i="17" s="1"/>
  <c r="C44" i="17"/>
  <c r="C43" i="17"/>
  <c r="B44" i="17"/>
  <c r="B43" i="17"/>
  <c r="D1" i="3"/>
  <c r="P1" i="5"/>
  <c r="B6" i="17"/>
  <c r="X8" i="5"/>
  <c r="R8" i="5"/>
  <c r="L8" i="5"/>
  <c r="F8" i="5"/>
  <c r="D2" i="21"/>
  <c r="M34" i="17"/>
  <c r="M35" i="17"/>
  <c r="M37" i="17"/>
  <c r="L9" i="21"/>
  <c r="M9" i="21"/>
  <c r="L10" i="21"/>
  <c r="M10" i="21"/>
  <c r="L11" i="21"/>
  <c r="M11" i="21"/>
  <c r="L12" i="21"/>
  <c r="M12" i="21"/>
  <c r="L13" i="21"/>
  <c r="M13" i="21"/>
  <c r="L14" i="21"/>
  <c r="M14" i="21"/>
  <c r="L15" i="21"/>
  <c r="M15" i="21"/>
  <c r="L16" i="21"/>
  <c r="M16" i="21"/>
  <c r="L17" i="21"/>
  <c r="M17" i="21"/>
  <c r="L18" i="21"/>
  <c r="M18" i="21"/>
  <c r="L19" i="21"/>
  <c r="M19" i="21"/>
  <c r="L20" i="21"/>
  <c r="M20" i="21"/>
  <c r="L21" i="21"/>
  <c r="M21" i="21"/>
  <c r="L22" i="21"/>
  <c r="M22" i="21"/>
  <c r="L23" i="21"/>
  <c r="M23" i="21"/>
  <c r="L24" i="21"/>
  <c r="M24" i="21"/>
  <c r="L25" i="21"/>
  <c r="M25" i="21"/>
  <c r="L26" i="21"/>
  <c r="M26" i="21"/>
  <c r="L27" i="21"/>
  <c r="M27" i="21"/>
  <c r="L28" i="21"/>
  <c r="M28" i="21"/>
  <c r="L29" i="21"/>
  <c r="M29" i="21"/>
  <c r="L30" i="21"/>
  <c r="M30" i="21"/>
  <c r="L31" i="21"/>
  <c r="M31" i="21"/>
  <c r="L32" i="21"/>
  <c r="M32" i="21"/>
  <c r="L33" i="21"/>
  <c r="M33" i="21"/>
  <c r="L34" i="21"/>
  <c r="M34" i="21"/>
  <c r="L35" i="21"/>
  <c r="M35" i="21"/>
  <c r="L36" i="21"/>
  <c r="M36" i="21"/>
  <c r="L37" i="21"/>
  <c r="M37" i="21"/>
  <c r="L38" i="21"/>
  <c r="M38" i="21"/>
  <c r="L39" i="21"/>
  <c r="M39" i="21"/>
  <c r="L40" i="21"/>
  <c r="M40" i="21"/>
  <c r="L41" i="21"/>
  <c r="M41" i="21"/>
  <c r="L42" i="21"/>
  <c r="M42" i="21"/>
  <c r="L43" i="21"/>
  <c r="M43" i="21"/>
  <c r="L44" i="21"/>
  <c r="M44" i="21"/>
  <c r="L45" i="21"/>
  <c r="M45" i="21"/>
  <c r="L46" i="21"/>
  <c r="M46" i="21"/>
  <c r="L47" i="21"/>
  <c r="M47" i="21"/>
  <c r="L48" i="21"/>
  <c r="M48" i="21"/>
  <c r="L49" i="21"/>
  <c r="M49" i="21"/>
  <c r="L50" i="21"/>
  <c r="M50" i="21"/>
  <c r="L51" i="21"/>
  <c r="M51" i="21"/>
  <c r="L52" i="21"/>
  <c r="M52" i="21"/>
  <c r="L53" i="21"/>
  <c r="M53" i="21"/>
  <c r="L54" i="21"/>
  <c r="M54" i="21"/>
  <c r="L55" i="21"/>
  <c r="M55" i="21"/>
  <c r="L56" i="21"/>
  <c r="M56" i="21"/>
  <c r="L57" i="21"/>
  <c r="M57" i="21"/>
  <c r="L58" i="21"/>
  <c r="M58" i="21"/>
  <c r="L59" i="21"/>
  <c r="M59" i="21"/>
  <c r="L60" i="21"/>
  <c r="M60" i="21"/>
  <c r="L61" i="21"/>
  <c r="M61" i="21"/>
  <c r="L62" i="21"/>
  <c r="M62" i="21"/>
  <c r="L63" i="21"/>
  <c r="M63" i="21"/>
  <c r="L64" i="21"/>
  <c r="M64" i="21"/>
  <c r="L65" i="21"/>
  <c r="M65" i="21"/>
  <c r="L66" i="21"/>
  <c r="M66" i="21"/>
  <c r="L67" i="21"/>
  <c r="M67" i="21"/>
  <c r="L68" i="21"/>
  <c r="M68" i="21"/>
  <c r="L69" i="21"/>
  <c r="M69" i="21"/>
  <c r="L70" i="21"/>
  <c r="M70" i="21"/>
  <c r="L71" i="21"/>
  <c r="M71" i="21"/>
  <c r="L72" i="21"/>
  <c r="M72" i="21"/>
  <c r="L73" i="21"/>
  <c r="M73" i="21"/>
  <c r="L74" i="21"/>
  <c r="M74" i="21"/>
  <c r="L75" i="21"/>
  <c r="M75" i="21"/>
  <c r="L76" i="21"/>
  <c r="M76" i="21"/>
  <c r="L77" i="21"/>
  <c r="M77" i="21"/>
  <c r="L78" i="21"/>
  <c r="M78" i="21"/>
  <c r="L79" i="21"/>
  <c r="M79" i="21"/>
  <c r="L80" i="21"/>
  <c r="M80" i="21"/>
  <c r="L81" i="21"/>
  <c r="M81" i="21"/>
  <c r="L82" i="21"/>
  <c r="M82" i="21"/>
  <c r="L83" i="21"/>
  <c r="M83" i="21"/>
  <c r="L84" i="21"/>
  <c r="M84" i="21"/>
  <c r="L85" i="21"/>
  <c r="M85" i="21"/>
  <c r="L86" i="21"/>
  <c r="M86" i="21"/>
  <c r="L87" i="21"/>
  <c r="M87" i="21"/>
  <c r="L88" i="21"/>
  <c r="M88" i="21"/>
  <c r="L89" i="21"/>
  <c r="M89" i="21"/>
  <c r="L90" i="21"/>
  <c r="M90" i="21"/>
  <c r="L91" i="21"/>
  <c r="M91" i="21"/>
  <c r="L92" i="21"/>
  <c r="M92" i="21"/>
  <c r="L93" i="21"/>
  <c r="M93" i="21"/>
  <c r="L94" i="21"/>
  <c r="M94" i="21"/>
  <c r="L95" i="21"/>
  <c r="M95" i="21"/>
  <c r="L96" i="21"/>
  <c r="M96" i="21"/>
  <c r="L97" i="21"/>
  <c r="M97" i="21"/>
  <c r="L98" i="21"/>
  <c r="M98" i="21"/>
  <c r="D68" i="21"/>
  <c r="E53" i="21"/>
  <c r="D48" i="21"/>
  <c r="D28" i="21"/>
  <c r="K6" i="21"/>
  <c r="K5" i="21"/>
  <c r="I6" i="21"/>
  <c r="I5" i="21"/>
  <c r="G10" i="21"/>
  <c r="I10" i="21"/>
  <c r="K10" i="21"/>
  <c r="G11" i="21"/>
  <c r="I11" i="21"/>
  <c r="K11" i="21"/>
  <c r="G12" i="21"/>
  <c r="I12" i="21"/>
  <c r="K12" i="21"/>
  <c r="G13" i="21"/>
  <c r="I13" i="21"/>
  <c r="K13" i="21"/>
  <c r="G14" i="21"/>
  <c r="I14" i="21"/>
  <c r="K14" i="21"/>
  <c r="G15" i="21"/>
  <c r="I15" i="21"/>
  <c r="K15" i="21"/>
  <c r="G16" i="21"/>
  <c r="I16" i="21"/>
  <c r="K16" i="21"/>
  <c r="G17" i="21"/>
  <c r="I17" i="21"/>
  <c r="K17" i="21"/>
  <c r="G18" i="21"/>
  <c r="I18" i="21"/>
  <c r="K18" i="21"/>
  <c r="G19" i="21"/>
  <c r="I19" i="21"/>
  <c r="K19" i="21"/>
  <c r="G20" i="21"/>
  <c r="I20" i="21"/>
  <c r="K20" i="21"/>
  <c r="G21" i="21"/>
  <c r="I21" i="21"/>
  <c r="K21" i="21"/>
  <c r="G22" i="21"/>
  <c r="I22" i="21"/>
  <c r="K22" i="21"/>
  <c r="G23" i="21"/>
  <c r="I23" i="21"/>
  <c r="K23" i="21"/>
  <c r="G24" i="21"/>
  <c r="I24" i="21"/>
  <c r="K24" i="21"/>
  <c r="G25" i="21"/>
  <c r="I25" i="21"/>
  <c r="K25" i="21"/>
  <c r="G26" i="21"/>
  <c r="I26" i="21"/>
  <c r="K26" i="21"/>
  <c r="G27" i="21"/>
  <c r="I27" i="21"/>
  <c r="K27" i="21"/>
  <c r="G28" i="21"/>
  <c r="I28" i="21"/>
  <c r="K28" i="21"/>
  <c r="G29" i="21"/>
  <c r="I29" i="21"/>
  <c r="K29" i="21"/>
  <c r="G30" i="21"/>
  <c r="I30" i="21"/>
  <c r="K30" i="21"/>
  <c r="G31" i="21"/>
  <c r="I31" i="21"/>
  <c r="K31" i="21"/>
  <c r="G32" i="21"/>
  <c r="I32" i="21"/>
  <c r="K32" i="21"/>
  <c r="G33" i="21"/>
  <c r="I33" i="21"/>
  <c r="K33" i="21"/>
  <c r="G34" i="21"/>
  <c r="I34" i="21"/>
  <c r="K34" i="21"/>
  <c r="G35" i="21"/>
  <c r="I35" i="21"/>
  <c r="K35" i="21"/>
  <c r="G36" i="21"/>
  <c r="I36" i="21"/>
  <c r="K36" i="21"/>
  <c r="G37" i="21"/>
  <c r="I37" i="21"/>
  <c r="K37" i="21"/>
  <c r="G38" i="21"/>
  <c r="I38" i="21"/>
  <c r="K38" i="21"/>
  <c r="G39" i="21"/>
  <c r="I39" i="21"/>
  <c r="K39" i="21"/>
  <c r="G40" i="21"/>
  <c r="I40" i="21"/>
  <c r="K40" i="21"/>
  <c r="G41" i="21"/>
  <c r="I41" i="21"/>
  <c r="K41" i="21"/>
  <c r="G42" i="21"/>
  <c r="I42" i="21"/>
  <c r="K42" i="21"/>
  <c r="G43" i="21"/>
  <c r="I43" i="21"/>
  <c r="K43" i="21"/>
  <c r="G44" i="21"/>
  <c r="I44" i="21"/>
  <c r="K44" i="21"/>
  <c r="G45" i="21"/>
  <c r="I45" i="21"/>
  <c r="K45" i="21"/>
  <c r="G46" i="21"/>
  <c r="I46" i="21"/>
  <c r="K46" i="21"/>
  <c r="G47" i="21"/>
  <c r="I47" i="21"/>
  <c r="K47" i="21"/>
  <c r="G48" i="21"/>
  <c r="I48" i="21"/>
  <c r="K48" i="21"/>
  <c r="G49" i="21"/>
  <c r="I49" i="21"/>
  <c r="K49" i="21"/>
  <c r="G50" i="21"/>
  <c r="I50" i="21"/>
  <c r="K50" i="21"/>
  <c r="G51" i="21"/>
  <c r="I51" i="21"/>
  <c r="K51" i="21"/>
  <c r="G52" i="21"/>
  <c r="I52" i="21"/>
  <c r="K52" i="21"/>
  <c r="G53" i="21"/>
  <c r="I53" i="21"/>
  <c r="K53" i="21"/>
  <c r="G54" i="21"/>
  <c r="I54" i="21"/>
  <c r="K54" i="21"/>
  <c r="G55" i="21"/>
  <c r="I55" i="21"/>
  <c r="K55" i="21"/>
  <c r="G56" i="21"/>
  <c r="I56" i="21"/>
  <c r="K56" i="21"/>
  <c r="G57" i="21"/>
  <c r="I57" i="21"/>
  <c r="K57" i="21"/>
  <c r="G58" i="21"/>
  <c r="I58" i="21"/>
  <c r="K58" i="21"/>
  <c r="G59" i="21"/>
  <c r="I59" i="21"/>
  <c r="K59" i="21"/>
  <c r="G60" i="21"/>
  <c r="I60" i="21"/>
  <c r="K60" i="21"/>
  <c r="G61" i="21"/>
  <c r="I61" i="21"/>
  <c r="K61" i="21"/>
  <c r="G62" i="21"/>
  <c r="I62" i="21"/>
  <c r="K62" i="21"/>
  <c r="G63" i="21"/>
  <c r="I63" i="21"/>
  <c r="K63" i="21"/>
  <c r="G64" i="21"/>
  <c r="I64" i="21"/>
  <c r="K64" i="21"/>
  <c r="G65" i="21"/>
  <c r="I65" i="21"/>
  <c r="K65" i="21"/>
  <c r="G66" i="21"/>
  <c r="I66" i="21"/>
  <c r="K66" i="21"/>
  <c r="G67" i="21"/>
  <c r="I67" i="21"/>
  <c r="K67" i="21"/>
  <c r="G68" i="21"/>
  <c r="I68" i="21"/>
  <c r="K68" i="21"/>
  <c r="G69" i="21"/>
  <c r="I69" i="21"/>
  <c r="K69" i="21"/>
  <c r="G70" i="21"/>
  <c r="I70" i="21"/>
  <c r="K70" i="21"/>
  <c r="G71" i="21"/>
  <c r="I71" i="21"/>
  <c r="K71" i="21"/>
  <c r="G72" i="21"/>
  <c r="I72" i="21"/>
  <c r="K72" i="21"/>
  <c r="G73" i="21"/>
  <c r="I73" i="21"/>
  <c r="K73" i="21"/>
  <c r="G74" i="21"/>
  <c r="I74" i="21"/>
  <c r="K74" i="21"/>
  <c r="G75" i="21"/>
  <c r="I75" i="21"/>
  <c r="K75" i="21"/>
  <c r="G76" i="21"/>
  <c r="I76" i="21"/>
  <c r="K76" i="21"/>
  <c r="G77" i="21"/>
  <c r="I77" i="21"/>
  <c r="K77" i="21"/>
  <c r="G78" i="21"/>
  <c r="I78" i="21"/>
  <c r="K78" i="21"/>
  <c r="G79" i="21"/>
  <c r="I79" i="21"/>
  <c r="K79" i="21"/>
  <c r="G80" i="21"/>
  <c r="I80" i="21"/>
  <c r="K80" i="21"/>
  <c r="G81" i="21"/>
  <c r="I81" i="21"/>
  <c r="K81" i="21"/>
  <c r="G82" i="21"/>
  <c r="I82" i="21"/>
  <c r="K82" i="21"/>
  <c r="G83" i="21"/>
  <c r="I83" i="21"/>
  <c r="K83" i="21"/>
  <c r="G84" i="21"/>
  <c r="I84" i="21"/>
  <c r="K84" i="21"/>
  <c r="G85" i="21"/>
  <c r="I85" i="21"/>
  <c r="K85" i="21"/>
  <c r="G86" i="21"/>
  <c r="I86" i="21"/>
  <c r="K86" i="21"/>
  <c r="G87" i="21"/>
  <c r="I87" i="21"/>
  <c r="K87" i="21"/>
  <c r="G88" i="21"/>
  <c r="I88" i="21"/>
  <c r="K88" i="21"/>
  <c r="G89" i="21"/>
  <c r="I89" i="21"/>
  <c r="K89" i="21"/>
  <c r="G90" i="21"/>
  <c r="I90" i="21"/>
  <c r="K90" i="21"/>
  <c r="G91" i="21"/>
  <c r="I91" i="21"/>
  <c r="K91" i="21"/>
  <c r="G92" i="21"/>
  <c r="I92" i="21"/>
  <c r="K92" i="21"/>
  <c r="G93" i="21"/>
  <c r="I93" i="21"/>
  <c r="K93" i="21"/>
  <c r="G94" i="21"/>
  <c r="I94" i="21"/>
  <c r="K94" i="21"/>
  <c r="G95" i="21"/>
  <c r="I95" i="21"/>
  <c r="K95" i="21"/>
  <c r="G96" i="21"/>
  <c r="I96" i="21"/>
  <c r="K96" i="21"/>
  <c r="G97" i="21"/>
  <c r="I97" i="21"/>
  <c r="K97" i="21"/>
  <c r="G98" i="21"/>
  <c r="I98" i="21"/>
  <c r="K98" i="21"/>
  <c r="G9" i="21"/>
  <c r="K9" i="21"/>
  <c r="F44" i="17"/>
  <c r="N34" i="17"/>
  <c r="N35" i="17"/>
  <c r="N37" i="17"/>
  <c r="L35" i="17"/>
  <c r="L37" i="17"/>
  <c r="L31" i="17"/>
  <c r="L32" i="17"/>
  <c r="L33" i="17"/>
  <c r="L34" i="17"/>
  <c r="L30" i="17"/>
  <c r="J1" i="5"/>
  <c r="Y12" i="3"/>
  <c r="X12" i="3"/>
  <c r="AI14" i="3"/>
  <c r="AI38" i="3"/>
  <c r="AI58" i="3"/>
  <c r="AI74" i="3"/>
  <c r="AI86" i="3"/>
  <c r="AC14" i="3"/>
  <c r="AC30" i="3"/>
  <c r="AC46" i="3"/>
  <c r="AC62" i="3"/>
  <c r="AC95" i="3"/>
  <c r="AK14" i="3"/>
  <c r="AK30" i="3"/>
  <c r="AK46" i="3"/>
  <c r="AK62" i="3"/>
  <c r="AK91" i="3"/>
  <c r="AE22" i="3"/>
  <c r="AE38" i="3"/>
  <c r="AE54" i="3"/>
  <c r="AE67" i="3"/>
  <c r="AE75" i="3"/>
  <c r="AE78" i="3"/>
  <c r="AE89" i="3"/>
  <c r="AE90" i="3"/>
  <c r="AE91" i="3"/>
  <c r="AJ83" i="3"/>
  <c r="AJ62" i="3"/>
  <c r="AJ50" i="3"/>
  <c r="AJ34" i="3"/>
  <c r="AJ18" i="3"/>
  <c r="AH99" i="3"/>
  <c r="AH98" i="3"/>
  <c r="AH82" i="3"/>
  <c r="AH70" i="3"/>
  <c r="AH54" i="3"/>
  <c r="AH38" i="3"/>
  <c r="AH22" i="3"/>
  <c r="AB12" i="3"/>
  <c r="AB14" i="3"/>
  <c r="AB22" i="3"/>
  <c r="AB27" i="3"/>
  <c r="AD34" i="3"/>
  <c r="AD37" i="3"/>
  <c r="AB42" i="3"/>
  <c r="AB50" i="3"/>
  <c r="AB58" i="3"/>
  <c r="AB66" i="3"/>
  <c r="AD70" i="3"/>
  <c r="AB75" i="3"/>
  <c r="AB78" i="3"/>
  <c r="AB90" i="3"/>
  <c r="AB91" i="3"/>
  <c r="AD94" i="3"/>
  <c r="AD95" i="3"/>
  <c r="J2" i="21"/>
  <c r="D7" i="21" l="1"/>
  <c r="C38" i="17"/>
  <c r="G38" i="17" s="1"/>
  <c r="AK12" i="3"/>
  <c r="AH3" i="2"/>
  <c r="A3" i="2"/>
  <c r="W8" i="2"/>
  <c r="AM11" i="3"/>
  <c r="AI81" i="3"/>
  <c r="AB89" i="3"/>
  <c r="AH77" i="3"/>
  <c r="AJ11" i="3"/>
  <c r="AJ57" i="3"/>
  <c r="AJ93" i="3"/>
  <c r="AK77" i="3"/>
  <c r="AB85" i="3"/>
  <c r="AD69" i="3"/>
  <c r="AK97" i="3"/>
  <c r="AI93" i="3"/>
  <c r="AB8" i="2"/>
  <c r="AG62" i="3"/>
  <c r="AA54" i="3"/>
  <c r="AA30" i="3"/>
  <c r="AF70" i="3"/>
  <c r="AD98" i="3"/>
  <c r="AB94" i="3"/>
  <c r="AD62" i="3"/>
  <c r="AD46" i="3"/>
  <c r="AB34" i="3"/>
  <c r="AD26" i="3"/>
  <c r="AD18" i="3"/>
  <c r="AH26" i="3"/>
  <c r="AJ38" i="3"/>
  <c r="AJ66" i="3"/>
  <c r="AE98" i="3"/>
  <c r="AE66" i="3"/>
  <c r="AC42" i="3"/>
  <c r="AI94" i="3"/>
  <c r="AI54" i="3"/>
  <c r="AG42" i="3"/>
  <c r="AB98" i="3"/>
  <c r="AD86" i="3"/>
  <c r="AB82" i="3"/>
  <c r="AD74" i="3"/>
  <c r="AB62" i="3"/>
  <c r="AB54" i="3"/>
  <c r="AB46" i="3"/>
  <c r="AB38" i="3"/>
  <c r="AD30" i="3"/>
  <c r="AB26" i="3"/>
  <c r="AB18" i="3"/>
  <c r="AH14" i="3"/>
  <c r="AH30" i="3"/>
  <c r="AH46" i="3"/>
  <c r="AH62" i="3"/>
  <c r="AH90" i="3"/>
  <c r="AJ26" i="3"/>
  <c r="AJ42" i="3"/>
  <c r="AJ70" i="3"/>
  <c r="AE94" i="3"/>
  <c r="AE86" i="3"/>
  <c r="AE74" i="3"/>
  <c r="AE62" i="3"/>
  <c r="AE46" i="3"/>
  <c r="AE30" i="3"/>
  <c r="AE14" i="3"/>
  <c r="AK70" i="3"/>
  <c r="AK54" i="3"/>
  <c r="AK38" i="3"/>
  <c r="AK22" i="3"/>
  <c r="AC70" i="3"/>
  <c r="AC54" i="3"/>
  <c r="AC38" i="3"/>
  <c r="AC22" i="3"/>
  <c r="AI66" i="3"/>
  <c r="AI46" i="3"/>
  <c r="AI26" i="3"/>
  <c r="D20" i="21"/>
  <c r="D56" i="21"/>
  <c r="AG58" i="3"/>
  <c r="AG34" i="3"/>
  <c r="AG18" i="3"/>
  <c r="AA70" i="3"/>
  <c r="AA46" i="3"/>
  <c r="AA26" i="3"/>
  <c r="AF62" i="3"/>
  <c r="AD82" i="3"/>
  <c r="AB70" i="3"/>
  <c r="AD54" i="3"/>
  <c r="AD38" i="3"/>
  <c r="AH42" i="3"/>
  <c r="AH58" i="3"/>
  <c r="AH74" i="3"/>
  <c r="AH86" i="3"/>
  <c r="AJ22" i="3"/>
  <c r="AJ54" i="3"/>
  <c r="AE50" i="3"/>
  <c r="AE34" i="3"/>
  <c r="AE18" i="3"/>
  <c r="AK58" i="3"/>
  <c r="AK42" i="3"/>
  <c r="AK26" i="3"/>
  <c r="AC58" i="3"/>
  <c r="AC26" i="3"/>
  <c r="AI82" i="3"/>
  <c r="AI70" i="3"/>
  <c r="AI30" i="3"/>
  <c r="D12" i="21"/>
  <c r="D36" i="21"/>
  <c r="D76" i="21"/>
  <c r="AG22" i="3"/>
  <c r="AD90" i="3"/>
  <c r="AB86" i="3"/>
  <c r="AD78" i="3"/>
  <c r="AB74" i="3"/>
  <c r="AD66" i="3"/>
  <c r="AD58" i="3"/>
  <c r="AD50" i="3"/>
  <c r="AD42" i="3"/>
  <c r="AB30" i="3"/>
  <c r="AD22" i="3"/>
  <c r="AD14" i="3"/>
  <c r="AH18" i="3"/>
  <c r="AH34" i="3"/>
  <c r="AH50" i="3"/>
  <c r="AH66" i="3"/>
  <c r="AH78" i="3"/>
  <c r="AH94" i="3"/>
  <c r="AJ14" i="3"/>
  <c r="AJ30" i="3"/>
  <c r="AJ46" i="3"/>
  <c r="AJ58" i="3"/>
  <c r="AE82" i="3"/>
  <c r="AE42" i="3"/>
  <c r="AE26" i="3"/>
  <c r="AK66" i="3"/>
  <c r="AK50" i="3"/>
  <c r="AK34" i="3"/>
  <c r="AK18" i="3"/>
  <c r="AC66" i="3"/>
  <c r="AC50" i="3"/>
  <c r="AC34" i="3"/>
  <c r="AC18" i="3"/>
  <c r="AI78" i="3"/>
  <c r="AI62" i="3"/>
  <c r="AI42" i="3"/>
  <c r="AI18" i="3"/>
  <c r="D60" i="21"/>
  <c r="AG50" i="3"/>
  <c r="AG30" i="3"/>
  <c r="AG14" i="3"/>
  <c r="AA62" i="3"/>
  <c r="AA42" i="3"/>
  <c r="AA22" i="3"/>
  <c r="AF14" i="3"/>
  <c r="AD97" i="3"/>
  <c r="AB49" i="3"/>
  <c r="AH57" i="3"/>
  <c r="AH89" i="3"/>
  <c r="AH97" i="3"/>
  <c r="AJ81" i="3"/>
  <c r="AE11" i="3"/>
  <c r="AE93" i="3"/>
  <c r="AE77" i="3"/>
  <c r="AB11" i="3"/>
  <c r="AC93" i="3"/>
  <c r="D83" i="21"/>
  <c r="AO11" i="3"/>
  <c r="AO12" i="3" s="1"/>
  <c r="AO13" i="3" s="1"/>
  <c r="AO14" i="3" s="1"/>
  <c r="AO15" i="3" s="1"/>
  <c r="AO16" i="3" s="1"/>
  <c r="AO17" i="3" s="1"/>
  <c r="AO18" i="3" s="1"/>
  <c r="AO19" i="3" s="1"/>
  <c r="AO20" i="3" s="1"/>
  <c r="AO21" i="3" s="1"/>
  <c r="AO22" i="3" s="1"/>
  <c r="AO23" i="3" s="1"/>
  <c r="AO24" i="3" s="1"/>
  <c r="AO25" i="3" s="1"/>
  <c r="AO26" i="3" s="1"/>
  <c r="AO27" i="3" s="1"/>
  <c r="AO28" i="3" s="1"/>
  <c r="AO29" i="3" s="1"/>
  <c r="AO30" i="3" s="1"/>
  <c r="AO31" i="3" s="1"/>
  <c r="AO32" i="3" s="1"/>
  <c r="AO33" i="3" s="1"/>
  <c r="AO34" i="3" s="1"/>
  <c r="AO35" i="3" s="1"/>
  <c r="AO36" i="3" s="1"/>
  <c r="AO37" i="3" s="1"/>
  <c r="AO38" i="3" s="1"/>
  <c r="AO39" i="3" s="1"/>
  <c r="AO40" i="3" s="1"/>
  <c r="AO41" i="3" s="1"/>
  <c r="AO42" i="3" s="1"/>
  <c r="AO43" i="3" s="1"/>
  <c r="AO44" i="3" s="1"/>
  <c r="AO45" i="3" s="1"/>
  <c r="AO46" i="3" s="1"/>
  <c r="AO47" i="3" s="1"/>
  <c r="AO48" i="3" s="1"/>
  <c r="AO49" i="3" s="1"/>
  <c r="AO50" i="3" s="1"/>
  <c r="AO51" i="3" s="1"/>
  <c r="AO52" i="3" s="1"/>
  <c r="AO53" i="3" s="1"/>
  <c r="AO54" i="3" s="1"/>
  <c r="AO55" i="3" s="1"/>
  <c r="AO56" i="3" s="1"/>
  <c r="AO57" i="3" s="1"/>
  <c r="AO58" i="3" s="1"/>
  <c r="AO59" i="3" s="1"/>
  <c r="AO60" i="3" s="1"/>
  <c r="AO61" i="3" s="1"/>
  <c r="AO62" i="3" s="1"/>
  <c r="AO63" i="3" s="1"/>
  <c r="AO64" i="3" s="1"/>
  <c r="AO65" i="3" s="1"/>
  <c r="AO66" i="3" s="1"/>
  <c r="AO67" i="3" s="1"/>
  <c r="AO68" i="3" s="1"/>
  <c r="AO69" i="3" s="1"/>
  <c r="AO70" i="3" s="1"/>
  <c r="AO71" i="3" s="1"/>
  <c r="AO72" i="3" s="1"/>
  <c r="AO73" i="3" s="1"/>
  <c r="AO74" i="3" s="1"/>
  <c r="AO75" i="3" s="1"/>
  <c r="AO76" i="3" s="1"/>
  <c r="AO77" i="3" s="1"/>
  <c r="AO78" i="3" s="1"/>
  <c r="AO79" i="3" s="1"/>
  <c r="AO80" i="3" s="1"/>
  <c r="AO81" i="3" s="1"/>
  <c r="AO82" i="3" s="1"/>
  <c r="AO83" i="3" s="1"/>
  <c r="AO84" i="3" s="1"/>
  <c r="AO85" i="3" s="1"/>
  <c r="AO86" i="3" s="1"/>
  <c r="AO87" i="3" s="1"/>
  <c r="AO88" i="3" s="1"/>
  <c r="AO89" i="3" s="1"/>
  <c r="AO90" i="3" s="1"/>
  <c r="AO91" i="3" s="1"/>
  <c r="AO92" i="3" s="1"/>
  <c r="AO93" i="3" s="1"/>
  <c r="AO94" i="3" s="1"/>
  <c r="AO95" i="3" s="1"/>
  <c r="AO96" i="3" s="1"/>
  <c r="AO97" i="3" s="1"/>
  <c r="AO98" i="3" s="1"/>
  <c r="AO99" i="3" s="1"/>
  <c r="AO100" i="3" s="1"/>
  <c r="AG11" i="3"/>
  <c r="AB77" i="3"/>
  <c r="AK89" i="3"/>
  <c r="AK69" i="3"/>
  <c r="AC11" i="3"/>
  <c r="AC85" i="3"/>
  <c r="AI77" i="3"/>
  <c r="AS11" i="3"/>
  <c r="AS12" i="3" s="1"/>
  <c r="AS13" i="3" s="1"/>
  <c r="AS14" i="3" s="1"/>
  <c r="AS15" i="3" s="1"/>
  <c r="AS16" i="3" s="1"/>
  <c r="AS17" i="3" s="1"/>
  <c r="AS18" i="3" s="1"/>
  <c r="AS19" i="3" s="1"/>
  <c r="AS20" i="3" s="1"/>
  <c r="AS21" i="3" s="1"/>
  <c r="AS22" i="3" s="1"/>
  <c r="AS23" i="3" s="1"/>
  <c r="AS24" i="3" s="1"/>
  <c r="AS25" i="3" s="1"/>
  <c r="AS26" i="3" s="1"/>
  <c r="AS27" i="3" s="1"/>
  <c r="AS28" i="3" s="1"/>
  <c r="AS29" i="3" s="1"/>
  <c r="AS30" i="3" s="1"/>
  <c r="AS31" i="3" s="1"/>
  <c r="AS32" i="3" s="1"/>
  <c r="AS33" i="3" s="1"/>
  <c r="AS34" i="3" s="1"/>
  <c r="AS35" i="3" s="1"/>
  <c r="AS36" i="3" s="1"/>
  <c r="AS37" i="3" s="1"/>
  <c r="AS38" i="3" s="1"/>
  <c r="AS39" i="3" s="1"/>
  <c r="AS40" i="3" s="1"/>
  <c r="AS41" i="3" s="1"/>
  <c r="AS42" i="3" s="1"/>
  <c r="AS43" i="3" s="1"/>
  <c r="AS44" i="3" s="1"/>
  <c r="AS45" i="3" s="1"/>
  <c r="AS46" i="3" s="1"/>
  <c r="AS47" i="3" s="1"/>
  <c r="AS48" i="3" s="1"/>
  <c r="AS49" i="3" s="1"/>
  <c r="AS50" i="3" s="1"/>
  <c r="AS51" i="3" s="1"/>
  <c r="AS52" i="3" s="1"/>
  <c r="AS53" i="3" s="1"/>
  <c r="AS54" i="3" s="1"/>
  <c r="AS55" i="3" s="1"/>
  <c r="AS56" i="3" s="1"/>
  <c r="AS57" i="3" s="1"/>
  <c r="AS58" i="3" s="1"/>
  <c r="AS59" i="3" s="1"/>
  <c r="AS60" i="3" s="1"/>
  <c r="AS61" i="3" s="1"/>
  <c r="AS62" i="3" s="1"/>
  <c r="AS63" i="3" s="1"/>
  <c r="AS64" i="3" s="1"/>
  <c r="AS65" i="3" s="1"/>
  <c r="AS66" i="3" s="1"/>
  <c r="AS67" i="3" s="1"/>
  <c r="AS68" i="3" s="1"/>
  <c r="AS69" i="3" s="1"/>
  <c r="AS70" i="3" s="1"/>
  <c r="AS71" i="3" s="1"/>
  <c r="AS72" i="3" s="1"/>
  <c r="AS73" i="3" s="1"/>
  <c r="AS74" i="3" s="1"/>
  <c r="AS75" i="3" s="1"/>
  <c r="AS76" i="3" s="1"/>
  <c r="AS77" i="3" s="1"/>
  <c r="AS78" i="3" s="1"/>
  <c r="AS79" i="3" s="1"/>
  <c r="AS80" i="3" s="1"/>
  <c r="AS81" i="3" s="1"/>
  <c r="AS82" i="3" s="1"/>
  <c r="AS83" i="3" s="1"/>
  <c r="AS84" i="3" s="1"/>
  <c r="AS85" i="3" s="1"/>
  <c r="AS86" i="3" s="1"/>
  <c r="AS87" i="3" s="1"/>
  <c r="AS88" i="3" s="1"/>
  <c r="AS89" i="3" s="1"/>
  <c r="AS90" i="3" s="1"/>
  <c r="AS91" i="3" s="1"/>
  <c r="AS92" i="3" s="1"/>
  <c r="AS93" i="3" s="1"/>
  <c r="AS94" i="3" s="1"/>
  <c r="AS95" i="3" s="1"/>
  <c r="AS96" i="3" s="1"/>
  <c r="AS97" i="3" s="1"/>
  <c r="AS98" i="3" s="1"/>
  <c r="AS99" i="3" s="1"/>
  <c r="AS100" i="3" s="1"/>
  <c r="AG93" i="3"/>
  <c r="AN13" i="3"/>
  <c r="AD11" i="3"/>
  <c r="AB97" i="3"/>
  <c r="AD93" i="3"/>
  <c r="AD53" i="3"/>
  <c r="AB17" i="3"/>
  <c r="AH73" i="3"/>
  <c r="AB93" i="3"/>
  <c r="AD89" i="3"/>
  <c r="AD85" i="3"/>
  <c r="AB81" i="3"/>
  <c r="AH85" i="3"/>
  <c r="AH93" i="3"/>
  <c r="AJ89" i="3"/>
  <c r="AE97" i="3"/>
  <c r="AE81" i="3"/>
  <c r="AK85" i="3"/>
  <c r="AI11" i="3"/>
  <c r="AC77" i="3"/>
  <c r="AG89" i="3"/>
  <c r="AA97" i="3"/>
  <c r="AF89" i="3"/>
  <c r="AC28" i="3"/>
  <c r="AP12" i="3"/>
  <c r="AB32" i="3"/>
  <c r="AH87" i="3"/>
  <c r="AC51" i="3"/>
  <c r="AC27" i="3"/>
  <c r="P8" i="2"/>
  <c r="AB59" i="3"/>
  <c r="AH52" i="3"/>
  <c r="AH60" i="3"/>
  <c r="AJ28" i="3"/>
  <c r="AK84" i="3"/>
  <c r="AC79" i="3"/>
  <c r="AI60" i="3"/>
  <c r="AH81" i="2"/>
  <c r="M10" i="2"/>
  <c r="H8" i="2"/>
  <c r="AJ20" i="3"/>
  <c r="AJ52" i="3"/>
  <c r="AE56" i="3"/>
  <c r="AE40" i="3"/>
  <c r="AI28" i="3"/>
  <c r="D18" i="21"/>
  <c r="D82" i="21"/>
  <c r="AB87" i="3"/>
  <c r="AJ12" i="3"/>
  <c r="AJ44" i="3"/>
  <c r="AE64" i="3"/>
  <c r="AE55" i="3"/>
  <c r="AE16" i="3"/>
  <c r="AI95" i="3"/>
  <c r="D50" i="21"/>
  <c r="AE59" i="2"/>
  <c r="AR95" i="3"/>
  <c r="D45" i="21"/>
  <c r="AB99" i="3"/>
  <c r="AB83" i="3"/>
  <c r="AD79" i="3"/>
  <c r="AB76" i="3"/>
  <c r="AD72" i="3"/>
  <c r="AB43" i="3"/>
  <c r="AB28" i="3"/>
  <c r="AD24" i="3"/>
  <c r="AH20" i="3"/>
  <c r="AH68" i="3"/>
  <c r="AH75" i="3"/>
  <c r="AJ36" i="3"/>
  <c r="AE43" i="3"/>
  <c r="AE35" i="3"/>
  <c r="AE23" i="3"/>
  <c r="AC87" i="3"/>
  <c r="AC71" i="3"/>
  <c r="AI75" i="3"/>
  <c r="AI50" i="3"/>
  <c r="AI34" i="3"/>
  <c r="D16" i="21"/>
  <c r="D32" i="21"/>
  <c r="D52" i="21"/>
  <c r="D64" i="21"/>
  <c r="D72" i="21"/>
  <c r="D97" i="21"/>
  <c r="AG66" i="3"/>
  <c r="AG54" i="3"/>
  <c r="AG38" i="3"/>
  <c r="AG24" i="3"/>
  <c r="AA66" i="3"/>
  <c r="AA50" i="3"/>
  <c r="AA18" i="3"/>
  <c r="AF78" i="3"/>
  <c r="AB84" i="3"/>
  <c r="AD68" i="3"/>
  <c r="AB24" i="3"/>
  <c r="AH44" i="3"/>
  <c r="AJ72" i="3"/>
  <c r="AE68" i="3"/>
  <c r="AK68" i="3"/>
  <c r="AK60" i="3"/>
  <c r="AK52" i="3"/>
  <c r="AK44" i="3"/>
  <c r="AK36" i="3"/>
  <c r="AK28" i="3"/>
  <c r="AK20" i="3"/>
  <c r="AC68" i="3"/>
  <c r="AC60" i="3"/>
  <c r="AC44" i="3"/>
  <c r="AC36" i="3"/>
  <c r="AI68" i="3"/>
  <c r="AI36" i="3"/>
  <c r="D14" i="21"/>
  <c r="D58" i="21"/>
  <c r="AM12" i="3"/>
  <c r="AM13" i="3" s="1"/>
  <c r="AM14" i="3" s="1"/>
  <c r="AM15" i="3" s="1"/>
  <c r="AM16" i="3" s="1"/>
  <c r="AM17" i="3" s="1"/>
  <c r="AM18" i="3" s="1"/>
  <c r="AM19" i="3" s="1"/>
  <c r="AM20" i="3" s="1"/>
  <c r="AM21" i="3" s="1"/>
  <c r="AM22" i="3" s="1"/>
  <c r="AM23" i="3" s="1"/>
  <c r="AM24" i="3" s="1"/>
  <c r="AM25" i="3" s="1"/>
  <c r="AM26" i="3" s="1"/>
  <c r="AM27" i="3" s="1"/>
  <c r="AM28" i="3" s="1"/>
  <c r="AM29" i="3" s="1"/>
  <c r="AM30" i="3" s="1"/>
  <c r="AM31" i="3" s="1"/>
  <c r="AM32" i="3" s="1"/>
  <c r="AM33" i="3" s="1"/>
  <c r="AM34" i="3" s="1"/>
  <c r="AM35" i="3" s="1"/>
  <c r="AM36" i="3" s="1"/>
  <c r="AM37" i="3" s="1"/>
  <c r="AM38" i="3" s="1"/>
  <c r="AM39" i="3" s="1"/>
  <c r="AM40" i="3" s="1"/>
  <c r="AM41" i="3" s="1"/>
  <c r="AM42" i="3" s="1"/>
  <c r="AM43" i="3" s="1"/>
  <c r="AM44" i="3" s="1"/>
  <c r="AM45" i="3" s="1"/>
  <c r="AM46" i="3" s="1"/>
  <c r="AM47" i="3" s="1"/>
  <c r="AM48" i="3" s="1"/>
  <c r="AM49" i="3" s="1"/>
  <c r="AM50" i="3" s="1"/>
  <c r="AM51" i="3" s="1"/>
  <c r="AM52" i="3" s="1"/>
  <c r="AM53" i="3" s="1"/>
  <c r="AM54" i="3" s="1"/>
  <c r="AM55" i="3" s="1"/>
  <c r="AM56" i="3" s="1"/>
  <c r="AM57" i="3" s="1"/>
  <c r="AM58" i="3" s="1"/>
  <c r="AM59" i="3" s="1"/>
  <c r="AM60" i="3" s="1"/>
  <c r="AM61" i="3" s="1"/>
  <c r="AM62" i="3" s="1"/>
  <c r="AM63" i="3" s="1"/>
  <c r="AM64" i="3" s="1"/>
  <c r="AM65" i="3" s="1"/>
  <c r="AM66" i="3" s="1"/>
  <c r="AM67" i="3" s="1"/>
  <c r="AM68" i="3" s="1"/>
  <c r="AM69" i="3" s="1"/>
  <c r="AM70" i="3" s="1"/>
  <c r="AM71" i="3" s="1"/>
  <c r="AM72" i="3" s="1"/>
  <c r="AM73" i="3" s="1"/>
  <c r="AM74" i="3" s="1"/>
  <c r="AM75" i="3" s="1"/>
  <c r="AM76" i="3" s="1"/>
  <c r="AM77" i="3" s="1"/>
  <c r="AM78" i="3" s="1"/>
  <c r="AM79" i="3" s="1"/>
  <c r="AM80" i="3" s="1"/>
  <c r="AM81" i="3" s="1"/>
  <c r="AM82" i="3" s="1"/>
  <c r="AM83" i="3" s="1"/>
  <c r="AM84" i="3" s="1"/>
  <c r="AM85" i="3" s="1"/>
  <c r="AM86" i="3" s="1"/>
  <c r="AM87" i="3" s="1"/>
  <c r="AM88" i="3" s="1"/>
  <c r="AM89" i="3" s="1"/>
  <c r="AM90" i="3" s="1"/>
  <c r="AM91" i="3" s="1"/>
  <c r="AM92" i="3" s="1"/>
  <c r="AM93" i="3" s="1"/>
  <c r="AM94" i="3" s="1"/>
  <c r="AM95" i="3" s="1"/>
  <c r="AM96" i="3" s="1"/>
  <c r="AM97" i="3" s="1"/>
  <c r="AM98" i="3" s="1"/>
  <c r="AM99" i="3" s="1"/>
  <c r="AM100" i="3" s="1"/>
  <c r="AA68" i="3"/>
  <c r="I70" i="2"/>
  <c r="P70" i="2"/>
  <c r="U70" i="2"/>
  <c r="AG100" i="3"/>
  <c r="AD100" i="3"/>
  <c r="AT88" i="3"/>
  <c r="AG88" i="3"/>
  <c r="AG80" i="3"/>
  <c r="D78" i="21"/>
  <c r="AJ80" i="3"/>
  <c r="AN72" i="3"/>
  <c r="AI72" i="3"/>
  <c r="AC72" i="3"/>
  <c r="AK72" i="3"/>
  <c r="AE72" i="3"/>
  <c r="AA64" i="3"/>
  <c r="AI64" i="3"/>
  <c r="AB64" i="3"/>
  <c r="AL56" i="3"/>
  <c r="AI56" i="3"/>
  <c r="AH56" i="3"/>
  <c r="AD56" i="3"/>
  <c r="AA48" i="3"/>
  <c r="D46" i="21"/>
  <c r="AI48" i="3"/>
  <c r="AH48" i="3"/>
  <c r="AN40" i="3"/>
  <c r="AI40" i="3"/>
  <c r="AH40" i="3"/>
  <c r="AB40" i="3"/>
  <c r="AA32" i="3"/>
  <c r="D30" i="21"/>
  <c r="AI32" i="3"/>
  <c r="AC32" i="3"/>
  <c r="AE32" i="3"/>
  <c r="AH32" i="3"/>
  <c r="AN28" i="3"/>
  <c r="AG28" i="3"/>
  <c r="AA28" i="3"/>
  <c r="AA20" i="3"/>
  <c r="AG20" i="3"/>
  <c r="AB20" i="3"/>
  <c r="AL12" i="3"/>
  <c r="AA12" i="3"/>
  <c r="AG12" i="3"/>
  <c r="AC12" i="3"/>
  <c r="AD12" i="3"/>
  <c r="AB72" i="3"/>
  <c r="AD60" i="3"/>
  <c r="AB56" i="3"/>
  <c r="AD52" i="3"/>
  <c r="AD20" i="3"/>
  <c r="AB16" i="3"/>
  <c r="AH12" i="3"/>
  <c r="AD88" i="3"/>
  <c r="AD80" i="3"/>
  <c r="AB68" i="3"/>
  <c r="AD64" i="3"/>
  <c r="AD48" i="3"/>
  <c r="AD44" i="3"/>
  <c r="AH36" i="3"/>
  <c r="AH64" i="3"/>
  <c r="AH72" i="3"/>
  <c r="AJ32" i="3"/>
  <c r="AJ40" i="3"/>
  <c r="AJ48" i="3"/>
  <c r="AJ56" i="3"/>
  <c r="AJ64" i="3"/>
  <c r="AJ76" i="3"/>
  <c r="AJ88" i="3"/>
  <c r="AE36" i="3"/>
  <c r="AE28" i="3"/>
  <c r="AE20" i="3"/>
  <c r="AE12" i="3"/>
  <c r="AK88" i="3"/>
  <c r="AC96" i="3"/>
  <c r="AI12" i="3"/>
  <c r="AG72" i="3"/>
  <c r="AG40" i="3"/>
  <c r="T37" i="2"/>
  <c r="O37" i="2"/>
  <c r="AA84" i="3"/>
  <c r="AC84" i="3"/>
  <c r="AD84" i="3"/>
  <c r="AA76" i="3"/>
  <c r="AD76" i="3"/>
  <c r="AT68" i="3"/>
  <c r="AG68" i="3"/>
  <c r="AJ68" i="3"/>
  <c r="AN60" i="3"/>
  <c r="AG60" i="3"/>
  <c r="AJ60" i="3"/>
  <c r="AB60" i="3"/>
  <c r="AA52" i="3"/>
  <c r="AG52" i="3"/>
  <c r="AC52" i="3"/>
  <c r="AE52" i="3"/>
  <c r="AA44" i="3"/>
  <c r="AG44" i="3"/>
  <c r="D42" i="21"/>
  <c r="AE44" i="3"/>
  <c r="AT36" i="3"/>
  <c r="AG36" i="3"/>
  <c r="AD36" i="3"/>
  <c r="AP24" i="3"/>
  <c r="AI24" i="3"/>
  <c r="AE24" i="3"/>
  <c r="AH24" i="3"/>
  <c r="AN24" i="3"/>
  <c r="AI16" i="3"/>
  <c r="AH16" i="3"/>
  <c r="AD16" i="3"/>
  <c r="AA16" i="3"/>
  <c r="AD96" i="3"/>
  <c r="AB88" i="3"/>
  <c r="AB80" i="3"/>
  <c r="AB48" i="3"/>
  <c r="AB44" i="3"/>
  <c r="AD40" i="3"/>
  <c r="AB36" i="3"/>
  <c r="AD32" i="3"/>
  <c r="AD28" i="3"/>
  <c r="AH28" i="3"/>
  <c r="AK64" i="3"/>
  <c r="AK56" i="3"/>
  <c r="AK48" i="3"/>
  <c r="AK40" i="3"/>
  <c r="AK32" i="3"/>
  <c r="AK24" i="3"/>
  <c r="AK16" i="3"/>
  <c r="AC64" i="3"/>
  <c r="AC56" i="3"/>
  <c r="AC48" i="3"/>
  <c r="AC40" i="3"/>
  <c r="AC24" i="3"/>
  <c r="AC16" i="3"/>
  <c r="AI52" i="3"/>
  <c r="AI20" i="3"/>
  <c r="D10" i="21"/>
  <c r="D22" i="21"/>
  <c r="D54" i="21"/>
  <c r="D62" i="21"/>
  <c r="D86" i="21"/>
  <c r="AG48" i="3"/>
  <c r="AG16" i="3"/>
  <c r="J91" i="2"/>
  <c r="Z91" i="2"/>
  <c r="AE70" i="2"/>
  <c r="M4" i="2"/>
  <c r="AD4" i="2"/>
  <c r="AJ87" i="3"/>
  <c r="AJ95" i="3"/>
  <c r="AC99" i="3"/>
  <c r="AC91" i="3"/>
  <c r="AC59" i="3"/>
  <c r="AC39" i="3"/>
  <c r="AC19" i="3"/>
  <c r="D21" i="21"/>
  <c r="D69" i="21"/>
  <c r="D73" i="21"/>
  <c r="AG99" i="3"/>
  <c r="AF54" i="3"/>
  <c r="AD75" i="3"/>
  <c r="AB67" i="3"/>
  <c r="AB55" i="3"/>
  <c r="AB47" i="3"/>
  <c r="AB35" i="3"/>
  <c r="AB23" i="3"/>
  <c r="AB15" i="3"/>
  <c r="AH83" i="3"/>
  <c r="AJ99" i="3"/>
  <c r="AE83" i="3"/>
  <c r="AE71" i="3"/>
  <c r="AE59" i="3"/>
  <c r="AE19" i="3"/>
  <c r="AK83" i="3"/>
  <c r="AK75" i="3"/>
  <c r="AC35" i="3"/>
  <c r="AC23" i="3"/>
  <c r="AI99" i="3"/>
  <c r="D77" i="21"/>
  <c r="D81" i="21"/>
  <c r="D85" i="21"/>
  <c r="D89" i="21"/>
  <c r="AG95" i="3"/>
  <c r="G70" i="2"/>
  <c r="AB59" i="2"/>
  <c r="Z56" i="2"/>
  <c r="AH55" i="2"/>
  <c r="AA91" i="3"/>
  <c r="W59" i="2"/>
  <c r="J56" i="2"/>
  <c r="M55" i="2"/>
  <c r="AG24" i="2"/>
  <c r="AD99" i="3"/>
  <c r="AB95" i="3"/>
  <c r="AD87" i="3"/>
  <c r="AD83" i="3"/>
  <c r="AB79" i="3"/>
  <c r="AB71" i="3"/>
  <c r="AB63" i="3"/>
  <c r="AB51" i="3"/>
  <c r="AB39" i="3"/>
  <c r="AB31" i="3"/>
  <c r="AB19" i="3"/>
  <c r="AH79" i="3"/>
  <c r="AH91" i="3"/>
  <c r="AJ79" i="3"/>
  <c r="AE99" i="3"/>
  <c r="AE87" i="3"/>
  <c r="AE51" i="3"/>
  <c r="AE39" i="3"/>
  <c r="AK95" i="3"/>
  <c r="AK79" i="3"/>
  <c r="AC83" i="3"/>
  <c r="AC67" i="3"/>
  <c r="AC55" i="3"/>
  <c r="AC43" i="3"/>
  <c r="AI83" i="3"/>
  <c r="D93" i="21"/>
  <c r="AG75" i="3"/>
  <c r="AB100" i="3"/>
  <c r="AB96" i="3"/>
  <c r="AH41" i="3"/>
  <c r="AH81" i="3"/>
  <c r="AJ73" i="3"/>
  <c r="AJ85" i="3"/>
  <c r="AJ100" i="3"/>
  <c r="AE85" i="3"/>
  <c r="AK96" i="3"/>
  <c r="AK81" i="3"/>
  <c r="AC89" i="3"/>
  <c r="AI89" i="3"/>
  <c r="AI69" i="3"/>
  <c r="D87" i="21"/>
  <c r="AG96" i="3"/>
  <c r="AG37" i="3"/>
  <c r="AA100" i="3"/>
  <c r="AA89" i="3"/>
  <c r="V81" i="2"/>
  <c r="T35" i="2"/>
  <c r="Q24" i="2"/>
  <c r="AL81" i="3"/>
  <c r="AF85" i="3"/>
  <c r="AF66" i="3"/>
  <c r="AN89" i="3"/>
  <c r="AP81" i="3"/>
  <c r="AR85" i="3"/>
  <c r="D94" i="21"/>
  <c r="D98" i="21"/>
  <c r="AG85" i="3"/>
  <c r="X41" i="2"/>
  <c r="AF20" i="2"/>
  <c r="AL13" i="3"/>
  <c r="AN81" i="3"/>
  <c r="AJ41" i="3"/>
  <c r="AJ77" i="3"/>
  <c r="AJ96" i="3"/>
  <c r="AK100" i="3"/>
  <c r="AK57" i="3"/>
  <c r="AC92" i="3"/>
  <c r="AI85" i="3"/>
  <c r="D79" i="21"/>
  <c r="AG81" i="3"/>
  <c r="AA96" i="3"/>
  <c r="Y37" i="2"/>
  <c r="AF77" i="3"/>
  <c r="AT89" i="3"/>
  <c r="AD91" i="3"/>
  <c r="AD81" i="3"/>
  <c r="AD77" i="3"/>
  <c r="AH25" i="3"/>
  <c r="AH95" i="3"/>
  <c r="AJ25" i="3"/>
  <c r="AJ75" i="3"/>
  <c r="AJ91" i="3"/>
  <c r="AJ97" i="3"/>
  <c r="AK11" i="3"/>
  <c r="AE95" i="3"/>
  <c r="AE79" i="3"/>
  <c r="AE63" i="3"/>
  <c r="AE47" i="3"/>
  <c r="AE31" i="3"/>
  <c r="AE15" i="3"/>
  <c r="AK99" i="3"/>
  <c r="AK93" i="3"/>
  <c r="AH11" i="3"/>
  <c r="AC97" i="3"/>
  <c r="AC81" i="3"/>
  <c r="AC75" i="3"/>
  <c r="AC63" i="3"/>
  <c r="AC31" i="3"/>
  <c r="AC15" i="3"/>
  <c r="AI97" i="3"/>
  <c r="AI91" i="3"/>
  <c r="AI79" i="3"/>
  <c r="AI37" i="3"/>
  <c r="D9" i="21"/>
  <c r="D33" i="21"/>
  <c r="D57" i="21"/>
  <c r="D75" i="21"/>
  <c r="D84" i="21"/>
  <c r="D91" i="21"/>
  <c r="D95" i="21"/>
  <c r="AQ11" i="3"/>
  <c r="AQ12" i="3" s="1"/>
  <c r="AQ13" i="3" s="1"/>
  <c r="AQ14" i="3" s="1"/>
  <c r="AQ15" i="3" s="1"/>
  <c r="AQ16" i="3" s="1"/>
  <c r="AQ17" i="3" s="1"/>
  <c r="AQ18" i="3" s="1"/>
  <c r="AQ19" i="3" s="1"/>
  <c r="AQ20" i="3" s="1"/>
  <c r="AQ21" i="3" s="1"/>
  <c r="AQ22" i="3" s="1"/>
  <c r="AQ23" i="3" s="1"/>
  <c r="AQ24" i="3" s="1"/>
  <c r="AQ25" i="3" s="1"/>
  <c r="AQ26" i="3" s="1"/>
  <c r="AQ27" i="3" s="1"/>
  <c r="AQ28" i="3" s="1"/>
  <c r="AQ29" i="3" s="1"/>
  <c r="AQ30" i="3" s="1"/>
  <c r="AQ31" i="3" s="1"/>
  <c r="AQ32" i="3" s="1"/>
  <c r="AQ33" i="3" s="1"/>
  <c r="AQ34" i="3" s="1"/>
  <c r="AQ35" i="3" s="1"/>
  <c r="AQ36" i="3" s="1"/>
  <c r="AQ37" i="3" s="1"/>
  <c r="AQ38" i="3" s="1"/>
  <c r="AQ39" i="3" s="1"/>
  <c r="AQ40" i="3" s="1"/>
  <c r="AQ41" i="3" s="1"/>
  <c r="AQ42" i="3" s="1"/>
  <c r="AQ43" i="3" s="1"/>
  <c r="AQ44" i="3" s="1"/>
  <c r="AQ45" i="3" s="1"/>
  <c r="AQ46" i="3" s="1"/>
  <c r="AQ47" i="3" s="1"/>
  <c r="AQ48" i="3" s="1"/>
  <c r="AQ49" i="3" s="1"/>
  <c r="AQ50" i="3" s="1"/>
  <c r="AQ51" i="3" s="1"/>
  <c r="AQ52" i="3" s="1"/>
  <c r="AQ53" i="3" s="1"/>
  <c r="AQ54" i="3" s="1"/>
  <c r="AQ55" i="3" s="1"/>
  <c r="AQ56" i="3" s="1"/>
  <c r="AQ57" i="3" s="1"/>
  <c r="AQ58" i="3" s="1"/>
  <c r="AQ59" i="3" s="1"/>
  <c r="AQ60" i="3" s="1"/>
  <c r="AQ61" i="3" s="1"/>
  <c r="AQ62" i="3" s="1"/>
  <c r="AQ63" i="3" s="1"/>
  <c r="AQ64" i="3" s="1"/>
  <c r="AQ65" i="3" s="1"/>
  <c r="AQ66" i="3" s="1"/>
  <c r="AQ67" i="3" s="1"/>
  <c r="AQ68" i="3" s="1"/>
  <c r="AQ69" i="3" s="1"/>
  <c r="AQ70" i="3" s="1"/>
  <c r="AQ71" i="3" s="1"/>
  <c r="AQ72" i="3" s="1"/>
  <c r="AQ73" i="3" s="1"/>
  <c r="AQ74" i="3" s="1"/>
  <c r="AQ75" i="3" s="1"/>
  <c r="AQ76" i="3" s="1"/>
  <c r="AQ77" i="3" s="1"/>
  <c r="AQ78" i="3" s="1"/>
  <c r="AQ79" i="3" s="1"/>
  <c r="AQ80" i="3" s="1"/>
  <c r="AQ81" i="3" s="1"/>
  <c r="AQ82" i="3" s="1"/>
  <c r="AQ83" i="3" s="1"/>
  <c r="AQ84" i="3" s="1"/>
  <c r="AQ85" i="3" s="1"/>
  <c r="AQ86" i="3" s="1"/>
  <c r="AQ87" i="3" s="1"/>
  <c r="AQ88" i="3" s="1"/>
  <c r="AQ89" i="3" s="1"/>
  <c r="AQ90" i="3" s="1"/>
  <c r="AQ91" i="3" s="1"/>
  <c r="AQ92" i="3" s="1"/>
  <c r="AQ93" i="3" s="1"/>
  <c r="AQ94" i="3" s="1"/>
  <c r="AQ95" i="3" s="1"/>
  <c r="AQ96" i="3" s="1"/>
  <c r="AQ97" i="3" s="1"/>
  <c r="AQ98" i="3" s="1"/>
  <c r="AQ99" i="3" s="1"/>
  <c r="AQ100" i="3" s="1"/>
  <c r="AG97" i="3"/>
  <c r="AG91" i="3"/>
  <c r="AG84" i="3"/>
  <c r="AG77" i="3"/>
  <c r="V91" i="2"/>
  <c r="J84" i="2"/>
  <c r="Q81" i="2"/>
  <c r="AF70" i="2"/>
  <c r="T70" i="2"/>
  <c r="AH60" i="2"/>
  <c r="P35" i="2"/>
  <c r="AF8" i="2"/>
  <c r="R8" i="2"/>
  <c r="AL99" i="3"/>
  <c r="AL77" i="3"/>
  <c r="AN99" i="3"/>
  <c r="AN77" i="3"/>
  <c r="AP99" i="3"/>
  <c r="AR91" i="3"/>
  <c r="AR49" i="3"/>
  <c r="AA88" i="3"/>
  <c r="AA81" i="3"/>
  <c r="AF91" i="2"/>
  <c r="I91" i="2"/>
  <c r="F73" i="2"/>
  <c r="AG35" i="2"/>
  <c r="AC14" i="2"/>
  <c r="AL91" i="3"/>
  <c r="AF99" i="3"/>
  <c r="AF81" i="3"/>
  <c r="AF25" i="3"/>
  <c r="AN91" i="3"/>
  <c r="AN61" i="3"/>
  <c r="AP91" i="3"/>
  <c r="AA99" i="3"/>
  <c r="AA77" i="3"/>
  <c r="AA91" i="2"/>
  <c r="AA70" i="2"/>
  <c r="B60" i="2"/>
  <c r="Y35" i="2"/>
  <c r="AF31" i="2"/>
  <c r="AE24" i="2"/>
  <c r="Y10" i="2"/>
  <c r="Z8" i="2"/>
  <c r="O8" i="2"/>
  <c r="T7" i="2"/>
  <c r="O4" i="2"/>
  <c r="AL83" i="3"/>
  <c r="AL19" i="3"/>
  <c r="AF91" i="3"/>
  <c r="AR99" i="3"/>
  <c r="AR77" i="3"/>
  <c r="AT81" i="3"/>
  <c r="AE76" i="2"/>
  <c r="Q54" i="2"/>
  <c r="AG54" i="2"/>
  <c r="AN69" i="3"/>
  <c r="AF69" i="3"/>
  <c r="AT57" i="3"/>
  <c r="AR57" i="3"/>
  <c r="AF57" i="3"/>
  <c r="AP57" i="3"/>
  <c r="AN57" i="3"/>
  <c r="AA57" i="3"/>
  <c r="AP45" i="3"/>
  <c r="AL45" i="3"/>
  <c r="D43" i="21"/>
  <c r="AC45" i="3"/>
  <c r="AF45" i="3"/>
  <c r="AG45" i="3"/>
  <c r="AI45" i="3"/>
  <c r="AA45" i="3"/>
  <c r="AT33" i="3"/>
  <c r="AN33" i="3"/>
  <c r="AG33" i="3"/>
  <c r="AI33" i="3"/>
  <c r="AC33" i="3"/>
  <c r="AR33" i="3"/>
  <c r="AP33" i="3"/>
  <c r="AF33" i="3"/>
  <c r="AL33" i="3"/>
  <c r="D31" i="21"/>
  <c r="AK33" i="3"/>
  <c r="AA33" i="3"/>
  <c r="AC21" i="3"/>
  <c r="AN21" i="3"/>
  <c r="AP21" i="3"/>
  <c r="AF21" i="3"/>
  <c r="AL21" i="3"/>
  <c r="AA21" i="3"/>
  <c r="AD73" i="3"/>
  <c r="AB69" i="3"/>
  <c r="AD57" i="3"/>
  <c r="AB53" i="3"/>
  <c r="AD41" i="3"/>
  <c r="AB21" i="3"/>
  <c r="AH53" i="3"/>
  <c r="AK73" i="3"/>
  <c r="AK61" i="3"/>
  <c r="AI41" i="3"/>
  <c r="D11" i="21"/>
  <c r="D15" i="21"/>
  <c r="D19" i="21"/>
  <c r="AG73" i="3"/>
  <c r="AG41" i="3"/>
  <c r="AF2" i="2"/>
  <c r="AB2" i="2"/>
  <c r="W76" i="2"/>
  <c r="R3" i="2"/>
  <c r="Y3" i="2"/>
  <c r="AN45" i="3"/>
  <c r="AP61" i="3"/>
  <c r="AT98" i="3"/>
  <c r="AI98" i="3"/>
  <c r="AT90" i="3"/>
  <c r="D88" i="21"/>
  <c r="AG87" i="3"/>
  <c r="AI87" i="3"/>
  <c r="AK87" i="3"/>
  <c r="AT83" i="3"/>
  <c r="AA83" i="3"/>
  <c r="AN83" i="3"/>
  <c r="AF83" i="3"/>
  <c r="AG83" i="3"/>
  <c r="AR83" i="3"/>
  <c r="AC80" i="3"/>
  <c r="AA80" i="3"/>
  <c r="AT76" i="3"/>
  <c r="AG76" i="3"/>
  <c r="D74" i="21"/>
  <c r="AK76" i="3"/>
  <c r="AT65" i="3"/>
  <c r="AP65" i="3"/>
  <c r="AN65" i="3"/>
  <c r="AF65" i="3"/>
  <c r="AA65" i="3"/>
  <c r="AG65" i="3"/>
  <c r="AI65" i="3"/>
  <c r="AK65" i="3"/>
  <c r="AR65" i="3"/>
  <c r="AL65" i="3"/>
  <c r="AA53" i="3"/>
  <c r="AP53" i="3"/>
  <c r="AN53" i="3"/>
  <c r="AL53" i="3"/>
  <c r="AT41" i="3"/>
  <c r="AF41" i="3"/>
  <c r="D39" i="21"/>
  <c r="AC41" i="3"/>
  <c r="AR41" i="3"/>
  <c r="AN41" i="3"/>
  <c r="AF29" i="3"/>
  <c r="AL29" i="3"/>
  <c r="AC29" i="3"/>
  <c r="AG29" i="3"/>
  <c r="D27" i="21"/>
  <c r="AI29" i="3"/>
  <c r="AT17" i="3"/>
  <c r="AN17" i="3"/>
  <c r="AL17" i="3"/>
  <c r="AG17" i="3"/>
  <c r="AI17" i="3"/>
  <c r="AC17" i="3"/>
  <c r="AP17" i="3"/>
  <c r="AF17" i="3"/>
  <c r="AK17" i="3"/>
  <c r="AB37" i="3"/>
  <c r="AD25" i="3"/>
  <c r="AH21" i="3"/>
  <c r="AH37" i="3"/>
  <c r="AH69" i="3"/>
  <c r="AJ21" i="3"/>
  <c r="AJ37" i="3"/>
  <c r="AJ53" i="3"/>
  <c r="AJ69" i="3"/>
  <c r="AK21" i="3"/>
  <c r="AI73" i="3"/>
  <c r="AB73" i="3"/>
  <c r="AD61" i="3"/>
  <c r="AB57" i="3"/>
  <c r="AD45" i="3"/>
  <c r="AB41" i="3"/>
  <c r="AD29" i="3"/>
  <c r="AB25" i="3"/>
  <c r="AD13" i="3"/>
  <c r="AH17" i="3"/>
  <c r="AH33" i="3"/>
  <c r="AH49" i="3"/>
  <c r="AH65" i="3"/>
  <c r="AJ17" i="3"/>
  <c r="AJ33" i="3"/>
  <c r="AJ49" i="3"/>
  <c r="AJ65" i="3"/>
  <c r="AE69" i="3"/>
  <c r="AE65" i="3"/>
  <c r="AE57" i="3"/>
  <c r="AE53" i="3"/>
  <c r="AE49" i="3"/>
  <c r="AE45" i="3"/>
  <c r="AE41" i="3"/>
  <c r="AE37" i="3"/>
  <c r="AE33" i="3"/>
  <c r="AE29" i="3"/>
  <c r="AE25" i="3"/>
  <c r="AE21" i="3"/>
  <c r="AE17" i="3"/>
  <c r="AE13" i="3"/>
  <c r="AK37" i="3"/>
  <c r="AK25" i="3"/>
  <c r="AI53" i="3"/>
  <c r="AI21" i="3"/>
  <c r="D51" i="21"/>
  <c r="D55" i="21"/>
  <c r="AG53" i="3"/>
  <c r="AG21" i="3"/>
  <c r="AA41" i="3"/>
  <c r="AA29" i="3"/>
  <c r="P83" i="2"/>
  <c r="V83" i="2"/>
  <c r="P55" i="2"/>
  <c r="Z55" i="2"/>
  <c r="F55" i="2"/>
  <c r="R55" i="2"/>
  <c r="AD55" i="2"/>
  <c r="H55" i="2"/>
  <c r="V55" i="2"/>
  <c r="AF55" i="2"/>
  <c r="U25" i="2"/>
  <c r="L25" i="2"/>
  <c r="T19" i="2"/>
  <c r="U19" i="2"/>
  <c r="AN29" i="3"/>
  <c r="AP41" i="3"/>
  <c r="AR69" i="3"/>
  <c r="X85" i="2"/>
  <c r="AH85" i="2"/>
  <c r="O76" i="2"/>
  <c r="X76" i="2"/>
  <c r="AG76" i="2"/>
  <c r="F76" i="2"/>
  <c r="Q76" i="2"/>
  <c r="Y76" i="2"/>
  <c r="G76" i="2"/>
  <c r="S76" i="2"/>
  <c r="AC76" i="2"/>
  <c r="AT73" i="3"/>
  <c r="AR73" i="3"/>
  <c r="AL73" i="3"/>
  <c r="D71" i="21"/>
  <c r="AP73" i="3"/>
  <c r="AF73" i="3"/>
  <c r="AA73" i="3"/>
  <c r="AN73" i="3"/>
  <c r="AL61" i="3"/>
  <c r="AA61" i="3"/>
  <c r="AG61" i="3"/>
  <c r="AI61" i="3"/>
  <c r="AF61" i="3"/>
  <c r="AN49" i="3"/>
  <c r="AG49" i="3"/>
  <c r="AI49" i="3"/>
  <c r="AC49" i="3"/>
  <c r="AL49" i="3"/>
  <c r="AA49" i="3"/>
  <c r="AK49" i="3"/>
  <c r="AF49" i="3"/>
  <c r="D35" i="21"/>
  <c r="AC37" i="3"/>
  <c r="AA37" i="3"/>
  <c r="AP37" i="3"/>
  <c r="AL37" i="3"/>
  <c r="AR25" i="3"/>
  <c r="AP25" i="3"/>
  <c r="AA25" i="3"/>
  <c r="AC25" i="3"/>
  <c r="D23" i="21"/>
  <c r="AP13" i="3"/>
  <c r="AA13" i="3"/>
  <c r="F103" i="3"/>
  <c r="D5" i="21" s="1"/>
  <c r="AC13" i="3"/>
  <c r="AG13" i="3"/>
  <c r="AI13" i="3"/>
  <c r="AF13" i="3"/>
  <c r="AD65" i="3"/>
  <c r="AB61" i="3"/>
  <c r="AD49" i="3"/>
  <c r="AB45" i="3"/>
  <c r="AD33" i="3"/>
  <c r="AB29" i="3"/>
  <c r="AD17" i="3"/>
  <c r="AB13" i="3"/>
  <c r="AH13" i="3"/>
  <c r="AH29" i="3"/>
  <c r="AH45" i="3"/>
  <c r="AH61" i="3"/>
  <c r="AJ13" i="3"/>
  <c r="AJ29" i="3"/>
  <c r="AJ45" i="3"/>
  <c r="AJ61" i="3"/>
  <c r="AK53" i="3"/>
  <c r="AK41" i="3"/>
  <c r="AK29" i="3"/>
  <c r="AC73" i="3"/>
  <c r="AC69" i="3"/>
  <c r="AC65" i="3"/>
  <c r="AC61" i="3"/>
  <c r="AC57" i="3"/>
  <c r="AC53" i="3"/>
  <c r="AI57" i="3"/>
  <c r="AI25" i="3"/>
  <c r="D59" i="21"/>
  <c r="D63" i="21"/>
  <c r="D67" i="21"/>
  <c r="AG57" i="3"/>
  <c r="AG25" i="3"/>
  <c r="AA69" i="3"/>
  <c r="AA17" i="3"/>
  <c r="Z75" i="2"/>
  <c r="I75" i="2"/>
  <c r="AB75" i="2"/>
  <c r="O75" i="2"/>
  <c r="AF75" i="2"/>
  <c r="P34" i="2"/>
  <c r="Z34" i="2"/>
  <c r="AL69" i="3"/>
  <c r="AA11" i="3"/>
  <c r="AB81" i="2"/>
  <c r="L81" i="2"/>
  <c r="T71" i="2"/>
  <c r="AC68" i="2"/>
  <c r="Z63" i="2"/>
  <c r="AG45" i="2"/>
  <c r="X20" i="2"/>
  <c r="V14" i="2"/>
  <c r="AN11" i="3"/>
  <c r="AN36" i="3"/>
  <c r="AA60" i="3"/>
  <c r="AA36" i="3"/>
  <c r="X81" i="2"/>
  <c r="J81" i="2"/>
  <c r="U73" i="2"/>
  <c r="F71" i="2"/>
  <c r="T63" i="2"/>
  <c r="G14" i="2"/>
  <c r="AE8" i="2"/>
  <c r="V8" i="2"/>
  <c r="AG7" i="2"/>
  <c r="P6" i="2"/>
  <c r="U86" i="2"/>
  <c r="L39" i="2"/>
  <c r="P39" i="2"/>
  <c r="AB39" i="2"/>
  <c r="H16" i="2"/>
  <c r="B16" i="2"/>
  <c r="P16" i="2"/>
  <c r="AE16" i="2"/>
  <c r="J86" i="2"/>
  <c r="H67" i="2"/>
  <c r="Z67" i="2"/>
  <c r="J60" i="2"/>
  <c r="R60" i="2"/>
  <c r="L41" i="2"/>
  <c r="AA41" i="2"/>
  <c r="AF39" i="2"/>
  <c r="J39" i="2"/>
  <c r="B24" i="2"/>
  <c r="O24" i="2"/>
  <c r="Z24" i="2"/>
  <c r="AF16" i="2"/>
  <c r="M16" i="2"/>
  <c r="X10" i="2"/>
  <c r="AF7" i="2"/>
  <c r="AF6" i="2"/>
  <c r="X4" i="2"/>
  <c r="T3" i="2"/>
  <c r="AE3" i="2"/>
  <c r="AR97" i="3"/>
  <c r="AT97" i="3"/>
  <c r="AL97" i="3"/>
  <c r="AN97" i="3"/>
  <c r="AP93" i="3"/>
  <c r="AR93" i="3"/>
  <c r="AN93" i="3"/>
  <c r="AF93" i="3"/>
  <c r="AR75" i="3"/>
  <c r="AF75" i="3"/>
  <c r="AL75" i="3"/>
  <c r="AP75" i="3"/>
  <c r="AN75" i="3"/>
  <c r="AT64" i="3"/>
  <c r="AL64" i="3"/>
  <c r="AT52" i="3"/>
  <c r="AN52" i="3"/>
  <c r="AT44" i="3"/>
  <c r="AL44" i="3"/>
  <c r="AP44" i="3"/>
  <c r="AT32" i="3"/>
  <c r="AP32" i="3"/>
  <c r="AT24" i="3"/>
  <c r="AL24" i="3"/>
  <c r="AG39" i="2"/>
  <c r="T39" i="2"/>
  <c r="G19" i="2"/>
  <c r="AE19" i="2"/>
  <c r="T16" i="2"/>
  <c r="J10" i="2"/>
  <c r="V10" i="2"/>
  <c r="AD10" i="2"/>
  <c r="G7" i="2"/>
  <c r="P7" i="2"/>
  <c r="AE7" i="2"/>
  <c r="F6" i="2"/>
  <c r="G6" i="2"/>
  <c r="Y6" i="2"/>
  <c r="F4" i="2"/>
  <c r="P4" i="2"/>
  <c r="AA4" i="2"/>
  <c r="AD89" i="2"/>
  <c r="AC86" i="2"/>
  <c r="G86" i="2"/>
  <c r="T82" i="2"/>
  <c r="B68" i="2"/>
  <c r="J68" i="2"/>
  <c r="AG68" i="2"/>
  <c r="T60" i="2"/>
  <c r="AC49" i="2"/>
  <c r="F49" i="2"/>
  <c r="P41" i="2"/>
  <c r="Y39" i="2"/>
  <c r="G39" i="2"/>
  <c r="L35" i="2"/>
  <c r="G35" i="2"/>
  <c r="X35" i="2"/>
  <c r="AA24" i="2"/>
  <c r="I24" i="2"/>
  <c r="AE23" i="2"/>
  <c r="AD22" i="2"/>
  <c r="Y21" i="2"/>
  <c r="I20" i="2"/>
  <c r="Z20" i="2"/>
  <c r="P19" i="2"/>
  <c r="Z16" i="2"/>
  <c r="I16" i="2"/>
  <c r="AG10" i="2"/>
  <c r="R10" i="2"/>
  <c r="F10" i="2"/>
  <c r="Y7" i="2"/>
  <c r="I7" i="2"/>
  <c r="AC6" i="2"/>
  <c r="V4" i="2"/>
  <c r="H4" i="2"/>
  <c r="AC3" i="2"/>
  <c r="P3" i="2"/>
  <c r="AL32" i="3"/>
  <c r="AR89" i="3"/>
  <c r="AP89" i="3"/>
  <c r="AP85" i="3"/>
  <c r="AL85" i="3"/>
  <c r="AN85" i="3"/>
  <c r="AA72" i="3"/>
  <c r="AA56" i="3"/>
  <c r="AA40" i="3"/>
  <c r="AA24" i="3"/>
  <c r="Q2" i="2"/>
  <c r="AE91" i="2"/>
  <c r="P91" i="2"/>
  <c r="G89" i="2"/>
  <c r="Y86" i="2"/>
  <c r="B83" i="2"/>
  <c r="I83" i="2"/>
  <c r="AF83" i="2"/>
  <c r="B75" i="2"/>
  <c r="V75" i="2"/>
  <c r="M73" i="2"/>
  <c r="B70" i="2"/>
  <c r="O70" i="2"/>
  <c r="Y70" i="2"/>
  <c r="W68" i="2"/>
  <c r="AH67" i="2"/>
  <c r="B55" i="2"/>
  <c r="J55" i="2"/>
  <c r="T55" i="2"/>
  <c r="AB55" i="2"/>
  <c r="AE41" i="2"/>
  <c r="G41" i="2"/>
  <c r="X39" i="2"/>
  <c r="Q37" i="2"/>
  <c r="G37" i="2"/>
  <c r="AE37" i="2"/>
  <c r="AF35" i="2"/>
  <c r="J35" i="2"/>
  <c r="V24" i="2"/>
  <c r="H24" i="2"/>
  <c r="I23" i="2"/>
  <c r="Q22" i="2"/>
  <c r="T20" i="2"/>
  <c r="AF19" i="2"/>
  <c r="X16" i="2"/>
  <c r="AC10" i="2"/>
  <c r="Q10" i="2"/>
  <c r="B8" i="2"/>
  <c r="J8" i="2"/>
  <c r="T8" i="2"/>
  <c r="AA8" i="2"/>
  <c r="AH8" i="2"/>
  <c r="W7" i="2"/>
  <c r="X6" i="2"/>
  <c r="AE4" i="2"/>
  <c r="T4" i="2"/>
  <c r="Z3" i="2"/>
  <c r="I3" i="2"/>
  <c r="AL93" i="3"/>
  <c r="AL39" i="3"/>
  <c r="AF97" i="3"/>
  <c r="AP64" i="3"/>
  <c r="AF50" i="3"/>
  <c r="AF30" i="3"/>
  <c r="AF18" i="3"/>
  <c r="Z40" i="2"/>
  <c r="H40" i="2"/>
  <c r="T40" i="2"/>
  <c r="AT71" i="3"/>
  <c r="AN71" i="3"/>
  <c r="AR71" i="3"/>
  <c r="AL71" i="3"/>
  <c r="AT59" i="3"/>
  <c r="AR59" i="3"/>
  <c r="AN59" i="3"/>
  <c r="AP59" i="3"/>
  <c r="AF59" i="3"/>
  <c r="AT47" i="3"/>
  <c r="AL47" i="3"/>
  <c r="AP47" i="3"/>
  <c r="AF47" i="3"/>
  <c r="AP35" i="3"/>
  <c r="AT35" i="3"/>
  <c r="AN35" i="3"/>
  <c r="AL35" i="3"/>
  <c r="AT27" i="3"/>
  <c r="AR27" i="3"/>
  <c r="AP27" i="3"/>
  <c r="AL27" i="3"/>
  <c r="AN27" i="3"/>
  <c r="AF27" i="3"/>
  <c r="AP15" i="3"/>
  <c r="AT15" i="3"/>
  <c r="AN15" i="3"/>
  <c r="AL15" i="3"/>
  <c r="AD92" i="3"/>
  <c r="AJ15" i="3"/>
  <c r="AJ19" i="3"/>
  <c r="AJ23" i="3"/>
  <c r="AJ27" i="3"/>
  <c r="AJ31" i="3"/>
  <c r="AJ35" i="3"/>
  <c r="AJ39" i="3"/>
  <c r="AJ43" i="3"/>
  <c r="AJ47" i="3"/>
  <c r="AJ51" i="3"/>
  <c r="AJ55" i="3"/>
  <c r="AJ59" i="3"/>
  <c r="AJ63" i="3"/>
  <c r="AJ67" i="3"/>
  <c r="AJ71" i="3"/>
  <c r="AJ92" i="3"/>
  <c r="D37" i="21"/>
  <c r="D49" i="21"/>
  <c r="D61" i="21"/>
  <c r="AG92" i="3"/>
  <c r="AG71" i="3"/>
  <c r="AG63" i="3"/>
  <c r="AG59" i="3"/>
  <c r="AG55" i="3"/>
  <c r="AG51" i="3"/>
  <c r="AG47" i="3"/>
  <c r="AG43" i="3"/>
  <c r="AG39" i="3"/>
  <c r="AG35" i="3"/>
  <c r="AG31" i="3"/>
  <c r="AG27" i="3"/>
  <c r="AG19" i="3"/>
  <c r="AG15" i="3"/>
  <c r="Y2" i="2"/>
  <c r="Z83" i="2"/>
  <c r="O83" i="2"/>
  <c r="AC81" i="2"/>
  <c r="R81" i="2"/>
  <c r="B54" i="2"/>
  <c r="R54" i="2"/>
  <c r="Z54" i="2"/>
  <c r="J54" i="2"/>
  <c r="AF54" i="2"/>
  <c r="O36" i="2"/>
  <c r="T36" i="2"/>
  <c r="AN47" i="3"/>
  <c r="AR35" i="3"/>
  <c r="AR15" i="3"/>
  <c r="AT95" i="3"/>
  <c r="AP95" i="3"/>
  <c r="AF95" i="3"/>
  <c r="AN95" i="3"/>
  <c r="AL95" i="3"/>
  <c r="AN84" i="3"/>
  <c r="AT84" i="3"/>
  <c r="Z66" i="2"/>
  <c r="M66" i="2"/>
  <c r="H11" i="2"/>
  <c r="AE11" i="2"/>
  <c r="AR67" i="3"/>
  <c r="AT67" i="3"/>
  <c r="AF67" i="3"/>
  <c r="AL67" i="3"/>
  <c r="AP67" i="3"/>
  <c r="AN67" i="3"/>
  <c r="AT55" i="3"/>
  <c r="AP55" i="3"/>
  <c r="AF55" i="3"/>
  <c r="AL55" i="3"/>
  <c r="AR55" i="3"/>
  <c r="AT39" i="3"/>
  <c r="AR39" i="3"/>
  <c r="AP39" i="3"/>
  <c r="AF39" i="3"/>
  <c r="AP23" i="3"/>
  <c r="AT23" i="3"/>
  <c r="AF23" i="3"/>
  <c r="AL23" i="3"/>
  <c r="AR23" i="3"/>
  <c r="AH15" i="3"/>
  <c r="AH19" i="3"/>
  <c r="AH23" i="3"/>
  <c r="AH27" i="3"/>
  <c r="AH31" i="3"/>
  <c r="AH35" i="3"/>
  <c r="AH39" i="3"/>
  <c r="AH43" i="3"/>
  <c r="AH47" i="3"/>
  <c r="AH51" i="3"/>
  <c r="AH55" i="3"/>
  <c r="AH59" i="3"/>
  <c r="AH63" i="3"/>
  <c r="AH67" i="3"/>
  <c r="AH71" i="3"/>
  <c r="AK92" i="3"/>
  <c r="AK71" i="3"/>
  <c r="AK67" i="3"/>
  <c r="AK63" i="3"/>
  <c r="AK59" i="3"/>
  <c r="AK55" i="3"/>
  <c r="AK51" i="3"/>
  <c r="AK47" i="3"/>
  <c r="AK43" i="3"/>
  <c r="AK39" i="3"/>
  <c r="AK35" i="3"/>
  <c r="AK31" i="3"/>
  <c r="AK27" i="3"/>
  <c r="AK23" i="3"/>
  <c r="AK19" i="3"/>
  <c r="AK15" i="3"/>
  <c r="AI71" i="3"/>
  <c r="AI67" i="3"/>
  <c r="AI63" i="3"/>
  <c r="AI59" i="3"/>
  <c r="AI55" i="3"/>
  <c r="AI51" i="3"/>
  <c r="AI47" i="3"/>
  <c r="AI43" i="3"/>
  <c r="AI39" i="3"/>
  <c r="AI35" i="3"/>
  <c r="AI31" i="3"/>
  <c r="AI27" i="3"/>
  <c r="AI23" i="3"/>
  <c r="AI19" i="3"/>
  <c r="AI15" i="3"/>
  <c r="D13" i="21"/>
  <c r="D25" i="21"/>
  <c r="D41" i="21"/>
  <c r="D53" i="21"/>
  <c r="D90" i="21"/>
  <c r="AA92" i="3"/>
  <c r="AA71" i="3"/>
  <c r="AA67" i="3"/>
  <c r="AA59" i="3"/>
  <c r="AA55" i="3"/>
  <c r="AA47" i="3"/>
  <c r="AA39" i="3"/>
  <c r="AA35" i="3"/>
  <c r="AA27" i="3"/>
  <c r="AA23" i="3"/>
  <c r="AA15" i="3"/>
  <c r="J83" i="2"/>
  <c r="R83" i="2"/>
  <c r="W83" i="2"/>
  <c r="AB83" i="2"/>
  <c r="AH83" i="2"/>
  <c r="F83" i="2"/>
  <c r="M83" i="2"/>
  <c r="S83" i="2"/>
  <c r="X83" i="2"/>
  <c r="AD83" i="2"/>
  <c r="AB77" i="2"/>
  <c r="L77" i="2"/>
  <c r="P65" i="2"/>
  <c r="AE65" i="2"/>
  <c r="B51" i="2"/>
  <c r="V51" i="2"/>
  <c r="H51" i="2"/>
  <c r="Z51" i="2"/>
  <c r="M51" i="2"/>
  <c r="AD51" i="2"/>
  <c r="Q45" i="2"/>
  <c r="Y45" i="2"/>
  <c r="G45" i="2"/>
  <c r="S45" i="2"/>
  <c r="AB45" i="2"/>
  <c r="J45" i="2"/>
  <c r="T45" i="2"/>
  <c r="AE45" i="2"/>
  <c r="AE40" i="2"/>
  <c r="X12" i="2"/>
  <c r="AE12" i="2"/>
  <c r="AT87" i="3"/>
  <c r="AR87" i="3"/>
  <c r="AF87" i="3"/>
  <c r="AP87" i="3"/>
  <c r="AN87" i="3"/>
  <c r="AL87" i="3"/>
  <c r="AG13" i="2"/>
  <c r="O13" i="2"/>
  <c r="P13" i="2"/>
  <c r="AP63" i="3"/>
  <c r="AT63" i="3"/>
  <c r="AN63" i="3"/>
  <c r="AF63" i="3"/>
  <c r="AL63" i="3"/>
  <c r="AR63" i="3"/>
  <c r="AN51" i="3"/>
  <c r="AT51" i="3"/>
  <c r="AR51" i="3"/>
  <c r="AF51" i="3"/>
  <c r="AP51" i="3"/>
  <c r="AL51" i="3"/>
  <c r="AP43" i="3"/>
  <c r="AN43" i="3"/>
  <c r="AT43" i="3"/>
  <c r="AF43" i="3"/>
  <c r="AL43" i="3"/>
  <c r="AR43" i="3"/>
  <c r="AN31" i="3"/>
  <c r="AT31" i="3"/>
  <c r="AR31" i="3"/>
  <c r="AP31" i="3"/>
  <c r="AF31" i="3"/>
  <c r="AL31" i="3"/>
  <c r="AN19" i="3"/>
  <c r="AT19" i="3"/>
  <c r="AP19" i="3"/>
  <c r="AR19" i="3"/>
  <c r="AF19" i="3"/>
  <c r="AB92" i="3"/>
  <c r="AD71" i="3"/>
  <c r="AD67" i="3"/>
  <c r="AD63" i="3"/>
  <c r="AD59" i="3"/>
  <c r="AD55" i="3"/>
  <c r="AD51" i="3"/>
  <c r="AD47" i="3"/>
  <c r="AD43" i="3"/>
  <c r="AD39" i="3"/>
  <c r="AD35" i="3"/>
  <c r="AD31" i="3"/>
  <c r="AD27" i="3"/>
  <c r="AD23" i="3"/>
  <c r="AD19" i="3"/>
  <c r="AD15" i="3"/>
  <c r="D17" i="21"/>
  <c r="D29" i="21"/>
  <c r="D65" i="21"/>
  <c r="F104" i="3"/>
  <c r="D6" i="21" s="1"/>
  <c r="AE83" i="2"/>
  <c r="T83" i="2"/>
  <c r="H83" i="2"/>
  <c r="G81" i="2"/>
  <c r="M81" i="2"/>
  <c r="T81" i="2"/>
  <c r="Y81" i="2"/>
  <c r="AD81" i="2"/>
  <c r="B81" i="2"/>
  <c r="H81" i="2"/>
  <c r="P81" i="2"/>
  <c r="U81" i="2"/>
  <c r="Z81" i="2"/>
  <c r="AF81" i="2"/>
  <c r="AC77" i="2"/>
  <c r="AC53" i="2"/>
  <c r="F53" i="2"/>
  <c r="X53" i="2"/>
  <c r="AH51" i="2"/>
  <c r="X45" i="2"/>
  <c r="B38" i="2"/>
  <c r="AC38" i="2"/>
  <c r="H38" i="2"/>
  <c r="P38" i="2"/>
  <c r="Z36" i="2"/>
  <c r="O17" i="2"/>
  <c r="AG17" i="2"/>
  <c r="AN23" i="3"/>
  <c r="AP71" i="3"/>
  <c r="AR47" i="3"/>
  <c r="AN100" i="3"/>
  <c r="AT100" i="3"/>
  <c r="AT79" i="3"/>
  <c r="AF79" i="3"/>
  <c r="AR79" i="3"/>
  <c r="AN79" i="3"/>
  <c r="AP79" i="3"/>
  <c r="AL79" i="3"/>
  <c r="AR11" i="3"/>
  <c r="AF94" i="3"/>
  <c r="AT94" i="3"/>
  <c r="AC78" i="3"/>
  <c r="AT78" i="3"/>
  <c r="AT75" i="3"/>
  <c r="AR70" i="3"/>
  <c r="AT70" i="3"/>
  <c r="AR58" i="3"/>
  <c r="AT58" i="3"/>
  <c r="AF46" i="3"/>
  <c r="AT46" i="3"/>
  <c r="AF42" i="3"/>
  <c r="AT42" i="3"/>
  <c r="AR38" i="3"/>
  <c r="AT38" i="3"/>
  <c r="AF34" i="3"/>
  <c r="AT34" i="3"/>
  <c r="AF26" i="3"/>
  <c r="AT26" i="3"/>
  <c r="AR22" i="3"/>
  <c r="AT22" i="3"/>
  <c r="B91" i="2"/>
  <c r="L86" i="2"/>
  <c r="AG82" i="2"/>
  <c r="AC70" i="2"/>
  <c r="X70" i="2"/>
  <c r="S70" i="2"/>
  <c r="L70" i="2"/>
  <c r="F70" i="2"/>
  <c r="R67" i="2"/>
  <c r="O63" i="2"/>
  <c r="AG62" i="2"/>
  <c r="AC61" i="2"/>
  <c r="AE57" i="2"/>
  <c r="AB47" i="2"/>
  <c r="U31" i="2"/>
  <c r="AB28" i="2"/>
  <c r="AD24" i="2"/>
  <c r="Y24" i="2"/>
  <c r="S24" i="2"/>
  <c r="M24" i="2"/>
  <c r="G24" i="2"/>
  <c r="AT11" i="3"/>
  <c r="AT93" i="3"/>
  <c r="AT85" i="3"/>
  <c r="AP80" i="3"/>
  <c r="AT80" i="3"/>
  <c r="AT77" i="3"/>
  <c r="AP72" i="3"/>
  <c r="AT72" i="3"/>
  <c r="AP69" i="3"/>
  <c r="AT69" i="3"/>
  <c r="AR61" i="3"/>
  <c r="AT61" i="3"/>
  <c r="AR53" i="3"/>
  <c r="AT53" i="3"/>
  <c r="AP49" i="3"/>
  <c r="AT49" i="3"/>
  <c r="AR45" i="3"/>
  <c r="AT45" i="3"/>
  <c r="AR37" i="3"/>
  <c r="AN37" i="3"/>
  <c r="AT37" i="3"/>
  <c r="AR29" i="3"/>
  <c r="AP29" i="3"/>
  <c r="AT29" i="3"/>
  <c r="AN25" i="3"/>
  <c r="AT25" i="3"/>
  <c r="AR21" i="3"/>
  <c r="AT21" i="3"/>
  <c r="AR13" i="3"/>
  <c r="AT13" i="3"/>
  <c r="AG70" i="2"/>
  <c r="AB70" i="2"/>
  <c r="W70" i="2"/>
  <c r="Q70" i="2"/>
  <c r="J70" i="2"/>
  <c r="AE63" i="2"/>
  <c r="H63" i="2"/>
  <c r="AF62" i="2"/>
  <c r="AF60" i="2"/>
  <c r="R56" i="2"/>
  <c r="Q39" i="2"/>
  <c r="F39" i="2"/>
  <c r="AB35" i="2"/>
  <c r="Q35" i="2"/>
  <c r="F35" i="2"/>
  <c r="AH24" i="2"/>
  <c r="AC24" i="2"/>
  <c r="W24" i="2"/>
  <c r="R24" i="2"/>
  <c r="L24" i="2"/>
  <c r="T23" i="2"/>
  <c r="AA16" i="2"/>
  <c r="S16" i="2"/>
  <c r="AA7" i="2"/>
  <c r="Q7" i="2"/>
  <c r="R6" i="2"/>
  <c r="AC82" i="3"/>
  <c r="AT82" i="3"/>
  <c r="AP60" i="3"/>
  <c r="AT60" i="3"/>
  <c r="AT56" i="3"/>
  <c r="AP56" i="3"/>
  <c r="AP48" i="3"/>
  <c r="AT48" i="3"/>
  <c r="AP40" i="3"/>
  <c r="AT40" i="3"/>
  <c r="AP28" i="3"/>
  <c r="AT28" i="3"/>
  <c r="AN20" i="3"/>
  <c r="AT20" i="3"/>
  <c r="AP16" i="3"/>
  <c r="AT16" i="3"/>
  <c r="AR12" i="3"/>
  <c r="AT12" i="3"/>
  <c r="T90" i="2"/>
  <c r="O84" i="2"/>
  <c r="X84" i="2"/>
  <c r="AG84" i="2"/>
  <c r="G74" i="2"/>
  <c r="AG74" i="2"/>
  <c r="J73" i="2"/>
  <c r="Q73" i="2"/>
  <c r="V73" i="2"/>
  <c r="AB73" i="2"/>
  <c r="AG73" i="2"/>
  <c r="T72" i="2"/>
  <c r="AF72" i="2"/>
  <c r="Q69" i="2"/>
  <c r="R69" i="2"/>
  <c r="AG69" i="2"/>
  <c r="J69" i="2"/>
  <c r="X69" i="2"/>
  <c r="G67" i="2"/>
  <c r="L67" i="2"/>
  <c r="Q67" i="2"/>
  <c r="U67" i="2"/>
  <c r="Y67" i="2"/>
  <c r="AC67" i="2"/>
  <c r="AG67" i="2"/>
  <c r="I67" i="2"/>
  <c r="O67" i="2"/>
  <c r="S67" i="2"/>
  <c r="W67" i="2"/>
  <c r="AA67" i="2"/>
  <c r="AE67" i="2"/>
  <c r="F65" i="2"/>
  <c r="O65" i="2"/>
  <c r="U65" i="2"/>
  <c r="AC65" i="2"/>
  <c r="I65" i="2"/>
  <c r="S65" i="2"/>
  <c r="Y65" i="2"/>
  <c r="AF65" i="2"/>
  <c r="G61" i="2"/>
  <c r="Q61" i="2"/>
  <c r="X61" i="2"/>
  <c r="AE61" i="2"/>
  <c r="L61" i="2"/>
  <c r="T61" i="2"/>
  <c r="AB61" i="2"/>
  <c r="R48" i="2"/>
  <c r="T48" i="2"/>
  <c r="AH48" i="2"/>
  <c r="J48" i="2"/>
  <c r="Z48" i="2"/>
  <c r="AE43" i="2"/>
  <c r="W43" i="2"/>
  <c r="I31" i="2"/>
  <c r="O31" i="2"/>
  <c r="S31" i="2"/>
  <c r="W31" i="2"/>
  <c r="AA31" i="2"/>
  <c r="AE31" i="2"/>
  <c r="G31" i="2"/>
  <c r="M31" i="2"/>
  <c r="T31" i="2"/>
  <c r="Y31" i="2"/>
  <c r="AD31" i="2"/>
  <c r="J31" i="2"/>
  <c r="Q31" i="2"/>
  <c r="V31" i="2"/>
  <c r="AB31" i="2"/>
  <c r="AG31" i="2"/>
  <c r="L2" i="2"/>
  <c r="T2" i="2"/>
  <c r="AF90" i="2"/>
  <c r="J90" i="2"/>
  <c r="Q86" i="2"/>
  <c r="AB86" i="2"/>
  <c r="W84" i="2"/>
  <c r="G84" i="2"/>
  <c r="F82" i="2"/>
  <c r="J82" i="2"/>
  <c r="AH75" i="2"/>
  <c r="AA75" i="2"/>
  <c r="T75" i="2"/>
  <c r="J75" i="2"/>
  <c r="AH73" i="2"/>
  <c r="Z73" i="2"/>
  <c r="T73" i="2"/>
  <c r="L73" i="2"/>
  <c r="AE72" i="2"/>
  <c r="I72" i="2"/>
  <c r="L69" i="2"/>
  <c r="AF67" i="2"/>
  <c r="X67" i="2"/>
  <c r="P67" i="2"/>
  <c r="F67" i="2"/>
  <c r="AA65" i="2"/>
  <c r="L65" i="2"/>
  <c r="AB63" i="2"/>
  <c r="Y61" i="2"/>
  <c r="J61" i="2"/>
  <c r="O57" i="2"/>
  <c r="X57" i="2"/>
  <c r="AB51" i="2"/>
  <c r="T51" i="2"/>
  <c r="J51" i="2"/>
  <c r="O48" i="2"/>
  <c r="G47" i="2"/>
  <c r="Y47" i="2"/>
  <c r="Q47" i="2"/>
  <c r="AG47" i="2"/>
  <c r="AH44" i="2"/>
  <c r="AB43" i="2"/>
  <c r="AB37" i="2"/>
  <c r="R36" i="2"/>
  <c r="AB36" i="2"/>
  <c r="J36" i="2"/>
  <c r="W36" i="2"/>
  <c r="AH36" i="2"/>
  <c r="H34" i="2"/>
  <c r="AC34" i="2"/>
  <c r="U34" i="2"/>
  <c r="AC31" i="2"/>
  <c r="R31" i="2"/>
  <c r="F31" i="2"/>
  <c r="W28" i="2"/>
  <c r="Z28" i="2"/>
  <c r="O28" i="2"/>
  <c r="AH28" i="2"/>
  <c r="I27" i="2"/>
  <c r="Z27" i="2"/>
  <c r="B27" i="2"/>
  <c r="V27" i="2"/>
  <c r="O27" i="2"/>
  <c r="AF27" i="2"/>
  <c r="B12" i="2"/>
  <c r="P12" i="2"/>
  <c r="Z12" i="2"/>
  <c r="I12" i="2"/>
  <c r="I5" i="2"/>
  <c r="AA5" i="2"/>
  <c r="J5" i="2"/>
  <c r="Y5" i="2"/>
  <c r="AH2" i="2"/>
  <c r="AE2" i="2"/>
  <c r="U2" i="2"/>
  <c r="F2" i="2"/>
  <c r="H2" i="2" s="1"/>
  <c r="AB90" i="2"/>
  <c r="F90" i="2"/>
  <c r="L89" i="2"/>
  <c r="X89" i="2"/>
  <c r="AE84" i="2"/>
  <c r="S84" i="2"/>
  <c r="F84" i="2"/>
  <c r="F77" i="2"/>
  <c r="X77" i="2"/>
  <c r="F75" i="2"/>
  <c r="M75" i="2"/>
  <c r="S75" i="2"/>
  <c r="X75" i="2"/>
  <c r="AD75" i="2"/>
  <c r="AF73" i="2"/>
  <c r="Y73" i="2"/>
  <c r="R73" i="2"/>
  <c r="H73" i="2"/>
  <c r="B73" i="2"/>
  <c r="AA72" i="2"/>
  <c r="G72" i="2"/>
  <c r="O71" i="2"/>
  <c r="H71" i="2"/>
  <c r="X71" i="2"/>
  <c r="S71" i="2"/>
  <c r="AE71" i="2"/>
  <c r="AH69" i="2"/>
  <c r="F69" i="2"/>
  <c r="AD67" i="2"/>
  <c r="V67" i="2"/>
  <c r="M67" i="2"/>
  <c r="X65" i="2"/>
  <c r="G65" i="2"/>
  <c r="B63" i="2"/>
  <c r="I63" i="2"/>
  <c r="P63" i="2"/>
  <c r="V63" i="2"/>
  <c r="AA63" i="2"/>
  <c r="AF63" i="2"/>
  <c r="F63" i="2"/>
  <c r="M63" i="2"/>
  <c r="S63" i="2"/>
  <c r="X63" i="2"/>
  <c r="AD63" i="2"/>
  <c r="W61" i="2"/>
  <c r="F61" i="2"/>
  <c r="S53" i="2"/>
  <c r="L53" i="2"/>
  <c r="Y53" i="2"/>
  <c r="I51" i="2"/>
  <c r="O51" i="2"/>
  <c r="S51" i="2"/>
  <c r="W51" i="2"/>
  <c r="AA51" i="2"/>
  <c r="AE51" i="2"/>
  <c r="G51" i="2"/>
  <c r="L51" i="2"/>
  <c r="Q51" i="2"/>
  <c r="U51" i="2"/>
  <c r="Y51" i="2"/>
  <c r="AC51" i="2"/>
  <c r="AG51" i="2"/>
  <c r="O49" i="2"/>
  <c r="AE49" i="2"/>
  <c r="U49" i="2"/>
  <c r="H48" i="2"/>
  <c r="O44" i="2"/>
  <c r="O43" i="2"/>
  <c r="R40" i="2"/>
  <c r="AB40" i="2"/>
  <c r="J40" i="2"/>
  <c r="W40" i="2"/>
  <c r="AH40" i="2"/>
  <c r="I37" i="2"/>
  <c r="P37" i="2"/>
  <c r="U37" i="2"/>
  <c r="AA37" i="2"/>
  <c r="AF37" i="2"/>
  <c r="F37" i="2"/>
  <c r="L37" i="2"/>
  <c r="S37" i="2"/>
  <c r="X37" i="2"/>
  <c r="AC37" i="2"/>
  <c r="Z31" i="2"/>
  <c r="P31" i="2"/>
  <c r="O23" i="2"/>
  <c r="V23" i="2"/>
  <c r="AB23" i="2"/>
  <c r="H23" i="2"/>
  <c r="R23" i="2"/>
  <c r="AA23" i="2"/>
  <c r="B23" i="2"/>
  <c r="J23" i="2"/>
  <c r="W23" i="2"/>
  <c r="AF23" i="2"/>
  <c r="I11" i="2"/>
  <c r="Z11" i="2"/>
  <c r="W11" i="2"/>
  <c r="P11" i="2"/>
  <c r="AF11" i="2"/>
  <c r="AG9" i="2"/>
  <c r="O2" i="2"/>
  <c r="AA2" i="2"/>
  <c r="X90" i="2"/>
  <c r="P89" i="2"/>
  <c r="AG86" i="2"/>
  <c r="T86" i="2"/>
  <c r="L85" i="2"/>
  <c r="AC84" i="2"/>
  <c r="Q84" i="2"/>
  <c r="AH77" i="2"/>
  <c r="Q77" i="2"/>
  <c r="AE75" i="2"/>
  <c r="W75" i="2"/>
  <c r="P75" i="2"/>
  <c r="H75" i="2"/>
  <c r="AD73" i="2"/>
  <c r="X73" i="2"/>
  <c r="P73" i="2"/>
  <c r="G73" i="2"/>
  <c r="U72" i="2"/>
  <c r="M71" i="2"/>
  <c r="AC69" i="2"/>
  <c r="AB67" i="2"/>
  <c r="T67" i="2"/>
  <c r="J67" i="2"/>
  <c r="B67" i="2"/>
  <c r="T65" i="2"/>
  <c r="AH63" i="2"/>
  <c r="W63" i="2"/>
  <c r="J63" i="2"/>
  <c r="AG61" i="2"/>
  <c r="S61" i="2"/>
  <c r="L57" i="2"/>
  <c r="I55" i="2"/>
  <c r="O55" i="2"/>
  <c r="S55" i="2"/>
  <c r="W55" i="2"/>
  <c r="AA55" i="2"/>
  <c r="AE55" i="2"/>
  <c r="G55" i="2"/>
  <c r="L55" i="2"/>
  <c r="Q55" i="2"/>
  <c r="U55" i="2"/>
  <c r="Y55" i="2"/>
  <c r="AC55" i="2"/>
  <c r="AG55" i="2"/>
  <c r="O53" i="2"/>
  <c r="AF51" i="2"/>
  <c r="X51" i="2"/>
  <c r="P51" i="2"/>
  <c r="F51" i="2"/>
  <c r="L50" i="2"/>
  <c r="P49" i="2"/>
  <c r="AE48" i="2"/>
  <c r="J47" i="2"/>
  <c r="I41" i="2"/>
  <c r="S41" i="2"/>
  <c r="Y41" i="2"/>
  <c r="AF41" i="2"/>
  <c r="F41" i="2"/>
  <c r="O41" i="2"/>
  <c r="U41" i="2"/>
  <c r="AC41" i="2"/>
  <c r="O40" i="2"/>
  <c r="AG37" i="2"/>
  <c r="W37" i="2"/>
  <c r="J37" i="2"/>
  <c r="AE36" i="2"/>
  <c r="H36" i="2"/>
  <c r="F34" i="2"/>
  <c r="AH31" i="2"/>
  <c r="X31" i="2"/>
  <c r="L31" i="2"/>
  <c r="B31" i="2"/>
  <c r="J28" i="2"/>
  <c r="P27" i="2"/>
  <c r="X25" i="2"/>
  <c r="AE25" i="2"/>
  <c r="O25" i="2"/>
  <c r="AG23" i="2"/>
  <c r="P23" i="2"/>
  <c r="H12" i="2"/>
  <c r="R11" i="2"/>
  <c r="Q5" i="2"/>
  <c r="AH70" i="2"/>
  <c r="AD70" i="2"/>
  <c r="Z70" i="2"/>
  <c r="V70" i="2"/>
  <c r="R70" i="2"/>
  <c r="M70" i="2"/>
  <c r="H70" i="2"/>
  <c r="X68" i="2"/>
  <c r="I68" i="2"/>
  <c r="W64" i="2"/>
  <c r="O59" i="2"/>
  <c r="AC45" i="2"/>
  <c r="W45" i="2"/>
  <c r="O45" i="2"/>
  <c r="F45" i="2"/>
  <c r="AC39" i="2"/>
  <c r="U39" i="2"/>
  <c r="Z38" i="2"/>
  <c r="F38" i="2"/>
  <c r="AC35" i="2"/>
  <c r="U35" i="2"/>
  <c r="Y22" i="2"/>
  <c r="AA21" i="2"/>
  <c r="I21" i="2"/>
  <c r="B20" i="2"/>
  <c r="P20" i="2"/>
  <c r="AE20" i="2"/>
  <c r="I19" i="2"/>
  <c r="AA19" i="2"/>
  <c r="S17" i="2"/>
  <c r="Q14" i="2"/>
  <c r="F14" i="2"/>
  <c r="X14" i="2"/>
  <c r="L10" i="2"/>
  <c r="T10" i="2"/>
  <c r="AB10" i="2"/>
  <c r="AH10" i="2"/>
  <c r="O7" i="2"/>
  <c r="U7" i="2"/>
  <c r="AB7" i="2"/>
  <c r="B6" i="2"/>
  <c r="H6" i="2"/>
  <c r="U6" i="2"/>
  <c r="AD6" i="2"/>
  <c r="B4" i="2"/>
  <c r="I4" i="2"/>
  <c r="S4" i="2"/>
  <c r="Z4" i="2"/>
  <c r="AF4" i="2"/>
  <c r="B3" i="2"/>
  <c r="J3" i="2"/>
  <c r="W3" i="2"/>
  <c r="AD3" i="2"/>
  <c r="AL72" i="3"/>
  <c r="AL60" i="3"/>
  <c r="AL48" i="3"/>
  <c r="AF22" i="3"/>
  <c r="AN12" i="3"/>
  <c r="P80" i="2"/>
  <c r="AF80" i="2"/>
  <c r="U80" i="2"/>
  <c r="G78" i="2"/>
  <c r="L78" i="2"/>
  <c r="Q78" i="2"/>
  <c r="U78" i="2"/>
  <c r="Y78" i="2"/>
  <c r="AC78" i="2"/>
  <c r="AG78" i="2"/>
  <c r="B78" i="2"/>
  <c r="H78" i="2"/>
  <c r="M78" i="2"/>
  <c r="R78" i="2"/>
  <c r="V78" i="2"/>
  <c r="Z78" i="2"/>
  <c r="AD78" i="2"/>
  <c r="AH78" i="2"/>
  <c r="Y74" i="2"/>
  <c r="T78" i="2"/>
  <c r="J78" i="2"/>
  <c r="B74" i="2"/>
  <c r="H74" i="2"/>
  <c r="M74" i="2"/>
  <c r="R74" i="2"/>
  <c r="V74" i="2"/>
  <c r="Z74" i="2"/>
  <c r="AD74" i="2"/>
  <c r="AH74" i="2"/>
  <c r="I74" i="2"/>
  <c r="O74" i="2"/>
  <c r="S74" i="2"/>
  <c r="W74" i="2"/>
  <c r="AA74" i="2"/>
  <c r="AE74" i="2"/>
  <c r="S33" i="2"/>
  <c r="J29" i="2"/>
  <c r="Q29" i="2"/>
  <c r="W29" i="2"/>
  <c r="AB29" i="2"/>
  <c r="AG29" i="2"/>
  <c r="L29" i="2"/>
  <c r="T29" i="2"/>
  <c r="AA29" i="2"/>
  <c r="F29" i="2"/>
  <c r="O29" i="2"/>
  <c r="U29" i="2"/>
  <c r="AC29" i="2"/>
  <c r="F26" i="2"/>
  <c r="R26" i="2"/>
  <c r="AC26" i="2"/>
  <c r="B26" i="2"/>
  <c r="P26" i="2"/>
  <c r="AF26" i="2"/>
  <c r="U26" i="2"/>
  <c r="AH26" i="2"/>
  <c r="G15" i="2"/>
  <c r="L15" i="2"/>
  <c r="Q15" i="2"/>
  <c r="U15" i="2"/>
  <c r="Y15" i="2"/>
  <c r="AC15" i="2"/>
  <c r="AG15" i="2"/>
  <c r="J15" i="2"/>
  <c r="R15" i="2"/>
  <c r="W15" i="2"/>
  <c r="AB15" i="2"/>
  <c r="AH15" i="2"/>
  <c r="F15" i="2"/>
  <c r="M15" i="2"/>
  <c r="S15" i="2"/>
  <c r="X15" i="2"/>
  <c r="AD15" i="2"/>
  <c r="P15" i="2"/>
  <c r="AA15" i="2"/>
  <c r="H15" i="2"/>
  <c r="T15" i="2"/>
  <c r="AE15" i="2"/>
  <c r="T91" i="2"/>
  <c r="H91" i="2"/>
  <c r="AA90" i="2"/>
  <c r="U89" i="2"/>
  <c r="F89" i="2"/>
  <c r="Q82" i="2"/>
  <c r="G82" i="2"/>
  <c r="O80" i="2"/>
  <c r="S78" i="2"/>
  <c r="F74" i="2"/>
  <c r="S64" i="2"/>
  <c r="J59" i="2"/>
  <c r="B47" i="2"/>
  <c r="H47" i="2"/>
  <c r="M47" i="2"/>
  <c r="R47" i="2"/>
  <c r="V47" i="2"/>
  <c r="Z47" i="2"/>
  <c r="AD47" i="2"/>
  <c r="AH47" i="2"/>
  <c r="I47" i="2"/>
  <c r="O47" i="2"/>
  <c r="S47" i="2"/>
  <c r="W47" i="2"/>
  <c r="AA47" i="2"/>
  <c r="AE47" i="2"/>
  <c r="G43" i="2"/>
  <c r="L43" i="2"/>
  <c r="Q43" i="2"/>
  <c r="U43" i="2"/>
  <c r="Y43" i="2"/>
  <c r="AC43" i="2"/>
  <c r="AG43" i="2"/>
  <c r="B43" i="2"/>
  <c r="H43" i="2"/>
  <c r="M43" i="2"/>
  <c r="R43" i="2"/>
  <c r="V43" i="2"/>
  <c r="Z43" i="2"/>
  <c r="AD43" i="2"/>
  <c r="AH43" i="2"/>
  <c r="AE33" i="2"/>
  <c r="X29" i="2"/>
  <c r="L26" i="2"/>
  <c r="J18" i="2"/>
  <c r="V18" i="2"/>
  <c r="AD18" i="2"/>
  <c r="Q18" i="2"/>
  <c r="AC18" i="2"/>
  <c r="F18" i="2"/>
  <c r="R18" i="2"/>
  <c r="AG18" i="2"/>
  <c r="G18" i="2"/>
  <c r="M18" i="2"/>
  <c r="AF15" i="2"/>
  <c r="I15" i="2"/>
  <c r="AR98" i="3"/>
  <c r="AF98" i="3"/>
  <c r="AP96" i="3"/>
  <c r="AL96" i="3"/>
  <c r="AP92" i="3"/>
  <c r="AN92" i="3"/>
  <c r="AF90" i="3"/>
  <c r="AR90" i="3"/>
  <c r="AN88" i="3"/>
  <c r="AL88" i="3"/>
  <c r="AP88" i="3"/>
  <c r="AR86" i="3"/>
  <c r="AF86" i="3"/>
  <c r="AN76" i="3"/>
  <c r="AL76" i="3"/>
  <c r="AP76" i="3"/>
  <c r="AF74" i="3"/>
  <c r="AR74" i="3"/>
  <c r="Q74" i="2"/>
  <c r="F33" i="2"/>
  <c r="O33" i="2"/>
  <c r="U33" i="2"/>
  <c r="AC33" i="2"/>
  <c r="L33" i="2"/>
  <c r="X33" i="2"/>
  <c r="AF33" i="2"/>
  <c r="P33" i="2"/>
  <c r="Y33" i="2"/>
  <c r="Y29" i="2"/>
  <c r="I29" i="2"/>
  <c r="O15" i="2"/>
  <c r="W90" i="2"/>
  <c r="AC89" i="2"/>
  <c r="M89" i="2"/>
  <c r="Y82" i="2"/>
  <c r="AD79" i="2"/>
  <c r="AA78" i="2"/>
  <c r="AF74" i="2"/>
  <c r="P74" i="2"/>
  <c r="T59" i="2"/>
  <c r="T43" i="2"/>
  <c r="J43" i="2"/>
  <c r="G29" i="2"/>
  <c r="AH76" i="3"/>
  <c r="AH80" i="3"/>
  <c r="AH84" i="3"/>
  <c r="AH88" i="3"/>
  <c r="AH92" i="3"/>
  <c r="AH96" i="3"/>
  <c r="AH100" i="3"/>
  <c r="AJ74" i="3"/>
  <c r="AJ78" i="3"/>
  <c r="AJ82" i="3"/>
  <c r="AJ86" i="3"/>
  <c r="AJ90" i="3"/>
  <c r="AJ94" i="3"/>
  <c r="AJ98" i="3"/>
  <c r="AK98" i="3"/>
  <c r="AK94" i="3"/>
  <c r="AK90" i="3"/>
  <c r="AK86" i="3"/>
  <c r="AK82" i="3"/>
  <c r="AK78" i="3"/>
  <c r="AK74" i="3"/>
  <c r="AI100" i="3"/>
  <c r="AI96" i="3"/>
  <c r="AI92" i="3"/>
  <c r="AI88" i="3"/>
  <c r="AI84" i="3"/>
  <c r="AI80" i="3"/>
  <c r="AI76" i="3"/>
  <c r="AG98" i="3"/>
  <c r="AG94" i="3"/>
  <c r="AG90" i="3"/>
  <c r="AG86" i="3"/>
  <c r="AG82" i="3"/>
  <c r="AG78" i="3"/>
  <c r="AG74" i="3"/>
  <c r="AA98" i="3"/>
  <c r="AA94" i="3"/>
  <c r="AA90" i="3"/>
  <c r="AA86" i="3"/>
  <c r="AA82" i="3"/>
  <c r="AA78" i="3"/>
  <c r="AA74" i="3"/>
  <c r="AD91" i="2"/>
  <c r="X91" i="2"/>
  <c r="S91" i="2"/>
  <c r="M91" i="2"/>
  <c r="F91" i="2"/>
  <c r="AH90" i="2"/>
  <c r="AD90" i="2"/>
  <c r="Z90" i="2"/>
  <c r="V90" i="2"/>
  <c r="R90" i="2"/>
  <c r="M90" i="2"/>
  <c r="H90" i="2"/>
  <c r="B90" i="2"/>
  <c r="AG89" i="2"/>
  <c r="Z89" i="2"/>
  <c r="T89" i="2"/>
  <c r="B86" i="2"/>
  <c r="H86" i="2"/>
  <c r="M86" i="2"/>
  <c r="R86" i="2"/>
  <c r="V86" i="2"/>
  <c r="Z86" i="2"/>
  <c r="AD86" i="2"/>
  <c r="AH86" i="2"/>
  <c r="I86" i="2"/>
  <c r="O86" i="2"/>
  <c r="S86" i="2"/>
  <c r="W86" i="2"/>
  <c r="AA86" i="2"/>
  <c r="AE86" i="2"/>
  <c r="AF82" i="2"/>
  <c r="X82" i="2"/>
  <c r="P82" i="2"/>
  <c r="I80" i="2"/>
  <c r="AF78" i="2"/>
  <c r="X78" i="2"/>
  <c r="P78" i="2"/>
  <c r="F78" i="2"/>
  <c r="AC74" i="2"/>
  <c r="U74" i="2"/>
  <c r="L74" i="2"/>
  <c r="AE64" i="2"/>
  <c r="B62" i="2"/>
  <c r="R62" i="2"/>
  <c r="Z62" i="2"/>
  <c r="O60" i="2"/>
  <c r="V60" i="2"/>
  <c r="AB60" i="2"/>
  <c r="H60" i="2"/>
  <c r="P60" i="2"/>
  <c r="W60" i="2"/>
  <c r="AE60" i="2"/>
  <c r="AA59" i="2"/>
  <c r="S59" i="2"/>
  <c r="X58" i="2"/>
  <c r="L54" i="2"/>
  <c r="U54" i="2"/>
  <c r="AB54" i="2"/>
  <c r="AH54" i="2"/>
  <c r="F54" i="2"/>
  <c r="P54" i="2"/>
  <c r="V54" i="2"/>
  <c r="AC54" i="2"/>
  <c r="I53" i="2"/>
  <c r="P53" i="2"/>
  <c r="U53" i="2"/>
  <c r="AA53" i="2"/>
  <c r="AF53" i="2"/>
  <c r="J53" i="2"/>
  <c r="Q53" i="2"/>
  <c r="W53" i="2"/>
  <c r="AB53" i="2"/>
  <c r="AG53" i="2"/>
  <c r="I49" i="2"/>
  <c r="S49" i="2"/>
  <c r="Y49" i="2"/>
  <c r="AF49" i="2"/>
  <c r="L49" i="2"/>
  <c r="T49" i="2"/>
  <c r="AA49" i="2"/>
  <c r="AF47" i="2"/>
  <c r="X47" i="2"/>
  <c r="P47" i="2"/>
  <c r="F47" i="2"/>
  <c r="R44" i="2"/>
  <c r="H44" i="2"/>
  <c r="W44" i="2"/>
  <c r="J44" i="2"/>
  <c r="Z44" i="2"/>
  <c r="AA43" i="2"/>
  <c r="S43" i="2"/>
  <c r="I43" i="2"/>
  <c r="AF42" i="2"/>
  <c r="AA33" i="2"/>
  <c r="G33" i="2"/>
  <c r="AF29" i="2"/>
  <c r="S29" i="2"/>
  <c r="G27" i="2"/>
  <c r="L27" i="2"/>
  <c r="Q27" i="2"/>
  <c r="U27" i="2"/>
  <c r="Y27" i="2"/>
  <c r="AC27" i="2"/>
  <c r="AG27" i="2"/>
  <c r="J27" i="2"/>
  <c r="R27" i="2"/>
  <c r="W27" i="2"/>
  <c r="AB27" i="2"/>
  <c r="AH27" i="2"/>
  <c r="F27" i="2"/>
  <c r="M27" i="2"/>
  <c r="S27" i="2"/>
  <c r="X27" i="2"/>
  <c r="AD27" i="2"/>
  <c r="H26" i="2"/>
  <c r="Y18" i="2"/>
  <c r="Z15" i="2"/>
  <c r="AF82" i="3"/>
  <c r="O91" i="2"/>
  <c r="AE90" i="2"/>
  <c r="S90" i="2"/>
  <c r="O90" i="2"/>
  <c r="I90" i="2"/>
  <c r="J89" i="2"/>
  <c r="Q89" i="2"/>
  <c r="V89" i="2"/>
  <c r="AB89" i="2"/>
  <c r="B82" i="2"/>
  <c r="H82" i="2"/>
  <c r="M82" i="2"/>
  <c r="R82" i="2"/>
  <c r="V82" i="2"/>
  <c r="Z82" i="2"/>
  <c r="AD82" i="2"/>
  <c r="AH82" i="2"/>
  <c r="I82" i="2"/>
  <c r="O82" i="2"/>
  <c r="S82" i="2"/>
  <c r="W82" i="2"/>
  <c r="AA82" i="2"/>
  <c r="AE82" i="2"/>
  <c r="F79" i="2"/>
  <c r="X79" i="2"/>
  <c r="M79" i="2"/>
  <c r="Z79" i="2"/>
  <c r="I78" i="2"/>
  <c r="X74" i="2"/>
  <c r="M64" i="2"/>
  <c r="O64" i="2"/>
  <c r="X64" i="2"/>
  <c r="AH64" i="2"/>
  <c r="F64" i="2"/>
  <c r="R64" i="2"/>
  <c r="Z64" i="2"/>
  <c r="G59" i="2"/>
  <c r="L59" i="2"/>
  <c r="Q59" i="2"/>
  <c r="U59" i="2"/>
  <c r="Y59" i="2"/>
  <c r="AC59" i="2"/>
  <c r="AG59" i="2"/>
  <c r="B59" i="2"/>
  <c r="H59" i="2"/>
  <c r="M59" i="2"/>
  <c r="R59" i="2"/>
  <c r="V59" i="2"/>
  <c r="Z59" i="2"/>
  <c r="AD59" i="2"/>
  <c r="AH59" i="2"/>
  <c r="AE100" i="3"/>
  <c r="AE96" i="3"/>
  <c r="AE92" i="3"/>
  <c r="AE88" i="3"/>
  <c r="AE84" i="3"/>
  <c r="AE80" i="3"/>
  <c r="AE76" i="3"/>
  <c r="AC98" i="3"/>
  <c r="AC94" i="3"/>
  <c r="AC90" i="3"/>
  <c r="AC86" i="3"/>
  <c r="AC74" i="3"/>
  <c r="AL11" i="3"/>
  <c r="P2" i="2"/>
  <c r="W2" i="2"/>
  <c r="AD2" i="2"/>
  <c r="AH91" i="2"/>
  <c r="AB91" i="2"/>
  <c r="W91" i="2"/>
  <c r="R91" i="2"/>
  <c r="AG90" i="2"/>
  <c r="AC90" i="2"/>
  <c r="Y90" i="2"/>
  <c r="U90" i="2"/>
  <c r="Q90" i="2"/>
  <c r="L90" i="2"/>
  <c r="G90" i="2"/>
  <c r="AF89" i="2"/>
  <c r="Y89" i="2"/>
  <c r="R89" i="2"/>
  <c r="H89" i="2"/>
  <c r="B89" i="2"/>
  <c r="I88" i="2"/>
  <c r="AF88" i="2"/>
  <c r="AF86" i="2"/>
  <c r="X86" i="2"/>
  <c r="P86" i="2"/>
  <c r="F86" i="2"/>
  <c r="AC82" i="2"/>
  <c r="U82" i="2"/>
  <c r="L82" i="2"/>
  <c r="AA80" i="2"/>
  <c r="O79" i="2"/>
  <c r="AE78" i="2"/>
  <c r="W78" i="2"/>
  <c r="O78" i="2"/>
  <c r="AB74" i="2"/>
  <c r="T74" i="2"/>
  <c r="J74" i="2"/>
  <c r="T66" i="2"/>
  <c r="AC66" i="2"/>
  <c r="L66" i="2"/>
  <c r="AD64" i="2"/>
  <c r="H64" i="2"/>
  <c r="Q62" i="2"/>
  <c r="Z60" i="2"/>
  <c r="I60" i="2"/>
  <c r="AF59" i="2"/>
  <c r="X59" i="2"/>
  <c r="P59" i="2"/>
  <c r="F59" i="2"/>
  <c r="F57" i="2"/>
  <c r="P57" i="2"/>
  <c r="AA57" i="2"/>
  <c r="G57" i="2"/>
  <c r="T57" i="2"/>
  <c r="AC57" i="2"/>
  <c r="X54" i="2"/>
  <c r="H54" i="2"/>
  <c r="AE53" i="2"/>
  <c r="T53" i="2"/>
  <c r="G53" i="2"/>
  <c r="X49" i="2"/>
  <c r="G49" i="2"/>
  <c r="AC47" i="2"/>
  <c r="U47" i="2"/>
  <c r="L47" i="2"/>
  <c r="T44" i="2"/>
  <c r="AF43" i="2"/>
  <c r="X43" i="2"/>
  <c r="P43" i="2"/>
  <c r="F43" i="2"/>
  <c r="B39" i="2"/>
  <c r="H39" i="2"/>
  <c r="M39" i="2"/>
  <c r="R39" i="2"/>
  <c r="V39" i="2"/>
  <c r="Z39" i="2"/>
  <c r="AD39" i="2"/>
  <c r="AH39" i="2"/>
  <c r="I39" i="2"/>
  <c r="O39" i="2"/>
  <c r="S39" i="2"/>
  <c r="W39" i="2"/>
  <c r="AA39" i="2"/>
  <c r="AE39" i="2"/>
  <c r="B35" i="2"/>
  <c r="H35" i="2"/>
  <c r="M35" i="2"/>
  <c r="R35" i="2"/>
  <c r="V35" i="2"/>
  <c r="Z35" i="2"/>
  <c r="AD35" i="2"/>
  <c r="AH35" i="2"/>
  <c r="I35" i="2"/>
  <c r="O35" i="2"/>
  <c r="S35" i="2"/>
  <c r="W35" i="2"/>
  <c r="AA35" i="2"/>
  <c r="AE35" i="2"/>
  <c r="T33" i="2"/>
  <c r="AB32" i="2"/>
  <c r="O32" i="2"/>
  <c r="R32" i="2"/>
  <c r="AE29" i="2"/>
  <c r="P29" i="2"/>
  <c r="AE27" i="2"/>
  <c r="T27" i="2"/>
  <c r="H27" i="2"/>
  <c r="Z26" i="2"/>
  <c r="I25" i="2"/>
  <c r="S25" i="2"/>
  <c r="Y25" i="2"/>
  <c r="AF25" i="2"/>
  <c r="F25" i="2"/>
  <c r="P25" i="2"/>
  <c r="AA25" i="2"/>
  <c r="G25" i="2"/>
  <c r="T25" i="2"/>
  <c r="AC25" i="2"/>
  <c r="B22" i="2"/>
  <c r="H22" i="2"/>
  <c r="P22" i="2"/>
  <c r="U22" i="2"/>
  <c r="Z22" i="2"/>
  <c r="AF22" i="2"/>
  <c r="L22" i="2"/>
  <c r="T22" i="2"/>
  <c r="AB22" i="2"/>
  <c r="AH22" i="2"/>
  <c r="F22" i="2"/>
  <c r="M22" i="2"/>
  <c r="V22" i="2"/>
  <c r="AC22" i="2"/>
  <c r="R22" i="2"/>
  <c r="AG22" i="2"/>
  <c r="G22" i="2"/>
  <c r="X22" i="2"/>
  <c r="X18" i="2"/>
  <c r="V15" i="2"/>
  <c r="B15" i="2"/>
  <c r="AB84" i="2"/>
  <c r="T84" i="2"/>
  <c r="L84" i="2"/>
  <c r="AB76" i="2"/>
  <c r="T76" i="2"/>
  <c r="L76" i="2"/>
  <c r="Y72" i="2"/>
  <c r="O72" i="2"/>
  <c r="Z71" i="2"/>
  <c r="AB69" i="2"/>
  <c r="AB68" i="2"/>
  <c r="Q68" i="2"/>
  <c r="AG63" i="2"/>
  <c r="AC63" i="2"/>
  <c r="Y63" i="2"/>
  <c r="U63" i="2"/>
  <c r="Q63" i="2"/>
  <c r="L63" i="2"/>
  <c r="G63" i="2"/>
  <c r="AF61" i="2"/>
  <c r="AA61" i="2"/>
  <c r="U61" i="2"/>
  <c r="P61" i="2"/>
  <c r="I61" i="2"/>
  <c r="AE56" i="2"/>
  <c r="AF45" i="2"/>
  <c r="AA45" i="2"/>
  <c r="U45" i="2"/>
  <c r="P45" i="2"/>
  <c r="I45" i="2"/>
  <c r="AF38" i="2"/>
  <c r="R38" i="2"/>
  <c r="B34" i="2"/>
  <c r="R34" i="2"/>
  <c r="B28" i="2"/>
  <c r="H28" i="2"/>
  <c r="T28" i="2"/>
  <c r="AE28" i="2"/>
  <c r="Y19" i="2"/>
  <c r="O19" i="2"/>
  <c r="L17" i="2"/>
  <c r="J17" i="2"/>
  <c r="Y17" i="2"/>
  <c r="W17" i="2"/>
  <c r="F17" i="2"/>
  <c r="AC17" i="2"/>
  <c r="AD14" i="2"/>
  <c r="W13" i="2"/>
  <c r="G11" i="2"/>
  <c r="L11" i="2"/>
  <c r="Q11" i="2"/>
  <c r="U11" i="2"/>
  <c r="Y11" i="2"/>
  <c r="AC11" i="2"/>
  <c r="AG11" i="2"/>
  <c r="F11" i="2"/>
  <c r="M11" i="2"/>
  <c r="S11" i="2"/>
  <c r="X11" i="2"/>
  <c r="AD11" i="2"/>
  <c r="B11" i="2"/>
  <c r="J11" i="2"/>
  <c r="T11" i="2"/>
  <c r="AA11" i="2"/>
  <c r="AH11" i="2"/>
  <c r="O11" i="2"/>
  <c r="V11" i="2"/>
  <c r="AB11" i="2"/>
  <c r="J21" i="2"/>
  <c r="W21" i="2"/>
  <c r="AF21" i="2"/>
  <c r="Q21" i="2"/>
  <c r="AE21" i="2"/>
  <c r="G21" i="2"/>
  <c r="T21" i="2"/>
  <c r="AG21" i="2"/>
  <c r="B19" i="2"/>
  <c r="H19" i="2"/>
  <c r="M19" i="2"/>
  <c r="R19" i="2"/>
  <c r="V19" i="2"/>
  <c r="Z19" i="2"/>
  <c r="AD19" i="2"/>
  <c r="AH19" i="2"/>
  <c r="J19" i="2"/>
  <c r="Q19" i="2"/>
  <c r="W19" i="2"/>
  <c r="AB19" i="2"/>
  <c r="AG19" i="2"/>
  <c r="F19" i="2"/>
  <c r="L19" i="2"/>
  <c r="S19" i="2"/>
  <c r="X19" i="2"/>
  <c r="AC19" i="2"/>
  <c r="B14" i="2"/>
  <c r="H14" i="2"/>
  <c r="P14" i="2"/>
  <c r="U14" i="2"/>
  <c r="Z14" i="2"/>
  <c r="AF14" i="2"/>
  <c r="J14" i="2"/>
  <c r="R14" i="2"/>
  <c r="Y14" i="2"/>
  <c r="AG14" i="2"/>
  <c r="L14" i="2"/>
  <c r="T14" i="2"/>
  <c r="AB14" i="2"/>
  <c r="AH14" i="2"/>
  <c r="G13" i="2"/>
  <c r="I13" i="2"/>
  <c r="Q13" i="2"/>
  <c r="Y13" i="2"/>
  <c r="AF13" i="2"/>
  <c r="T13" i="2"/>
  <c r="AB13" i="2"/>
  <c r="J13" i="2"/>
  <c r="U13" i="2"/>
  <c r="AE13" i="2"/>
  <c r="G23" i="2"/>
  <c r="L23" i="2"/>
  <c r="Q23" i="2"/>
  <c r="U23" i="2"/>
  <c r="Y23" i="2"/>
  <c r="AC23" i="2"/>
  <c r="F20" i="2"/>
  <c r="O20" i="2"/>
  <c r="V20" i="2"/>
  <c r="AD20" i="2"/>
  <c r="J16" i="2"/>
  <c r="R16" i="2"/>
  <c r="W16" i="2"/>
  <c r="AB16" i="2"/>
  <c r="AH16" i="2"/>
  <c r="AF24" i="2"/>
  <c r="AB24" i="2"/>
  <c r="X24" i="2"/>
  <c r="T24" i="2"/>
  <c r="P24" i="2"/>
  <c r="J24" i="2"/>
  <c r="F24" i="2"/>
  <c r="AH23" i="2"/>
  <c r="AD23" i="2"/>
  <c r="X23" i="2"/>
  <c r="S23" i="2"/>
  <c r="M23" i="2"/>
  <c r="F23" i="2"/>
  <c r="AA20" i="2"/>
  <c r="S20" i="2"/>
  <c r="H20" i="2"/>
  <c r="AD16" i="2"/>
  <c r="V16" i="2"/>
  <c r="O16" i="2"/>
  <c r="F16" i="2"/>
  <c r="B7" i="2"/>
  <c r="H7" i="2"/>
  <c r="M7" i="2"/>
  <c r="R7" i="2"/>
  <c r="V7" i="2"/>
  <c r="Z7" i="2"/>
  <c r="AD7" i="2"/>
  <c r="AH7" i="2"/>
  <c r="F7" i="2"/>
  <c r="L7" i="2"/>
  <c r="S7" i="2"/>
  <c r="X7" i="2"/>
  <c r="AC7" i="2"/>
  <c r="J6" i="2"/>
  <c r="Q6" i="2"/>
  <c r="V6" i="2"/>
  <c r="AB6" i="2"/>
  <c r="AG6" i="2"/>
  <c r="L6" i="2"/>
  <c r="T6" i="2"/>
  <c r="Z6" i="2"/>
  <c r="AH6" i="2"/>
  <c r="S12" i="2"/>
  <c r="AF12" i="2"/>
  <c r="F8" i="2"/>
  <c r="M8" i="2"/>
  <c r="S8" i="2"/>
  <c r="X8" i="2"/>
  <c r="AD8" i="2"/>
  <c r="T5" i="2"/>
  <c r="AG5" i="2"/>
  <c r="AF58" i="3"/>
  <c r="U88" i="2"/>
  <c r="X87" i="2"/>
  <c r="B88" i="2"/>
  <c r="H88" i="2"/>
  <c r="M88" i="2"/>
  <c r="R88" i="2"/>
  <c r="V88" i="2"/>
  <c r="Z88" i="2"/>
  <c r="AD88" i="2"/>
  <c r="AH88" i="2"/>
  <c r="J88" i="2"/>
  <c r="Q88" i="2"/>
  <c r="W88" i="2"/>
  <c r="AB88" i="2"/>
  <c r="AG88" i="2"/>
  <c r="F88" i="2"/>
  <c r="L88" i="2"/>
  <c r="S88" i="2"/>
  <c r="X88" i="2"/>
  <c r="AC88" i="2"/>
  <c r="O88" i="2"/>
  <c r="Y88" i="2"/>
  <c r="P88" i="2"/>
  <c r="AA88" i="2"/>
  <c r="G88" i="2"/>
  <c r="T88" i="2"/>
  <c r="AE88" i="2"/>
  <c r="G87" i="2"/>
  <c r="L87" i="2"/>
  <c r="Q87" i="2"/>
  <c r="U87" i="2"/>
  <c r="Y87" i="2"/>
  <c r="AC87" i="2"/>
  <c r="AG87" i="2"/>
  <c r="B87" i="2"/>
  <c r="I87" i="2"/>
  <c r="P87" i="2"/>
  <c r="V87" i="2"/>
  <c r="AA87" i="2"/>
  <c r="AF87" i="2"/>
  <c r="J87" i="2"/>
  <c r="R87" i="2"/>
  <c r="W87" i="2"/>
  <c r="AB87" i="2"/>
  <c r="AH87" i="2"/>
  <c r="O87" i="2"/>
  <c r="Z87" i="2"/>
  <c r="F87" i="2"/>
  <c r="S87" i="2"/>
  <c r="AD87" i="2"/>
  <c r="H87" i="2"/>
  <c r="T87" i="2"/>
  <c r="AE87" i="2"/>
  <c r="I85" i="2"/>
  <c r="O85" i="2"/>
  <c r="S85" i="2"/>
  <c r="W85" i="2"/>
  <c r="AA85" i="2"/>
  <c r="AE85" i="2"/>
  <c r="G85" i="2"/>
  <c r="M85" i="2"/>
  <c r="T85" i="2"/>
  <c r="Y85" i="2"/>
  <c r="AD85" i="2"/>
  <c r="B85" i="2"/>
  <c r="H85" i="2"/>
  <c r="P85" i="2"/>
  <c r="U85" i="2"/>
  <c r="Z85" i="2"/>
  <c r="AF85" i="2"/>
  <c r="I58" i="2"/>
  <c r="O58" i="2"/>
  <c r="S58" i="2"/>
  <c r="W58" i="2"/>
  <c r="AA58" i="2"/>
  <c r="AE58" i="2"/>
  <c r="J58" i="2"/>
  <c r="Q58" i="2"/>
  <c r="V58" i="2"/>
  <c r="AB58" i="2"/>
  <c r="AG58" i="2"/>
  <c r="B58" i="2"/>
  <c r="H58" i="2"/>
  <c r="R58" i="2"/>
  <c r="Y58" i="2"/>
  <c r="AF58" i="2"/>
  <c r="L58" i="2"/>
  <c r="T58" i="2"/>
  <c r="Z58" i="2"/>
  <c r="AH58" i="2"/>
  <c r="G52" i="2"/>
  <c r="L52" i="2"/>
  <c r="Q52" i="2"/>
  <c r="U52" i="2"/>
  <c r="Y52" i="2"/>
  <c r="AC52" i="2"/>
  <c r="AG52" i="2"/>
  <c r="F52" i="2"/>
  <c r="M52" i="2"/>
  <c r="S52" i="2"/>
  <c r="X52" i="2"/>
  <c r="AD52" i="2"/>
  <c r="B52" i="2"/>
  <c r="I52" i="2"/>
  <c r="P52" i="2"/>
  <c r="R52" i="2"/>
  <c r="Z52" i="2"/>
  <c r="AF52" i="2"/>
  <c r="H52" i="2"/>
  <c r="T52" i="2"/>
  <c r="AA52" i="2"/>
  <c r="AH52" i="2"/>
  <c r="I50" i="2"/>
  <c r="O50" i="2"/>
  <c r="S50" i="2"/>
  <c r="W50" i="2"/>
  <c r="AA50" i="2"/>
  <c r="AE50" i="2"/>
  <c r="J50" i="2"/>
  <c r="Q50" i="2"/>
  <c r="V50" i="2"/>
  <c r="AB50" i="2"/>
  <c r="AG50" i="2"/>
  <c r="G50" i="2"/>
  <c r="M50" i="2"/>
  <c r="T50" i="2"/>
  <c r="Y50" i="2"/>
  <c r="AD50" i="2"/>
  <c r="P50" i="2"/>
  <c r="Z50" i="2"/>
  <c r="F50" i="2"/>
  <c r="R50" i="2"/>
  <c r="AC50" i="2"/>
  <c r="I46" i="2"/>
  <c r="O46" i="2"/>
  <c r="S46" i="2"/>
  <c r="W46" i="2"/>
  <c r="AA46" i="2"/>
  <c r="AE46" i="2"/>
  <c r="G46" i="2"/>
  <c r="M46" i="2"/>
  <c r="T46" i="2"/>
  <c r="Y46" i="2"/>
  <c r="AD46" i="2"/>
  <c r="J46" i="2"/>
  <c r="Q46" i="2"/>
  <c r="V46" i="2"/>
  <c r="AB46" i="2"/>
  <c r="AG46" i="2"/>
  <c r="B46" i="2"/>
  <c r="L46" i="2"/>
  <c r="X46" i="2"/>
  <c r="AH46" i="2"/>
  <c r="P46" i="2"/>
  <c r="Z46" i="2"/>
  <c r="F46" i="2"/>
  <c r="R46" i="2"/>
  <c r="AC46" i="2"/>
  <c r="AG85" i="2"/>
  <c r="V85" i="2"/>
  <c r="J85" i="2"/>
  <c r="B80" i="2"/>
  <c r="H80" i="2"/>
  <c r="M80" i="2"/>
  <c r="R80" i="2"/>
  <c r="V80" i="2"/>
  <c r="Z80" i="2"/>
  <c r="AD80" i="2"/>
  <c r="AH80" i="2"/>
  <c r="J80" i="2"/>
  <c r="Q80" i="2"/>
  <c r="W80" i="2"/>
  <c r="AB80" i="2"/>
  <c r="AG80" i="2"/>
  <c r="F80" i="2"/>
  <c r="L80" i="2"/>
  <c r="S80" i="2"/>
  <c r="X80" i="2"/>
  <c r="AC80" i="2"/>
  <c r="G79" i="2"/>
  <c r="L79" i="2"/>
  <c r="Q79" i="2"/>
  <c r="U79" i="2"/>
  <c r="Y79" i="2"/>
  <c r="AC79" i="2"/>
  <c r="AG79" i="2"/>
  <c r="B79" i="2"/>
  <c r="I79" i="2"/>
  <c r="P79" i="2"/>
  <c r="V79" i="2"/>
  <c r="AA79" i="2"/>
  <c r="AF79" i="2"/>
  <c r="J79" i="2"/>
  <c r="R79" i="2"/>
  <c r="W79" i="2"/>
  <c r="AB79" i="2"/>
  <c r="AH79" i="2"/>
  <c r="I77" i="2"/>
  <c r="O77" i="2"/>
  <c r="S77" i="2"/>
  <c r="W77" i="2"/>
  <c r="AA77" i="2"/>
  <c r="AE77" i="2"/>
  <c r="G77" i="2"/>
  <c r="M77" i="2"/>
  <c r="T77" i="2"/>
  <c r="Y77" i="2"/>
  <c r="AD77" i="2"/>
  <c r="B77" i="2"/>
  <c r="H77" i="2"/>
  <c r="P77" i="2"/>
  <c r="U77" i="2"/>
  <c r="Z77" i="2"/>
  <c r="AF77" i="2"/>
  <c r="U66" i="2"/>
  <c r="F66" i="2"/>
  <c r="I62" i="2"/>
  <c r="O62" i="2"/>
  <c r="S62" i="2"/>
  <c r="W62" i="2"/>
  <c r="AA62" i="2"/>
  <c r="AE62" i="2"/>
  <c r="G62" i="2"/>
  <c r="M62" i="2"/>
  <c r="T62" i="2"/>
  <c r="Y62" i="2"/>
  <c r="AD62" i="2"/>
  <c r="L62" i="2"/>
  <c r="U62" i="2"/>
  <c r="AB62" i="2"/>
  <c r="AH62" i="2"/>
  <c r="F62" i="2"/>
  <c r="P62" i="2"/>
  <c r="V62" i="2"/>
  <c r="AC62" i="2"/>
  <c r="U58" i="2"/>
  <c r="F58" i="2"/>
  <c r="X56" i="2"/>
  <c r="H56" i="2"/>
  <c r="AE52" i="2"/>
  <c r="O52" i="2"/>
  <c r="AF50" i="2"/>
  <c r="H50" i="2"/>
  <c r="U46" i="2"/>
  <c r="I42" i="2"/>
  <c r="O42" i="2"/>
  <c r="S42" i="2"/>
  <c r="W42" i="2"/>
  <c r="AA42" i="2"/>
  <c r="AE42" i="2"/>
  <c r="J42" i="2"/>
  <c r="Q42" i="2"/>
  <c r="V42" i="2"/>
  <c r="AB42" i="2"/>
  <c r="AG42" i="2"/>
  <c r="G42" i="2"/>
  <c r="M42" i="2"/>
  <c r="T42" i="2"/>
  <c r="Y42" i="2"/>
  <c r="AD42" i="2"/>
  <c r="B42" i="2"/>
  <c r="L42" i="2"/>
  <c r="X42" i="2"/>
  <c r="AH42" i="2"/>
  <c r="P42" i="2"/>
  <c r="Z42" i="2"/>
  <c r="F42" i="2"/>
  <c r="R42" i="2"/>
  <c r="AC42" i="2"/>
  <c r="AC85" i="2"/>
  <c r="R85" i="2"/>
  <c r="F85" i="2"/>
  <c r="AE80" i="2"/>
  <c r="T80" i="2"/>
  <c r="G80" i="2"/>
  <c r="AE79" i="2"/>
  <c r="T79" i="2"/>
  <c r="H79" i="2"/>
  <c r="AG77" i="2"/>
  <c r="V77" i="2"/>
  <c r="J77" i="2"/>
  <c r="B72" i="2"/>
  <c r="H72" i="2"/>
  <c r="M72" i="2"/>
  <c r="R72" i="2"/>
  <c r="V72" i="2"/>
  <c r="Z72" i="2"/>
  <c r="AD72" i="2"/>
  <c r="AH72" i="2"/>
  <c r="J72" i="2"/>
  <c r="Q72" i="2"/>
  <c r="W72" i="2"/>
  <c r="AB72" i="2"/>
  <c r="AG72" i="2"/>
  <c r="F72" i="2"/>
  <c r="L72" i="2"/>
  <c r="S72" i="2"/>
  <c r="X72" i="2"/>
  <c r="AC72" i="2"/>
  <c r="G71" i="2"/>
  <c r="L71" i="2"/>
  <c r="Q71" i="2"/>
  <c r="U71" i="2"/>
  <c r="Y71" i="2"/>
  <c r="AC71" i="2"/>
  <c r="AG71" i="2"/>
  <c r="B71" i="2"/>
  <c r="I71" i="2"/>
  <c r="P71" i="2"/>
  <c r="V71" i="2"/>
  <c r="AA71" i="2"/>
  <c r="AF71" i="2"/>
  <c r="J71" i="2"/>
  <c r="R71" i="2"/>
  <c r="W71" i="2"/>
  <c r="AB71" i="2"/>
  <c r="AH71" i="2"/>
  <c r="I69" i="2"/>
  <c r="O69" i="2"/>
  <c r="S69" i="2"/>
  <c r="W69" i="2"/>
  <c r="AA69" i="2"/>
  <c r="AE69" i="2"/>
  <c r="G69" i="2"/>
  <c r="M69" i="2"/>
  <c r="T69" i="2"/>
  <c r="Y69" i="2"/>
  <c r="AD69" i="2"/>
  <c r="B69" i="2"/>
  <c r="H69" i="2"/>
  <c r="P69" i="2"/>
  <c r="U69" i="2"/>
  <c r="Z69" i="2"/>
  <c r="AF69" i="2"/>
  <c r="G68" i="2"/>
  <c r="L68" i="2"/>
  <c r="F68" i="2"/>
  <c r="M68" i="2"/>
  <c r="R68" i="2"/>
  <c r="V68" i="2"/>
  <c r="Z68" i="2"/>
  <c r="AD68" i="2"/>
  <c r="AH68" i="2"/>
  <c r="O68" i="2"/>
  <c r="T68" i="2"/>
  <c r="Y68" i="2"/>
  <c r="AE68" i="2"/>
  <c r="H68" i="2"/>
  <c r="P68" i="2"/>
  <c r="U68" i="2"/>
  <c r="AA68" i="2"/>
  <c r="AF68" i="2"/>
  <c r="AH66" i="2"/>
  <c r="X62" i="2"/>
  <c r="H62" i="2"/>
  <c r="AD58" i="2"/>
  <c r="P58" i="2"/>
  <c r="AH56" i="2"/>
  <c r="AB52" i="2"/>
  <c r="J52" i="2"/>
  <c r="X50" i="2"/>
  <c r="H46" i="2"/>
  <c r="U42" i="2"/>
  <c r="AB85" i="2"/>
  <c r="Q85" i="2"/>
  <c r="I66" i="2"/>
  <c r="O66" i="2"/>
  <c r="S66" i="2"/>
  <c r="W66" i="2"/>
  <c r="AA66" i="2"/>
  <c r="AE66" i="2"/>
  <c r="J66" i="2"/>
  <c r="Q66" i="2"/>
  <c r="V66" i="2"/>
  <c r="AB66" i="2"/>
  <c r="AG66" i="2"/>
  <c r="G66" i="2"/>
  <c r="P66" i="2"/>
  <c r="X66" i="2"/>
  <c r="AD66" i="2"/>
  <c r="B66" i="2"/>
  <c r="H66" i="2"/>
  <c r="R66" i="2"/>
  <c r="Y66" i="2"/>
  <c r="AF66" i="2"/>
  <c r="AC58" i="2"/>
  <c r="M58" i="2"/>
  <c r="G56" i="2"/>
  <c r="L56" i="2"/>
  <c r="Q56" i="2"/>
  <c r="U56" i="2"/>
  <c r="Y56" i="2"/>
  <c r="AC56" i="2"/>
  <c r="AG56" i="2"/>
  <c r="B56" i="2"/>
  <c r="I56" i="2"/>
  <c r="P56" i="2"/>
  <c r="V56" i="2"/>
  <c r="AA56" i="2"/>
  <c r="AF56" i="2"/>
  <c r="M56" i="2"/>
  <c r="T56" i="2"/>
  <c r="AB56" i="2"/>
  <c r="F56" i="2"/>
  <c r="O56" i="2"/>
  <c r="W56" i="2"/>
  <c r="AD56" i="2"/>
  <c r="W52" i="2"/>
  <c r="U50" i="2"/>
  <c r="B50" i="2"/>
  <c r="I30" i="2"/>
  <c r="O30" i="2"/>
  <c r="S30" i="2"/>
  <c r="W30" i="2"/>
  <c r="AA30" i="2"/>
  <c r="AE30" i="2"/>
  <c r="G30" i="2"/>
  <c r="M30" i="2"/>
  <c r="T30" i="2"/>
  <c r="Y30" i="2"/>
  <c r="AD30" i="2"/>
  <c r="B30" i="2"/>
  <c r="H30" i="2"/>
  <c r="P30" i="2"/>
  <c r="U30" i="2"/>
  <c r="Z30" i="2"/>
  <c r="AF30" i="2"/>
  <c r="J30" i="2"/>
  <c r="Q30" i="2"/>
  <c r="V30" i="2"/>
  <c r="AB30" i="2"/>
  <c r="AG30" i="2"/>
  <c r="G32" i="2"/>
  <c r="L32" i="2"/>
  <c r="Q32" i="2"/>
  <c r="U32" i="2"/>
  <c r="Y32" i="2"/>
  <c r="AC32" i="2"/>
  <c r="AG32" i="2"/>
  <c r="B32" i="2"/>
  <c r="I32" i="2"/>
  <c r="P32" i="2"/>
  <c r="V32" i="2"/>
  <c r="AA32" i="2"/>
  <c r="AF32" i="2"/>
  <c r="F32" i="2"/>
  <c r="M32" i="2"/>
  <c r="S32" i="2"/>
  <c r="X32" i="2"/>
  <c r="AD32" i="2"/>
  <c r="AH30" i="2"/>
  <c r="L30" i="2"/>
  <c r="B9" i="2"/>
  <c r="H9" i="2"/>
  <c r="M9" i="2"/>
  <c r="R9" i="2"/>
  <c r="V9" i="2"/>
  <c r="Z9" i="2"/>
  <c r="AD9" i="2"/>
  <c r="AH9" i="2"/>
  <c r="I9" i="2"/>
  <c r="P9" i="2"/>
  <c r="U9" i="2"/>
  <c r="AA9" i="2"/>
  <c r="AF9" i="2"/>
  <c r="L9" i="2"/>
  <c r="T9" i="2"/>
  <c r="AB9" i="2"/>
  <c r="F9" i="2"/>
  <c r="O9" i="2"/>
  <c r="W9" i="2"/>
  <c r="AC9" i="2"/>
  <c r="G9" i="2"/>
  <c r="Q9" i="2"/>
  <c r="X9" i="2"/>
  <c r="AE9" i="2"/>
  <c r="M2" i="2"/>
  <c r="G2" i="2"/>
  <c r="S2" i="2"/>
  <c r="X2" i="2"/>
  <c r="AC2" i="2"/>
  <c r="G91" i="2"/>
  <c r="L91" i="2"/>
  <c r="Q91" i="2"/>
  <c r="U91" i="2"/>
  <c r="Y91" i="2"/>
  <c r="AC91" i="2"/>
  <c r="AG91" i="2"/>
  <c r="I89" i="2"/>
  <c r="O89" i="2"/>
  <c r="S89" i="2"/>
  <c r="W89" i="2"/>
  <c r="AA89" i="2"/>
  <c r="AE89" i="2"/>
  <c r="AF84" i="2"/>
  <c r="AA84" i="2"/>
  <c r="U84" i="2"/>
  <c r="P84" i="2"/>
  <c r="I84" i="2"/>
  <c r="G83" i="2"/>
  <c r="L83" i="2"/>
  <c r="Q83" i="2"/>
  <c r="U83" i="2"/>
  <c r="Y83" i="2"/>
  <c r="AC83" i="2"/>
  <c r="AG83" i="2"/>
  <c r="I81" i="2"/>
  <c r="O81" i="2"/>
  <c r="S81" i="2"/>
  <c r="W81" i="2"/>
  <c r="AA81" i="2"/>
  <c r="AE81" i="2"/>
  <c r="AF76" i="2"/>
  <c r="AA76" i="2"/>
  <c r="U76" i="2"/>
  <c r="P76" i="2"/>
  <c r="I76" i="2"/>
  <c r="G75" i="2"/>
  <c r="L75" i="2"/>
  <c r="Q75" i="2"/>
  <c r="U75" i="2"/>
  <c r="Y75" i="2"/>
  <c r="AC75" i="2"/>
  <c r="AG75" i="2"/>
  <c r="I73" i="2"/>
  <c r="O73" i="2"/>
  <c r="S73" i="2"/>
  <c r="W73" i="2"/>
  <c r="AA73" i="2"/>
  <c r="AE73" i="2"/>
  <c r="B65" i="2"/>
  <c r="H65" i="2"/>
  <c r="M65" i="2"/>
  <c r="R65" i="2"/>
  <c r="V65" i="2"/>
  <c r="Z65" i="2"/>
  <c r="AD65" i="2"/>
  <c r="AH65" i="2"/>
  <c r="J65" i="2"/>
  <c r="Q65" i="2"/>
  <c r="W65" i="2"/>
  <c r="AB65" i="2"/>
  <c r="AG65" i="2"/>
  <c r="AB64" i="2"/>
  <c r="T64" i="2"/>
  <c r="G60" i="2"/>
  <c r="L60" i="2"/>
  <c r="Q60" i="2"/>
  <c r="U60" i="2"/>
  <c r="Y60" i="2"/>
  <c r="AC60" i="2"/>
  <c r="AG60" i="2"/>
  <c r="F60" i="2"/>
  <c r="M60" i="2"/>
  <c r="S60" i="2"/>
  <c r="X60" i="2"/>
  <c r="AD60" i="2"/>
  <c r="AF57" i="2"/>
  <c r="Y57" i="2"/>
  <c r="S57" i="2"/>
  <c r="I57" i="2"/>
  <c r="I54" i="2"/>
  <c r="O54" i="2"/>
  <c r="S54" i="2"/>
  <c r="W54" i="2"/>
  <c r="AA54" i="2"/>
  <c r="AE54" i="2"/>
  <c r="G54" i="2"/>
  <c r="M54" i="2"/>
  <c r="T54" i="2"/>
  <c r="Y54" i="2"/>
  <c r="AD54" i="2"/>
  <c r="AB48" i="2"/>
  <c r="AB44" i="2"/>
  <c r="G40" i="2"/>
  <c r="L40" i="2"/>
  <c r="Q40" i="2"/>
  <c r="U40" i="2"/>
  <c r="Y40" i="2"/>
  <c r="AC40" i="2"/>
  <c r="AG40" i="2"/>
  <c r="B40" i="2"/>
  <c r="I40" i="2"/>
  <c r="P40" i="2"/>
  <c r="V40" i="2"/>
  <c r="AA40" i="2"/>
  <c r="AF40" i="2"/>
  <c r="F40" i="2"/>
  <c r="M40" i="2"/>
  <c r="S40" i="2"/>
  <c r="X40" i="2"/>
  <c r="AD40" i="2"/>
  <c r="AH38" i="2"/>
  <c r="X38" i="2"/>
  <c r="L38" i="2"/>
  <c r="G36" i="2"/>
  <c r="L36" i="2"/>
  <c r="Q36" i="2"/>
  <c r="U36" i="2"/>
  <c r="Y36" i="2"/>
  <c r="AC36" i="2"/>
  <c r="AG36" i="2"/>
  <c r="F36" i="2"/>
  <c r="M36" i="2"/>
  <c r="S36" i="2"/>
  <c r="X36" i="2"/>
  <c r="AD36" i="2"/>
  <c r="B36" i="2"/>
  <c r="I36" i="2"/>
  <c r="P36" i="2"/>
  <c r="V36" i="2"/>
  <c r="AA36" i="2"/>
  <c r="AF36" i="2"/>
  <c r="AH34" i="2"/>
  <c r="X34" i="2"/>
  <c r="L34" i="2"/>
  <c r="AH32" i="2"/>
  <c r="W32" i="2"/>
  <c r="J32" i="2"/>
  <c r="AC30" i="2"/>
  <c r="F30" i="2"/>
  <c r="S9" i="2"/>
  <c r="AG2" i="2"/>
  <c r="I2" i="2"/>
  <c r="Z2" i="2"/>
  <c r="V2" i="2"/>
  <c r="R2" i="2"/>
  <c r="J2" i="2"/>
  <c r="B84" i="2"/>
  <c r="H84" i="2"/>
  <c r="M84" i="2"/>
  <c r="R84" i="2"/>
  <c r="V84" i="2"/>
  <c r="Z84" i="2"/>
  <c r="AD84" i="2"/>
  <c r="AH84" i="2"/>
  <c r="B76" i="2"/>
  <c r="H76" i="2"/>
  <c r="M76" i="2"/>
  <c r="R76" i="2"/>
  <c r="V76" i="2"/>
  <c r="Z76" i="2"/>
  <c r="AD76" i="2"/>
  <c r="AH76" i="2"/>
  <c r="G64" i="2"/>
  <c r="L64" i="2"/>
  <c r="Q64" i="2"/>
  <c r="U64" i="2"/>
  <c r="Y64" i="2"/>
  <c r="AC64" i="2"/>
  <c r="AG64" i="2"/>
  <c r="B64" i="2"/>
  <c r="I64" i="2"/>
  <c r="P64" i="2"/>
  <c r="V64" i="2"/>
  <c r="AA64" i="2"/>
  <c r="AF64" i="2"/>
  <c r="B57" i="2"/>
  <c r="H57" i="2"/>
  <c r="M57" i="2"/>
  <c r="R57" i="2"/>
  <c r="V57" i="2"/>
  <c r="Z57" i="2"/>
  <c r="AD57" i="2"/>
  <c r="AH57" i="2"/>
  <c r="J57" i="2"/>
  <c r="Q57" i="2"/>
  <c r="W57" i="2"/>
  <c r="AB57" i="2"/>
  <c r="AG57" i="2"/>
  <c r="G48" i="2"/>
  <c r="L48" i="2"/>
  <c r="Q48" i="2"/>
  <c r="U48" i="2"/>
  <c r="Y48" i="2"/>
  <c r="AC48" i="2"/>
  <c r="AG48" i="2"/>
  <c r="B48" i="2"/>
  <c r="I48" i="2"/>
  <c r="P48" i="2"/>
  <c r="V48" i="2"/>
  <c r="AA48" i="2"/>
  <c r="AF48" i="2"/>
  <c r="F48" i="2"/>
  <c r="M48" i="2"/>
  <c r="S48" i="2"/>
  <c r="X48" i="2"/>
  <c r="AD48" i="2"/>
  <c r="G44" i="2"/>
  <c r="L44" i="2"/>
  <c r="Q44" i="2"/>
  <c r="U44" i="2"/>
  <c r="Y44" i="2"/>
  <c r="AC44" i="2"/>
  <c r="AG44" i="2"/>
  <c r="F44" i="2"/>
  <c r="M44" i="2"/>
  <c r="S44" i="2"/>
  <c r="X44" i="2"/>
  <c r="AD44" i="2"/>
  <c r="B44" i="2"/>
  <c r="I44" i="2"/>
  <c r="P44" i="2"/>
  <c r="V44" i="2"/>
  <c r="AA44" i="2"/>
  <c r="AF44" i="2"/>
  <c r="I38" i="2"/>
  <c r="O38" i="2"/>
  <c r="S38" i="2"/>
  <c r="W38" i="2"/>
  <c r="AA38" i="2"/>
  <c r="AE38" i="2"/>
  <c r="G38" i="2"/>
  <c r="M38" i="2"/>
  <c r="T38" i="2"/>
  <c r="Y38" i="2"/>
  <c r="AD38" i="2"/>
  <c r="J38" i="2"/>
  <c r="Q38" i="2"/>
  <c r="V38" i="2"/>
  <c r="AB38" i="2"/>
  <c r="AG38" i="2"/>
  <c r="I34" i="2"/>
  <c r="O34" i="2"/>
  <c r="S34" i="2"/>
  <c r="W34" i="2"/>
  <c r="AA34" i="2"/>
  <c r="AE34" i="2"/>
  <c r="J34" i="2"/>
  <c r="Q34" i="2"/>
  <c r="V34" i="2"/>
  <c r="AB34" i="2"/>
  <c r="AG34" i="2"/>
  <c r="G34" i="2"/>
  <c r="M34" i="2"/>
  <c r="T34" i="2"/>
  <c r="Y34" i="2"/>
  <c r="AD34" i="2"/>
  <c r="AE32" i="2"/>
  <c r="T32" i="2"/>
  <c r="H32" i="2"/>
  <c r="X30" i="2"/>
  <c r="J9" i="2"/>
  <c r="B49" i="2"/>
  <c r="H49" i="2"/>
  <c r="M49" i="2"/>
  <c r="R49" i="2"/>
  <c r="V49" i="2"/>
  <c r="Z49" i="2"/>
  <c r="AD49" i="2"/>
  <c r="AH49" i="2"/>
  <c r="B41" i="2"/>
  <c r="H41" i="2"/>
  <c r="M41" i="2"/>
  <c r="R41" i="2"/>
  <c r="V41" i="2"/>
  <c r="Z41" i="2"/>
  <c r="AD41" i="2"/>
  <c r="AH41" i="2"/>
  <c r="B33" i="2"/>
  <c r="H33" i="2"/>
  <c r="M33" i="2"/>
  <c r="R33" i="2"/>
  <c r="V33" i="2"/>
  <c r="Z33" i="2"/>
  <c r="AD33" i="2"/>
  <c r="AH33" i="2"/>
  <c r="AF28" i="2"/>
  <c r="AA28" i="2"/>
  <c r="V28" i="2"/>
  <c r="P28" i="2"/>
  <c r="I28" i="2"/>
  <c r="AD26" i="2"/>
  <c r="Y26" i="2"/>
  <c r="T26" i="2"/>
  <c r="M26" i="2"/>
  <c r="G26" i="2"/>
  <c r="B25" i="2"/>
  <c r="H25" i="2"/>
  <c r="M25" i="2"/>
  <c r="R25" i="2"/>
  <c r="V25" i="2"/>
  <c r="Z25" i="2"/>
  <c r="AD25" i="2"/>
  <c r="AH25" i="2"/>
  <c r="B21" i="2"/>
  <c r="H21" i="2"/>
  <c r="M21" i="2"/>
  <c r="R21" i="2"/>
  <c r="V21" i="2"/>
  <c r="Z21" i="2"/>
  <c r="AD21" i="2"/>
  <c r="AH21" i="2"/>
  <c r="F21" i="2"/>
  <c r="L21" i="2"/>
  <c r="S21" i="2"/>
  <c r="X21" i="2"/>
  <c r="AC21" i="2"/>
  <c r="I18" i="2"/>
  <c r="O18" i="2"/>
  <c r="S18" i="2"/>
  <c r="W18" i="2"/>
  <c r="AA18" i="2"/>
  <c r="AE18" i="2"/>
  <c r="B18" i="2"/>
  <c r="H18" i="2"/>
  <c r="P18" i="2"/>
  <c r="U18" i="2"/>
  <c r="Z18" i="2"/>
  <c r="AF18" i="2"/>
  <c r="AB17" i="2"/>
  <c r="T17" i="2"/>
  <c r="G12" i="2"/>
  <c r="L12" i="2"/>
  <c r="Q12" i="2"/>
  <c r="U12" i="2"/>
  <c r="Y12" i="2"/>
  <c r="AC12" i="2"/>
  <c r="AG12" i="2"/>
  <c r="J12" i="2"/>
  <c r="R12" i="2"/>
  <c r="W12" i="2"/>
  <c r="AB12" i="2"/>
  <c r="AH12" i="2"/>
  <c r="B5" i="2"/>
  <c r="H5" i="2"/>
  <c r="M5" i="2"/>
  <c r="R5" i="2"/>
  <c r="V5" i="2"/>
  <c r="Z5" i="2"/>
  <c r="AD5" i="2"/>
  <c r="AH5" i="2"/>
  <c r="F5" i="2"/>
  <c r="L5" i="2"/>
  <c r="S5" i="2"/>
  <c r="X5" i="2"/>
  <c r="AC5" i="2"/>
  <c r="G28" i="2"/>
  <c r="L28" i="2"/>
  <c r="Q28" i="2"/>
  <c r="U28" i="2"/>
  <c r="Y28" i="2"/>
  <c r="AC28" i="2"/>
  <c r="AG28" i="2"/>
  <c r="I26" i="2"/>
  <c r="O26" i="2"/>
  <c r="S26" i="2"/>
  <c r="W26" i="2"/>
  <c r="AA26" i="2"/>
  <c r="AE26" i="2"/>
  <c r="B17" i="2"/>
  <c r="H17" i="2"/>
  <c r="M17" i="2"/>
  <c r="R17" i="2"/>
  <c r="V17" i="2"/>
  <c r="Z17" i="2"/>
  <c r="AD17" i="2"/>
  <c r="AH17" i="2"/>
  <c r="I17" i="2"/>
  <c r="P17" i="2"/>
  <c r="U17" i="2"/>
  <c r="AA17" i="2"/>
  <c r="AF17" i="2"/>
  <c r="AD12" i="2"/>
  <c r="V12" i="2"/>
  <c r="O12" i="2"/>
  <c r="F12" i="2"/>
  <c r="AE5" i="2"/>
  <c r="W5" i="2"/>
  <c r="P5" i="2"/>
  <c r="G5" i="2"/>
  <c r="B61" i="2"/>
  <c r="H61" i="2"/>
  <c r="M61" i="2"/>
  <c r="R61" i="2"/>
  <c r="V61" i="2"/>
  <c r="Z61" i="2"/>
  <c r="AD61" i="2"/>
  <c r="AH61" i="2"/>
  <c r="B53" i="2"/>
  <c r="H53" i="2"/>
  <c r="M53" i="2"/>
  <c r="R53" i="2"/>
  <c r="V53" i="2"/>
  <c r="Z53" i="2"/>
  <c r="AD53" i="2"/>
  <c r="AH53" i="2"/>
  <c r="AG49" i="2"/>
  <c r="AB49" i="2"/>
  <c r="W49" i="2"/>
  <c r="Q49" i="2"/>
  <c r="J49" i="2"/>
  <c r="B45" i="2"/>
  <c r="H45" i="2"/>
  <c r="M45" i="2"/>
  <c r="R45" i="2"/>
  <c r="V45" i="2"/>
  <c r="Z45" i="2"/>
  <c r="AD45" i="2"/>
  <c r="AH45" i="2"/>
  <c r="AG41" i="2"/>
  <c r="AB41" i="2"/>
  <c r="W41" i="2"/>
  <c r="Q41" i="2"/>
  <c r="J41" i="2"/>
  <c r="B37" i="2"/>
  <c r="H37" i="2"/>
  <c r="M37" i="2"/>
  <c r="R37" i="2"/>
  <c r="V37" i="2"/>
  <c r="Z37" i="2"/>
  <c r="AD37" i="2"/>
  <c r="AH37" i="2"/>
  <c r="AG33" i="2"/>
  <c r="AB33" i="2"/>
  <c r="W33" i="2"/>
  <c r="Q33" i="2"/>
  <c r="J33" i="2"/>
  <c r="B29" i="2"/>
  <c r="H29" i="2"/>
  <c r="M29" i="2"/>
  <c r="R29" i="2"/>
  <c r="V29" i="2"/>
  <c r="Z29" i="2"/>
  <c r="AD29" i="2"/>
  <c r="AH29" i="2"/>
  <c r="AD28" i="2"/>
  <c r="X28" i="2"/>
  <c r="S28" i="2"/>
  <c r="M28" i="2"/>
  <c r="F28" i="2"/>
  <c r="AG26" i="2"/>
  <c r="AB26" i="2"/>
  <c r="V26" i="2"/>
  <c r="Q26" i="2"/>
  <c r="J26" i="2"/>
  <c r="AG25" i="2"/>
  <c r="AB25" i="2"/>
  <c r="W25" i="2"/>
  <c r="Q25" i="2"/>
  <c r="J25" i="2"/>
  <c r="AB21" i="2"/>
  <c r="U21" i="2"/>
  <c r="O21" i="2"/>
  <c r="G20" i="2"/>
  <c r="L20" i="2"/>
  <c r="Q20" i="2"/>
  <c r="U20" i="2"/>
  <c r="Y20" i="2"/>
  <c r="AC20" i="2"/>
  <c r="AG20" i="2"/>
  <c r="J20" i="2"/>
  <c r="R20" i="2"/>
  <c r="W20" i="2"/>
  <c r="AB20" i="2"/>
  <c r="AH20" i="2"/>
  <c r="AH18" i="2"/>
  <c r="AB18" i="2"/>
  <c r="T18" i="2"/>
  <c r="L18" i="2"/>
  <c r="AE17" i="2"/>
  <c r="X17" i="2"/>
  <c r="Q17" i="2"/>
  <c r="G17" i="2"/>
  <c r="B13" i="2"/>
  <c r="H13" i="2"/>
  <c r="M13" i="2"/>
  <c r="R13" i="2"/>
  <c r="V13" i="2"/>
  <c r="Z13" i="2"/>
  <c r="AD13" i="2"/>
  <c r="AH13" i="2"/>
  <c r="F13" i="2"/>
  <c r="L13" i="2"/>
  <c r="S13" i="2"/>
  <c r="X13" i="2"/>
  <c r="AC13" i="2"/>
  <c r="AA12" i="2"/>
  <c r="T12" i="2"/>
  <c r="M12" i="2"/>
  <c r="I10" i="2"/>
  <c r="O10" i="2"/>
  <c r="S10" i="2"/>
  <c r="W10" i="2"/>
  <c r="AA10" i="2"/>
  <c r="AE10" i="2"/>
  <c r="B10" i="2"/>
  <c r="H10" i="2"/>
  <c r="P10" i="2"/>
  <c r="U10" i="2"/>
  <c r="Z10" i="2"/>
  <c r="AF10" i="2"/>
  <c r="AB5" i="2"/>
  <c r="U5" i="2"/>
  <c r="O5" i="2"/>
  <c r="G4" i="2"/>
  <c r="L4" i="2"/>
  <c r="Q4" i="2"/>
  <c r="U4" i="2"/>
  <c r="Y4" i="2"/>
  <c r="AC4" i="2"/>
  <c r="AG4" i="2"/>
  <c r="J4" i="2"/>
  <c r="R4" i="2"/>
  <c r="W4" i="2"/>
  <c r="AB4" i="2"/>
  <c r="AH4" i="2"/>
  <c r="G3" i="2"/>
  <c r="L3" i="2"/>
  <c r="Q3" i="2"/>
  <c r="U3" i="2"/>
  <c r="F3" i="2"/>
  <c r="H3" i="2" s="1"/>
  <c r="M3" i="2"/>
  <c r="S3" i="2"/>
  <c r="X3" i="2"/>
  <c r="AB3" i="2"/>
  <c r="AF3" i="2"/>
  <c r="O3" i="2"/>
  <c r="V3" i="2"/>
  <c r="AA3" i="2"/>
  <c r="AG3" i="2"/>
  <c r="AR100" i="3"/>
  <c r="AL100" i="3"/>
  <c r="AP100" i="3"/>
  <c r="AF100" i="3"/>
  <c r="AN98" i="3"/>
  <c r="AL98" i="3"/>
  <c r="AP98" i="3"/>
  <c r="AR96" i="3"/>
  <c r="AN96" i="3"/>
  <c r="AF96" i="3"/>
  <c r="AN94" i="3"/>
  <c r="AL94" i="3"/>
  <c r="AP94" i="3"/>
  <c r="AR94" i="3"/>
  <c r="AR92" i="3"/>
  <c r="AF92" i="3"/>
  <c r="AL92" i="3"/>
  <c r="AN90" i="3"/>
  <c r="AL90" i="3"/>
  <c r="AP90" i="3"/>
  <c r="AR88" i="3"/>
  <c r="AF88" i="3"/>
  <c r="AN86" i="3"/>
  <c r="AL86" i="3"/>
  <c r="AP86" i="3"/>
  <c r="AR84" i="3"/>
  <c r="AL84" i="3"/>
  <c r="AP84" i="3"/>
  <c r="AF84" i="3"/>
  <c r="AR82" i="3"/>
  <c r="AN82" i="3"/>
  <c r="AL82" i="3"/>
  <c r="AP82" i="3"/>
  <c r="AR80" i="3"/>
  <c r="AN80" i="3"/>
  <c r="AF80" i="3"/>
  <c r="AL80" i="3"/>
  <c r="AN78" i="3"/>
  <c r="AL78" i="3"/>
  <c r="AP78" i="3"/>
  <c r="AR76" i="3"/>
  <c r="AF76" i="3"/>
  <c r="AN74" i="3"/>
  <c r="AL74" i="3"/>
  <c r="AP74" i="3"/>
  <c r="AR72" i="3"/>
  <c r="AF72" i="3"/>
  <c r="AN70" i="3"/>
  <c r="AL70" i="3"/>
  <c r="AP70" i="3"/>
  <c r="AR68" i="3"/>
  <c r="AL68" i="3"/>
  <c r="AP68" i="3"/>
  <c r="AN68" i="3"/>
  <c r="AF68" i="3"/>
  <c r="AR66" i="3"/>
  <c r="AN66" i="3"/>
  <c r="AL66" i="3"/>
  <c r="AP66" i="3"/>
  <c r="AR64" i="3"/>
  <c r="AN64" i="3"/>
  <c r="AF64" i="3"/>
  <c r="AN62" i="3"/>
  <c r="AL62" i="3"/>
  <c r="AP62" i="3"/>
  <c r="AR60" i="3"/>
  <c r="AF60" i="3"/>
  <c r="AN58" i="3"/>
  <c r="AL58" i="3"/>
  <c r="AP58" i="3"/>
  <c r="AR56" i="3"/>
  <c r="AN56" i="3"/>
  <c r="AF56" i="3"/>
  <c r="AN54" i="3"/>
  <c r="AL54" i="3"/>
  <c r="AR54" i="3"/>
  <c r="AP54" i="3"/>
  <c r="AR52" i="3"/>
  <c r="AL52" i="3"/>
  <c r="AP52" i="3"/>
  <c r="AF52" i="3"/>
  <c r="AR50" i="3"/>
  <c r="AN50" i="3"/>
  <c r="AL50" i="3"/>
  <c r="AP50" i="3"/>
  <c r="AR48" i="3"/>
  <c r="AN48" i="3"/>
  <c r="AF48" i="3"/>
  <c r="AN46" i="3"/>
  <c r="AL46" i="3"/>
  <c r="AP46" i="3"/>
  <c r="AR46" i="3"/>
  <c r="AR44" i="3"/>
  <c r="AN44" i="3"/>
  <c r="AF44" i="3"/>
  <c r="AN42" i="3"/>
  <c r="AL42" i="3"/>
  <c r="AR42" i="3"/>
  <c r="AP42" i="3"/>
  <c r="AR40" i="3"/>
  <c r="AF40" i="3"/>
  <c r="AL40" i="3"/>
  <c r="AN38" i="3"/>
  <c r="AL38" i="3"/>
  <c r="AP38" i="3"/>
  <c r="AR36" i="3"/>
  <c r="AL36" i="3"/>
  <c r="AP36" i="3"/>
  <c r="AF36" i="3"/>
  <c r="AR34" i="3"/>
  <c r="AN34" i="3"/>
  <c r="AL34" i="3"/>
  <c r="AP34" i="3"/>
  <c r="AR32" i="3"/>
  <c r="AN32" i="3"/>
  <c r="AF32" i="3"/>
  <c r="AN30" i="3"/>
  <c r="AL30" i="3"/>
  <c r="AR30" i="3"/>
  <c r="AP30" i="3"/>
  <c r="AR28" i="3"/>
  <c r="AF28" i="3"/>
  <c r="AL28" i="3"/>
  <c r="AN26" i="3"/>
  <c r="AL26" i="3"/>
  <c r="AP26" i="3"/>
  <c r="AR26" i="3"/>
  <c r="AR24" i="3"/>
  <c r="AF24" i="3"/>
  <c r="AN22" i="3"/>
  <c r="AL22" i="3"/>
  <c r="AP22" i="3"/>
  <c r="AR20" i="3"/>
  <c r="AL20" i="3"/>
  <c r="AP20" i="3"/>
  <c r="AF20" i="3"/>
  <c r="AR18" i="3"/>
  <c r="AN18" i="3"/>
  <c r="AL18" i="3"/>
  <c r="AP18" i="3"/>
  <c r="AR16" i="3"/>
  <c r="AN16" i="3"/>
  <c r="AF16" i="3"/>
  <c r="AL16" i="3"/>
  <c r="AN14" i="3"/>
  <c r="AL14" i="3"/>
  <c r="AP14" i="3"/>
  <c r="I22" i="2"/>
  <c r="O22" i="2"/>
  <c r="S22" i="2"/>
  <c r="W22" i="2"/>
  <c r="AA22" i="2"/>
  <c r="AE22" i="2"/>
  <c r="G16" i="2"/>
  <c r="L16" i="2"/>
  <c r="Q16" i="2"/>
  <c r="U16" i="2"/>
  <c r="Y16" i="2"/>
  <c r="AC16" i="2"/>
  <c r="AG16" i="2"/>
  <c r="I14" i="2"/>
  <c r="O14" i="2"/>
  <c r="S14" i="2"/>
  <c r="W14" i="2"/>
  <c r="AA14" i="2"/>
  <c r="AE14" i="2"/>
  <c r="G8" i="2"/>
  <c r="L8" i="2"/>
  <c r="Q8" i="2"/>
  <c r="U8" i="2"/>
  <c r="Y8" i="2"/>
  <c r="AC8" i="2"/>
  <c r="AG8" i="2"/>
  <c r="I6" i="2"/>
  <c r="O6" i="2"/>
  <c r="S6" i="2"/>
  <c r="W6" i="2"/>
  <c r="AA6" i="2"/>
  <c r="AE6" i="2"/>
  <c r="AF12" i="3"/>
  <c r="AR14" i="3"/>
  <c r="AF11" i="3" l="1"/>
  <c r="F105" i="3"/>
  <c r="G42" i="17" s="1"/>
  <c r="AT10" i="3"/>
  <c r="U8" i="5" s="1"/>
  <c r="AN10" i="3"/>
  <c r="C9" i="5" s="1"/>
  <c r="AR10" i="3"/>
  <c r="O8" i="5" s="1"/>
  <c r="AP10" i="3"/>
  <c r="I12" i="5" s="1"/>
  <c r="X14" i="5" l="1"/>
  <c r="G36" i="17" s="1"/>
  <c r="U11" i="5"/>
  <c r="W11" i="5" s="1"/>
  <c r="U12" i="5"/>
  <c r="A24" i="19" s="1"/>
  <c r="U13" i="5"/>
  <c r="W13" i="5" s="1"/>
  <c r="U9" i="5"/>
  <c r="V9" i="5" s="1"/>
  <c r="U10" i="5"/>
  <c r="A22" i="19" s="1"/>
  <c r="I11" i="5"/>
  <c r="A11" i="19" s="1"/>
  <c r="I9" i="5"/>
  <c r="J9" i="5" s="1"/>
  <c r="I10" i="5"/>
  <c r="J10" i="5" s="1"/>
  <c r="R14" i="5"/>
  <c r="G35" i="17" s="1"/>
  <c r="I13" i="5"/>
  <c r="J13" i="5" s="1"/>
  <c r="O13" i="5"/>
  <c r="P13" i="5" s="1"/>
  <c r="I8" i="5"/>
  <c r="J8" i="5" s="1"/>
  <c r="C8" i="5"/>
  <c r="E8" i="5" s="1"/>
  <c r="C11" i="5"/>
  <c r="A5" i="19" s="1"/>
  <c r="C10" i="5"/>
  <c r="E10" i="5" s="1"/>
  <c r="O9" i="5"/>
  <c r="A15" i="19" s="1"/>
  <c r="C13" i="5"/>
  <c r="A7" i="19" s="1"/>
  <c r="O12" i="5"/>
  <c r="Q12" i="5" s="1"/>
  <c r="O10" i="5"/>
  <c r="A16" i="19" s="1"/>
  <c r="L14" i="5"/>
  <c r="C36" i="17" s="1"/>
  <c r="C12" i="5"/>
  <c r="A6" i="19" s="1"/>
  <c r="F14" i="5"/>
  <c r="C35" i="17" s="1"/>
  <c r="O11" i="5"/>
  <c r="P11" i="5" s="1"/>
  <c r="W12" i="5"/>
  <c r="A20" i="19"/>
  <c r="V8" i="5"/>
  <c r="W8" i="5"/>
  <c r="A12" i="19"/>
  <c r="J12" i="5"/>
  <c r="K12" i="5"/>
  <c r="D9" i="5"/>
  <c r="A3" i="19"/>
  <c r="E9" i="5"/>
  <c r="P8" i="5"/>
  <c r="A14" i="19"/>
  <c r="Q8" i="5"/>
  <c r="P12" i="5" l="1"/>
  <c r="K11" i="5"/>
  <c r="A10" i="19"/>
  <c r="I10" i="19" s="1"/>
  <c r="A8" i="19"/>
  <c r="M8" i="19" s="1"/>
  <c r="A13" i="19"/>
  <c r="A21" i="19"/>
  <c r="I21" i="19" s="1"/>
  <c r="V12" i="5"/>
  <c r="K9" i="5"/>
  <c r="Q11" i="5"/>
  <c r="V10" i="5"/>
  <c r="K13" i="5"/>
  <c r="A18" i="19"/>
  <c r="B18" i="19" s="1"/>
  <c r="J11" i="5"/>
  <c r="W9" i="5"/>
  <c r="D11" i="5"/>
  <c r="A23" i="19"/>
  <c r="K23" i="19" s="1"/>
  <c r="W10" i="5"/>
  <c r="A9" i="19"/>
  <c r="B9" i="19" s="1"/>
  <c r="Q13" i="5"/>
  <c r="V11" i="5"/>
  <c r="A17" i="19"/>
  <c r="D10" i="5"/>
  <c r="A19" i="19"/>
  <c r="L19" i="19" s="1"/>
  <c r="P10" i="5"/>
  <c r="V13" i="5"/>
  <c r="A4" i="19"/>
  <c r="B4" i="19" s="1"/>
  <c r="Q10" i="5"/>
  <c r="A25" i="19"/>
  <c r="K25" i="19" s="1"/>
  <c r="E12" i="5"/>
  <c r="K10" i="5"/>
  <c r="K8" i="5"/>
  <c r="D8" i="5"/>
  <c r="E13" i="5"/>
  <c r="A2" i="19"/>
  <c r="K2" i="19" s="1"/>
  <c r="D12" i="5"/>
  <c r="D13" i="5"/>
  <c r="E11" i="5"/>
  <c r="Q9" i="5"/>
  <c r="F102" i="3"/>
  <c r="C39" i="17" s="1"/>
  <c r="G39" i="17" s="1"/>
  <c r="G41" i="17" s="1"/>
  <c r="P9" i="5"/>
  <c r="H22" i="19"/>
  <c r="D22" i="19"/>
  <c r="K22" i="19"/>
  <c r="I22" i="19"/>
  <c r="J22" i="19"/>
  <c r="M22" i="19"/>
  <c r="L22" i="19"/>
  <c r="B22" i="19"/>
  <c r="C22" i="19"/>
  <c r="C24" i="19"/>
  <c r="I24" i="19"/>
  <c r="M24" i="19"/>
  <c r="K24" i="19"/>
  <c r="J24" i="19"/>
  <c r="B24" i="19"/>
  <c r="D24" i="19"/>
  <c r="H24" i="19"/>
  <c r="L24" i="19"/>
  <c r="B20" i="19"/>
  <c r="I20" i="19"/>
  <c r="D20" i="19"/>
  <c r="C20" i="19"/>
  <c r="M20" i="19"/>
  <c r="H20" i="19"/>
  <c r="L20" i="19"/>
  <c r="J20" i="19"/>
  <c r="K20" i="19"/>
  <c r="L23" i="19"/>
  <c r="K15" i="19"/>
  <c r="L15" i="19"/>
  <c r="B15" i="19"/>
  <c r="M15" i="19"/>
  <c r="H15" i="19"/>
  <c r="D15" i="19"/>
  <c r="I15" i="19"/>
  <c r="C15" i="19"/>
  <c r="J15" i="19"/>
  <c r="K10" i="19"/>
  <c r="L10" i="19"/>
  <c r="J10" i="19"/>
  <c r="D10" i="19"/>
  <c r="J3" i="19"/>
  <c r="K3" i="19"/>
  <c r="M3" i="19"/>
  <c r="D3" i="19"/>
  <c r="C3" i="19"/>
  <c r="B3" i="19"/>
  <c r="I3" i="19"/>
  <c r="L3" i="19"/>
  <c r="H3" i="19"/>
  <c r="K19" i="19"/>
  <c r="B16" i="19"/>
  <c r="L16" i="19"/>
  <c r="M16" i="19"/>
  <c r="J16" i="19"/>
  <c r="D16" i="19"/>
  <c r="I16" i="19"/>
  <c r="K16" i="19"/>
  <c r="C16" i="19"/>
  <c r="H16" i="19"/>
  <c r="H9" i="19"/>
  <c r="D4" i="19"/>
  <c r="B13" i="19"/>
  <c r="J13" i="19"/>
  <c r="H13" i="19"/>
  <c r="K13" i="19"/>
  <c r="D13" i="19"/>
  <c r="L13" i="19"/>
  <c r="M13" i="19"/>
  <c r="I13" i="19"/>
  <c r="C13" i="19"/>
  <c r="L12" i="19"/>
  <c r="M12" i="19"/>
  <c r="B12" i="19"/>
  <c r="I12" i="19"/>
  <c r="D12" i="19"/>
  <c r="H12" i="19"/>
  <c r="C12" i="19"/>
  <c r="J12" i="19"/>
  <c r="K12" i="19"/>
  <c r="J5" i="19"/>
  <c r="K5" i="19"/>
  <c r="L5" i="19"/>
  <c r="M5" i="19"/>
  <c r="I5" i="19"/>
  <c r="D5" i="19"/>
  <c r="C5" i="19"/>
  <c r="B5" i="19"/>
  <c r="H5" i="19"/>
  <c r="M14" i="19"/>
  <c r="B14" i="19"/>
  <c r="L14" i="19"/>
  <c r="I14" i="19"/>
  <c r="D14" i="19"/>
  <c r="H14" i="19"/>
  <c r="K14" i="19"/>
  <c r="J14" i="19"/>
  <c r="C14" i="19"/>
  <c r="J17" i="19"/>
  <c r="B17" i="19"/>
  <c r="M17" i="19"/>
  <c r="K17" i="19"/>
  <c r="C17" i="19"/>
  <c r="L17" i="19"/>
  <c r="H17" i="19"/>
  <c r="I17" i="19"/>
  <c r="D17" i="19"/>
  <c r="L11" i="19"/>
  <c r="J11" i="19"/>
  <c r="K11" i="19"/>
  <c r="D11" i="19"/>
  <c r="B11" i="19"/>
  <c r="C11" i="19"/>
  <c r="M11" i="19"/>
  <c r="I11" i="19"/>
  <c r="H11" i="19"/>
  <c r="L6" i="19"/>
  <c r="D6" i="19"/>
  <c r="K6" i="19"/>
  <c r="M6" i="19"/>
  <c r="I6" i="19"/>
  <c r="B6" i="19"/>
  <c r="J6" i="19"/>
  <c r="H6" i="19"/>
  <c r="C6" i="19"/>
  <c r="C2" i="19"/>
  <c r="D2" i="19"/>
  <c r="M7" i="19"/>
  <c r="J7" i="19"/>
  <c r="D7" i="19"/>
  <c r="I7" i="19"/>
  <c r="H7" i="19"/>
  <c r="B7" i="19"/>
  <c r="L7" i="19"/>
  <c r="K7" i="19"/>
  <c r="C7" i="19"/>
  <c r="M18" i="19" l="1"/>
  <c r="C18" i="19"/>
  <c r="B8" i="19"/>
  <c r="H19" i="19"/>
  <c r="M10" i="19"/>
  <c r="C10" i="19"/>
  <c r="B10" i="19"/>
  <c r="I8" i="19"/>
  <c r="J8" i="19"/>
  <c r="M19" i="19"/>
  <c r="H10" i="19"/>
  <c r="H18" i="19"/>
  <c r="I18" i="19"/>
  <c r="K18" i="19"/>
  <c r="D8" i="19"/>
  <c r="K8" i="19"/>
  <c r="H23" i="19"/>
  <c r="D18" i="19"/>
  <c r="L18" i="19"/>
  <c r="C8" i="19"/>
  <c r="L8" i="19"/>
  <c r="I23" i="19"/>
  <c r="J18" i="19"/>
  <c r="H8" i="19"/>
  <c r="D23" i="19"/>
  <c r="B2" i="19"/>
  <c r="J2" i="19"/>
  <c r="I4" i="19"/>
  <c r="J9" i="19"/>
  <c r="L21" i="19"/>
  <c r="M2" i="19"/>
  <c r="L2" i="19"/>
  <c r="L4" i="19"/>
  <c r="H21" i="19"/>
  <c r="H2" i="19"/>
  <c r="I2" i="19"/>
  <c r="H4" i="19"/>
  <c r="M4" i="19"/>
  <c r="I9" i="19"/>
  <c r="M9" i="19"/>
  <c r="B21" i="19"/>
  <c r="C21" i="19"/>
  <c r="C4" i="19"/>
  <c r="J4" i="19"/>
  <c r="C9" i="19"/>
  <c r="K9" i="19"/>
  <c r="L9" i="19"/>
  <c r="K21" i="19"/>
  <c r="J21" i="19"/>
  <c r="D21" i="19"/>
  <c r="K4" i="19"/>
  <c r="D9" i="19"/>
  <c r="M21" i="19"/>
  <c r="B23" i="19"/>
  <c r="C23" i="19"/>
  <c r="M23" i="19"/>
  <c r="D25" i="19"/>
  <c r="J23" i="19"/>
  <c r="B25" i="19"/>
  <c r="C19" i="19"/>
  <c r="J19" i="19"/>
  <c r="I19" i="19"/>
  <c r="B19" i="19"/>
  <c r="D19" i="19"/>
  <c r="C25" i="19"/>
  <c r="L25" i="19"/>
  <c r="M25" i="19"/>
  <c r="I25" i="19"/>
  <c r="J25" i="19"/>
  <c r="H25" i="19"/>
  <c r="K2" i="21"/>
  <c r="B2" i="2"/>
  <c r="G3" i="17"/>
</calcChain>
</file>

<file path=xl/comments1.xml><?xml version="1.0" encoding="utf-8"?>
<comments xmlns="http://schemas.openxmlformats.org/spreadsheetml/2006/main">
  <authors>
    <author>KATSUMI</author>
  </authors>
  <commentList>
    <comment ref="B1" authorId="0" shapeId="0">
      <text>
        <r>
          <rPr>
            <b/>
            <sz val="14"/>
            <color indexed="81"/>
            <rFont val="MS P ゴシック"/>
            <family val="3"/>
            <charset val="128"/>
          </rPr>
          <t>ここに、値で貼り付けてください。</t>
        </r>
      </text>
    </comment>
  </commentList>
</comments>
</file>

<file path=xl/comments2.xml><?xml version="1.0" encoding="utf-8"?>
<comments xmlns="http://schemas.openxmlformats.org/spreadsheetml/2006/main">
  <authors>
    <author>KATSUMI</author>
    <author>fumiaki</author>
  </authors>
  <commentList>
    <comment ref="Q6" authorId="0" shapeId="0">
      <text>
        <r>
          <rPr>
            <sz val="11"/>
            <color indexed="81"/>
            <rFont val="ＭＳ Ｐゴシック"/>
            <family val="3"/>
            <charset val="128"/>
          </rPr>
          <t>県選手権の出場資格がある場合には、OPを選択してください！</t>
        </r>
      </text>
    </comment>
    <comment ref="R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41.35　 　（41秒35）
 ② 46.00   　（46秒00）
</t>
        </r>
        <r>
          <rPr>
            <b/>
            <sz val="9"/>
            <color indexed="10"/>
            <rFont val="ＭＳ ゴシック"/>
            <family val="3"/>
            <charset val="128"/>
          </rPr>
          <t>★記録なしの場合は空欄にする</t>
        </r>
      </text>
    </comment>
    <comment ref="S6" authorId="0" shapeId="0">
      <text>
        <r>
          <rPr>
            <sz val="11"/>
            <color indexed="81"/>
            <rFont val="ＭＳ Ｐゴシック"/>
            <family val="3"/>
            <charset val="128"/>
          </rPr>
          <t>県選手権の出場資格がある場合には、OPを選択してください！</t>
        </r>
      </text>
    </comment>
    <comment ref="T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3.35.76 　（3分35秒76）
 ② 4.20.00 　（4分20秒00）
</t>
        </r>
        <r>
          <rPr>
            <b/>
            <sz val="9"/>
            <color indexed="10"/>
            <rFont val="ＭＳ ゴシック"/>
            <family val="3"/>
            <charset val="128"/>
          </rPr>
          <t>★記録なしの場合は空欄にする</t>
        </r>
      </text>
    </comment>
    <comment ref="Q7" authorId="0" shapeId="0">
      <text>
        <r>
          <rPr>
            <sz val="11"/>
            <color indexed="81"/>
            <rFont val="ＭＳ Ｐゴシック"/>
            <family val="3"/>
            <charset val="128"/>
          </rPr>
          <t>県選手権の出場資格がある場合には、OPを選択してください！</t>
        </r>
      </text>
    </comment>
    <comment ref="R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41.35　 　（41秒35）
 ② 46.00   　（46秒00）
</t>
        </r>
        <r>
          <rPr>
            <b/>
            <sz val="9"/>
            <color indexed="10"/>
            <rFont val="ＭＳ ゴシック"/>
            <family val="3"/>
            <charset val="128"/>
          </rPr>
          <t>★記録なしの場合は空欄にする</t>
        </r>
      </text>
    </comment>
    <comment ref="S7" authorId="0" shapeId="0">
      <text>
        <r>
          <rPr>
            <sz val="11"/>
            <color indexed="81"/>
            <rFont val="ＭＳ Ｐゴシック"/>
            <family val="3"/>
            <charset val="128"/>
          </rPr>
          <t>県選手権の出場資格がある場合には、OPを選択してください！</t>
        </r>
      </text>
    </comment>
    <comment ref="T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3.35.76 　（3分35秒76）
 ② 4.20.00 　（4分20秒00）
</t>
        </r>
        <r>
          <rPr>
            <b/>
            <sz val="9"/>
            <color indexed="10"/>
            <rFont val="ＭＳ ゴシック"/>
            <family val="3"/>
            <charset val="128"/>
          </rPr>
          <t>★記録なしの場合は空欄にする</t>
        </r>
      </text>
    </comment>
    <comment ref="B11" authorId="0" shapeId="0">
      <text>
        <r>
          <rPr>
            <b/>
            <sz val="11"/>
            <color indexed="81"/>
            <rFont val="ＭＳ Ｐゴシック"/>
            <family val="3"/>
            <charset val="128"/>
          </rPr>
          <t xml:space="preserve">アルファベットは大文字で入力してください。
小文字ではエラーになります。
</t>
        </r>
      </text>
    </comment>
    <comment ref="E11" authorId="1" shapeId="0">
      <text>
        <r>
          <rPr>
            <b/>
            <sz val="9"/>
            <color indexed="81"/>
            <rFont val="ＭＳ ゴシック"/>
            <family val="3"/>
            <charset val="128"/>
          </rPr>
          <t>入力の必要はありません</t>
        </r>
      </text>
    </comment>
    <comment ref="H11" authorId="0" shapeId="0">
      <text>
        <r>
          <rPr>
            <sz val="11"/>
            <color indexed="81"/>
            <rFont val="ＭＳ Ｐゴシック"/>
            <family val="3"/>
            <charset val="128"/>
          </rPr>
          <t>県選手権の出場資格がある場合には、OPを選択してください！</t>
        </r>
      </text>
    </comment>
    <comment ref="J1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11" authorId="0" shapeId="0">
      <text>
        <r>
          <rPr>
            <sz val="11"/>
            <color indexed="81"/>
            <rFont val="ＭＳ Ｐゴシック"/>
            <family val="3"/>
            <charset val="128"/>
          </rPr>
          <t>県選手権の出場資格がある場合には、OPを選択してください！</t>
        </r>
      </text>
    </comment>
    <comment ref="M1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11" authorId="0" shapeId="0">
      <text>
        <r>
          <rPr>
            <sz val="11"/>
            <color indexed="81"/>
            <rFont val="ＭＳ Ｐゴシック"/>
            <family val="3"/>
            <charset val="128"/>
          </rPr>
          <t>県選手権の出場資格がある場合には、OPを選択してください！</t>
        </r>
      </text>
    </comment>
    <comment ref="P1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12" authorId="0" shapeId="0">
      <text>
        <r>
          <rPr>
            <sz val="11"/>
            <color indexed="81"/>
            <rFont val="ＭＳ Ｐゴシック"/>
            <family val="3"/>
            <charset val="128"/>
          </rPr>
          <t>県選手権の出場資格がある場合には、OPを選択してください！</t>
        </r>
      </text>
    </comment>
    <comment ref="J1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12" authorId="0" shapeId="0">
      <text>
        <r>
          <rPr>
            <sz val="11"/>
            <color indexed="81"/>
            <rFont val="ＭＳ Ｐゴシック"/>
            <family val="3"/>
            <charset val="128"/>
          </rPr>
          <t>県選手権の出場資格がある場合には、OPを選択してください！</t>
        </r>
      </text>
    </comment>
    <comment ref="M1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12" authorId="0" shapeId="0">
      <text>
        <r>
          <rPr>
            <sz val="11"/>
            <color indexed="81"/>
            <rFont val="ＭＳ Ｐゴシック"/>
            <family val="3"/>
            <charset val="128"/>
          </rPr>
          <t>県選手権の出場資格がある場合には、OPを選択してください！</t>
        </r>
      </text>
    </comment>
    <comment ref="P1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13" authorId="0" shapeId="0">
      <text>
        <r>
          <rPr>
            <sz val="11"/>
            <color indexed="81"/>
            <rFont val="ＭＳ Ｐゴシック"/>
            <family val="3"/>
            <charset val="128"/>
          </rPr>
          <t>県選手権の出場資格がある場合には、OPを選択してください！</t>
        </r>
      </text>
    </comment>
    <comment ref="J1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13" authorId="0" shapeId="0">
      <text>
        <r>
          <rPr>
            <sz val="11"/>
            <color indexed="81"/>
            <rFont val="ＭＳ Ｐゴシック"/>
            <family val="3"/>
            <charset val="128"/>
          </rPr>
          <t>県選手権の出場資格がある場合には、OPを選択してください！</t>
        </r>
      </text>
    </comment>
    <comment ref="M1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13" authorId="0" shapeId="0">
      <text>
        <r>
          <rPr>
            <sz val="11"/>
            <color indexed="81"/>
            <rFont val="ＭＳ Ｐゴシック"/>
            <family val="3"/>
            <charset val="128"/>
          </rPr>
          <t>県選手権の出場資格がある場合には、OPを選択してください！</t>
        </r>
      </text>
    </comment>
    <comment ref="P1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14" authorId="0" shapeId="0">
      <text>
        <r>
          <rPr>
            <sz val="11"/>
            <color indexed="81"/>
            <rFont val="ＭＳ Ｐゴシック"/>
            <family val="3"/>
            <charset val="128"/>
          </rPr>
          <t>県選手権の出場資格がある場合には、OPを選択してください！</t>
        </r>
      </text>
    </comment>
    <comment ref="J1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14" authorId="0" shapeId="0">
      <text>
        <r>
          <rPr>
            <sz val="11"/>
            <color indexed="81"/>
            <rFont val="ＭＳ Ｐゴシック"/>
            <family val="3"/>
            <charset val="128"/>
          </rPr>
          <t>県選手権の出場資格がある場合には、OPを選択してください！</t>
        </r>
      </text>
    </comment>
    <comment ref="M1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14" authorId="0" shapeId="0">
      <text>
        <r>
          <rPr>
            <sz val="11"/>
            <color indexed="81"/>
            <rFont val="ＭＳ Ｐゴシック"/>
            <family val="3"/>
            <charset val="128"/>
          </rPr>
          <t>県選手権の出場資格がある場合には、OPを選択してください！</t>
        </r>
      </text>
    </comment>
    <comment ref="P1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15" authorId="0" shapeId="0">
      <text>
        <r>
          <rPr>
            <sz val="11"/>
            <color indexed="81"/>
            <rFont val="ＭＳ Ｐゴシック"/>
            <family val="3"/>
            <charset val="128"/>
          </rPr>
          <t>県選手権の出場資格がある場合には、OPを選択してください！</t>
        </r>
      </text>
    </comment>
    <comment ref="J1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15" authorId="0" shapeId="0">
      <text>
        <r>
          <rPr>
            <sz val="11"/>
            <color indexed="81"/>
            <rFont val="ＭＳ Ｐゴシック"/>
            <family val="3"/>
            <charset val="128"/>
          </rPr>
          <t>県選手権の出場資格がある場合には、OPを選択してください！</t>
        </r>
      </text>
    </comment>
    <comment ref="M1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15" authorId="0" shapeId="0">
      <text>
        <r>
          <rPr>
            <sz val="11"/>
            <color indexed="81"/>
            <rFont val="ＭＳ Ｐゴシック"/>
            <family val="3"/>
            <charset val="128"/>
          </rPr>
          <t>県選手権の出場資格がある場合には、OPを選択してください！</t>
        </r>
      </text>
    </comment>
    <comment ref="P1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16" authorId="0" shapeId="0">
      <text>
        <r>
          <rPr>
            <sz val="11"/>
            <color indexed="81"/>
            <rFont val="ＭＳ Ｐゴシック"/>
            <family val="3"/>
            <charset val="128"/>
          </rPr>
          <t>県選手権の出場資格がある場合には、OPを選択してください！</t>
        </r>
      </text>
    </comment>
    <comment ref="J1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16" authorId="0" shapeId="0">
      <text>
        <r>
          <rPr>
            <sz val="11"/>
            <color indexed="81"/>
            <rFont val="ＭＳ Ｐゴシック"/>
            <family val="3"/>
            <charset val="128"/>
          </rPr>
          <t>県選手権の出場資格がある場合には、OPを選択してください！</t>
        </r>
      </text>
    </comment>
    <comment ref="M1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16" authorId="0" shapeId="0">
      <text>
        <r>
          <rPr>
            <sz val="11"/>
            <color indexed="81"/>
            <rFont val="ＭＳ Ｐゴシック"/>
            <family val="3"/>
            <charset val="128"/>
          </rPr>
          <t>県選手権の出場資格がある場合には、OPを選択してください！</t>
        </r>
      </text>
    </comment>
    <comment ref="P1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17" authorId="0" shapeId="0">
      <text>
        <r>
          <rPr>
            <sz val="11"/>
            <color indexed="81"/>
            <rFont val="ＭＳ Ｐゴシック"/>
            <family val="3"/>
            <charset val="128"/>
          </rPr>
          <t>県選手権の出場資格がある場合には、OPを選択してください！</t>
        </r>
      </text>
    </comment>
    <comment ref="J1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17" authorId="0" shapeId="0">
      <text>
        <r>
          <rPr>
            <sz val="11"/>
            <color indexed="81"/>
            <rFont val="ＭＳ Ｐゴシック"/>
            <family val="3"/>
            <charset val="128"/>
          </rPr>
          <t>県選手権の出場資格がある場合には、OPを選択してください！</t>
        </r>
      </text>
    </comment>
    <comment ref="M1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17" authorId="0" shapeId="0">
      <text>
        <r>
          <rPr>
            <sz val="11"/>
            <color indexed="81"/>
            <rFont val="ＭＳ Ｐゴシック"/>
            <family val="3"/>
            <charset val="128"/>
          </rPr>
          <t>県選手権の出場資格がある場合には、OPを選択してください！</t>
        </r>
      </text>
    </comment>
    <comment ref="P1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18" authorId="0" shapeId="0">
      <text>
        <r>
          <rPr>
            <sz val="11"/>
            <color indexed="81"/>
            <rFont val="ＭＳ Ｐゴシック"/>
            <family val="3"/>
            <charset val="128"/>
          </rPr>
          <t>県選手権の出場資格がある場合には、OPを選択してください！</t>
        </r>
      </text>
    </comment>
    <comment ref="J1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18" authorId="0" shapeId="0">
      <text>
        <r>
          <rPr>
            <sz val="11"/>
            <color indexed="81"/>
            <rFont val="ＭＳ Ｐゴシック"/>
            <family val="3"/>
            <charset val="128"/>
          </rPr>
          <t>県選手権の出場資格がある場合には、OPを選択してください！</t>
        </r>
      </text>
    </comment>
    <comment ref="M1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18" authorId="0" shapeId="0">
      <text>
        <r>
          <rPr>
            <sz val="11"/>
            <color indexed="81"/>
            <rFont val="ＭＳ Ｐゴシック"/>
            <family val="3"/>
            <charset val="128"/>
          </rPr>
          <t>県選手権の出場資格がある場合には、OPを選択してください！</t>
        </r>
      </text>
    </comment>
    <comment ref="P1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19" authorId="0" shapeId="0">
      <text>
        <r>
          <rPr>
            <sz val="11"/>
            <color indexed="81"/>
            <rFont val="ＭＳ Ｐゴシック"/>
            <family val="3"/>
            <charset val="128"/>
          </rPr>
          <t>県選手権の出場資格がある場合には、OPを選択してください！</t>
        </r>
      </text>
    </comment>
    <comment ref="J1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19" authorId="0" shapeId="0">
      <text>
        <r>
          <rPr>
            <sz val="11"/>
            <color indexed="81"/>
            <rFont val="ＭＳ Ｐゴシック"/>
            <family val="3"/>
            <charset val="128"/>
          </rPr>
          <t>県選手権の出場資格がある場合には、OPを選択してください！</t>
        </r>
      </text>
    </comment>
    <comment ref="M1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19" authorId="0" shapeId="0">
      <text>
        <r>
          <rPr>
            <sz val="11"/>
            <color indexed="81"/>
            <rFont val="ＭＳ Ｐゴシック"/>
            <family val="3"/>
            <charset val="128"/>
          </rPr>
          <t>県選手権の出場資格がある場合には、OPを選択してください！</t>
        </r>
      </text>
    </comment>
    <comment ref="P1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20" authorId="0" shapeId="0">
      <text>
        <r>
          <rPr>
            <sz val="11"/>
            <color indexed="81"/>
            <rFont val="ＭＳ Ｐゴシック"/>
            <family val="3"/>
            <charset val="128"/>
          </rPr>
          <t>県選手権の出場資格がある場合には、OPを選択してください！</t>
        </r>
      </text>
    </comment>
    <comment ref="J2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20" authorId="0" shapeId="0">
      <text>
        <r>
          <rPr>
            <sz val="11"/>
            <color indexed="81"/>
            <rFont val="ＭＳ Ｐゴシック"/>
            <family val="3"/>
            <charset val="128"/>
          </rPr>
          <t>県選手権の出場資格がある場合には、OPを選択してください！</t>
        </r>
      </text>
    </comment>
    <comment ref="M2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20" authorId="0" shapeId="0">
      <text>
        <r>
          <rPr>
            <sz val="11"/>
            <color indexed="81"/>
            <rFont val="ＭＳ Ｐゴシック"/>
            <family val="3"/>
            <charset val="128"/>
          </rPr>
          <t>県選手権の出場資格がある場合には、OPを選択してください！</t>
        </r>
      </text>
    </comment>
    <comment ref="P2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21" authorId="0" shapeId="0">
      <text>
        <r>
          <rPr>
            <sz val="11"/>
            <color indexed="81"/>
            <rFont val="ＭＳ Ｐゴシック"/>
            <family val="3"/>
            <charset val="128"/>
          </rPr>
          <t>県選手権の出場資格がある場合には、OPを選択してください！</t>
        </r>
      </text>
    </comment>
    <comment ref="J2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21" authorId="0" shapeId="0">
      <text>
        <r>
          <rPr>
            <sz val="11"/>
            <color indexed="81"/>
            <rFont val="ＭＳ Ｐゴシック"/>
            <family val="3"/>
            <charset val="128"/>
          </rPr>
          <t>県選手権の出場資格がある場合には、OPを選択してください！</t>
        </r>
      </text>
    </comment>
    <comment ref="M2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21" authorId="0" shapeId="0">
      <text>
        <r>
          <rPr>
            <sz val="11"/>
            <color indexed="81"/>
            <rFont val="ＭＳ Ｐゴシック"/>
            <family val="3"/>
            <charset val="128"/>
          </rPr>
          <t>県選手権の出場資格がある場合には、OPを選択してください！</t>
        </r>
      </text>
    </comment>
    <comment ref="P2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22" authorId="0" shapeId="0">
      <text>
        <r>
          <rPr>
            <sz val="11"/>
            <color indexed="81"/>
            <rFont val="ＭＳ Ｐゴシック"/>
            <family val="3"/>
            <charset val="128"/>
          </rPr>
          <t>県選手権の出場資格がある場合には、OPを選択してください！</t>
        </r>
      </text>
    </comment>
    <comment ref="J2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22" authorId="0" shapeId="0">
      <text>
        <r>
          <rPr>
            <sz val="11"/>
            <color indexed="81"/>
            <rFont val="ＭＳ Ｐゴシック"/>
            <family val="3"/>
            <charset val="128"/>
          </rPr>
          <t>県選手権の出場資格がある場合には、OPを選択してください！</t>
        </r>
      </text>
    </comment>
    <comment ref="M2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22" authorId="0" shapeId="0">
      <text>
        <r>
          <rPr>
            <sz val="11"/>
            <color indexed="81"/>
            <rFont val="ＭＳ Ｐゴシック"/>
            <family val="3"/>
            <charset val="128"/>
          </rPr>
          <t>県選手権の出場資格がある場合には、OPを選択してください！</t>
        </r>
      </text>
    </comment>
    <comment ref="P2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23" authorId="0" shapeId="0">
      <text>
        <r>
          <rPr>
            <sz val="11"/>
            <color indexed="81"/>
            <rFont val="ＭＳ Ｐゴシック"/>
            <family val="3"/>
            <charset val="128"/>
          </rPr>
          <t>県選手権の出場資格がある場合には、OPを選択してください！</t>
        </r>
      </text>
    </comment>
    <comment ref="J2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23" authorId="0" shapeId="0">
      <text>
        <r>
          <rPr>
            <sz val="11"/>
            <color indexed="81"/>
            <rFont val="ＭＳ Ｐゴシック"/>
            <family val="3"/>
            <charset val="128"/>
          </rPr>
          <t>県選手権の出場資格がある場合には、OPを選択してください！</t>
        </r>
      </text>
    </comment>
    <comment ref="M2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23" authorId="0" shapeId="0">
      <text>
        <r>
          <rPr>
            <sz val="11"/>
            <color indexed="81"/>
            <rFont val="ＭＳ Ｐゴシック"/>
            <family val="3"/>
            <charset val="128"/>
          </rPr>
          <t>県選手権の出場資格がある場合には、OPを選択してください！</t>
        </r>
      </text>
    </comment>
    <comment ref="P2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24" authorId="0" shapeId="0">
      <text>
        <r>
          <rPr>
            <sz val="11"/>
            <color indexed="81"/>
            <rFont val="ＭＳ Ｐゴシック"/>
            <family val="3"/>
            <charset val="128"/>
          </rPr>
          <t>県選手権の出場資格がある場合には、OPを選択してください！</t>
        </r>
      </text>
    </comment>
    <comment ref="J2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24" authorId="0" shapeId="0">
      <text>
        <r>
          <rPr>
            <sz val="11"/>
            <color indexed="81"/>
            <rFont val="ＭＳ Ｐゴシック"/>
            <family val="3"/>
            <charset val="128"/>
          </rPr>
          <t>県選手権の出場資格がある場合には、OPを選択してください！</t>
        </r>
      </text>
    </comment>
    <comment ref="M2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24" authorId="0" shapeId="0">
      <text>
        <r>
          <rPr>
            <sz val="11"/>
            <color indexed="81"/>
            <rFont val="ＭＳ Ｐゴシック"/>
            <family val="3"/>
            <charset val="128"/>
          </rPr>
          <t>県選手権の出場資格がある場合には、OPを選択してください！</t>
        </r>
      </text>
    </comment>
    <comment ref="P2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25" authorId="0" shapeId="0">
      <text>
        <r>
          <rPr>
            <sz val="11"/>
            <color indexed="81"/>
            <rFont val="ＭＳ Ｐゴシック"/>
            <family val="3"/>
            <charset val="128"/>
          </rPr>
          <t>県選手権の出場資格がある場合には、OPを選択してください！</t>
        </r>
      </text>
    </comment>
    <comment ref="J2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25" authorId="0" shapeId="0">
      <text>
        <r>
          <rPr>
            <sz val="11"/>
            <color indexed="81"/>
            <rFont val="ＭＳ Ｐゴシック"/>
            <family val="3"/>
            <charset val="128"/>
          </rPr>
          <t>県選手権の出場資格がある場合には、OPを選択してください！</t>
        </r>
      </text>
    </comment>
    <comment ref="M2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25" authorId="0" shapeId="0">
      <text>
        <r>
          <rPr>
            <sz val="11"/>
            <color indexed="81"/>
            <rFont val="ＭＳ Ｐゴシック"/>
            <family val="3"/>
            <charset val="128"/>
          </rPr>
          <t>県選手権の出場資格がある場合には、OPを選択してください！</t>
        </r>
      </text>
    </comment>
    <comment ref="P2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26" authorId="0" shapeId="0">
      <text>
        <r>
          <rPr>
            <sz val="11"/>
            <color indexed="81"/>
            <rFont val="ＭＳ Ｐゴシック"/>
            <family val="3"/>
            <charset val="128"/>
          </rPr>
          <t>県選手権の出場資格がある場合には、OPを選択してください！</t>
        </r>
      </text>
    </comment>
    <comment ref="J2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26" authorId="0" shapeId="0">
      <text>
        <r>
          <rPr>
            <sz val="11"/>
            <color indexed="81"/>
            <rFont val="ＭＳ Ｐゴシック"/>
            <family val="3"/>
            <charset val="128"/>
          </rPr>
          <t>県選手権の出場資格がある場合には、OPを選択してください！</t>
        </r>
      </text>
    </comment>
    <comment ref="M2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26" authorId="0" shapeId="0">
      <text>
        <r>
          <rPr>
            <sz val="11"/>
            <color indexed="81"/>
            <rFont val="ＭＳ Ｐゴシック"/>
            <family val="3"/>
            <charset val="128"/>
          </rPr>
          <t>県選手権の出場資格がある場合には、OPを選択してください！</t>
        </r>
      </text>
    </comment>
    <comment ref="P2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27" authorId="0" shapeId="0">
      <text>
        <r>
          <rPr>
            <sz val="11"/>
            <color indexed="81"/>
            <rFont val="ＭＳ Ｐゴシック"/>
            <family val="3"/>
            <charset val="128"/>
          </rPr>
          <t>県選手権の出場資格がある場合には、OPを選択してください！</t>
        </r>
      </text>
    </comment>
    <comment ref="J2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27" authorId="0" shapeId="0">
      <text>
        <r>
          <rPr>
            <sz val="11"/>
            <color indexed="81"/>
            <rFont val="ＭＳ Ｐゴシック"/>
            <family val="3"/>
            <charset val="128"/>
          </rPr>
          <t>県選手権の出場資格がある場合には、OPを選択してください！</t>
        </r>
      </text>
    </comment>
    <comment ref="M2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27" authorId="0" shapeId="0">
      <text>
        <r>
          <rPr>
            <sz val="11"/>
            <color indexed="81"/>
            <rFont val="ＭＳ Ｐゴシック"/>
            <family val="3"/>
            <charset val="128"/>
          </rPr>
          <t>県選手権の出場資格がある場合には、OPを選択してください！</t>
        </r>
      </text>
    </comment>
    <comment ref="P2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28" authorId="0" shapeId="0">
      <text>
        <r>
          <rPr>
            <sz val="11"/>
            <color indexed="81"/>
            <rFont val="ＭＳ Ｐゴシック"/>
            <family val="3"/>
            <charset val="128"/>
          </rPr>
          <t>県選手権の出場資格がある場合には、OPを選択してください！</t>
        </r>
      </text>
    </comment>
    <comment ref="J2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28" authorId="0" shapeId="0">
      <text>
        <r>
          <rPr>
            <sz val="11"/>
            <color indexed="81"/>
            <rFont val="ＭＳ Ｐゴシック"/>
            <family val="3"/>
            <charset val="128"/>
          </rPr>
          <t>県選手権の出場資格がある場合には、OPを選択してください！</t>
        </r>
      </text>
    </comment>
    <comment ref="M2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28" authorId="0" shapeId="0">
      <text>
        <r>
          <rPr>
            <sz val="11"/>
            <color indexed="81"/>
            <rFont val="ＭＳ Ｐゴシック"/>
            <family val="3"/>
            <charset val="128"/>
          </rPr>
          <t>県選手権の出場資格がある場合には、OPを選択してください！</t>
        </r>
      </text>
    </comment>
    <comment ref="P2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29" authorId="0" shapeId="0">
      <text>
        <r>
          <rPr>
            <sz val="11"/>
            <color indexed="81"/>
            <rFont val="ＭＳ Ｐゴシック"/>
            <family val="3"/>
            <charset val="128"/>
          </rPr>
          <t>県選手権の出場資格がある場合には、OPを選択してください！</t>
        </r>
      </text>
    </comment>
    <comment ref="J2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29" authorId="0" shapeId="0">
      <text>
        <r>
          <rPr>
            <sz val="11"/>
            <color indexed="81"/>
            <rFont val="ＭＳ Ｐゴシック"/>
            <family val="3"/>
            <charset val="128"/>
          </rPr>
          <t>県選手権の出場資格がある場合には、OPを選択してください！</t>
        </r>
      </text>
    </comment>
    <comment ref="M2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29" authorId="0" shapeId="0">
      <text>
        <r>
          <rPr>
            <sz val="11"/>
            <color indexed="81"/>
            <rFont val="ＭＳ Ｐゴシック"/>
            <family val="3"/>
            <charset val="128"/>
          </rPr>
          <t>県選手権の出場資格がある場合には、OPを選択してください！</t>
        </r>
      </text>
    </comment>
    <comment ref="P2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30" authorId="0" shapeId="0">
      <text>
        <r>
          <rPr>
            <sz val="11"/>
            <color indexed="81"/>
            <rFont val="ＭＳ Ｐゴシック"/>
            <family val="3"/>
            <charset val="128"/>
          </rPr>
          <t>県選手権の出場資格がある場合には、OPを選択してください！</t>
        </r>
      </text>
    </comment>
    <comment ref="J3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30" authorId="0" shapeId="0">
      <text>
        <r>
          <rPr>
            <sz val="11"/>
            <color indexed="81"/>
            <rFont val="ＭＳ Ｐゴシック"/>
            <family val="3"/>
            <charset val="128"/>
          </rPr>
          <t>県選手権の出場資格がある場合には、OPを選択してください！</t>
        </r>
      </text>
    </comment>
    <comment ref="M3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30" authorId="0" shapeId="0">
      <text>
        <r>
          <rPr>
            <sz val="11"/>
            <color indexed="81"/>
            <rFont val="ＭＳ Ｐゴシック"/>
            <family val="3"/>
            <charset val="128"/>
          </rPr>
          <t>県選手権の出場資格がある場合には、OPを選択してください！</t>
        </r>
      </text>
    </comment>
    <comment ref="P3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31" authorId="0" shapeId="0">
      <text>
        <r>
          <rPr>
            <sz val="11"/>
            <color indexed="81"/>
            <rFont val="ＭＳ Ｐゴシック"/>
            <family val="3"/>
            <charset val="128"/>
          </rPr>
          <t>県選手権の出場資格がある場合には、OPを選択してください！</t>
        </r>
      </text>
    </comment>
    <comment ref="J3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31" authorId="0" shapeId="0">
      <text>
        <r>
          <rPr>
            <sz val="11"/>
            <color indexed="81"/>
            <rFont val="ＭＳ Ｐゴシック"/>
            <family val="3"/>
            <charset val="128"/>
          </rPr>
          <t>県選手権の出場資格がある場合には、OPを選択してください！</t>
        </r>
      </text>
    </comment>
    <comment ref="M3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31" authorId="0" shapeId="0">
      <text>
        <r>
          <rPr>
            <sz val="11"/>
            <color indexed="81"/>
            <rFont val="ＭＳ Ｐゴシック"/>
            <family val="3"/>
            <charset val="128"/>
          </rPr>
          <t>県選手権の出場資格がある場合には、OPを選択してください！</t>
        </r>
      </text>
    </comment>
    <comment ref="P3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32" authorId="0" shapeId="0">
      <text>
        <r>
          <rPr>
            <sz val="11"/>
            <color indexed="81"/>
            <rFont val="ＭＳ Ｐゴシック"/>
            <family val="3"/>
            <charset val="128"/>
          </rPr>
          <t>県選手権の出場資格がある場合には、OPを選択してください！</t>
        </r>
      </text>
    </comment>
    <comment ref="J3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32" authorId="0" shapeId="0">
      <text>
        <r>
          <rPr>
            <sz val="11"/>
            <color indexed="81"/>
            <rFont val="ＭＳ Ｐゴシック"/>
            <family val="3"/>
            <charset val="128"/>
          </rPr>
          <t>県選手権の出場資格がある場合には、OPを選択してください！</t>
        </r>
      </text>
    </comment>
    <comment ref="M3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32" authorId="0" shapeId="0">
      <text>
        <r>
          <rPr>
            <sz val="11"/>
            <color indexed="81"/>
            <rFont val="ＭＳ Ｐゴシック"/>
            <family val="3"/>
            <charset val="128"/>
          </rPr>
          <t>県選手権の出場資格がある場合には、OPを選択してください！</t>
        </r>
      </text>
    </comment>
    <comment ref="P3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33" authorId="0" shapeId="0">
      <text>
        <r>
          <rPr>
            <sz val="11"/>
            <color indexed="81"/>
            <rFont val="ＭＳ Ｐゴシック"/>
            <family val="3"/>
            <charset val="128"/>
          </rPr>
          <t>県選手権の出場資格がある場合には、OPを選択してください！</t>
        </r>
      </text>
    </comment>
    <comment ref="J3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33" authorId="0" shapeId="0">
      <text>
        <r>
          <rPr>
            <sz val="11"/>
            <color indexed="81"/>
            <rFont val="ＭＳ Ｐゴシック"/>
            <family val="3"/>
            <charset val="128"/>
          </rPr>
          <t>県選手権の出場資格がある場合には、OPを選択してください！</t>
        </r>
      </text>
    </comment>
    <comment ref="M3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33" authorId="0" shapeId="0">
      <text>
        <r>
          <rPr>
            <sz val="11"/>
            <color indexed="81"/>
            <rFont val="ＭＳ Ｐゴシック"/>
            <family val="3"/>
            <charset val="128"/>
          </rPr>
          <t>県選手権の出場資格がある場合には、OPを選択してください！</t>
        </r>
      </text>
    </comment>
    <comment ref="P3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34" authorId="0" shapeId="0">
      <text>
        <r>
          <rPr>
            <sz val="11"/>
            <color indexed="81"/>
            <rFont val="ＭＳ Ｐゴシック"/>
            <family val="3"/>
            <charset val="128"/>
          </rPr>
          <t>県選手権の出場資格がある場合には、OPを選択してください！</t>
        </r>
      </text>
    </comment>
    <comment ref="J3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34" authorId="0" shapeId="0">
      <text>
        <r>
          <rPr>
            <sz val="11"/>
            <color indexed="81"/>
            <rFont val="ＭＳ Ｐゴシック"/>
            <family val="3"/>
            <charset val="128"/>
          </rPr>
          <t>県選手権の出場資格がある場合には、OPを選択してください！</t>
        </r>
      </text>
    </comment>
    <comment ref="M3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34" authorId="0" shapeId="0">
      <text>
        <r>
          <rPr>
            <sz val="11"/>
            <color indexed="81"/>
            <rFont val="ＭＳ Ｐゴシック"/>
            <family val="3"/>
            <charset val="128"/>
          </rPr>
          <t>県選手権の出場資格がある場合には、OPを選択してください！</t>
        </r>
      </text>
    </comment>
    <comment ref="P3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35" authorId="0" shapeId="0">
      <text>
        <r>
          <rPr>
            <sz val="11"/>
            <color indexed="81"/>
            <rFont val="ＭＳ Ｐゴシック"/>
            <family val="3"/>
            <charset val="128"/>
          </rPr>
          <t>県選手権の出場資格がある場合には、OPを選択してください！</t>
        </r>
      </text>
    </comment>
    <comment ref="J3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35" authorId="0" shapeId="0">
      <text>
        <r>
          <rPr>
            <sz val="11"/>
            <color indexed="81"/>
            <rFont val="ＭＳ Ｐゴシック"/>
            <family val="3"/>
            <charset val="128"/>
          </rPr>
          <t>県選手権の出場資格がある場合には、OPを選択してください！</t>
        </r>
      </text>
    </comment>
    <comment ref="M3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35" authorId="0" shapeId="0">
      <text>
        <r>
          <rPr>
            <sz val="11"/>
            <color indexed="81"/>
            <rFont val="ＭＳ Ｐゴシック"/>
            <family val="3"/>
            <charset val="128"/>
          </rPr>
          <t>県選手権の出場資格がある場合には、OPを選択してください！</t>
        </r>
      </text>
    </comment>
    <comment ref="P3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36" authorId="0" shapeId="0">
      <text>
        <r>
          <rPr>
            <sz val="11"/>
            <color indexed="81"/>
            <rFont val="ＭＳ Ｐゴシック"/>
            <family val="3"/>
            <charset val="128"/>
          </rPr>
          <t>県選手権の出場資格がある場合には、OPを選択してください！</t>
        </r>
      </text>
    </comment>
    <comment ref="J3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36" authorId="0" shapeId="0">
      <text>
        <r>
          <rPr>
            <sz val="11"/>
            <color indexed="81"/>
            <rFont val="ＭＳ Ｐゴシック"/>
            <family val="3"/>
            <charset val="128"/>
          </rPr>
          <t>県選手権の出場資格がある場合には、OPを選択してください！</t>
        </r>
      </text>
    </comment>
    <comment ref="M3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36" authorId="0" shapeId="0">
      <text>
        <r>
          <rPr>
            <sz val="11"/>
            <color indexed="81"/>
            <rFont val="ＭＳ Ｐゴシック"/>
            <family val="3"/>
            <charset val="128"/>
          </rPr>
          <t>県選手権の出場資格がある場合には、OPを選択してください！</t>
        </r>
      </text>
    </comment>
    <comment ref="P3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37" authorId="0" shapeId="0">
      <text>
        <r>
          <rPr>
            <sz val="11"/>
            <color indexed="81"/>
            <rFont val="ＭＳ Ｐゴシック"/>
            <family val="3"/>
            <charset val="128"/>
          </rPr>
          <t>県選手権の出場資格がある場合には、OPを選択してください！</t>
        </r>
      </text>
    </comment>
    <comment ref="J3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37" authorId="0" shapeId="0">
      <text>
        <r>
          <rPr>
            <sz val="11"/>
            <color indexed="81"/>
            <rFont val="ＭＳ Ｐゴシック"/>
            <family val="3"/>
            <charset val="128"/>
          </rPr>
          <t>県選手権の出場資格がある場合には、OPを選択してください！</t>
        </r>
      </text>
    </comment>
    <comment ref="M3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37" authorId="0" shapeId="0">
      <text>
        <r>
          <rPr>
            <sz val="11"/>
            <color indexed="81"/>
            <rFont val="ＭＳ Ｐゴシック"/>
            <family val="3"/>
            <charset val="128"/>
          </rPr>
          <t>県選手権の出場資格がある場合には、OPを選択してください！</t>
        </r>
      </text>
    </comment>
    <comment ref="P3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38" authorId="0" shapeId="0">
      <text>
        <r>
          <rPr>
            <sz val="11"/>
            <color indexed="81"/>
            <rFont val="ＭＳ Ｐゴシック"/>
            <family val="3"/>
            <charset val="128"/>
          </rPr>
          <t>県選手権の出場資格がある場合には、OPを選択してください！</t>
        </r>
      </text>
    </comment>
    <comment ref="J3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38" authorId="0" shapeId="0">
      <text>
        <r>
          <rPr>
            <sz val="11"/>
            <color indexed="81"/>
            <rFont val="ＭＳ Ｐゴシック"/>
            <family val="3"/>
            <charset val="128"/>
          </rPr>
          <t>県選手権の出場資格がある場合には、OPを選択してください！</t>
        </r>
      </text>
    </comment>
    <comment ref="M3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38" authorId="0" shapeId="0">
      <text>
        <r>
          <rPr>
            <sz val="11"/>
            <color indexed="81"/>
            <rFont val="ＭＳ Ｐゴシック"/>
            <family val="3"/>
            <charset val="128"/>
          </rPr>
          <t>県選手権の出場資格がある場合には、OPを選択してください！</t>
        </r>
      </text>
    </comment>
    <comment ref="P3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39" authorId="0" shapeId="0">
      <text>
        <r>
          <rPr>
            <sz val="11"/>
            <color indexed="81"/>
            <rFont val="ＭＳ Ｐゴシック"/>
            <family val="3"/>
            <charset val="128"/>
          </rPr>
          <t>県選手権の出場資格がある場合には、OPを選択してください！</t>
        </r>
      </text>
    </comment>
    <comment ref="J3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39" authorId="0" shapeId="0">
      <text>
        <r>
          <rPr>
            <sz val="11"/>
            <color indexed="81"/>
            <rFont val="ＭＳ Ｐゴシック"/>
            <family val="3"/>
            <charset val="128"/>
          </rPr>
          <t>県選手権の出場資格がある場合には、OPを選択してください！</t>
        </r>
      </text>
    </comment>
    <comment ref="M3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39" authorId="0" shapeId="0">
      <text>
        <r>
          <rPr>
            <sz val="11"/>
            <color indexed="81"/>
            <rFont val="ＭＳ Ｐゴシック"/>
            <family val="3"/>
            <charset val="128"/>
          </rPr>
          <t>県選手権の出場資格がある場合には、OPを選択してください！</t>
        </r>
      </text>
    </comment>
    <comment ref="P3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40" authorId="0" shapeId="0">
      <text>
        <r>
          <rPr>
            <sz val="11"/>
            <color indexed="81"/>
            <rFont val="ＭＳ Ｐゴシック"/>
            <family val="3"/>
            <charset val="128"/>
          </rPr>
          <t>県選手権の出場資格がある場合には、OPを選択してください！</t>
        </r>
      </text>
    </comment>
    <comment ref="J4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40" authorId="0" shapeId="0">
      <text>
        <r>
          <rPr>
            <sz val="11"/>
            <color indexed="81"/>
            <rFont val="ＭＳ Ｐゴシック"/>
            <family val="3"/>
            <charset val="128"/>
          </rPr>
          <t>県選手権の出場資格がある場合には、OPを選択してください！</t>
        </r>
      </text>
    </comment>
    <comment ref="M4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40" authorId="0" shapeId="0">
      <text>
        <r>
          <rPr>
            <sz val="11"/>
            <color indexed="81"/>
            <rFont val="ＭＳ Ｐゴシック"/>
            <family val="3"/>
            <charset val="128"/>
          </rPr>
          <t>県選手権の出場資格がある場合には、OPを選択してください！</t>
        </r>
      </text>
    </comment>
    <comment ref="P4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41" authorId="0" shapeId="0">
      <text>
        <r>
          <rPr>
            <sz val="11"/>
            <color indexed="81"/>
            <rFont val="ＭＳ Ｐゴシック"/>
            <family val="3"/>
            <charset val="128"/>
          </rPr>
          <t>県選手権の出場資格がある場合には、OPを選択してください！</t>
        </r>
      </text>
    </comment>
    <comment ref="J4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41" authorId="0" shapeId="0">
      <text>
        <r>
          <rPr>
            <sz val="11"/>
            <color indexed="81"/>
            <rFont val="ＭＳ Ｐゴシック"/>
            <family val="3"/>
            <charset val="128"/>
          </rPr>
          <t>県選手権の出場資格がある場合には、OPを選択してください！</t>
        </r>
      </text>
    </comment>
    <comment ref="M4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41" authorId="0" shapeId="0">
      <text>
        <r>
          <rPr>
            <sz val="11"/>
            <color indexed="81"/>
            <rFont val="ＭＳ Ｐゴシック"/>
            <family val="3"/>
            <charset val="128"/>
          </rPr>
          <t>県選手権の出場資格がある場合には、OPを選択してください！</t>
        </r>
      </text>
    </comment>
    <comment ref="P4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42" authorId="0" shapeId="0">
      <text>
        <r>
          <rPr>
            <sz val="11"/>
            <color indexed="81"/>
            <rFont val="ＭＳ Ｐゴシック"/>
            <family val="3"/>
            <charset val="128"/>
          </rPr>
          <t>県選手権の出場資格がある場合には、OPを選択してください！</t>
        </r>
      </text>
    </comment>
    <comment ref="J4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42" authorId="0" shapeId="0">
      <text>
        <r>
          <rPr>
            <sz val="11"/>
            <color indexed="81"/>
            <rFont val="ＭＳ Ｐゴシック"/>
            <family val="3"/>
            <charset val="128"/>
          </rPr>
          <t>県選手権の出場資格がある場合には、OPを選択してください！</t>
        </r>
      </text>
    </comment>
    <comment ref="M4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42" authorId="0" shapeId="0">
      <text>
        <r>
          <rPr>
            <sz val="11"/>
            <color indexed="81"/>
            <rFont val="ＭＳ Ｐゴシック"/>
            <family val="3"/>
            <charset val="128"/>
          </rPr>
          <t>県選手権の出場資格がある場合には、OPを選択してください！</t>
        </r>
      </text>
    </comment>
    <comment ref="P4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43" authorId="0" shapeId="0">
      <text>
        <r>
          <rPr>
            <sz val="11"/>
            <color indexed="81"/>
            <rFont val="ＭＳ Ｐゴシック"/>
            <family val="3"/>
            <charset val="128"/>
          </rPr>
          <t>県選手権の出場資格がある場合には、OPを選択してください！</t>
        </r>
      </text>
    </comment>
    <comment ref="J4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43" authorId="0" shapeId="0">
      <text>
        <r>
          <rPr>
            <sz val="11"/>
            <color indexed="81"/>
            <rFont val="ＭＳ Ｐゴシック"/>
            <family val="3"/>
            <charset val="128"/>
          </rPr>
          <t>県選手権の出場資格がある場合には、OPを選択してください！</t>
        </r>
      </text>
    </comment>
    <comment ref="M4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43" authorId="0" shapeId="0">
      <text>
        <r>
          <rPr>
            <sz val="11"/>
            <color indexed="81"/>
            <rFont val="ＭＳ Ｐゴシック"/>
            <family val="3"/>
            <charset val="128"/>
          </rPr>
          <t>県選手権の出場資格がある場合には、OPを選択してください！</t>
        </r>
      </text>
    </comment>
    <comment ref="P4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44" authorId="0" shapeId="0">
      <text>
        <r>
          <rPr>
            <sz val="11"/>
            <color indexed="81"/>
            <rFont val="ＭＳ Ｐゴシック"/>
            <family val="3"/>
            <charset val="128"/>
          </rPr>
          <t>県選手権の出場資格がある場合には、OPを選択してください！</t>
        </r>
      </text>
    </comment>
    <comment ref="J4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44" authorId="0" shapeId="0">
      <text>
        <r>
          <rPr>
            <sz val="11"/>
            <color indexed="81"/>
            <rFont val="ＭＳ Ｐゴシック"/>
            <family val="3"/>
            <charset val="128"/>
          </rPr>
          <t>県選手権の出場資格がある場合には、OPを選択してください！</t>
        </r>
      </text>
    </comment>
    <comment ref="M4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44" authorId="0" shapeId="0">
      <text>
        <r>
          <rPr>
            <sz val="11"/>
            <color indexed="81"/>
            <rFont val="ＭＳ Ｐゴシック"/>
            <family val="3"/>
            <charset val="128"/>
          </rPr>
          <t>県選手権の出場資格がある場合には、OPを選択してください！</t>
        </r>
      </text>
    </comment>
    <comment ref="P4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45" authorId="0" shapeId="0">
      <text>
        <r>
          <rPr>
            <sz val="11"/>
            <color indexed="81"/>
            <rFont val="ＭＳ Ｐゴシック"/>
            <family val="3"/>
            <charset val="128"/>
          </rPr>
          <t>県選手権の出場資格がある場合には、OPを選択してください！</t>
        </r>
      </text>
    </comment>
    <comment ref="J4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45" authorId="0" shapeId="0">
      <text>
        <r>
          <rPr>
            <sz val="11"/>
            <color indexed="81"/>
            <rFont val="ＭＳ Ｐゴシック"/>
            <family val="3"/>
            <charset val="128"/>
          </rPr>
          <t>県選手権の出場資格がある場合には、OPを選択してください！</t>
        </r>
      </text>
    </comment>
    <comment ref="M4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45" authorId="0" shapeId="0">
      <text>
        <r>
          <rPr>
            <sz val="11"/>
            <color indexed="81"/>
            <rFont val="ＭＳ Ｐゴシック"/>
            <family val="3"/>
            <charset val="128"/>
          </rPr>
          <t>県選手権の出場資格がある場合には、OPを選択してください！</t>
        </r>
      </text>
    </comment>
    <comment ref="P4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46" authorId="0" shapeId="0">
      <text>
        <r>
          <rPr>
            <sz val="11"/>
            <color indexed="81"/>
            <rFont val="ＭＳ Ｐゴシック"/>
            <family val="3"/>
            <charset val="128"/>
          </rPr>
          <t>県選手権の出場資格がある場合には、OPを選択してください！</t>
        </r>
      </text>
    </comment>
    <comment ref="J4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46" authorId="0" shapeId="0">
      <text>
        <r>
          <rPr>
            <sz val="11"/>
            <color indexed="81"/>
            <rFont val="ＭＳ Ｐゴシック"/>
            <family val="3"/>
            <charset val="128"/>
          </rPr>
          <t>県選手権の出場資格がある場合には、OPを選択してください！</t>
        </r>
      </text>
    </comment>
    <comment ref="M4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46" authorId="0" shapeId="0">
      <text>
        <r>
          <rPr>
            <sz val="11"/>
            <color indexed="81"/>
            <rFont val="ＭＳ Ｐゴシック"/>
            <family val="3"/>
            <charset val="128"/>
          </rPr>
          <t>県選手権の出場資格がある場合には、OPを選択してください！</t>
        </r>
      </text>
    </comment>
    <comment ref="P4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47" authorId="0" shapeId="0">
      <text>
        <r>
          <rPr>
            <sz val="11"/>
            <color indexed="81"/>
            <rFont val="ＭＳ Ｐゴシック"/>
            <family val="3"/>
            <charset val="128"/>
          </rPr>
          <t>県選手権の出場資格がある場合には、OPを選択してください！</t>
        </r>
      </text>
    </comment>
    <comment ref="J4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47" authorId="0" shapeId="0">
      <text>
        <r>
          <rPr>
            <sz val="11"/>
            <color indexed="81"/>
            <rFont val="ＭＳ Ｐゴシック"/>
            <family val="3"/>
            <charset val="128"/>
          </rPr>
          <t>県選手権の出場資格がある場合には、OPを選択してください！</t>
        </r>
      </text>
    </comment>
    <comment ref="M4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47" authorId="0" shapeId="0">
      <text>
        <r>
          <rPr>
            <sz val="11"/>
            <color indexed="81"/>
            <rFont val="ＭＳ Ｐゴシック"/>
            <family val="3"/>
            <charset val="128"/>
          </rPr>
          <t>県選手権の出場資格がある場合には、OPを選択してください！</t>
        </r>
      </text>
    </comment>
    <comment ref="P4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48" authorId="0" shapeId="0">
      <text>
        <r>
          <rPr>
            <sz val="11"/>
            <color indexed="81"/>
            <rFont val="ＭＳ Ｐゴシック"/>
            <family val="3"/>
            <charset val="128"/>
          </rPr>
          <t>県選手権の出場資格がある場合には、OPを選択してください！</t>
        </r>
      </text>
    </comment>
    <comment ref="J4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48" authorId="0" shapeId="0">
      <text>
        <r>
          <rPr>
            <sz val="11"/>
            <color indexed="81"/>
            <rFont val="ＭＳ Ｐゴシック"/>
            <family val="3"/>
            <charset val="128"/>
          </rPr>
          <t>県選手権の出場資格がある場合には、OPを選択してください！</t>
        </r>
      </text>
    </comment>
    <comment ref="M4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48" authorId="0" shapeId="0">
      <text>
        <r>
          <rPr>
            <sz val="11"/>
            <color indexed="81"/>
            <rFont val="ＭＳ Ｐゴシック"/>
            <family val="3"/>
            <charset val="128"/>
          </rPr>
          <t>県選手権の出場資格がある場合には、OPを選択してください！</t>
        </r>
      </text>
    </comment>
    <comment ref="P4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49" authorId="0" shapeId="0">
      <text>
        <r>
          <rPr>
            <sz val="11"/>
            <color indexed="81"/>
            <rFont val="ＭＳ Ｐゴシック"/>
            <family val="3"/>
            <charset val="128"/>
          </rPr>
          <t>県選手権の出場資格がある場合には、OPを選択してください！</t>
        </r>
      </text>
    </comment>
    <comment ref="J4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49" authorId="0" shapeId="0">
      <text>
        <r>
          <rPr>
            <sz val="11"/>
            <color indexed="81"/>
            <rFont val="ＭＳ Ｐゴシック"/>
            <family val="3"/>
            <charset val="128"/>
          </rPr>
          <t>県選手権の出場資格がある場合には、OPを選択してください！</t>
        </r>
      </text>
    </comment>
    <comment ref="M4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49" authorId="0" shapeId="0">
      <text>
        <r>
          <rPr>
            <sz val="11"/>
            <color indexed="81"/>
            <rFont val="ＭＳ Ｐゴシック"/>
            <family val="3"/>
            <charset val="128"/>
          </rPr>
          <t>県選手権の出場資格がある場合には、OPを選択してください！</t>
        </r>
      </text>
    </comment>
    <comment ref="P4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50" authorId="0" shapeId="0">
      <text>
        <r>
          <rPr>
            <sz val="11"/>
            <color indexed="81"/>
            <rFont val="ＭＳ Ｐゴシック"/>
            <family val="3"/>
            <charset val="128"/>
          </rPr>
          <t>県選手権の出場資格がある場合には、OPを選択してください！</t>
        </r>
      </text>
    </comment>
    <comment ref="J5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50" authorId="0" shapeId="0">
      <text>
        <r>
          <rPr>
            <sz val="11"/>
            <color indexed="81"/>
            <rFont val="ＭＳ Ｐゴシック"/>
            <family val="3"/>
            <charset val="128"/>
          </rPr>
          <t>県選手権の出場資格がある場合には、OPを選択してください！</t>
        </r>
      </text>
    </comment>
    <comment ref="M5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50" authorId="0" shapeId="0">
      <text>
        <r>
          <rPr>
            <sz val="11"/>
            <color indexed="81"/>
            <rFont val="ＭＳ Ｐゴシック"/>
            <family val="3"/>
            <charset val="128"/>
          </rPr>
          <t>県選手権の出場資格がある場合には、OPを選択してください！</t>
        </r>
      </text>
    </comment>
    <comment ref="P5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51" authorId="0" shapeId="0">
      <text>
        <r>
          <rPr>
            <sz val="11"/>
            <color indexed="81"/>
            <rFont val="ＭＳ Ｐゴシック"/>
            <family val="3"/>
            <charset val="128"/>
          </rPr>
          <t>県選手権の出場資格がある場合には、OPを選択してください！</t>
        </r>
      </text>
    </comment>
    <comment ref="J5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51" authorId="0" shapeId="0">
      <text>
        <r>
          <rPr>
            <sz val="11"/>
            <color indexed="81"/>
            <rFont val="ＭＳ Ｐゴシック"/>
            <family val="3"/>
            <charset val="128"/>
          </rPr>
          <t>県選手権の出場資格がある場合には、OPを選択してください！</t>
        </r>
      </text>
    </comment>
    <comment ref="M5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51" authorId="0" shapeId="0">
      <text>
        <r>
          <rPr>
            <sz val="11"/>
            <color indexed="81"/>
            <rFont val="ＭＳ Ｐゴシック"/>
            <family val="3"/>
            <charset val="128"/>
          </rPr>
          <t>県選手権の出場資格がある場合には、OPを選択してください！</t>
        </r>
      </text>
    </comment>
    <comment ref="P5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52" authorId="0" shapeId="0">
      <text>
        <r>
          <rPr>
            <sz val="11"/>
            <color indexed="81"/>
            <rFont val="ＭＳ Ｐゴシック"/>
            <family val="3"/>
            <charset val="128"/>
          </rPr>
          <t>県選手権の出場資格がある場合には、OPを選択してください！</t>
        </r>
      </text>
    </comment>
    <comment ref="J5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52" authorId="0" shapeId="0">
      <text>
        <r>
          <rPr>
            <sz val="11"/>
            <color indexed="81"/>
            <rFont val="ＭＳ Ｐゴシック"/>
            <family val="3"/>
            <charset val="128"/>
          </rPr>
          <t>県選手権の出場資格がある場合には、OPを選択してください！</t>
        </r>
      </text>
    </comment>
    <comment ref="M5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52" authorId="0" shapeId="0">
      <text>
        <r>
          <rPr>
            <sz val="11"/>
            <color indexed="81"/>
            <rFont val="ＭＳ Ｐゴシック"/>
            <family val="3"/>
            <charset val="128"/>
          </rPr>
          <t>県選手権の出場資格がある場合には、OPを選択してください！</t>
        </r>
      </text>
    </comment>
    <comment ref="P5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53" authorId="0" shapeId="0">
      <text>
        <r>
          <rPr>
            <sz val="11"/>
            <color indexed="81"/>
            <rFont val="ＭＳ Ｐゴシック"/>
            <family val="3"/>
            <charset val="128"/>
          </rPr>
          <t>県選手権の出場資格がある場合には、OPを選択してください！</t>
        </r>
      </text>
    </comment>
    <comment ref="J5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53" authorId="0" shapeId="0">
      <text>
        <r>
          <rPr>
            <sz val="11"/>
            <color indexed="81"/>
            <rFont val="ＭＳ Ｐゴシック"/>
            <family val="3"/>
            <charset val="128"/>
          </rPr>
          <t>県選手権の出場資格がある場合には、OPを選択してください！</t>
        </r>
      </text>
    </comment>
    <comment ref="M5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53" authorId="0" shapeId="0">
      <text>
        <r>
          <rPr>
            <sz val="11"/>
            <color indexed="81"/>
            <rFont val="ＭＳ Ｐゴシック"/>
            <family val="3"/>
            <charset val="128"/>
          </rPr>
          <t>県選手権の出場資格がある場合には、OPを選択してください！</t>
        </r>
      </text>
    </comment>
    <comment ref="P5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54" authorId="0" shapeId="0">
      <text>
        <r>
          <rPr>
            <sz val="11"/>
            <color indexed="81"/>
            <rFont val="ＭＳ Ｐゴシック"/>
            <family val="3"/>
            <charset val="128"/>
          </rPr>
          <t>県選手権の出場資格がある場合には、OPを選択してください！</t>
        </r>
      </text>
    </comment>
    <comment ref="J5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54" authorId="0" shapeId="0">
      <text>
        <r>
          <rPr>
            <sz val="11"/>
            <color indexed="81"/>
            <rFont val="ＭＳ Ｐゴシック"/>
            <family val="3"/>
            <charset val="128"/>
          </rPr>
          <t>県選手権の出場資格がある場合には、OPを選択してください！</t>
        </r>
      </text>
    </comment>
    <comment ref="M5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54" authorId="0" shapeId="0">
      <text>
        <r>
          <rPr>
            <sz val="11"/>
            <color indexed="81"/>
            <rFont val="ＭＳ Ｐゴシック"/>
            <family val="3"/>
            <charset val="128"/>
          </rPr>
          <t>県選手権の出場資格がある場合には、OPを選択してください！</t>
        </r>
      </text>
    </comment>
    <comment ref="P5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55" authorId="0" shapeId="0">
      <text>
        <r>
          <rPr>
            <sz val="11"/>
            <color indexed="81"/>
            <rFont val="ＭＳ Ｐゴシック"/>
            <family val="3"/>
            <charset val="128"/>
          </rPr>
          <t>県選手権の出場資格がある場合には、OPを選択してください！</t>
        </r>
      </text>
    </comment>
    <comment ref="J5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55" authorId="0" shapeId="0">
      <text>
        <r>
          <rPr>
            <sz val="11"/>
            <color indexed="81"/>
            <rFont val="ＭＳ Ｐゴシック"/>
            <family val="3"/>
            <charset val="128"/>
          </rPr>
          <t>県選手権の出場資格がある場合には、OPを選択してください！</t>
        </r>
      </text>
    </comment>
    <comment ref="M5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55" authorId="0" shapeId="0">
      <text>
        <r>
          <rPr>
            <sz val="11"/>
            <color indexed="81"/>
            <rFont val="ＭＳ Ｐゴシック"/>
            <family val="3"/>
            <charset val="128"/>
          </rPr>
          <t>県選手権の出場資格がある場合には、OPを選択してください！</t>
        </r>
      </text>
    </comment>
    <comment ref="P5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56" authorId="0" shapeId="0">
      <text>
        <r>
          <rPr>
            <sz val="11"/>
            <color indexed="81"/>
            <rFont val="ＭＳ Ｐゴシック"/>
            <family val="3"/>
            <charset val="128"/>
          </rPr>
          <t>県選手権の出場資格がある場合には、OPを選択してください！</t>
        </r>
      </text>
    </comment>
    <comment ref="J5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56" authorId="0" shapeId="0">
      <text>
        <r>
          <rPr>
            <sz val="11"/>
            <color indexed="81"/>
            <rFont val="ＭＳ Ｐゴシック"/>
            <family val="3"/>
            <charset val="128"/>
          </rPr>
          <t>県選手権の出場資格がある場合には、OPを選択してください！</t>
        </r>
      </text>
    </comment>
    <comment ref="M5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56" authorId="0" shapeId="0">
      <text>
        <r>
          <rPr>
            <sz val="11"/>
            <color indexed="81"/>
            <rFont val="ＭＳ Ｐゴシック"/>
            <family val="3"/>
            <charset val="128"/>
          </rPr>
          <t>県選手権の出場資格がある場合には、OPを選択してください！</t>
        </r>
      </text>
    </comment>
    <comment ref="P5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57" authorId="0" shapeId="0">
      <text>
        <r>
          <rPr>
            <sz val="11"/>
            <color indexed="81"/>
            <rFont val="ＭＳ Ｐゴシック"/>
            <family val="3"/>
            <charset val="128"/>
          </rPr>
          <t>県選手権の出場資格がある場合には、OPを選択してください！</t>
        </r>
      </text>
    </comment>
    <comment ref="J5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57" authorId="0" shapeId="0">
      <text>
        <r>
          <rPr>
            <sz val="11"/>
            <color indexed="81"/>
            <rFont val="ＭＳ Ｐゴシック"/>
            <family val="3"/>
            <charset val="128"/>
          </rPr>
          <t>県選手権の出場資格がある場合には、OPを選択してください！</t>
        </r>
      </text>
    </comment>
    <comment ref="M5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57" authorId="0" shapeId="0">
      <text>
        <r>
          <rPr>
            <sz val="11"/>
            <color indexed="81"/>
            <rFont val="ＭＳ Ｐゴシック"/>
            <family val="3"/>
            <charset val="128"/>
          </rPr>
          <t>県選手権の出場資格がある場合には、OPを選択してください！</t>
        </r>
      </text>
    </comment>
    <comment ref="P5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58" authorId="0" shapeId="0">
      <text>
        <r>
          <rPr>
            <sz val="11"/>
            <color indexed="81"/>
            <rFont val="ＭＳ Ｐゴシック"/>
            <family val="3"/>
            <charset val="128"/>
          </rPr>
          <t>県選手権の出場資格がある場合には、OPを選択してください！</t>
        </r>
      </text>
    </comment>
    <comment ref="J5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58" authorId="0" shapeId="0">
      <text>
        <r>
          <rPr>
            <sz val="11"/>
            <color indexed="81"/>
            <rFont val="ＭＳ Ｐゴシック"/>
            <family val="3"/>
            <charset val="128"/>
          </rPr>
          <t>県選手権の出場資格がある場合には、OPを選択してください！</t>
        </r>
      </text>
    </comment>
    <comment ref="M5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58" authorId="0" shapeId="0">
      <text>
        <r>
          <rPr>
            <sz val="11"/>
            <color indexed="81"/>
            <rFont val="ＭＳ Ｐゴシック"/>
            <family val="3"/>
            <charset val="128"/>
          </rPr>
          <t>県選手権の出場資格がある場合には、OPを選択してください！</t>
        </r>
      </text>
    </comment>
    <comment ref="P5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59" authorId="0" shapeId="0">
      <text>
        <r>
          <rPr>
            <sz val="11"/>
            <color indexed="81"/>
            <rFont val="ＭＳ Ｐゴシック"/>
            <family val="3"/>
            <charset val="128"/>
          </rPr>
          <t>県選手権の出場資格がある場合には、OPを選択してください！</t>
        </r>
      </text>
    </comment>
    <comment ref="J5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59" authorId="0" shapeId="0">
      <text>
        <r>
          <rPr>
            <sz val="11"/>
            <color indexed="81"/>
            <rFont val="ＭＳ Ｐゴシック"/>
            <family val="3"/>
            <charset val="128"/>
          </rPr>
          <t>県選手権の出場資格がある場合には、OPを選択してください！</t>
        </r>
      </text>
    </comment>
    <comment ref="M5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59" authorId="0" shapeId="0">
      <text>
        <r>
          <rPr>
            <sz val="11"/>
            <color indexed="81"/>
            <rFont val="ＭＳ Ｐゴシック"/>
            <family val="3"/>
            <charset val="128"/>
          </rPr>
          <t>県選手権の出場資格がある場合には、OPを選択してください！</t>
        </r>
      </text>
    </comment>
    <comment ref="P5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60" authorId="0" shapeId="0">
      <text>
        <r>
          <rPr>
            <sz val="11"/>
            <color indexed="81"/>
            <rFont val="ＭＳ Ｐゴシック"/>
            <family val="3"/>
            <charset val="128"/>
          </rPr>
          <t>県選手権の出場資格がある場合には、OPを選択してください！</t>
        </r>
      </text>
    </comment>
    <comment ref="J6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60" authorId="0" shapeId="0">
      <text>
        <r>
          <rPr>
            <sz val="11"/>
            <color indexed="81"/>
            <rFont val="ＭＳ Ｐゴシック"/>
            <family val="3"/>
            <charset val="128"/>
          </rPr>
          <t>県選手権の出場資格がある場合には、OPを選択してください！</t>
        </r>
      </text>
    </comment>
    <comment ref="M6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60" authorId="0" shapeId="0">
      <text>
        <r>
          <rPr>
            <sz val="11"/>
            <color indexed="81"/>
            <rFont val="ＭＳ Ｐゴシック"/>
            <family val="3"/>
            <charset val="128"/>
          </rPr>
          <t>県選手権の出場資格がある場合には、OPを選択してください！</t>
        </r>
      </text>
    </comment>
    <comment ref="P6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61" authorId="0" shapeId="0">
      <text>
        <r>
          <rPr>
            <sz val="11"/>
            <color indexed="81"/>
            <rFont val="ＭＳ Ｐゴシック"/>
            <family val="3"/>
            <charset val="128"/>
          </rPr>
          <t>県選手権の出場資格がある場合には、OPを選択してください！</t>
        </r>
      </text>
    </comment>
    <comment ref="J6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61" authorId="0" shapeId="0">
      <text>
        <r>
          <rPr>
            <sz val="11"/>
            <color indexed="81"/>
            <rFont val="ＭＳ Ｐゴシック"/>
            <family val="3"/>
            <charset val="128"/>
          </rPr>
          <t>県選手権の出場資格がある場合には、OPを選択してください！</t>
        </r>
      </text>
    </comment>
    <comment ref="M6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61" authorId="0" shapeId="0">
      <text>
        <r>
          <rPr>
            <sz val="11"/>
            <color indexed="81"/>
            <rFont val="ＭＳ Ｐゴシック"/>
            <family val="3"/>
            <charset val="128"/>
          </rPr>
          <t>県選手権の出場資格がある場合には、OPを選択してください！</t>
        </r>
      </text>
    </comment>
    <comment ref="P6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62" authorId="0" shapeId="0">
      <text>
        <r>
          <rPr>
            <sz val="11"/>
            <color indexed="81"/>
            <rFont val="ＭＳ Ｐゴシック"/>
            <family val="3"/>
            <charset val="128"/>
          </rPr>
          <t>県選手権の出場資格がある場合には、OPを選択してください！</t>
        </r>
      </text>
    </comment>
    <comment ref="J6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62" authorId="0" shapeId="0">
      <text>
        <r>
          <rPr>
            <sz val="11"/>
            <color indexed="81"/>
            <rFont val="ＭＳ Ｐゴシック"/>
            <family val="3"/>
            <charset val="128"/>
          </rPr>
          <t>県選手権の出場資格がある場合には、OPを選択してください！</t>
        </r>
      </text>
    </comment>
    <comment ref="M6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62" authorId="0" shapeId="0">
      <text>
        <r>
          <rPr>
            <sz val="11"/>
            <color indexed="81"/>
            <rFont val="ＭＳ Ｐゴシック"/>
            <family val="3"/>
            <charset val="128"/>
          </rPr>
          <t>県選手権の出場資格がある場合には、OPを選択してください！</t>
        </r>
      </text>
    </comment>
    <comment ref="P6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63" authorId="0" shapeId="0">
      <text>
        <r>
          <rPr>
            <sz val="11"/>
            <color indexed="81"/>
            <rFont val="ＭＳ Ｐゴシック"/>
            <family val="3"/>
            <charset val="128"/>
          </rPr>
          <t>県選手権の出場資格がある場合には、OPを選択してください！</t>
        </r>
      </text>
    </comment>
    <comment ref="J6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63" authorId="0" shapeId="0">
      <text>
        <r>
          <rPr>
            <sz val="11"/>
            <color indexed="81"/>
            <rFont val="ＭＳ Ｐゴシック"/>
            <family val="3"/>
            <charset val="128"/>
          </rPr>
          <t>県選手権の出場資格がある場合には、OPを選択してください！</t>
        </r>
      </text>
    </comment>
    <comment ref="M6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63" authorId="0" shapeId="0">
      <text>
        <r>
          <rPr>
            <sz val="11"/>
            <color indexed="81"/>
            <rFont val="ＭＳ Ｐゴシック"/>
            <family val="3"/>
            <charset val="128"/>
          </rPr>
          <t>県選手権の出場資格がある場合には、OPを選択してください！</t>
        </r>
      </text>
    </comment>
    <comment ref="P6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64" authorId="0" shapeId="0">
      <text>
        <r>
          <rPr>
            <sz val="11"/>
            <color indexed="81"/>
            <rFont val="ＭＳ Ｐゴシック"/>
            <family val="3"/>
            <charset val="128"/>
          </rPr>
          <t>県選手権の出場資格がある場合には、OPを選択してください！</t>
        </r>
      </text>
    </comment>
    <comment ref="J6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64" authorId="0" shapeId="0">
      <text>
        <r>
          <rPr>
            <sz val="11"/>
            <color indexed="81"/>
            <rFont val="ＭＳ Ｐゴシック"/>
            <family val="3"/>
            <charset val="128"/>
          </rPr>
          <t>県選手権の出場資格がある場合には、OPを選択してください！</t>
        </r>
      </text>
    </comment>
    <comment ref="M6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64" authorId="0" shapeId="0">
      <text>
        <r>
          <rPr>
            <sz val="11"/>
            <color indexed="81"/>
            <rFont val="ＭＳ Ｐゴシック"/>
            <family val="3"/>
            <charset val="128"/>
          </rPr>
          <t>県選手権の出場資格がある場合には、OPを選択してください！</t>
        </r>
      </text>
    </comment>
    <comment ref="P6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65" authorId="0" shapeId="0">
      <text>
        <r>
          <rPr>
            <sz val="11"/>
            <color indexed="81"/>
            <rFont val="ＭＳ Ｐゴシック"/>
            <family val="3"/>
            <charset val="128"/>
          </rPr>
          <t>県選手権の出場資格がある場合には、OPを選択してください！</t>
        </r>
      </text>
    </comment>
    <comment ref="J6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65" authorId="0" shapeId="0">
      <text>
        <r>
          <rPr>
            <sz val="11"/>
            <color indexed="81"/>
            <rFont val="ＭＳ Ｐゴシック"/>
            <family val="3"/>
            <charset val="128"/>
          </rPr>
          <t>県選手権の出場資格がある場合には、OPを選択してください！</t>
        </r>
      </text>
    </comment>
    <comment ref="M6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65" authorId="0" shapeId="0">
      <text>
        <r>
          <rPr>
            <sz val="11"/>
            <color indexed="81"/>
            <rFont val="ＭＳ Ｐゴシック"/>
            <family val="3"/>
            <charset val="128"/>
          </rPr>
          <t>県選手権の出場資格がある場合には、OPを選択してください！</t>
        </r>
      </text>
    </comment>
    <comment ref="P6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66" authorId="0" shapeId="0">
      <text>
        <r>
          <rPr>
            <sz val="11"/>
            <color indexed="81"/>
            <rFont val="ＭＳ Ｐゴシック"/>
            <family val="3"/>
            <charset val="128"/>
          </rPr>
          <t>県選手権の出場資格がある場合には、OPを選択してください！</t>
        </r>
      </text>
    </comment>
    <comment ref="J6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66" authorId="0" shapeId="0">
      <text>
        <r>
          <rPr>
            <sz val="11"/>
            <color indexed="81"/>
            <rFont val="ＭＳ Ｐゴシック"/>
            <family val="3"/>
            <charset val="128"/>
          </rPr>
          <t>県選手権の出場資格がある場合には、OPを選択してください！</t>
        </r>
      </text>
    </comment>
    <comment ref="M6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66" authorId="0" shapeId="0">
      <text>
        <r>
          <rPr>
            <sz val="11"/>
            <color indexed="81"/>
            <rFont val="ＭＳ Ｐゴシック"/>
            <family val="3"/>
            <charset val="128"/>
          </rPr>
          <t>県選手権の出場資格がある場合には、OPを選択してください！</t>
        </r>
      </text>
    </comment>
    <comment ref="P6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67" authorId="0" shapeId="0">
      <text>
        <r>
          <rPr>
            <sz val="11"/>
            <color indexed="81"/>
            <rFont val="ＭＳ Ｐゴシック"/>
            <family val="3"/>
            <charset val="128"/>
          </rPr>
          <t>県選手権の出場資格がある場合には、OPを選択してください！</t>
        </r>
      </text>
    </comment>
    <comment ref="J6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67" authorId="0" shapeId="0">
      <text>
        <r>
          <rPr>
            <sz val="11"/>
            <color indexed="81"/>
            <rFont val="ＭＳ Ｐゴシック"/>
            <family val="3"/>
            <charset val="128"/>
          </rPr>
          <t>県選手権の出場資格がある場合には、OPを選択してください！</t>
        </r>
      </text>
    </comment>
    <comment ref="M6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67" authorId="0" shapeId="0">
      <text>
        <r>
          <rPr>
            <sz val="11"/>
            <color indexed="81"/>
            <rFont val="ＭＳ Ｐゴシック"/>
            <family val="3"/>
            <charset val="128"/>
          </rPr>
          <t>県選手権の出場資格がある場合には、OPを選択してください！</t>
        </r>
      </text>
    </comment>
    <comment ref="P6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68" authorId="0" shapeId="0">
      <text>
        <r>
          <rPr>
            <sz val="11"/>
            <color indexed="81"/>
            <rFont val="ＭＳ Ｐゴシック"/>
            <family val="3"/>
            <charset val="128"/>
          </rPr>
          <t>県選手権の出場資格がある場合には、OPを選択してください！</t>
        </r>
      </text>
    </comment>
    <comment ref="J6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68" authorId="0" shapeId="0">
      <text>
        <r>
          <rPr>
            <sz val="11"/>
            <color indexed="81"/>
            <rFont val="ＭＳ Ｐゴシック"/>
            <family val="3"/>
            <charset val="128"/>
          </rPr>
          <t>県選手権の出場資格がある場合には、OPを選択してください！</t>
        </r>
      </text>
    </comment>
    <comment ref="M6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68" authorId="0" shapeId="0">
      <text>
        <r>
          <rPr>
            <sz val="11"/>
            <color indexed="81"/>
            <rFont val="ＭＳ Ｐゴシック"/>
            <family val="3"/>
            <charset val="128"/>
          </rPr>
          <t>県選手権の出場資格がある場合には、OPを選択してください！</t>
        </r>
      </text>
    </comment>
    <comment ref="P6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69" authorId="0" shapeId="0">
      <text>
        <r>
          <rPr>
            <sz val="11"/>
            <color indexed="81"/>
            <rFont val="ＭＳ Ｐゴシック"/>
            <family val="3"/>
            <charset val="128"/>
          </rPr>
          <t>県選手権の出場資格がある場合には、OPを選択してください！</t>
        </r>
      </text>
    </comment>
    <comment ref="J6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69" authorId="0" shapeId="0">
      <text>
        <r>
          <rPr>
            <sz val="11"/>
            <color indexed="81"/>
            <rFont val="ＭＳ Ｐゴシック"/>
            <family val="3"/>
            <charset val="128"/>
          </rPr>
          <t>県選手権の出場資格がある場合には、OPを選択してください！</t>
        </r>
      </text>
    </comment>
    <comment ref="M6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69" authorId="0" shapeId="0">
      <text>
        <r>
          <rPr>
            <sz val="11"/>
            <color indexed="81"/>
            <rFont val="ＭＳ Ｐゴシック"/>
            <family val="3"/>
            <charset val="128"/>
          </rPr>
          <t>県選手権の出場資格がある場合には、OPを選択してください！</t>
        </r>
      </text>
    </comment>
    <comment ref="P6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70" authorId="0" shapeId="0">
      <text>
        <r>
          <rPr>
            <sz val="11"/>
            <color indexed="81"/>
            <rFont val="ＭＳ Ｐゴシック"/>
            <family val="3"/>
            <charset val="128"/>
          </rPr>
          <t>県選手権の出場資格がある場合には、OPを選択してください！</t>
        </r>
      </text>
    </comment>
    <comment ref="J7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70" authorId="0" shapeId="0">
      <text>
        <r>
          <rPr>
            <sz val="11"/>
            <color indexed="81"/>
            <rFont val="ＭＳ Ｐゴシック"/>
            <family val="3"/>
            <charset val="128"/>
          </rPr>
          <t>県選手権の出場資格がある場合には、OPを選択してください！</t>
        </r>
      </text>
    </comment>
    <comment ref="M7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70" authorId="0" shapeId="0">
      <text>
        <r>
          <rPr>
            <sz val="11"/>
            <color indexed="81"/>
            <rFont val="ＭＳ Ｐゴシック"/>
            <family val="3"/>
            <charset val="128"/>
          </rPr>
          <t>県選手権の出場資格がある場合には、OPを選択してください！</t>
        </r>
      </text>
    </comment>
    <comment ref="P7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71" authorId="0" shapeId="0">
      <text>
        <r>
          <rPr>
            <sz val="11"/>
            <color indexed="81"/>
            <rFont val="ＭＳ Ｐゴシック"/>
            <family val="3"/>
            <charset val="128"/>
          </rPr>
          <t>県選手権の出場資格がある場合には、OPを選択してください！</t>
        </r>
      </text>
    </comment>
    <comment ref="J7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71" authorId="0" shapeId="0">
      <text>
        <r>
          <rPr>
            <sz val="11"/>
            <color indexed="81"/>
            <rFont val="ＭＳ Ｐゴシック"/>
            <family val="3"/>
            <charset val="128"/>
          </rPr>
          <t>県選手権の出場資格がある場合には、OPを選択してください！</t>
        </r>
      </text>
    </comment>
    <comment ref="M7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71" authorId="0" shapeId="0">
      <text>
        <r>
          <rPr>
            <sz val="11"/>
            <color indexed="81"/>
            <rFont val="ＭＳ Ｐゴシック"/>
            <family val="3"/>
            <charset val="128"/>
          </rPr>
          <t>県選手権の出場資格がある場合には、OPを選択してください！</t>
        </r>
      </text>
    </comment>
    <comment ref="P7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72" authorId="0" shapeId="0">
      <text>
        <r>
          <rPr>
            <sz val="11"/>
            <color indexed="81"/>
            <rFont val="ＭＳ Ｐゴシック"/>
            <family val="3"/>
            <charset val="128"/>
          </rPr>
          <t>県選手権の出場資格がある場合には、OPを選択してください！</t>
        </r>
      </text>
    </comment>
    <comment ref="J7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72" authorId="0" shapeId="0">
      <text>
        <r>
          <rPr>
            <sz val="11"/>
            <color indexed="81"/>
            <rFont val="ＭＳ Ｐゴシック"/>
            <family val="3"/>
            <charset val="128"/>
          </rPr>
          <t>県選手権の出場資格がある場合には、OPを選択してください！</t>
        </r>
      </text>
    </comment>
    <comment ref="M7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72" authorId="0" shapeId="0">
      <text>
        <r>
          <rPr>
            <sz val="11"/>
            <color indexed="81"/>
            <rFont val="ＭＳ Ｐゴシック"/>
            <family val="3"/>
            <charset val="128"/>
          </rPr>
          <t>県選手権の出場資格がある場合には、OPを選択してください！</t>
        </r>
      </text>
    </comment>
    <comment ref="P7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73" authorId="0" shapeId="0">
      <text>
        <r>
          <rPr>
            <sz val="11"/>
            <color indexed="81"/>
            <rFont val="ＭＳ Ｐゴシック"/>
            <family val="3"/>
            <charset val="128"/>
          </rPr>
          <t>県選手権の出場資格がある場合には、OPを選択してください！</t>
        </r>
      </text>
    </comment>
    <comment ref="J7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73" authorId="0" shapeId="0">
      <text>
        <r>
          <rPr>
            <sz val="11"/>
            <color indexed="81"/>
            <rFont val="ＭＳ Ｐゴシック"/>
            <family val="3"/>
            <charset val="128"/>
          </rPr>
          <t>県選手権の出場資格がある場合には、OPを選択してください！</t>
        </r>
      </text>
    </comment>
    <comment ref="M7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73" authorId="0" shapeId="0">
      <text>
        <r>
          <rPr>
            <sz val="11"/>
            <color indexed="81"/>
            <rFont val="ＭＳ Ｐゴシック"/>
            <family val="3"/>
            <charset val="128"/>
          </rPr>
          <t>県選手権の出場資格がある場合には、OPを選択してください！</t>
        </r>
      </text>
    </comment>
    <comment ref="P7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74" authorId="0" shapeId="0">
      <text>
        <r>
          <rPr>
            <sz val="11"/>
            <color indexed="81"/>
            <rFont val="ＭＳ Ｐゴシック"/>
            <family val="3"/>
            <charset val="128"/>
          </rPr>
          <t>県選手権の出場資格がある場合には、OPを選択してください！</t>
        </r>
      </text>
    </comment>
    <comment ref="J7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74" authorId="0" shapeId="0">
      <text>
        <r>
          <rPr>
            <sz val="11"/>
            <color indexed="81"/>
            <rFont val="ＭＳ Ｐゴシック"/>
            <family val="3"/>
            <charset val="128"/>
          </rPr>
          <t>県選手権の出場資格がある場合には、OPを選択してください！</t>
        </r>
      </text>
    </comment>
    <comment ref="M7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74" authorId="0" shapeId="0">
      <text>
        <r>
          <rPr>
            <sz val="11"/>
            <color indexed="81"/>
            <rFont val="ＭＳ Ｐゴシック"/>
            <family val="3"/>
            <charset val="128"/>
          </rPr>
          <t>県選手権の出場資格がある場合には、OPを選択してください！</t>
        </r>
      </text>
    </comment>
    <comment ref="P7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75" authorId="0" shapeId="0">
      <text>
        <r>
          <rPr>
            <sz val="11"/>
            <color indexed="81"/>
            <rFont val="ＭＳ Ｐゴシック"/>
            <family val="3"/>
            <charset val="128"/>
          </rPr>
          <t>県選手権の出場資格がある場合には、OPを選択してください！</t>
        </r>
      </text>
    </comment>
    <comment ref="J7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75" authorId="0" shapeId="0">
      <text>
        <r>
          <rPr>
            <sz val="11"/>
            <color indexed="81"/>
            <rFont val="ＭＳ Ｐゴシック"/>
            <family val="3"/>
            <charset val="128"/>
          </rPr>
          <t>県選手権の出場資格がある場合には、OPを選択してください！</t>
        </r>
      </text>
    </comment>
    <comment ref="M7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75" authorId="0" shapeId="0">
      <text>
        <r>
          <rPr>
            <sz val="11"/>
            <color indexed="81"/>
            <rFont val="ＭＳ Ｐゴシック"/>
            <family val="3"/>
            <charset val="128"/>
          </rPr>
          <t>県選手権の出場資格がある場合には、OPを選択してください！</t>
        </r>
      </text>
    </comment>
    <comment ref="P7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76" authorId="0" shapeId="0">
      <text>
        <r>
          <rPr>
            <sz val="11"/>
            <color indexed="81"/>
            <rFont val="ＭＳ Ｐゴシック"/>
            <family val="3"/>
            <charset val="128"/>
          </rPr>
          <t>県選手権の出場資格がある場合には、OPを選択してください！</t>
        </r>
      </text>
    </comment>
    <comment ref="J7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76" authorId="0" shapeId="0">
      <text>
        <r>
          <rPr>
            <sz val="11"/>
            <color indexed="81"/>
            <rFont val="ＭＳ Ｐゴシック"/>
            <family val="3"/>
            <charset val="128"/>
          </rPr>
          <t>県選手権の出場資格がある場合には、OPを選択してください！</t>
        </r>
      </text>
    </comment>
    <comment ref="M7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76" authorId="0" shapeId="0">
      <text>
        <r>
          <rPr>
            <sz val="11"/>
            <color indexed="81"/>
            <rFont val="ＭＳ Ｐゴシック"/>
            <family val="3"/>
            <charset val="128"/>
          </rPr>
          <t>県選手権の出場資格がある場合には、OPを選択してください！</t>
        </r>
      </text>
    </comment>
    <comment ref="P7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77" authorId="0" shapeId="0">
      <text>
        <r>
          <rPr>
            <sz val="11"/>
            <color indexed="81"/>
            <rFont val="ＭＳ Ｐゴシック"/>
            <family val="3"/>
            <charset val="128"/>
          </rPr>
          <t>県選手権の出場資格がある場合には、OPを選択してください！</t>
        </r>
      </text>
    </comment>
    <comment ref="J7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77" authorId="0" shapeId="0">
      <text>
        <r>
          <rPr>
            <sz val="11"/>
            <color indexed="81"/>
            <rFont val="ＭＳ Ｐゴシック"/>
            <family val="3"/>
            <charset val="128"/>
          </rPr>
          <t>県選手権の出場資格がある場合には、OPを選択してください！</t>
        </r>
      </text>
    </comment>
    <comment ref="M7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77" authorId="0" shapeId="0">
      <text>
        <r>
          <rPr>
            <sz val="11"/>
            <color indexed="81"/>
            <rFont val="ＭＳ Ｐゴシック"/>
            <family val="3"/>
            <charset val="128"/>
          </rPr>
          <t>県選手権の出場資格がある場合には、OPを選択してください！</t>
        </r>
      </text>
    </comment>
    <comment ref="P7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78" authorId="0" shapeId="0">
      <text>
        <r>
          <rPr>
            <sz val="11"/>
            <color indexed="81"/>
            <rFont val="ＭＳ Ｐゴシック"/>
            <family val="3"/>
            <charset val="128"/>
          </rPr>
          <t>県選手権の出場資格がある場合には、OPを選択してください！</t>
        </r>
      </text>
    </comment>
    <comment ref="J7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78" authorId="0" shapeId="0">
      <text>
        <r>
          <rPr>
            <sz val="11"/>
            <color indexed="81"/>
            <rFont val="ＭＳ Ｐゴシック"/>
            <family val="3"/>
            <charset val="128"/>
          </rPr>
          <t>県選手権の出場資格がある場合には、OPを選択してください！</t>
        </r>
      </text>
    </comment>
    <comment ref="M7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78" authorId="0" shapeId="0">
      <text>
        <r>
          <rPr>
            <sz val="11"/>
            <color indexed="81"/>
            <rFont val="ＭＳ Ｐゴシック"/>
            <family val="3"/>
            <charset val="128"/>
          </rPr>
          <t>県選手権の出場資格がある場合には、OPを選択してください！</t>
        </r>
      </text>
    </comment>
    <comment ref="P7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79" authorId="0" shapeId="0">
      <text>
        <r>
          <rPr>
            <sz val="11"/>
            <color indexed="81"/>
            <rFont val="ＭＳ Ｐゴシック"/>
            <family val="3"/>
            <charset val="128"/>
          </rPr>
          <t>県選手権の出場資格がある場合には、OPを選択してください！</t>
        </r>
      </text>
    </comment>
    <comment ref="J7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79" authorId="0" shapeId="0">
      <text>
        <r>
          <rPr>
            <sz val="11"/>
            <color indexed="81"/>
            <rFont val="ＭＳ Ｐゴシック"/>
            <family val="3"/>
            <charset val="128"/>
          </rPr>
          <t>県選手権の出場資格がある場合には、OPを選択してください！</t>
        </r>
      </text>
    </comment>
    <comment ref="M7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79" authorId="0" shapeId="0">
      <text>
        <r>
          <rPr>
            <sz val="11"/>
            <color indexed="81"/>
            <rFont val="ＭＳ Ｐゴシック"/>
            <family val="3"/>
            <charset val="128"/>
          </rPr>
          <t>県選手権の出場資格がある場合には、OPを選択してください！</t>
        </r>
      </text>
    </comment>
    <comment ref="P7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80" authorId="0" shapeId="0">
      <text>
        <r>
          <rPr>
            <sz val="11"/>
            <color indexed="81"/>
            <rFont val="ＭＳ Ｐゴシック"/>
            <family val="3"/>
            <charset val="128"/>
          </rPr>
          <t>県選手権の出場資格がある場合には、OPを選択してください！</t>
        </r>
      </text>
    </comment>
    <comment ref="J8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80" authorId="0" shapeId="0">
      <text>
        <r>
          <rPr>
            <sz val="11"/>
            <color indexed="81"/>
            <rFont val="ＭＳ Ｐゴシック"/>
            <family val="3"/>
            <charset val="128"/>
          </rPr>
          <t>県選手権の出場資格がある場合には、OPを選択してください！</t>
        </r>
      </text>
    </comment>
    <comment ref="M8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80" authorId="0" shapeId="0">
      <text>
        <r>
          <rPr>
            <sz val="11"/>
            <color indexed="81"/>
            <rFont val="ＭＳ Ｐゴシック"/>
            <family val="3"/>
            <charset val="128"/>
          </rPr>
          <t>県選手権の出場資格がある場合には、OPを選択してください！</t>
        </r>
      </text>
    </comment>
    <comment ref="P8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81" authorId="0" shapeId="0">
      <text>
        <r>
          <rPr>
            <sz val="11"/>
            <color indexed="81"/>
            <rFont val="ＭＳ Ｐゴシック"/>
            <family val="3"/>
            <charset val="128"/>
          </rPr>
          <t>県選手権の出場資格がある場合には、OPを選択してください！</t>
        </r>
      </text>
    </comment>
    <comment ref="J8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81" authorId="0" shapeId="0">
      <text>
        <r>
          <rPr>
            <sz val="11"/>
            <color indexed="81"/>
            <rFont val="ＭＳ Ｐゴシック"/>
            <family val="3"/>
            <charset val="128"/>
          </rPr>
          <t>県選手権の出場資格がある場合には、OPを選択してください！</t>
        </r>
      </text>
    </comment>
    <comment ref="M8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81" authorId="0" shapeId="0">
      <text>
        <r>
          <rPr>
            <sz val="11"/>
            <color indexed="81"/>
            <rFont val="ＭＳ Ｐゴシック"/>
            <family val="3"/>
            <charset val="128"/>
          </rPr>
          <t>県選手権の出場資格がある場合には、OPを選択してください！</t>
        </r>
      </text>
    </comment>
    <comment ref="P8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82" authorId="0" shapeId="0">
      <text>
        <r>
          <rPr>
            <sz val="11"/>
            <color indexed="81"/>
            <rFont val="ＭＳ Ｐゴシック"/>
            <family val="3"/>
            <charset val="128"/>
          </rPr>
          <t>県選手権の出場資格がある場合には、OPを選択してください！</t>
        </r>
      </text>
    </comment>
    <comment ref="J8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82" authorId="0" shapeId="0">
      <text>
        <r>
          <rPr>
            <sz val="11"/>
            <color indexed="81"/>
            <rFont val="ＭＳ Ｐゴシック"/>
            <family val="3"/>
            <charset val="128"/>
          </rPr>
          <t>県選手権の出場資格がある場合には、OPを選択してください！</t>
        </r>
      </text>
    </comment>
    <comment ref="M8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82" authorId="0" shapeId="0">
      <text>
        <r>
          <rPr>
            <sz val="11"/>
            <color indexed="81"/>
            <rFont val="ＭＳ Ｐゴシック"/>
            <family val="3"/>
            <charset val="128"/>
          </rPr>
          <t>県選手権の出場資格がある場合には、OPを選択してください！</t>
        </r>
      </text>
    </comment>
    <comment ref="P8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83" authorId="0" shapeId="0">
      <text>
        <r>
          <rPr>
            <sz val="11"/>
            <color indexed="81"/>
            <rFont val="ＭＳ Ｐゴシック"/>
            <family val="3"/>
            <charset val="128"/>
          </rPr>
          <t>県選手権の出場資格がある場合には、OPを選択してください！</t>
        </r>
      </text>
    </comment>
    <comment ref="J8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83" authorId="0" shapeId="0">
      <text>
        <r>
          <rPr>
            <sz val="11"/>
            <color indexed="81"/>
            <rFont val="ＭＳ Ｐゴシック"/>
            <family val="3"/>
            <charset val="128"/>
          </rPr>
          <t>県選手権の出場資格がある場合には、OPを選択してください！</t>
        </r>
      </text>
    </comment>
    <comment ref="M8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83" authorId="0" shapeId="0">
      <text>
        <r>
          <rPr>
            <sz val="11"/>
            <color indexed="81"/>
            <rFont val="ＭＳ Ｐゴシック"/>
            <family val="3"/>
            <charset val="128"/>
          </rPr>
          <t>県選手権の出場資格がある場合には、OPを選択してください！</t>
        </r>
      </text>
    </comment>
    <comment ref="P8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84" authorId="0" shapeId="0">
      <text>
        <r>
          <rPr>
            <sz val="11"/>
            <color indexed="81"/>
            <rFont val="ＭＳ Ｐゴシック"/>
            <family val="3"/>
            <charset val="128"/>
          </rPr>
          <t>県選手権の出場資格がある場合には、OPを選択してください！</t>
        </r>
      </text>
    </comment>
    <comment ref="J8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84" authorId="0" shapeId="0">
      <text>
        <r>
          <rPr>
            <sz val="11"/>
            <color indexed="81"/>
            <rFont val="ＭＳ Ｐゴシック"/>
            <family val="3"/>
            <charset val="128"/>
          </rPr>
          <t>県選手権の出場資格がある場合には、OPを選択してください！</t>
        </r>
      </text>
    </comment>
    <comment ref="M8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84" authorId="0" shapeId="0">
      <text>
        <r>
          <rPr>
            <sz val="11"/>
            <color indexed="81"/>
            <rFont val="ＭＳ Ｐゴシック"/>
            <family val="3"/>
            <charset val="128"/>
          </rPr>
          <t>県選手権の出場資格がある場合には、OPを選択してください！</t>
        </r>
      </text>
    </comment>
    <comment ref="P8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85" authorId="0" shapeId="0">
      <text>
        <r>
          <rPr>
            <sz val="11"/>
            <color indexed="81"/>
            <rFont val="ＭＳ Ｐゴシック"/>
            <family val="3"/>
            <charset val="128"/>
          </rPr>
          <t>県選手権の出場資格がある場合には、OPを選択してください！</t>
        </r>
      </text>
    </comment>
    <comment ref="J8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85" authorId="0" shapeId="0">
      <text>
        <r>
          <rPr>
            <sz val="11"/>
            <color indexed="81"/>
            <rFont val="ＭＳ Ｐゴシック"/>
            <family val="3"/>
            <charset val="128"/>
          </rPr>
          <t>県選手権の出場資格がある場合には、OPを選択してください！</t>
        </r>
      </text>
    </comment>
    <comment ref="M8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85" authorId="0" shapeId="0">
      <text>
        <r>
          <rPr>
            <sz val="11"/>
            <color indexed="81"/>
            <rFont val="ＭＳ Ｐゴシック"/>
            <family val="3"/>
            <charset val="128"/>
          </rPr>
          <t>県選手権の出場資格がある場合には、OPを選択してください！</t>
        </r>
      </text>
    </comment>
    <comment ref="P8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86" authorId="0" shapeId="0">
      <text>
        <r>
          <rPr>
            <sz val="11"/>
            <color indexed="81"/>
            <rFont val="ＭＳ Ｐゴシック"/>
            <family val="3"/>
            <charset val="128"/>
          </rPr>
          <t>県選手権の出場資格がある場合には、OPを選択してください！</t>
        </r>
      </text>
    </comment>
    <comment ref="J8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86" authorId="0" shapeId="0">
      <text>
        <r>
          <rPr>
            <sz val="11"/>
            <color indexed="81"/>
            <rFont val="ＭＳ Ｐゴシック"/>
            <family val="3"/>
            <charset val="128"/>
          </rPr>
          <t>県選手権の出場資格がある場合には、OPを選択してください！</t>
        </r>
      </text>
    </comment>
    <comment ref="M8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86" authorId="0" shapeId="0">
      <text>
        <r>
          <rPr>
            <sz val="11"/>
            <color indexed="81"/>
            <rFont val="ＭＳ Ｐゴシック"/>
            <family val="3"/>
            <charset val="128"/>
          </rPr>
          <t>県選手権の出場資格がある場合には、OPを選択してください！</t>
        </r>
      </text>
    </comment>
    <comment ref="P8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87" authorId="0" shapeId="0">
      <text>
        <r>
          <rPr>
            <sz val="11"/>
            <color indexed="81"/>
            <rFont val="ＭＳ Ｐゴシック"/>
            <family val="3"/>
            <charset val="128"/>
          </rPr>
          <t>県選手権の出場資格がある場合には、OPを選択してください！</t>
        </r>
      </text>
    </comment>
    <comment ref="J8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87" authorId="0" shapeId="0">
      <text>
        <r>
          <rPr>
            <sz val="11"/>
            <color indexed="81"/>
            <rFont val="ＭＳ Ｐゴシック"/>
            <family val="3"/>
            <charset val="128"/>
          </rPr>
          <t>県選手権の出場資格がある場合には、OPを選択してください！</t>
        </r>
      </text>
    </comment>
    <comment ref="M8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87" authorId="0" shapeId="0">
      <text>
        <r>
          <rPr>
            <sz val="11"/>
            <color indexed="81"/>
            <rFont val="ＭＳ Ｐゴシック"/>
            <family val="3"/>
            <charset val="128"/>
          </rPr>
          <t>県選手権の出場資格がある場合には、OPを選択してください！</t>
        </r>
      </text>
    </comment>
    <comment ref="P8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88" authorId="0" shapeId="0">
      <text>
        <r>
          <rPr>
            <sz val="11"/>
            <color indexed="81"/>
            <rFont val="ＭＳ Ｐゴシック"/>
            <family val="3"/>
            <charset val="128"/>
          </rPr>
          <t>県選手権の出場資格がある場合には、OPを選択してください！</t>
        </r>
      </text>
    </comment>
    <comment ref="J8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88" authorId="0" shapeId="0">
      <text>
        <r>
          <rPr>
            <sz val="11"/>
            <color indexed="81"/>
            <rFont val="ＭＳ Ｐゴシック"/>
            <family val="3"/>
            <charset val="128"/>
          </rPr>
          <t>県選手権の出場資格がある場合には、OPを選択してください！</t>
        </r>
      </text>
    </comment>
    <comment ref="M8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88" authorId="0" shapeId="0">
      <text>
        <r>
          <rPr>
            <sz val="11"/>
            <color indexed="81"/>
            <rFont val="ＭＳ Ｐゴシック"/>
            <family val="3"/>
            <charset val="128"/>
          </rPr>
          <t>県選手権の出場資格がある場合には、OPを選択してください！</t>
        </r>
      </text>
    </comment>
    <comment ref="P8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89" authorId="0" shapeId="0">
      <text>
        <r>
          <rPr>
            <sz val="11"/>
            <color indexed="81"/>
            <rFont val="ＭＳ Ｐゴシック"/>
            <family val="3"/>
            <charset val="128"/>
          </rPr>
          <t>県選手権の出場資格がある場合には、OPを選択してください！</t>
        </r>
      </text>
    </comment>
    <comment ref="J8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89" authorId="0" shapeId="0">
      <text>
        <r>
          <rPr>
            <sz val="11"/>
            <color indexed="81"/>
            <rFont val="ＭＳ Ｐゴシック"/>
            <family val="3"/>
            <charset val="128"/>
          </rPr>
          <t>県選手権の出場資格がある場合には、OPを選択してください！</t>
        </r>
      </text>
    </comment>
    <comment ref="M8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89" authorId="0" shapeId="0">
      <text>
        <r>
          <rPr>
            <sz val="11"/>
            <color indexed="81"/>
            <rFont val="ＭＳ Ｐゴシック"/>
            <family val="3"/>
            <charset val="128"/>
          </rPr>
          <t>県選手権の出場資格がある場合には、OPを選択してください！</t>
        </r>
      </text>
    </comment>
    <comment ref="P8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90" authorId="0" shapeId="0">
      <text>
        <r>
          <rPr>
            <sz val="11"/>
            <color indexed="81"/>
            <rFont val="ＭＳ Ｐゴシック"/>
            <family val="3"/>
            <charset val="128"/>
          </rPr>
          <t>県選手権の出場資格がある場合には、OPを選択してください！</t>
        </r>
      </text>
    </comment>
    <comment ref="J9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90" authorId="0" shapeId="0">
      <text>
        <r>
          <rPr>
            <sz val="11"/>
            <color indexed="81"/>
            <rFont val="ＭＳ Ｐゴシック"/>
            <family val="3"/>
            <charset val="128"/>
          </rPr>
          <t>県選手権の出場資格がある場合には、OPを選択してください！</t>
        </r>
      </text>
    </comment>
    <comment ref="M9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90" authorId="0" shapeId="0">
      <text>
        <r>
          <rPr>
            <sz val="11"/>
            <color indexed="81"/>
            <rFont val="ＭＳ Ｐゴシック"/>
            <family val="3"/>
            <charset val="128"/>
          </rPr>
          <t>県選手権の出場資格がある場合には、OPを選択してください！</t>
        </r>
      </text>
    </comment>
    <comment ref="P9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91" authorId="0" shapeId="0">
      <text>
        <r>
          <rPr>
            <sz val="11"/>
            <color indexed="81"/>
            <rFont val="ＭＳ Ｐゴシック"/>
            <family val="3"/>
            <charset val="128"/>
          </rPr>
          <t>県選手権の出場資格がある場合には、OPを選択してください！</t>
        </r>
      </text>
    </comment>
    <comment ref="J9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91" authorId="0" shapeId="0">
      <text>
        <r>
          <rPr>
            <sz val="11"/>
            <color indexed="81"/>
            <rFont val="ＭＳ Ｐゴシック"/>
            <family val="3"/>
            <charset val="128"/>
          </rPr>
          <t>県選手権の出場資格がある場合には、OPを選択してください！</t>
        </r>
      </text>
    </comment>
    <comment ref="M9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91" authorId="0" shapeId="0">
      <text>
        <r>
          <rPr>
            <sz val="11"/>
            <color indexed="81"/>
            <rFont val="ＭＳ Ｐゴシック"/>
            <family val="3"/>
            <charset val="128"/>
          </rPr>
          <t>県選手権の出場資格がある場合には、OPを選択してください！</t>
        </r>
      </text>
    </comment>
    <comment ref="P91"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92" authorId="0" shapeId="0">
      <text>
        <r>
          <rPr>
            <sz val="11"/>
            <color indexed="81"/>
            <rFont val="ＭＳ Ｐゴシック"/>
            <family val="3"/>
            <charset val="128"/>
          </rPr>
          <t>県選手権の出場資格がある場合には、OPを選択してください！</t>
        </r>
      </text>
    </comment>
    <comment ref="J9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92" authorId="0" shapeId="0">
      <text>
        <r>
          <rPr>
            <sz val="11"/>
            <color indexed="81"/>
            <rFont val="ＭＳ Ｐゴシック"/>
            <family val="3"/>
            <charset val="128"/>
          </rPr>
          <t>県選手権の出場資格がある場合には、OPを選択してください！</t>
        </r>
      </text>
    </comment>
    <comment ref="M9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92" authorId="0" shapeId="0">
      <text>
        <r>
          <rPr>
            <sz val="11"/>
            <color indexed="81"/>
            <rFont val="ＭＳ Ｐゴシック"/>
            <family val="3"/>
            <charset val="128"/>
          </rPr>
          <t>県選手権の出場資格がある場合には、OPを選択してください！</t>
        </r>
      </text>
    </comment>
    <comment ref="P92"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93" authorId="0" shapeId="0">
      <text>
        <r>
          <rPr>
            <sz val="11"/>
            <color indexed="81"/>
            <rFont val="ＭＳ Ｐゴシック"/>
            <family val="3"/>
            <charset val="128"/>
          </rPr>
          <t>県選手権の出場資格がある場合には、OPを選択してください！</t>
        </r>
      </text>
    </comment>
    <comment ref="J9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93" authorId="0" shapeId="0">
      <text>
        <r>
          <rPr>
            <sz val="11"/>
            <color indexed="81"/>
            <rFont val="ＭＳ Ｐゴシック"/>
            <family val="3"/>
            <charset val="128"/>
          </rPr>
          <t>県選手権の出場資格がある場合には、OPを選択してください！</t>
        </r>
      </text>
    </comment>
    <comment ref="M9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93" authorId="0" shapeId="0">
      <text>
        <r>
          <rPr>
            <sz val="11"/>
            <color indexed="81"/>
            <rFont val="ＭＳ Ｐゴシック"/>
            <family val="3"/>
            <charset val="128"/>
          </rPr>
          <t>県選手権の出場資格がある場合には、OPを選択してください！</t>
        </r>
      </text>
    </comment>
    <comment ref="P93"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94" authorId="0" shapeId="0">
      <text>
        <r>
          <rPr>
            <sz val="11"/>
            <color indexed="81"/>
            <rFont val="ＭＳ Ｐゴシック"/>
            <family val="3"/>
            <charset val="128"/>
          </rPr>
          <t>県選手権の出場資格がある場合には、OPを選択してください！</t>
        </r>
      </text>
    </comment>
    <comment ref="J9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94" authorId="0" shapeId="0">
      <text>
        <r>
          <rPr>
            <sz val="11"/>
            <color indexed="81"/>
            <rFont val="ＭＳ Ｐゴシック"/>
            <family val="3"/>
            <charset val="128"/>
          </rPr>
          <t>県選手権の出場資格がある場合には、OPを選択してください！</t>
        </r>
      </text>
    </comment>
    <comment ref="M9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94" authorId="0" shapeId="0">
      <text>
        <r>
          <rPr>
            <sz val="11"/>
            <color indexed="81"/>
            <rFont val="ＭＳ Ｐゴシック"/>
            <family val="3"/>
            <charset val="128"/>
          </rPr>
          <t>県選手権の出場資格がある場合には、OPを選択してください！</t>
        </r>
      </text>
    </comment>
    <comment ref="P94"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95" authorId="0" shapeId="0">
      <text>
        <r>
          <rPr>
            <sz val="11"/>
            <color indexed="81"/>
            <rFont val="ＭＳ Ｐゴシック"/>
            <family val="3"/>
            <charset val="128"/>
          </rPr>
          <t>県選手権の出場資格がある場合には、OPを選択してください！</t>
        </r>
      </text>
    </comment>
    <comment ref="J9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95" authorId="0" shapeId="0">
      <text>
        <r>
          <rPr>
            <sz val="11"/>
            <color indexed="81"/>
            <rFont val="ＭＳ Ｐゴシック"/>
            <family val="3"/>
            <charset val="128"/>
          </rPr>
          <t>県選手権の出場資格がある場合には、OPを選択してください！</t>
        </r>
      </text>
    </comment>
    <comment ref="M9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95" authorId="0" shapeId="0">
      <text>
        <r>
          <rPr>
            <sz val="11"/>
            <color indexed="81"/>
            <rFont val="ＭＳ Ｐゴシック"/>
            <family val="3"/>
            <charset val="128"/>
          </rPr>
          <t>県選手権の出場資格がある場合には、OPを選択してください！</t>
        </r>
      </text>
    </comment>
    <comment ref="P95"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96" authorId="0" shapeId="0">
      <text>
        <r>
          <rPr>
            <sz val="11"/>
            <color indexed="81"/>
            <rFont val="ＭＳ Ｐゴシック"/>
            <family val="3"/>
            <charset val="128"/>
          </rPr>
          <t>県選手権の出場資格がある場合には、OPを選択してください！</t>
        </r>
      </text>
    </comment>
    <comment ref="J9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96" authorId="0" shapeId="0">
      <text>
        <r>
          <rPr>
            <sz val="11"/>
            <color indexed="81"/>
            <rFont val="ＭＳ Ｐゴシック"/>
            <family val="3"/>
            <charset val="128"/>
          </rPr>
          <t>県選手権の出場資格がある場合には、OPを選択してください！</t>
        </r>
      </text>
    </comment>
    <comment ref="M9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96" authorId="0" shapeId="0">
      <text>
        <r>
          <rPr>
            <sz val="11"/>
            <color indexed="81"/>
            <rFont val="ＭＳ Ｐゴシック"/>
            <family val="3"/>
            <charset val="128"/>
          </rPr>
          <t>県選手権の出場資格がある場合には、OPを選択してください！</t>
        </r>
      </text>
    </comment>
    <comment ref="P96"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97" authorId="0" shapeId="0">
      <text>
        <r>
          <rPr>
            <sz val="11"/>
            <color indexed="81"/>
            <rFont val="ＭＳ Ｐゴシック"/>
            <family val="3"/>
            <charset val="128"/>
          </rPr>
          <t>県選手権の出場資格がある場合には、OPを選択してください！</t>
        </r>
      </text>
    </comment>
    <comment ref="J9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97" authorId="0" shapeId="0">
      <text>
        <r>
          <rPr>
            <sz val="11"/>
            <color indexed="81"/>
            <rFont val="ＭＳ Ｐゴシック"/>
            <family val="3"/>
            <charset val="128"/>
          </rPr>
          <t>県選手権の出場資格がある場合には、OPを選択してください！</t>
        </r>
      </text>
    </comment>
    <comment ref="M9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97" authorId="0" shapeId="0">
      <text>
        <r>
          <rPr>
            <sz val="11"/>
            <color indexed="81"/>
            <rFont val="ＭＳ Ｐゴシック"/>
            <family val="3"/>
            <charset val="128"/>
          </rPr>
          <t>県選手権の出場資格がある場合には、OPを選択してください！</t>
        </r>
      </text>
    </comment>
    <comment ref="P97"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98" authorId="0" shapeId="0">
      <text>
        <r>
          <rPr>
            <sz val="11"/>
            <color indexed="81"/>
            <rFont val="ＭＳ Ｐゴシック"/>
            <family val="3"/>
            <charset val="128"/>
          </rPr>
          <t>県選手権の出場資格がある場合には、OPを選択してください！</t>
        </r>
      </text>
    </comment>
    <comment ref="J9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98" authorId="0" shapeId="0">
      <text>
        <r>
          <rPr>
            <sz val="11"/>
            <color indexed="81"/>
            <rFont val="ＭＳ Ｐゴシック"/>
            <family val="3"/>
            <charset val="128"/>
          </rPr>
          <t>県選手権の出場資格がある場合には、OPを選択してください！</t>
        </r>
      </text>
    </comment>
    <comment ref="M9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98" authorId="0" shapeId="0">
      <text>
        <r>
          <rPr>
            <sz val="11"/>
            <color indexed="81"/>
            <rFont val="ＭＳ Ｐゴシック"/>
            <family val="3"/>
            <charset val="128"/>
          </rPr>
          <t>県選手権の出場資格がある場合には、OPを選択してください！</t>
        </r>
      </text>
    </comment>
    <comment ref="P98"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99" authorId="0" shapeId="0">
      <text>
        <r>
          <rPr>
            <sz val="11"/>
            <color indexed="81"/>
            <rFont val="ＭＳ Ｐゴシック"/>
            <family val="3"/>
            <charset val="128"/>
          </rPr>
          <t>県選手権の出場資格がある場合には、OPを選択してください！</t>
        </r>
      </text>
    </comment>
    <comment ref="J9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99" authorId="0" shapeId="0">
      <text>
        <r>
          <rPr>
            <sz val="11"/>
            <color indexed="81"/>
            <rFont val="ＭＳ Ｐゴシック"/>
            <family val="3"/>
            <charset val="128"/>
          </rPr>
          <t>県選手権の出場資格がある場合には、OPを選択してください！</t>
        </r>
      </text>
    </comment>
    <comment ref="M9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99" authorId="0" shapeId="0">
      <text>
        <r>
          <rPr>
            <sz val="11"/>
            <color indexed="81"/>
            <rFont val="ＭＳ Ｐゴシック"/>
            <family val="3"/>
            <charset val="128"/>
          </rPr>
          <t>県選手権の出場資格がある場合には、OPを選択してください！</t>
        </r>
      </text>
    </comment>
    <comment ref="P99"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H100" authorId="0" shapeId="0">
      <text>
        <r>
          <rPr>
            <sz val="11"/>
            <color indexed="81"/>
            <rFont val="ＭＳ Ｐゴシック"/>
            <family val="3"/>
            <charset val="128"/>
          </rPr>
          <t>県選手権の出場資格がある場合には、OPを選択してください！</t>
        </r>
      </text>
    </comment>
    <comment ref="J10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K100" authorId="0" shapeId="0">
      <text>
        <r>
          <rPr>
            <sz val="11"/>
            <color indexed="81"/>
            <rFont val="ＭＳ Ｐゴシック"/>
            <family val="3"/>
            <charset val="128"/>
          </rPr>
          <t>県選手権の出場資格がある場合には、OPを選択してください！</t>
        </r>
      </text>
    </comment>
    <comment ref="M10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 ref="N100" authorId="0" shapeId="0">
      <text>
        <r>
          <rPr>
            <sz val="11"/>
            <color indexed="81"/>
            <rFont val="ＭＳ Ｐゴシック"/>
            <family val="3"/>
            <charset val="128"/>
          </rPr>
          <t>県選手権の出場資格がある場合には、OPを選択してください！</t>
        </r>
      </text>
    </comment>
    <comment ref="P100" authorId="1" shapeId="0">
      <text>
        <r>
          <rPr>
            <b/>
            <sz val="9"/>
            <color indexed="81"/>
            <rFont val="ＭＳ ゴシック"/>
            <family val="3"/>
            <charset val="128"/>
          </rPr>
          <t xml:space="preserve">記録の入力方法　※すべて半角
　　＜例＞
</t>
        </r>
        <r>
          <rPr>
            <sz val="9"/>
            <color indexed="81"/>
            <rFont val="ＭＳ ゴシック"/>
            <family val="3"/>
            <charset val="128"/>
          </rPr>
          <t xml:space="preserve"> ① 12.35　 　（12秒35）
 ② 25.00   　（25秒00）
 ③ 1.04.76 　（64秒76）
 ④ 4.20.00 　（4分20秒00）
 ⑤ 4m00　  　（ﾌｨｰﾙﾄﾞ種目）
</t>
        </r>
        <r>
          <rPr>
            <b/>
            <sz val="9"/>
            <color indexed="10"/>
            <rFont val="ＭＳ ゴシック"/>
            <family val="3"/>
            <charset val="128"/>
          </rPr>
          <t>★記録なしの場合は空欄にする</t>
        </r>
      </text>
    </comment>
  </commentList>
</comments>
</file>

<file path=xl/comments3.xml><?xml version="1.0" encoding="utf-8"?>
<comments xmlns="http://schemas.openxmlformats.org/spreadsheetml/2006/main">
  <authors>
    <author>KATSUMI</author>
  </authors>
  <commentList>
    <comment ref="D5" authorId="0" shapeId="0">
      <text>
        <r>
          <rPr>
            <sz val="9"/>
            <color indexed="81"/>
            <rFont val="ＭＳ Ｐゴシック"/>
            <family val="3"/>
            <charset val="128"/>
          </rPr>
          <t xml:space="preserve">大学名を省略しすぎないでください。
例）名古屋大学
　○名古屋大
　☓名大
</t>
        </r>
      </text>
    </comment>
    <comment ref="D6" authorId="0" shapeId="0">
      <text>
        <r>
          <rPr>
            <b/>
            <sz val="9"/>
            <color indexed="81"/>
            <rFont val="ＭＳ Ｐゴシック"/>
            <family val="3"/>
            <charset val="128"/>
          </rPr>
          <t xml:space="preserve">略称に対するヨミガナを半角カタカナで入力してください。
</t>
        </r>
      </text>
    </comment>
    <comment ref="D9" authorId="0" shapeId="0">
      <text>
        <r>
          <rPr>
            <b/>
            <sz val="14"/>
            <color indexed="81"/>
            <rFont val="ＭＳ Ｐゴシック"/>
            <family val="3"/>
            <charset val="128"/>
          </rPr>
          <t>プログラム購入部数を入力してください。</t>
        </r>
      </text>
    </comment>
  </commentList>
</comments>
</file>

<file path=xl/sharedStrings.xml><?xml version="1.0" encoding="utf-8"?>
<sst xmlns="http://schemas.openxmlformats.org/spreadsheetml/2006/main" count="35571" uniqueCount="9019">
  <si>
    <t>ﾅﾝﾊﾞｰ</t>
    <phoneticPr fontId="2"/>
  </si>
  <si>
    <t>学年</t>
    <rPh sb="0" eb="2">
      <t>ガクネン</t>
    </rPh>
    <phoneticPr fontId="2"/>
  </si>
  <si>
    <t>男</t>
    <rPh sb="0" eb="1">
      <t>オトコ</t>
    </rPh>
    <phoneticPr fontId="2"/>
  </si>
  <si>
    <t>競技者NO</t>
  </si>
  <si>
    <t>所属コード1</t>
  </si>
  <si>
    <t>所属コード2</t>
  </si>
  <si>
    <t>ナンバー</t>
  </si>
  <si>
    <t>ナンバー2</t>
  </si>
  <si>
    <t>競技者名</t>
  </si>
  <si>
    <t>競技者名カナ</t>
  </si>
  <si>
    <t>競技者名略称</t>
  </si>
  <si>
    <t>性別</t>
  </si>
  <si>
    <t>学年</t>
  </si>
  <si>
    <t>生年</t>
  </si>
  <si>
    <t>月日</t>
  </si>
  <si>
    <t>個人所属地名</t>
  </si>
  <si>
    <t>陸連コード</t>
  </si>
  <si>
    <t>参加競技-競技コード1</t>
  </si>
  <si>
    <t>参加競技-自己記録1</t>
  </si>
  <si>
    <t>参加競技-オープン参加FLG1</t>
  </si>
  <si>
    <t>参加競技-記録FLG1</t>
  </si>
  <si>
    <t>参加競技-競技コード2</t>
  </si>
  <si>
    <t>参加競技-自己記録2</t>
  </si>
  <si>
    <t>参加競技-オープン参加FLG2</t>
  </si>
  <si>
    <t>参加競技-記録FLG2</t>
  </si>
  <si>
    <t>参加競技-競技コード3</t>
  </si>
  <si>
    <t>参加競技-自己記録3</t>
  </si>
  <si>
    <t>参加競技-オープン参加FLG3</t>
  </si>
  <si>
    <t>参加競技-記録FLG3</t>
  </si>
  <si>
    <t>参加競技-競技コード4</t>
  </si>
  <si>
    <t>参加競技-自己記録4</t>
  </si>
  <si>
    <t>参加競技-オープン参加FLG4</t>
  </si>
  <si>
    <t>参加競技-記録FLG4</t>
  </si>
  <si>
    <t>参加競技-競技コード5</t>
  </si>
  <si>
    <t>参加競技-自己記録5</t>
  </si>
  <si>
    <t>参加競技-オープン参加FLG5</t>
  </si>
  <si>
    <t>参加競技-記録FLG5</t>
  </si>
  <si>
    <t>連絡先電話番号</t>
    <rPh sb="0" eb="3">
      <t>レンラクサキ</t>
    </rPh>
    <rPh sb="3" eb="5">
      <t>デンワ</t>
    </rPh>
    <rPh sb="5" eb="7">
      <t>バンゴウ</t>
    </rPh>
    <phoneticPr fontId="2"/>
  </si>
  <si>
    <t>性別</t>
    <rPh sb="0" eb="2">
      <t>セイベツ</t>
    </rPh>
    <phoneticPr fontId="2"/>
  </si>
  <si>
    <t>学年</t>
    <rPh sb="0" eb="2">
      <t>ガクネン</t>
    </rPh>
    <phoneticPr fontId="2"/>
  </si>
  <si>
    <t>記録</t>
    <rPh sb="0" eb="2">
      <t>キロク</t>
    </rPh>
    <phoneticPr fontId="2"/>
  </si>
  <si>
    <t>種目１</t>
    <rPh sb="0" eb="2">
      <t>シュモク</t>
    </rPh>
    <phoneticPr fontId="2"/>
  </si>
  <si>
    <t>記録１</t>
    <rPh sb="0" eb="2">
      <t>キロク</t>
    </rPh>
    <phoneticPr fontId="2"/>
  </si>
  <si>
    <t>種目２</t>
    <rPh sb="0" eb="2">
      <t>シュモク</t>
    </rPh>
    <phoneticPr fontId="2"/>
  </si>
  <si>
    <t>記録２</t>
    <rPh sb="0" eb="2">
      <t>キロク</t>
    </rPh>
    <phoneticPr fontId="2"/>
  </si>
  <si>
    <t>種目３</t>
    <rPh sb="0" eb="2">
      <t>シュモク</t>
    </rPh>
    <phoneticPr fontId="2"/>
  </si>
  <si>
    <t>記録３</t>
    <rPh sb="0" eb="2">
      <t>キロク</t>
    </rPh>
    <phoneticPr fontId="2"/>
  </si>
  <si>
    <t>例</t>
    <rPh sb="0" eb="1">
      <t>レイ</t>
    </rPh>
    <phoneticPr fontId="2"/>
  </si>
  <si>
    <t>西三　太郎</t>
    <rPh sb="0" eb="1">
      <t>セイ</t>
    </rPh>
    <rPh sb="1" eb="2">
      <t>サン</t>
    </rPh>
    <rPh sb="3" eb="5">
      <t>タロウ</t>
    </rPh>
    <phoneticPr fontId="2"/>
  </si>
  <si>
    <t>4X100mR</t>
    <phoneticPr fontId="2"/>
  </si>
  <si>
    <t>4X400mR</t>
    <phoneticPr fontId="2"/>
  </si>
  <si>
    <t>氏　名</t>
    <rPh sb="0" eb="1">
      <t>シ</t>
    </rPh>
    <rPh sb="2" eb="3">
      <t>メイ</t>
    </rPh>
    <phoneticPr fontId="2"/>
  </si>
  <si>
    <t>A4サイズ</t>
    <phoneticPr fontId="6"/>
  </si>
  <si>
    <t>男　　　子</t>
    <rPh sb="0" eb="1">
      <t>オトコ</t>
    </rPh>
    <rPh sb="4" eb="5">
      <t>コ</t>
    </rPh>
    <phoneticPr fontId="6"/>
  </si>
  <si>
    <t>女　　　子</t>
    <rPh sb="0" eb="1">
      <t>オンナ</t>
    </rPh>
    <rPh sb="4" eb="5">
      <t>コ</t>
    </rPh>
    <phoneticPr fontId="6"/>
  </si>
  <si>
    <t>種　　目</t>
    <rPh sb="0" eb="1">
      <t>タネ</t>
    </rPh>
    <rPh sb="3" eb="4">
      <t>メ</t>
    </rPh>
    <phoneticPr fontId="6"/>
  </si>
  <si>
    <t>申込数</t>
    <rPh sb="0" eb="2">
      <t>モウシコミ</t>
    </rPh>
    <rPh sb="2" eb="3">
      <t>スウ</t>
    </rPh>
    <phoneticPr fontId="6"/>
  </si>
  <si>
    <t>種　　　目</t>
    <rPh sb="0" eb="1">
      <t>タネ</t>
    </rPh>
    <rPh sb="4" eb="5">
      <t>メ</t>
    </rPh>
    <phoneticPr fontId="6"/>
  </si>
  <si>
    <t>男種目</t>
    <rPh sb="0" eb="3">
      <t>オトコシュモク</t>
    </rPh>
    <phoneticPr fontId="6"/>
  </si>
  <si>
    <t>女種目</t>
    <rPh sb="0" eb="1">
      <t>オンナ</t>
    </rPh>
    <rPh sb="1" eb="3">
      <t>シュモク</t>
    </rPh>
    <phoneticPr fontId="6"/>
  </si>
  <si>
    <t>４×１００ｍＲ</t>
    <phoneticPr fontId="6"/>
  </si>
  <si>
    <t>４×４００ｍＲ</t>
    <phoneticPr fontId="6"/>
  </si>
  <si>
    <t>参　　加　　料</t>
    <rPh sb="0" eb="1">
      <t>サン</t>
    </rPh>
    <rPh sb="3" eb="4">
      <t>カ</t>
    </rPh>
    <rPh sb="6" eb="7">
      <t>リョウ</t>
    </rPh>
    <phoneticPr fontId="6"/>
  </si>
  <si>
    <t>種目別申込人数一覧表</t>
    <rPh sb="0" eb="1">
      <t>タネ</t>
    </rPh>
    <rPh sb="1" eb="2">
      <t>メ</t>
    </rPh>
    <rPh sb="2" eb="3">
      <t>ベツ</t>
    </rPh>
    <rPh sb="3" eb="4">
      <t>サル</t>
    </rPh>
    <rPh sb="4" eb="5">
      <t>コミ</t>
    </rPh>
    <rPh sb="5" eb="6">
      <t>ジン</t>
    </rPh>
    <rPh sb="6" eb="7">
      <t>カズ</t>
    </rPh>
    <rPh sb="7" eb="8">
      <t>イチ</t>
    </rPh>
    <rPh sb="8" eb="9">
      <t>ラン</t>
    </rPh>
    <rPh sb="9" eb="10">
      <t>ヒョウ</t>
    </rPh>
    <phoneticPr fontId="6"/>
  </si>
  <si>
    <t>女</t>
    <rPh sb="0" eb="1">
      <t>オンナ</t>
    </rPh>
    <phoneticPr fontId="2"/>
  </si>
  <si>
    <t>男</t>
    <rPh sb="0" eb="1">
      <t>オトコ</t>
    </rPh>
    <phoneticPr fontId="2"/>
  </si>
  <si>
    <t>○</t>
    <phoneticPr fontId="2"/>
  </si>
  <si>
    <t>大会名</t>
    <rPh sb="0" eb="2">
      <t>タイカイ</t>
    </rPh>
    <rPh sb="2" eb="3">
      <t>メイ</t>
    </rPh>
    <phoneticPr fontId="2"/>
  </si>
  <si>
    <t>チームNO</t>
  </si>
  <si>
    <t>所属コード</t>
  </si>
  <si>
    <t>チーム名</t>
  </si>
  <si>
    <t>チーム名カナ</t>
  </si>
  <si>
    <t>チーム名略称</t>
  </si>
  <si>
    <t>チーム正式名称</t>
  </si>
  <si>
    <t>ID</t>
  </si>
  <si>
    <t>参加競技-競技コード</t>
  </si>
  <si>
    <t>参加競技-自己記録</t>
  </si>
  <si>
    <t>参加競技-オープン参加FLG</t>
  </si>
  <si>
    <t>参加競技-記録FLG</t>
  </si>
  <si>
    <t>ﾅﾝﾊﾞｰ</t>
    <phoneticPr fontId="2"/>
  </si>
  <si>
    <t>申込チーム数</t>
    <rPh sb="0" eb="2">
      <t>モウシコミ</t>
    </rPh>
    <rPh sb="5" eb="6">
      <t>スウ</t>
    </rPh>
    <phoneticPr fontId="2"/>
  </si>
  <si>
    <t>②選手情報入力</t>
    <rPh sb="1" eb="3">
      <t>センシュ</t>
    </rPh>
    <rPh sb="3" eb="5">
      <t>ジョウホウ</t>
    </rPh>
    <rPh sb="5" eb="7">
      <t>ニュウリョク</t>
    </rPh>
    <phoneticPr fontId="2"/>
  </si>
  <si>
    <t>④種目別人数一覧表</t>
    <rPh sb="1" eb="4">
      <t>シュモクベツ</t>
    </rPh>
    <rPh sb="4" eb="6">
      <t>ニンズウ</t>
    </rPh>
    <rPh sb="6" eb="8">
      <t>イチラン</t>
    </rPh>
    <rPh sb="8" eb="9">
      <t>ヒョウ</t>
    </rPh>
    <phoneticPr fontId="2"/>
  </si>
  <si>
    <t xml:space="preserve">チーム名 </t>
    <rPh sb="3" eb="4">
      <t>メイ</t>
    </rPh>
    <phoneticPr fontId="2"/>
  </si>
  <si>
    <t>12m00</t>
    <phoneticPr fontId="2"/>
  </si>
  <si>
    <t>54秒23</t>
    <rPh sb="2" eb="3">
      <t>ビョウ</t>
    </rPh>
    <phoneticPr fontId="2"/>
  </si>
  <si>
    <t>↓</t>
    <phoneticPr fontId="2"/>
  </si>
  <si>
    <t>期　日</t>
    <rPh sb="0" eb="1">
      <t>キ</t>
    </rPh>
    <rPh sb="2" eb="3">
      <t>ヒ</t>
    </rPh>
    <phoneticPr fontId="2"/>
  </si>
  <si>
    <t>会　場</t>
    <rPh sb="0" eb="1">
      <t>カイ</t>
    </rPh>
    <rPh sb="2" eb="3">
      <t>バ</t>
    </rPh>
    <phoneticPr fontId="2"/>
  </si>
  <si>
    <t>　★作業の流れは次のとおりです。</t>
    <rPh sb="2" eb="4">
      <t>サギョウ</t>
    </rPh>
    <rPh sb="5" eb="6">
      <t>ナガ</t>
    </rPh>
    <rPh sb="8" eb="9">
      <t>ツギ</t>
    </rPh>
    <phoneticPr fontId="2"/>
  </si>
  <si>
    <t>送付先</t>
    <rPh sb="0" eb="2">
      <t>ソウフ</t>
    </rPh>
    <rPh sb="2" eb="3">
      <t>サキ</t>
    </rPh>
    <phoneticPr fontId="2"/>
  </si>
  <si>
    <t>　★問い合わせ先</t>
    <rPh sb="2" eb="3">
      <t>ト</t>
    </rPh>
    <rPh sb="4" eb="5">
      <t>ア</t>
    </rPh>
    <rPh sb="7" eb="8">
      <t>サキ</t>
    </rPh>
    <phoneticPr fontId="2"/>
  </si>
  <si>
    <t>　★データ入力前にこのページの内容を必ずお読みください。</t>
    <rPh sb="5" eb="7">
      <t>ニュウリョク</t>
    </rPh>
    <rPh sb="7" eb="8">
      <t>マエ</t>
    </rPh>
    <rPh sb="15" eb="17">
      <t>ナイヨウ</t>
    </rPh>
    <rPh sb="18" eb="19">
      <t>カナラ</t>
    </rPh>
    <rPh sb="21" eb="22">
      <t>ヨ</t>
    </rPh>
    <phoneticPr fontId="2"/>
  </si>
  <si>
    <t>12秒00</t>
    <rPh sb="2" eb="3">
      <t>ビョウ</t>
    </rPh>
    <phoneticPr fontId="2"/>
  </si>
  <si>
    <t>　　 のときは整数で表示されます。</t>
    <rPh sb="7" eb="9">
      <t>セイスウ</t>
    </rPh>
    <rPh sb="10" eb="12">
      <t>ヒョウジ</t>
    </rPh>
    <phoneticPr fontId="2"/>
  </si>
  <si>
    <t>大会要項（出場制限等）をよく読んで入力してください。</t>
    <rPh sb="0" eb="2">
      <t>タイカイ</t>
    </rPh>
    <rPh sb="2" eb="4">
      <t>ヨウコウ</t>
    </rPh>
    <rPh sb="5" eb="7">
      <t>シュツジョウ</t>
    </rPh>
    <rPh sb="7" eb="9">
      <t>セイゲン</t>
    </rPh>
    <rPh sb="9" eb="10">
      <t>トウ</t>
    </rPh>
    <rPh sb="14" eb="15">
      <t>ヨ</t>
    </rPh>
    <rPh sb="17" eb="19">
      <t>ニュウリョク</t>
    </rPh>
    <phoneticPr fontId="2"/>
  </si>
  <si>
    <t>　　なっていることを確認してください。</t>
    <rPh sb="10" eb="12">
      <t>カクニン</t>
    </rPh>
    <phoneticPr fontId="2"/>
  </si>
  <si>
    <t>　　※リレーに出場する選手は、リレー種目の欄へ「○」を入力してください。</t>
    <rPh sb="7" eb="9">
      <t>シュツジョウ</t>
    </rPh>
    <rPh sb="11" eb="13">
      <t>センシュ</t>
    </rPh>
    <rPh sb="18" eb="20">
      <t>シュモク</t>
    </rPh>
    <rPh sb="21" eb="22">
      <t>ラン</t>
    </rPh>
    <rPh sb="27" eb="29">
      <t>ニュウリョク</t>
    </rPh>
    <phoneticPr fontId="2"/>
  </si>
  <si>
    <t>○</t>
    <phoneticPr fontId="2"/>
  </si>
  <si>
    <t>男100m</t>
    <rPh sb="0" eb="1">
      <t>ダン</t>
    </rPh>
    <phoneticPr fontId="2"/>
  </si>
  <si>
    <t>男砲丸投</t>
    <rPh sb="0" eb="1">
      <t>オトコ</t>
    </rPh>
    <rPh sb="1" eb="4">
      <t>ホウガンナ</t>
    </rPh>
    <phoneticPr fontId="6"/>
  </si>
  <si>
    <t>男1500m</t>
    <phoneticPr fontId="2"/>
  </si>
  <si>
    <t>★記録がない場合は空欄にしてください。</t>
    <rPh sb="1" eb="3">
      <t>キロク</t>
    </rPh>
    <rPh sb="6" eb="8">
      <t>バアイ</t>
    </rPh>
    <rPh sb="9" eb="11">
      <t>クウラン</t>
    </rPh>
    <phoneticPr fontId="2"/>
  </si>
  <si>
    <t>Ord</t>
    <phoneticPr fontId="2"/>
  </si>
  <si>
    <r>
      <t>　　※</t>
    </r>
    <r>
      <rPr>
        <b/>
        <sz val="11"/>
        <color indexed="10"/>
        <rFont val="ＭＳ ゴシック"/>
        <family val="3"/>
        <charset val="128"/>
      </rPr>
      <t>記録は、次のとおり入力してください。</t>
    </r>
    <rPh sb="3" eb="5">
      <t>キロク</t>
    </rPh>
    <rPh sb="7" eb="8">
      <t>ツギ</t>
    </rPh>
    <rPh sb="12" eb="14">
      <t>ニュウリョク</t>
    </rPh>
    <phoneticPr fontId="2"/>
  </si>
  <si>
    <t>4分07秒00</t>
    <rPh sb="1" eb="2">
      <t>フン</t>
    </rPh>
    <rPh sb="4" eb="5">
      <t>ビョウ</t>
    </rPh>
    <phoneticPr fontId="2"/>
  </si>
  <si>
    <t>4.07.00</t>
    <phoneticPr fontId="2"/>
  </si>
  <si>
    <t>氏　名</t>
    <rPh sb="0" eb="1">
      <t>シ</t>
    </rPh>
    <rPh sb="2" eb="3">
      <t>メイ</t>
    </rPh>
    <phoneticPr fontId="2"/>
  </si>
  <si>
    <t>このファイルの内容は、プログラム編成及び作成、記録処理、その他競技会運営の目的で使用します。</t>
    <rPh sb="7" eb="9">
      <t>ナイヨウ</t>
    </rPh>
    <rPh sb="16" eb="18">
      <t>ヘンセイ</t>
    </rPh>
    <rPh sb="18" eb="19">
      <t>オヨ</t>
    </rPh>
    <rPh sb="20" eb="22">
      <t>サクセイ</t>
    </rPh>
    <rPh sb="23" eb="25">
      <t>キロク</t>
    </rPh>
    <rPh sb="25" eb="27">
      <t>ショリ</t>
    </rPh>
    <rPh sb="30" eb="31">
      <t>タ</t>
    </rPh>
    <rPh sb="31" eb="34">
      <t>キョウギカイ</t>
    </rPh>
    <rPh sb="34" eb="36">
      <t>ウンエイ</t>
    </rPh>
    <rPh sb="37" eb="39">
      <t>モクテキ</t>
    </rPh>
    <rPh sb="40" eb="42">
      <t>シヨウ</t>
    </rPh>
    <phoneticPr fontId="2"/>
  </si>
  <si>
    <t>　＜注意事項等＞</t>
    <rPh sb="2" eb="4">
      <t>チュウイ</t>
    </rPh>
    <rPh sb="4" eb="6">
      <t>ジコウ</t>
    </rPh>
    <rPh sb="6" eb="7">
      <t>トウ</t>
    </rPh>
    <phoneticPr fontId="2"/>
  </si>
  <si>
    <t>　 ※記録が１分未満で、10分の1以下が「00」</t>
    <rPh sb="3" eb="5">
      <t>キロク</t>
    </rPh>
    <rPh sb="7" eb="8">
      <t>フン</t>
    </rPh>
    <rPh sb="8" eb="10">
      <t>ミマン</t>
    </rPh>
    <rPh sb="14" eb="15">
      <t>ブン</t>
    </rPh>
    <rPh sb="17" eb="19">
      <t>イカ</t>
    </rPh>
    <phoneticPr fontId="2"/>
  </si>
  <si>
    <t>例１</t>
    <rPh sb="0" eb="1">
      <t>レイ</t>
    </rPh>
    <phoneticPr fontId="2"/>
  </si>
  <si>
    <t>例２</t>
    <rPh sb="0" eb="1">
      <t>レイ</t>
    </rPh>
    <phoneticPr fontId="2"/>
  </si>
  <si>
    <t>例３</t>
    <rPh sb="0" eb="1">
      <t>レイ</t>
    </rPh>
    <phoneticPr fontId="2"/>
  </si>
  <si>
    <t>ナンバー・氏名・種目等、入力間違いのないようにお願いします。</t>
    <rPh sb="5" eb="7">
      <t>シメイ</t>
    </rPh>
    <rPh sb="8" eb="10">
      <t>シュモク</t>
    </rPh>
    <rPh sb="10" eb="11">
      <t>トウ</t>
    </rPh>
    <rPh sb="12" eb="14">
      <t>ニュウリョク</t>
    </rPh>
    <rPh sb="14" eb="16">
      <t>マチガ</t>
    </rPh>
    <rPh sb="24" eb="25">
      <t>ネガ</t>
    </rPh>
    <phoneticPr fontId="2"/>
  </si>
  <si>
    <t>ｾｲｻﾝ ﾀﾛｳ</t>
    <phoneticPr fontId="2"/>
  </si>
  <si>
    <t>ﾌﾘｶﾞﾅ</t>
    <phoneticPr fontId="2"/>
  </si>
  <si>
    <t>種目</t>
    <rPh sb="0" eb="2">
      <t>シュモク</t>
    </rPh>
    <phoneticPr fontId="40"/>
  </si>
  <si>
    <t>男4X100mR</t>
    <rPh sb="0" eb="1">
      <t>オトコ</t>
    </rPh>
    <phoneticPr fontId="40"/>
  </si>
  <si>
    <t>男4X400mR</t>
    <rPh sb="0" eb="1">
      <t>オトコ</t>
    </rPh>
    <phoneticPr fontId="40"/>
  </si>
  <si>
    <t>男4X100mR</t>
    <rPh sb="0" eb="1">
      <t>オトコ</t>
    </rPh>
    <phoneticPr fontId="2"/>
  </si>
  <si>
    <t>男4X400mR</t>
    <rPh sb="0" eb="1">
      <t>オトコ</t>
    </rPh>
    <phoneticPr fontId="2"/>
  </si>
  <si>
    <t>女4X100mR</t>
    <phoneticPr fontId="2"/>
  </si>
  <si>
    <t>女4X400mR</t>
    <phoneticPr fontId="2"/>
  </si>
  <si>
    <t>男子</t>
    <rPh sb="0" eb="2">
      <t>ダンシ</t>
    </rPh>
    <phoneticPr fontId="40"/>
  </si>
  <si>
    <t>女子</t>
    <rPh sb="0" eb="2">
      <t>ジョシ</t>
    </rPh>
    <phoneticPr fontId="40"/>
  </si>
  <si>
    <t>記録</t>
    <rPh sb="0" eb="2">
      <t>キロク</t>
    </rPh>
    <phoneticPr fontId="40"/>
  </si>
  <si>
    <r>
      <t xml:space="preserve">氏　名
</t>
    </r>
    <r>
      <rPr>
        <b/>
        <sz val="8"/>
        <color indexed="10"/>
        <rFont val="ＭＳ 明朝"/>
        <family val="1"/>
        <charset val="128"/>
      </rPr>
      <t>姓と名の間に
全角ｽﾍﾟｰｽ1つ</t>
    </r>
    <rPh sb="0" eb="1">
      <t>シ</t>
    </rPh>
    <rPh sb="2" eb="3">
      <t>メイ</t>
    </rPh>
    <rPh sb="4" eb="5">
      <t>セイ</t>
    </rPh>
    <rPh sb="6" eb="7">
      <t>メイ</t>
    </rPh>
    <rPh sb="8" eb="9">
      <t>アイダ</t>
    </rPh>
    <rPh sb="11" eb="13">
      <t>ゼンカク</t>
    </rPh>
    <phoneticPr fontId="2"/>
  </si>
  <si>
    <r>
      <t xml:space="preserve">ﾌﾘｶﾞﾅ
</t>
    </r>
    <r>
      <rPr>
        <b/>
        <sz val="8"/>
        <color indexed="10"/>
        <rFont val="ＭＳ 明朝"/>
        <family val="1"/>
        <charset val="128"/>
      </rPr>
      <t>姓と名の間に
半角ｽﾍﾟｰｽ1つ</t>
    </r>
    <rPh sb="13" eb="15">
      <t>ハンカク</t>
    </rPh>
    <phoneticPr fontId="2"/>
  </si>
  <si>
    <t>学校名</t>
    <rPh sb="0" eb="2">
      <t>ガッコウ</t>
    </rPh>
    <rPh sb="2" eb="3">
      <t>メイ</t>
    </rPh>
    <phoneticPr fontId="6"/>
  </si>
  <si>
    <t>ｶﾅ</t>
    <phoneticPr fontId="2"/>
  </si>
  <si>
    <t>このファイルは申込人数90名まで入力できます。男女合わせて90名を超える場合は、男女別で作成してください。</t>
    <rPh sb="7" eb="9">
      <t>モウシコミ</t>
    </rPh>
    <rPh sb="9" eb="11">
      <t>ニンズウ</t>
    </rPh>
    <rPh sb="13" eb="14">
      <t>メイ</t>
    </rPh>
    <rPh sb="16" eb="18">
      <t>ニュウリョク</t>
    </rPh>
    <rPh sb="23" eb="25">
      <t>ダンジョ</t>
    </rPh>
    <rPh sb="25" eb="26">
      <t>ア</t>
    </rPh>
    <rPh sb="31" eb="32">
      <t>メイ</t>
    </rPh>
    <rPh sb="33" eb="34">
      <t>コ</t>
    </rPh>
    <rPh sb="36" eb="38">
      <t>バアイ</t>
    </rPh>
    <rPh sb="40" eb="42">
      <t>ダンジョ</t>
    </rPh>
    <rPh sb="42" eb="43">
      <t>ベツ</t>
    </rPh>
    <rPh sb="44" eb="46">
      <t>サクセイ</t>
    </rPh>
    <phoneticPr fontId="2"/>
  </si>
  <si>
    <t>学校名</t>
    <rPh sb="0" eb="2">
      <t>ガッコウ</t>
    </rPh>
    <rPh sb="2" eb="3">
      <t>メイ</t>
    </rPh>
    <phoneticPr fontId="40"/>
  </si>
  <si>
    <t>女4X100mR</t>
    <rPh sb="0" eb="1">
      <t>オンナ</t>
    </rPh>
    <phoneticPr fontId="40"/>
  </si>
  <si>
    <t>女4X400mR</t>
    <rPh sb="0" eb="1">
      <t>オンナ</t>
    </rPh>
    <phoneticPr fontId="40"/>
  </si>
  <si>
    <t>リレー</t>
    <phoneticPr fontId="40"/>
  </si>
  <si>
    <t>ﾅﾝﾊﾞｰ</t>
    <phoneticPr fontId="40"/>
  </si>
  <si>
    <t>氏　名</t>
    <rPh sb="0" eb="1">
      <t>シ</t>
    </rPh>
    <rPh sb="2" eb="3">
      <t>メイ</t>
    </rPh>
    <phoneticPr fontId="40"/>
  </si>
  <si>
    <t>性</t>
    <rPh sb="0" eb="1">
      <t>セイ</t>
    </rPh>
    <phoneticPr fontId="40"/>
  </si>
  <si>
    <t>4R</t>
    <phoneticPr fontId="40"/>
  </si>
  <si>
    <t>16R</t>
    <phoneticPr fontId="40"/>
  </si>
  <si>
    <t xml:space="preserve">７ </t>
    <phoneticPr fontId="2"/>
  </si>
  <si>
    <t>コピーしたデータを貼り付ける場合は、「形式を選択して貼り付け」から「値」を選択して貼り付けてください。</t>
    <rPh sb="9" eb="10">
      <t>ハ</t>
    </rPh>
    <rPh sb="11" eb="12">
      <t>ツ</t>
    </rPh>
    <rPh sb="14" eb="16">
      <t>バアイ</t>
    </rPh>
    <rPh sb="19" eb="21">
      <t>ケイシキ</t>
    </rPh>
    <rPh sb="22" eb="24">
      <t>センタク</t>
    </rPh>
    <rPh sb="26" eb="27">
      <t>ハ</t>
    </rPh>
    <rPh sb="28" eb="29">
      <t>ツ</t>
    </rPh>
    <rPh sb="34" eb="35">
      <t>アタイ</t>
    </rPh>
    <rPh sb="37" eb="39">
      <t>センタク</t>
    </rPh>
    <rPh sb="41" eb="42">
      <t>ハ</t>
    </rPh>
    <rPh sb="43" eb="44">
      <t>ツ</t>
    </rPh>
    <phoneticPr fontId="2"/>
  </si>
  <si>
    <t>人数</t>
    <rPh sb="0" eb="2">
      <t>ニンズウ</t>
    </rPh>
    <phoneticPr fontId="40"/>
  </si>
  <si>
    <t>男　　子</t>
    <rPh sb="0" eb="1">
      <t>オトコ</t>
    </rPh>
    <rPh sb="3" eb="4">
      <t>コ</t>
    </rPh>
    <phoneticPr fontId="40"/>
  </si>
  <si>
    <t>女　　子</t>
    <rPh sb="0" eb="1">
      <t>オンナ</t>
    </rPh>
    <rPh sb="3" eb="4">
      <t>コ</t>
    </rPh>
    <phoneticPr fontId="40"/>
  </si>
  <si>
    <t>男　　　子</t>
    <rPh sb="0" eb="1">
      <t>オトコ</t>
    </rPh>
    <rPh sb="4" eb="5">
      <t>コ</t>
    </rPh>
    <phoneticPr fontId="40"/>
  </si>
  <si>
    <t>女　　　子</t>
    <rPh sb="0" eb="1">
      <t>オンナ</t>
    </rPh>
    <rPh sb="4" eb="5">
      <t>コ</t>
    </rPh>
    <phoneticPr fontId="40"/>
  </si>
  <si>
    <t>一覧表用　種目名</t>
    <rPh sb="0" eb="2">
      <t>イチラン</t>
    </rPh>
    <rPh sb="2" eb="3">
      <t>ヒョウ</t>
    </rPh>
    <rPh sb="3" eb="4">
      <t>ヨウ</t>
    </rPh>
    <rPh sb="5" eb="7">
      <t>シュモク</t>
    </rPh>
    <rPh sb="7" eb="8">
      <t>メイ</t>
    </rPh>
    <phoneticPr fontId="40"/>
  </si>
  <si>
    <t>振込明細書のコピーを裏面に添付してください</t>
    <rPh sb="0" eb="2">
      <t>フリコミ</t>
    </rPh>
    <rPh sb="2" eb="5">
      <t>メイサイショ</t>
    </rPh>
    <rPh sb="10" eb="12">
      <t>ウラメン</t>
    </rPh>
    <rPh sb="13" eb="15">
      <t>テンプ</t>
    </rPh>
    <phoneticPr fontId="2"/>
  </si>
  <si>
    <r>
      <t>申込は、</t>
    </r>
    <r>
      <rPr>
        <b/>
        <u/>
        <sz val="12"/>
        <color indexed="10"/>
        <rFont val="ＭＳ ゴシック"/>
        <family val="3"/>
        <charset val="128"/>
      </rPr>
      <t>メール送信と書類提出の両方が必要になります</t>
    </r>
    <r>
      <rPr>
        <sz val="11"/>
        <color indexed="8"/>
        <rFont val="ＭＳ 明朝"/>
        <family val="1"/>
        <charset val="128"/>
      </rPr>
      <t>ので、お忘れのないようにお願いします。</t>
    </r>
    <rPh sb="0" eb="1">
      <t>モウ</t>
    </rPh>
    <rPh sb="1" eb="2">
      <t>コ</t>
    </rPh>
    <rPh sb="7" eb="9">
      <t>ソウシン</t>
    </rPh>
    <rPh sb="10" eb="12">
      <t>ショルイ</t>
    </rPh>
    <rPh sb="12" eb="14">
      <t>テイシュツ</t>
    </rPh>
    <rPh sb="15" eb="17">
      <t>リョウホウ</t>
    </rPh>
    <rPh sb="18" eb="20">
      <t>ヒツヨウ</t>
    </rPh>
    <rPh sb="29" eb="30">
      <t>ワス</t>
    </rPh>
    <rPh sb="38" eb="39">
      <t>ネガ</t>
    </rPh>
    <phoneticPr fontId="3"/>
  </si>
  <si>
    <r>
      <t>　　※</t>
    </r>
    <r>
      <rPr>
        <b/>
        <sz val="11"/>
        <color rgb="FFFF0000"/>
        <rFont val="ＭＳ ゴシック"/>
        <family val="3"/>
        <charset val="128"/>
      </rPr>
      <t>氏名</t>
    </r>
    <r>
      <rPr>
        <sz val="11"/>
        <color theme="1"/>
        <rFont val="ＭＳ 明朝"/>
        <family val="1"/>
        <charset val="128"/>
      </rPr>
      <t>については、</t>
    </r>
    <r>
      <rPr>
        <b/>
        <sz val="11"/>
        <color rgb="FFFF0000"/>
        <rFont val="ＭＳ ゴシック"/>
        <family val="3"/>
        <charset val="128"/>
      </rPr>
      <t>姓と名の間に全角スペースを１つ</t>
    </r>
    <r>
      <rPr>
        <sz val="11"/>
        <color theme="1"/>
        <rFont val="ＭＳ 明朝"/>
        <family val="1"/>
        <charset val="128"/>
      </rPr>
      <t>入れてください。</t>
    </r>
    <rPh sb="3" eb="5">
      <t>シメイ</t>
    </rPh>
    <rPh sb="11" eb="12">
      <t>セイ</t>
    </rPh>
    <rPh sb="13" eb="14">
      <t>メイ</t>
    </rPh>
    <rPh sb="15" eb="16">
      <t>アイダ</t>
    </rPh>
    <rPh sb="17" eb="19">
      <t>ゼンカク</t>
    </rPh>
    <rPh sb="26" eb="27">
      <t>イ</t>
    </rPh>
    <phoneticPr fontId="2"/>
  </si>
  <si>
    <r>
      <t>　　※</t>
    </r>
    <r>
      <rPr>
        <b/>
        <sz val="11"/>
        <color rgb="FFFF0000"/>
        <rFont val="ＭＳ ゴシック"/>
        <family val="3"/>
        <charset val="128"/>
      </rPr>
      <t>ﾌﾘｶﾞﾅ</t>
    </r>
    <r>
      <rPr>
        <sz val="11"/>
        <color theme="1"/>
        <rFont val="ＭＳ 明朝"/>
        <family val="1"/>
        <charset val="128"/>
      </rPr>
      <t>については、</t>
    </r>
    <r>
      <rPr>
        <b/>
        <sz val="11"/>
        <color rgb="FFFF0000"/>
        <rFont val="ＭＳ ゴシック"/>
        <family val="3"/>
        <charset val="128"/>
      </rPr>
      <t>姓と名の間に半角スペースを１つ</t>
    </r>
    <r>
      <rPr>
        <sz val="11"/>
        <color theme="1"/>
        <rFont val="ＭＳ 明朝"/>
        <family val="1"/>
        <charset val="128"/>
      </rPr>
      <t>入れてください。</t>
    </r>
    <rPh sb="14" eb="15">
      <t>セイ</t>
    </rPh>
    <rPh sb="16" eb="17">
      <t>メイ</t>
    </rPh>
    <rPh sb="18" eb="19">
      <t>アイダ</t>
    </rPh>
    <rPh sb="20" eb="22">
      <t>ハンカク</t>
    </rPh>
    <rPh sb="29" eb="30">
      <t>イ</t>
    </rPh>
    <phoneticPr fontId="2"/>
  </si>
  <si>
    <t>⇒</t>
    <phoneticPr fontId="2"/>
  </si>
  <si>
    <t>20m</t>
    <phoneticPr fontId="2"/>
  </si>
  <si>
    <r>
      <t>　・参加料を振り込み、</t>
    </r>
    <r>
      <rPr>
        <b/>
        <sz val="11"/>
        <color rgb="FFFF0000"/>
        <rFont val="ＭＳ ゴシック"/>
        <family val="3"/>
        <charset val="128"/>
      </rPr>
      <t>明細書のコピーを「種目別人数一覧」の裏面に添付</t>
    </r>
    <r>
      <rPr>
        <sz val="11"/>
        <color theme="1"/>
        <rFont val="ＭＳ 明朝"/>
        <family val="1"/>
        <charset val="128"/>
      </rPr>
      <t>してください。</t>
    </r>
    <rPh sb="2" eb="5">
      <t>サンカリョウ</t>
    </rPh>
    <rPh sb="6" eb="7">
      <t>フ</t>
    </rPh>
    <rPh sb="8" eb="9">
      <t>コ</t>
    </rPh>
    <rPh sb="11" eb="14">
      <t>メイサイショ</t>
    </rPh>
    <rPh sb="20" eb="23">
      <t>シュモクベツ</t>
    </rPh>
    <rPh sb="23" eb="25">
      <t>ニンズウ</t>
    </rPh>
    <rPh sb="25" eb="27">
      <t>イチラン</t>
    </rPh>
    <rPh sb="29" eb="31">
      <t>ウラメン</t>
    </rPh>
    <rPh sb="32" eb="34">
      <t>テンプ</t>
    </rPh>
    <phoneticPr fontId="40"/>
  </si>
  <si>
    <t>競技者NO</t>
    <rPh sb="0" eb="3">
      <t>キョウギシャ</t>
    </rPh>
    <phoneticPr fontId="2"/>
  </si>
  <si>
    <t>男400R</t>
    <rPh sb="0" eb="1">
      <t>オトコ</t>
    </rPh>
    <phoneticPr fontId="2"/>
  </si>
  <si>
    <t>リレー記録</t>
    <rPh sb="3" eb="5">
      <t>キロク</t>
    </rPh>
    <phoneticPr fontId="2"/>
  </si>
  <si>
    <t>4X100mR</t>
  </si>
  <si>
    <t>4X400mR</t>
  </si>
  <si>
    <t>男子</t>
    <rPh sb="0" eb="2">
      <t>ダンシ</t>
    </rPh>
    <phoneticPr fontId="2"/>
  </si>
  <si>
    <t>女子</t>
    <rPh sb="0" eb="2">
      <t>ジョシ</t>
    </rPh>
    <phoneticPr fontId="2"/>
  </si>
  <si>
    <t>男1600R</t>
    <rPh sb="0" eb="1">
      <t>オトコ</t>
    </rPh>
    <phoneticPr fontId="2"/>
  </si>
  <si>
    <t>女400R</t>
    <rPh sb="0" eb="1">
      <t>オンナ</t>
    </rPh>
    <phoneticPr fontId="2"/>
  </si>
  <si>
    <t>女1600R</t>
    <rPh sb="0" eb="1">
      <t>オンナ</t>
    </rPh>
    <phoneticPr fontId="2"/>
  </si>
  <si>
    <t>※リレーにエントリーをする選手とチームの記録を確認してください。</t>
    <rPh sb="13" eb="15">
      <t>センシュ</t>
    </rPh>
    <rPh sb="20" eb="22">
      <t>キロク</t>
    </rPh>
    <rPh sb="23" eb="25">
      <t>カクニン</t>
    </rPh>
    <phoneticPr fontId="2"/>
  </si>
  <si>
    <t>③リレー情報確認</t>
    <rPh sb="4" eb="6">
      <t>ジョウホウ</t>
    </rPh>
    <rPh sb="6" eb="8">
      <t>カクニン</t>
    </rPh>
    <phoneticPr fontId="2"/>
  </si>
  <si>
    <t>※修正をする場合は「②選手情報入力」で修正してください。</t>
    <rPh sb="1" eb="3">
      <t>シュウセイ</t>
    </rPh>
    <rPh sb="6" eb="8">
      <t>バアイ</t>
    </rPh>
    <rPh sb="11" eb="13">
      <t>センシュ</t>
    </rPh>
    <rPh sb="13" eb="15">
      <t>ジョウホウ</t>
    </rPh>
    <rPh sb="15" eb="17">
      <t>ニュウリョク</t>
    </rPh>
    <rPh sb="19" eb="21">
      <t>シュウセイ</t>
    </rPh>
    <phoneticPr fontId="2"/>
  </si>
  <si>
    <t>　・リレーにエントリーをする選手のナンバーと、チームの記録を確認してください。</t>
    <rPh sb="14" eb="16">
      <t>センシュ</t>
    </rPh>
    <rPh sb="27" eb="29">
      <t>キロク</t>
    </rPh>
    <rPh sb="30" eb="32">
      <t>カクニン</t>
    </rPh>
    <phoneticPr fontId="2"/>
  </si>
  <si>
    <t>パロマ瑞穂スタジアム・パロマ瑞穂北陸上競技場</t>
    <rPh sb="3" eb="5">
      <t>ミズホ</t>
    </rPh>
    <rPh sb="14" eb="16">
      <t>ミズホ</t>
    </rPh>
    <rPh sb="16" eb="17">
      <t>キタ</t>
    </rPh>
    <rPh sb="17" eb="22">
      <t>リクジョウキョウギジョウ</t>
    </rPh>
    <phoneticPr fontId="2"/>
  </si>
  <si>
    <t>〒463-8799　守山郵便局　私書箱１４号　名古屋地区陸上競技協会</t>
    <rPh sb="23" eb="26">
      <t>ナゴヤ</t>
    </rPh>
    <rPh sb="26" eb="28">
      <t>チク</t>
    </rPh>
    <phoneticPr fontId="2"/>
  </si>
  <si>
    <t>勝見　昌弘　宛</t>
    <rPh sb="0" eb="2">
      <t>カツミ</t>
    </rPh>
    <rPh sb="3" eb="5">
      <t>マサヒロ</t>
    </rPh>
    <rPh sb="6" eb="7">
      <t>アテ</t>
    </rPh>
    <phoneticPr fontId="2"/>
  </si>
  <si>
    <t>男子4X100mR</t>
  </si>
  <si>
    <t>男子4X400mR</t>
  </si>
  <si>
    <t>女子4X100mR</t>
  </si>
  <si>
    <t>女子4X400mR</t>
  </si>
  <si>
    <t>種　目　数</t>
    <rPh sb="0" eb="1">
      <t>シュ</t>
    </rPh>
    <rPh sb="2" eb="3">
      <t>メ</t>
    </rPh>
    <rPh sb="4" eb="5">
      <t>スウ</t>
    </rPh>
    <phoneticPr fontId="6"/>
  </si>
  <si>
    <t>種目計</t>
    <rPh sb="0" eb="2">
      <t>シュモク</t>
    </rPh>
    <rPh sb="2" eb="3">
      <t>ケイ</t>
    </rPh>
    <phoneticPr fontId="2"/>
  </si>
  <si>
    <t>種目数</t>
    <rPh sb="0" eb="3">
      <t>シュモクスウ</t>
    </rPh>
    <phoneticPr fontId="6"/>
  </si>
  <si>
    <t>リレー</t>
    <phoneticPr fontId="6"/>
  </si>
  <si>
    <t>　・種目ごとの申込人数と申込金額を確認してください。</t>
    <rPh sb="2" eb="4">
      <t>シュモク</t>
    </rPh>
    <rPh sb="7" eb="9">
      <t>モウシコミ</t>
    </rPh>
    <rPh sb="9" eb="11">
      <t>ニンズウ</t>
    </rPh>
    <rPh sb="12" eb="14">
      <t>モウシコミ</t>
    </rPh>
    <rPh sb="14" eb="16">
      <t>キンガク</t>
    </rPh>
    <rPh sb="17" eb="19">
      <t>カクニン</t>
    </rPh>
    <phoneticPr fontId="2"/>
  </si>
  <si>
    <t>リレー計</t>
    <rPh sb="3" eb="4">
      <t>ケイ</t>
    </rPh>
    <phoneticPr fontId="2"/>
  </si>
  <si>
    <t>プログラム購入部数</t>
    <phoneticPr fontId="6"/>
  </si>
  <si>
    <t>リレー参加数✕1000円</t>
    <rPh sb="3" eb="6">
      <t>サンカスウ</t>
    </rPh>
    <rPh sb="11" eb="12">
      <t>エン</t>
    </rPh>
    <phoneticPr fontId="6"/>
  </si>
  <si>
    <t>支払金額</t>
    <rPh sb="0" eb="4">
      <t>シハライキンガク</t>
    </rPh>
    <phoneticPr fontId="6"/>
  </si>
  <si>
    <t>部</t>
    <rPh sb="0" eb="1">
      <t>ブ</t>
    </rPh>
    <phoneticPr fontId="6"/>
  </si>
  <si>
    <t>役員のできる方のお名前を入力してください</t>
    <rPh sb="0" eb="2">
      <t>ヤクイン</t>
    </rPh>
    <rPh sb="6" eb="7">
      <t>カタ</t>
    </rPh>
    <rPh sb="9" eb="11">
      <t>ナマ</t>
    </rPh>
    <rPh sb="12" eb="14">
      <t>ニュウリョク</t>
    </rPh>
    <phoneticPr fontId="2"/>
  </si>
  <si>
    <t>男</t>
    <rPh sb="0" eb="1">
      <t>オトコ</t>
    </rPh>
    <phoneticPr fontId="2"/>
  </si>
  <si>
    <t>女</t>
    <rPh sb="0" eb="1">
      <t>オンナ</t>
    </rPh>
    <phoneticPr fontId="2"/>
  </si>
  <si>
    <t>申込責任者</t>
    <rPh sb="0" eb="2">
      <t>モウシコミ</t>
    </rPh>
    <rPh sb="2" eb="5">
      <t>セキニ</t>
    </rPh>
    <phoneticPr fontId="2"/>
  </si>
  <si>
    <t>種目数×700円</t>
    <rPh sb="0" eb="2">
      <t>シュモク</t>
    </rPh>
    <rPh sb="2" eb="3">
      <t>スウ</t>
    </rPh>
    <rPh sb="7" eb="8">
      <t>エン</t>
    </rPh>
    <phoneticPr fontId="6"/>
  </si>
  <si>
    <t>申込責任者</t>
    <rPh sb="0" eb="2">
      <t>モウシコミ</t>
    </rPh>
    <rPh sb="2" eb="5">
      <t>セキニンシャ</t>
    </rPh>
    <phoneticPr fontId="2"/>
  </si>
  <si>
    <t>団体コード</t>
    <rPh sb="0" eb="2">
      <t>ダン</t>
    </rPh>
    <phoneticPr fontId="2"/>
  </si>
  <si>
    <t>略称ヨミガナ</t>
    <rPh sb="0" eb="2">
      <t>リャクショウ</t>
    </rPh>
    <phoneticPr fontId="2"/>
  </si>
  <si>
    <t>団体名</t>
    <rPh sb="0" eb="2">
      <t>ダン</t>
    </rPh>
    <rPh sb="2" eb="3">
      <t>メイ</t>
    </rPh>
    <phoneticPr fontId="2"/>
  </si>
  <si>
    <t>略称団体名</t>
    <rPh sb="0" eb="2">
      <t>リャクショウ</t>
    </rPh>
    <rPh sb="2" eb="4">
      <t>ダ</t>
    </rPh>
    <rPh sb="4" eb="5">
      <t>メイ</t>
    </rPh>
    <phoneticPr fontId="2"/>
  </si>
  <si>
    <t xml:space="preserve">５ </t>
    <phoneticPr fontId="2"/>
  </si>
  <si>
    <r>
      <t>入力したデータを削除・修正する場合は、必ず「Delete」キーで処理してください。</t>
    </r>
    <r>
      <rPr>
        <b/>
        <sz val="14"/>
        <color indexed="10"/>
        <rFont val="ＭＳ 明朝"/>
        <family val="1"/>
        <charset val="128"/>
      </rPr>
      <t>※行削除はしないでください！</t>
    </r>
    <rPh sb="0" eb="2">
      <t>ニュウリョク</t>
    </rPh>
    <rPh sb="8" eb="10">
      <t>サクジョ</t>
    </rPh>
    <rPh sb="11" eb="13">
      <t>シュウセイ</t>
    </rPh>
    <rPh sb="15" eb="17">
      <t>バアイ</t>
    </rPh>
    <rPh sb="19" eb="20">
      <t>カナラ</t>
    </rPh>
    <rPh sb="32" eb="34">
      <t>ショリ</t>
    </rPh>
    <rPh sb="42" eb="43">
      <t>ギョウ</t>
    </rPh>
    <rPh sb="43" eb="45">
      <t>サクジョ</t>
    </rPh>
    <phoneticPr fontId="2"/>
  </si>
  <si>
    <t>　・正しく送信されれば、受信した旨の返信が届きます。</t>
    <rPh sb="2" eb="3">
      <t>タダ</t>
    </rPh>
    <rPh sb="5" eb="7">
      <t>ソウシン</t>
    </rPh>
    <rPh sb="12" eb="14">
      <t>ジュシン</t>
    </rPh>
    <rPh sb="16" eb="17">
      <t>ムネ</t>
    </rPh>
    <rPh sb="18" eb="20">
      <t>ヘンシン</t>
    </rPh>
    <rPh sb="21" eb="22">
      <t>トド</t>
    </rPh>
    <phoneticPr fontId="2"/>
  </si>
  <si>
    <r>
      <t>　・入力したファイルを送信してください。</t>
    </r>
    <r>
      <rPr>
        <b/>
        <sz val="12"/>
        <color theme="1"/>
        <rFont val="ＭＳ 明朝"/>
        <family val="1"/>
        <charset val="128"/>
      </rPr>
      <t/>
    </r>
    <rPh sb="2" eb="4">
      <t>ニュウリョク</t>
    </rPh>
    <phoneticPr fontId="2"/>
  </si>
  <si>
    <r>
      <t>　・</t>
    </r>
    <r>
      <rPr>
        <b/>
        <u/>
        <sz val="11"/>
        <color indexed="10"/>
        <rFont val="ＭＳ ゴシック"/>
        <family val="3"/>
        <charset val="128"/>
      </rPr>
      <t>ファイル名を学校名（例：○○○）に変更し</t>
    </r>
    <r>
      <rPr>
        <sz val="11"/>
        <color indexed="8"/>
        <rFont val="ＭＳ 明朝"/>
        <family val="1"/>
        <charset val="128"/>
      </rPr>
      <t>保存してください。メールに添付するときは、ファイル名が団体名に</t>
    </r>
    <rPh sb="6" eb="7">
      <t>メイ</t>
    </rPh>
    <rPh sb="8" eb="10">
      <t>ガッコウ</t>
    </rPh>
    <rPh sb="10" eb="11">
      <t>メイ</t>
    </rPh>
    <rPh sb="12" eb="13">
      <t>レイ</t>
    </rPh>
    <rPh sb="19" eb="21">
      <t>ヘンコウ</t>
    </rPh>
    <rPh sb="22" eb="24">
      <t>ホゾン</t>
    </rPh>
    <rPh sb="35" eb="37">
      <t>テンプ</t>
    </rPh>
    <rPh sb="47" eb="48">
      <t>メイ</t>
    </rPh>
    <rPh sb="49" eb="51">
      <t>ダンタイ</t>
    </rPh>
    <rPh sb="51" eb="52">
      <t>メイ</t>
    </rPh>
    <phoneticPr fontId="2"/>
  </si>
  <si>
    <r>
      <t>　・</t>
    </r>
    <r>
      <rPr>
        <b/>
        <u/>
        <sz val="11"/>
        <color indexed="10"/>
        <rFont val="ＭＳ ゴシック"/>
        <family val="3"/>
        <charset val="128"/>
      </rPr>
      <t>メールの件名に「大会名」と「団体名」を入力してください。</t>
    </r>
    <rPh sb="6" eb="8">
      <t>ケンメイ</t>
    </rPh>
    <rPh sb="10" eb="12">
      <t>タイカイ</t>
    </rPh>
    <rPh sb="12" eb="13">
      <t>メイ</t>
    </rPh>
    <rPh sb="16" eb="18">
      <t>ダンタイ</t>
    </rPh>
    <rPh sb="18" eb="19">
      <t>メイ</t>
    </rPh>
    <rPh sb="21" eb="23">
      <t>ニュウリョク</t>
    </rPh>
    <phoneticPr fontId="2"/>
  </si>
  <si>
    <t>toiawase.nagoya@gmail.com</t>
    <phoneticPr fontId="2"/>
  </si>
  <si>
    <t>①団体情報入力</t>
    <rPh sb="1" eb="3">
      <t>ダンタイ</t>
    </rPh>
    <rPh sb="3" eb="5">
      <t>ジョウホウ</t>
    </rPh>
    <rPh sb="5" eb="7">
      <t>ニュウリョク</t>
    </rPh>
    <phoneticPr fontId="2"/>
  </si>
  <si>
    <t>No</t>
    <phoneticPr fontId="40"/>
  </si>
  <si>
    <t>男100m</t>
  </si>
  <si>
    <t>女100m</t>
  </si>
  <si>
    <t>男200m</t>
  </si>
  <si>
    <t>女200m</t>
  </si>
  <si>
    <t>男400m</t>
  </si>
  <si>
    <t>女400m</t>
  </si>
  <si>
    <t>男800m</t>
  </si>
  <si>
    <t>女800m</t>
  </si>
  <si>
    <t>男1500m</t>
  </si>
  <si>
    <t>女1500m</t>
  </si>
  <si>
    <t>男5000m</t>
  </si>
  <si>
    <t>女100mH</t>
  </si>
  <si>
    <t>男110mH</t>
  </si>
  <si>
    <t>女400mH</t>
  </si>
  <si>
    <t>男400mH</t>
  </si>
  <si>
    <t>男3000mSC</t>
  </si>
  <si>
    <t>女走高跳</t>
  </si>
  <si>
    <t>男5000mW</t>
  </si>
  <si>
    <t>女棒高跳</t>
    <rPh sb="1" eb="2">
      <t>ボウ</t>
    </rPh>
    <phoneticPr fontId="63"/>
  </si>
  <si>
    <t>男走高跳</t>
  </si>
  <si>
    <t>女走幅跳</t>
  </si>
  <si>
    <t>男棒高跳</t>
    <rPh sb="1" eb="2">
      <t>ボウ</t>
    </rPh>
    <phoneticPr fontId="63"/>
  </si>
  <si>
    <t>女三段跳</t>
    <rPh sb="1" eb="3">
      <t>サンダ</t>
    </rPh>
    <phoneticPr fontId="62"/>
  </si>
  <si>
    <t>男走幅跳</t>
  </si>
  <si>
    <t>女砲丸投</t>
  </si>
  <si>
    <t>男三段跳</t>
    <rPh sb="1" eb="3">
      <t>サンダン</t>
    </rPh>
    <phoneticPr fontId="62"/>
  </si>
  <si>
    <t>女中学砲丸投</t>
  </si>
  <si>
    <t>男砲丸投</t>
    <rPh sb="1" eb="4">
      <t>ホウガンナゲ</t>
    </rPh>
    <phoneticPr fontId="62"/>
  </si>
  <si>
    <t>女円盤投</t>
    <rPh sb="1" eb="3">
      <t>エンバン</t>
    </rPh>
    <phoneticPr fontId="62"/>
  </si>
  <si>
    <t>男円盤投</t>
    <rPh sb="1" eb="4">
      <t>エンバンナゲ</t>
    </rPh>
    <phoneticPr fontId="62"/>
  </si>
  <si>
    <t>女ﾊﾝﾏｰ投</t>
    <rPh sb="5" eb="6">
      <t>ナ</t>
    </rPh>
    <phoneticPr fontId="62"/>
  </si>
  <si>
    <t>男ﾊﾝﾏｰ投</t>
  </si>
  <si>
    <t>女やり投</t>
    <rPh sb="3" eb="4">
      <t>ナ</t>
    </rPh>
    <phoneticPr fontId="62"/>
  </si>
  <si>
    <t>男やり投</t>
    <rPh sb="3" eb="4">
      <t>ナ</t>
    </rPh>
    <phoneticPr fontId="62"/>
  </si>
  <si>
    <t>男高校砲丸投</t>
  </si>
  <si>
    <t>男高校円盤投</t>
  </si>
  <si>
    <t>男中学砲丸投</t>
  </si>
  <si>
    <t>男中学円盤投</t>
  </si>
  <si>
    <t>メール送信期限</t>
    <rPh sb="3" eb="5">
      <t>ソウシン</t>
    </rPh>
    <rPh sb="5" eb="7">
      <t>キゲン</t>
    </rPh>
    <phoneticPr fontId="2"/>
  </si>
  <si>
    <t>※メール送信を完了してください！</t>
    <rPh sb="4" eb="6">
      <t>ソウシン</t>
    </rPh>
    <rPh sb="7" eb="9">
      <t>カンリョウ</t>
    </rPh>
    <phoneticPr fontId="2"/>
  </si>
  <si>
    <t>振り込み郵送期限</t>
    <rPh sb="0" eb="1">
      <t>フ</t>
    </rPh>
    <rPh sb="2" eb="3">
      <t>コ</t>
    </rPh>
    <rPh sb="4" eb="6">
      <t>ユウソウ</t>
    </rPh>
    <rPh sb="6" eb="8">
      <t>キゲン</t>
    </rPh>
    <phoneticPr fontId="2"/>
  </si>
  <si>
    <t>プログラム購入部数</t>
    <phoneticPr fontId="2"/>
  </si>
  <si>
    <t>部</t>
    <rPh sb="0" eb="1">
      <t>ブ</t>
    </rPh>
    <phoneticPr fontId="2"/>
  </si>
  <si>
    <t>プログラム部数✕600円</t>
    <rPh sb="5" eb="7">
      <t>ブスウ</t>
    </rPh>
    <rPh sb="11" eb="12">
      <t>エン</t>
    </rPh>
    <phoneticPr fontId="6"/>
  </si>
  <si>
    <r>
      <t>　・</t>
    </r>
    <r>
      <rPr>
        <b/>
        <sz val="11"/>
        <color rgb="FFFF0000"/>
        <rFont val="ＭＳ 明朝"/>
        <family val="1"/>
        <charset val="128"/>
      </rPr>
      <t>「④種目別一覧表」「⑤申込一覧表」</t>
    </r>
    <r>
      <rPr>
        <b/>
        <sz val="11"/>
        <color theme="1"/>
        <rFont val="ＭＳ 明朝"/>
        <family val="1"/>
        <charset val="128"/>
      </rPr>
      <t>を郵送してください。</t>
    </r>
    <rPh sb="4" eb="7">
      <t>シュモクベツ</t>
    </rPh>
    <rPh sb="7" eb="10">
      <t>イチランヒョウ</t>
    </rPh>
    <rPh sb="13" eb="15">
      <t>モウシコミ</t>
    </rPh>
    <rPh sb="15" eb="18">
      <t>イチランヒョウ</t>
    </rPh>
    <rPh sb="20" eb="22">
      <t>ユウソウ</t>
    </rPh>
    <phoneticPr fontId="2"/>
  </si>
  <si>
    <r>
      <rPr>
        <sz val="11"/>
        <rFont val="ＭＳ 明朝"/>
        <family val="1"/>
        <charset val="128"/>
      </rPr>
      <t>　・</t>
    </r>
    <r>
      <rPr>
        <b/>
        <sz val="11"/>
        <rFont val="ＭＳ ゴシック"/>
        <family val="3"/>
        <charset val="128"/>
      </rPr>
      <t>「種目別人数一覧」の裏面には振込明細書のコピーを添付して</t>
    </r>
    <r>
      <rPr>
        <sz val="11"/>
        <rFont val="ＭＳ 明朝"/>
        <family val="1"/>
        <charset val="128"/>
      </rPr>
      <t>ください。</t>
    </r>
    <rPh sb="3" eb="6">
      <t>シュモクベツ</t>
    </rPh>
    <rPh sb="6" eb="8">
      <t>ニンズウ</t>
    </rPh>
    <rPh sb="8" eb="10">
      <t>イチラン</t>
    </rPh>
    <rPh sb="12" eb="14">
      <t>リメン</t>
    </rPh>
    <rPh sb="26" eb="28">
      <t>テンプ</t>
    </rPh>
    <phoneticPr fontId="2"/>
  </si>
  <si>
    <t>A</t>
    <phoneticPr fontId="2"/>
  </si>
  <si>
    <t>※種目数・参加料等を確認してから印刷をしてください。</t>
  </si>
  <si>
    <r>
      <t>　　　帳票印刷ボタンをクリックして印刷を行ってください。</t>
    </r>
    <r>
      <rPr>
        <b/>
        <sz val="16"/>
        <color rgb="FFFF0000"/>
        <rFont val="ＭＳ ゴシック"/>
        <family val="3"/>
        <charset val="128"/>
      </rPr>
      <t>↓</t>
    </r>
    <r>
      <rPr>
        <b/>
        <sz val="12"/>
        <color rgb="FFFF0000"/>
        <rFont val="ＭＳ ゴシック"/>
        <family val="3"/>
        <charset val="128"/>
      </rPr>
      <t>　　</t>
    </r>
    <rPh sb="3" eb="5">
      <t>チョウヒョウ</t>
    </rPh>
    <rPh sb="5" eb="7">
      <t>インサツ</t>
    </rPh>
    <rPh sb="17" eb="19">
      <t>インサツ</t>
    </rPh>
    <rPh sb="20" eb="21">
      <t>オコナ</t>
    </rPh>
    <phoneticPr fontId="2"/>
  </si>
  <si>
    <t>　・入力漏れや入力間違い等がないかを確認してください。</t>
    <rPh sb="2" eb="4">
      <t>ニュウリョク</t>
    </rPh>
    <rPh sb="4" eb="5">
      <t>モ</t>
    </rPh>
    <rPh sb="7" eb="9">
      <t>ニュウリョク</t>
    </rPh>
    <rPh sb="9" eb="11">
      <t>マチガ</t>
    </rPh>
    <rPh sb="12" eb="13">
      <t>トウ</t>
    </rPh>
    <rPh sb="18" eb="20">
      <t>カクニン</t>
    </rPh>
    <phoneticPr fontId="2"/>
  </si>
  <si>
    <r>
      <t>　・「④種目別人数表」にある、</t>
    </r>
    <r>
      <rPr>
        <b/>
        <sz val="11"/>
        <color rgb="FFFF0000"/>
        <rFont val="ＭＳ ゴシック"/>
        <family val="3"/>
        <charset val="128"/>
      </rPr>
      <t>帳票印刷ボタン</t>
    </r>
    <r>
      <rPr>
        <sz val="11"/>
        <color theme="1"/>
        <rFont val="ＭＳ 明朝"/>
        <family val="1"/>
        <charset val="128"/>
      </rPr>
      <t>をクリックして印刷を行ってください。</t>
    </r>
    <rPh sb="4" eb="7">
      <t>シュモクベツ</t>
    </rPh>
    <rPh sb="7" eb="9">
      <t>ニンズウ</t>
    </rPh>
    <rPh sb="9" eb="10">
      <t>ヒョウ</t>
    </rPh>
    <rPh sb="15" eb="19">
      <t>チョウ</t>
    </rPh>
    <rPh sb="29" eb="32">
      <t>イン</t>
    </rPh>
    <rPh sb="32" eb="35">
      <t>オコ</t>
    </rPh>
    <phoneticPr fontId="2"/>
  </si>
  <si>
    <t xml:space="preserve">８ </t>
    <phoneticPr fontId="2"/>
  </si>
  <si>
    <r>
      <t>このファイルには、印刷ボタンにマクロを使用しています。</t>
    </r>
    <r>
      <rPr>
        <sz val="11"/>
        <color rgb="FFFF0000"/>
        <rFont val="ＭＳ 明朝"/>
        <family val="1"/>
        <charset val="128"/>
      </rPr>
      <t>エクセルの設定をマクロ有効にしてください。</t>
    </r>
    <rPh sb="9" eb="11">
      <t>インサツ</t>
    </rPh>
    <rPh sb="19" eb="21">
      <t>シヨウ</t>
    </rPh>
    <rPh sb="32" eb="34">
      <t>セッテイ</t>
    </rPh>
    <rPh sb="38" eb="40">
      <t>ユウコウ</t>
    </rPh>
    <phoneticPr fontId="2"/>
  </si>
  <si>
    <t>役員のできる方のお名前</t>
    <rPh sb="0" eb="2">
      <t>ヤクイン</t>
    </rPh>
    <rPh sb="6" eb="7">
      <t>カタ</t>
    </rPh>
    <rPh sb="9" eb="11">
      <t>ナマ</t>
    </rPh>
    <phoneticPr fontId="2"/>
  </si>
  <si>
    <t>Ver2</t>
    <phoneticPr fontId="2"/>
  </si>
  <si>
    <t>第76回愛知陸上競技選手権 名古屋地区予選会</t>
    <rPh sb="0" eb="1">
      <t>ダイ</t>
    </rPh>
    <rPh sb="3" eb="4">
      <t>カイ</t>
    </rPh>
    <rPh sb="4" eb="6">
      <t>アイチ</t>
    </rPh>
    <rPh sb="6" eb="10">
      <t>リクジョウキョウギ</t>
    </rPh>
    <rPh sb="10" eb="13">
      <t>センシュケン</t>
    </rPh>
    <rPh sb="14" eb="17">
      <t>ナゴヤ</t>
    </rPh>
    <rPh sb="17" eb="22">
      <t>チクヨセンカイ</t>
    </rPh>
    <phoneticPr fontId="2"/>
  </si>
  <si>
    <t>平成２８年６月４日（土）、５日(日）</t>
    <rPh sb="0" eb="2">
      <t>ヘイセイ</t>
    </rPh>
    <rPh sb="4" eb="5">
      <t>ネン</t>
    </rPh>
    <rPh sb="6" eb="7">
      <t>ガツ</t>
    </rPh>
    <rPh sb="8" eb="9">
      <t>カ</t>
    </rPh>
    <rPh sb="9" eb="12">
      <t>ド</t>
    </rPh>
    <rPh sb="14" eb="15">
      <t>ニチ</t>
    </rPh>
    <rPh sb="16" eb="17">
      <t>ヒ</t>
    </rPh>
    <phoneticPr fontId="2"/>
  </si>
  <si>
    <t>平成28年5月16日(月)　19:00</t>
    <rPh sb="0" eb="2">
      <t>ヘイセイ</t>
    </rPh>
    <rPh sb="4" eb="5">
      <t>ネン</t>
    </rPh>
    <rPh sb="6" eb="7">
      <t>ガツ</t>
    </rPh>
    <rPh sb="9" eb="10">
      <t>ヒ</t>
    </rPh>
    <rPh sb="11" eb="12">
      <t>ゲツ</t>
    </rPh>
    <phoneticPr fontId="2"/>
  </si>
  <si>
    <t>No</t>
    <phoneticPr fontId="40"/>
  </si>
  <si>
    <t>FLAG</t>
    <phoneticPr fontId="40"/>
  </si>
  <si>
    <t>女5000m</t>
    <rPh sb="0" eb="1">
      <t>オンナ</t>
    </rPh>
    <phoneticPr fontId="3"/>
  </si>
  <si>
    <t>男10000m</t>
  </si>
  <si>
    <t>OP</t>
    <phoneticPr fontId="2"/>
  </si>
  <si>
    <t>OP1</t>
    <phoneticPr fontId="2"/>
  </si>
  <si>
    <t>OP2</t>
    <phoneticPr fontId="2"/>
  </si>
  <si>
    <t>OP3</t>
    <phoneticPr fontId="2"/>
  </si>
  <si>
    <t>記録</t>
    <rPh sb="0" eb="2">
      <t>キロク</t>
    </rPh>
    <phoneticPr fontId="2"/>
  </si>
  <si>
    <t>女棒高跳</t>
    <rPh sb="1" eb="2">
      <t>ボウ</t>
    </rPh>
    <phoneticPr fontId="1"/>
  </si>
  <si>
    <t>女三段跳</t>
    <rPh sb="1" eb="3">
      <t>サンダ</t>
    </rPh>
    <phoneticPr fontId="4"/>
  </si>
  <si>
    <t>女円盤投</t>
    <rPh sb="1" eb="3">
      <t>エンバン</t>
    </rPh>
    <phoneticPr fontId="4"/>
  </si>
  <si>
    <t>女ﾊﾝﾏｰ投</t>
    <rPh sb="5" eb="6">
      <t>ナ</t>
    </rPh>
    <phoneticPr fontId="4"/>
  </si>
  <si>
    <t>女やり投</t>
    <rPh sb="3" eb="4">
      <t>ナ</t>
    </rPh>
    <phoneticPr fontId="4"/>
  </si>
  <si>
    <t>男棒高跳</t>
    <rPh sb="1" eb="2">
      <t>ボウ</t>
    </rPh>
    <phoneticPr fontId="1"/>
  </si>
  <si>
    <t>男三段跳</t>
    <rPh sb="1" eb="3">
      <t>サンダン</t>
    </rPh>
    <phoneticPr fontId="4"/>
  </si>
  <si>
    <t>男やり投</t>
    <rPh sb="3" eb="4">
      <t>ナ</t>
    </rPh>
    <phoneticPr fontId="4"/>
  </si>
  <si>
    <t>高校用</t>
    <rPh sb="0" eb="2">
      <t>コウコウ</t>
    </rPh>
    <rPh sb="2" eb="3">
      <t>ヨウ</t>
    </rPh>
    <phoneticPr fontId="2"/>
  </si>
  <si>
    <t>男砲丸投</t>
    <rPh sb="1" eb="4">
      <t>ホウガンナゲ</t>
    </rPh>
    <phoneticPr fontId="4"/>
  </si>
  <si>
    <t>男円盤投</t>
    <rPh sb="1" eb="4">
      <t>エンバンナゲ</t>
    </rPh>
    <phoneticPr fontId="4"/>
  </si>
  <si>
    <t>男10000m</t>
    <phoneticPr fontId="63"/>
  </si>
  <si>
    <t>女5000mW</t>
    <phoneticPr fontId="62"/>
  </si>
  <si>
    <t>女5000mW</t>
    <phoneticPr fontId="40"/>
  </si>
  <si>
    <t>女5000mW</t>
    <phoneticPr fontId="2"/>
  </si>
  <si>
    <t>男女計</t>
    <rPh sb="0" eb="3">
      <t>ダンジョケイ</t>
    </rPh>
    <phoneticPr fontId="2"/>
  </si>
  <si>
    <t>参加人数</t>
    <rPh sb="0" eb="4">
      <t>サンカニンズウ</t>
    </rPh>
    <phoneticPr fontId="2"/>
  </si>
  <si>
    <t xml:space="preserve">１ </t>
    <phoneticPr fontId="2"/>
  </si>
  <si>
    <t xml:space="preserve">２ </t>
    <phoneticPr fontId="2"/>
  </si>
  <si>
    <t xml:space="preserve">３ </t>
    <phoneticPr fontId="2"/>
  </si>
  <si>
    <t xml:space="preserve">４ </t>
    <phoneticPr fontId="2"/>
  </si>
  <si>
    <t xml:space="preserve">６ </t>
    <phoneticPr fontId="2"/>
  </si>
  <si>
    <t>　　②団体情報の入力</t>
    <rPh sb="3" eb="5">
      <t>ダ</t>
    </rPh>
    <rPh sb="5" eb="7">
      <t>ジョウホウ</t>
    </rPh>
    <rPh sb="8" eb="10">
      <t>ニュウリョク</t>
    </rPh>
    <phoneticPr fontId="2"/>
  </si>
  <si>
    <t>　　入力を確認して、申込種目、記録を入力してください。</t>
    <rPh sb="2" eb="4">
      <t>ニュウリョク</t>
    </rPh>
    <rPh sb="5" eb="7">
      <t>カクニン</t>
    </rPh>
    <phoneticPr fontId="2"/>
  </si>
  <si>
    <t>20m00</t>
    <phoneticPr fontId="2"/>
  </si>
  <si>
    <t>　・プログラム購入部数、合計金額を確認してください。</t>
    <rPh sb="7" eb="9">
      <t>コウニュウ</t>
    </rPh>
    <rPh sb="9" eb="11">
      <t>ブスウ</t>
    </rPh>
    <rPh sb="12" eb="16">
      <t>ゴウケイキンガク</t>
    </rPh>
    <rPh sb="17" eb="19">
      <t>カクニン</t>
    </rPh>
    <phoneticPr fontId="2"/>
  </si>
  <si>
    <t xml:space="preserve">nagoya.yosen@gmail.com </t>
    <phoneticPr fontId="2"/>
  </si>
  <si>
    <t>JAAF ID</t>
  </si>
  <si>
    <t>会員名</t>
  </si>
  <si>
    <t>会員名カナ</t>
  </si>
  <si>
    <t>登録都道府県コード</t>
  </si>
  <si>
    <t>登録都道府県名</t>
  </si>
  <si>
    <t>団体ID</t>
  </si>
  <si>
    <t>団体名</t>
  </si>
  <si>
    <t>団体名カナ</t>
  </si>
  <si>
    <t>団体名略称</t>
  </si>
  <si>
    <t>生年月日</t>
  </si>
  <si>
    <t>都道府県(学連)登録番号</t>
  </si>
  <si>
    <t>旧団体コード</t>
  </si>
  <si>
    <t>備考</t>
  </si>
  <si>
    <t>団体区分</t>
  </si>
  <si>
    <t>地域学連名</t>
  </si>
  <si>
    <t>支部名</t>
  </si>
  <si>
    <t>郵便番号</t>
  </si>
  <si>
    <t>住所(都道府県)</t>
  </si>
  <si>
    <t>住所(市区町村以下)</t>
  </si>
  <si>
    <t>住所(建物名)</t>
  </si>
  <si>
    <t>審判資格</t>
  </si>
  <si>
    <t>E-mail</t>
  </si>
  <si>
    <t>E-mail配信希望</t>
  </si>
  <si>
    <t>連絡先電話番号</t>
  </si>
  <si>
    <t>出身高校都道府県</t>
  </si>
  <si>
    <t>出身高校名</t>
  </si>
  <si>
    <t>出身中学校都道府県</t>
  </si>
  <si>
    <t>出身中学校名</t>
  </si>
  <si>
    <t>勤務先名</t>
  </si>
  <si>
    <t>勤務先郵便番号</t>
  </si>
  <si>
    <t>勤務先住所</t>
  </si>
  <si>
    <t>勤務先電話番号</t>
  </si>
  <si>
    <t>学部</t>
  </si>
  <si>
    <t xml:space="preserve">　　 ９ </t>
    <phoneticPr fontId="2"/>
  </si>
  <si>
    <t>②団体情報、③選手情報の各シートに上書きをすると式が消えます。</t>
  </si>
  <si>
    <t>⑤申込一覧表</t>
    <rPh sb="1" eb="3">
      <t>モウシコミ</t>
    </rPh>
    <rPh sb="3" eb="6">
      <t>イチランヒョウ</t>
    </rPh>
    <phoneticPr fontId="2"/>
  </si>
  <si>
    <t>申込種目数</t>
    <rPh sb="0" eb="2">
      <t>モウシコミ</t>
    </rPh>
    <rPh sb="2" eb="5">
      <t>シュモクスウ</t>
    </rPh>
    <phoneticPr fontId="6"/>
  </si>
  <si>
    <t>大会名</t>
    <phoneticPr fontId="40"/>
  </si>
  <si>
    <t>絶対に、行を空けないでください。</t>
    <rPh sb="0" eb="2">
      <t>ゼッタイ</t>
    </rPh>
    <rPh sb="4" eb="5">
      <t>ギョウ</t>
    </rPh>
    <rPh sb="6" eb="7">
      <t>ア</t>
    </rPh>
    <phoneticPr fontId="2"/>
  </si>
  <si>
    <t>※必要事項を全て入力してください。</t>
    <rPh sb="1" eb="3">
      <t>ヒツヨウ</t>
    </rPh>
    <rPh sb="3" eb="5">
      <t>ジコウ</t>
    </rPh>
    <rPh sb="6" eb="7">
      <t>スベ</t>
    </rPh>
    <rPh sb="8" eb="10">
      <t>ニュウリョク</t>
    </rPh>
    <phoneticPr fontId="2"/>
  </si>
  <si>
    <t>※リレー種目にエントリーをする場合は○を選択し、「③リレー情報確認」でメンバーを確認してください。</t>
    <rPh sb="4" eb="6">
      <t>シュモク</t>
    </rPh>
    <rPh sb="15" eb="17">
      <t>バアイ</t>
    </rPh>
    <rPh sb="20" eb="22">
      <t>センタク</t>
    </rPh>
    <rPh sb="29" eb="31">
      <t>ジョウホウ</t>
    </rPh>
    <rPh sb="31" eb="33">
      <t>カクニン</t>
    </rPh>
    <rPh sb="40" eb="42">
      <t>カクニン</t>
    </rPh>
    <phoneticPr fontId="2"/>
  </si>
  <si>
    <t>※コピーしたデータを貼り付ける場合は、「形式を選択して貼り付け」から「値」で貼り付けてください。</t>
    <rPh sb="10" eb="11">
      <t>ハ</t>
    </rPh>
    <rPh sb="12" eb="13">
      <t>ツ</t>
    </rPh>
    <rPh sb="15" eb="17">
      <t>バアイ</t>
    </rPh>
    <rPh sb="20" eb="22">
      <t>ケイシキ</t>
    </rPh>
    <rPh sb="23" eb="25">
      <t>センタク</t>
    </rPh>
    <rPh sb="27" eb="28">
      <t>ハ</t>
    </rPh>
    <rPh sb="29" eb="30">
      <t>ツ</t>
    </rPh>
    <rPh sb="35" eb="36">
      <t>アタイ</t>
    </rPh>
    <rPh sb="38" eb="39">
      <t>ハ</t>
    </rPh>
    <rPh sb="40" eb="41">
      <t>ツ</t>
    </rPh>
    <phoneticPr fontId="2"/>
  </si>
  <si>
    <t>※データを修正する場合は、必ず「Delete」キーを使用してください。</t>
    <rPh sb="5" eb="7">
      <t>シュウセイ</t>
    </rPh>
    <rPh sb="9" eb="11">
      <t>バアイ</t>
    </rPh>
    <rPh sb="13" eb="14">
      <t>カナラ</t>
    </rPh>
    <rPh sb="26" eb="28">
      <t>シヨウ</t>
    </rPh>
    <phoneticPr fontId="2"/>
  </si>
  <si>
    <t>１０</t>
    <phoneticPr fontId="2"/>
  </si>
  <si>
    <t>４種目以上エントリーする場合は２行使用して、どちらにもﾅﾝﾊﾞｰ･氏名等を入力してください。</t>
    <rPh sb="1" eb="3">
      <t>シュモク</t>
    </rPh>
    <rPh sb="3" eb="5">
      <t>イジョウ</t>
    </rPh>
    <rPh sb="12" eb="14">
      <t>バアイ</t>
    </rPh>
    <rPh sb="16" eb="17">
      <t>ギョウ</t>
    </rPh>
    <rPh sb="17" eb="19">
      <t>シヨウ</t>
    </rPh>
    <rPh sb="33" eb="35">
      <t>シメイ</t>
    </rPh>
    <rPh sb="35" eb="36">
      <t>ナド</t>
    </rPh>
    <rPh sb="37" eb="39">
      <t>ニュウリョク</t>
    </rPh>
    <phoneticPr fontId="2"/>
  </si>
  <si>
    <r>
      <t>　　※</t>
    </r>
    <r>
      <rPr>
        <b/>
        <u/>
        <sz val="11"/>
        <color rgb="FF00B050"/>
        <rFont val="ＭＳ 明朝"/>
        <family val="1"/>
        <charset val="128"/>
      </rPr>
      <t>入力は、男子を先に入力し、続けて女子を入力してください。絶対に行を空けないでください。</t>
    </r>
    <rPh sb="3" eb="5">
      <t>ニュウリョク</t>
    </rPh>
    <rPh sb="7" eb="9">
      <t>ダンシ</t>
    </rPh>
    <rPh sb="10" eb="11">
      <t>サキ</t>
    </rPh>
    <rPh sb="12" eb="14">
      <t>ニュウリョク</t>
    </rPh>
    <rPh sb="16" eb="17">
      <t>ツヅ</t>
    </rPh>
    <rPh sb="19" eb="21">
      <t>ジョシ</t>
    </rPh>
    <rPh sb="22" eb="24">
      <t>ニュウリョク</t>
    </rPh>
    <rPh sb="31" eb="33">
      <t>ゼッタイ</t>
    </rPh>
    <rPh sb="34" eb="35">
      <t>ギョウ</t>
    </rPh>
    <rPh sb="36" eb="37">
      <t>ア</t>
    </rPh>
    <phoneticPr fontId="2"/>
  </si>
  <si>
    <t>←入力してください。</t>
    <rPh sb="1" eb="3">
      <t>ニュウリョク</t>
    </rPh>
    <phoneticPr fontId="2"/>
  </si>
  <si>
    <t>←ハイフンを入れて入力してください。(緊急時に連絡の取れる番号を入力してください）</t>
    <rPh sb="6" eb="7">
      <t>イ</t>
    </rPh>
    <rPh sb="19" eb="22">
      <t>キンキュウジ</t>
    </rPh>
    <rPh sb="23" eb="25">
      <t>レンラク</t>
    </rPh>
    <rPh sb="26" eb="27">
      <t>ト</t>
    </rPh>
    <rPh sb="29" eb="31">
      <t>バンゴウ</t>
    </rPh>
    <rPh sb="32" eb="34">
      <t>ニュウリョク</t>
    </rPh>
    <phoneticPr fontId="2"/>
  </si>
  <si>
    <t>学年</t>
    <rPh sb="0" eb="1">
      <t>ガク</t>
    </rPh>
    <rPh sb="1" eb="2">
      <t>ネン</t>
    </rPh>
    <phoneticPr fontId="40"/>
  </si>
  <si>
    <t>浅見　樹介</t>
  </si>
  <si>
    <t>アサミ　キスケ</t>
  </si>
  <si>
    <t>男</t>
  </si>
  <si>
    <t>愛知県</t>
  </si>
  <si>
    <t>愛知県立愛知工業</t>
  </si>
  <si>
    <t>アイチケンリツアイチコウギョウ</t>
  </si>
  <si>
    <t>愛知工</t>
  </si>
  <si>
    <t>J406</t>
  </si>
  <si>
    <t>高校</t>
  </si>
  <si>
    <t>名古屋北支部</t>
  </si>
  <si>
    <t>なし</t>
  </si>
  <si>
    <t>希望しない</t>
  </si>
  <si>
    <t>新井　悠真</t>
  </si>
  <si>
    <t>アライ　ユウマ</t>
  </si>
  <si>
    <t>J410</t>
  </si>
  <si>
    <t>井口　和之進</t>
  </si>
  <si>
    <t>イグチ　カズノシン</t>
  </si>
  <si>
    <t>J422</t>
  </si>
  <si>
    <t>今枝　佑樹</t>
  </si>
  <si>
    <t>イマエダ　ユウキ</t>
  </si>
  <si>
    <t>J416</t>
  </si>
  <si>
    <t>江川　晃平</t>
  </si>
  <si>
    <t>エガワ　コウヘイ</t>
  </si>
  <si>
    <t>J408</t>
  </si>
  <si>
    <t>大岩　弥</t>
  </si>
  <si>
    <t>オオイワ　アキヤ</t>
  </si>
  <si>
    <t>J403</t>
  </si>
  <si>
    <t>岡﨑　幹生</t>
  </si>
  <si>
    <t>オカザキ　モトキ</t>
  </si>
  <si>
    <t>J412</t>
  </si>
  <si>
    <t>落合　龍輝</t>
  </si>
  <si>
    <t>オチアイ　リュウキ</t>
  </si>
  <si>
    <t>J405</t>
  </si>
  <si>
    <t>加藤　涼太</t>
  </si>
  <si>
    <t>カトウ　リョウタ</t>
  </si>
  <si>
    <t>J415</t>
  </si>
  <si>
    <t>河村　翔</t>
  </si>
  <si>
    <t>カワムラ　ショウ</t>
  </si>
  <si>
    <t>J404</t>
  </si>
  <si>
    <t>楠木　拓登</t>
  </si>
  <si>
    <t>クスキ　タクト</t>
  </si>
  <si>
    <t>J407</t>
  </si>
  <si>
    <t>小島　百華</t>
  </si>
  <si>
    <t>コジマ　モモカ</t>
  </si>
  <si>
    <t>女</t>
  </si>
  <si>
    <t>J5261</t>
  </si>
  <si>
    <t>斉藤　祐兵</t>
  </si>
  <si>
    <t>サイトウ　ユウヘイ</t>
  </si>
  <si>
    <t>J418</t>
  </si>
  <si>
    <t>須田　達也</t>
  </si>
  <si>
    <t>スダ　タツヤ</t>
  </si>
  <si>
    <t>J417</t>
  </si>
  <si>
    <t>多和田　拓馬</t>
  </si>
  <si>
    <t>タワダ　タクマ</t>
  </si>
  <si>
    <t>J419</t>
  </si>
  <si>
    <t>塚本　竜誓</t>
  </si>
  <si>
    <t>ツカモト　リュウセイ</t>
  </si>
  <si>
    <t>J409</t>
  </si>
  <si>
    <t>2015年４月に家庭の事情で、「荻田」から「塚本」に名字が変わりました。</t>
  </si>
  <si>
    <t>坪井　京也</t>
  </si>
  <si>
    <t>ツボイ　キョウヤ</t>
  </si>
  <si>
    <t>J411</t>
  </si>
  <si>
    <t>中川　陸矢</t>
  </si>
  <si>
    <t>ナカガワ　リュウヤ</t>
  </si>
  <si>
    <t>J414</t>
  </si>
  <si>
    <t>中村　太軌</t>
  </si>
  <si>
    <t>ナカムラ　タイキ</t>
  </si>
  <si>
    <t>J420</t>
  </si>
  <si>
    <t>長谷川　琢斗</t>
  </si>
  <si>
    <t>ハセガワ　タクト</t>
  </si>
  <si>
    <t>J402</t>
  </si>
  <si>
    <t>原　拓麻</t>
  </si>
  <si>
    <t>ハラ　タクマ</t>
  </si>
  <si>
    <t>J413</t>
  </si>
  <si>
    <t>平野　想真</t>
  </si>
  <si>
    <t>ヒラノ　ソウマ</t>
  </si>
  <si>
    <t>J423</t>
  </si>
  <si>
    <t>八木　直也</t>
  </si>
  <si>
    <t>ヤギ　ナオヤ</t>
  </si>
  <si>
    <t>J421</t>
  </si>
  <si>
    <t>安藤　悠希</t>
  </si>
  <si>
    <t>アンドウ　ユウキ</t>
  </si>
  <si>
    <t>愛知県立愛知商業</t>
  </si>
  <si>
    <t>アイチケンリツアイチショウギョウ</t>
  </si>
  <si>
    <t>愛知商</t>
  </si>
  <si>
    <t>J5144</t>
  </si>
  <si>
    <t>井口　はるか</t>
  </si>
  <si>
    <t>イグチ　ハルカ</t>
  </si>
  <si>
    <t>J5151</t>
  </si>
  <si>
    <t>石原　智徳</t>
  </si>
  <si>
    <t>イシハラ　トモノリ</t>
  </si>
  <si>
    <t>J238</t>
  </si>
  <si>
    <t>伊東　大空</t>
  </si>
  <si>
    <t>イトウ　ソラ</t>
  </si>
  <si>
    <t>J237</t>
  </si>
  <si>
    <t>大牟田　舞子</t>
  </si>
  <si>
    <t>オオムタ　マイコ</t>
  </si>
  <si>
    <t>J5145</t>
  </si>
  <si>
    <t>小野　海斗</t>
  </si>
  <si>
    <t>オノ　カイト</t>
  </si>
  <si>
    <t>J239</t>
  </si>
  <si>
    <t>柿野　明日加</t>
  </si>
  <si>
    <t>カキノ　アスカ</t>
  </si>
  <si>
    <t>J5409</t>
  </si>
  <si>
    <t>上町　綾</t>
  </si>
  <si>
    <t>カミマチ　アヤ</t>
  </si>
  <si>
    <t>J5143</t>
  </si>
  <si>
    <t>越口　萌絵</t>
  </si>
  <si>
    <t>コシグチ　モエ</t>
  </si>
  <si>
    <t>J5154</t>
  </si>
  <si>
    <t>小林　星太</t>
  </si>
  <si>
    <t>コバヤシ　セイタ</t>
  </si>
  <si>
    <t>J694</t>
  </si>
  <si>
    <t>佐保　蓮都</t>
  </si>
  <si>
    <t>サホ　レナト</t>
  </si>
  <si>
    <t>J693</t>
  </si>
  <si>
    <t>柴田　花歩</t>
  </si>
  <si>
    <t>シバタ　カホ</t>
  </si>
  <si>
    <t>J5410</t>
  </si>
  <si>
    <t>柴田　舞子</t>
  </si>
  <si>
    <t>シバタ　マイコ</t>
  </si>
  <si>
    <t>J5142</t>
  </si>
  <si>
    <t>祖父江　美帆</t>
  </si>
  <si>
    <t>ソブエ　ミホ</t>
  </si>
  <si>
    <t>J5152</t>
  </si>
  <si>
    <t>玉木　芳奈</t>
  </si>
  <si>
    <t>タマキ　ヨシナ</t>
  </si>
  <si>
    <t>J5153</t>
  </si>
  <si>
    <t>橋本　悠花</t>
  </si>
  <si>
    <t>ハシモト　ユウカ</t>
  </si>
  <si>
    <t>J5411</t>
  </si>
  <si>
    <t>平手　華歩</t>
  </si>
  <si>
    <t>ヒラテ　カホ</t>
  </si>
  <si>
    <t>J5148</t>
  </si>
  <si>
    <t>昼田　羅々</t>
  </si>
  <si>
    <t>ヒルタ　ララ</t>
  </si>
  <si>
    <t>J5146</t>
  </si>
  <si>
    <t>古屋　春菜</t>
  </si>
  <si>
    <t>フルヤ　ハルナ</t>
  </si>
  <si>
    <t>J5150</t>
  </si>
  <si>
    <t>松野　紗季</t>
  </si>
  <si>
    <t>マツノ　サキ</t>
  </si>
  <si>
    <t>J5147</t>
  </si>
  <si>
    <t>安田　優月</t>
  </si>
  <si>
    <t>ヤスダ　ユズキ</t>
  </si>
  <si>
    <t>J5149</t>
  </si>
  <si>
    <t>安田　梨夏</t>
  </si>
  <si>
    <t>ヤスダ　リカ</t>
  </si>
  <si>
    <t>J5155</t>
  </si>
  <si>
    <t>山田　亜美</t>
  </si>
  <si>
    <t>ヤマダ　アミ</t>
  </si>
  <si>
    <t>J5156</t>
  </si>
  <si>
    <t>天草　音々</t>
  </si>
  <si>
    <t>アマクサ　ネネ</t>
  </si>
  <si>
    <t>愛知県立阿久比</t>
  </si>
  <si>
    <t>アイチケンリツアグイ</t>
  </si>
  <si>
    <t>阿久比</t>
  </si>
  <si>
    <t>k5096</t>
  </si>
  <si>
    <t>知多支部</t>
  </si>
  <si>
    <t>稲生　裕文</t>
  </si>
  <si>
    <t>イノウ　ヒロフミ</t>
  </si>
  <si>
    <t>k204</t>
  </si>
  <si>
    <t>大村　有香</t>
  </si>
  <si>
    <t>オオムラ　ユウカ</t>
  </si>
  <si>
    <t>k5116</t>
  </si>
  <si>
    <t>飼鳥　蒼</t>
  </si>
  <si>
    <t>カイトリ　アオイ</t>
  </si>
  <si>
    <t>k5102</t>
  </si>
  <si>
    <t>加古　修平</t>
  </si>
  <si>
    <t>カコ　シュウヘイ</t>
  </si>
  <si>
    <t>k209</t>
  </si>
  <si>
    <t>加藤　匠偉</t>
  </si>
  <si>
    <t>カトウ　ショウイ</t>
  </si>
  <si>
    <t>k206</t>
  </si>
  <si>
    <t>黒崎　拓馬</t>
  </si>
  <si>
    <t>クロサキ　タクマ</t>
  </si>
  <si>
    <t>k208</t>
  </si>
  <si>
    <t>近藤　慎哉</t>
  </si>
  <si>
    <t>コンドウ　シンヤ</t>
  </si>
  <si>
    <t>k210</t>
  </si>
  <si>
    <t>齋藤　真輝</t>
  </si>
  <si>
    <t>サイトウ　マサキ</t>
  </si>
  <si>
    <t>k5101</t>
  </si>
  <si>
    <t>皿井　敬崇</t>
  </si>
  <si>
    <t>サライ　ケイシュウ</t>
  </si>
  <si>
    <t>k203</t>
  </si>
  <si>
    <t>竹内　梨香子</t>
  </si>
  <si>
    <t>タケウチ　リカコ</t>
  </si>
  <si>
    <t>k5103</t>
  </si>
  <si>
    <t>外谷　夏輝</t>
  </si>
  <si>
    <t>トヤ　ナツキ</t>
  </si>
  <si>
    <t>k5099</t>
  </si>
  <si>
    <t>中尾　匠吾</t>
  </si>
  <si>
    <t>ナカオ　ショウゴ</t>
  </si>
  <si>
    <t>k212</t>
  </si>
  <si>
    <t>蜷川　真未</t>
  </si>
  <si>
    <t>ニナガワ　マミ</t>
  </si>
  <si>
    <t>k5115</t>
  </si>
  <si>
    <t>蜷川　真由</t>
  </si>
  <si>
    <t>ニナガワ　マユ</t>
  </si>
  <si>
    <t>k5097</t>
  </si>
  <si>
    <t>古川　穂高</t>
  </si>
  <si>
    <t>フルカワ　ホダカ</t>
  </si>
  <si>
    <t>k211</t>
  </si>
  <si>
    <t>松田　輝</t>
  </si>
  <si>
    <t>マツダ　アキラ</t>
  </si>
  <si>
    <t>k205</t>
  </si>
  <si>
    <t>水漉　菜穂子</t>
  </si>
  <si>
    <t>ミズコシ　ナホコ</t>
  </si>
  <si>
    <t>k5100</t>
  </si>
  <si>
    <t>山田　健太</t>
  </si>
  <si>
    <t>ヤマダ　ケンタ</t>
  </si>
  <si>
    <t>k207</t>
  </si>
  <si>
    <t>横井　桃子</t>
  </si>
  <si>
    <t>ヨコイ　モモコ</t>
  </si>
  <si>
    <t>k5098</t>
  </si>
  <si>
    <t>嵐　健太</t>
  </si>
  <si>
    <t>アラシ　ケンタ</t>
  </si>
  <si>
    <t>愛知県立旭丘</t>
  </si>
  <si>
    <t>アイチケンリツアサヒガオカ</t>
  </si>
  <si>
    <t>旭丘</t>
  </si>
  <si>
    <t>J291</t>
  </si>
  <si>
    <t>梅山　雄志</t>
  </si>
  <si>
    <t>ウメヤマ　タカユキ</t>
  </si>
  <si>
    <t>J284</t>
  </si>
  <si>
    <t>海野　陽介</t>
  </si>
  <si>
    <t>ウンノ　ヨウスケ</t>
  </si>
  <si>
    <t>J290</t>
  </si>
  <si>
    <t>大西　麻美</t>
  </si>
  <si>
    <t>オオニシ　マミ</t>
  </si>
  <si>
    <t>J5180</t>
  </si>
  <si>
    <t>緒方　颯</t>
  </si>
  <si>
    <t>オガタ　ソウ</t>
  </si>
  <si>
    <t>J277</t>
  </si>
  <si>
    <t>岡村　茜</t>
  </si>
  <si>
    <t>オカムラ　アカネ</t>
  </si>
  <si>
    <t>J5176</t>
  </si>
  <si>
    <t>小畑　登紀子</t>
  </si>
  <si>
    <t>オバタ　トキコ</t>
  </si>
  <si>
    <t>J5184</t>
  </si>
  <si>
    <t>加藤　幸樹</t>
  </si>
  <si>
    <t>カトウ　コウキ</t>
  </si>
  <si>
    <t>J273</t>
  </si>
  <si>
    <t>加藤　真木</t>
  </si>
  <si>
    <t>カトウ　マキ</t>
  </si>
  <si>
    <t>J276</t>
  </si>
  <si>
    <t>康　丞媛</t>
  </si>
  <si>
    <t>カン　スンウォン</t>
  </si>
  <si>
    <t>J5186</t>
  </si>
  <si>
    <t>北河原　俊</t>
  </si>
  <si>
    <t>キタガワラ　シュン</t>
  </si>
  <si>
    <t>J292</t>
  </si>
  <si>
    <t>熊谷　智孝</t>
  </si>
  <si>
    <t>クマガイ　トモタカ</t>
  </si>
  <si>
    <t>J275</t>
  </si>
  <si>
    <t>河野　隼司</t>
  </si>
  <si>
    <t>コウノ　シュンジ</t>
  </si>
  <si>
    <t>J274</t>
  </si>
  <si>
    <t>小島　祐輝</t>
  </si>
  <si>
    <t>コジマ　ユウキ</t>
  </si>
  <si>
    <t>J289</t>
  </si>
  <si>
    <t>児玉　七海</t>
  </si>
  <si>
    <t>コダマ　ナナミ</t>
  </si>
  <si>
    <t>J5177</t>
  </si>
  <si>
    <t>白井　開斗</t>
  </si>
  <si>
    <t>シライ　カイト</t>
  </si>
  <si>
    <t>J283</t>
  </si>
  <si>
    <t>鈴木　智貴</t>
  </si>
  <si>
    <t>スズキ　トモキ</t>
  </si>
  <si>
    <t>J281</t>
  </si>
  <si>
    <t>髙森　千鶴</t>
  </si>
  <si>
    <t>タカモリ　チヅル</t>
  </si>
  <si>
    <t>J5181</t>
  </si>
  <si>
    <t>野村　真子</t>
  </si>
  <si>
    <t>ノムラ　マコ</t>
  </si>
  <si>
    <t>J5182</t>
  </si>
  <si>
    <t>濵田　純可</t>
  </si>
  <si>
    <t>ハマダ　スミカ</t>
  </si>
  <si>
    <t>J5183</t>
  </si>
  <si>
    <t>平野　裕大</t>
  </si>
  <si>
    <t>ヒラノ　ユウタ</t>
  </si>
  <si>
    <t>J278</t>
  </si>
  <si>
    <t>水野　裕貴</t>
  </si>
  <si>
    <t>ミズノ　ユウキ</t>
  </si>
  <si>
    <t>J285</t>
  </si>
  <si>
    <t>宮本　博行</t>
  </si>
  <si>
    <t>ミヤモト　ヒロユキ</t>
  </si>
  <si>
    <t>J293</t>
  </si>
  <si>
    <t>六川　蓮</t>
  </si>
  <si>
    <t>ムツカワ　レン</t>
  </si>
  <si>
    <t>J287</t>
  </si>
  <si>
    <t>村瀬　友宏</t>
  </si>
  <si>
    <t>ムラセ　トモヒロ</t>
  </si>
  <si>
    <t>J282</t>
  </si>
  <si>
    <t>矢田　司</t>
  </si>
  <si>
    <t>ヤダ　ツカサ</t>
  </si>
  <si>
    <t>J288</t>
  </si>
  <si>
    <t>山内　里佳</t>
  </si>
  <si>
    <t>ヤマウチ　リカ</t>
  </si>
  <si>
    <t>J5179</t>
  </si>
  <si>
    <t>山本　彩乃</t>
  </si>
  <si>
    <t>ヤマモト　アヤノ</t>
  </si>
  <si>
    <t>J5178</t>
  </si>
  <si>
    <t>横井　里南</t>
  </si>
  <si>
    <t>ヨコイ　リナ</t>
  </si>
  <si>
    <t>J5185</t>
  </si>
  <si>
    <t>吉原　慧</t>
  </si>
  <si>
    <t>ヨシハラ　サトシ</t>
  </si>
  <si>
    <t>J279</t>
  </si>
  <si>
    <t>若月　俊宏</t>
  </si>
  <si>
    <t>ワカツキ　トシヒロ</t>
  </si>
  <si>
    <t>J280</t>
  </si>
  <si>
    <t>渡辺　紘平</t>
  </si>
  <si>
    <t>ワタナベ　コウヘイ</t>
  </si>
  <si>
    <t>J286</t>
  </si>
  <si>
    <t>秋田　真穂</t>
  </si>
  <si>
    <t>アキタ　マホ</t>
  </si>
  <si>
    <t>愛知県立旭野</t>
  </si>
  <si>
    <t>アイチケンリツアサヒノ</t>
  </si>
  <si>
    <t>旭野</t>
  </si>
  <si>
    <t>J5229</t>
  </si>
  <si>
    <t>浅井　智貴</t>
  </si>
  <si>
    <t>アサイ　トモキ</t>
  </si>
  <si>
    <t>J362</t>
  </si>
  <si>
    <t>浅野　晃平</t>
  </si>
  <si>
    <t>アサノ　コウヘイ</t>
  </si>
  <si>
    <t>J684</t>
  </si>
  <si>
    <t>淺野　円花</t>
  </si>
  <si>
    <t>アサノ　マドカ</t>
  </si>
  <si>
    <t>J5225</t>
  </si>
  <si>
    <t>池田　麗実</t>
  </si>
  <si>
    <t>イケダ　レミ</t>
  </si>
  <si>
    <t>J5234</t>
  </si>
  <si>
    <t>板垣　拓海</t>
  </si>
  <si>
    <t>イタガキ　タクミ</t>
  </si>
  <si>
    <t>J352</t>
  </si>
  <si>
    <t>牛田　麻結</t>
  </si>
  <si>
    <t>ウシダ　マユ</t>
  </si>
  <si>
    <t>J5227</t>
  </si>
  <si>
    <t>有働　奈穂</t>
  </si>
  <si>
    <t>ウドウ　ナホ</t>
  </si>
  <si>
    <t>J5236</t>
  </si>
  <si>
    <t>大築　史旺</t>
  </si>
  <si>
    <t>オオツキ　フミオ</t>
  </si>
  <si>
    <t>J686</t>
  </si>
  <si>
    <t>尾上　航大</t>
  </si>
  <si>
    <t>オノウエ　コウダイ</t>
  </si>
  <si>
    <t>J687</t>
  </si>
  <si>
    <t>景山　大地</t>
  </si>
  <si>
    <t>カゲヤマ　ダイチ</t>
  </si>
  <si>
    <t>J367</t>
  </si>
  <si>
    <t>片岡　佑太</t>
  </si>
  <si>
    <t>カタオカ　ユウタ</t>
  </si>
  <si>
    <t>J366</t>
  </si>
  <si>
    <t>片山　沙弥</t>
  </si>
  <si>
    <t>カタヤマ　サヤ</t>
  </si>
  <si>
    <t>J5407</t>
  </si>
  <si>
    <t>加藤　愛</t>
  </si>
  <si>
    <t>カトウ　アイ</t>
  </si>
  <si>
    <t>J5233</t>
  </si>
  <si>
    <t>加藤　望</t>
  </si>
  <si>
    <t>カトウ　ノゾミ</t>
  </si>
  <si>
    <t>J361</t>
  </si>
  <si>
    <t>河田　裕一</t>
  </si>
  <si>
    <t>カワタ　ユウイチ</t>
  </si>
  <si>
    <t>J688</t>
  </si>
  <si>
    <t>小林　優太</t>
  </si>
  <si>
    <t>コバヤシ　ユウタ</t>
  </si>
  <si>
    <t>J691</t>
  </si>
  <si>
    <t>近藤　泰斗</t>
  </si>
  <si>
    <t>コンドウ　タイト</t>
  </si>
  <si>
    <t>J365</t>
  </si>
  <si>
    <t>才木　萌菜美</t>
  </si>
  <si>
    <t>サイキ　モナミ</t>
  </si>
  <si>
    <t>J5224</t>
  </si>
  <si>
    <t>榊原　悠斗</t>
  </si>
  <si>
    <t>サカキバラ　ユウト</t>
  </si>
  <si>
    <t>J356</t>
  </si>
  <si>
    <t>嵯峨崎　正汰</t>
  </si>
  <si>
    <t>サガサキ　ショウタ</t>
  </si>
  <si>
    <t>J360</t>
  </si>
  <si>
    <t>坂本　萌恵</t>
  </si>
  <si>
    <t>サカモト　モエ</t>
  </si>
  <si>
    <t>J5223</t>
  </si>
  <si>
    <t>佐藤　みのり</t>
  </si>
  <si>
    <t>サトウ　ミノリ</t>
  </si>
  <si>
    <t>J5406</t>
  </si>
  <si>
    <t>鈴木　ふゆ香</t>
  </si>
  <si>
    <t>スズキ　フユカ</t>
  </si>
  <si>
    <t>J5228</t>
  </si>
  <si>
    <t>鈴木　雅也</t>
  </si>
  <si>
    <t>スズキ　マサヤ</t>
  </si>
  <si>
    <t>J357</t>
  </si>
  <si>
    <t>髙木　一人</t>
  </si>
  <si>
    <t>タカギ　イチト</t>
  </si>
  <si>
    <t>J683</t>
  </si>
  <si>
    <t>田中　佑</t>
  </si>
  <si>
    <t>タナカ　タスク</t>
  </si>
  <si>
    <t>J354</t>
  </si>
  <si>
    <t>田中　辰栄</t>
  </si>
  <si>
    <t>タナカ　タツエイ</t>
  </si>
  <si>
    <t>J368</t>
  </si>
  <si>
    <t>棚瀬　優佳</t>
  </si>
  <si>
    <t>タナセ　ユウカ</t>
  </si>
  <si>
    <t>J5230</t>
  </si>
  <si>
    <t>土谷　泰誠</t>
  </si>
  <si>
    <t>ツチヤ　タイセイ</t>
  </si>
  <si>
    <t>J369</t>
  </si>
  <si>
    <t>虎岩　恭平</t>
  </si>
  <si>
    <t>トライワ　キョウヘイ</t>
  </si>
  <si>
    <t>J689</t>
  </si>
  <si>
    <t>直江　公平</t>
  </si>
  <si>
    <t>ナオエ　コウヘイ</t>
  </si>
  <si>
    <t>J690</t>
  </si>
  <si>
    <t>中村　周人</t>
  </si>
  <si>
    <t>ナカムラ　シュウト</t>
  </si>
  <si>
    <t>J371</t>
  </si>
  <si>
    <t>中屋敷　和也</t>
  </si>
  <si>
    <t>ナカヤシキ　カズヤ</t>
  </si>
  <si>
    <t>J355</t>
  </si>
  <si>
    <t>成栗　知哉</t>
  </si>
  <si>
    <t>ナリクリ　トモヤ</t>
  </si>
  <si>
    <t>J363</t>
  </si>
  <si>
    <t>成瀬　朱莉</t>
  </si>
  <si>
    <t>ナルセ　アカリ</t>
  </si>
  <si>
    <t>J5408</t>
  </si>
  <si>
    <t>西村　歩</t>
  </si>
  <si>
    <t>ニシムラ　アユミ</t>
  </si>
  <si>
    <t>J5222</t>
  </si>
  <si>
    <t>丹羽　脩二</t>
  </si>
  <si>
    <t>ニワ　シュウジ</t>
  </si>
  <si>
    <t>J349</t>
  </si>
  <si>
    <t>林　亮太</t>
  </si>
  <si>
    <t>ハヤシ　リョウタ</t>
  </si>
  <si>
    <t>J613</t>
  </si>
  <si>
    <t>平岩　優志</t>
  </si>
  <si>
    <t>ヒライワ　マサユキ</t>
  </si>
  <si>
    <t>J364</t>
  </si>
  <si>
    <t>平松　夕佳</t>
  </si>
  <si>
    <t>ヒラマツ　ユウカ</t>
  </si>
  <si>
    <t>J5405</t>
  </si>
  <si>
    <t>廣瀬　紀乃</t>
  </si>
  <si>
    <t>ヒロセ　キノ</t>
  </si>
  <si>
    <t>J5235</t>
  </si>
  <si>
    <t>藤田　昌也</t>
  </si>
  <si>
    <t>フジタ　マサヤ</t>
  </si>
  <si>
    <t>J358</t>
  </si>
  <si>
    <t>藤吉　寿樹</t>
  </si>
  <si>
    <t>フジヨシ　カズキ</t>
  </si>
  <si>
    <t>J350</t>
  </si>
  <si>
    <t>松原　実里</t>
  </si>
  <si>
    <t>マツバラ　ミサト</t>
  </si>
  <si>
    <t>J5231</t>
  </si>
  <si>
    <t>三井　玲央</t>
  </si>
  <si>
    <t>ミツイ　レオ</t>
  </si>
  <si>
    <t>J353</t>
  </si>
  <si>
    <t>三宅　菜月</t>
  </si>
  <si>
    <t>ミヤケ　ナツキ</t>
  </si>
  <si>
    <t>J5226</t>
  </si>
  <si>
    <t>森江　克海</t>
  </si>
  <si>
    <t>モリエ　カツミ</t>
  </si>
  <si>
    <t>J685</t>
  </si>
  <si>
    <t>山口　晃輝</t>
  </si>
  <si>
    <t>ヤマグチ　コウキ</t>
  </si>
  <si>
    <t>J351</t>
  </si>
  <si>
    <t>山下　尚浩</t>
  </si>
  <si>
    <t>ヤマシタ　タカヒロ</t>
  </si>
  <si>
    <t>J370</t>
  </si>
  <si>
    <t>山田　一輝</t>
  </si>
  <si>
    <t>ヤマダ　カズキ</t>
  </si>
  <si>
    <t>J692</t>
  </si>
  <si>
    <t>吉田　朋生</t>
  </si>
  <si>
    <t>ヨシダ　トモキ</t>
  </si>
  <si>
    <t>J372</t>
  </si>
  <si>
    <t>渡邉　晃輔</t>
  </si>
  <si>
    <t>ワタナベ　コウスケ</t>
  </si>
  <si>
    <t>J359</t>
  </si>
  <si>
    <t>渡辺　莉月</t>
  </si>
  <si>
    <t>ワタナベ　リヅキ</t>
  </si>
  <si>
    <t>J5232</t>
  </si>
  <si>
    <t>阿原　透</t>
  </si>
  <si>
    <t>アハラ　トオル</t>
  </si>
  <si>
    <t>愛知県立熱田</t>
  </si>
  <si>
    <t>アイチケンリツアツタ</t>
  </si>
  <si>
    <t>熱田</t>
  </si>
  <si>
    <t>H531</t>
  </si>
  <si>
    <t>名古屋南支部</t>
  </si>
  <si>
    <t>天野　啓太</t>
  </si>
  <si>
    <t>アマノ　ケイタ</t>
  </si>
  <si>
    <t>H530</t>
  </si>
  <si>
    <t>石田　諒風</t>
  </si>
  <si>
    <t>イシダ　リョウフウ</t>
  </si>
  <si>
    <t>H532</t>
  </si>
  <si>
    <t>伊藤　樹</t>
  </si>
  <si>
    <t>イトウ　ミキ</t>
  </si>
  <si>
    <t>H5244</t>
  </si>
  <si>
    <t>稲垣　迅人</t>
  </si>
  <si>
    <t>イナガキ　ハヤト</t>
  </si>
  <si>
    <t>H550</t>
  </si>
  <si>
    <t>今井　みく</t>
  </si>
  <si>
    <t>イマイ　ミク</t>
  </si>
  <si>
    <t>H5235</t>
  </si>
  <si>
    <t>宇佐美　潤</t>
  </si>
  <si>
    <t>ウサミ　ジュン</t>
  </si>
  <si>
    <t>H529</t>
  </si>
  <si>
    <t>近江　咲乃</t>
  </si>
  <si>
    <t>オウミ　サキノ</t>
  </si>
  <si>
    <t>H5231</t>
  </si>
  <si>
    <t>大久保　瑠星</t>
  </si>
  <si>
    <t>オオクボ　リュウセイ</t>
  </si>
  <si>
    <t>H545</t>
  </si>
  <si>
    <t>大谷　一誠</t>
  </si>
  <si>
    <t>オオタニ　イッセイ</t>
  </si>
  <si>
    <t>H538</t>
  </si>
  <si>
    <t>小沢　直輝</t>
  </si>
  <si>
    <t>オザワ　ナオキ</t>
  </si>
  <si>
    <t>H534</t>
  </si>
  <si>
    <t>小野　玖太朗</t>
  </si>
  <si>
    <t>オノ　キュウタロウ</t>
  </si>
  <si>
    <t>H548</t>
  </si>
  <si>
    <t>川田　彩乃</t>
  </si>
  <si>
    <t>カワダ　アヤノ</t>
  </si>
  <si>
    <t>H5232</t>
  </si>
  <si>
    <t>北出　真以</t>
  </si>
  <si>
    <t>キタデ　マイ</t>
  </si>
  <si>
    <t>H5243</t>
  </si>
  <si>
    <t>黒川　拓海</t>
  </si>
  <si>
    <t>クロカワ　タクミ</t>
  </si>
  <si>
    <t>H536</t>
  </si>
  <si>
    <t>小柳　裕夢</t>
  </si>
  <si>
    <t>コヤナギ　ヒロム</t>
  </si>
  <si>
    <t>H552</t>
  </si>
  <si>
    <t>代谷　進二郎</t>
  </si>
  <si>
    <t>シロヤ　シンジロウ</t>
  </si>
  <si>
    <t>H537</t>
  </si>
  <si>
    <t>鈴木　涼介</t>
  </si>
  <si>
    <t>スズキ　リョウスケ</t>
  </si>
  <si>
    <t>H546</t>
  </si>
  <si>
    <t>高瀬　勝大</t>
  </si>
  <si>
    <t>タカセ　ショウタ</t>
  </si>
  <si>
    <t>H535</t>
  </si>
  <si>
    <t>髙橋　和真</t>
  </si>
  <si>
    <t>タカハシ　カズマ</t>
  </si>
  <si>
    <t>H539</t>
  </si>
  <si>
    <t>高濱　謙吾</t>
  </si>
  <si>
    <t>タカハマ　ケンゴ</t>
  </si>
  <si>
    <t>H549</t>
  </si>
  <si>
    <t>竹川　瑛人</t>
  </si>
  <si>
    <t>タケカワ　アキト</t>
  </si>
  <si>
    <t>H541</t>
  </si>
  <si>
    <t>但馬　安利彩</t>
  </si>
  <si>
    <t>タジマ　アリサ</t>
  </si>
  <si>
    <t>H5242</t>
  </si>
  <si>
    <t>田中　潤</t>
  </si>
  <si>
    <t>タナカ　ジュン</t>
  </si>
  <si>
    <t>H543</t>
  </si>
  <si>
    <t>谷内　双葉</t>
  </si>
  <si>
    <t>タニウチ　フタバ</t>
  </si>
  <si>
    <t>H5233</t>
  </si>
  <si>
    <t>津田　和季</t>
  </si>
  <si>
    <t>ツダ　カズキ</t>
  </si>
  <si>
    <t>H542</t>
  </si>
  <si>
    <t>長瀬　良貴</t>
  </si>
  <si>
    <t>ナガセ　ヨシキ</t>
  </si>
  <si>
    <t>H533</t>
  </si>
  <si>
    <t>中村　優花</t>
  </si>
  <si>
    <t>ナカムラ　ユウカ</t>
  </si>
  <si>
    <t>H5236</t>
  </si>
  <si>
    <t>林　勇志</t>
  </si>
  <si>
    <t>ハヤシ　ユウシ</t>
  </si>
  <si>
    <t>H551</t>
  </si>
  <si>
    <t>藤森　あい</t>
  </si>
  <si>
    <t>フジモリ　アイ</t>
  </si>
  <si>
    <t>H5240</t>
  </si>
  <si>
    <t>前田　花蓮</t>
  </si>
  <si>
    <t>マエダ　カレン</t>
  </si>
  <si>
    <t>H5239</t>
  </si>
  <si>
    <t>水谷　早希</t>
  </si>
  <si>
    <t>ミズタニ　サキ</t>
  </si>
  <si>
    <t>H5230</t>
  </si>
  <si>
    <t>道下　桜太郎</t>
  </si>
  <si>
    <t>ミチシタ　オウタロウ</t>
  </si>
  <si>
    <t>H544</t>
  </si>
  <si>
    <t>村瀬　大樹</t>
  </si>
  <si>
    <t>ムラセ　ダイキ</t>
  </si>
  <si>
    <t>H547</t>
  </si>
  <si>
    <t>八木　大輝</t>
  </si>
  <si>
    <t>ヤギ　ダイキ</t>
  </si>
  <si>
    <t>H540</t>
  </si>
  <si>
    <t>山口　莉生夏</t>
  </si>
  <si>
    <t>ヤマグチ　リオナ</t>
  </si>
  <si>
    <t>H5238</t>
  </si>
  <si>
    <t>山辺　風花</t>
  </si>
  <si>
    <t>ヤマベ　フウカ</t>
  </si>
  <si>
    <t>H5234</t>
  </si>
  <si>
    <t>横井　ゆり</t>
  </si>
  <si>
    <t>ヨコイ　ユリ</t>
  </si>
  <si>
    <t>H5241</t>
  </si>
  <si>
    <t>吉田　優花</t>
  </si>
  <si>
    <t>ヨシダ　ユウカ</t>
  </si>
  <si>
    <t>H5237</t>
  </si>
  <si>
    <t>愛知県立渥美農業</t>
  </si>
  <si>
    <t>渥美農</t>
  </si>
  <si>
    <t>愛知県立安城</t>
  </si>
  <si>
    <t>安城</t>
  </si>
  <si>
    <t>愛知県立安城農林</t>
  </si>
  <si>
    <t>安城農林</t>
  </si>
  <si>
    <t>愛知県立安城東</t>
  </si>
  <si>
    <t>安城東</t>
  </si>
  <si>
    <t>愛知県立安城南</t>
  </si>
  <si>
    <t>安城南</t>
  </si>
  <si>
    <t>青山　千春</t>
  </si>
  <si>
    <t>アオヤマ　チハル</t>
  </si>
  <si>
    <t>愛知県立惟信</t>
  </si>
  <si>
    <t>アイチケンリツイシン</t>
  </si>
  <si>
    <t>惟信</t>
  </si>
  <si>
    <t>H5224</t>
  </si>
  <si>
    <t>赤尾　奈津</t>
  </si>
  <si>
    <t>アカオ　ナツ</t>
  </si>
  <si>
    <t>H5337</t>
  </si>
  <si>
    <t>池田　早希</t>
  </si>
  <si>
    <t>イケダ　サキ</t>
  </si>
  <si>
    <t>H5222</t>
  </si>
  <si>
    <t>伊藤　友惟</t>
  </si>
  <si>
    <t>イトウ　ユイ</t>
  </si>
  <si>
    <t>H5217</t>
  </si>
  <si>
    <t>上本　真也</t>
  </si>
  <si>
    <t>ウエモト　マサヤ</t>
  </si>
  <si>
    <t>H622</t>
  </si>
  <si>
    <t>梅田　拳己</t>
  </si>
  <si>
    <t>ウメダ　ケンゴ</t>
  </si>
  <si>
    <t>H478</t>
  </si>
  <si>
    <t>小笠原　淳</t>
  </si>
  <si>
    <t>オガサワラ　ジュン</t>
  </si>
  <si>
    <t>H479</t>
  </si>
  <si>
    <t>緒方　里奈</t>
  </si>
  <si>
    <t>オガタ　リナ</t>
  </si>
  <si>
    <t>H5226</t>
  </si>
  <si>
    <t>荻野　怜</t>
  </si>
  <si>
    <t>オギノ　レン</t>
  </si>
  <si>
    <t>H706</t>
  </si>
  <si>
    <t>葛西　涼</t>
  </si>
  <si>
    <t>カサイ　リョウ</t>
  </si>
  <si>
    <t>H474</t>
  </si>
  <si>
    <t>梶川　由稀</t>
  </si>
  <si>
    <t>カジカワ　ヨシキ</t>
  </si>
  <si>
    <t>H480</t>
  </si>
  <si>
    <t>神谷　玲菜</t>
  </si>
  <si>
    <t>カミヤ　レイナ</t>
  </si>
  <si>
    <t>H5221</t>
  </si>
  <si>
    <t>小池　柚希</t>
  </si>
  <si>
    <t>コイケ　ユズキ</t>
  </si>
  <si>
    <t>H485</t>
  </si>
  <si>
    <t>小島　維月</t>
  </si>
  <si>
    <t>コジマ　イツキ</t>
  </si>
  <si>
    <t>H488</t>
  </si>
  <si>
    <t>小林　蒼空</t>
  </si>
  <si>
    <t>コバヤシ　ソラ</t>
  </si>
  <si>
    <t>H620</t>
  </si>
  <si>
    <t>駒澤　杏美</t>
  </si>
  <si>
    <t>コマザワ　アミ</t>
  </si>
  <si>
    <t>H5225</t>
  </si>
  <si>
    <t>近藤　大嗣</t>
  </si>
  <si>
    <t>コンドウ　タイシ</t>
  </si>
  <si>
    <t>H704</t>
  </si>
  <si>
    <t>佐々　誠紀</t>
  </si>
  <si>
    <t>ササ　マサキ</t>
  </si>
  <si>
    <t>H484</t>
  </si>
  <si>
    <t>末永　千尋</t>
  </si>
  <si>
    <t>スエナガ　チヒロ</t>
  </si>
  <si>
    <t>H5219</t>
  </si>
  <si>
    <t>鈴木　高虎</t>
  </si>
  <si>
    <t>スズキ　タカトラ</t>
  </si>
  <si>
    <t>H483</t>
  </si>
  <si>
    <t>祖父江　斗織</t>
  </si>
  <si>
    <t>ソブエ　トオル</t>
  </si>
  <si>
    <t>H487</t>
  </si>
  <si>
    <t>寺崎　心花</t>
  </si>
  <si>
    <t>テラサキ　ミハナ</t>
  </si>
  <si>
    <t>H5338</t>
  </si>
  <si>
    <t>西川　悠斗</t>
  </si>
  <si>
    <t>ニシカワ　ユウト</t>
  </si>
  <si>
    <t>H482</t>
  </si>
  <si>
    <t>丹羽　聖歌</t>
  </si>
  <si>
    <t>ニワ　セイカ</t>
  </si>
  <si>
    <t>H5218</t>
  </si>
  <si>
    <t>野間　さな子</t>
  </si>
  <si>
    <t>ノマ　サナコ</t>
  </si>
  <si>
    <t>H5223</t>
  </si>
  <si>
    <t>原　秀彰</t>
  </si>
  <si>
    <t>ハラ　ヒデアキ</t>
  </si>
  <si>
    <t>H476</t>
  </si>
  <si>
    <t>舟戸　直暉</t>
  </si>
  <si>
    <t>フナト　ナオキ</t>
  </si>
  <si>
    <t>H621</t>
  </si>
  <si>
    <t>古谷　和真</t>
  </si>
  <si>
    <t>フルタニ　カズマ</t>
  </si>
  <si>
    <t>H705</t>
  </si>
  <si>
    <t>堀田　翔紀</t>
  </si>
  <si>
    <t>ホッタ　ショウキ</t>
  </si>
  <si>
    <t>H477</t>
  </si>
  <si>
    <t>牧野　希美</t>
  </si>
  <si>
    <t>マキノ　ノゾミ</t>
  </si>
  <si>
    <t>H5220</t>
  </si>
  <si>
    <t>松田　春志</t>
  </si>
  <si>
    <t>マツダ　シュンジ</t>
  </si>
  <si>
    <t>H472</t>
  </si>
  <si>
    <t>三好　了聖</t>
  </si>
  <si>
    <t>ミヨシ　リョウジ</t>
  </si>
  <si>
    <t>H473</t>
  </si>
  <si>
    <t>村上　龍人</t>
  </si>
  <si>
    <t>ムラカミ　リュウト</t>
  </si>
  <si>
    <t>H703</t>
  </si>
  <si>
    <t>森　蓮也</t>
  </si>
  <si>
    <t>モリ　レンヤ</t>
  </si>
  <si>
    <t>H481</t>
  </si>
  <si>
    <t>矢﨑　隆人</t>
  </si>
  <si>
    <t>ヤザキ　リュウト</t>
  </si>
  <si>
    <t>H707</t>
  </si>
  <si>
    <t>山口　竜斗</t>
  </si>
  <si>
    <t>ヤマグチ　リュウト</t>
  </si>
  <si>
    <t>H486</t>
  </si>
  <si>
    <t>渡辺　優雅</t>
  </si>
  <si>
    <t>ワタナベ　ユウガ</t>
  </si>
  <si>
    <t>H475</t>
  </si>
  <si>
    <t>愛知県立一宮</t>
  </si>
  <si>
    <t>一宮</t>
  </si>
  <si>
    <t>希望する</t>
  </si>
  <si>
    <t>ミズタニ　レイナ</t>
  </si>
  <si>
    <t>モリ　シュンスケ</t>
  </si>
  <si>
    <t>愛知県立一宮北</t>
  </si>
  <si>
    <t>一宮北</t>
  </si>
  <si>
    <t>カタヤマ　ヒロキ</t>
  </si>
  <si>
    <t>加藤　優弥</t>
  </si>
  <si>
    <t>長崎　稜</t>
  </si>
  <si>
    <t>ナガサキ　リョウ</t>
  </si>
  <si>
    <t>愛知県立一宮工業</t>
  </si>
  <si>
    <t>一宮工</t>
  </si>
  <si>
    <t>愛知県立一宮興道</t>
  </si>
  <si>
    <t>一宮興道</t>
  </si>
  <si>
    <t>愛知県立一宮商業</t>
  </si>
  <si>
    <t>一宮商</t>
  </si>
  <si>
    <t>キムラ　ユウヤ</t>
  </si>
  <si>
    <t>愛知県立一宮西</t>
  </si>
  <si>
    <t>一宮西</t>
  </si>
  <si>
    <t>カトウ　タクマ</t>
  </si>
  <si>
    <t>愛知県立一宮南</t>
  </si>
  <si>
    <t>一宮南</t>
  </si>
  <si>
    <t>イトウ　アスカ</t>
  </si>
  <si>
    <t>愛知県立一色</t>
  </si>
  <si>
    <t>一色</t>
  </si>
  <si>
    <t>イトウ　アカリ</t>
  </si>
  <si>
    <t>愛知県立稲沢</t>
  </si>
  <si>
    <t>稲沢</t>
  </si>
  <si>
    <t>愛知県立稲沢東</t>
  </si>
  <si>
    <t>稲沢東</t>
  </si>
  <si>
    <t>愛知県立犬山</t>
  </si>
  <si>
    <t>犬山</t>
  </si>
  <si>
    <t>イトウ　タクマ</t>
  </si>
  <si>
    <t>愛知県立犬山南</t>
  </si>
  <si>
    <t>犬山南</t>
  </si>
  <si>
    <t>愛知県立岩倉総合</t>
  </si>
  <si>
    <t>岩倉総合</t>
  </si>
  <si>
    <t>タナカ　ユウキ</t>
  </si>
  <si>
    <t>アオヤマ　カズキ</t>
  </si>
  <si>
    <t>愛知県立岩津</t>
  </si>
  <si>
    <t>岩津</t>
  </si>
  <si>
    <t>浅井　涼太</t>
  </si>
  <si>
    <t>アサイ　リョウタ</t>
  </si>
  <si>
    <t>愛知県立内海</t>
  </si>
  <si>
    <t>アイチケンリツウツミ</t>
  </si>
  <si>
    <t>内海</t>
  </si>
  <si>
    <t>k19</t>
  </si>
  <si>
    <t>石山　美裕</t>
  </si>
  <si>
    <t>イシヤマ　ミユ</t>
  </si>
  <si>
    <t>k5001</t>
  </si>
  <si>
    <t>位田　黎斗</t>
  </si>
  <si>
    <t>インデン　ライド</t>
  </si>
  <si>
    <t>k24</t>
  </si>
  <si>
    <t>太田　黎生</t>
  </si>
  <si>
    <t>オオタ　レオ</t>
  </si>
  <si>
    <t>k20</t>
  </si>
  <si>
    <t>鯉江　楓華</t>
  </si>
  <si>
    <t>コイエ　フウカ</t>
  </si>
  <si>
    <t>k5120</t>
  </si>
  <si>
    <t>墨田　惇人</t>
  </si>
  <si>
    <t>スミダ　ジュント</t>
  </si>
  <si>
    <t>k29</t>
  </si>
  <si>
    <t>平　聖成</t>
  </si>
  <si>
    <t>タイラ　キヨナリ</t>
  </si>
  <si>
    <t>k238</t>
  </si>
  <si>
    <t>高木　翔悟</t>
  </si>
  <si>
    <t>タカギ　ショウゴ</t>
  </si>
  <si>
    <t>k18</t>
  </si>
  <si>
    <t>田中　康也</t>
  </si>
  <si>
    <t>タナカ　コウヤ</t>
  </si>
  <si>
    <t>k23</t>
  </si>
  <si>
    <t>永井　貴也</t>
  </si>
  <si>
    <t>ナガイ　タカヤ</t>
  </si>
  <si>
    <t>k21</t>
  </si>
  <si>
    <t>花田　勇希</t>
  </si>
  <si>
    <t>ハナダ　ユウキ</t>
  </si>
  <si>
    <t>k22</t>
  </si>
  <si>
    <t>浜本　竜義</t>
  </si>
  <si>
    <t>ハマモト　タツヨシ</t>
  </si>
  <si>
    <t>k239</t>
  </si>
  <si>
    <t>福西　琢未</t>
  </si>
  <si>
    <t>フクニシ　タクミ</t>
  </si>
  <si>
    <t>k237</t>
  </si>
  <si>
    <t>藤本　司</t>
  </si>
  <si>
    <t>フジモト　ツカサ</t>
  </si>
  <si>
    <t>k27</t>
  </si>
  <si>
    <t>牧野　聖也</t>
  </si>
  <si>
    <t>マキノ　ショウヤ</t>
  </si>
  <si>
    <t>k25</t>
  </si>
  <si>
    <t>森下　愛華</t>
  </si>
  <si>
    <t>モシリタ　アイカ</t>
  </si>
  <si>
    <t>k5121</t>
  </si>
  <si>
    <t>山口　純輝</t>
  </si>
  <si>
    <t>ヤマグチ　ヨシキ</t>
  </si>
  <si>
    <t>k28</t>
  </si>
  <si>
    <t>山﨑　翔</t>
  </si>
  <si>
    <t>ヤマザキ　ショウ</t>
  </si>
  <si>
    <t>k236</t>
  </si>
  <si>
    <t>百合草　トオル</t>
  </si>
  <si>
    <t>ユリクサ　トオル</t>
  </si>
  <si>
    <t>k26</t>
  </si>
  <si>
    <t>浅田　果甫</t>
  </si>
  <si>
    <t>アサダ　カホ</t>
  </si>
  <si>
    <t>愛知県立大府</t>
  </si>
  <si>
    <t>アイチケンリツオオブ</t>
  </si>
  <si>
    <t>大府</t>
  </si>
  <si>
    <t>k5149</t>
  </si>
  <si>
    <t>浅田　真由</t>
  </si>
  <si>
    <t>アサダ　マユ</t>
  </si>
  <si>
    <t>k5041</t>
  </si>
  <si>
    <t>安藤　萌</t>
  </si>
  <si>
    <t>アンドウ　モエ</t>
  </si>
  <si>
    <t>k5145</t>
  </si>
  <si>
    <t>飯谷　忠彦</t>
  </si>
  <si>
    <t>イイタニ　タダヒコ</t>
  </si>
  <si>
    <t>k285</t>
  </si>
  <si>
    <t>伊藤　千史</t>
  </si>
  <si>
    <t>イトウ　チフミ</t>
  </si>
  <si>
    <t>k5042</t>
  </si>
  <si>
    <t>伊藤　晴</t>
  </si>
  <si>
    <t>イトウ　ハル</t>
  </si>
  <si>
    <t>k5150</t>
  </si>
  <si>
    <t>伊藤　優作</t>
  </si>
  <si>
    <t>イトウ　ユウサク</t>
  </si>
  <si>
    <t>k123</t>
  </si>
  <si>
    <t>稲生　帆花</t>
  </si>
  <si>
    <t>イノウ　ホノカ</t>
  </si>
  <si>
    <t>k5039</t>
  </si>
  <si>
    <t>井上　彰央吾</t>
  </si>
  <si>
    <t>イノウエ　ショオゴ</t>
  </si>
  <si>
    <t>k122</t>
  </si>
  <si>
    <t>浦野　健次</t>
  </si>
  <si>
    <t>ウラノ　ケンジ</t>
  </si>
  <si>
    <t>k115</t>
  </si>
  <si>
    <t>大櫃　千明</t>
  </si>
  <si>
    <t>オオビツ　チアキ</t>
  </si>
  <si>
    <t>k118</t>
  </si>
  <si>
    <t>岡本　笑奈</t>
  </si>
  <si>
    <t>オカモト　エミナ</t>
  </si>
  <si>
    <t>k5148</t>
  </si>
  <si>
    <t>小嶋　彩友</t>
  </si>
  <si>
    <t>コジマ　サユ</t>
  </si>
  <si>
    <t>k5146</t>
  </si>
  <si>
    <t>酒井　智規</t>
  </si>
  <si>
    <t>サカイ　トモキ</t>
  </si>
  <si>
    <t>k126</t>
  </si>
  <si>
    <t>杉浦　史将</t>
  </si>
  <si>
    <t>スギウラ　フミマサ</t>
  </si>
  <si>
    <t>k117</t>
  </si>
  <si>
    <t>鈴木　実羽</t>
  </si>
  <si>
    <t>スズキ　ミウ</t>
  </si>
  <si>
    <t>k5147</t>
  </si>
  <si>
    <t>髙橋　明夢</t>
  </si>
  <si>
    <t>タカハシ　メイム</t>
  </si>
  <si>
    <t>k5040</t>
  </si>
  <si>
    <t>竹迫　優汰</t>
  </si>
  <si>
    <t>タケザコ　ユウタ</t>
  </si>
  <si>
    <t>k283</t>
  </si>
  <si>
    <t>竹下　真由</t>
  </si>
  <si>
    <t>タケシタ　マユ</t>
  </si>
  <si>
    <t>k5047</t>
  </si>
  <si>
    <t>中条　茉生</t>
  </si>
  <si>
    <t>チュウジョウ　マオ</t>
  </si>
  <si>
    <t>k5037</t>
  </si>
  <si>
    <t>津曲　章太</t>
  </si>
  <si>
    <t>ツマガリ　ショウタ</t>
  </si>
  <si>
    <t>k114</t>
  </si>
  <si>
    <t>戸嶋　純花</t>
  </si>
  <si>
    <t>トシマ　スミカ</t>
  </si>
  <si>
    <t>k5046</t>
  </si>
  <si>
    <t>外山　瑠起</t>
  </si>
  <si>
    <t>トヤマ　リュウキ</t>
  </si>
  <si>
    <t>k282</t>
  </si>
  <si>
    <t>仲井　瑞紀</t>
  </si>
  <si>
    <t>ナカイ　ミズキ</t>
  </si>
  <si>
    <t>k5104</t>
  </si>
  <si>
    <t>行方　早輝</t>
  </si>
  <si>
    <t>ナメカタ　サキ</t>
  </si>
  <si>
    <t>k5043</t>
  </si>
  <si>
    <t>　優花</t>
  </si>
  <si>
    <t>ハゼ　ユウカ</t>
  </si>
  <si>
    <t>k5151</t>
  </si>
  <si>
    <t>服田　昌浩</t>
  </si>
  <si>
    <t>ハッタ　マサヒロ</t>
  </si>
  <si>
    <t>k121</t>
  </si>
  <si>
    <t>林　岳人</t>
  </si>
  <si>
    <t>ハヤシ　ガクト</t>
  </si>
  <si>
    <t>k214</t>
  </si>
  <si>
    <t>林　香代子</t>
  </si>
  <si>
    <t>ハヤシ　カヨコ</t>
  </si>
  <si>
    <t>k5038</t>
  </si>
  <si>
    <t>林　春佑</t>
  </si>
  <si>
    <t>ハヤシ　シュンスケ</t>
  </si>
  <si>
    <t>k125</t>
  </si>
  <si>
    <t>古田　真也</t>
  </si>
  <si>
    <t>フルタ　シンヤ</t>
  </si>
  <si>
    <t>k120</t>
  </si>
  <si>
    <t>松下　夏菜</t>
  </si>
  <si>
    <t>マツシタ　カナ</t>
  </si>
  <si>
    <t>k5044</t>
  </si>
  <si>
    <t>御園　竜也</t>
  </si>
  <si>
    <t>ミソノ　タツヤ</t>
  </si>
  <si>
    <t>k284</t>
  </si>
  <si>
    <t>宮下　優</t>
  </si>
  <si>
    <t>ミヤシタ　ユウカ</t>
  </si>
  <si>
    <t>k5045</t>
  </si>
  <si>
    <t>山内　玲於</t>
  </si>
  <si>
    <t>ヤマウチ　レオ</t>
  </si>
  <si>
    <t>k124</t>
  </si>
  <si>
    <t>山﨑　翔一</t>
  </si>
  <si>
    <t>ヤマザキ　ショウイチ</t>
  </si>
  <si>
    <t>k119</t>
  </si>
  <si>
    <t>山中　佑斗</t>
  </si>
  <si>
    <t>ヤマナカ　ユウト</t>
  </si>
  <si>
    <t>k116</t>
  </si>
  <si>
    <t>吉峯　幹弥</t>
  </si>
  <si>
    <t>ヨシミネ　ミキヤ</t>
  </si>
  <si>
    <t>k281</t>
  </si>
  <si>
    <t>磯田　海斗</t>
  </si>
  <si>
    <t>イソダ　カイト</t>
  </si>
  <si>
    <t>愛知県立大府東</t>
  </si>
  <si>
    <t>アイチケンリツオオブヒガシ</t>
  </si>
  <si>
    <t>大府東</t>
  </si>
  <si>
    <t>k88</t>
  </si>
  <si>
    <t>磯谷　柚菜</t>
  </si>
  <si>
    <t>イソヤ　ユウナ</t>
  </si>
  <si>
    <t>k5028</t>
  </si>
  <si>
    <t>岩切　大知</t>
  </si>
  <si>
    <t>イワキリ　ダイチ</t>
  </si>
  <si>
    <t>k94</t>
  </si>
  <si>
    <t>大田　竜也</t>
  </si>
  <si>
    <t>オオタ　リュウヤ</t>
  </si>
  <si>
    <t>k89</t>
  </si>
  <si>
    <t>上　舞子</t>
  </si>
  <si>
    <t>カミ　マイコ</t>
  </si>
  <si>
    <t>k5027</t>
  </si>
  <si>
    <t>公山　源司</t>
  </si>
  <si>
    <t>コウヤマ　ゲンジ</t>
  </si>
  <si>
    <t>k85</t>
  </si>
  <si>
    <t>児玉　大暉</t>
  </si>
  <si>
    <t>コダマ　ヒロキ</t>
  </si>
  <si>
    <t>k95</t>
  </si>
  <si>
    <t>西郷　航生</t>
  </si>
  <si>
    <t>サイゴウ　コウキ</t>
  </si>
  <si>
    <t>k86</t>
  </si>
  <si>
    <t>酒井　颯大</t>
  </si>
  <si>
    <t>サカイ　ハヤタ</t>
  </si>
  <si>
    <t>k87</t>
  </si>
  <si>
    <t>杉　歩美</t>
  </si>
  <si>
    <t>スギ　アユミ</t>
  </si>
  <si>
    <t>k5029</t>
  </si>
  <si>
    <t>鈴木　優大</t>
  </si>
  <si>
    <t>スズキ　ユウダイ</t>
  </si>
  <si>
    <t>k90</t>
  </si>
  <si>
    <t>冨田　一斗</t>
  </si>
  <si>
    <t>トミタ　カズト</t>
  </si>
  <si>
    <t>k92</t>
  </si>
  <si>
    <t>中村　零音</t>
  </si>
  <si>
    <t>ナカムラ　レオン</t>
  </si>
  <si>
    <t>k96</t>
  </si>
  <si>
    <t>奈良　和彦</t>
  </si>
  <si>
    <t>ナラ　カズヒコ</t>
  </si>
  <si>
    <t>k97</t>
  </si>
  <si>
    <t>浜口　湧樹</t>
  </si>
  <si>
    <t>ハマグチ　ユウキ</t>
  </si>
  <si>
    <t>k93</t>
  </si>
  <si>
    <t>二村　知暉</t>
  </si>
  <si>
    <t>フタムラ　トモキ</t>
  </si>
  <si>
    <t>k98</t>
  </si>
  <si>
    <t>水野　翔太</t>
  </si>
  <si>
    <t>ミズノ　ショウタ</t>
  </si>
  <si>
    <t>k100</t>
  </si>
  <si>
    <t>宮本　侑記</t>
  </si>
  <si>
    <t>ミヤモト　ユウキ</t>
  </si>
  <si>
    <t>k99</t>
  </si>
  <si>
    <t>森　拓海</t>
  </si>
  <si>
    <t>モリ　タクミ</t>
  </si>
  <si>
    <t>k91</t>
  </si>
  <si>
    <t>愛知県立岡崎</t>
  </si>
  <si>
    <t>岡崎</t>
  </si>
  <si>
    <t>愛知県立岡崎北</t>
  </si>
  <si>
    <t>岡崎北</t>
  </si>
  <si>
    <t>イトウ　タイキ</t>
  </si>
  <si>
    <t>カトウ　ユウト</t>
  </si>
  <si>
    <t>愛知県立岡崎工業</t>
  </si>
  <si>
    <t>岡崎工</t>
  </si>
  <si>
    <t>愛知県立岡崎商業</t>
  </si>
  <si>
    <t>岡崎商</t>
  </si>
  <si>
    <t>ヤマモト　タイセイ</t>
  </si>
  <si>
    <t>愛知県立岡崎西</t>
  </si>
  <si>
    <t>岡崎西</t>
  </si>
  <si>
    <t>愛知県立岡崎東</t>
  </si>
  <si>
    <t>岡崎東</t>
  </si>
  <si>
    <t>ヤマモト　ユウヤ</t>
  </si>
  <si>
    <t>愛知県立岡崎聾</t>
  </si>
  <si>
    <t>岡崎聾</t>
  </si>
  <si>
    <t>愛知県立起工業</t>
  </si>
  <si>
    <t>起工</t>
  </si>
  <si>
    <t>マエダ　ユウト</t>
  </si>
  <si>
    <t>愛知県立海翔</t>
  </si>
  <si>
    <t>海翔</t>
  </si>
  <si>
    <t>愛知県立鶴城丘</t>
  </si>
  <si>
    <t>鶴城丘</t>
  </si>
  <si>
    <t>タカハシ　ユウカ</t>
  </si>
  <si>
    <t>山本　裕也</t>
  </si>
  <si>
    <t>浅野　祥</t>
  </si>
  <si>
    <t>アサノ　ショウ</t>
  </si>
  <si>
    <t>愛知県立春日井</t>
  </si>
  <si>
    <t>アイチケンリツカスガイ</t>
  </si>
  <si>
    <t>春日井</t>
  </si>
  <si>
    <t>J633</t>
  </si>
  <si>
    <t>伊藤　こよみ</t>
  </si>
  <si>
    <t>イトウ　コヨミ</t>
  </si>
  <si>
    <t>J5372</t>
  </si>
  <si>
    <t>伊藤　直哉</t>
  </si>
  <si>
    <t>イトウ　ナオヤ</t>
  </si>
  <si>
    <t>J376</t>
  </si>
  <si>
    <t>伊藤　悠</t>
  </si>
  <si>
    <t>イトウ　ハルカ</t>
  </si>
  <si>
    <t>J375</t>
  </si>
  <si>
    <t>打田　龍大</t>
  </si>
  <si>
    <t>ウチダ　タツヒロ</t>
  </si>
  <si>
    <t>J382</t>
  </si>
  <si>
    <t>遠藤　ゆり</t>
  </si>
  <si>
    <t>エンドウ　ユリ</t>
  </si>
  <si>
    <t>J5237</t>
  </si>
  <si>
    <t>大河原　泰地</t>
  </si>
  <si>
    <t>オオカワラ　タイチ</t>
  </si>
  <si>
    <t>J638</t>
  </si>
  <si>
    <t>大河原　優一</t>
  </si>
  <si>
    <t>オオカワラ　ユウイチ</t>
  </si>
  <si>
    <t>J379</t>
  </si>
  <si>
    <t>織田　宗馬</t>
  </si>
  <si>
    <t>オダ　ソウマ</t>
  </si>
  <si>
    <t>J386</t>
  </si>
  <si>
    <t>加藤　万絢</t>
  </si>
  <si>
    <t>カトウ　マアヤ</t>
  </si>
  <si>
    <t>J5243</t>
  </si>
  <si>
    <t>川上　椋生</t>
  </si>
  <si>
    <t>カワカミ　リョウセイ</t>
  </si>
  <si>
    <t>J387</t>
  </si>
  <si>
    <t>菊池　真那</t>
  </si>
  <si>
    <t>キクチ　マナ</t>
  </si>
  <si>
    <t>J5240</t>
  </si>
  <si>
    <t>木村　琴音</t>
  </si>
  <si>
    <t>キムラ　コトネ</t>
  </si>
  <si>
    <t>J5248</t>
  </si>
  <si>
    <t>久保　沙也香</t>
  </si>
  <si>
    <t>クボ　サヤカ</t>
  </si>
  <si>
    <t>J5246</t>
  </si>
  <si>
    <t>佐藤　泰地</t>
  </si>
  <si>
    <t>サトウ　タイチ</t>
  </si>
  <si>
    <t>J374</t>
  </si>
  <si>
    <t>山崎　芹香</t>
  </si>
  <si>
    <t>サマサキ　セリカ</t>
  </si>
  <si>
    <t>J5374</t>
  </si>
  <si>
    <t>下田　彩乃</t>
  </si>
  <si>
    <t>シモダ　アヤノ</t>
  </si>
  <si>
    <t>J5244</t>
  </si>
  <si>
    <t>鈴木　杏那</t>
  </si>
  <si>
    <t>スズキ　アンナ</t>
  </si>
  <si>
    <t>J5249</t>
  </si>
  <si>
    <t>惣津　乃絵</t>
  </si>
  <si>
    <t>ソウズ　ノエ</t>
  </si>
  <si>
    <t>J5241</t>
  </si>
  <si>
    <t>高木　優里</t>
  </si>
  <si>
    <t>タカギ　ユリ</t>
  </si>
  <si>
    <t>J5247</t>
  </si>
  <si>
    <t>高橋　優太</t>
  </si>
  <si>
    <t>タカハシ　ユウタ</t>
  </si>
  <si>
    <t>J388</t>
  </si>
  <si>
    <t>竹澤　柊</t>
  </si>
  <si>
    <t>タケザワ　シュウ</t>
  </si>
  <si>
    <t>J373</t>
  </si>
  <si>
    <t>田中　雅人</t>
  </si>
  <si>
    <t>タナカ　マサト</t>
  </si>
  <si>
    <t>J377</t>
  </si>
  <si>
    <t>田村　友輔</t>
  </si>
  <si>
    <t>タムラ　ユウスケ</t>
  </si>
  <si>
    <t>J385</t>
  </si>
  <si>
    <t>土田　奨斗</t>
  </si>
  <si>
    <t>ツチダ　ショウト</t>
  </si>
  <si>
    <t>J378</t>
  </si>
  <si>
    <t>堤内　麻友</t>
  </si>
  <si>
    <t>ツツミウチ　マユ</t>
  </si>
  <si>
    <t>J5238</t>
  </si>
  <si>
    <t>樋田　梨帆</t>
  </si>
  <si>
    <t>トイダ　リホ</t>
  </si>
  <si>
    <t>J5242</t>
  </si>
  <si>
    <t>徳廣　智也</t>
  </si>
  <si>
    <t>トクヒロ　トモヤ</t>
  </si>
  <si>
    <t>J635</t>
  </si>
  <si>
    <t>沼田　宗一朗</t>
  </si>
  <si>
    <t>ヌマタ　ソウイチロウ</t>
  </si>
  <si>
    <t>J380</t>
  </si>
  <si>
    <t>橋本　直樹</t>
  </si>
  <si>
    <t>ハシモト　ナオキ</t>
  </si>
  <si>
    <t>J634</t>
  </si>
  <si>
    <t>平木　詩乃</t>
  </si>
  <si>
    <t>ヒラキ　シノ</t>
  </si>
  <si>
    <t>J5245</t>
  </si>
  <si>
    <t>藤森　一輝</t>
  </si>
  <si>
    <t>フジモリ　カズキ</t>
  </si>
  <si>
    <t>J384</t>
  </si>
  <si>
    <t>古谷　海人</t>
  </si>
  <si>
    <t>フルヤ　カイト</t>
  </si>
  <si>
    <t>J381</t>
  </si>
  <si>
    <t>前橋　克哉</t>
  </si>
  <si>
    <t>マエハシ　カツヤ</t>
  </si>
  <si>
    <t>J637</t>
  </si>
  <si>
    <t>松尾　佑里乃</t>
  </si>
  <si>
    <t>マツオ　ユリノ</t>
  </si>
  <si>
    <t>J5373</t>
  </si>
  <si>
    <t>村上　佳偲乃</t>
  </si>
  <si>
    <t>ムラカミ　ヨシノ</t>
  </si>
  <si>
    <t>J5250</t>
  </si>
  <si>
    <t>森　一紀</t>
  </si>
  <si>
    <t>モリ　カズキ</t>
  </si>
  <si>
    <t>J383</t>
  </si>
  <si>
    <t>山田　蒼士</t>
  </si>
  <si>
    <t>ヤマダ　アオト</t>
  </si>
  <si>
    <t>J636</t>
  </si>
  <si>
    <t>山田　桃佳</t>
  </si>
  <si>
    <t>ヤマダ　モモカ</t>
  </si>
  <si>
    <t>J5252</t>
  </si>
  <si>
    <t>山本　航生</t>
  </si>
  <si>
    <t>ヤマモト　コウキ</t>
  </si>
  <si>
    <t>J632</t>
  </si>
  <si>
    <t>吉田　汐里</t>
  </si>
  <si>
    <t>ヨシダ　シオリ</t>
  </si>
  <si>
    <t>J5239</t>
  </si>
  <si>
    <t>渡邉　真緒</t>
  </si>
  <si>
    <t>ワタナベ　マオ</t>
  </si>
  <si>
    <t>J5251</t>
  </si>
  <si>
    <t>浅見　拓磨</t>
  </si>
  <si>
    <t>アサミ　タクマ</t>
  </si>
  <si>
    <t>愛知県立春日井工業</t>
  </si>
  <si>
    <t>アイチケンリツカスガイコウギョウ</t>
  </si>
  <si>
    <t>春日井工</t>
  </si>
  <si>
    <t>J647</t>
  </si>
  <si>
    <t>淺見　竜也</t>
  </si>
  <si>
    <t>アサミ　タツヤ</t>
  </si>
  <si>
    <t>J655</t>
  </si>
  <si>
    <t>浅見　勇登</t>
  </si>
  <si>
    <t>アサミ　ユウト</t>
  </si>
  <si>
    <t>J2</t>
  </si>
  <si>
    <t>足立　小太朗</t>
  </si>
  <si>
    <t>アダチ　コタロウ</t>
  </si>
  <si>
    <t>J651</t>
  </si>
  <si>
    <t>安藤　望</t>
  </si>
  <si>
    <t>アンドウ　ノゾム</t>
  </si>
  <si>
    <t>J656</t>
  </si>
  <si>
    <t>池永　光輝</t>
  </si>
  <si>
    <t>イケナガ　コウキ</t>
  </si>
  <si>
    <t>J657</t>
  </si>
  <si>
    <t>江村　瞬</t>
  </si>
  <si>
    <t>エムラ　シュン</t>
  </si>
  <si>
    <t>J4</t>
  </si>
  <si>
    <t>梶田　寵太郎</t>
  </si>
  <si>
    <t>カジタ　チョウタロウ</t>
  </si>
  <si>
    <t>J1</t>
  </si>
  <si>
    <t>加藤　岬</t>
  </si>
  <si>
    <t>カトウ　ミサキ</t>
  </si>
  <si>
    <t>J650</t>
  </si>
  <si>
    <t>河原　敬都</t>
  </si>
  <si>
    <t>カワハラ　ケイト</t>
  </si>
  <si>
    <t>J5</t>
  </si>
  <si>
    <t>公文　翔麻</t>
  </si>
  <si>
    <t>クモン　ショウマ</t>
  </si>
  <si>
    <t>J13</t>
  </si>
  <si>
    <t>近藤　俊介</t>
  </si>
  <si>
    <t>コンドウ　シュンスケ</t>
  </si>
  <si>
    <t>J6</t>
  </si>
  <si>
    <t>佐藤　秀太</t>
  </si>
  <si>
    <t>サトウ　シュウタ</t>
  </si>
  <si>
    <t>J652</t>
  </si>
  <si>
    <t>柴田　智貴</t>
  </si>
  <si>
    <t>シバタ　トモキ</t>
  </si>
  <si>
    <t>J653</t>
  </si>
  <si>
    <t>社本　翔哉</t>
  </si>
  <si>
    <t>シャモト　ショウヤ</t>
  </si>
  <si>
    <t>J648</t>
  </si>
  <si>
    <t>長江　竜弥</t>
  </si>
  <si>
    <t>ナガエ　タツヤ</t>
  </si>
  <si>
    <t>J10</t>
  </si>
  <si>
    <t>中尾　真也</t>
  </si>
  <si>
    <t>ナカオ　シンヤ</t>
  </si>
  <si>
    <t>J9</t>
  </si>
  <si>
    <t>西澤　峻</t>
  </si>
  <si>
    <t>ニシザワ　シュン</t>
  </si>
  <si>
    <t>J658</t>
  </si>
  <si>
    <t>野中　雄斗</t>
  </si>
  <si>
    <t>ノナカ　ユウト</t>
  </si>
  <si>
    <t>J12</t>
  </si>
  <si>
    <t>林　慧</t>
  </si>
  <si>
    <t>ハヤシ　ケイ</t>
  </si>
  <si>
    <t>J14</t>
  </si>
  <si>
    <t>林　将司</t>
  </si>
  <si>
    <t>ハヤシ　マサシ</t>
  </si>
  <si>
    <t>J7</t>
  </si>
  <si>
    <t>早矢仕　凌平</t>
  </si>
  <si>
    <t>ハヤシ　リョウヘイ</t>
  </si>
  <si>
    <t>J15</t>
  </si>
  <si>
    <t>深見　友輝</t>
  </si>
  <si>
    <t>フカミ　トモキ</t>
  </si>
  <si>
    <t>J8</t>
  </si>
  <si>
    <t>福岡　花恋</t>
  </si>
  <si>
    <t>フクオカ　カレン</t>
  </si>
  <si>
    <t>J5004</t>
  </si>
  <si>
    <t>福田　拓未</t>
  </si>
  <si>
    <t>フクダ　タクミ</t>
  </si>
  <si>
    <t>J3</t>
  </si>
  <si>
    <t>湊谷　元哉</t>
  </si>
  <si>
    <t>ミナトヤ　モトヤ</t>
  </si>
  <si>
    <t>J646</t>
  </si>
  <si>
    <t>安田　瑠生</t>
  </si>
  <si>
    <t>ヤスダ　ルイ</t>
  </si>
  <si>
    <t>J659</t>
  </si>
  <si>
    <t>山田　時綱</t>
  </si>
  <si>
    <t>ヤマダ　トキツナ</t>
  </si>
  <si>
    <t>J11</t>
  </si>
  <si>
    <t>山根木　千紘</t>
  </si>
  <si>
    <t>ヤマネキ　チヒロ</t>
  </si>
  <si>
    <t>J649</t>
  </si>
  <si>
    <t>横井　友紀</t>
  </si>
  <si>
    <t>ヨコイ　ユウキ</t>
  </si>
  <si>
    <t>J654</t>
  </si>
  <si>
    <t>石原　悠菜</t>
  </si>
  <si>
    <t>イシハラ　ユウナ</t>
  </si>
  <si>
    <t>愛知県立春日井商業</t>
  </si>
  <si>
    <t>アイチケンリツカスガイショウギョウ</t>
  </si>
  <si>
    <t>春日井商</t>
  </si>
  <si>
    <t>J5026</t>
  </si>
  <si>
    <t>大山口　陽菜</t>
  </si>
  <si>
    <t>オオヤマグチ　ハルナ</t>
  </si>
  <si>
    <t>J5024</t>
  </si>
  <si>
    <t>加藤　琴美</t>
  </si>
  <si>
    <t>カトウ　コトミ</t>
  </si>
  <si>
    <t>J5025</t>
  </si>
  <si>
    <t>木口　桃</t>
  </si>
  <si>
    <t>キグチ　モモ</t>
  </si>
  <si>
    <t>J5028</t>
  </si>
  <si>
    <t>木村　好那</t>
  </si>
  <si>
    <t>キムラ　コウナ</t>
  </si>
  <si>
    <t>J5030</t>
  </si>
  <si>
    <t>公文　輝来里</t>
  </si>
  <si>
    <t>クモン　キラリ</t>
  </si>
  <si>
    <t>J5032</t>
  </si>
  <si>
    <t>後藤　涼</t>
  </si>
  <si>
    <t>ゴトウ　スズ</t>
  </si>
  <si>
    <t>J5023</t>
  </si>
  <si>
    <t>後藤　大輔</t>
  </si>
  <si>
    <t>ゴトウ　ダイスケ</t>
  </si>
  <si>
    <t>J47</t>
  </si>
  <si>
    <t>五明　雅和</t>
  </si>
  <si>
    <t>ゴメイ　マサカズ</t>
  </si>
  <si>
    <t>J44</t>
  </si>
  <si>
    <t>小森　麻衣</t>
  </si>
  <si>
    <t>コモリ　マイ</t>
  </si>
  <si>
    <t>J5027</t>
  </si>
  <si>
    <t>櫻井　晴菜</t>
  </si>
  <si>
    <t>サクライ　ハルナ</t>
  </si>
  <si>
    <t>J5031</t>
  </si>
  <si>
    <t>杉崎　拓海</t>
  </si>
  <si>
    <t>スギサキ　タクミ</t>
  </si>
  <si>
    <t>J43</t>
  </si>
  <si>
    <t>立枕　倫平</t>
  </si>
  <si>
    <t>タテマクラ　リンペイ</t>
  </si>
  <si>
    <t>J46</t>
  </si>
  <si>
    <t>溝端　沙月</t>
  </si>
  <si>
    <t>ミゾバタ　サツキ</t>
  </si>
  <si>
    <t>J5029</t>
  </si>
  <si>
    <t>吉田　虎夢</t>
  </si>
  <si>
    <t>ヨシダ　タケム</t>
  </si>
  <si>
    <t>J45</t>
  </si>
  <si>
    <t>安達　優花</t>
  </si>
  <si>
    <t>アダチ　ユウカ</t>
  </si>
  <si>
    <t>愛知県立春日井西</t>
  </si>
  <si>
    <t>アイチケンリツカスガイニシ</t>
  </si>
  <si>
    <t>春日井西</t>
  </si>
  <si>
    <t>J5103</t>
  </si>
  <si>
    <t>安藤　葉月</t>
  </si>
  <si>
    <t>アンドウ　ハズキ</t>
  </si>
  <si>
    <t>J5110</t>
  </si>
  <si>
    <t>石井　柚衣</t>
  </si>
  <si>
    <t>イシイ　ユイ</t>
  </si>
  <si>
    <t>J5111</t>
  </si>
  <si>
    <t>稲垣　優太</t>
  </si>
  <si>
    <t>イナガキ　ユウタ</t>
  </si>
  <si>
    <t>J149</t>
  </si>
  <si>
    <t>今泉　大地</t>
  </si>
  <si>
    <t>イマイズミ　ダイチ</t>
  </si>
  <si>
    <t>J156</t>
  </si>
  <si>
    <t>ウィリアムソン　アレック</t>
  </si>
  <si>
    <t>J159</t>
  </si>
  <si>
    <t>大蔵　菜摘</t>
  </si>
  <si>
    <t>オオクラ　ナツミ</t>
  </si>
  <si>
    <t>J5109</t>
  </si>
  <si>
    <t>岡部　沙耶</t>
  </si>
  <si>
    <t>オカベ　サヤ</t>
  </si>
  <si>
    <t>J5380</t>
  </si>
  <si>
    <t>小畑　雅輝</t>
  </si>
  <si>
    <t>オバタ　マサキ</t>
  </si>
  <si>
    <t>J151</t>
  </si>
  <si>
    <t>影山　采香</t>
  </si>
  <si>
    <t>カゲヤマ　アヤカ</t>
  </si>
  <si>
    <t>J5379</t>
  </si>
  <si>
    <t>樫山　桜</t>
  </si>
  <si>
    <t>カシヤマ　サクラ</t>
  </si>
  <si>
    <t>J5102</t>
  </si>
  <si>
    <t>加藤　大真</t>
  </si>
  <si>
    <t>カトウ　ハルマ</t>
  </si>
  <si>
    <t>J155</t>
  </si>
  <si>
    <t>佐藤　小桃</t>
  </si>
  <si>
    <t>サトウ　コモモ</t>
  </si>
  <si>
    <t>J5099</t>
  </si>
  <si>
    <t>新屋　茄穂</t>
  </si>
  <si>
    <t>シンヤ　ナホ</t>
  </si>
  <si>
    <t>J5382</t>
  </si>
  <si>
    <t>鈴木　瑛人</t>
  </si>
  <si>
    <t>スズキ　アキト</t>
  </si>
  <si>
    <t>J642</t>
  </si>
  <si>
    <t>鈴木　花音</t>
  </si>
  <si>
    <t>スズキ　カノン</t>
  </si>
  <si>
    <t>J5108</t>
  </si>
  <si>
    <t>鈴木　沙和</t>
  </si>
  <si>
    <t>スズキ　サワ</t>
  </si>
  <si>
    <t>J5104</t>
  </si>
  <si>
    <t>鈴木　秀祐</t>
  </si>
  <si>
    <t>スズキ　シュウスケ</t>
  </si>
  <si>
    <t>J640</t>
  </si>
  <si>
    <t>高取　実花子</t>
  </si>
  <si>
    <t>タカトリ　ミカコ</t>
  </si>
  <si>
    <t>J5378</t>
  </si>
  <si>
    <t>高取　和花子</t>
  </si>
  <si>
    <t>タカトリ　ワカコ</t>
  </si>
  <si>
    <t>J5383</t>
  </si>
  <si>
    <t>田口　瑞歩</t>
  </si>
  <si>
    <t>タグチ　ミズホ</t>
  </si>
  <si>
    <t>J5384</t>
  </si>
  <si>
    <t>田口　凌哉</t>
  </si>
  <si>
    <t>タグチ　リョウヤ</t>
  </si>
  <si>
    <t>J643</t>
  </si>
  <si>
    <t>長門　純也</t>
  </si>
  <si>
    <t>ナガト　ジュンヤ</t>
  </si>
  <si>
    <t>J153</t>
  </si>
  <si>
    <t>中西　雄大</t>
  </si>
  <si>
    <t>ナカニシ　ユウダイ</t>
  </si>
  <si>
    <t>J148</t>
  </si>
  <si>
    <t>楢谷　郁弥</t>
  </si>
  <si>
    <t>ナラタニ　フミヤ</t>
  </si>
  <si>
    <t>J152</t>
  </si>
  <si>
    <t>西村　公輝</t>
  </si>
  <si>
    <t>ニシムラ　ヒロキ</t>
  </si>
  <si>
    <t>J150</t>
  </si>
  <si>
    <t>丹羽　祐太</t>
  </si>
  <si>
    <t>ニワ　ユウタ</t>
  </si>
  <si>
    <t>J641</t>
  </si>
  <si>
    <t>長谷川　大輝</t>
  </si>
  <si>
    <t>ハセガワ　ダイキ</t>
  </si>
  <si>
    <t>J644</t>
  </si>
  <si>
    <t>服部　陽奈乃</t>
  </si>
  <si>
    <t>ハットリ　ヒナノ</t>
  </si>
  <si>
    <t>J5112</t>
  </si>
  <si>
    <t>古川　咲穂</t>
  </si>
  <si>
    <t>フルカワ　サキホ</t>
  </si>
  <si>
    <t>J5101</t>
  </si>
  <si>
    <t>本田　智弘</t>
  </si>
  <si>
    <t>ホンダ　トモヒロ</t>
  </si>
  <si>
    <t>J157</t>
  </si>
  <si>
    <t>本田　ゆい</t>
  </si>
  <si>
    <t>ホンダ　ユイ</t>
  </si>
  <si>
    <t>J5106</t>
  </si>
  <si>
    <t>松浦　かなで</t>
  </si>
  <si>
    <t>マツウラ　カナデ</t>
  </si>
  <si>
    <t>J5105</t>
  </si>
  <si>
    <t>水野　さくら</t>
  </si>
  <si>
    <t>ミズノ　サクラ</t>
  </si>
  <si>
    <t>J5100</t>
  </si>
  <si>
    <t>向山　澪史</t>
  </si>
  <si>
    <t>ムカイヤマ　レイジ</t>
  </si>
  <si>
    <t>J154</t>
  </si>
  <si>
    <t>向本　真子</t>
  </si>
  <si>
    <t>ムコモト　マコ</t>
  </si>
  <si>
    <t>J5375</t>
  </si>
  <si>
    <t>森　愛純</t>
  </si>
  <si>
    <t>モリ　アズミ</t>
  </si>
  <si>
    <t>J5376</t>
  </si>
  <si>
    <t>森下　開登</t>
  </si>
  <si>
    <t>モリシタ　カイト</t>
  </si>
  <si>
    <t>J158</t>
  </si>
  <si>
    <t>山口　玲奈</t>
  </si>
  <si>
    <t>ヤマグチ　レイナ</t>
  </si>
  <si>
    <t>J5107</t>
  </si>
  <si>
    <t>山下　海波</t>
  </si>
  <si>
    <t>ヤマシタ　ミナミ</t>
  </si>
  <si>
    <t>J5377</t>
  </si>
  <si>
    <t>山田　悠大</t>
  </si>
  <si>
    <t>ヤマダ　ユウダイ</t>
  </si>
  <si>
    <t>J645</t>
  </si>
  <si>
    <t>和田　奈々</t>
  </si>
  <si>
    <t>ワダ　ナナ</t>
  </si>
  <si>
    <t>J5381</t>
  </si>
  <si>
    <t>渡辺　翔紀</t>
  </si>
  <si>
    <t>ワタナベ　ショウキ</t>
  </si>
  <si>
    <t>J639</t>
  </si>
  <si>
    <t>新城　貴乃</t>
  </si>
  <si>
    <t>アラキ　タカノ</t>
  </si>
  <si>
    <t>愛知県立春日井南</t>
  </si>
  <si>
    <t>アイチケンリツカスガイミナミ</t>
  </si>
  <si>
    <t>春日井南</t>
  </si>
  <si>
    <t>J5166</t>
  </si>
  <si>
    <t>有澤　里菜</t>
  </si>
  <si>
    <t>アリサワ　リナ</t>
  </si>
  <si>
    <t>J5170</t>
  </si>
  <si>
    <t>有本　仁哉</t>
  </si>
  <si>
    <t>アリモト　ジンヤ</t>
  </si>
  <si>
    <t>J259</t>
  </si>
  <si>
    <t>今村　三四郎</t>
  </si>
  <si>
    <t>イマムラ　サンシロウ</t>
  </si>
  <si>
    <t>J250</t>
  </si>
  <si>
    <t>尾関　航弥</t>
  </si>
  <si>
    <t>オゼキ　コウヤ</t>
  </si>
  <si>
    <t>J252</t>
  </si>
  <si>
    <t>加藤　芳佳</t>
  </si>
  <si>
    <t>カトウ　ホノカ</t>
  </si>
  <si>
    <t>J5171</t>
  </si>
  <si>
    <t>神谷　空良</t>
  </si>
  <si>
    <t>カミヤ　ソラ</t>
  </si>
  <si>
    <t>J253</t>
  </si>
  <si>
    <t>川口　健太</t>
  </si>
  <si>
    <t>カワグチ　ケンタ</t>
  </si>
  <si>
    <t>J260</t>
  </si>
  <si>
    <t>神田　夏芽</t>
  </si>
  <si>
    <t>カンダ　ナツメ</t>
  </si>
  <si>
    <t>J5167</t>
  </si>
  <si>
    <t>菅野　麗</t>
  </si>
  <si>
    <t>カンノ　レイ</t>
  </si>
  <si>
    <t>J261</t>
  </si>
  <si>
    <t>木村　郁也</t>
  </si>
  <si>
    <t>キムラ　フミヤ</t>
  </si>
  <si>
    <t>J262</t>
  </si>
  <si>
    <t>五藤　綾香</t>
  </si>
  <si>
    <t>ゴトウ　アヤカ</t>
  </si>
  <si>
    <t>J5162</t>
  </si>
  <si>
    <t>後藤　悠之</t>
  </si>
  <si>
    <t>ゴトウ　ユウシ</t>
  </si>
  <si>
    <t>J249</t>
  </si>
  <si>
    <t>佐々木　康乃</t>
  </si>
  <si>
    <t>ササキ　ヤスノ</t>
  </si>
  <si>
    <t>J5165</t>
  </si>
  <si>
    <t>指田　拓海</t>
  </si>
  <si>
    <t>サシダ　タクミ</t>
  </si>
  <si>
    <t>J265</t>
  </si>
  <si>
    <t>高島　俊哉</t>
  </si>
  <si>
    <t>タカシマ　トシヤ</t>
  </si>
  <si>
    <t>J263</t>
  </si>
  <si>
    <t>田中　そら</t>
  </si>
  <si>
    <t>タナカ　ソラ</t>
  </si>
  <si>
    <t>J5164</t>
  </si>
  <si>
    <t>遠山　夢乃</t>
  </si>
  <si>
    <t>トオヤマ　ユメノ</t>
  </si>
  <si>
    <t>J5172</t>
  </si>
  <si>
    <t>中川　基史</t>
  </si>
  <si>
    <t>ナカガワ　モトシ</t>
  </si>
  <si>
    <t>J254</t>
  </si>
  <si>
    <t>中西　真由</t>
  </si>
  <si>
    <t>ナカニシ　マユ</t>
  </si>
  <si>
    <t>J5169</t>
  </si>
  <si>
    <t>服部　海都</t>
  </si>
  <si>
    <t>ハットリ　カイト</t>
  </si>
  <si>
    <t>J255</t>
  </si>
  <si>
    <t>東　麗香</t>
  </si>
  <si>
    <t>ヒガシ　レイカ</t>
  </si>
  <si>
    <t>J5161</t>
  </si>
  <si>
    <t>平野　朱華</t>
  </si>
  <si>
    <t>ヒラノ　アヤカ</t>
  </si>
  <si>
    <t>J5163</t>
  </si>
  <si>
    <t>二村　真以</t>
  </si>
  <si>
    <t>フタムラ　マイ</t>
  </si>
  <si>
    <t>J5168</t>
  </si>
  <si>
    <t>前畑　有輝</t>
  </si>
  <si>
    <t>マエハタ　ユウキ</t>
  </si>
  <si>
    <t>J256</t>
  </si>
  <si>
    <t>宮田　航一</t>
  </si>
  <si>
    <t>ミヤタ　コウイチ</t>
  </si>
  <si>
    <t>J251</t>
  </si>
  <si>
    <t>望月　龍也</t>
  </si>
  <si>
    <t>モチヅキ　リュウヤ</t>
  </si>
  <si>
    <t>J264</t>
  </si>
  <si>
    <t>森　健人</t>
  </si>
  <si>
    <t>モリ　ケント</t>
  </si>
  <si>
    <t>J257</t>
  </si>
  <si>
    <t>安友　瑠成</t>
  </si>
  <si>
    <t>ヤストモ　リュウセイ</t>
  </si>
  <si>
    <t>J258</t>
  </si>
  <si>
    <t>渡辺　莉緒</t>
  </si>
  <si>
    <t>ワタナベ　リオ</t>
  </si>
  <si>
    <t>J5160</t>
  </si>
  <si>
    <t>愛知県立蒲郡</t>
  </si>
  <si>
    <t>蒲郡</t>
  </si>
  <si>
    <t>愛知県立蒲郡東</t>
  </si>
  <si>
    <t>蒲郡東</t>
  </si>
  <si>
    <t>愛知県立刈谷</t>
  </si>
  <si>
    <t>刈谷</t>
  </si>
  <si>
    <t>イワサキ　ユウヤ</t>
  </si>
  <si>
    <t>愛知県立刈谷北</t>
  </si>
  <si>
    <t>刈谷北</t>
  </si>
  <si>
    <t>愛知県立刈谷工業</t>
  </si>
  <si>
    <t>刈谷工</t>
  </si>
  <si>
    <t>伊藤　奨真</t>
  </si>
  <si>
    <t>イトウ　ショウマ</t>
  </si>
  <si>
    <t>イトウ　リョウ</t>
  </si>
  <si>
    <t>寺田　圭佑</t>
  </si>
  <si>
    <t>テラダ　ケイスケ</t>
  </si>
  <si>
    <t>愛知県立杏和</t>
  </si>
  <si>
    <t>杏和</t>
  </si>
  <si>
    <t>愛知県立吉良</t>
  </si>
  <si>
    <t>吉良</t>
  </si>
  <si>
    <t>愛知県立国府</t>
  </si>
  <si>
    <t>国府</t>
  </si>
  <si>
    <t>相部　佑哉</t>
  </si>
  <si>
    <t>アイベ　ユウヤ</t>
  </si>
  <si>
    <t>愛知県立高蔵寺</t>
  </si>
  <si>
    <t>アイチケンリツコウゾウジ</t>
  </si>
  <si>
    <t>高蔵寺</t>
  </si>
  <si>
    <t>J629</t>
  </si>
  <si>
    <t>浅井　那月</t>
  </si>
  <si>
    <t>アサイ　ナツキ</t>
  </si>
  <si>
    <t>J5260</t>
  </si>
  <si>
    <t>疇地　大知</t>
  </si>
  <si>
    <t>アゼチ　タイチ</t>
  </si>
  <si>
    <t>J390</t>
  </si>
  <si>
    <t>石川　京佳</t>
  </si>
  <si>
    <t>イシカワ　キョウカ</t>
  </si>
  <si>
    <t>J5370</t>
  </si>
  <si>
    <t>市川　彼方</t>
  </si>
  <si>
    <t>イチカワ　カナタ</t>
  </si>
  <si>
    <t>J627</t>
  </si>
  <si>
    <t>井上　恵寧</t>
  </si>
  <si>
    <t>イノウエ　アヤネ</t>
  </si>
  <si>
    <t>J5371</t>
  </si>
  <si>
    <t>今井　佑</t>
  </si>
  <si>
    <t>イマイ　ユウ</t>
  </si>
  <si>
    <t>J401</t>
  </si>
  <si>
    <t>上岡　志聞</t>
  </si>
  <si>
    <t>ウエオカ　シモン</t>
  </si>
  <si>
    <t>J394</t>
  </si>
  <si>
    <t>宇田　有希</t>
  </si>
  <si>
    <t>ウダ　ユウキ</t>
  </si>
  <si>
    <t>J392</t>
  </si>
  <si>
    <t>内海　健</t>
  </si>
  <si>
    <t>ウツミ　タケシ</t>
  </si>
  <si>
    <t>J396</t>
  </si>
  <si>
    <t>梅村　美裕</t>
  </si>
  <si>
    <t>ウメムラ　ミユ</t>
  </si>
  <si>
    <t>J5253</t>
  </si>
  <si>
    <t>榎戸　未彩</t>
  </si>
  <si>
    <t>エノキド　ミイロ</t>
  </si>
  <si>
    <t>J5259</t>
  </si>
  <si>
    <t>大森　紗良</t>
  </si>
  <si>
    <t>オオモリ　サラ</t>
  </si>
  <si>
    <t>J5256</t>
  </si>
  <si>
    <t>加藤　輝</t>
  </si>
  <si>
    <t>カトウ　アキラ</t>
  </si>
  <si>
    <t>J628</t>
  </si>
  <si>
    <t>加藤　ひなた</t>
  </si>
  <si>
    <t>カトウ　ヒナタ</t>
  </si>
  <si>
    <t>J5368</t>
  </si>
  <si>
    <t>河村　大樹</t>
  </si>
  <si>
    <t>カワムラ　ヒロキ</t>
  </si>
  <si>
    <t>J397</t>
  </si>
  <si>
    <t>小境　涼</t>
  </si>
  <si>
    <t>コザカイ　リョウ</t>
  </si>
  <si>
    <t>J626</t>
  </si>
  <si>
    <t>小林　岳斗</t>
  </si>
  <si>
    <t>コバヤシ　ガクト</t>
  </si>
  <si>
    <t>J630</t>
  </si>
  <si>
    <t>齊藤　芹佳</t>
  </si>
  <si>
    <t>サイトウ　セリカ</t>
  </si>
  <si>
    <t>J5255</t>
  </si>
  <si>
    <t>迫　尚登</t>
  </si>
  <si>
    <t>サコ　ナオト</t>
  </si>
  <si>
    <t>J389</t>
  </si>
  <si>
    <t>僧理　みのり</t>
  </si>
  <si>
    <t>ソウリ　ミノリ</t>
  </si>
  <si>
    <t>J5258</t>
  </si>
  <si>
    <t>髙橋　公貴</t>
  </si>
  <si>
    <t>タカハシ　コウキ</t>
  </si>
  <si>
    <t>J608</t>
  </si>
  <si>
    <t>野村　友里</t>
  </si>
  <si>
    <t>ノムラ　ユリ</t>
  </si>
  <si>
    <t>J5367</t>
  </si>
  <si>
    <t>橋詰　勇人</t>
  </si>
  <si>
    <t>ハシヅメ　ユウト</t>
  </si>
  <si>
    <t>J393</t>
  </si>
  <si>
    <t>林　知哉</t>
  </si>
  <si>
    <t>ハヤシ　トモヤ</t>
  </si>
  <si>
    <t>J625</t>
  </si>
  <si>
    <t>林　尚史</t>
  </si>
  <si>
    <t>ハヤシ　ナオフミ</t>
  </si>
  <si>
    <t>J391</t>
  </si>
  <si>
    <t>原　一希</t>
  </si>
  <si>
    <t>ハラ　イツキ</t>
  </si>
  <si>
    <t>J631</t>
  </si>
  <si>
    <t>深川　真理乃</t>
  </si>
  <si>
    <t>フカガワ　マリノ</t>
  </si>
  <si>
    <t>J5257</t>
  </si>
  <si>
    <t>藤田　紗江</t>
  </si>
  <si>
    <t>フジタ　サエ</t>
  </si>
  <si>
    <t>J5369</t>
  </si>
  <si>
    <t>古川　博之</t>
  </si>
  <si>
    <t>フルカワ　ヒロユキ</t>
  </si>
  <si>
    <t>J400</t>
  </si>
  <si>
    <t>矢野　佑透</t>
  </si>
  <si>
    <t>ヤノ　ユウト</t>
  </si>
  <si>
    <t>J398</t>
  </si>
  <si>
    <t>山田　敦貴</t>
  </si>
  <si>
    <t>ヤマダ　アツキ</t>
  </si>
  <si>
    <t>J395</t>
  </si>
  <si>
    <t>山村　春香</t>
  </si>
  <si>
    <t>ヤマムラ　ハルカ</t>
  </si>
  <si>
    <t>J5254</t>
  </si>
  <si>
    <t>横井　太一</t>
  </si>
  <si>
    <t>ヨコイ　タイチ</t>
  </si>
  <si>
    <t>J399</t>
  </si>
  <si>
    <t>愛知県立幸田</t>
  </si>
  <si>
    <t>幸田</t>
  </si>
  <si>
    <t>ヤマモト　マユ</t>
  </si>
  <si>
    <t>愛知県立江南</t>
  </si>
  <si>
    <t>江南</t>
  </si>
  <si>
    <t>イトウ　コウタ</t>
  </si>
  <si>
    <t>ミズノ　シュンスケ</t>
  </si>
  <si>
    <t>愛知県立小坂井</t>
  </si>
  <si>
    <t>小坂井</t>
  </si>
  <si>
    <t>イトウ　ヒロキ</t>
  </si>
  <si>
    <t>渡邊　敬太</t>
  </si>
  <si>
    <t>ワタナベ　ケイタ</t>
  </si>
  <si>
    <t>愛知県立五条</t>
  </si>
  <si>
    <t>五条</t>
  </si>
  <si>
    <t>愛知県立古知野</t>
  </si>
  <si>
    <t>古知野</t>
  </si>
  <si>
    <t>愛知県立小牧</t>
  </si>
  <si>
    <t>小牧</t>
  </si>
  <si>
    <t>スズキ　ユウヤ</t>
  </si>
  <si>
    <t>愛知県立小牧工</t>
  </si>
  <si>
    <t>小牧工</t>
  </si>
  <si>
    <t>愛知県立小牧南</t>
  </si>
  <si>
    <t>小牧南</t>
  </si>
  <si>
    <t>愛知県立衣台</t>
  </si>
  <si>
    <t>衣台</t>
  </si>
  <si>
    <t>愛知県立佐織工業</t>
  </si>
  <si>
    <t>佐織工</t>
  </si>
  <si>
    <t>愛知県立猿投農林</t>
  </si>
  <si>
    <t>猿投農林</t>
  </si>
  <si>
    <t>愛知県立佐屋</t>
  </si>
  <si>
    <t>佐屋</t>
  </si>
  <si>
    <t>愛知県立時習館</t>
  </si>
  <si>
    <t>時習館</t>
  </si>
  <si>
    <t>ゴトウ　コウキ</t>
  </si>
  <si>
    <t>スズキ　ユウト</t>
  </si>
  <si>
    <t>ハヤシ　ユウスケ</t>
  </si>
  <si>
    <t>浅井　ひかる</t>
  </si>
  <si>
    <t>アサイ　ヒカル</t>
  </si>
  <si>
    <t>愛知県立松蔭</t>
  </si>
  <si>
    <t>アイチケンリツショウイン</t>
  </si>
  <si>
    <t>松蔭</t>
  </si>
  <si>
    <t>H5328</t>
  </si>
  <si>
    <t>李　如來</t>
  </si>
  <si>
    <t>イ　ヨレ</t>
  </si>
  <si>
    <t>H278</t>
  </si>
  <si>
    <t>石田　龍我</t>
  </si>
  <si>
    <t>イシダ　リュウガ</t>
  </si>
  <si>
    <t>H293</t>
  </si>
  <si>
    <t>牛田　麻友</t>
  </si>
  <si>
    <t>H5148</t>
  </si>
  <si>
    <t>大澤　仁</t>
  </si>
  <si>
    <t>オオサワ　ジン</t>
  </si>
  <si>
    <t>H281</t>
  </si>
  <si>
    <t>小川　拓馬</t>
  </si>
  <si>
    <t>オガワ　タクマ</t>
  </si>
  <si>
    <t>H282</t>
  </si>
  <si>
    <t>奥山　いづみ</t>
  </si>
  <si>
    <t>オクヤマ　イヅミ</t>
  </si>
  <si>
    <t>H5329</t>
  </si>
  <si>
    <t>加藤　明日香</t>
  </si>
  <si>
    <t>カトウ　アスカ</t>
  </si>
  <si>
    <t>H5153</t>
  </si>
  <si>
    <t>川口　顕</t>
  </si>
  <si>
    <t>カワグチ　ケン</t>
  </si>
  <si>
    <t>H283</t>
  </si>
  <si>
    <t>藏冨　真吾</t>
  </si>
  <si>
    <t>クラトミ　シンゴ</t>
  </si>
  <si>
    <t>H686</t>
  </si>
  <si>
    <t>小塚　未沙</t>
  </si>
  <si>
    <t>コヅカ　ミサ</t>
  </si>
  <si>
    <t>H5157</t>
  </si>
  <si>
    <t>近藤　綾哉</t>
  </si>
  <si>
    <t>コンドウ　リョウヤ</t>
  </si>
  <si>
    <t>H682</t>
  </si>
  <si>
    <t>齊藤　千花</t>
  </si>
  <si>
    <t>サイトウ　チカ</t>
  </si>
  <si>
    <t>H5326</t>
  </si>
  <si>
    <t>坂尾　悠希</t>
  </si>
  <si>
    <t>サカオ　ユキ</t>
  </si>
  <si>
    <t>H5156</t>
  </si>
  <si>
    <t>佐藤　匠</t>
  </si>
  <si>
    <t>サトウ　タクミ</t>
  </si>
  <si>
    <t>H284</t>
  </si>
  <si>
    <t>澤井　雅貴</t>
  </si>
  <si>
    <t>サワイ　マサキ</t>
  </si>
  <si>
    <t>H277</t>
  </si>
  <si>
    <t>椎木　琴菜</t>
  </si>
  <si>
    <t>シイキ　コトナ</t>
  </si>
  <si>
    <t>H5154</t>
  </si>
  <si>
    <t>柴田　朝夢</t>
  </si>
  <si>
    <t>シバタ　アム</t>
  </si>
  <si>
    <t>H5327</t>
  </si>
  <si>
    <t>正林　己怜</t>
  </si>
  <si>
    <t>ショウバヤシ　ミサト</t>
  </si>
  <si>
    <t>H5330</t>
  </si>
  <si>
    <t>武村　翔斗</t>
  </si>
  <si>
    <t>タケムラ　ショウト</t>
  </si>
  <si>
    <t>H285</t>
  </si>
  <si>
    <t>龍山　圭眞</t>
  </si>
  <si>
    <t>タツヤマ　ケイシン</t>
  </si>
  <si>
    <t>H687</t>
  </si>
  <si>
    <t>津坂　大地</t>
  </si>
  <si>
    <t>ツサカ　ダイチ</t>
  </si>
  <si>
    <t>H294</t>
  </si>
  <si>
    <t>戸田　一輝</t>
  </si>
  <si>
    <t>トダ　カズキ</t>
  </si>
  <si>
    <t>H684</t>
  </si>
  <si>
    <t>中神　元希</t>
  </si>
  <si>
    <t>ナカガミ　モトキ</t>
  </si>
  <si>
    <t>H286</t>
  </si>
  <si>
    <t>長屋　日菜子</t>
  </si>
  <si>
    <t>ナガヤ　ヒナコ</t>
  </si>
  <si>
    <t>H5150</t>
  </si>
  <si>
    <t>西田　綺更</t>
  </si>
  <si>
    <t>ニシダ　キサラ</t>
  </si>
  <si>
    <t>H5331</t>
  </si>
  <si>
    <t>長谷川　千花</t>
  </si>
  <si>
    <t>ハセガワ　チカ</t>
  </si>
  <si>
    <t>H5155</t>
  </si>
  <si>
    <t>花井　雄大</t>
  </si>
  <si>
    <t>ハナイ　ユウダイ</t>
  </si>
  <si>
    <t>H683</t>
  </si>
  <si>
    <t>平原　菜々美</t>
  </si>
  <si>
    <t>ヒラハラ　ナナミ</t>
  </si>
  <si>
    <t>H5152</t>
  </si>
  <si>
    <t>平柳　諒悟</t>
  </si>
  <si>
    <t>ヒラヤナギ　リョウゴ</t>
  </si>
  <si>
    <t>H287</t>
  </si>
  <si>
    <t>深田　将生</t>
  </si>
  <si>
    <t>フカタ　マサキ</t>
  </si>
  <si>
    <t>H279</t>
  </si>
  <si>
    <t>藤本　大樹</t>
  </si>
  <si>
    <t>フジモト　ダイキ</t>
  </si>
  <si>
    <t>H280</t>
  </si>
  <si>
    <t>古谷　文菜</t>
  </si>
  <si>
    <t>フルタニ　アヤナ</t>
  </si>
  <si>
    <t>H5151</t>
  </si>
  <si>
    <t>堀田　一馬</t>
  </si>
  <si>
    <t>ホッタ　カズマ</t>
  </si>
  <si>
    <t>H276</t>
  </si>
  <si>
    <t>本間　稜也</t>
  </si>
  <si>
    <t>ホンマ　リョウヤ</t>
  </si>
  <si>
    <t>H295</t>
  </si>
  <si>
    <t>間瀬　智哉</t>
  </si>
  <si>
    <t>マセ　トモヤ</t>
  </si>
  <si>
    <t>H288</t>
  </si>
  <si>
    <t>松山　祐二</t>
  </si>
  <si>
    <t>マツヤマ　ユウジ</t>
  </si>
  <si>
    <t>H296</t>
  </si>
  <si>
    <t>南川　竜太郎</t>
  </si>
  <si>
    <t>ミナミカワ　リョウタロウ</t>
  </si>
  <si>
    <t>H681</t>
  </si>
  <si>
    <t>村上　遙</t>
  </si>
  <si>
    <t>ムラカミ　ハルカ</t>
  </si>
  <si>
    <t>H289</t>
  </si>
  <si>
    <t>森田　哲平</t>
  </si>
  <si>
    <t>モリタ　テッペイ</t>
  </si>
  <si>
    <t>H290</t>
  </si>
  <si>
    <t>八木　智大</t>
  </si>
  <si>
    <t>ヤギ　トモヒロ</t>
  </si>
  <si>
    <t>H291</t>
  </si>
  <si>
    <t>山口　琴音</t>
  </si>
  <si>
    <t>ヤマグチ　コトネ</t>
  </si>
  <si>
    <t>H5158</t>
  </si>
  <si>
    <t>山田　翼</t>
  </si>
  <si>
    <t>ヤマダ　ツバサ</t>
  </si>
  <si>
    <t>H297</t>
  </si>
  <si>
    <t>山本　大聖</t>
  </si>
  <si>
    <t>H685</t>
  </si>
  <si>
    <t>横田　凌</t>
  </si>
  <si>
    <t>ヨコタ　リョウ</t>
  </si>
  <si>
    <t>H298</t>
  </si>
  <si>
    <t>若杉　美玲</t>
  </si>
  <si>
    <t>ワカスギ　ミレイ</t>
  </si>
  <si>
    <t>H5149</t>
  </si>
  <si>
    <t>和田　達希</t>
  </si>
  <si>
    <t>ワダ　タツキ</t>
  </si>
  <si>
    <t>H292</t>
  </si>
  <si>
    <t>天川　剛志</t>
  </si>
  <si>
    <t>アマカワ　ツヨシ</t>
  </si>
  <si>
    <t>愛知県立昭和</t>
  </si>
  <si>
    <t>アイチケンリツショウワ</t>
  </si>
  <si>
    <t>昭和</t>
  </si>
  <si>
    <t>H436</t>
  </si>
  <si>
    <t>荒井　貴大</t>
  </si>
  <si>
    <t>アライ　タカヒロ</t>
  </si>
  <si>
    <t>H430</t>
  </si>
  <si>
    <t>井手　駿</t>
  </si>
  <si>
    <t>イデ　シュン</t>
  </si>
  <si>
    <t>H428</t>
  </si>
  <si>
    <t>大野　和輝</t>
  </si>
  <si>
    <t>オオノ　ヨシキ</t>
  </si>
  <si>
    <t>H437</t>
  </si>
  <si>
    <t>加藤　康太郎</t>
  </si>
  <si>
    <t>カトウ　コウタロウ</t>
  </si>
  <si>
    <t>H438</t>
  </si>
  <si>
    <t>鎌田　剛臣</t>
  </si>
  <si>
    <t>カマタ　タケオミ</t>
  </si>
  <si>
    <t>H431</t>
  </si>
  <si>
    <t>柄澤　俊也</t>
  </si>
  <si>
    <t>カラサワ　シュンヤ</t>
  </si>
  <si>
    <t>H432</t>
  </si>
  <si>
    <t>鬼頭　佳望葉</t>
  </si>
  <si>
    <t>キトウ　カノハ</t>
  </si>
  <si>
    <t>H5192</t>
  </si>
  <si>
    <t>鬼頭　美月</t>
  </si>
  <si>
    <t>キトウ　ミツキ</t>
  </si>
  <si>
    <t>H5190</t>
  </si>
  <si>
    <t>坂野　葉奈</t>
  </si>
  <si>
    <t>サカノ　ハナ</t>
  </si>
  <si>
    <t>H5187</t>
  </si>
  <si>
    <t>椎名　晴紀</t>
  </si>
  <si>
    <t>シイナ　ハルキ</t>
  </si>
  <si>
    <t>H439</t>
  </si>
  <si>
    <t>鈴村　哲進</t>
  </si>
  <si>
    <t>スズムラ　テッシン</t>
  </si>
  <si>
    <t>H433</t>
  </si>
  <si>
    <t>大黒　貴智</t>
  </si>
  <si>
    <t>ダイコク　タカトモ</t>
  </si>
  <si>
    <t>H427</t>
  </si>
  <si>
    <t>津嶋　紗佳</t>
  </si>
  <si>
    <t>ツシマ　サヤカ</t>
  </si>
  <si>
    <t>H5197</t>
  </si>
  <si>
    <t>中道　慶隆</t>
  </si>
  <si>
    <t>ナカミチ　ヨシタカ</t>
  </si>
  <si>
    <t>H434</t>
  </si>
  <si>
    <t>長屋　歩伽</t>
  </si>
  <si>
    <t>ナガヤ　アユカ</t>
  </si>
  <si>
    <t>H5191</t>
  </si>
  <si>
    <t>西川　貴菜</t>
  </si>
  <si>
    <t>ニシカワ　キナ</t>
  </si>
  <si>
    <t>H5196</t>
  </si>
  <si>
    <t>西澤　遥</t>
  </si>
  <si>
    <t>ニシザワ　ハルカ</t>
  </si>
  <si>
    <t>H5193</t>
  </si>
  <si>
    <t>羽田　彩乃</t>
  </si>
  <si>
    <t>ハダ　アヤノ</t>
  </si>
  <si>
    <t>H5188</t>
  </si>
  <si>
    <t>花本　菜々</t>
  </si>
  <si>
    <t>ハナモト　ナナ</t>
  </si>
  <si>
    <t>H5195</t>
  </si>
  <si>
    <t>福永　達也</t>
  </si>
  <si>
    <t>フクナガ　タツヤ</t>
  </si>
  <si>
    <t>H429</t>
  </si>
  <si>
    <t>星本　暖佳</t>
  </si>
  <si>
    <t>ホシモト　ハルカ</t>
  </si>
  <si>
    <t>H5194</t>
  </si>
  <si>
    <t>山本　有輝也</t>
  </si>
  <si>
    <t>ヤマモト　ユキヤ</t>
  </si>
  <si>
    <t>H435</t>
  </si>
  <si>
    <t>横井　さえ香</t>
  </si>
  <si>
    <t>ヨコイ　サエカ</t>
  </si>
  <si>
    <t>H5189</t>
  </si>
  <si>
    <t>愛知県立新川</t>
  </si>
  <si>
    <t>新川</t>
  </si>
  <si>
    <t>ヤマグチ　リョウヘイ</t>
  </si>
  <si>
    <t>愛知県立新城</t>
  </si>
  <si>
    <t>新城</t>
  </si>
  <si>
    <t>愛知県立新城東</t>
  </si>
  <si>
    <t>新城東</t>
  </si>
  <si>
    <t>愛知県立新城東作手校舎</t>
  </si>
  <si>
    <t>新城東作手</t>
  </si>
  <si>
    <t>青山　眞也</t>
  </si>
  <si>
    <t>アオヤマ　シンヤ</t>
  </si>
  <si>
    <t>愛知県立瑞陵</t>
  </si>
  <si>
    <t>アイチケンリツズイリョウ</t>
  </si>
  <si>
    <t>瑞陵</t>
  </si>
  <si>
    <t>H240</t>
  </si>
  <si>
    <t>浅野　惠大</t>
  </si>
  <si>
    <t>アサノ　ケイダイ</t>
  </si>
  <si>
    <t>H254</t>
  </si>
  <si>
    <t>東　大吉</t>
  </si>
  <si>
    <t>アズマ　ダイキチ</t>
  </si>
  <si>
    <t>H235</t>
  </si>
  <si>
    <t>小井　万澄</t>
  </si>
  <si>
    <t>イサライ　マスミ</t>
  </si>
  <si>
    <t>H252</t>
  </si>
  <si>
    <t>石黒　在風</t>
  </si>
  <si>
    <t>イシグロ　アルフ</t>
  </si>
  <si>
    <t>H249</t>
  </si>
  <si>
    <t>石田　衣梨奈</t>
  </si>
  <si>
    <t>イシダ　エリナ</t>
  </si>
  <si>
    <t>H5132</t>
  </si>
  <si>
    <t>市江　緑朗</t>
  </si>
  <si>
    <t>イチエ　ロクロウ</t>
  </si>
  <si>
    <t>H260</t>
  </si>
  <si>
    <t>稲熊　詩帆</t>
  </si>
  <si>
    <t>イナグマ　シホ</t>
  </si>
  <si>
    <t>H5133</t>
  </si>
  <si>
    <t>江崎　友紀</t>
  </si>
  <si>
    <t>エサキ　トモノリ</t>
  </si>
  <si>
    <t>H259</t>
  </si>
  <si>
    <t>大谷　あずさ</t>
  </si>
  <si>
    <t>オオタニ　アズサ</t>
  </si>
  <si>
    <t>H5298</t>
  </si>
  <si>
    <t>大橋　穂波</t>
  </si>
  <si>
    <t>オオハシ　ホナミ</t>
  </si>
  <si>
    <t>H5144</t>
  </si>
  <si>
    <t>岡崎　まりな</t>
  </si>
  <si>
    <t>オカザキ　マリナ</t>
  </si>
  <si>
    <t>H5136</t>
  </si>
  <si>
    <t>奥野　耀平</t>
  </si>
  <si>
    <t>オクノ　ヨウヘイ</t>
  </si>
  <si>
    <t>H237</t>
  </si>
  <si>
    <t>梶　蒼依</t>
  </si>
  <si>
    <t>カジ　アオイ</t>
  </si>
  <si>
    <t>H5147</t>
  </si>
  <si>
    <t>片山　登満</t>
  </si>
  <si>
    <t>カタヤマ　トウマ</t>
  </si>
  <si>
    <t>H242</t>
  </si>
  <si>
    <t>加藤　知穂</t>
  </si>
  <si>
    <t>カトウ　チホ</t>
  </si>
  <si>
    <t>H5145</t>
  </si>
  <si>
    <t>加藤　蒔士</t>
  </si>
  <si>
    <t>カトウ　マキシ</t>
  </si>
  <si>
    <t>H245</t>
  </si>
  <si>
    <t>加藤　雄大</t>
  </si>
  <si>
    <t>カトウ　ユウダイ</t>
  </si>
  <si>
    <t>H233</t>
  </si>
  <si>
    <t>加藤　佑季</t>
  </si>
  <si>
    <t>カトウ　ユキ</t>
  </si>
  <si>
    <t>H5129</t>
  </si>
  <si>
    <t>ガニエ　ジョゼフ真人</t>
  </si>
  <si>
    <t>ガニエ　ジョゼフマコト</t>
  </si>
  <si>
    <t>H258</t>
  </si>
  <si>
    <t>兼松　美幸</t>
  </si>
  <si>
    <t>カネマツ　ミユキ</t>
  </si>
  <si>
    <t>H5140</t>
  </si>
  <si>
    <t>加納　汐織</t>
  </si>
  <si>
    <t>カノウ　シオリ</t>
  </si>
  <si>
    <t>H5139</t>
  </si>
  <si>
    <t>神田　唯衣</t>
  </si>
  <si>
    <t>カンダ　ユイ</t>
  </si>
  <si>
    <t>H5297</t>
  </si>
  <si>
    <t>木村　莉緒</t>
  </si>
  <si>
    <t>キムラ　リオ</t>
  </si>
  <si>
    <t>H5135</t>
  </si>
  <si>
    <t>倉田　実咲</t>
  </si>
  <si>
    <t>クラタ　ミサキ</t>
  </si>
  <si>
    <t>H5302</t>
  </si>
  <si>
    <t>栗田　剛</t>
  </si>
  <si>
    <t>クリタ　ゴウ</t>
  </si>
  <si>
    <t>H263</t>
  </si>
  <si>
    <t>黒川　恭歌</t>
  </si>
  <si>
    <t>クロカワ　キョウカ</t>
  </si>
  <si>
    <t>H5138</t>
  </si>
  <si>
    <t>小泉　満菜</t>
  </si>
  <si>
    <t>コイズミ　マナ</t>
  </si>
  <si>
    <t>H5295</t>
  </si>
  <si>
    <t>小島　暖斗</t>
  </si>
  <si>
    <t>コジマ　ハルト</t>
  </si>
  <si>
    <t>H248</t>
  </si>
  <si>
    <t>小松　楓</t>
  </si>
  <si>
    <t>コマツ　カエデ</t>
  </si>
  <si>
    <t>H5142</t>
  </si>
  <si>
    <t>五味　瑠梨夏</t>
  </si>
  <si>
    <t>ゴミ　ルリカ</t>
  </si>
  <si>
    <t>H5296</t>
  </si>
  <si>
    <t>小柳　亮雅</t>
  </si>
  <si>
    <t>コヤナギ　リョウガ</t>
  </si>
  <si>
    <t>H243</t>
  </si>
  <si>
    <t>酒井　幹生</t>
  </si>
  <si>
    <t>サカイ　ミキオ</t>
  </si>
  <si>
    <t>H231</t>
  </si>
  <si>
    <t>榊原　至佳子</t>
  </si>
  <si>
    <t>サカキバラ　シカコ</t>
  </si>
  <si>
    <t>H5134</t>
  </si>
  <si>
    <t>櫻場　涼介</t>
  </si>
  <si>
    <t>サクラバ　リョウスケ</t>
  </si>
  <si>
    <t>H247</t>
  </si>
  <si>
    <t>佐野　いつみ</t>
  </si>
  <si>
    <t>サノ　イツミ</t>
  </si>
  <si>
    <t>H5137</t>
  </si>
  <si>
    <t>佐野　志佳</t>
  </si>
  <si>
    <t>サノ　ユキカ</t>
  </si>
  <si>
    <t>H255</t>
  </si>
  <si>
    <t>杉浦　詩乃香</t>
  </si>
  <si>
    <t>スギウラ　シノカ</t>
  </si>
  <si>
    <t>H5299</t>
  </si>
  <si>
    <t>杉浦　穂香</t>
  </si>
  <si>
    <t>スギウラ　ホノカ</t>
  </si>
  <si>
    <t>H5146</t>
  </si>
  <si>
    <t>杉下　もあな</t>
  </si>
  <si>
    <t>スギシタ　モアナ</t>
  </si>
  <si>
    <t>H5300</t>
  </si>
  <si>
    <t>杉村　竜基</t>
  </si>
  <si>
    <t>スギムラ　タツキ</t>
  </si>
  <si>
    <t>H253</t>
  </si>
  <si>
    <t>鈴木　裕也</t>
  </si>
  <si>
    <t>H230</t>
  </si>
  <si>
    <t>立松　啓太</t>
  </si>
  <si>
    <t>タテマツ　ケイタ</t>
  </si>
  <si>
    <t>H251</t>
  </si>
  <si>
    <t>丹澤　佑哉</t>
  </si>
  <si>
    <t>タンザワ　ヒロヤ</t>
  </si>
  <si>
    <t>H239</t>
  </si>
  <si>
    <t>角田　悠</t>
  </si>
  <si>
    <t>ツノダ　ユウ</t>
  </si>
  <si>
    <t>H238</t>
  </si>
  <si>
    <t>中村　伊吹</t>
  </si>
  <si>
    <t>ナカムラ　イブキ</t>
  </si>
  <si>
    <t>H616</t>
  </si>
  <si>
    <t>中安　海南子</t>
  </si>
  <si>
    <t>ナカヤス　ミナコ</t>
  </si>
  <si>
    <t>H5294</t>
  </si>
  <si>
    <t>野間　未羽</t>
  </si>
  <si>
    <t>ノマ　ミウ</t>
  </si>
  <si>
    <t>H5127</t>
  </si>
  <si>
    <t>橋本　磨</t>
  </si>
  <si>
    <t>ハシモト　オサム</t>
  </si>
  <si>
    <t>H232</t>
  </si>
  <si>
    <t>長谷川　怜音</t>
  </si>
  <si>
    <t>ハセガワ　レノン</t>
  </si>
  <si>
    <t>H264</t>
  </si>
  <si>
    <t>花木　佑輔</t>
  </si>
  <si>
    <t>ハナキ　ユウスケ</t>
  </si>
  <si>
    <t>H262</t>
  </si>
  <si>
    <t>林　可偉</t>
  </si>
  <si>
    <t>ハヤシ　カイ</t>
  </si>
  <si>
    <t>H265</t>
  </si>
  <si>
    <t>林　裕人</t>
  </si>
  <si>
    <t>ハヤシ　ヒロト</t>
  </si>
  <si>
    <t>H234</t>
  </si>
  <si>
    <t>原田　葵</t>
  </si>
  <si>
    <t>ハラダ　アオイ</t>
  </si>
  <si>
    <t>H5130</t>
  </si>
  <si>
    <t>藤谷　拓</t>
  </si>
  <si>
    <t>フジタニ　タク</t>
  </si>
  <si>
    <t>H236</t>
  </si>
  <si>
    <t>本郷　汰樹</t>
  </si>
  <si>
    <t>ホンゴウ　タジュ</t>
  </si>
  <si>
    <t>H261</t>
  </si>
  <si>
    <t>増岡　晃大</t>
  </si>
  <si>
    <t>マスオカ　アキヒロ</t>
  </si>
  <si>
    <t>H257</t>
  </si>
  <si>
    <t>松岡　亜美</t>
  </si>
  <si>
    <t>マツオカ　アミ</t>
  </si>
  <si>
    <t>H5141</t>
  </si>
  <si>
    <t>馬渕　梨華子</t>
  </si>
  <si>
    <t>マブチ　リカコ</t>
  </si>
  <si>
    <t>H5143</t>
  </si>
  <si>
    <t>三浦　威人</t>
  </si>
  <si>
    <t>ミウラ　タケト</t>
  </si>
  <si>
    <t>H250</t>
  </si>
  <si>
    <t>三品　侑也</t>
  </si>
  <si>
    <t>ミシナ　ユウヤ</t>
  </si>
  <si>
    <t>H256</t>
  </si>
  <si>
    <t>水上　楓</t>
  </si>
  <si>
    <t>ミズカミ　カエデ</t>
  </si>
  <si>
    <t>H241</t>
  </si>
  <si>
    <t>三輪　拓真</t>
  </si>
  <si>
    <t>ミワ　タクマ</t>
  </si>
  <si>
    <t>H266</t>
  </si>
  <si>
    <t>森下　楓</t>
  </si>
  <si>
    <t>モリシタ　カエデ</t>
  </si>
  <si>
    <t>H5128</t>
  </si>
  <si>
    <t>矢野　可純</t>
  </si>
  <si>
    <t>ヤノ　カスミ</t>
  </si>
  <si>
    <t>H5131</t>
  </si>
  <si>
    <t>矢野　優貴</t>
  </si>
  <si>
    <t>ヤノ　ユウキ</t>
  </si>
  <si>
    <t>H246</t>
  </si>
  <si>
    <t>山本　侃宗</t>
  </si>
  <si>
    <t>ヤマモト　タダムネ</t>
  </si>
  <si>
    <t>H244</t>
  </si>
  <si>
    <t>愛知県立成章</t>
  </si>
  <si>
    <t>成章</t>
  </si>
  <si>
    <t>コンドウ　サツキ</t>
  </si>
  <si>
    <t>ワタナベ　リョウタ</t>
  </si>
  <si>
    <t>池田　真一朗</t>
  </si>
  <si>
    <t>イケダ　シンイチロウ</t>
  </si>
  <si>
    <t>愛知県立瀬戸</t>
  </si>
  <si>
    <t>アイチケンリツセト</t>
  </si>
  <si>
    <t>瀬戸</t>
  </si>
  <si>
    <t>J509</t>
  </si>
  <si>
    <t>伊藤　春喜</t>
  </si>
  <si>
    <t>イトウ　ハルキ</t>
  </si>
  <si>
    <t>J512</t>
  </si>
  <si>
    <t>上野　優治</t>
  </si>
  <si>
    <t>ウエノ　ユウジ</t>
  </si>
  <si>
    <t>J520</t>
  </si>
  <si>
    <t>江口　瑠奈</t>
  </si>
  <si>
    <t>エグチ　ルナ</t>
  </si>
  <si>
    <t>J5284</t>
  </si>
  <si>
    <t>太田　葵</t>
  </si>
  <si>
    <t>オオタ　アオイ</t>
  </si>
  <si>
    <t>J521</t>
  </si>
  <si>
    <t>岡田　夕奈</t>
  </si>
  <si>
    <t>オカダ　ユウナ</t>
  </si>
  <si>
    <t>J5285</t>
  </si>
  <si>
    <t>小川　一</t>
  </si>
  <si>
    <t>オガワ　ハジメ</t>
  </si>
  <si>
    <t>J513</t>
  </si>
  <si>
    <t>川上　敢渡</t>
  </si>
  <si>
    <t>カワカミ　カント</t>
  </si>
  <si>
    <t>J518</t>
  </si>
  <si>
    <t>桒原　謙輝</t>
  </si>
  <si>
    <t>クワハラ　ヨシキ</t>
  </si>
  <si>
    <t>J519</t>
  </si>
  <si>
    <t>近藤　力椰</t>
  </si>
  <si>
    <t>コンドウ　リキヤ</t>
  </si>
  <si>
    <t>J514</t>
  </si>
  <si>
    <t>佐藤　広副</t>
  </si>
  <si>
    <t>サトウ　コウスケ</t>
  </si>
  <si>
    <t>J510</t>
  </si>
  <si>
    <t>柴山　律明</t>
  </si>
  <si>
    <t>シバヤマ　リツアキ</t>
  </si>
  <si>
    <t>J515</t>
  </si>
  <si>
    <t>杉山　享隆</t>
  </si>
  <si>
    <t>スギヤマ　ミチタカ</t>
  </si>
  <si>
    <t>J511</t>
  </si>
  <si>
    <t>髙野　紗江</t>
  </si>
  <si>
    <t>タカノ　サエ</t>
  </si>
  <si>
    <t>J5286</t>
  </si>
  <si>
    <t>田邉　美紗</t>
  </si>
  <si>
    <t>タナベ　ミサ</t>
  </si>
  <si>
    <t>J5287</t>
  </si>
  <si>
    <t>永仁　将登</t>
  </si>
  <si>
    <t>ナガニ　マサト</t>
  </si>
  <si>
    <t>J516</t>
  </si>
  <si>
    <t>成瀬　瑚聡</t>
  </si>
  <si>
    <t>ナルセ　コト</t>
  </si>
  <si>
    <t>J5288</t>
  </si>
  <si>
    <t>布上　理香子</t>
  </si>
  <si>
    <t>ヌノガミ　リカコ</t>
  </si>
  <si>
    <t>J5313</t>
  </si>
  <si>
    <t>水谷　鈴奈</t>
  </si>
  <si>
    <t>J5289</t>
  </si>
  <si>
    <t>三谷　芙実</t>
  </si>
  <si>
    <t>ミタニ　フミ</t>
  </si>
  <si>
    <t>J5283</t>
  </si>
  <si>
    <t>村松　達也</t>
  </si>
  <si>
    <t>ムラマツ　タツヤ</t>
  </si>
  <si>
    <t>J517</t>
  </si>
  <si>
    <t>若林　莉抄</t>
  </si>
  <si>
    <t>ワカバヤシ　リサ</t>
  </si>
  <si>
    <t>J5282</t>
  </si>
  <si>
    <t>池田　雄大</t>
  </si>
  <si>
    <t>イケダ　タケヒロ</t>
  </si>
  <si>
    <t>愛知県立瀬戸北総合</t>
  </si>
  <si>
    <t>アイチケンリツセトキタソウゴウ</t>
  </si>
  <si>
    <t>瀬戸北総合</t>
  </si>
  <si>
    <t>J481</t>
  </si>
  <si>
    <t>岡田　りん</t>
  </si>
  <si>
    <t>オカダ　リン</t>
  </si>
  <si>
    <t>J5414</t>
  </si>
  <si>
    <t>小瀬木　優香</t>
  </si>
  <si>
    <t>オゼキ　ユウカ</t>
  </si>
  <si>
    <t>J5413</t>
  </si>
  <si>
    <t>川上　夕奈</t>
  </si>
  <si>
    <t>カワカミ　ユウナ</t>
  </si>
  <si>
    <t>J5262</t>
  </si>
  <si>
    <t>近藤　敬大</t>
  </si>
  <si>
    <t>コンドウ　アツキ</t>
  </si>
  <si>
    <t>J480</t>
  </si>
  <si>
    <t>塩谷　祐輝</t>
  </si>
  <si>
    <t>シオタニ　ユウキ</t>
  </si>
  <si>
    <t>J485</t>
  </si>
  <si>
    <t>下田　望未</t>
  </si>
  <si>
    <t>シモダ　ミミ</t>
  </si>
  <si>
    <t>J5412</t>
  </si>
  <si>
    <t>冨田　翔</t>
  </si>
  <si>
    <t>トミタ　ショウ</t>
  </si>
  <si>
    <t>J483</t>
  </si>
  <si>
    <t>丹羽　真由華</t>
  </si>
  <si>
    <t>ニワ　マユカ</t>
  </si>
  <si>
    <t>J5263</t>
  </si>
  <si>
    <t>濱道　奈央</t>
  </si>
  <si>
    <t>ハマミチ　ナオ</t>
  </si>
  <si>
    <t>J5265</t>
  </si>
  <si>
    <t>水谷　恋</t>
  </si>
  <si>
    <t>ミズタニ　レン</t>
  </si>
  <si>
    <t>J5366</t>
  </si>
  <si>
    <t>安江　和馬</t>
  </si>
  <si>
    <t>ヤスエ　カズマ</t>
  </si>
  <si>
    <t>J482</t>
  </si>
  <si>
    <t>吉田　開威</t>
  </si>
  <si>
    <t>ヨシダ　カイ</t>
  </si>
  <si>
    <t>J484</t>
  </si>
  <si>
    <t>吉は土口です</t>
  </si>
  <si>
    <t>米森　早紀</t>
  </si>
  <si>
    <t>ヨネモリ　サキ</t>
  </si>
  <si>
    <t>J5264</t>
  </si>
  <si>
    <t>青木　健人</t>
  </si>
  <si>
    <t>アオキ　ケント</t>
  </si>
  <si>
    <t>愛知県立瀬戸西</t>
  </si>
  <si>
    <t>アイチケンリツセトニシ</t>
  </si>
  <si>
    <t>瀬戸西</t>
  </si>
  <si>
    <t>J24</t>
  </si>
  <si>
    <t>安藤　蘭奈</t>
  </si>
  <si>
    <t>アンドウ　ラナ</t>
  </si>
  <si>
    <t>J5424</t>
  </si>
  <si>
    <t>石井　遥</t>
  </si>
  <si>
    <t>イシイ　ヨウ</t>
  </si>
  <si>
    <t>J34</t>
  </si>
  <si>
    <t>石川　悠</t>
  </si>
  <si>
    <t>イシカワ　ユウ</t>
  </si>
  <si>
    <t>J701</t>
  </si>
  <si>
    <t>石山　傑</t>
  </si>
  <si>
    <t>イシヤマ　スグル</t>
  </si>
  <si>
    <t>J32</t>
  </si>
  <si>
    <t>伊藤　凌平</t>
  </si>
  <si>
    <t>イトウ　リョウヘイ</t>
  </si>
  <si>
    <t>J29</t>
  </si>
  <si>
    <t>今川　雄太</t>
  </si>
  <si>
    <t>イマガワ　ユウタ</t>
  </si>
  <si>
    <t>J702</t>
  </si>
  <si>
    <t>梅村　珠実</t>
  </si>
  <si>
    <t>ウメムラ　タマミ</t>
  </si>
  <si>
    <t>J5021</t>
  </si>
  <si>
    <t>江藤　太河</t>
  </si>
  <si>
    <t>エトウ　タイガ</t>
  </si>
  <si>
    <t>J30</t>
  </si>
  <si>
    <t>大島　侑也</t>
  </si>
  <si>
    <t>オオシマ　ユウヤ</t>
  </si>
  <si>
    <t>J703</t>
  </si>
  <si>
    <t>太田　真衣</t>
  </si>
  <si>
    <t>オオタ　マイ</t>
  </si>
  <si>
    <t>J5014</t>
  </si>
  <si>
    <t>風岡　花波</t>
  </si>
  <si>
    <t>カザオカ　カナミ</t>
  </si>
  <si>
    <t>J5018</t>
  </si>
  <si>
    <t>加藤　啄馬</t>
  </si>
  <si>
    <t>J36</t>
  </si>
  <si>
    <t>桐木　拓海</t>
  </si>
  <si>
    <t>キリキ　タクミ</t>
  </si>
  <si>
    <t>J37</t>
  </si>
  <si>
    <t>後藤　瑞輝</t>
  </si>
  <si>
    <t>ゴトウ　ミズキ</t>
  </si>
  <si>
    <t>J41</t>
  </si>
  <si>
    <t>笹田　有希</t>
  </si>
  <si>
    <t>ササダ　ユキ</t>
  </si>
  <si>
    <t>J5426</t>
  </si>
  <si>
    <t>猿渡　まいこ</t>
  </si>
  <si>
    <t>サワタリ　マイコ</t>
  </si>
  <si>
    <t>J5425</t>
  </si>
  <si>
    <t>塩尻　聖果</t>
  </si>
  <si>
    <t>シオジリ　ミカ</t>
  </si>
  <si>
    <t>J5022</t>
  </si>
  <si>
    <t>外山　貴久</t>
  </si>
  <si>
    <t>ソトヤマ　タカヒサ</t>
  </si>
  <si>
    <t>J27</t>
  </si>
  <si>
    <t>棚瀬　直浩</t>
  </si>
  <si>
    <t>タナセ　ナオヒロ</t>
  </si>
  <si>
    <t>J39</t>
  </si>
  <si>
    <t>谷口　明穂</t>
  </si>
  <si>
    <t>タニグチ　アキホ</t>
  </si>
  <si>
    <t>J5013</t>
  </si>
  <si>
    <t>坪井　鈴音</t>
  </si>
  <si>
    <t>ツボイ　スズネ</t>
  </si>
  <si>
    <t>J5016</t>
  </si>
  <si>
    <t>永井　廉人</t>
  </si>
  <si>
    <t>ナガイ　レント</t>
  </si>
  <si>
    <t>J42</t>
  </si>
  <si>
    <t>長尾　梨央</t>
  </si>
  <si>
    <t>ナガオ　リオ</t>
  </si>
  <si>
    <t>J5020</t>
  </si>
  <si>
    <t>中島　知哉</t>
  </si>
  <si>
    <t>ナカシマ　トモヤ</t>
  </si>
  <si>
    <t>J33</t>
  </si>
  <si>
    <t>中島　拓紀</t>
  </si>
  <si>
    <t>ナカジマ　ヒロキ</t>
  </si>
  <si>
    <t>J31</t>
  </si>
  <si>
    <t>永田　万捺</t>
  </si>
  <si>
    <t>ナガタ　マナ</t>
  </si>
  <si>
    <t>J5428</t>
  </si>
  <si>
    <t>丹羽　ひまり</t>
  </si>
  <si>
    <t>ニワ　ヒマリ</t>
  </si>
  <si>
    <t>J5015</t>
  </si>
  <si>
    <t>濱口　花菜</t>
  </si>
  <si>
    <t>ハマグチ　カナ</t>
  </si>
  <si>
    <t>J5427</t>
  </si>
  <si>
    <t>濵中　隆平</t>
  </si>
  <si>
    <t>ハマナカ　リュウヘイ</t>
  </si>
  <si>
    <t>J26</t>
  </si>
  <si>
    <t>林　秀幸</t>
  </si>
  <si>
    <t>ハヤシ　ヒデユキ</t>
  </si>
  <si>
    <t>J35</t>
  </si>
  <si>
    <t>東本　郁也</t>
  </si>
  <si>
    <t>ヒガシモト　フミヤ</t>
  </si>
  <si>
    <t>J700</t>
  </si>
  <si>
    <t>平野　哲史</t>
  </si>
  <si>
    <t>ヒラノ　テツシ</t>
  </si>
  <si>
    <t>J25</t>
  </si>
  <si>
    <t>深尾　太一</t>
  </si>
  <si>
    <t>フカオ　タイチ</t>
  </si>
  <si>
    <t>J28</t>
  </si>
  <si>
    <t>深見　明日也</t>
  </si>
  <si>
    <t>フカミ　アスヤ</t>
  </si>
  <si>
    <t>J40</t>
  </si>
  <si>
    <t>藤森　彩乃</t>
  </si>
  <si>
    <t>フジモリ　アヤノ</t>
  </si>
  <si>
    <t>J5019</t>
  </si>
  <si>
    <t>細田　真由</t>
  </si>
  <si>
    <t>ホソダ　マユ</t>
  </si>
  <si>
    <t>J5017</t>
  </si>
  <si>
    <t>三品　歩夢</t>
  </si>
  <si>
    <t>ミシナ　アユム</t>
  </si>
  <si>
    <t>J704</t>
  </si>
  <si>
    <t>横山　優</t>
  </si>
  <si>
    <t>ヨコヤマ　ユウ</t>
  </si>
  <si>
    <t>J38</t>
  </si>
  <si>
    <t>愛知県立高浜</t>
  </si>
  <si>
    <t>高浜</t>
  </si>
  <si>
    <t>愛知県立田口</t>
  </si>
  <si>
    <t>田口</t>
  </si>
  <si>
    <t>石川　仁</t>
  </si>
  <si>
    <t>イシカワ　ジン</t>
  </si>
  <si>
    <t>愛知県立武豊</t>
  </si>
  <si>
    <t>アイチケンリツタケトヨ</t>
  </si>
  <si>
    <t>武豊</t>
  </si>
  <si>
    <t>k142</t>
  </si>
  <si>
    <t>岡田　純佳</t>
  </si>
  <si>
    <t>オカダ　スミカ</t>
  </si>
  <si>
    <t>k5065</t>
  </si>
  <si>
    <t>岡田　俊樹</t>
  </si>
  <si>
    <t>オカダ　トシキ</t>
  </si>
  <si>
    <t>k144</t>
  </si>
  <si>
    <t>尾田　大嘉</t>
  </si>
  <si>
    <t>オダ　タイガ</t>
  </si>
  <si>
    <t>k149</t>
  </si>
  <si>
    <t>近藤　健斗</t>
  </si>
  <si>
    <t>コンドウ　ケント</t>
  </si>
  <si>
    <t>k151</t>
  </si>
  <si>
    <t>榊原　唯</t>
  </si>
  <si>
    <t>サカキバラ　ユイ</t>
  </si>
  <si>
    <t>k5122</t>
  </si>
  <si>
    <t>土平　駿</t>
  </si>
  <si>
    <t>ツチヒラ　シュン</t>
  </si>
  <si>
    <t>k146</t>
  </si>
  <si>
    <t>筒井　徹</t>
  </si>
  <si>
    <t>ツツイ　トオル</t>
  </si>
  <si>
    <t>k150</t>
  </si>
  <si>
    <t>内藤　聖羅</t>
  </si>
  <si>
    <t>ナイトウ　セイラ</t>
  </si>
  <si>
    <t>k148</t>
  </si>
  <si>
    <t>中野　文菜</t>
  </si>
  <si>
    <t>ナカノ　アヤナ</t>
  </si>
  <si>
    <t>k5062</t>
  </si>
  <si>
    <t>中野　充貴</t>
  </si>
  <si>
    <t>ナカノ　ミツキ</t>
  </si>
  <si>
    <t>k147</t>
  </si>
  <si>
    <t>中山　嘉基</t>
  </si>
  <si>
    <t>ナカヤマ　ヨシキ</t>
  </si>
  <si>
    <t>k143</t>
  </si>
  <si>
    <t>夏目　彩加</t>
  </si>
  <si>
    <t>ナツメ　アヤカ</t>
  </si>
  <si>
    <t>k5063</t>
  </si>
  <si>
    <t>野村　美久</t>
  </si>
  <si>
    <t>ノムラ　ミク</t>
  </si>
  <si>
    <t>k5066</t>
  </si>
  <si>
    <t>畠山　穂乃花</t>
  </si>
  <si>
    <t>ハタケヤマ　ホノカ</t>
  </si>
  <si>
    <t>k5123</t>
  </si>
  <si>
    <t>濵田　優</t>
  </si>
  <si>
    <t>ハマダ　ユウ</t>
  </si>
  <si>
    <t>k5064</t>
  </si>
  <si>
    <t>伏木　祐介</t>
  </si>
  <si>
    <t>フシキ　ユウスケ</t>
  </si>
  <si>
    <t>k152</t>
  </si>
  <si>
    <t>幣次　魁人</t>
  </si>
  <si>
    <t>ヘイジ　カイト</t>
  </si>
  <si>
    <t>k154</t>
  </si>
  <si>
    <t>森田　裕夢</t>
  </si>
  <si>
    <t>モリタ　ヒロム</t>
  </si>
  <si>
    <t>k145</t>
  </si>
  <si>
    <t>森田　優莉奈</t>
  </si>
  <si>
    <t>モリタ　ユリナ</t>
  </si>
  <si>
    <t>k5061</t>
  </si>
  <si>
    <t>安田　蓮</t>
  </si>
  <si>
    <t>ヤスダ　レン</t>
  </si>
  <si>
    <t>k153</t>
  </si>
  <si>
    <t>浅井　博斗</t>
  </si>
  <si>
    <t>アサイ　ヒロト</t>
  </si>
  <si>
    <t>愛知県立千種</t>
  </si>
  <si>
    <t>アイチケンリツチグサ</t>
  </si>
  <si>
    <t>千種</t>
  </si>
  <si>
    <t>J343</t>
  </si>
  <si>
    <t>足立　洋人</t>
  </si>
  <si>
    <t>アダチ　ヒロト</t>
  </si>
  <si>
    <t>J331</t>
  </si>
  <si>
    <t>池口　綾佳</t>
  </si>
  <si>
    <t>イケグチ　アヤカ</t>
  </si>
  <si>
    <t>J5216</t>
  </si>
  <si>
    <t>石津　直人</t>
  </si>
  <si>
    <t>イシヅ　ナオト</t>
  </si>
  <si>
    <t>J340</t>
  </si>
  <si>
    <t>市原　和佳</t>
  </si>
  <si>
    <t>イチハラ　ノドカ</t>
  </si>
  <si>
    <t>J5281</t>
  </si>
  <si>
    <t>伊藤　幹人</t>
  </si>
  <si>
    <t>イトウ　ミキト</t>
  </si>
  <si>
    <t>J344</t>
  </si>
  <si>
    <t>稲垣　貴士</t>
  </si>
  <si>
    <t>イナガキ　タカシ</t>
  </si>
  <si>
    <t>J345</t>
  </si>
  <si>
    <t>稲田　圭吾</t>
  </si>
  <si>
    <t>イナダ　ケイゴ</t>
  </si>
  <si>
    <t>J332</t>
  </si>
  <si>
    <t>井上　雄太郎</t>
  </si>
  <si>
    <t>イノウエ　ユウタロウ</t>
  </si>
  <si>
    <t>J342</t>
  </si>
  <si>
    <t>岩田　奈央</t>
  </si>
  <si>
    <t>イワタ　ナオ</t>
  </si>
  <si>
    <t>J5213</t>
  </si>
  <si>
    <t>宇恵　崇人</t>
  </si>
  <si>
    <t>ウエ　タカト</t>
  </si>
  <si>
    <t>J346</t>
  </si>
  <si>
    <t>内田　栞里</t>
  </si>
  <si>
    <t>ウチダ　シオリ</t>
  </si>
  <si>
    <t>J5217</t>
  </si>
  <si>
    <t>大橋　虎也</t>
  </si>
  <si>
    <t>オオハシ　コウヤ</t>
  </si>
  <si>
    <t>J336</t>
  </si>
  <si>
    <t>織田　望夢</t>
  </si>
  <si>
    <t>オダ　ノゾム</t>
  </si>
  <si>
    <t>J615</t>
  </si>
  <si>
    <t>梶田　はなの</t>
  </si>
  <si>
    <t>カジタ　ハナノ</t>
  </si>
  <si>
    <t>J5210</t>
  </si>
  <si>
    <t>加藤　映真</t>
  </si>
  <si>
    <t>カトウ　エマ</t>
  </si>
  <si>
    <t>J5206</t>
  </si>
  <si>
    <t>加藤　大貴</t>
  </si>
  <si>
    <t>カトウ　ヒロタカ</t>
  </si>
  <si>
    <t>J329</t>
  </si>
  <si>
    <t>榊原　久美</t>
  </si>
  <si>
    <t>サカキバラ　クミ</t>
  </si>
  <si>
    <t>J5207</t>
  </si>
  <si>
    <t>下笠　友暉</t>
  </si>
  <si>
    <t>シモカサ　ユウキ</t>
  </si>
  <si>
    <t>J341</t>
  </si>
  <si>
    <t>神道　朝子</t>
  </si>
  <si>
    <t>ジンドウ　アサコ</t>
  </si>
  <si>
    <t>J5218</t>
  </si>
  <si>
    <t>杉田　はるな</t>
  </si>
  <si>
    <t>スギタ　ハルナ</t>
  </si>
  <si>
    <t>J5209</t>
  </si>
  <si>
    <t>杉山　千紘</t>
  </si>
  <si>
    <t>スギヤマ　チヒロ</t>
  </si>
  <si>
    <t>J5219</t>
  </si>
  <si>
    <t>高橋　大智</t>
  </si>
  <si>
    <t>タカハシ　ダイチ</t>
  </si>
  <si>
    <t>J347</t>
  </si>
  <si>
    <t>中野　紗希</t>
  </si>
  <si>
    <t>ナカノ　サキ</t>
  </si>
  <si>
    <t>J5279</t>
  </si>
  <si>
    <t>中村　吉奈</t>
  </si>
  <si>
    <t>ナカムラ　ヨシナ</t>
  </si>
  <si>
    <t>J5212</t>
  </si>
  <si>
    <t>成澤　舞香</t>
  </si>
  <si>
    <t>ナリサワ　マイカ</t>
  </si>
  <si>
    <t>J5220</t>
  </si>
  <si>
    <t>服部　拓実</t>
  </si>
  <si>
    <t>ハットリ　タクミ</t>
  </si>
  <si>
    <t>J339</t>
  </si>
  <si>
    <t>濵田　拓実</t>
  </si>
  <si>
    <t>ハマダ　タクミ</t>
  </si>
  <si>
    <t>J338</t>
  </si>
  <si>
    <t>原田　采奈</t>
  </si>
  <si>
    <t>ハラダ　アヤナ</t>
  </si>
  <si>
    <t>J5214</t>
  </si>
  <si>
    <t>日比野　隆介</t>
  </si>
  <si>
    <t>ヒビノ　リュウスケ</t>
  </si>
  <si>
    <t>J348</t>
  </si>
  <si>
    <t>藤原　隆公</t>
  </si>
  <si>
    <t>フジワラ　リュウク</t>
  </si>
  <si>
    <t>J616</t>
  </si>
  <si>
    <t>堀井　健史</t>
  </si>
  <si>
    <t>ホリイ　タケシ</t>
  </si>
  <si>
    <t>J621</t>
  </si>
  <si>
    <t>前田　佳奈美</t>
  </si>
  <si>
    <t>マエダ　カナミ</t>
  </si>
  <si>
    <t>J5280</t>
  </si>
  <si>
    <t>増田　稜人</t>
  </si>
  <si>
    <t>マスダ　リョウト</t>
  </si>
  <si>
    <t>J337</t>
  </si>
  <si>
    <t>松浦　沙弥</t>
  </si>
  <si>
    <t>マツウラ　スミ</t>
  </si>
  <si>
    <t>J5215</t>
  </si>
  <si>
    <t>三浦　颯士</t>
  </si>
  <si>
    <t>ミウラ　ソウシ</t>
  </si>
  <si>
    <t>J334</t>
  </si>
  <si>
    <t>youji_miura@ybb.ne.jp</t>
  </si>
  <si>
    <t>村木　渉真</t>
  </si>
  <si>
    <t>ムラキ　ショウマ</t>
  </si>
  <si>
    <t>J328</t>
  </si>
  <si>
    <t>森合　美波</t>
  </si>
  <si>
    <t>モリアイ　ミナミ</t>
  </si>
  <si>
    <t>J5221</t>
  </si>
  <si>
    <t>森田　邦夫</t>
  </si>
  <si>
    <t>モリタ　クニオ</t>
  </si>
  <si>
    <t>J335</t>
  </si>
  <si>
    <t>山内　颯一郎</t>
  </si>
  <si>
    <t>ヤマウチ　ソウイチロウ</t>
  </si>
  <si>
    <t>J330</t>
  </si>
  <si>
    <t>山田　慎</t>
  </si>
  <si>
    <t>ヤマダ　シン</t>
  </si>
  <si>
    <t>J614</t>
  </si>
  <si>
    <t>山田　紘暉</t>
  </si>
  <si>
    <t>ヤマダ　ヒロキ</t>
  </si>
  <si>
    <t>J333</t>
  </si>
  <si>
    <t>吉川　佳歩</t>
  </si>
  <si>
    <t>ヨシカワ　カホ</t>
  </si>
  <si>
    <t>J5208</t>
  </si>
  <si>
    <t>渡部　華菜子</t>
  </si>
  <si>
    <t>ワタナベ　カナコ</t>
  </si>
  <si>
    <t>J5211</t>
  </si>
  <si>
    <t>渡邉　亨香</t>
  </si>
  <si>
    <t>ワタナベ　キョウカ</t>
  </si>
  <si>
    <t>J5361</t>
  </si>
  <si>
    <t>青木　晴華</t>
  </si>
  <si>
    <t>アオキ　ハルカ</t>
  </si>
  <si>
    <t>愛知県立知多翔洋</t>
  </si>
  <si>
    <t>アイチケンリツチタショウヨウ</t>
  </si>
  <si>
    <t>知多翔洋</t>
  </si>
  <si>
    <t>k5023</t>
  </si>
  <si>
    <t>明壁　侑雅</t>
  </si>
  <si>
    <t>アスカベ　ユウガ</t>
  </si>
  <si>
    <t>k258</t>
  </si>
  <si>
    <t>阿部　響暉</t>
  </si>
  <si>
    <t>アベ　ヒビキ</t>
  </si>
  <si>
    <t>k260</t>
  </si>
  <si>
    <t>伊藤　大星</t>
  </si>
  <si>
    <t>イトウ　タイセイ</t>
  </si>
  <si>
    <t>k253</t>
  </si>
  <si>
    <t>伊藤　文</t>
  </si>
  <si>
    <t>イトウ　フミ</t>
  </si>
  <si>
    <t>k5022</t>
  </si>
  <si>
    <t>上地　航平</t>
  </si>
  <si>
    <t>ウエジ　コウヘイ</t>
  </si>
  <si>
    <t>k261</t>
  </si>
  <si>
    <t>及川　翔大</t>
  </si>
  <si>
    <t>オイカワ　ショウタ</t>
  </si>
  <si>
    <t>k77</t>
  </si>
  <si>
    <t>種田　佳恋</t>
  </si>
  <si>
    <t>オイダ　カレン</t>
  </si>
  <si>
    <t>k5136</t>
  </si>
  <si>
    <t>大岩　京平</t>
  </si>
  <si>
    <t>オオイワ　キョウヘイ</t>
  </si>
  <si>
    <t>k80</t>
  </si>
  <si>
    <t>大隣　涼太</t>
  </si>
  <si>
    <t>オオトナリ　リョウタ</t>
  </si>
  <si>
    <t>k83</t>
  </si>
  <si>
    <t>神谷　陵太</t>
  </si>
  <si>
    <t>カミヤ　リョウタ</t>
  </si>
  <si>
    <t>k254</t>
  </si>
  <si>
    <t>岸本　修</t>
  </si>
  <si>
    <t>キシモト　シュウ</t>
  </si>
  <si>
    <t>k73</t>
  </si>
  <si>
    <t>倉又　彩</t>
  </si>
  <si>
    <t>クラマタ　アヤ</t>
  </si>
  <si>
    <t>k5024</t>
  </si>
  <si>
    <t>坂口　奈穂</t>
  </si>
  <si>
    <t>サカグチ　ナホ</t>
  </si>
  <si>
    <t>k5025</t>
  </si>
  <si>
    <t>鈴木　遥也</t>
  </si>
  <si>
    <t>スズキ　ハルヤ</t>
  </si>
  <si>
    <t>k82</t>
  </si>
  <si>
    <t>瀬川　翔平</t>
  </si>
  <si>
    <t>セガワ　ショウヘイ</t>
  </si>
  <si>
    <t>k78</t>
  </si>
  <si>
    <t>建部　秀斗</t>
  </si>
  <si>
    <t>タテベ　シュウト</t>
  </si>
  <si>
    <t>k76</t>
  </si>
  <si>
    <t>谷川　沙由里</t>
  </si>
  <si>
    <t>タニカワ　サユリ</t>
  </si>
  <si>
    <t>k5026</t>
  </si>
  <si>
    <t>谷川　雄紀</t>
  </si>
  <si>
    <t>タニカワ　ユウキ</t>
  </si>
  <si>
    <t>k70</t>
  </si>
  <si>
    <t>k259</t>
  </si>
  <si>
    <t>成瀬　遥人</t>
  </si>
  <si>
    <t>ナルセ　ハルト</t>
  </si>
  <si>
    <t>k79</t>
  </si>
  <si>
    <t>新田　玲斗</t>
  </si>
  <si>
    <t>ニッタ　レイト</t>
  </si>
  <si>
    <t>k84</t>
  </si>
  <si>
    <t>二之宮　滉康</t>
  </si>
  <si>
    <t>ニノミヤ　コウヤ</t>
  </si>
  <si>
    <t>k255</t>
  </si>
  <si>
    <t>林　悠斗</t>
  </si>
  <si>
    <t>ハヤシ　ユウト</t>
  </si>
  <si>
    <t>k72</t>
  </si>
  <si>
    <t>平川　誠之</t>
  </si>
  <si>
    <t>ヒラカワ　マサユキ</t>
  </si>
  <si>
    <t>k262</t>
  </si>
  <si>
    <t>藤田　日菜子</t>
  </si>
  <si>
    <t>フジタ　ヒナコ</t>
  </si>
  <si>
    <t>k5135</t>
  </si>
  <si>
    <t>松沢　隼</t>
  </si>
  <si>
    <t>マツザワ　ジュン</t>
  </si>
  <si>
    <t>k81</t>
  </si>
  <si>
    <t>三浦　稿侑</t>
  </si>
  <si>
    <t>ミウラ　コウユウ</t>
  </si>
  <si>
    <t>k257</t>
  </si>
  <si>
    <t>本　尚之</t>
  </si>
  <si>
    <t>モト　ナオユキ</t>
  </si>
  <si>
    <t>k75</t>
  </si>
  <si>
    <t>森本　剛士</t>
  </si>
  <si>
    <t>モリモト　ツヨシ</t>
  </si>
  <si>
    <t>k256</t>
  </si>
  <si>
    <t>森山　聖士</t>
  </si>
  <si>
    <t>モリヤマ　サトシ</t>
  </si>
  <si>
    <t>k71</t>
  </si>
  <si>
    <t>山本　天斗</t>
  </si>
  <si>
    <t>ヤマモト　タカト</t>
  </si>
  <si>
    <t>k74</t>
  </si>
  <si>
    <t>愛知県立知立</t>
  </si>
  <si>
    <t>知立</t>
  </si>
  <si>
    <t>愛知県立知立東</t>
  </si>
  <si>
    <t>知立東</t>
  </si>
  <si>
    <t>愛知県立津島</t>
  </si>
  <si>
    <t>津島</t>
  </si>
  <si>
    <t>水野　聖也</t>
  </si>
  <si>
    <t>ミズノ　セイヤ</t>
  </si>
  <si>
    <t>愛知県立津島北</t>
  </si>
  <si>
    <t>津島北</t>
  </si>
  <si>
    <t>愛知県立津島東</t>
  </si>
  <si>
    <t>津島東</t>
  </si>
  <si>
    <t>スズキ　トモヤ</t>
  </si>
  <si>
    <t>浅野　未花子</t>
  </si>
  <si>
    <t>アサノ　ミカコ</t>
  </si>
  <si>
    <t>愛知県立天白</t>
  </si>
  <si>
    <t>アイチケンリツテンパク</t>
  </si>
  <si>
    <t>天白</t>
  </si>
  <si>
    <t>H5092</t>
  </si>
  <si>
    <t>浅野　幹人</t>
  </si>
  <si>
    <t>アサノ　ミキト</t>
  </si>
  <si>
    <t>H152</t>
  </si>
  <si>
    <t>有賀　光紀</t>
  </si>
  <si>
    <t>アリガ　ミツノリ</t>
  </si>
  <si>
    <t>H143</t>
  </si>
  <si>
    <t>岩井　駿汰郎</t>
  </si>
  <si>
    <t>イワイ　シュンタロウ</t>
  </si>
  <si>
    <t>H695</t>
  </si>
  <si>
    <t>因田　誠</t>
  </si>
  <si>
    <t>インデン　マコト</t>
  </si>
  <si>
    <t>H150</t>
  </si>
  <si>
    <t>大塩　夏希</t>
  </si>
  <si>
    <t>オオシオ　ナツキ</t>
  </si>
  <si>
    <t>H5094</t>
  </si>
  <si>
    <t>大友　翼</t>
  </si>
  <si>
    <t>オオトモ　ツバサ</t>
  </si>
  <si>
    <t>H702</t>
  </si>
  <si>
    <t>大橋　菜奈美</t>
  </si>
  <si>
    <t>オオハシ　ナナミ</t>
  </si>
  <si>
    <t>H5095</t>
  </si>
  <si>
    <t>鎌田　茉那</t>
  </si>
  <si>
    <t>カマダ　マナ</t>
  </si>
  <si>
    <t>H5335</t>
  </si>
  <si>
    <t>神谷　玲奈</t>
  </si>
  <si>
    <t>カミヤ　レナ</t>
  </si>
  <si>
    <t>H5098</t>
  </si>
  <si>
    <t>儀間　悠太</t>
  </si>
  <si>
    <t>ギマ　ユウタ</t>
  </si>
  <si>
    <t>H701</t>
  </si>
  <si>
    <t>木村　俊彦</t>
  </si>
  <si>
    <t>キムラ　トシヒコ</t>
  </si>
  <si>
    <t>H144</t>
  </si>
  <si>
    <t>黒江　悠斗</t>
  </si>
  <si>
    <t>クロエ　ユウト</t>
  </si>
  <si>
    <t>H156</t>
  </si>
  <si>
    <t>小島　一乃</t>
  </si>
  <si>
    <t>コジマ　カズノ</t>
  </si>
  <si>
    <t>H5096</t>
  </si>
  <si>
    <t>後藤　大輝</t>
  </si>
  <si>
    <t>ゴトウ　ダイキ</t>
  </si>
  <si>
    <t>H154</t>
  </si>
  <si>
    <t>榊原　英輝</t>
  </si>
  <si>
    <t>サカキバラ　エイキ</t>
  </si>
  <si>
    <t>H699</t>
  </si>
  <si>
    <t>坂巻　慶一</t>
  </si>
  <si>
    <t>サカマキ　ケイイチ</t>
  </si>
  <si>
    <t>H155</t>
  </si>
  <si>
    <t>櫻井　彩乃</t>
  </si>
  <si>
    <t>サクライ　アヤノ</t>
  </si>
  <si>
    <t>H5099</t>
  </si>
  <si>
    <t>佐藤　樹</t>
  </si>
  <si>
    <t>サトウ　イツキ</t>
  </si>
  <si>
    <t>H697</t>
  </si>
  <si>
    <t>佐藤　暖</t>
  </si>
  <si>
    <t>サトウ　ダン</t>
  </si>
  <si>
    <t>H145</t>
  </si>
  <si>
    <t>白坂　わかな</t>
  </si>
  <si>
    <t>シラサカ　ワカナ</t>
  </si>
  <si>
    <t>H5334</t>
  </si>
  <si>
    <t>田嶋　佑亮</t>
  </si>
  <si>
    <t>タジマ　ユウスケ</t>
  </si>
  <si>
    <t>H146</t>
  </si>
  <si>
    <t>筒井　颯人</t>
  </si>
  <si>
    <t>ツツイ　ハヤト</t>
  </si>
  <si>
    <t>H694</t>
  </si>
  <si>
    <t>丹羽　建太</t>
  </si>
  <si>
    <t>ニワ　ケンタ</t>
  </si>
  <si>
    <t>H696</t>
  </si>
  <si>
    <t>野瀬　優太</t>
  </si>
  <si>
    <t>ノセ　ユウタ</t>
  </si>
  <si>
    <t>H151</t>
  </si>
  <si>
    <t>服部　嵩土</t>
  </si>
  <si>
    <t>ハットリ　シュウト</t>
  </si>
  <si>
    <t>H158</t>
  </si>
  <si>
    <t>濱田　龍星</t>
  </si>
  <si>
    <t>ハマダ　リュウセイ</t>
  </si>
  <si>
    <t>H700</t>
  </si>
  <si>
    <t>林　怜央</t>
  </si>
  <si>
    <t>ハヤシ　レオ</t>
  </si>
  <si>
    <t>H147</t>
  </si>
  <si>
    <t>東　彩花</t>
  </si>
  <si>
    <t>ヒガシ　アヤカ</t>
  </si>
  <si>
    <t>H5097</t>
  </si>
  <si>
    <t>福安　彩人</t>
  </si>
  <si>
    <t>フクヤス　サイト</t>
  </si>
  <si>
    <t>H148</t>
  </si>
  <si>
    <t>二見　昌宏</t>
  </si>
  <si>
    <t>フタミ　マサヒロ</t>
  </si>
  <si>
    <t>H149</t>
  </si>
  <si>
    <t>松山　真平</t>
  </si>
  <si>
    <t>マツヤマ　シンペイ</t>
  </si>
  <si>
    <t>H153</t>
  </si>
  <si>
    <t>箕浦　知宏</t>
  </si>
  <si>
    <t>ミノウラ　トモヒロ</t>
  </si>
  <si>
    <t>H157</t>
  </si>
  <si>
    <t>宮島　翔</t>
  </si>
  <si>
    <t>ミヤジマ　ショウ</t>
  </si>
  <si>
    <t>H698</t>
  </si>
  <si>
    <t>宮地　咲帆</t>
  </si>
  <si>
    <t>ミヤチ　サホ</t>
  </si>
  <si>
    <t>H5100</t>
  </si>
  <si>
    <t>村尾　麻里</t>
  </si>
  <si>
    <t>ムラオ　マリ</t>
  </si>
  <si>
    <t>H5091</t>
  </si>
  <si>
    <t>室野　早苗</t>
  </si>
  <si>
    <t>ムロノ　サナエ</t>
  </si>
  <si>
    <t>H5093</t>
  </si>
  <si>
    <t>山内　麻以佳</t>
  </si>
  <si>
    <t>ヤマウチ　マイカ</t>
  </si>
  <si>
    <t>H5090</t>
  </si>
  <si>
    <t>山口　紗季</t>
  </si>
  <si>
    <t>ヤマグチ　サキ</t>
  </si>
  <si>
    <t>H5336</t>
  </si>
  <si>
    <t>山守　芽以</t>
  </si>
  <si>
    <t>ヤマモリ　メイ</t>
  </si>
  <si>
    <t>H5101</t>
  </si>
  <si>
    <t>吉田　真由美</t>
  </si>
  <si>
    <t>ヨシダ　マユミ</t>
  </si>
  <si>
    <t>H5089</t>
  </si>
  <si>
    <t>吉本　彩乃</t>
  </si>
  <si>
    <t>ヨシモト　アヤノ</t>
  </si>
  <si>
    <t>H5333</t>
  </si>
  <si>
    <t>相武　沙弥</t>
  </si>
  <si>
    <t>アイム　サヤ</t>
  </si>
  <si>
    <t>愛知県立東海商業</t>
  </si>
  <si>
    <t>アイチケンリツトウカイショウギョウ</t>
  </si>
  <si>
    <t>東海商</t>
  </si>
  <si>
    <t>k5053</t>
  </si>
  <si>
    <t>池戸　伽菜子</t>
  </si>
  <si>
    <t>イケド　カナコ</t>
  </si>
  <si>
    <t>k5050</t>
  </si>
  <si>
    <t>市川　歩果</t>
  </si>
  <si>
    <t>イチカワ　アユカ</t>
  </si>
  <si>
    <t>k5057</t>
  </si>
  <si>
    <t>伊東　あすか</t>
  </si>
  <si>
    <t>k5054</t>
  </si>
  <si>
    <t>稲生　力也</t>
  </si>
  <si>
    <t>イノウ　リキヤ</t>
  </si>
  <si>
    <t>k128</t>
  </si>
  <si>
    <t>上地　凌平</t>
  </si>
  <si>
    <t>ウエジ　リョウヘイ</t>
  </si>
  <si>
    <t>k134</t>
  </si>
  <si>
    <t>大藏　麻未</t>
  </si>
  <si>
    <t>オオクラ　アサミ</t>
  </si>
  <si>
    <t>k5060</t>
  </si>
  <si>
    <t>楓　将輝</t>
  </si>
  <si>
    <t>カエデ　ショウキ</t>
  </si>
  <si>
    <t>k138</t>
  </si>
  <si>
    <t>川合　七海</t>
  </si>
  <si>
    <t>カワアイ　ナナミ</t>
  </si>
  <si>
    <t>k5059</t>
  </si>
  <si>
    <t>記井　愛加</t>
  </si>
  <si>
    <t>キイ　アイカ</t>
  </si>
  <si>
    <t>k5056</t>
  </si>
  <si>
    <t>久保　志穂里</t>
  </si>
  <si>
    <t>クボ　シオリ</t>
  </si>
  <si>
    <t>k5051</t>
  </si>
  <si>
    <t>近藤　健太</t>
  </si>
  <si>
    <t>コンドウ　ケンタ</t>
  </si>
  <si>
    <t>k127</t>
  </si>
  <si>
    <t>榊原　光貴</t>
  </si>
  <si>
    <t>サカキバラ　コウキ</t>
  </si>
  <si>
    <t>k141</t>
  </si>
  <si>
    <t>澤田　翔次郎</t>
  </si>
  <si>
    <t>サワダ　ショウジロウ</t>
  </si>
  <si>
    <t>k133</t>
  </si>
  <si>
    <t>島添　樹</t>
  </si>
  <si>
    <t>シマゾエ　イツキ</t>
  </si>
  <si>
    <t>k135</t>
  </si>
  <si>
    <t>島田　優希</t>
  </si>
  <si>
    <t>シマダ　ユウキ</t>
  </si>
  <si>
    <t>k5111</t>
  </si>
  <si>
    <t>千賀　章吾</t>
  </si>
  <si>
    <t>センガ　ショウゴ</t>
  </si>
  <si>
    <t>k131</t>
  </si>
  <si>
    <t>竹内　誠人</t>
  </si>
  <si>
    <t>タケウチ　マサト</t>
  </si>
  <si>
    <t>k136</t>
  </si>
  <si>
    <t>多田　唯華</t>
  </si>
  <si>
    <t>タダ　ユイカ</t>
  </si>
  <si>
    <t>k5055</t>
  </si>
  <si>
    <t>田中　なつみ</t>
  </si>
  <si>
    <t>タナカ　ナツミ</t>
  </si>
  <si>
    <t>k5058</t>
  </si>
  <si>
    <t>田村　隼人</t>
  </si>
  <si>
    <t>タムラ　ハヤト</t>
  </si>
  <si>
    <t>k132</t>
  </si>
  <si>
    <t>筒井　樹</t>
  </si>
  <si>
    <t>ツツイ　イツキ</t>
  </si>
  <si>
    <t>k5052</t>
  </si>
  <si>
    <t>花井　彪人</t>
  </si>
  <si>
    <t>ハナイ　アヤト</t>
  </si>
  <si>
    <t>k129</t>
  </si>
  <si>
    <t>早川　和真</t>
  </si>
  <si>
    <t>ハヤカワ　カズマ</t>
  </si>
  <si>
    <t>k130</t>
  </si>
  <si>
    <t>藤田　美咲</t>
  </si>
  <si>
    <t>フジタ　ミサキ</t>
  </si>
  <si>
    <t>k5048</t>
  </si>
  <si>
    <t>本多　拓洋</t>
  </si>
  <si>
    <t>ホンダ　タクミ</t>
  </si>
  <si>
    <t>k137</t>
  </si>
  <si>
    <t>山北　奈於</t>
  </si>
  <si>
    <t>ヤマキタ　ナオ</t>
  </si>
  <si>
    <t>k5049</t>
  </si>
  <si>
    <t>山本　龍二</t>
  </si>
  <si>
    <t>ヤマモト　リュウジ</t>
  </si>
  <si>
    <t>k139</t>
  </si>
  <si>
    <t>鷲尾　直貴</t>
  </si>
  <si>
    <t>ワシオ　ナオキ</t>
  </si>
  <si>
    <t>k140</t>
  </si>
  <si>
    <t>石川　菜穂</t>
  </si>
  <si>
    <t>イシカワ　ナホ</t>
  </si>
  <si>
    <t>愛知県立東海南</t>
  </si>
  <si>
    <t>アイチケンリツトウカイミナミ</t>
  </si>
  <si>
    <t>東海南</t>
  </si>
  <si>
    <t>k5085</t>
  </si>
  <si>
    <t>石原　輝力</t>
  </si>
  <si>
    <t>イシハラ　テルチカ</t>
  </si>
  <si>
    <t>k240</t>
  </si>
  <si>
    <t>乾　将勝</t>
  </si>
  <si>
    <t>イヌイ　マサカツ</t>
  </si>
  <si>
    <t>k196</t>
  </si>
  <si>
    <t>猪原　実咲</t>
  </si>
  <si>
    <t>イノハラ　ミサキ</t>
  </si>
  <si>
    <t>k5125</t>
  </si>
  <si>
    <t>岩川　歩夢</t>
  </si>
  <si>
    <t>イワカワ　アユム</t>
  </si>
  <si>
    <t>k244</t>
  </si>
  <si>
    <t>岩出　百加</t>
  </si>
  <si>
    <t>イワデ　モモカ</t>
  </si>
  <si>
    <t>k5082</t>
  </si>
  <si>
    <t>江原　あさ美</t>
  </si>
  <si>
    <t>エハラ　アサミ</t>
  </si>
  <si>
    <t>k5087</t>
  </si>
  <si>
    <t>大塚　葵生</t>
  </si>
  <si>
    <t>オオツカ　アオイ</t>
  </si>
  <si>
    <t>k5081</t>
  </si>
  <si>
    <t>尾崎　由依</t>
  </si>
  <si>
    <t>オザキ　ユイ</t>
  </si>
  <si>
    <t>k5091</t>
  </si>
  <si>
    <t>小野　洋暉</t>
  </si>
  <si>
    <t>オノ　ヒロキ</t>
  </si>
  <si>
    <t>k193</t>
  </si>
  <si>
    <t>川口　実咲</t>
  </si>
  <si>
    <t>カワグチ　ミサキ</t>
  </si>
  <si>
    <t>k5092</t>
  </si>
  <si>
    <t>草　紀之</t>
  </si>
  <si>
    <t>クサ　ノリユキ</t>
  </si>
  <si>
    <t>k195</t>
  </si>
  <si>
    <t>坂本　侑加</t>
  </si>
  <si>
    <t>サカモト　ユウカ</t>
  </si>
  <si>
    <t>k5128</t>
  </si>
  <si>
    <t>坂元　優介</t>
  </si>
  <si>
    <t>サカモト　ユウスケ</t>
  </si>
  <si>
    <t>k186</t>
  </si>
  <si>
    <t>澤田　誠太郎</t>
  </si>
  <si>
    <t>サワダ　セイタロウ</t>
  </si>
  <si>
    <t>k178</t>
  </si>
  <si>
    <t>下村　康輔</t>
  </si>
  <si>
    <t>シモムラ　コウスケ</t>
  </si>
  <si>
    <t>k185</t>
  </si>
  <si>
    <t>城田　拓政</t>
  </si>
  <si>
    <t>シロタ　タクマサ</t>
  </si>
  <si>
    <t>k184</t>
  </si>
  <si>
    <t>新保　友梨</t>
  </si>
  <si>
    <t>シンボ　ユウリ</t>
  </si>
  <si>
    <t>k5127</t>
  </si>
  <si>
    <t>鈴木　聡恵</t>
  </si>
  <si>
    <t>スズキ　サトエ</t>
  </si>
  <si>
    <t>k5126</t>
  </si>
  <si>
    <t>鈴木　柊希</t>
  </si>
  <si>
    <t>スズキ　シュウキ</t>
  </si>
  <si>
    <t>k188</t>
  </si>
  <si>
    <t>髙見　亮平</t>
  </si>
  <si>
    <t>タカミ　リョウヘイ</t>
  </si>
  <si>
    <t>k241</t>
  </si>
  <si>
    <t>竹内　奈々子</t>
  </si>
  <si>
    <t>タケウチ　ナナコ</t>
  </si>
  <si>
    <t>k5089</t>
  </si>
  <si>
    <t>田島　優芽</t>
  </si>
  <si>
    <t>タシマ　ユメ</t>
  </si>
  <si>
    <t>k5093</t>
  </si>
  <si>
    <t>城　聖一郎</t>
  </si>
  <si>
    <t>タチ　セイイチロウ</t>
  </si>
  <si>
    <t>k181</t>
  </si>
  <si>
    <t>中塚　里穂</t>
  </si>
  <si>
    <t>ナカツカ　リホ</t>
  </si>
  <si>
    <t>k5088</t>
  </si>
  <si>
    <t>中西　樹</t>
  </si>
  <si>
    <t>ナカニシ　イツキ</t>
  </si>
  <si>
    <t>k197</t>
  </si>
  <si>
    <t>中満　瑚都</t>
  </si>
  <si>
    <t>ナカミツ　コト</t>
  </si>
  <si>
    <t>k5086</t>
  </si>
  <si>
    <t>那須　勇大</t>
  </si>
  <si>
    <t>ナス　ユウダイ</t>
  </si>
  <si>
    <t>k194</t>
  </si>
  <si>
    <t>成田　匡志</t>
  </si>
  <si>
    <t>ナリタ　キョウジ</t>
  </si>
  <si>
    <t>k245</t>
  </si>
  <si>
    <t>新美　公隆</t>
  </si>
  <si>
    <t>ニイミ　キミタカ</t>
  </si>
  <si>
    <t>k179</t>
  </si>
  <si>
    <t>馬場　正男</t>
  </si>
  <si>
    <t>ババ　マサオ</t>
  </si>
  <si>
    <t>k182</t>
  </si>
  <si>
    <t>濱田　大星</t>
  </si>
  <si>
    <t>ハマダ　タイセイ</t>
  </si>
  <si>
    <t>k183</t>
  </si>
  <si>
    <t>原田　隆誠</t>
  </si>
  <si>
    <t>ハラダ　リュウセイ</t>
  </si>
  <si>
    <t>k177</t>
  </si>
  <si>
    <t>阪野　功己</t>
  </si>
  <si>
    <t>バンノ　コウキ</t>
  </si>
  <si>
    <t>k192</t>
  </si>
  <si>
    <t>坂野　由汰</t>
  </si>
  <si>
    <t>バンノ　ユウタ</t>
  </si>
  <si>
    <t>k189</t>
  </si>
  <si>
    <t>福島　七海</t>
  </si>
  <si>
    <t>フクシマ　ナナミ</t>
  </si>
  <si>
    <t>k5118</t>
  </si>
  <si>
    <t>本田　光</t>
  </si>
  <si>
    <t>ホンダ　ヒカル</t>
  </si>
  <si>
    <t>k243</t>
  </si>
  <si>
    <t>前田　和軌</t>
  </si>
  <si>
    <t>マエダ　カズキ</t>
  </si>
  <si>
    <t>k230</t>
  </si>
  <si>
    <t>牧野　椋太</t>
  </si>
  <si>
    <t>マキノ　リョウタ</t>
  </si>
  <si>
    <t>k190</t>
  </si>
  <si>
    <t>松岡　翼</t>
  </si>
  <si>
    <t>マツオカ　ツバサ</t>
  </si>
  <si>
    <t>k231</t>
  </si>
  <si>
    <t>松下　大朗</t>
  </si>
  <si>
    <t>マツシタ　タロウ</t>
  </si>
  <si>
    <t>k246</t>
  </si>
  <si>
    <t>宮本　実咲</t>
  </si>
  <si>
    <t>ミヤモト　ミサキ</t>
  </si>
  <si>
    <t>k5083</t>
  </si>
  <si>
    <t>宗　香凜</t>
  </si>
  <si>
    <t>ムネ　カリン</t>
  </si>
  <si>
    <t>k5124</t>
  </si>
  <si>
    <t>森田　琴美</t>
  </si>
  <si>
    <t>モリタ　コトミ</t>
  </si>
  <si>
    <t>k5119</t>
  </si>
  <si>
    <t>山田　琉雅</t>
  </si>
  <si>
    <t>ヤマダ　リュウガ</t>
  </si>
  <si>
    <t>k229</t>
  </si>
  <si>
    <t>山野　誠明</t>
  </si>
  <si>
    <t>ヤマノ　トモアキ</t>
  </si>
  <si>
    <t>k247</t>
  </si>
  <si>
    <t>山本　英理奈</t>
  </si>
  <si>
    <t>ヤマモト　エリナ</t>
  </si>
  <si>
    <t>k5084</t>
  </si>
  <si>
    <t>山本　晴香</t>
  </si>
  <si>
    <t>ヤマモト　ハルカ</t>
  </si>
  <si>
    <t>k5090</t>
  </si>
  <si>
    <t>山本　悠介</t>
  </si>
  <si>
    <t>ヤマモト　ユウスケ</t>
  </si>
  <si>
    <t>k191</t>
  </si>
  <si>
    <t>湯本　健介</t>
  </si>
  <si>
    <t>ユモト　ケンスケ</t>
  </si>
  <si>
    <t>k187</t>
  </si>
  <si>
    <t>吉川　宗佑</t>
  </si>
  <si>
    <t>ヨシカワ　ソウスケ</t>
  </si>
  <si>
    <t>k180</t>
  </si>
  <si>
    <t>吉村　知真</t>
  </si>
  <si>
    <t>ヨシムラ　カズマ</t>
  </si>
  <si>
    <t>k242</t>
  </si>
  <si>
    <t>青井　謙</t>
  </si>
  <si>
    <t>アオイ　ケン</t>
  </si>
  <si>
    <t>愛知県立東郷</t>
  </si>
  <si>
    <t>アイチケンリツトウゴウ</t>
  </si>
  <si>
    <t>東郷</t>
  </si>
  <si>
    <t>H324</t>
  </si>
  <si>
    <t>朝井　優斗</t>
  </si>
  <si>
    <t>アサイ　ユウト</t>
  </si>
  <si>
    <t>H317</t>
  </si>
  <si>
    <t>市川　勇佑</t>
  </si>
  <si>
    <t>イチカワ　ユウスケ</t>
  </si>
  <si>
    <t>H313</t>
  </si>
  <si>
    <t>伊藤　弘大</t>
  </si>
  <si>
    <t>H319</t>
  </si>
  <si>
    <t>伊藤　響生</t>
  </si>
  <si>
    <t>イトウ　ヒビキ</t>
  </si>
  <si>
    <t>H624</t>
  </si>
  <si>
    <t>岡田　智也</t>
  </si>
  <si>
    <t>オカダ　トモヤ</t>
  </si>
  <si>
    <t>H326</t>
  </si>
  <si>
    <t>荻布　悠貴</t>
  </si>
  <si>
    <t>オギノ　ユウキ</t>
  </si>
  <si>
    <t>H312</t>
  </si>
  <si>
    <t>海谷　麻斗</t>
  </si>
  <si>
    <t>カイヤ　アサト</t>
  </si>
  <si>
    <t>H316</t>
  </si>
  <si>
    <t>加藤　幹也</t>
  </si>
  <si>
    <t>カトウ　ミキヤ</t>
  </si>
  <si>
    <t>H325</t>
  </si>
  <si>
    <t>久保田　捷斗</t>
  </si>
  <si>
    <t>クボタ　ハヤト</t>
  </si>
  <si>
    <t>H315</t>
  </si>
  <si>
    <t>倉知　花香</t>
  </si>
  <si>
    <t>クラチ　ハナカ</t>
  </si>
  <si>
    <t>H5161</t>
  </si>
  <si>
    <t>近藤　晟斗</t>
  </si>
  <si>
    <t>コンドウ　マサト</t>
  </si>
  <si>
    <t>H320</t>
  </si>
  <si>
    <t>白神　雄大</t>
  </si>
  <si>
    <t>シラガ　ユウダイ</t>
  </si>
  <si>
    <t>H330</t>
  </si>
  <si>
    <t>鈴木　大</t>
  </si>
  <si>
    <t>スズキ　ダイ</t>
  </si>
  <si>
    <t>H332</t>
  </si>
  <si>
    <t>柘植　康生</t>
  </si>
  <si>
    <t>ツゲ　コウセイ</t>
  </si>
  <si>
    <t>H623</t>
  </si>
  <si>
    <t>角皆　優作</t>
  </si>
  <si>
    <t>ツノガイ　ユウサク</t>
  </si>
  <si>
    <t>H318</t>
  </si>
  <si>
    <t>永井　勇輔</t>
  </si>
  <si>
    <t>ナガイ　ユウスケ</t>
  </si>
  <si>
    <t>H321</t>
  </si>
  <si>
    <t>永田　宗之</t>
  </si>
  <si>
    <t>ナガタ　ムネユキ</t>
  </si>
  <si>
    <t>H329</t>
  </si>
  <si>
    <t>服部　廉</t>
  </si>
  <si>
    <t>ハットリ　レン</t>
  </si>
  <si>
    <t>H310</t>
  </si>
  <si>
    <t>林　ひかる</t>
  </si>
  <si>
    <t>ハヤシ　ヒカル</t>
  </si>
  <si>
    <t>H314</t>
  </si>
  <si>
    <t>林　洋次</t>
  </si>
  <si>
    <t>ハヤシ　ヒロツグ</t>
  </si>
  <si>
    <t>H327</t>
  </si>
  <si>
    <t>三野　紗耶花</t>
  </si>
  <si>
    <t>ミノ　サヤカ</t>
  </si>
  <si>
    <t>H5160</t>
  </si>
  <si>
    <t>宮園　周</t>
  </si>
  <si>
    <t>ミヤゾノ　シュウ</t>
  </si>
  <si>
    <t>H311</t>
  </si>
  <si>
    <t>村瀬　智哉</t>
  </si>
  <si>
    <t>ムラセ　トモヤ</t>
  </si>
  <si>
    <t>H322</t>
  </si>
  <si>
    <t>森木　大智</t>
  </si>
  <si>
    <t>モリキ　ダイチ</t>
  </si>
  <si>
    <t>H328</t>
  </si>
  <si>
    <t>安井　晴琉</t>
  </si>
  <si>
    <t>ヤスイ　ハル</t>
  </si>
  <si>
    <t>H331</t>
  </si>
  <si>
    <t>吉村　清志</t>
  </si>
  <si>
    <t>ヨシムラ　セイジ</t>
  </si>
  <si>
    <t>H323</t>
  </si>
  <si>
    <t>大塚　千晶</t>
  </si>
  <si>
    <t>オオツカ　チアキ</t>
  </si>
  <si>
    <t>愛知県立桃陵</t>
  </si>
  <si>
    <t>アイチケンリツトウリョウ</t>
  </si>
  <si>
    <t>桃陵</t>
  </si>
  <si>
    <t>k5109</t>
  </si>
  <si>
    <t>花村　龍伽</t>
  </si>
  <si>
    <t>ハナムラ　リュウガ</t>
  </si>
  <si>
    <t>k223</t>
  </si>
  <si>
    <t>舩越　美桜</t>
  </si>
  <si>
    <t>フナコシ　ミオ</t>
  </si>
  <si>
    <t>k5110</t>
  </si>
  <si>
    <t>丸田　峻平</t>
  </si>
  <si>
    <t>マルタ　シュンペイ</t>
  </si>
  <si>
    <t>k224</t>
  </si>
  <si>
    <t>青木　朱香</t>
  </si>
  <si>
    <t>アオキ　アヤカ</t>
  </si>
  <si>
    <t>愛知県立常滑</t>
  </si>
  <si>
    <t>アイチケンリツトコナメ</t>
  </si>
  <si>
    <t>常滑</t>
  </si>
  <si>
    <t>k5095</t>
  </si>
  <si>
    <t>大西　隆文</t>
  </si>
  <si>
    <t>オオニシ　タカフミ</t>
  </si>
  <si>
    <t>k198</t>
  </si>
  <si>
    <t>杉本　寛秀</t>
  </si>
  <si>
    <t>スギモト　ヒロヒデ</t>
  </si>
  <si>
    <t>k201</t>
  </si>
  <si>
    <t>竹内　宏季</t>
  </si>
  <si>
    <t>タケウチ　ヒロキ</t>
  </si>
  <si>
    <t>k199</t>
  </si>
  <si>
    <t>飛渡　悠里</t>
  </si>
  <si>
    <t>トビワタリ　ユリ</t>
  </si>
  <si>
    <t>k5094</t>
  </si>
  <si>
    <t>水野　佑馬</t>
  </si>
  <si>
    <t>ミズノ　ユウマ</t>
  </si>
  <si>
    <t>k202</t>
  </si>
  <si>
    <t>吉田　貴洋</t>
  </si>
  <si>
    <t>ヨシダ　タカヒロ</t>
  </si>
  <si>
    <t>k200</t>
  </si>
  <si>
    <t>相羽　里佳</t>
  </si>
  <si>
    <t>アイバ　サトカ</t>
  </si>
  <si>
    <t>愛知県立豊明</t>
  </si>
  <si>
    <t>アイチケンリツトヨアケ</t>
  </si>
  <si>
    <t>豊明</t>
  </si>
  <si>
    <t>H5111</t>
  </si>
  <si>
    <t>相羽　里南</t>
  </si>
  <si>
    <t>アイバ　リナ</t>
  </si>
  <si>
    <t>H5113</t>
  </si>
  <si>
    <t>荒武　鴻介</t>
  </si>
  <si>
    <t>アラタケ　コウスケ</t>
  </si>
  <si>
    <t>H440</t>
  </si>
  <si>
    <t>石川　慎也</t>
  </si>
  <si>
    <t>イシカワ　シンヤ</t>
  </si>
  <si>
    <t>H179</t>
  </si>
  <si>
    <t>伊藤　史華</t>
  </si>
  <si>
    <t>イトウ　フミカ</t>
  </si>
  <si>
    <t>H5114</t>
  </si>
  <si>
    <t>伊藤　諒</t>
  </si>
  <si>
    <t>H173</t>
  </si>
  <si>
    <t>上田　凱</t>
  </si>
  <si>
    <t>ウエダ　ガイ</t>
  </si>
  <si>
    <t>H178</t>
  </si>
  <si>
    <t>大蔵　和佳奈</t>
  </si>
  <si>
    <t>オオクラ　ワカナ</t>
  </si>
  <si>
    <t>H5312</t>
  </si>
  <si>
    <t>岡部　駿</t>
  </si>
  <si>
    <t>オカベ　シュン</t>
  </si>
  <si>
    <t>H640</t>
  </si>
  <si>
    <t>川口　未夢</t>
  </si>
  <si>
    <t>カワグチ　ミユ</t>
  </si>
  <si>
    <t>H5109</t>
  </si>
  <si>
    <t>川端　太暉</t>
  </si>
  <si>
    <t>カワバタ　タイキ</t>
  </si>
  <si>
    <t>H172</t>
  </si>
  <si>
    <t>河村　悠</t>
  </si>
  <si>
    <t>カワムラ　ハルカ</t>
  </si>
  <si>
    <t>H176</t>
  </si>
  <si>
    <t>北野　雅大</t>
  </si>
  <si>
    <t>キタノ　マサヒロ</t>
  </si>
  <si>
    <t>H177</t>
  </si>
  <si>
    <t>榊原　智也</t>
  </si>
  <si>
    <t>サカキバラ　トモヤ</t>
  </si>
  <si>
    <t>H615</t>
  </si>
  <si>
    <t>坂本　絢南</t>
  </si>
  <si>
    <t>サカモト　アヤナ</t>
  </si>
  <si>
    <t>H5310</t>
  </si>
  <si>
    <t>竹内　佑輝</t>
  </si>
  <si>
    <t>タケウチ　ユウキ</t>
  </si>
  <si>
    <t>H180</t>
  </si>
  <si>
    <t>辻　龍一郎</t>
  </si>
  <si>
    <t>ツジ　リュウイチロウ</t>
  </si>
  <si>
    <t>H642</t>
  </si>
  <si>
    <t>中村　朱里</t>
  </si>
  <si>
    <t>ナカムラ　アカリ</t>
  </si>
  <si>
    <t>H5293</t>
  </si>
  <si>
    <t>原田　翼</t>
  </si>
  <si>
    <t>ハラダ　ツバサ</t>
  </si>
  <si>
    <t>H181</t>
  </si>
  <si>
    <t>坂東　新介</t>
  </si>
  <si>
    <t>バンドウ　シンスケ</t>
  </si>
  <si>
    <t>H441</t>
  </si>
  <si>
    <t>深谷　涼太</t>
  </si>
  <si>
    <t>フカヤ　リョウタ</t>
  </si>
  <si>
    <t>H442</t>
  </si>
  <si>
    <t>福田　雄介</t>
  </si>
  <si>
    <t>フクダ　ユウスケ</t>
  </si>
  <si>
    <t>H174</t>
  </si>
  <si>
    <t>古川　皓一</t>
  </si>
  <si>
    <t>フルカワ　コウイチ</t>
  </si>
  <si>
    <t>H175</t>
  </si>
  <si>
    <t>本田　公第</t>
  </si>
  <si>
    <t>ホンダ　コウダイ</t>
  </si>
  <si>
    <t>H182</t>
  </si>
  <si>
    <t>丸野　裕太</t>
  </si>
  <si>
    <t>マルノ　ユウタ</t>
  </si>
  <si>
    <t>H641</t>
  </si>
  <si>
    <t>水谷　莉都</t>
  </si>
  <si>
    <t>ミズタニ　リト</t>
  </si>
  <si>
    <t>H5311</t>
  </si>
  <si>
    <t>森崎　綾乃</t>
  </si>
  <si>
    <t>モリサキ　アヤノ</t>
  </si>
  <si>
    <t>H5198</t>
  </si>
  <si>
    <t>横山　莉帆</t>
  </si>
  <si>
    <t>ヨコヤマ　リホ</t>
  </si>
  <si>
    <t>H5110</t>
  </si>
  <si>
    <t>渡邉　啓汰</t>
  </si>
  <si>
    <t>H625</t>
  </si>
  <si>
    <t>渡邉　萌香</t>
  </si>
  <si>
    <t>ワタナベ　モエカ</t>
  </si>
  <si>
    <t>H5112</t>
  </si>
  <si>
    <t>渡邉　瞭真</t>
  </si>
  <si>
    <t>ワタナベ　リョウマ</t>
  </si>
  <si>
    <t>H171</t>
  </si>
  <si>
    <t>愛知県立豊川工業</t>
  </si>
  <si>
    <t>豊川工</t>
  </si>
  <si>
    <t>愛知県立豊田</t>
  </si>
  <si>
    <t>豊田</t>
  </si>
  <si>
    <t>愛知県立豊田北</t>
  </si>
  <si>
    <t>豊田北</t>
  </si>
  <si>
    <t>愛知県立豊田工業</t>
  </si>
  <si>
    <t>豊田工</t>
  </si>
  <si>
    <t>愛知県立豊田西</t>
  </si>
  <si>
    <t>豊田西</t>
  </si>
  <si>
    <t>愛知県立豊田東</t>
  </si>
  <si>
    <t>豊田東</t>
  </si>
  <si>
    <t>愛知県立豊田南</t>
  </si>
  <si>
    <t>豊田南</t>
  </si>
  <si>
    <t>愛知県立豊橋工業</t>
  </si>
  <si>
    <t>豊橋工</t>
  </si>
  <si>
    <t>愛知県立豊橋商業</t>
  </si>
  <si>
    <t>豊橋商</t>
  </si>
  <si>
    <t>愛知県立豊橋西</t>
  </si>
  <si>
    <t>豊橋西</t>
  </si>
  <si>
    <t>マエダ　カホ</t>
  </si>
  <si>
    <t>愛知県立豊橋東</t>
  </si>
  <si>
    <t>豊橋東</t>
  </si>
  <si>
    <t>愛知県立豊橋南</t>
  </si>
  <si>
    <t>豊橋南</t>
  </si>
  <si>
    <t>スズキ　アヤカ</t>
  </si>
  <si>
    <t>タカハシ　ソウタ</t>
  </si>
  <si>
    <t>伊藤　朱里</t>
  </si>
  <si>
    <t>愛知県立中川商業</t>
  </si>
  <si>
    <t>アイチケンリツナカガワショウギョウ</t>
  </si>
  <si>
    <t>中川商</t>
  </si>
  <si>
    <t>H5075</t>
  </si>
  <si>
    <t>今吉　将</t>
  </si>
  <si>
    <t>イマヨシ　ショウ</t>
  </si>
  <si>
    <t>H110</t>
  </si>
  <si>
    <t>上田　アイリス</t>
  </si>
  <si>
    <t>ウエダ　アイリス</t>
  </si>
  <si>
    <t>H5076</t>
  </si>
  <si>
    <t>内田　愉隆</t>
  </si>
  <si>
    <t>ウチダ　ユタカ</t>
  </si>
  <si>
    <t>H677</t>
  </si>
  <si>
    <t>川内　光一</t>
  </si>
  <si>
    <t>カワウチ　コウイチ</t>
  </si>
  <si>
    <t>H111</t>
  </si>
  <si>
    <t>楠　武士</t>
  </si>
  <si>
    <t>クスノキ　タケシ</t>
  </si>
  <si>
    <t>H112</t>
  </si>
  <si>
    <t>熊谷　雅志</t>
  </si>
  <si>
    <t>クマガイ　マサシ</t>
  </si>
  <si>
    <t>H109</t>
  </si>
  <si>
    <t>後藤　義知</t>
  </si>
  <si>
    <t>ゴトウ　ヨシトモ</t>
  </si>
  <si>
    <t>H679</t>
  </si>
  <si>
    <t>佐藤　洋平</t>
  </si>
  <si>
    <t>サトウ　ヨウヘイ</t>
  </si>
  <si>
    <t>H108</t>
  </si>
  <si>
    <t>鈴木　伶奈</t>
  </si>
  <si>
    <t>スズキ　レイナ</t>
  </si>
  <si>
    <t>H5073</t>
  </si>
  <si>
    <t>髙濱　佑輔</t>
  </si>
  <si>
    <t>タカハマ　ユウスケ</t>
  </si>
  <si>
    <t>H680</t>
  </si>
  <si>
    <t>竹山　栞</t>
  </si>
  <si>
    <t>タケヤマ　シオリ</t>
  </si>
  <si>
    <t>H5077</t>
  </si>
  <si>
    <t>谷　舞華</t>
  </si>
  <si>
    <t>タニ　マイカ</t>
  </si>
  <si>
    <t>H5324</t>
  </si>
  <si>
    <t>中村　百花</t>
  </si>
  <si>
    <t>ナカムラ　モモカ</t>
  </si>
  <si>
    <t>H5325</t>
  </si>
  <si>
    <t>東野　光央</t>
  </si>
  <si>
    <t>ヒガシノ　ミオ</t>
  </si>
  <si>
    <t>H5074</t>
  </si>
  <si>
    <t>松原　聖子</t>
  </si>
  <si>
    <t>マツバラ　セイコ</t>
  </si>
  <si>
    <t>H5078</t>
  </si>
  <si>
    <t>松本　優菜</t>
  </si>
  <si>
    <t>マツモト　ユウナ</t>
  </si>
  <si>
    <t>H5072</t>
  </si>
  <si>
    <t>H678</t>
  </si>
  <si>
    <t>赤塚　亮介</t>
  </si>
  <si>
    <t>アカツカ　リョウスケ</t>
  </si>
  <si>
    <t>愛知県立長久手</t>
  </si>
  <si>
    <t>アイチケンリツナガクテ</t>
  </si>
  <si>
    <t>長久手</t>
  </si>
  <si>
    <t>J240</t>
  </si>
  <si>
    <t>石井　大地</t>
  </si>
  <si>
    <t>イシイ　ダイチ</t>
  </si>
  <si>
    <t>J244</t>
  </si>
  <si>
    <t>惠村　友貴</t>
  </si>
  <si>
    <t>エムラ　ユウキ</t>
  </si>
  <si>
    <t>J245</t>
  </si>
  <si>
    <t>種田　慎</t>
  </si>
  <si>
    <t>オイダ　シン</t>
  </si>
  <si>
    <t>J243</t>
  </si>
  <si>
    <t>河野　紗奈</t>
  </si>
  <si>
    <t>コウノ　サナ</t>
  </si>
  <si>
    <t>J5157</t>
  </si>
  <si>
    <t>小林　彩花</t>
  </si>
  <si>
    <t>コバヤシ　アヤカ</t>
  </si>
  <si>
    <t>J5159</t>
  </si>
  <si>
    <t>酒井　賢斗</t>
  </si>
  <si>
    <t>サカイ　ケイト</t>
  </si>
  <si>
    <t>J248</t>
  </si>
  <si>
    <t>須川　友樹</t>
  </si>
  <si>
    <t>スガワ　ユウキ</t>
  </si>
  <si>
    <t>J246</t>
  </si>
  <si>
    <t>服部　竜樹</t>
  </si>
  <si>
    <t>ハットリ　タツキ</t>
  </si>
  <si>
    <t>J241</t>
  </si>
  <si>
    <t>林田　さくら</t>
  </si>
  <si>
    <t>ハヤシダ　サクラ</t>
  </si>
  <si>
    <t>J5158</t>
  </si>
  <si>
    <t>村田　宏樹</t>
  </si>
  <si>
    <t>ムラタ　コウキ</t>
  </si>
  <si>
    <t>J247</t>
  </si>
  <si>
    <t>山本　玲偉</t>
  </si>
  <si>
    <t>ヤマモト　レイ</t>
  </si>
  <si>
    <t>J242</t>
  </si>
  <si>
    <t>石橋　由也</t>
  </si>
  <si>
    <t>イシバシ　ユウヤ</t>
  </si>
  <si>
    <t>愛知県立中村</t>
  </si>
  <si>
    <t>アイチケンリツナカムラ</t>
  </si>
  <si>
    <t>中村</t>
  </si>
  <si>
    <t>H164</t>
  </si>
  <si>
    <t>石牧　良哉</t>
  </si>
  <si>
    <t>イシマキ　ヨシヤ</t>
  </si>
  <si>
    <t>H168</t>
  </si>
  <si>
    <t>植木　涼馬</t>
  </si>
  <si>
    <t>ウエキ　リョウマ</t>
  </si>
  <si>
    <t>H165</t>
  </si>
  <si>
    <t>小栗　慶斗</t>
  </si>
  <si>
    <t>オグリ　ケイト</t>
  </si>
  <si>
    <t>H167</t>
  </si>
  <si>
    <t>小林　孝之</t>
  </si>
  <si>
    <t>コバヤシ　タカユキ</t>
  </si>
  <si>
    <t>H159</t>
  </si>
  <si>
    <t>佐藤　耀</t>
  </si>
  <si>
    <t>サトウ　ヨウ</t>
  </si>
  <si>
    <t>H163</t>
  </si>
  <si>
    <t>鈴木　康友</t>
  </si>
  <si>
    <t>スズキ　ヤストモ</t>
  </si>
  <si>
    <t>H166</t>
  </si>
  <si>
    <t>高橋　優花</t>
  </si>
  <si>
    <t>H5102</t>
  </si>
  <si>
    <t>田中　元晴</t>
  </si>
  <si>
    <t>タナカ　モトハル</t>
  </si>
  <si>
    <t>H169</t>
  </si>
  <si>
    <t>津野　真由香</t>
  </si>
  <si>
    <t>ツノ　マユカ</t>
  </si>
  <si>
    <t>H5104</t>
  </si>
  <si>
    <t>角田　匠海</t>
  </si>
  <si>
    <t>ツノダ　タクミ</t>
  </si>
  <si>
    <t>H170</t>
  </si>
  <si>
    <t>萩原　りさ</t>
  </si>
  <si>
    <t>ハギワラ　リサ</t>
  </si>
  <si>
    <t>H5103</t>
  </si>
  <si>
    <t>濱本　龍</t>
  </si>
  <si>
    <t>ハマモト　リュウ</t>
  </si>
  <si>
    <t>H160</t>
  </si>
  <si>
    <t>比嘉　瞳</t>
  </si>
  <si>
    <t>ヒガ　ヒトミ</t>
  </si>
  <si>
    <t>H5105</t>
  </si>
  <si>
    <t>土方　晴達</t>
  </si>
  <si>
    <t>ヒジカタ　ハルミチ</t>
  </si>
  <si>
    <t>H161</t>
  </si>
  <si>
    <t>穂満　悠大</t>
  </si>
  <si>
    <t>ホマン　ユウダイ</t>
  </si>
  <si>
    <t>H162</t>
  </si>
  <si>
    <t>森　舞歌</t>
  </si>
  <si>
    <t>モリ　マイカ</t>
  </si>
  <si>
    <t>H5106</t>
  </si>
  <si>
    <t>山口　愛奈</t>
  </si>
  <si>
    <t>ヤマグチ　アイナ</t>
  </si>
  <si>
    <t>H5108</t>
  </si>
  <si>
    <t>山本　紗也華</t>
  </si>
  <si>
    <t>ヤマモト　サヤカ</t>
  </si>
  <si>
    <t>H5107</t>
  </si>
  <si>
    <t>青木　映瑠</t>
  </si>
  <si>
    <t>アオキ　エイル</t>
  </si>
  <si>
    <t>愛知県立名古屋西</t>
  </si>
  <si>
    <t>アイチケンリツナゴヤニシ</t>
  </si>
  <si>
    <t>名古屋西</t>
  </si>
  <si>
    <t>J671</t>
  </si>
  <si>
    <t>秋尾　佳恵</t>
  </si>
  <si>
    <t>アキオ　カエ</t>
  </si>
  <si>
    <t>J5359</t>
  </si>
  <si>
    <t>天野　瑞月</t>
  </si>
  <si>
    <t>アマノ　ミヅキ</t>
  </si>
  <si>
    <t>J171</t>
  </si>
  <si>
    <t>市橋　直也</t>
  </si>
  <si>
    <t>イチハシ　ナオヤ</t>
  </si>
  <si>
    <t>J170</t>
  </si>
  <si>
    <t>井上　樹</t>
  </si>
  <si>
    <t>イノウエ　イツキ</t>
  </si>
  <si>
    <t>J668</t>
  </si>
  <si>
    <t>上田　慎冴</t>
  </si>
  <si>
    <t>ウエダ　シンゴ</t>
  </si>
  <si>
    <t>J166</t>
  </si>
  <si>
    <t>尾﨑　陸登</t>
  </si>
  <si>
    <t>オザキ　リクト</t>
  </si>
  <si>
    <t>J612</t>
  </si>
  <si>
    <t>落合　惇寛</t>
  </si>
  <si>
    <t>オチアイ　アツノリ</t>
  </si>
  <si>
    <t>J160</t>
  </si>
  <si>
    <t>梶野　秀真</t>
  </si>
  <si>
    <t>カジノ　シュウマ</t>
  </si>
  <si>
    <t>J670</t>
  </si>
  <si>
    <t>唐嶋　大騎</t>
  </si>
  <si>
    <t>カラシマ　ヒロキ</t>
  </si>
  <si>
    <t>J169</t>
  </si>
  <si>
    <t>川嶋　小夏</t>
  </si>
  <si>
    <t>カワシマ　コナツ</t>
  </si>
  <si>
    <t>J5119</t>
  </si>
  <si>
    <t>川端　真生</t>
  </si>
  <si>
    <t>カワバタ　マサキ</t>
  </si>
  <si>
    <t>J172</t>
  </si>
  <si>
    <t>國政　貫太</t>
  </si>
  <si>
    <t>クニマサ　カンタ</t>
  </si>
  <si>
    <t>J164</t>
  </si>
  <si>
    <t>栗原　輝也</t>
  </si>
  <si>
    <t>クリハラ　テルヤ</t>
  </si>
  <si>
    <t>J168</t>
  </si>
  <si>
    <t>黒木　法香</t>
  </si>
  <si>
    <t>クロキ　ノリカ</t>
  </si>
  <si>
    <t>J5392</t>
  </si>
  <si>
    <t>小島　主慈</t>
  </si>
  <si>
    <t>コジマ　カズナリ</t>
  </si>
  <si>
    <t>J173</t>
  </si>
  <si>
    <t>小林　健志</t>
  </si>
  <si>
    <t>コバヤシ　タケシ</t>
  </si>
  <si>
    <t>J165</t>
  </si>
  <si>
    <t>駒木　遥</t>
  </si>
  <si>
    <t>コマキ　ハルカ</t>
  </si>
  <si>
    <t>J5356</t>
  </si>
  <si>
    <t>酒井　里紗</t>
  </si>
  <si>
    <t>サカイ　リサ</t>
  </si>
  <si>
    <t>J5122</t>
  </si>
  <si>
    <t>佐津川　久遠</t>
  </si>
  <si>
    <t>サツカワ　クオン</t>
  </si>
  <si>
    <t>J522</t>
  </si>
  <si>
    <t>佐藤　悠斗</t>
  </si>
  <si>
    <t>サトウ　ユウト</t>
  </si>
  <si>
    <t>J161</t>
  </si>
  <si>
    <t>鹿間　珠乃</t>
  </si>
  <si>
    <t>シカマ　ジュノ</t>
  </si>
  <si>
    <t>J5357</t>
  </si>
  <si>
    <t>柴山　倫太郎</t>
  </si>
  <si>
    <t>シバヤマ　リンタロウ</t>
  </si>
  <si>
    <t>J611</t>
  </si>
  <si>
    <t>島田　修里</t>
  </si>
  <si>
    <t>シマダ　シュリ</t>
  </si>
  <si>
    <t>J669</t>
  </si>
  <si>
    <t>椙山　裕理</t>
  </si>
  <si>
    <t>スギヤマ　ユウリ</t>
  </si>
  <si>
    <t>J5390</t>
  </si>
  <si>
    <t>杉若　佑真</t>
  </si>
  <si>
    <t>スギワカ　ユウマ</t>
  </si>
  <si>
    <t>J672</t>
  </si>
  <si>
    <t>鈴木　杏奈</t>
  </si>
  <si>
    <t>J5115</t>
  </si>
  <si>
    <t>鈴木　友也</t>
  </si>
  <si>
    <t>J163</t>
  </si>
  <si>
    <t>竹川　凱登</t>
  </si>
  <si>
    <t>タケカワ　ガイト</t>
  </si>
  <si>
    <t>J174</t>
  </si>
  <si>
    <t>田角　秀平</t>
  </si>
  <si>
    <t>タズミ　シュウヘイ</t>
  </si>
  <si>
    <t>J167</t>
  </si>
  <si>
    <t>田中　理紗子</t>
  </si>
  <si>
    <t>タナカ　リサコ</t>
  </si>
  <si>
    <t>J5114</t>
  </si>
  <si>
    <t>土井　愛海</t>
  </si>
  <si>
    <t>ドイ　マナミ</t>
  </si>
  <si>
    <t>J5393</t>
  </si>
  <si>
    <t>J162</t>
  </si>
  <si>
    <t>中里　フランシスカマリ</t>
  </si>
  <si>
    <t>ナカサト　フランシスカマリ</t>
  </si>
  <si>
    <t>J5120</t>
  </si>
  <si>
    <t>中村　瑞穂</t>
  </si>
  <si>
    <t>ナカムラ　ミズホ</t>
  </si>
  <si>
    <t>J5121</t>
  </si>
  <si>
    <t>新美　佑花</t>
  </si>
  <si>
    <t>ニイミ　ユウカ</t>
  </si>
  <si>
    <t>J5391</t>
  </si>
  <si>
    <t>西　速汰</t>
  </si>
  <si>
    <t>ニシ　ハヤタ</t>
  </si>
  <si>
    <t>J673</t>
  </si>
  <si>
    <t>林　玲奈</t>
  </si>
  <si>
    <t>ハヤシ　レイナ</t>
  </si>
  <si>
    <t>J5360</t>
  </si>
  <si>
    <t>廣島　琴音</t>
  </si>
  <si>
    <t>ヒロシマ　コトネ</t>
  </si>
  <si>
    <t>J5113</t>
  </si>
  <si>
    <t>松尾　健永</t>
  </si>
  <si>
    <t>マツオ　ケント</t>
  </si>
  <si>
    <t>J610</t>
  </si>
  <si>
    <t>三上　かな子</t>
  </si>
  <si>
    <t>ミカミ　カナコ</t>
  </si>
  <si>
    <t>J5117</t>
  </si>
  <si>
    <t>宮田　歩美</t>
  </si>
  <si>
    <t>ミヤタ　アユミ</t>
  </si>
  <si>
    <t>J5118</t>
  </si>
  <si>
    <t>吉長　日向子</t>
  </si>
  <si>
    <t>ヨシナガ　ヒナコ</t>
  </si>
  <si>
    <t>J5116</t>
  </si>
  <si>
    <t>脇田　真武</t>
  </si>
  <si>
    <t>ワキタ　マナブ</t>
  </si>
  <si>
    <t>J674</t>
  </si>
  <si>
    <t>安藤　朱里</t>
  </si>
  <si>
    <t>アンドウ　アカリ</t>
  </si>
  <si>
    <t>愛知県立名古屋南</t>
  </si>
  <si>
    <t>アイチケンリツナゴヤミナミ</t>
  </si>
  <si>
    <t>名古屋南</t>
  </si>
  <si>
    <t>H5344</t>
  </si>
  <si>
    <t>井生　菜月</t>
  </si>
  <si>
    <t>イオ　ナツキ</t>
  </si>
  <si>
    <t>H5345</t>
  </si>
  <si>
    <t>池田　真惟</t>
  </si>
  <si>
    <t>イケダ　マイ</t>
  </si>
  <si>
    <t>H5348</t>
  </si>
  <si>
    <t>池田　舞花</t>
  </si>
  <si>
    <t>イケダ　マイカ</t>
  </si>
  <si>
    <t>H5347</t>
  </si>
  <si>
    <t>石井　達之</t>
  </si>
  <si>
    <t>イシイ　サトシ</t>
  </si>
  <si>
    <t>H134</t>
  </si>
  <si>
    <t>石田　大智</t>
  </si>
  <si>
    <t>イシダ　ダイチ</t>
  </si>
  <si>
    <t>H130</t>
  </si>
  <si>
    <t>今村　天音</t>
  </si>
  <si>
    <t>イマムラ　アマネ</t>
  </si>
  <si>
    <t>H5342</t>
  </si>
  <si>
    <t>上野　雅弘</t>
  </si>
  <si>
    <t>ウエノ　マサヒロ</t>
  </si>
  <si>
    <t>H619</t>
  </si>
  <si>
    <t>打越　綾菜</t>
  </si>
  <si>
    <t>ウチコシ　アヤナ</t>
  </si>
  <si>
    <t>H5086</t>
  </si>
  <si>
    <t>江嵜　夏帆</t>
  </si>
  <si>
    <t>エサキ　ナツホ</t>
  </si>
  <si>
    <t>H5346</t>
  </si>
  <si>
    <t>大野　佑真</t>
  </si>
  <si>
    <t>オオノ　ユウマ</t>
  </si>
  <si>
    <t>H137</t>
  </si>
  <si>
    <t>大羽　智士</t>
  </si>
  <si>
    <t>オオバ　サトシ</t>
  </si>
  <si>
    <t>H138</t>
  </si>
  <si>
    <t>岡村　圭祐</t>
  </si>
  <si>
    <t>オカムラ　ケイスケ</t>
  </si>
  <si>
    <t>H136</t>
  </si>
  <si>
    <t>奥村　瑛健</t>
  </si>
  <si>
    <t>オクムラ　テルタケ</t>
  </si>
  <si>
    <t>H718</t>
  </si>
  <si>
    <t>尾関　智之</t>
  </si>
  <si>
    <t>オゼキ　トモユキ</t>
  </si>
  <si>
    <t>H617</t>
  </si>
  <si>
    <t>加藤　蓮大</t>
  </si>
  <si>
    <t>カトウ　レンタ</t>
  </si>
  <si>
    <t>H133</t>
  </si>
  <si>
    <t>河村　康希</t>
  </si>
  <si>
    <t>カワムラ　コウキ</t>
  </si>
  <si>
    <t>H716</t>
  </si>
  <si>
    <t>木野　雄太</t>
  </si>
  <si>
    <t>キノ　ユウダイ</t>
  </si>
  <si>
    <t>H714</t>
  </si>
  <si>
    <t>木下　聖斗</t>
  </si>
  <si>
    <t>キノシタ　カイト</t>
  </si>
  <si>
    <t>H127</t>
  </si>
  <si>
    <t>木下　雄斗</t>
  </si>
  <si>
    <t>キノシタ　ユウト</t>
  </si>
  <si>
    <t>H126</t>
  </si>
  <si>
    <t>小杉　友寛</t>
  </si>
  <si>
    <t>コスギ　トモヒロ</t>
  </si>
  <si>
    <t>H131</t>
  </si>
  <si>
    <t>小松　勇太</t>
  </si>
  <si>
    <t>コマツ　ユウタ</t>
  </si>
  <si>
    <t>H132</t>
  </si>
  <si>
    <t>杉浦　岳</t>
  </si>
  <si>
    <t>スギウラ　ガク</t>
  </si>
  <si>
    <t>H713</t>
  </si>
  <si>
    <t>鈴木　美帆</t>
  </si>
  <si>
    <t>スズキ　ミホ</t>
  </si>
  <si>
    <t>H5080</t>
  </si>
  <si>
    <t>炭本　佳乃</t>
  </si>
  <si>
    <t>スミモト　カノ</t>
  </si>
  <si>
    <t>H5081</t>
  </si>
  <si>
    <t>高橋　拓光</t>
  </si>
  <si>
    <t>タカハシ　タクミ</t>
  </si>
  <si>
    <t>H717</t>
  </si>
  <si>
    <t>立松　昴也</t>
  </si>
  <si>
    <t>タテマツ　コウヤ</t>
  </si>
  <si>
    <t>H618</t>
  </si>
  <si>
    <t>田中　幹也</t>
  </si>
  <si>
    <t>タナカ　ミキヤ</t>
  </si>
  <si>
    <t>H135</t>
  </si>
  <si>
    <t>寺田　結音</t>
  </si>
  <si>
    <t>テラダ　ユイネ</t>
  </si>
  <si>
    <t>H5087</t>
  </si>
  <si>
    <t>富樫　惇次</t>
  </si>
  <si>
    <t>トガシ　ジュンジ</t>
  </si>
  <si>
    <t>H715</t>
  </si>
  <si>
    <t>冨田　ゆい</t>
  </si>
  <si>
    <t>トミタ　ユイ</t>
  </si>
  <si>
    <t>H5343</t>
  </si>
  <si>
    <t>H5084</t>
  </si>
  <si>
    <t>丹羽　司</t>
  </si>
  <si>
    <t>ニワ　ツカサ</t>
  </si>
  <si>
    <t>H129</t>
  </si>
  <si>
    <t>服部　有美</t>
  </si>
  <si>
    <t>ハットリ　ユウミ</t>
  </si>
  <si>
    <t>H5088</t>
  </si>
  <si>
    <t>原　麻也香</t>
  </si>
  <si>
    <t>ハラ　マヤカ</t>
  </si>
  <si>
    <t>H5082</t>
  </si>
  <si>
    <t>東村　憲佑</t>
  </si>
  <si>
    <t>ヒガシムラ　ケンスケ</t>
  </si>
  <si>
    <t>H125</t>
  </si>
  <si>
    <t>堀場　大輔</t>
  </si>
  <si>
    <t>ホリバ　ダイスケ</t>
  </si>
  <si>
    <t>H128</t>
  </si>
  <si>
    <t>村田　楓</t>
  </si>
  <si>
    <t>ムラタ　フウ</t>
  </si>
  <si>
    <t>H5083</t>
  </si>
  <si>
    <t>村田　大和</t>
  </si>
  <si>
    <t>ムラタ　ヤマト</t>
  </si>
  <si>
    <t>H124</t>
  </si>
  <si>
    <t>望月　妙</t>
  </si>
  <si>
    <t>モチヅキ　タエ</t>
  </si>
  <si>
    <t>H5085</t>
  </si>
  <si>
    <t>會田　敏晃</t>
  </si>
  <si>
    <t>アイダ　トシアキ</t>
  </si>
  <si>
    <t>愛知県立名古屋聾</t>
  </si>
  <si>
    <t>アイチケンリツナゴヤロウ</t>
  </si>
  <si>
    <t>名古屋聾</t>
  </si>
  <si>
    <t>J591</t>
  </si>
  <si>
    <t>東　鉉起</t>
  </si>
  <si>
    <t>アズマ　ゲンキ</t>
  </si>
  <si>
    <t>J585</t>
  </si>
  <si>
    <t>厚地　赳秀</t>
  </si>
  <si>
    <t>アツチ　タケヒデ</t>
  </si>
  <si>
    <t>J587</t>
  </si>
  <si>
    <t>谷川　健</t>
  </si>
  <si>
    <t>タニカワ　タケル</t>
  </si>
  <si>
    <t>J588</t>
  </si>
  <si>
    <t>林　大稀</t>
  </si>
  <si>
    <t>ハヤシ　タイキ</t>
  </si>
  <si>
    <t>J589</t>
  </si>
  <si>
    <t>平田　楓人</t>
  </si>
  <si>
    <t>ヒラタ　フウト</t>
  </si>
  <si>
    <t>J586</t>
  </si>
  <si>
    <t>福山　祐真</t>
  </si>
  <si>
    <t>フクヤマ　ユウマ</t>
  </si>
  <si>
    <t>J590</t>
  </si>
  <si>
    <t>井上　結斗</t>
  </si>
  <si>
    <t>イノウエ　ユイト</t>
  </si>
  <si>
    <t>愛知県立鳴海</t>
  </si>
  <si>
    <t>アイチケンリツナルミ</t>
  </si>
  <si>
    <t>鳴海</t>
  </si>
  <si>
    <t>H639</t>
  </si>
  <si>
    <t>上迫　直希</t>
  </si>
  <si>
    <t>ウエサコ　ナオキ</t>
  </si>
  <si>
    <t>H48</t>
  </si>
  <si>
    <t>河合　翼</t>
  </si>
  <si>
    <t>カワイ　ツバサ</t>
  </si>
  <si>
    <t>H52</t>
  </si>
  <si>
    <t>小林　悟史</t>
  </si>
  <si>
    <t>コバヤシ　サトシ</t>
  </si>
  <si>
    <t>H638</t>
  </si>
  <si>
    <t>佐藤　瑠奈</t>
  </si>
  <si>
    <t>サトウ　ルナ</t>
  </si>
  <si>
    <t>H5042</t>
  </si>
  <si>
    <t>清水　哲平</t>
  </si>
  <si>
    <t>シミズ　テッペイ</t>
  </si>
  <si>
    <t>H55</t>
  </si>
  <si>
    <t>田中　颯</t>
  </si>
  <si>
    <t>タナカ　ハヤテ</t>
  </si>
  <si>
    <t>H50</t>
  </si>
  <si>
    <t>出羽　秀多</t>
  </si>
  <si>
    <t>デワ　シュウタ</t>
  </si>
  <si>
    <t>H51</t>
  </si>
  <si>
    <t>中西　南海</t>
  </si>
  <si>
    <t>ナカニシ　ミナミ</t>
  </si>
  <si>
    <t>H5308</t>
  </si>
  <si>
    <t>服部　文乃</t>
  </si>
  <si>
    <t>ハットリ　アヤノ</t>
  </si>
  <si>
    <t>H5307</t>
  </si>
  <si>
    <t>林　晴斗</t>
  </si>
  <si>
    <t>ハヤシ　ハルト</t>
  </si>
  <si>
    <t>H637</t>
  </si>
  <si>
    <t>布施　美咲</t>
  </si>
  <si>
    <t>フセ　ミサキ</t>
  </si>
  <si>
    <t>H5043</t>
  </si>
  <si>
    <t>細田　直矢</t>
  </si>
  <si>
    <t>ホソダ　ナオヤ</t>
  </si>
  <si>
    <t>H47</t>
  </si>
  <si>
    <t>松尾　彩花</t>
  </si>
  <si>
    <t>マツオ　アヤカ</t>
  </si>
  <si>
    <t>H5309</t>
  </si>
  <si>
    <t>松田　芳暉</t>
  </si>
  <si>
    <t>マツダ　ヨシキ</t>
  </si>
  <si>
    <t>H56</t>
  </si>
  <si>
    <t>山下　寛矢</t>
  </si>
  <si>
    <t>ヤマシタ　ヒロヤ</t>
  </si>
  <si>
    <t>H54</t>
  </si>
  <si>
    <t>山田　良介</t>
  </si>
  <si>
    <t>ヤマダ　リョウスケ</t>
  </si>
  <si>
    <t>H53</t>
  </si>
  <si>
    <t>横井　涼二</t>
  </si>
  <si>
    <t>ヨコイ　リョウジ</t>
  </si>
  <si>
    <t>H46</t>
  </si>
  <si>
    <t>渡辺　大貴</t>
  </si>
  <si>
    <t>ワタナベ　ヒロタカ</t>
  </si>
  <si>
    <t>H49</t>
  </si>
  <si>
    <t>川地　圭樹</t>
  </si>
  <si>
    <t>カワチ　ヨシキ</t>
  </si>
  <si>
    <t>愛知県立南陽</t>
  </si>
  <si>
    <t>アイチケンリツナンヨウ</t>
  </si>
  <si>
    <t>南陽</t>
  </si>
  <si>
    <t>H139</t>
  </si>
  <si>
    <t>川村　航誠</t>
  </si>
  <si>
    <t>カワムラ　コウセイ</t>
  </si>
  <si>
    <t>H719</t>
  </si>
  <si>
    <t>粂田　奏永</t>
  </si>
  <si>
    <t>クメタ　カナエ</t>
  </si>
  <si>
    <t>H5350</t>
  </si>
  <si>
    <t>久留宮　里奈</t>
  </si>
  <si>
    <t>クルミヤ　リナ</t>
  </si>
  <si>
    <t>H5349</t>
  </si>
  <si>
    <t>竹山　徹</t>
  </si>
  <si>
    <t>タケヤマ　トオル</t>
  </si>
  <si>
    <t>H141</t>
  </si>
  <si>
    <t>畑山　凌</t>
  </si>
  <si>
    <t>ハタヤマ　リョウ</t>
  </si>
  <si>
    <t>H720</t>
  </si>
  <si>
    <t>深田　拓也</t>
  </si>
  <si>
    <t>フカダ　タクヤ</t>
  </si>
  <si>
    <t>H140</t>
  </si>
  <si>
    <t>矢賀　翔太</t>
  </si>
  <si>
    <t>ヤガ　ショウタ</t>
  </si>
  <si>
    <t>H142</t>
  </si>
  <si>
    <t>愛知県立西尾</t>
  </si>
  <si>
    <t>西尾</t>
  </si>
  <si>
    <t>カワバタ　コウキ</t>
  </si>
  <si>
    <t>愛知県立西尾東</t>
  </si>
  <si>
    <t>西尾東</t>
  </si>
  <si>
    <t>愛知県立西春</t>
  </si>
  <si>
    <t>西春</t>
  </si>
  <si>
    <t>ニシカワ　ユウキ</t>
  </si>
  <si>
    <t>有吉　研信</t>
  </si>
  <si>
    <t>アリヨシ　ケンシン</t>
  </si>
  <si>
    <t>愛知県立日進</t>
  </si>
  <si>
    <t>アイチケンリツニッシン</t>
  </si>
  <si>
    <t>日進</t>
  </si>
  <si>
    <t>H194</t>
  </si>
  <si>
    <t>伊藤　華成</t>
  </si>
  <si>
    <t>イトウ　カセイ</t>
  </si>
  <si>
    <t>H192</t>
  </si>
  <si>
    <t>井原　雅治</t>
  </si>
  <si>
    <t>イハラ　マサハル</t>
  </si>
  <si>
    <t>H195</t>
  </si>
  <si>
    <t>小野　世椰</t>
  </si>
  <si>
    <t>オノ　セイヤ</t>
  </si>
  <si>
    <t>H189</t>
  </si>
  <si>
    <t>宜野座　パウロ</t>
  </si>
  <si>
    <t>ギノザ　パウロ</t>
  </si>
  <si>
    <t>H190</t>
  </si>
  <si>
    <t>竹本　裕貴</t>
  </si>
  <si>
    <t>タケモト　ユウキ</t>
  </si>
  <si>
    <t>H188</t>
  </si>
  <si>
    <t>饒波　拡士</t>
  </si>
  <si>
    <t>ノハ　ヒロシ</t>
  </si>
  <si>
    <t>H191</t>
  </si>
  <si>
    <t>本田　蓮</t>
  </si>
  <si>
    <t>ホンダ　レン</t>
  </si>
  <si>
    <t>H193</t>
  </si>
  <si>
    <t>生田　さくら</t>
  </si>
  <si>
    <t>イクタ　サクラ</t>
  </si>
  <si>
    <t>愛知県立日進西</t>
  </si>
  <si>
    <t>アイチケンリツニッシンニシ</t>
  </si>
  <si>
    <t>日進西</t>
  </si>
  <si>
    <t>H5316</t>
  </si>
  <si>
    <t>池下　夕海</t>
  </si>
  <si>
    <t>イケシタ　ユア</t>
  </si>
  <si>
    <t>H5322</t>
  </si>
  <si>
    <t>伊藤　英吾</t>
  </si>
  <si>
    <t>イトウ　エイゴ</t>
  </si>
  <si>
    <t>H672</t>
  </si>
  <si>
    <t>上野　未友莉</t>
  </si>
  <si>
    <t>ウエノ　ミユリ</t>
  </si>
  <si>
    <t>H5292</t>
  </si>
  <si>
    <t>宇野　湧泉</t>
  </si>
  <si>
    <t>ウノ　ユウセン</t>
  </si>
  <si>
    <t>H421</t>
  </si>
  <si>
    <t>梅村　隆太郎</t>
  </si>
  <si>
    <t>ウメムラ　リュウタロウ</t>
  </si>
  <si>
    <t>H420</t>
  </si>
  <si>
    <t>大矢　万愛</t>
  </si>
  <si>
    <t>オオヤ　マナ</t>
  </si>
  <si>
    <t>H5320</t>
  </si>
  <si>
    <t>小笠原　海貴</t>
  </si>
  <si>
    <t>オガサワラ　カイキ</t>
  </si>
  <si>
    <t>H670</t>
  </si>
  <si>
    <t>角谷　俊弥</t>
  </si>
  <si>
    <t>カクタニ　トシヤ</t>
  </si>
  <si>
    <t>H415</t>
  </si>
  <si>
    <t>梶田　依理</t>
  </si>
  <si>
    <t>カジタ　エリ</t>
  </si>
  <si>
    <t>H5182</t>
  </si>
  <si>
    <t>加藤　翼</t>
  </si>
  <si>
    <t>カトウ　ツバサ</t>
  </si>
  <si>
    <t>H417</t>
  </si>
  <si>
    <t>金子　榛奈</t>
  </si>
  <si>
    <t>カネコ　ハルナ</t>
  </si>
  <si>
    <t>H5180</t>
  </si>
  <si>
    <t>木林　翼</t>
  </si>
  <si>
    <t>キバヤシ　ツバサ</t>
  </si>
  <si>
    <t>H669</t>
  </si>
  <si>
    <t>小里　渓太</t>
  </si>
  <si>
    <t>コサト　ケイタ</t>
  </si>
  <si>
    <t>H418</t>
  </si>
  <si>
    <t>近藤　茉杏咲</t>
  </si>
  <si>
    <t>コンドウ　マアサ</t>
  </si>
  <si>
    <t>H5323</t>
  </si>
  <si>
    <t>杉浦　久遠</t>
  </si>
  <si>
    <t>スギウラ　クオン</t>
  </si>
  <si>
    <t>H674</t>
  </si>
  <si>
    <t>杉江　佑成</t>
  </si>
  <si>
    <t>スギエ　ユウセイ</t>
  </si>
  <si>
    <t>H422</t>
  </si>
  <si>
    <t>棚橋　幸右</t>
  </si>
  <si>
    <t>タナハシ　コウスケ</t>
  </si>
  <si>
    <t>H426</t>
  </si>
  <si>
    <t>寺澤　美瑳</t>
  </si>
  <si>
    <t>テラザワ　ミサ</t>
  </si>
  <si>
    <t>H5318</t>
  </si>
  <si>
    <t>中内　彩虹</t>
  </si>
  <si>
    <t>ナカウチ　アヤコ</t>
  </si>
  <si>
    <t>H5181</t>
  </si>
  <si>
    <t>中川　剛志</t>
  </si>
  <si>
    <t>ナカガワ　ツヨシ</t>
  </si>
  <si>
    <t>H671</t>
  </si>
  <si>
    <t>中村　優介</t>
  </si>
  <si>
    <t>ナカムラ　ユウスケ</t>
  </si>
  <si>
    <t>H424</t>
  </si>
  <si>
    <t>西田　悠花</t>
  </si>
  <si>
    <t>ニシダ　ユウカ</t>
  </si>
  <si>
    <t>H5321</t>
  </si>
  <si>
    <t>蓮沼　美子</t>
  </si>
  <si>
    <t>ハスヌマ　ミコ</t>
  </si>
  <si>
    <t>H5319</t>
  </si>
  <si>
    <t>坂野　公紀</t>
  </si>
  <si>
    <t>H425</t>
  </si>
  <si>
    <t>藤田　優士</t>
  </si>
  <si>
    <t>フジタ　ユウシ</t>
  </si>
  <si>
    <t>H673</t>
  </si>
  <si>
    <t>藤村　凌</t>
  </si>
  <si>
    <t>フジムラ　リョウ</t>
  </si>
  <si>
    <t>H423</t>
  </si>
  <si>
    <t>古屋　柚</t>
  </si>
  <si>
    <t>フルヤ　ユズ</t>
  </si>
  <si>
    <t>H5317</t>
  </si>
  <si>
    <t>戸耒　未歩</t>
  </si>
  <si>
    <t>ヘライ　ミホ</t>
  </si>
  <si>
    <t>H5183</t>
  </si>
  <si>
    <t>丸山　優愛</t>
  </si>
  <si>
    <t>マルヤマ　ユウア</t>
  </si>
  <si>
    <t>H5184</t>
  </si>
  <si>
    <t>南　祐輝</t>
  </si>
  <si>
    <t>ミナミ　ユウキ</t>
  </si>
  <si>
    <t>H676</t>
  </si>
  <si>
    <t>宮田　和歩</t>
  </si>
  <si>
    <t>ミヤタ　カズホ</t>
  </si>
  <si>
    <t>H416</t>
  </si>
  <si>
    <t>森　美月</t>
  </si>
  <si>
    <t>モリ　ミヅキ</t>
  </si>
  <si>
    <t>H5185</t>
  </si>
  <si>
    <t>森廣　駿介</t>
  </si>
  <si>
    <t>モリヒロ　シュンスケ</t>
  </si>
  <si>
    <t>H419</t>
  </si>
  <si>
    <t>要明　千尋</t>
  </si>
  <si>
    <t>ヨウメイ　チヒロ</t>
  </si>
  <si>
    <t>H675</t>
  </si>
  <si>
    <t>脇本　麻奈未</t>
  </si>
  <si>
    <t>ワキモト　マナミ</t>
  </si>
  <si>
    <t>H5186</t>
  </si>
  <si>
    <t>愛知県立丹羽</t>
  </si>
  <si>
    <t>丹羽</t>
  </si>
  <si>
    <t>モリ　ユウキ</t>
  </si>
  <si>
    <t>天木　咲希</t>
  </si>
  <si>
    <t>アマキ　サキ</t>
  </si>
  <si>
    <t>愛知県立半田</t>
  </si>
  <si>
    <t>アイチケンリツハンダ</t>
  </si>
  <si>
    <t>半田</t>
  </si>
  <si>
    <t>k5010</t>
  </si>
  <si>
    <t>石井　陽稀</t>
  </si>
  <si>
    <t>イシイ　ハルキ</t>
  </si>
  <si>
    <t>k275</t>
  </si>
  <si>
    <t>石垣　綾香</t>
  </si>
  <si>
    <t>イシガキ　アヤカ</t>
  </si>
  <si>
    <t>k5009</t>
  </si>
  <si>
    <t>今井　悠真</t>
  </si>
  <si>
    <t>イマイ　ユウマ</t>
  </si>
  <si>
    <t>k38</t>
  </si>
  <si>
    <t>大谷　俊輔</t>
  </si>
  <si>
    <t>オオタニ　シュンスケ</t>
  </si>
  <si>
    <t>k271</t>
  </si>
  <si>
    <t>小川　智徳</t>
  </si>
  <si>
    <t>オガワ　トモノリ</t>
  </si>
  <si>
    <t>k60</t>
  </si>
  <si>
    <t>沖島　祐輝</t>
  </si>
  <si>
    <t>オキジマ　ユウキ</t>
  </si>
  <si>
    <t>k50</t>
  </si>
  <si>
    <t>尾崎　泰規</t>
  </si>
  <si>
    <t>オザキ　タイキ</t>
  </si>
  <si>
    <t>k273</t>
  </si>
  <si>
    <t>風岡　辰志</t>
  </si>
  <si>
    <t>カゼオカ　タツシ</t>
  </si>
  <si>
    <t>k55</t>
  </si>
  <si>
    <t>片岡　啓希</t>
  </si>
  <si>
    <t>カタオカ　ヒロキ</t>
  </si>
  <si>
    <t>k53</t>
  </si>
  <si>
    <t>川崎　涼太</t>
  </si>
  <si>
    <t>カワサキ　リョウタ</t>
  </si>
  <si>
    <t>k235</t>
  </si>
  <si>
    <t>木村　湧哉</t>
  </si>
  <si>
    <t>k274</t>
  </si>
  <si>
    <t>黒柳　武士</t>
  </si>
  <si>
    <t>クロヤナギ　タケシ</t>
  </si>
  <si>
    <t>k278</t>
  </si>
  <si>
    <t>鯉江　紗衣</t>
  </si>
  <si>
    <t>コイエ　サキ</t>
  </si>
  <si>
    <t>k5006</t>
  </si>
  <si>
    <t>鯉江　知樹</t>
  </si>
  <si>
    <t>コイエ　トモキ</t>
  </si>
  <si>
    <t>k280</t>
  </si>
  <si>
    <t>合田　千夏</t>
  </si>
  <si>
    <t>ゴウダ　チナツ</t>
  </si>
  <si>
    <t>k5143</t>
  </si>
  <si>
    <t>後藤　角祐</t>
  </si>
  <si>
    <t>ゴトウ　カクユウ</t>
  </si>
  <si>
    <t>k276</t>
  </si>
  <si>
    <t>権田　卓磨</t>
  </si>
  <si>
    <t>ゴンダ　タクマ</t>
  </si>
  <si>
    <t>k272</t>
  </si>
  <si>
    <t>佐野　崚</t>
  </si>
  <si>
    <t>サノ　リョウ</t>
  </si>
  <si>
    <t>k54</t>
  </si>
  <si>
    <t>高野　允旗</t>
  </si>
  <si>
    <t>タカノ　マサキ</t>
  </si>
  <si>
    <t>k56</t>
  </si>
  <si>
    <t>髙橋　直史</t>
  </si>
  <si>
    <t>タカハシ　ナオフミ</t>
  </si>
  <si>
    <t>k37</t>
  </si>
  <si>
    <t>瀧本　健太</t>
  </si>
  <si>
    <t>タキモト　ケンタ</t>
  </si>
  <si>
    <t>k39</t>
  </si>
  <si>
    <t>竹内　賢哉</t>
  </si>
  <si>
    <t>タケウチ　ケンヤ</t>
  </si>
  <si>
    <t>k49</t>
  </si>
  <si>
    <t>竹内　寛斗</t>
  </si>
  <si>
    <t>タケウチ　ヒロト</t>
  </si>
  <si>
    <t>k41</t>
  </si>
  <si>
    <t>田中　江志</t>
  </si>
  <si>
    <t>タナカ　コウシ</t>
  </si>
  <si>
    <t>k48</t>
  </si>
  <si>
    <t>谷川　優奈</t>
  </si>
  <si>
    <t>タニカワ　ユウナ</t>
  </si>
  <si>
    <t>k5142</t>
  </si>
  <si>
    <t>都築　佑太</t>
  </si>
  <si>
    <t>ツヅキ　ユウタ</t>
  </si>
  <si>
    <t>k52</t>
  </si>
  <si>
    <t>德永　萌花</t>
  </si>
  <si>
    <t>トクナガ　モカ</t>
  </si>
  <si>
    <t>k5011</t>
  </si>
  <si>
    <t>虎谷　惇平</t>
  </si>
  <si>
    <t>トラタニ　ジュンペイ</t>
  </si>
  <si>
    <t>k57</t>
  </si>
  <si>
    <t>永重　俊弥</t>
  </si>
  <si>
    <t>ナガシゲ　シュンヤ</t>
  </si>
  <si>
    <t>k59</t>
  </si>
  <si>
    <t>西内　優希</t>
  </si>
  <si>
    <t>ニシウチ　ユウキ</t>
  </si>
  <si>
    <t>k5144</t>
  </si>
  <si>
    <t>西田　侑史</t>
  </si>
  <si>
    <t>ニシダ　コウシ</t>
  </si>
  <si>
    <t>k51</t>
  </si>
  <si>
    <t>濵島　秀太</t>
  </si>
  <si>
    <t>ハマジマ　シュウタ</t>
  </si>
  <si>
    <t>k46</t>
  </si>
  <si>
    <t>坂　卓磨</t>
  </si>
  <si>
    <t>バン　タクマ</t>
  </si>
  <si>
    <t>k58</t>
  </si>
  <si>
    <t>坂野　湖春</t>
  </si>
  <si>
    <t>バンノ　コハル</t>
  </si>
  <si>
    <t>k5008</t>
  </si>
  <si>
    <t>福島　柊汰郎</t>
  </si>
  <si>
    <t>フクシマ　シュウタロウ</t>
  </si>
  <si>
    <t>k40</t>
  </si>
  <si>
    <t>福地　一志</t>
  </si>
  <si>
    <t>フクチ　カズシ</t>
  </si>
  <si>
    <t>k43</t>
  </si>
  <si>
    <t>福山　陽介</t>
  </si>
  <si>
    <t>フクヤマ　ヨウスケ</t>
  </si>
  <si>
    <t>k42</t>
  </si>
  <si>
    <t>前川　楓斗</t>
  </si>
  <si>
    <t>マエカワ　フウト</t>
  </si>
  <si>
    <t>k45</t>
  </si>
  <si>
    <t>松下　拓真</t>
  </si>
  <si>
    <t>マツシタ　タクマ</t>
  </si>
  <si>
    <t>k279</t>
  </si>
  <si>
    <t>三縞　鴻佑</t>
  </si>
  <si>
    <t>ミシマ　コウスケ</t>
  </si>
  <si>
    <t>k277</t>
  </si>
  <si>
    <t>水野　太智</t>
  </si>
  <si>
    <t>ミズノ　タイチ</t>
  </si>
  <si>
    <t>k44</t>
  </si>
  <si>
    <t>山田　七海</t>
  </si>
  <si>
    <t>ヤマダ　ナナミ</t>
  </si>
  <si>
    <t>k5007</t>
  </si>
  <si>
    <t>山田　真南斗</t>
  </si>
  <si>
    <t>ヤマダ　マナト</t>
  </si>
  <si>
    <t>k47</t>
  </si>
  <si>
    <t>浅井　智也</t>
  </si>
  <si>
    <t>アサイ　トモヤ</t>
  </si>
  <si>
    <t>愛知県立半田工業</t>
  </si>
  <si>
    <t>アイチケンリツハンダコウギョウ</t>
  </si>
  <si>
    <t>半田工</t>
  </si>
  <si>
    <t>k17</t>
  </si>
  <si>
    <t>江崎　黎哉</t>
  </si>
  <si>
    <t>エサキ　レイヤ</t>
  </si>
  <si>
    <t>k2</t>
  </si>
  <si>
    <t>片山　泰壱</t>
  </si>
  <si>
    <t>カタヤマ　タイチ</t>
  </si>
  <si>
    <t>k16</t>
  </si>
  <si>
    <t>加藤　孝幸</t>
  </si>
  <si>
    <t>カトウ　タカユキ</t>
  </si>
  <si>
    <t>k9</t>
  </si>
  <si>
    <t>榊原　太陽</t>
  </si>
  <si>
    <t>サカキバラ　タイヨウ</t>
  </si>
  <si>
    <t>k10</t>
  </si>
  <si>
    <t>坂下　瑞歩</t>
  </si>
  <si>
    <t>サカシタ　ミズホ</t>
  </si>
  <si>
    <t>k1</t>
  </si>
  <si>
    <t>佐野　健太</t>
  </si>
  <si>
    <t>サノ　ケンタ</t>
  </si>
  <si>
    <t>k11</t>
  </si>
  <si>
    <t>嶋崎　宏哉</t>
  </si>
  <si>
    <t>シマザキ　ヒロヤ</t>
  </si>
  <si>
    <t>k7</t>
  </si>
  <si>
    <t>白石　裕樹</t>
  </si>
  <si>
    <t>シライシ　ユウキ</t>
  </si>
  <si>
    <t>k3</t>
  </si>
  <si>
    <t>杉浦　駿</t>
  </si>
  <si>
    <t>スギウラ　シュン</t>
  </si>
  <si>
    <t>k15</t>
  </si>
  <si>
    <t>須田　祐多</t>
  </si>
  <si>
    <t>スダ　ユウタ</t>
  </si>
  <si>
    <t>k13</t>
  </si>
  <si>
    <t>新美　佑輝也</t>
  </si>
  <si>
    <t>ニイミ　ユキヤ</t>
  </si>
  <si>
    <t>k12</t>
  </si>
  <si>
    <t>新美　耀平</t>
  </si>
  <si>
    <t>ニイミ　ヨウヘイ</t>
  </si>
  <si>
    <t>k14</t>
  </si>
  <si>
    <t>濱島　詳平</t>
  </si>
  <si>
    <t>ハマジマ　ショウヘイ</t>
  </si>
  <si>
    <t>k8</t>
  </si>
  <si>
    <t>宮島　貴史</t>
  </si>
  <si>
    <t>ミヤジマ　タカフミ</t>
  </si>
  <si>
    <t>k6</t>
  </si>
  <si>
    <t>森田　海渡</t>
  </si>
  <si>
    <t>モリタ　カイト</t>
  </si>
  <si>
    <t>k4</t>
  </si>
  <si>
    <t>山下　孝太朗</t>
  </si>
  <si>
    <t>ヤマシタ　コウタロウ</t>
  </si>
  <si>
    <t>k5</t>
  </si>
  <si>
    <t>岩越　千夏</t>
  </si>
  <si>
    <t>イワコシ　チナツ</t>
  </si>
  <si>
    <t>愛知県立半田商業</t>
  </si>
  <si>
    <t>アイチケンリツハンダショウギョウ</t>
  </si>
  <si>
    <t>半田商</t>
  </si>
  <si>
    <t>k5012</t>
  </si>
  <si>
    <t>岩崎　由弥</t>
  </si>
  <si>
    <t>k66</t>
  </si>
  <si>
    <t>榎本　智哉</t>
  </si>
  <si>
    <t>エノモト　トモヤ</t>
  </si>
  <si>
    <t>k61</t>
  </si>
  <si>
    <t>岡戸　咲樹</t>
  </si>
  <si>
    <t>オカド　サキ</t>
  </si>
  <si>
    <t>k5017</t>
  </si>
  <si>
    <t>酒井　秀幸</t>
  </si>
  <si>
    <t>サカイ　シュウコウ</t>
  </si>
  <si>
    <t>k65</t>
  </si>
  <si>
    <t>杉　栞奈</t>
  </si>
  <si>
    <t>スギ　カンナ</t>
  </si>
  <si>
    <t>k5015</t>
  </si>
  <si>
    <t>杉江　大和</t>
  </si>
  <si>
    <t>スギエ　ヤマト</t>
  </si>
  <si>
    <t>k64</t>
  </si>
  <si>
    <t>芹川　妃</t>
  </si>
  <si>
    <t>セリカワ　キサキ</t>
  </si>
  <si>
    <t>k5016</t>
  </si>
  <si>
    <t>多田　拳叶</t>
  </si>
  <si>
    <t>タダ　ケント</t>
  </si>
  <si>
    <t>k62</t>
  </si>
  <si>
    <t>裁　芽生</t>
  </si>
  <si>
    <t>タチ　メイ</t>
  </si>
  <si>
    <t>k5014</t>
  </si>
  <si>
    <t>出口　萌華</t>
  </si>
  <si>
    <t>デグチ　モエカ</t>
  </si>
  <si>
    <t>k5117</t>
  </si>
  <si>
    <t>中川　莉央</t>
  </si>
  <si>
    <t>ナカガワ　リオン</t>
  </si>
  <si>
    <t>k228</t>
  </si>
  <si>
    <t>永田　早紀</t>
  </si>
  <si>
    <t>ナガタ　サキ</t>
  </si>
  <si>
    <t>k5021</t>
  </si>
  <si>
    <t>早川　七海</t>
  </si>
  <si>
    <t>ハヤカワ　ナナミ</t>
  </si>
  <si>
    <t>k5020</t>
  </si>
  <si>
    <t>松岡　錦</t>
  </si>
  <si>
    <t>マツオカ　ニシキ</t>
  </si>
  <si>
    <t>k63</t>
  </si>
  <si>
    <t>宮村　隆佑</t>
  </si>
  <si>
    <t>ミヤムラ　リュウスケ</t>
  </si>
  <si>
    <t>k67</t>
  </si>
  <si>
    <t>山田　真也</t>
  </si>
  <si>
    <t>ヤマダ　シンヤ</t>
  </si>
  <si>
    <t>k69</t>
  </si>
  <si>
    <t>山本　颯</t>
  </si>
  <si>
    <t>ヤマモト　ハヤテ</t>
  </si>
  <si>
    <t>k68</t>
  </si>
  <si>
    <t>若子　朱</t>
  </si>
  <si>
    <t>ワカコ　アカリ</t>
  </si>
  <si>
    <t>k5018</t>
  </si>
  <si>
    <t>渡邉　美咲</t>
  </si>
  <si>
    <t>ワタナベ　ミサキ</t>
  </si>
  <si>
    <t>k5019</t>
  </si>
  <si>
    <t>渡辺　南</t>
  </si>
  <si>
    <t>ワタナベ　ミナミ</t>
  </si>
  <si>
    <t>k5013</t>
  </si>
  <si>
    <t>大橋　一輝</t>
  </si>
  <si>
    <t>オオハシ　カズキ</t>
  </si>
  <si>
    <t>愛知県立半田農業</t>
  </si>
  <si>
    <t>アイチケンリツハンダノウギョウ</t>
  </si>
  <si>
    <t>半田農</t>
  </si>
  <si>
    <t>k263</t>
  </si>
  <si>
    <t>大堀　慎一郎</t>
  </si>
  <si>
    <t>オオホリ　シンイチロウ</t>
  </si>
  <si>
    <t>k264</t>
  </si>
  <si>
    <t>柿野　裕貴</t>
  </si>
  <si>
    <t>カキノ　ユウキ</t>
  </si>
  <si>
    <t>k222</t>
  </si>
  <si>
    <t>神谷　晃兵</t>
  </si>
  <si>
    <t>カミヤ　コウヘイ</t>
  </si>
  <si>
    <t>k215</t>
  </si>
  <si>
    <t>清田　智樹</t>
  </si>
  <si>
    <t>キヨタ　トモキ</t>
  </si>
  <si>
    <t>k217</t>
  </si>
  <si>
    <t>久野　航暉</t>
  </si>
  <si>
    <t>クノ　コウキ</t>
  </si>
  <si>
    <t>k218</t>
  </si>
  <si>
    <t>越野　幸音</t>
  </si>
  <si>
    <t>コシノ　ユキネ</t>
  </si>
  <si>
    <t>k5105</t>
  </si>
  <si>
    <t>五藤　杏菜</t>
  </si>
  <si>
    <t>ゴトウ　アンナ</t>
  </si>
  <si>
    <t>k5137</t>
  </si>
  <si>
    <t>齊藤　歩実</t>
  </si>
  <si>
    <t>サイトウ　フミ</t>
  </si>
  <si>
    <t>k5113</t>
  </si>
  <si>
    <t>齊藤　里歩</t>
  </si>
  <si>
    <t>サイトウ　リホ</t>
  </si>
  <si>
    <t>k5112</t>
  </si>
  <si>
    <t>杉江　紳</t>
  </si>
  <si>
    <t>スギエ　シン</t>
  </si>
  <si>
    <t>k225</t>
  </si>
  <si>
    <t>田中　嶺</t>
  </si>
  <si>
    <t>タナカ　レイ</t>
  </si>
  <si>
    <t>k220</t>
  </si>
  <si>
    <t>辻　倫弘</t>
  </si>
  <si>
    <t>ツジ　トモヒロ</t>
  </si>
  <si>
    <t>k221</t>
  </si>
  <si>
    <t>辻　智哉</t>
  </si>
  <si>
    <t>ツジ　トモヤ</t>
  </si>
  <si>
    <t>k219</t>
  </si>
  <si>
    <t>鳥井　規代</t>
  </si>
  <si>
    <t>トリイ　キヨ</t>
  </si>
  <si>
    <t>k5106</t>
  </si>
  <si>
    <t>長江　咲友美</t>
  </si>
  <si>
    <t>ナガエ　サユミ</t>
  </si>
  <si>
    <t>k5108</t>
  </si>
  <si>
    <t>奴賀　利奈</t>
  </si>
  <si>
    <t>ヌカ　リナ</t>
  </si>
  <si>
    <t>k5107</t>
  </si>
  <si>
    <t>濵嶋　賢</t>
  </si>
  <si>
    <t>ハマジマ　マサル</t>
  </si>
  <si>
    <t>k226</t>
  </si>
  <si>
    <t>丸山　楓生</t>
  </si>
  <si>
    <t>マルヤマ　フウカ</t>
  </si>
  <si>
    <t>k5114</t>
  </si>
  <si>
    <t>村田　航志</t>
  </si>
  <si>
    <t>ムラタ　コウシ</t>
  </si>
  <si>
    <t>k227</t>
  </si>
  <si>
    <t>籾山　幸輝</t>
  </si>
  <si>
    <t>モミヤマ　コウキ</t>
  </si>
  <si>
    <t>k216</t>
  </si>
  <si>
    <t>磯部　裕斗</t>
  </si>
  <si>
    <t>イソベ　ユウト</t>
  </si>
  <si>
    <t>愛知県立半田東</t>
  </si>
  <si>
    <t>アイチケンリツハンダヒガシ</t>
  </si>
  <si>
    <t>半田東</t>
  </si>
  <si>
    <t>k104</t>
  </si>
  <si>
    <t>岡村　幹也</t>
  </si>
  <si>
    <t>オカムラ　ミキヤ</t>
  </si>
  <si>
    <t>k106</t>
  </si>
  <si>
    <t>久野　京香</t>
  </si>
  <si>
    <t>クノ　キョウカ</t>
  </si>
  <si>
    <t>k5036</t>
  </si>
  <si>
    <t>小林　千真</t>
  </si>
  <si>
    <t>コバヤシ　カズマ</t>
  </si>
  <si>
    <t>k111</t>
  </si>
  <si>
    <t>榊原　慎平</t>
  </si>
  <si>
    <t>サカキバラ　シンペイ</t>
  </si>
  <si>
    <t>k110</t>
  </si>
  <si>
    <t>榊原　康</t>
  </si>
  <si>
    <t>サカキバラ　ヤスシ</t>
  </si>
  <si>
    <t>k113</t>
  </si>
  <si>
    <t>榊原　凜</t>
  </si>
  <si>
    <t>サカキバラ　リン</t>
  </si>
  <si>
    <t>k5033</t>
  </si>
  <si>
    <t>柴田　冴也香</t>
  </si>
  <si>
    <t>シバタ　サヤカ</t>
  </si>
  <si>
    <t>k5034</t>
  </si>
  <si>
    <t>新海　萌香</t>
  </si>
  <si>
    <t>シンカイ　モエカ</t>
  </si>
  <si>
    <t>k5032</t>
  </si>
  <si>
    <t>谷川　諒</t>
  </si>
  <si>
    <t>タニカワ　リョウ</t>
  </si>
  <si>
    <t>k108</t>
  </si>
  <si>
    <t>中野　春花</t>
  </si>
  <si>
    <t>ナカノ　ハルカ</t>
  </si>
  <si>
    <t>k5035</t>
  </si>
  <si>
    <t>野口　生</t>
  </si>
  <si>
    <t>ノグチ　ユウセイ</t>
  </si>
  <si>
    <t>k109</t>
  </si>
  <si>
    <t>保木井　貴雄</t>
  </si>
  <si>
    <t>ホキイ　タカオ</t>
  </si>
  <si>
    <t>k103</t>
  </si>
  <si>
    <t>松崎　洋介</t>
  </si>
  <si>
    <t>マツザキ　ヨウスケ</t>
  </si>
  <si>
    <t>k112</t>
  </si>
  <si>
    <t>松下　明斗</t>
  </si>
  <si>
    <t>マツシタ　アキト</t>
  </si>
  <si>
    <t>k101</t>
  </si>
  <si>
    <t>馬渕　裕</t>
  </si>
  <si>
    <t>マブチ　ユウ</t>
  </si>
  <si>
    <t>k105</t>
  </si>
  <si>
    <t>宮崎　はな</t>
  </si>
  <si>
    <t>ミヤザキ　ハナ</t>
  </si>
  <si>
    <t>k5030</t>
  </si>
  <si>
    <t>山下　睦実</t>
  </si>
  <si>
    <t>ヤマシタ　ムツミ</t>
  </si>
  <si>
    <t>k5031</t>
  </si>
  <si>
    <t>吉田　知樹</t>
  </si>
  <si>
    <t>k107</t>
  </si>
  <si>
    <t>和田　雄也</t>
  </si>
  <si>
    <t>ワダ　ユウヤ</t>
  </si>
  <si>
    <t>k102</t>
  </si>
  <si>
    <t>荒金　士結也</t>
  </si>
  <si>
    <t>アラカネ　シュウヤ</t>
  </si>
  <si>
    <t>愛知県立春日井東</t>
  </si>
  <si>
    <t>アイチケンリツヒガシ</t>
  </si>
  <si>
    <t>春日井東</t>
  </si>
  <si>
    <t>J304</t>
  </si>
  <si>
    <t>飯田　諒介</t>
  </si>
  <si>
    <t>イイダ　リョウスケ</t>
  </si>
  <si>
    <t>J310</t>
  </si>
  <si>
    <t>市坪　千紗都</t>
  </si>
  <si>
    <t>イチツボ　チサト</t>
  </si>
  <si>
    <t>J5197</t>
  </si>
  <si>
    <t>伊藤　瑠我</t>
  </si>
  <si>
    <t>イトウ　リュウガ</t>
  </si>
  <si>
    <t>J298</t>
  </si>
  <si>
    <t>糸永　博香</t>
  </si>
  <si>
    <t>イトナガ　ヒロカ</t>
  </si>
  <si>
    <t>J5194</t>
  </si>
  <si>
    <t>猪上　凌太</t>
  </si>
  <si>
    <t>イノウエ　リョウタ</t>
  </si>
  <si>
    <t>J295</t>
  </si>
  <si>
    <t>岩本　和己</t>
  </si>
  <si>
    <t>イワモト　カズキ</t>
  </si>
  <si>
    <t>J302</t>
  </si>
  <si>
    <t>鵜飼　連汰</t>
  </si>
  <si>
    <t>ウカイ　レンタ</t>
  </si>
  <si>
    <t>J307</t>
  </si>
  <si>
    <t>遠藤　麻緒斗</t>
  </si>
  <si>
    <t>エンドウ　マオト</t>
  </si>
  <si>
    <t>J294</t>
  </si>
  <si>
    <t>加藤　祥</t>
  </si>
  <si>
    <t>カトウ　ショウ</t>
  </si>
  <si>
    <t>J297</t>
  </si>
  <si>
    <t>河相　光太郎</t>
  </si>
  <si>
    <t>カワイ　コウタロウ</t>
  </si>
  <si>
    <t>J620</t>
  </si>
  <si>
    <t>川北　流七</t>
  </si>
  <si>
    <t>カワキタ　ルナ</t>
  </si>
  <si>
    <t>J5191</t>
  </si>
  <si>
    <t>櫛田　拓摩</t>
  </si>
  <si>
    <t>クシダ　タクマ</t>
  </si>
  <si>
    <t>J305</t>
  </si>
  <si>
    <t>久野　貴斗</t>
  </si>
  <si>
    <t>クノ　タカト</t>
  </si>
  <si>
    <t>J301</t>
  </si>
  <si>
    <t>今藤　翔希</t>
  </si>
  <si>
    <t>コンドウ　ショウキ</t>
  </si>
  <si>
    <t>J619</t>
  </si>
  <si>
    <t>阪口　真一朗</t>
  </si>
  <si>
    <t>サカグチ　シンイチロウ</t>
  </si>
  <si>
    <t>J299</t>
  </si>
  <si>
    <t>佐藤　眞菜</t>
  </si>
  <si>
    <t>サトウ　マナ</t>
  </si>
  <si>
    <t>J5188</t>
  </si>
  <si>
    <t>佐藤　美和</t>
  </si>
  <si>
    <t>サトウ　ミワ</t>
  </si>
  <si>
    <t>J5195</t>
  </si>
  <si>
    <t>嶋崎　瑠美加</t>
  </si>
  <si>
    <t>シマザキ　ルミカ</t>
  </si>
  <si>
    <t>J5187</t>
  </si>
  <si>
    <t>鈴木　満帆</t>
  </si>
  <si>
    <t>スズキ　マホ</t>
  </si>
  <si>
    <t>J5189</t>
  </si>
  <si>
    <t>高沢　星次</t>
  </si>
  <si>
    <t>タカザワ　セイジ</t>
  </si>
  <si>
    <t>J309</t>
  </si>
  <si>
    <t>田中　瑞穂</t>
  </si>
  <si>
    <t>タナカ　ミズホ</t>
  </si>
  <si>
    <t>J5192</t>
  </si>
  <si>
    <t>野沢　茉由</t>
  </si>
  <si>
    <t>ノザワ　マユ</t>
  </si>
  <si>
    <t>J5193</t>
  </si>
  <si>
    <t>橋本　捷聖</t>
  </si>
  <si>
    <t>ハシモト　カツキヨ</t>
  </si>
  <si>
    <t>J300</t>
  </si>
  <si>
    <t>浜本　千尋</t>
  </si>
  <si>
    <t>ハマモト　チヒロ</t>
  </si>
  <si>
    <t>J5196</t>
  </si>
  <si>
    <t>本渡　晴己</t>
  </si>
  <si>
    <t>ホンド　ハルキ</t>
  </si>
  <si>
    <t>J306</t>
  </si>
  <si>
    <t>水野　豪人</t>
  </si>
  <si>
    <t>ミズノ　タケト</t>
  </si>
  <si>
    <t>J303</t>
  </si>
  <si>
    <t>森川　貴登</t>
  </si>
  <si>
    <t>モリカワ　タカト</t>
  </si>
  <si>
    <t>J308</t>
  </si>
  <si>
    <t>山下　愛弓</t>
  </si>
  <si>
    <t>ヤマシタ　アユミ</t>
  </si>
  <si>
    <t>J5190</t>
  </si>
  <si>
    <t>山中　賢太</t>
  </si>
  <si>
    <t>ヤマナカ　ケンタ</t>
  </si>
  <si>
    <t>J296</t>
  </si>
  <si>
    <t>愛知県立尾西</t>
  </si>
  <si>
    <t>尾西</t>
  </si>
  <si>
    <t>愛知県立尾北</t>
  </si>
  <si>
    <t>尾北</t>
  </si>
  <si>
    <t>愛知県立福江</t>
  </si>
  <si>
    <t>福江</t>
  </si>
  <si>
    <t>清水　大輔</t>
  </si>
  <si>
    <t>シミズ　ダイスケ</t>
  </si>
  <si>
    <t>愛知県立碧南</t>
  </si>
  <si>
    <t>碧南</t>
  </si>
  <si>
    <t>オガワ　モエカ</t>
  </si>
  <si>
    <t>愛知県立碧南工業</t>
  </si>
  <si>
    <t>碧南工</t>
  </si>
  <si>
    <t>伊藤　廉</t>
  </si>
  <si>
    <t>イトウ　レン</t>
  </si>
  <si>
    <t>愛知県立宝陵</t>
  </si>
  <si>
    <t>宝陵</t>
  </si>
  <si>
    <t>愛知県立松平</t>
  </si>
  <si>
    <t>松平</t>
  </si>
  <si>
    <t>愛知県立御津</t>
  </si>
  <si>
    <t>御津</t>
  </si>
  <si>
    <t>カトウ　マサヤ</t>
  </si>
  <si>
    <t>愛知県立緑丘商業</t>
  </si>
  <si>
    <t>アイチケンリツミドリガオカショウギョウ</t>
  </si>
  <si>
    <t>緑丘商</t>
  </si>
  <si>
    <t>J325</t>
  </si>
  <si>
    <t>木部　萌実</t>
  </si>
  <si>
    <t>キベ　モエミ</t>
  </si>
  <si>
    <t>J5205</t>
  </si>
  <si>
    <t>國枝　千真</t>
  </si>
  <si>
    <t>クニエダ　カズマ</t>
  </si>
  <si>
    <t>J327</t>
  </si>
  <si>
    <t>河村　新太</t>
  </si>
  <si>
    <t>コウムラ　アラタ</t>
  </si>
  <si>
    <t>J697</t>
  </si>
  <si>
    <t>常保　百衣莉</t>
  </si>
  <si>
    <t>ジョウホ　ユイリ</t>
  </si>
  <si>
    <t>J5416</t>
  </si>
  <si>
    <t>中井　葵</t>
  </si>
  <si>
    <t>ナカイ　アオイ</t>
  </si>
  <si>
    <t>J5417</t>
  </si>
  <si>
    <t>橋本　蓮太</t>
  </si>
  <si>
    <t>ハシモト　レンタ</t>
  </si>
  <si>
    <t>J324</t>
  </si>
  <si>
    <t>長谷川　一</t>
  </si>
  <si>
    <t>ハセガワ　ハジメ</t>
  </si>
  <si>
    <t>J698</t>
  </si>
  <si>
    <t>水野　響香</t>
  </si>
  <si>
    <t>ミズノ　キョウカ</t>
  </si>
  <si>
    <t>J5415</t>
  </si>
  <si>
    <t>村林　郁留</t>
  </si>
  <si>
    <t>ムラバヤシ　イクル</t>
  </si>
  <si>
    <t>J326</t>
  </si>
  <si>
    <t>山下　功起</t>
  </si>
  <si>
    <t>ヤマシタ　コウキ</t>
  </si>
  <si>
    <t>J323</t>
  </si>
  <si>
    <t>愛知県立三好</t>
  </si>
  <si>
    <t>三好</t>
  </si>
  <si>
    <t>愛知県立美和</t>
  </si>
  <si>
    <t>美和</t>
  </si>
  <si>
    <t>大西　唯翔</t>
  </si>
  <si>
    <t>オオニシ　ユイト</t>
  </si>
  <si>
    <t>愛知県立名南工業</t>
  </si>
  <si>
    <t>アイチケンリツメイナンコウギョウ</t>
  </si>
  <si>
    <t>名南工</t>
  </si>
  <si>
    <t>H661</t>
  </si>
  <si>
    <t>近江　篤裕</t>
  </si>
  <si>
    <t>オオミ　アツヒロ</t>
  </si>
  <si>
    <t>H400</t>
  </si>
  <si>
    <t>河口　颯真</t>
  </si>
  <si>
    <t>カワイ　ソウマ</t>
  </si>
  <si>
    <t>H664</t>
  </si>
  <si>
    <t>河合　貴史</t>
  </si>
  <si>
    <t>カワイ　タカシ</t>
  </si>
  <si>
    <t>H663</t>
  </si>
  <si>
    <t>神成　宣広</t>
  </si>
  <si>
    <t>カンナリ　ノブヒロ</t>
  </si>
  <si>
    <t>H659</t>
  </si>
  <si>
    <t>久保田　千喜龍</t>
  </si>
  <si>
    <t>クボタ　センキロン</t>
  </si>
  <si>
    <t>H406</t>
  </si>
  <si>
    <t>黒木　敦矢</t>
  </si>
  <si>
    <t>クロキ　アツヤ</t>
  </si>
  <si>
    <t>H660</t>
  </si>
  <si>
    <t>桒原　さやか</t>
  </si>
  <si>
    <t>クワバラ　サヤカ</t>
  </si>
  <si>
    <t>H5178</t>
  </si>
  <si>
    <t>近藤　海人</t>
  </si>
  <si>
    <t>コンドウ　カイト</t>
  </si>
  <si>
    <t>H666</t>
  </si>
  <si>
    <t>近藤　広海</t>
  </si>
  <si>
    <t>コンドウ　ヒロミ</t>
  </si>
  <si>
    <t>H403</t>
  </si>
  <si>
    <t>佐々木　裕司</t>
  </si>
  <si>
    <t>ササキ　ユウジ</t>
  </si>
  <si>
    <t>H398</t>
  </si>
  <si>
    <t>神野　鷹我</t>
  </si>
  <si>
    <t>ジンノ　ヨウガ</t>
  </si>
  <si>
    <t>H667</t>
  </si>
  <si>
    <t>髙橋　龍</t>
  </si>
  <si>
    <t>タカハシ　リュウ</t>
  </si>
  <si>
    <t>H407</t>
  </si>
  <si>
    <t>高原　一也</t>
  </si>
  <si>
    <t>タカハラ　カズヤ</t>
  </si>
  <si>
    <t>H658</t>
  </si>
  <si>
    <t>竹下　颯太</t>
  </si>
  <si>
    <t>タケシタ　ソウタ</t>
  </si>
  <si>
    <t>H401</t>
  </si>
  <si>
    <t>武田　拓馬</t>
  </si>
  <si>
    <t>タケダ　タクマ</t>
  </si>
  <si>
    <t>H402</t>
  </si>
  <si>
    <t>田代　翔</t>
  </si>
  <si>
    <t>タシロ　カケル</t>
  </si>
  <si>
    <t>H662</t>
  </si>
  <si>
    <t>立松　拓海</t>
  </si>
  <si>
    <t>タテマツ　タクミ</t>
  </si>
  <si>
    <t>H404</t>
  </si>
  <si>
    <t>寺西　遙</t>
  </si>
  <si>
    <t>テラニシ　ハルカ</t>
  </si>
  <si>
    <t>H5179</t>
  </si>
  <si>
    <t>松原　尚人</t>
  </si>
  <si>
    <t>マツバラ　ナオト</t>
  </si>
  <si>
    <t>H668</t>
  </si>
  <si>
    <t>峰山　城一</t>
  </si>
  <si>
    <t>ミネヤマ　ジョウイチ</t>
  </si>
  <si>
    <t>H657</t>
  </si>
  <si>
    <t>宮本　和季</t>
  </si>
  <si>
    <t>ミヤモト　カズキ</t>
  </si>
  <si>
    <t>H408</t>
  </si>
  <si>
    <t>山本　涼太</t>
  </si>
  <si>
    <t>ヤマモト　リョウタ</t>
  </si>
  <si>
    <t>H399</t>
  </si>
  <si>
    <t>横井　郁弥</t>
  </si>
  <si>
    <t>ヨコイ　フミヤ</t>
  </si>
  <si>
    <t>H665</t>
  </si>
  <si>
    <t>吉田　昌広</t>
  </si>
  <si>
    <t>ヨシダ　マサヒロ</t>
  </si>
  <si>
    <t>H405</t>
  </si>
  <si>
    <t>明上　桐子</t>
  </si>
  <si>
    <t>アケガミ　キリコ</t>
  </si>
  <si>
    <t>愛知県立明和</t>
  </si>
  <si>
    <t>アイチケンリツメイワ</t>
  </si>
  <si>
    <t>明和</t>
  </si>
  <si>
    <t>J5386</t>
  </si>
  <si>
    <t>石川　千皓</t>
  </si>
  <si>
    <t>イシカワ　チヒロ</t>
  </si>
  <si>
    <t>J5034</t>
  </si>
  <si>
    <t>磯貝　日向子</t>
  </si>
  <si>
    <t>イソガイ　ヒナコ</t>
  </si>
  <si>
    <t>J5385</t>
  </si>
  <si>
    <t>伊藤　洸規</t>
  </si>
  <si>
    <t>J60</t>
  </si>
  <si>
    <t>犬飼　佳寛</t>
  </si>
  <si>
    <t>イヌカイ　ヨシヒロ</t>
  </si>
  <si>
    <t>J618</t>
  </si>
  <si>
    <t>岩橋　美結</t>
  </si>
  <si>
    <t>イワハシ　ミユウ</t>
  </si>
  <si>
    <t>J5042</t>
  </si>
  <si>
    <t>内山　航</t>
  </si>
  <si>
    <t>ウチヤマ　ワタル</t>
  </si>
  <si>
    <t>J48</t>
  </si>
  <si>
    <t>梅本　崇弘</t>
  </si>
  <si>
    <t>ウメモト　タカヒロ</t>
  </si>
  <si>
    <t>J666</t>
  </si>
  <si>
    <t>大江　崇</t>
  </si>
  <si>
    <t>オオエ　タカシ</t>
  </si>
  <si>
    <t>J56</t>
  </si>
  <si>
    <t>大坂　美乃</t>
  </si>
  <si>
    <t>オオサカ　ヨシノ</t>
  </si>
  <si>
    <t>J5037</t>
  </si>
  <si>
    <t>大本　泰生</t>
  </si>
  <si>
    <t>オオモト　タイキ</t>
  </si>
  <si>
    <t>J57</t>
  </si>
  <si>
    <t>岡田　京華</t>
  </si>
  <si>
    <t>オカダ　キョウカ</t>
  </si>
  <si>
    <t>J5365</t>
  </si>
  <si>
    <t>岡田　凌弥</t>
  </si>
  <si>
    <t>オカダ　リョウヤ</t>
  </si>
  <si>
    <t>J662</t>
  </si>
  <si>
    <t>小野　礼葉</t>
  </si>
  <si>
    <t>オノ　アヤハ</t>
  </si>
  <si>
    <t>J5389</t>
  </si>
  <si>
    <t>香川　隼也</t>
  </si>
  <si>
    <t>カガワ　シュンヤ</t>
  </si>
  <si>
    <t>J49</t>
  </si>
  <si>
    <t>加藤　七海</t>
  </si>
  <si>
    <t>カトウ　ナナミ</t>
  </si>
  <si>
    <t>J5038</t>
  </si>
  <si>
    <t>加藤　史菜</t>
  </si>
  <si>
    <t>カトウ　フミナ</t>
  </si>
  <si>
    <t>J5039</t>
  </si>
  <si>
    <t>河原　一慶</t>
  </si>
  <si>
    <t>カワハラ　イッケイ</t>
  </si>
  <si>
    <t>J54</t>
  </si>
  <si>
    <t>桒山　鉄平</t>
  </si>
  <si>
    <t>クワヤマ　テッペイ</t>
  </si>
  <si>
    <t>J61</t>
  </si>
  <si>
    <t>小池　里歩</t>
  </si>
  <si>
    <t>コイケ　リホ</t>
  </si>
  <si>
    <t>J5423</t>
  </si>
  <si>
    <t>後藤　拓己</t>
  </si>
  <si>
    <t>ゴトウ　タクミ</t>
  </si>
  <si>
    <t>J51</t>
  </si>
  <si>
    <t>榊原　匠海</t>
  </si>
  <si>
    <t>サカキバラ　タクミ</t>
  </si>
  <si>
    <t>J63</t>
  </si>
  <si>
    <t>J5041</t>
  </si>
  <si>
    <t>鈴木　智大</t>
  </si>
  <si>
    <t>スズキ　トモヒロ</t>
  </si>
  <si>
    <t>J62</t>
  </si>
  <si>
    <t>砂川　眞子</t>
  </si>
  <si>
    <t>スナカワ　マコ</t>
  </si>
  <si>
    <t>J5035</t>
  </si>
  <si>
    <t>高木　むつみ</t>
  </si>
  <si>
    <t>タカギ　ムツミ</t>
  </si>
  <si>
    <t>J5036</t>
  </si>
  <si>
    <t>田中　彩菜</t>
  </si>
  <si>
    <t>タナカ　アヤナ</t>
  </si>
  <si>
    <t>J5044</t>
  </si>
  <si>
    <t>谷口　絢太郎</t>
  </si>
  <si>
    <t>タニグチ　ケンタロウ</t>
  </si>
  <si>
    <t>J59</t>
  </si>
  <si>
    <t>丹菊　優太</t>
  </si>
  <si>
    <t>タンギク　ユウタ</t>
  </si>
  <si>
    <t>J660</t>
  </si>
  <si>
    <t>知久　哲也</t>
  </si>
  <si>
    <t>チク　テツヤ</t>
  </si>
  <si>
    <t>J55</t>
  </si>
  <si>
    <t>寺井　智也</t>
  </si>
  <si>
    <t>テライ　トモヤ</t>
  </si>
  <si>
    <t>J663</t>
  </si>
  <si>
    <t>寺島　花奈</t>
  </si>
  <si>
    <t>テラシマ　カナ</t>
  </si>
  <si>
    <t>J5040</t>
  </si>
  <si>
    <t>土井　月菜</t>
  </si>
  <si>
    <t>ドイ　ルナ</t>
  </si>
  <si>
    <t>J5388</t>
  </si>
  <si>
    <t>西　健伸</t>
  </si>
  <si>
    <t>ニシ　ケンシン</t>
  </si>
  <si>
    <t>J664</t>
  </si>
  <si>
    <t>西垣　颯太郎</t>
  </si>
  <si>
    <t>ニシガキ　リュウタロウ</t>
  </si>
  <si>
    <t>J665</t>
  </si>
  <si>
    <t>幅田　真史</t>
  </si>
  <si>
    <t>ハバタ　マサシ</t>
  </si>
  <si>
    <t>J52</t>
  </si>
  <si>
    <t>春田　沙也香</t>
  </si>
  <si>
    <t>ハルタ　サヤカ</t>
  </si>
  <si>
    <t>J5387</t>
  </si>
  <si>
    <t>堀　健人</t>
  </si>
  <si>
    <t>ホリ　ケント</t>
  </si>
  <si>
    <t>J53</t>
  </si>
  <si>
    <t>堀　児太郎</t>
  </si>
  <si>
    <t>ホリ　コタロウ</t>
  </si>
  <si>
    <t>J58</t>
  </si>
  <si>
    <t>山田　愛</t>
  </si>
  <si>
    <t>ヤマダ　アイ</t>
  </si>
  <si>
    <t>J5043</t>
  </si>
  <si>
    <t>山田　将也</t>
  </si>
  <si>
    <t>ヤマダ　マサヤ</t>
  </si>
  <si>
    <t>J50</t>
  </si>
  <si>
    <t>山田　裕貴</t>
  </si>
  <si>
    <t>ヤマダ　ユウキ</t>
  </si>
  <si>
    <t>J667</t>
  </si>
  <si>
    <t>山本　悠人</t>
  </si>
  <si>
    <t>ヤマモト　ユウト</t>
  </si>
  <si>
    <t>J661</t>
  </si>
  <si>
    <t>横井　里帆</t>
  </si>
  <si>
    <t>ヨコイ　リホ</t>
  </si>
  <si>
    <t>J5033</t>
  </si>
  <si>
    <t>大久保　希</t>
  </si>
  <si>
    <t>オオクボ　ノゾム</t>
  </si>
  <si>
    <t>愛知県立守山</t>
  </si>
  <si>
    <t>アイチケンリツモリヤマ</t>
  </si>
  <si>
    <t>守山</t>
  </si>
  <si>
    <t>J272</t>
  </si>
  <si>
    <t>岡　直孝</t>
  </si>
  <si>
    <t>オカ　ナオタカ</t>
  </si>
  <si>
    <t>J268</t>
  </si>
  <si>
    <t>岡崎　有佑</t>
  </si>
  <si>
    <t>オカザキ　ユウスケ</t>
  </si>
  <si>
    <t>J607</t>
  </si>
  <si>
    <t>中野　翔太</t>
  </si>
  <si>
    <t>ナカノ　ショウタ</t>
  </si>
  <si>
    <t>J269</t>
  </si>
  <si>
    <t>松村　佳大</t>
  </si>
  <si>
    <t>マツムラ　ケイタ</t>
  </si>
  <si>
    <t>J270</t>
  </si>
  <si>
    <t>水野　遥人</t>
  </si>
  <si>
    <t>ミズノ　ヨヒト</t>
  </si>
  <si>
    <t>J267</t>
  </si>
  <si>
    <t>村田　響</t>
  </si>
  <si>
    <t>ムラタ　キョウ</t>
  </si>
  <si>
    <t>J271</t>
  </si>
  <si>
    <t>愛知県立豊丘</t>
  </si>
  <si>
    <t>豊丘</t>
  </si>
  <si>
    <t>愛知県立豊野</t>
  </si>
  <si>
    <t>豊野</t>
  </si>
  <si>
    <t>青木　恵理</t>
  </si>
  <si>
    <t>アオキ　エリ</t>
  </si>
  <si>
    <t>愛知県立横須賀</t>
  </si>
  <si>
    <t>アイチケンリツヨコスカ</t>
  </si>
  <si>
    <t>横須賀</t>
  </si>
  <si>
    <t>k5072</t>
  </si>
  <si>
    <t>浅井　慶哉</t>
  </si>
  <si>
    <t>アサイ　ケイヤ</t>
  </si>
  <si>
    <t>k249</t>
  </si>
  <si>
    <t>浅野　雄大</t>
  </si>
  <si>
    <t>アサノ　ユウダイ</t>
  </si>
  <si>
    <t>k162</t>
  </si>
  <si>
    <t>荒川　宏樹</t>
  </si>
  <si>
    <t>アラカワ　ヒロキ</t>
  </si>
  <si>
    <t>k167</t>
  </si>
  <si>
    <t>井口　七海</t>
  </si>
  <si>
    <t>イグチ　ナナミ</t>
  </si>
  <si>
    <t>k5076</t>
  </si>
  <si>
    <t>池田　直哉</t>
  </si>
  <si>
    <t>イケダ　ナオヤ</t>
  </si>
  <si>
    <t>k234</t>
  </si>
  <si>
    <t>石川　浩平</t>
  </si>
  <si>
    <t>イシカワ　コウヘイ</t>
  </si>
  <si>
    <t>k159</t>
  </si>
  <si>
    <t>石浜　菜夏</t>
  </si>
  <si>
    <t>イシハマ　ナカ</t>
  </si>
  <si>
    <t>k5074</t>
  </si>
  <si>
    <t>伊藤　夢乃</t>
  </si>
  <si>
    <t>イトウ　ユメノ</t>
  </si>
  <si>
    <t>k5075</t>
  </si>
  <si>
    <t>上田　智也</t>
  </si>
  <si>
    <t>ウエダ　トモヤ</t>
  </si>
  <si>
    <t>k165</t>
  </si>
  <si>
    <t>鵜飼　優貴乃</t>
  </si>
  <si>
    <t>ウカイ　ユキノ</t>
  </si>
  <si>
    <t>k5073</t>
  </si>
  <si>
    <t>江﨑　勇斗</t>
  </si>
  <si>
    <t>エザキ　ユウト</t>
  </si>
  <si>
    <t>k173</t>
  </si>
  <si>
    <t>榎本　れな</t>
  </si>
  <si>
    <t>エノモト　レナ</t>
  </si>
  <si>
    <t>k5070</t>
  </si>
  <si>
    <t>大江　優斗</t>
  </si>
  <si>
    <t>オオエ　ユウト</t>
  </si>
  <si>
    <t>k170</t>
  </si>
  <si>
    <t>大瀧　真由</t>
  </si>
  <si>
    <t>オオタキ　マユ</t>
  </si>
  <si>
    <t>k5131</t>
  </si>
  <si>
    <t>大部　智也</t>
  </si>
  <si>
    <t>オオブ　トモヤ</t>
  </si>
  <si>
    <t>k174</t>
  </si>
  <si>
    <t>小野木　愛里</t>
  </si>
  <si>
    <t>オノギ　アイリ</t>
  </si>
  <si>
    <t>k5071</t>
  </si>
  <si>
    <t>折井　健介</t>
  </si>
  <si>
    <t>オリイ　ケンスケ</t>
  </si>
  <si>
    <t>k163</t>
  </si>
  <si>
    <t>加子　萌菜</t>
  </si>
  <si>
    <t>カコ　モエナ</t>
  </si>
  <si>
    <t>k5080</t>
  </si>
  <si>
    <t>片山　晃輔</t>
  </si>
  <si>
    <t>カタヤマ　コウスケ</t>
  </si>
  <si>
    <t>k233</t>
  </si>
  <si>
    <t>川上　哲平</t>
  </si>
  <si>
    <t>カワカミ　テッペイ</t>
  </si>
  <si>
    <t>k172</t>
  </si>
  <si>
    <t>北村　祐人</t>
  </si>
  <si>
    <t>キタムラ　ユウト</t>
  </si>
  <si>
    <t>k213</t>
  </si>
  <si>
    <t>古岩井　一輝</t>
  </si>
  <si>
    <t>コイワイ　カズキ</t>
  </si>
  <si>
    <t>k156</t>
  </si>
  <si>
    <t>小久保　帆波</t>
  </si>
  <si>
    <t>コクボ　ホナミ</t>
  </si>
  <si>
    <t>k5068</t>
  </si>
  <si>
    <t>小嶋　亜依</t>
  </si>
  <si>
    <t>コジマ　アイ</t>
  </si>
  <si>
    <t>k5133</t>
  </si>
  <si>
    <t>小林　真帆</t>
  </si>
  <si>
    <t>コバヤシ　マホ</t>
  </si>
  <si>
    <t>k5069</t>
  </si>
  <si>
    <t>佐治　弘義</t>
  </si>
  <si>
    <t>サジ　ヒロヨシ</t>
  </si>
  <si>
    <t>k155</t>
  </si>
  <si>
    <t>佐藤　明日香</t>
  </si>
  <si>
    <t>サトウ　アスカ</t>
  </si>
  <si>
    <t>k5132</t>
  </si>
  <si>
    <t>清水　榛菜</t>
  </si>
  <si>
    <t>シミズ　ハルナ</t>
  </si>
  <si>
    <t>k5077</t>
  </si>
  <si>
    <t>高木　悠甫</t>
  </si>
  <si>
    <t>タカギ　ユウスケ</t>
  </si>
  <si>
    <t>k171</t>
  </si>
  <si>
    <t>孝久　竜太郎</t>
  </si>
  <si>
    <t>タカヒサ　リュウタロウ</t>
  </si>
  <si>
    <t>k232</t>
  </si>
  <si>
    <t>武井　律貴</t>
  </si>
  <si>
    <t>タケイ　リツキ</t>
  </si>
  <si>
    <t>k168</t>
  </si>
  <si>
    <t>竹内　アイシェギュル</t>
  </si>
  <si>
    <t>タケウチ　アイシェギュル</t>
  </si>
  <si>
    <t>k5078</t>
  </si>
  <si>
    <t>竹内　輔</t>
  </si>
  <si>
    <t>タケウチ　タスク</t>
  </si>
  <si>
    <t>k251</t>
  </si>
  <si>
    <t>竹本　泰雅</t>
  </si>
  <si>
    <t>タケモト　タイガ</t>
  </si>
  <si>
    <t>k169</t>
  </si>
  <si>
    <t>谷口　唯都</t>
  </si>
  <si>
    <t>タニグチ　ユイト</t>
  </si>
  <si>
    <t>k164</t>
  </si>
  <si>
    <t>戸澤　春来</t>
  </si>
  <si>
    <t>トザワ　ハルキ</t>
  </si>
  <si>
    <t>k158</t>
  </si>
  <si>
    <t>豊嶋　悠</t>
  </si>
  <si>
    <t>トヨシマ　ユウ</t>
  </si>
  <si>
    <t>k157</t>
  </si>
  <si>
    <t>中村　花鈴</t>
  </si>
  <si>
    <t>ナカムラ　カリン</t>
  </si>
  <si>
    <t>k5129</t>
  </si>
  <si>
    <t>新美　亮斗</t>
  </si>
  <si>
    <t>ニイミ　リョウト</t>
  </si>
  <si>
    <t>k175</t>
  </si>
  <si>
    <t>林　佑丞</t>
  </si>
  <si>
    <t>k250</t>
  </si>
  <si>
    <t>原田　実咲</t>
  </si>
  <si>
    <t>ハラダ　ミサキ</t>
  </si>
  <si>
    <t>k5067</t>
  </si>
  <si>
    <t>樋江井　純平</t>
  </si>
  <si>
    <t>ヒエイ　ジュンペイ</t>
  </si>
  <si>
    <t>k160</t>
  </si>
  <si>
    <t>牧野　拓実</t>
  </si>
  <si>
    <t>マキノ　タクミ</t>
  </si>
  <si>
    <t>k161</t>
  </si>
  <si>
    <t>松田　俊祐</t>
  </si>
  <si>
    <t>マツダ　シュンスケ</t>
  </si>
  <si>
    <t>k248</t>
  </si>
  <si>
    <t>松久　直生</t>
  </si>
  <si>
    <t>マツヒサ　ナオキ</t>
  </si>
  <si>
    <t>k252</t>
  </si>
  <si>
    <t>丸田　朋奈</t>
  </si>
  <si>
    <t>マルタ　トモナ</t>
  </si>
  <si>
    <t>k5130</t>
  </si>
  <si>
    <t>宮本　夢羽</t>
  </si>
  <si>
    <t>ミヤモト　ユウ</t>
  </si>
  <si>
    <t>k5134</t>
  </si>
  <si>
    <t>森岡　隆文</t>
  </si>
  <si>
    <t>モリオカ　タカフミ</t>
  </si>
  <si>
    <t>k166</t>
  </si>
  <si>
    <t>山下　栞奈</t>
  </si>
  <si>
    <t>ヤマシタ　カンナ</t>
  </si>
  <si>
    <t>k5079</t>
  </si>
  <si>
    <t>渡邉　健人</t>
  </si>
  <si>
    <t>ワタナベ　タケト</t>
  </si>
  <si>
    <t>k176</t>
  </si>
  <si>
    <t>科学技術学園刈谷</t>
  </si>
  <si>
    <t>カガクギジュツガクエンカリヤ</t>
  </si>
  <si>
    <t>科技刈谷</t>
  </si>
  <si>
    <t>科学技術学園豊田</t>
  </si>
  <si>
    <t>カガクギジュツガクエンコウトウガッコウトヨタ</t>
  </si>
  <si>
    <t>科技豊田</t>
  </si>
  <si>
    <t>カトウ　タイセイ</t>
  </si>
  <si>
    <t>学校法人愛西学園愛知黎明定時制</t>
  </si>
  <si>
    <t>愛知黎明定時</t>
  </si>
  <si>
    <t>学校法人愛西学園愛知黎明</t>
  </si>
  <si>
    <t>愛知黎明</t>
  </si>
  <si>
    <t>荒木　幸平</t>
  </si>
  <si>
    <t>アラキ　コウヘイ</t>
  </si>
  <si>
    <t>学校法人愛知学院愛知</t>
  </si>
  <si>
    <t>ガッコウホウジンアイチガクインアイチ</t>
  </si>
  <si>
    <t>愛知</t>
  </si>
  <si>
    <t>J91</t>
  </si>
  <si>
    <t>井貝　沙彩</t>
  </si>
  <si>
    <t>イカイ　サアヤ</t>
  </si>
  <si>
    <t>J5072</t>
  </si>
  <si>
    <t>石津　伸太朗</t>
  </si>
  <si>
    <t>イシヅ　シンタロウ</t>
  </si>
  <si>
    <t>J101</t>
  </si>
  <si>
    <t>磯田　龍矢</t>
  </si>
  <si>
    <t>イソダ　リュウヤ</t>
  </si>
  <si>
    <t>J94</t>
  </si>
  <si>
    <t>伊藤　巧磨</t>
  </si>
  <si>
    <t>J76</t>
  </si>
  <si>
    <t>伊藤　伶真</t>
  </si>
  <si>
    <t>イトウ　リョウマ</t>
  </si>
  <si>
    <t>J266</t>
  </si>
  <si>
    <t>稲葉　直希</t>
  </si>
  <si>
    <t>イナバ　ナオキ</t>
  </si>
  <si>
    <t>J92</t>
  </si>
  <si>
    <t>今井　優花</t>
  </si>
  <si>
    <t>イマイ　ユウカ</t>
  </si>
  <si>
    <t>J5067</t>
  </si>
  <si>
    <t>植田　雅弘</t>
  </si>
  <si>
    <t>ウエタ　マサヒロ</t>
  </si>
  <si>
    <t>J90</t>
  </si>
  <si>
    <t>鵜飼　涼矢</t>
  </si>
  <si>
    <t>ウカイ　リョウヤ</t>
  </si>
  <si>
    <t>J105</t>
  </si>
  <si>
    <t>内山　将志</t>
  </si>
  <si>
    <t>ウチヤマ　マサシ</t>
  </si>
  <si>
    <t>J68</t>
  </si>
  <si>
    <t>蝦夷森　章太</t>
  </si>
  <si>
    <t>エゾモリ　ショウタ</t>
  </si>
  <si>
    <t>J78</t>
  </si>
  <si>
    <t>大矢　紗也菜</t>
  </si>
  <si>
    <t>オオヤ　サヤナ</t>
  </si>
  <si>
    <t>J5074</t>
  </si>
  <si>
    <t>岡田　朋也</t>
  </si>
  <si>
    <t>J87</t>
  </si>
  <si>
    <t>小木曽　加門</t>
  </si>
  <si>
    <t>オギソ　カモン</t>
  </si>
  <si>
    <t>J73</t>
  </si>
  <si>
    <t>奥野　凱</t>
  </si>
  <si>
    <t>オクノ　カイ</t>
  </si>
  <si>
    <t>J80</t>
  </si>
  <si>
    <t>加藤　彩香</t>
  </si>
  <si>
    <t>カトウ　アヤカ</t>
  </si>
  <si>
    <t>J5057</t>
  </si>
  <si>
    <t>可兒　遥</t>
  </si>
  <si>
    <t>カニ　ハルカ</t>
  </si>
  <si>
    <t>J102</t>
  </si>
  <si>
    <t>金子　直生</t>
  </si>
  <si>
    <t>カネコ　ナオキ</t>
  </si>
  <si>
    <t>J66</t>
  </si>
  <si>
    <t>上村　旺武</t>
  </si>
  <si>
    <t>カミムラ　オウブ</t>
  </si>
  <si>
    <t>J86</t>
  </si>
  <si>
    <t>嘉無木　悟</t>
  </si>
  <si>
    <t>カムキ　サトル</t>
  </si>
  <si>
    <t>J81</t>
  </si>
  <si>
    <t>川道　紗希</t>
  </si>
  <si>
    <t>カワミチ　サキ</t>
  </si>
  <si>
    <t>J5060</t>
  </si>
  <si>
    <t>黒河内　陸人</t>
  </si>
  <si>
    <t>クロコウチ　リクト</t>
  </si>
  <si>
    <t>J584</t>
  </si>
  <si>
    <t>後藤　那保子</t>
  </si>
  <si>
    <t>ゴトウ　ナホコ</t>
  </si>
  <si>
    <t>J5065</t>
  </si>
  <si>
    <t>近藤　紗月</t>
  </si>
  <si>
    <t>J5075</t>
  </si>
  <si>
    <t>近藤　亨</t>
  </si>
  <si>
    <t>コンドウ　トオル</t>
  </si>
  <si>
    <t>J103</t>
  </si>
  <si>
    <t>近藤　凌成</t>
  </si>
  <si>
    <t>コンドウ　リョウセイ</t>
  </si>
  <si>
    <t>J583</t>
  </si>
  <si>
    <t>齊木　淳人</t>
  </si>
  <si>
    <t>サイキ　アツヒト</t>
  </si>
  <si>
    <t>J106</t>
  </si>
  <si>
    <t>清水　麻央</t>
  </si>
  <si>
    <t>シミズ　マオ</t>
  </si>
  <si>
    <t>J5068</t>
  </si>
  <si>
    <t>清水　龍江</t>
  </si>
  <si>
    <t>シミズ　リュウエ</t>
  </si>
  <si>
    <t>J74</t>
  </si>
  <si>
    <t>杉浦　奈央</t>
  </si>
  <si>
    <t>スギウラ　ナオ</t>
  </si>
  <si>
    <t>J5078</t>
  </si>
  <si>
    <t>杉山　陽一朗</t>
  </si>
  <si>
    <t>スギヤマ　ヨウイチロウ</t>
  </si>
  <si>
    <t>J110</t>
  </si>
  <si>
    <t>鈴木　佳菜</t>
  </si>
  <si>
    <t>スズキ　カナ</t>
  </si>
  <si>
    <t>J5063</t>
  </si>
  <si>
    <t>鷲見　光喜</t>
  </si>
  <si>
    <t>スミ　ミツキ</t>
  </si>
  <si>
    <t>J95</t>
  </si>
  <si>
    <t>隅田　眞憂</t>
  </si>
  <si>
    <t>スミダ　マユ</t>
  </si>
  <si>
    <t>J5071</t>
  </si>
  <si>
    <t>高井　教圭</t>
  </si>
  <si>
    <t>タカイ　ノリヨシ</t>
  </si>
  <si>
    <t>J104</t>
  </si>
  <si>
    <t>髙木　天佑</t>
  </si>
  <si>
    <t>タカギ　テンユウ</t>
  </si>
  <si>
    <t>J111</t>
  </si>
  <si>
    <t>髙間　汐美</t>
  </si>
  <si>
    <t>タカマ　シオミ</t>
  </si>
  <si>
    <t>J5058</t>
  </si>
  <si>
    <t>竹内　啓一郎</t>
  </si>
  <si>
    <t>タケウチ　ケイイチロウ</t>
  </si>
  <si>
    <t>J89</t>
  </si>
  <si>
    <t>立石　留菜</t>
  </si>
  <si>
    <t>タテイシ　ルナ</t>
  </si>
  <si>
    <t>J5076</t>
  </si>
  <si>
    <t>谷村　美咲</t>
  </si>
  <si>
    <t>タニムラ　ミサキ</t>
  </si>
  <si>
    <t>J5066</t>
  </si>
  <si>
    <t>戸田　由騎</t>
  </si>
  <si>
    <t>トダ　ユウキ</t>
  </si>
  <si>
    <t>J88</t>
  </si>
  <si>
    <t>外山　雅大</t>
  </si>
  <si>
    <t>トヤマ　マサヒロ</t>
  </si>
  <si>
    <t>J85</t>
  </si>
  <si>
    <t>内藤　洸輔</t>
  </si>
  <si>
    <t>ナイトウ　コウスケ</t>
  </si>
  <si>
    <t>J109</t>
  </si>
  <si>
    <t>中倉　啓敦</t>
  </si>
  <si>
    <t>ナカクラ　ヒロノブ</t>
  </si>
  <si>
    <t>J82</t>
  </si>
  <si>
    <t>西野　通洋</t>
  </si>
  <si>
    <t>ニシノ　ミチヒロ</t>
  </si>
  <si>
    <t>J114</t>
  </si>
  <si>
    <t>野川　寛太</t>
  </si>
  <si>
    <t>ノガワ　カンタ</t>
  </si>
  <si>
    <t>J79</t>
  </si>
  <si>
    <t>服部　駿二郎</t>
  </si>
  <si>
    <t>ハットリ　シュンジロウ</t>
  </si>
  <si>
    <t>J96</t>
  </si>
  <si>
    <t>服部　高典</t>
  </si>
  <si>
    <t>ハットリ　タカノリ</t>
  </si>
  <si>
    <t>J97</t>
  </si>
  <si>
    <t>濱口　京華</t>
  </si>
  <si>
    <t>ハマグチ　キョウカ</t>
  </si>
  <si>
    <t>J5073</t>
  </si>
  <si>
    <t>阪野　達哉</t>
  </si>
  <si>
    <t>バンノ　タツヤ</t>
  </si>
  <si>
    <t>J98</t>
  </si>
  <si>
    <t>平塚　翔太</t>
  </si>
  <si>
    <t>ヒラツカ　ショウタ</t>
  </si>
  <si>
    <t>J67</t>
  </si>
  <si>
    <t>古荘　太希</t>
  </si>
  <si>
    <t>フルショウ　タイキ</t>
  </si>
  <si>
    <t>J84</t>
  </si>
  <si>
    <t>堀田　幸大</t>
  </si>
  <si>
    <t>ホッタ　ユキヒロ</t>
  </si>
  <si>
    <t>J100</t>
  </si>
  <si>
    <t>堀部　智也</t>
  </si>
  <si>
    <t>ホリベ　トモヤ</t>
  </si>
  <si>
    <t>J75</t>
  </si>
  <si>
    <t>前田　佳歩</t>
  </si>
  <si>
    <t>J5056</t>
  </si>
  <si>
    <t>増田　慶太郎</t>
  </si>
  <si>
    <t>マスダ　ケイタロウ</t>
  </si>
  <si>
    <t>J71</t>
  </si>
  <si>
    <t>松林　璃真</t>
  </si>
  <si>
    <t>マツバヤシ　リマ</t>
  </si>
  <si>
    <t>J5059</t>
  </si>
  <si>
    <t>松本　康汰</t>
  </si>
  <si>
    <t>マツモト　コウタ</t>
  </si>
  <si>
    <t>J113</t>
  </si>
  <si>
    <t>三口　宗武</t>
  </si>
  <si>
    <t>ミグチ　ムネタケ</t>
  </si>
  <si>
    <t>J99</t>
  </si>
  <si>
    <t>水谷　優里</t>
  </si>
  <si>
    <t>ミズタニ　ユリ</t>
  </si>
  <si>
    <t>J5061</t>
  </si>
  <si>
    <t>水野　あさひ</t>
  </si>
  <si>
    <t>ミズノ　アサヒ</t>
  </si>
  <si>
    <t>J5064</t>
  </si>
  <si>
    <t>溝口　孝大</t>
  </si>
  <si>
    <t>ミゾグチ　タカヒロ</t>
  </si>
  <si>
    <t>J108</t>
  </si>
  <si>
    <t>宮下　真優</t>
  </si>
  <si>
    <t>ミヤシタ　マユ</t>
  </si>
  <si>
    <t>J5069</t>
  </si>
  <si>
    <t>三輪　俊太</t>
  </si>
  <si>
    <t>ミワ　シュンタ</t>
  </si>
  <si>
    <t>J83</t>
  </si>
  <si>
    <t>村上　漱馬</t>
  </si>
  <si>
    <t>ムラカミ　ソウマ</t>
  </si>
  <si>
    <t>J72</t>
  </si>
  <si>
    <t>森　穂乃果</t>
  </si>
  <si>
    <t>モリ　ホノカ</t>
  </si>
  <si>
    <t>J5062</t>
  </si>
  <si>
    <t>J5077</t>
  </si>
  <si>
    <t>安井　佳苗</t>
  </si>
  <si>
    <t>ヤスイ　カナエ</t>
  </si>
  <si>
    <t>J5070</t>
  </si>
  <si>
    <t>藪野　正大</t>
  </si>
  <si>
    <t>ヤブノ　ショウタ</t>
  </si>
  <si>
    <t>J69</t>
  </si>
  <si>
    <t>山下　和希</t>
  </si>
  <si>
    <t>ヤマシタ　カズキ</t>
  </si>
  <si>
    <t>J70</t>
  </si>
  <si>
    <t>山田　翔雅</t>
  </si>
  <si>
    <t>ヤマダ　ショウガ</t>
  </si>
  <si>
    <t>J77</t>
  </si>
  <si>
    <t>大和　陽介</t>
  </si>
  <si>
    <t>ヤマト　ヨウスケ</t>
  </si>
  <si>
    <t>J93</t>
  </si>
  <si>
    <t>山本　祐輔</t>
  </si>
  <si>
    <t>J112</t>
  </si>
  <si>
    <t>横山　竜起</t>
  </si>
  <si>
    <t>ヨコヤマ　タツキ</t>
  </si>
  <si>
    <t>J107</t>
  </si>
  <si>
    <t>浅田　勇矢</t>
  </si>
  <si>
    <t>アサダ　イザヤ</t>
  </si>
  <si>
    <t>学校法人愛知享栄学園栄徳</t>
  </si>
  <si>
    <t>ガッコウホウジンアイチキョウエイガクエンエイトク</t>
  </si>
  <si>
    <t>栄徳</t>
  </si>
  <si>
    <t>J315</t>
  </si>
  <si>
    <t>足立　泰治</t>
  </si>
  <si>
    <t>アダチ　ヤスハル</t>
  </si>
  <si>
    <t>J317</t>
  </si>
  <si>
    <t>天野　響</t>
  </si>
  <si>
    <t>アマノ　キョウ</t>
  </si>
  <si>
    <t>J320</t>
  </si>
  <si>
    <t>石田　ひなた</t>
  </si>
  <si>
    <t>イシダ　ヒナタ</t>
  </si>
  <si>
    <t>J5202</t>
  </si>
  <si>
    <t>門野　敬介</t>
  </si>
  <si>
    <t>カドノ　ケイスケ</t>
  </si>
  <si>
    <t>J316</t>
  </si>
  <si>
    <t>坂本　彩音</t>
  </si>
  <si>
    <t>サカモト　アヤネ</t>
  </si>
  <si>
    <t>J5203</t>
  </si>
  <si>
    <t>佐藤　貴裕</t>
  </si>
  <si>
    <t>サトウ　タカヒロ</t>
  </si>
  <si>
    <t>J314</t>
  </si>
  <si>
    <t>杉野　穂乃花</t>
  </si>
  <si>
    <t>スギノ　ホノカ</t>
  </si>
  <si>
    <t>J5199</t>
  </si>
  <si>
    <t>鈴木　浩生</t>
  </si>
  <si>
    <t>スズキ　ヒロオ</t>
  </si>
  <si>
    <t>J318</t>
  </si>
  <si>
    <t>ソアレス　マルコ</t>
  </si>
  <si>
    <t>J313</t>
  </si>
  <si>
    <t>西川　知希</t>
  </si>
  <si>
    <t>ニシカワ　トモキ</t>
  </si>
  <si>
    <t>J312</t>
  </si>
  <si>
    <t>西村　和望</t>
  </si>
  <si>
    <t>ニシムラ　カズミ</t>
  </si>
  <si>
    <t>J319</t>
  </si>
  <si>
    <t>櫨　まりな</t>
  </si>
  <si>
    <t>ハジ　マリナ</t>
  </si>
  <si>
    <t>J5200</t>
  </si>
  <si>
    <t>林　篤弥</t>
  </si>
  <si>
    <t>ハヤシ　アツヤ</t>
  </si>
  <si>
    <t>J311</t>
  </si>
  <si>
    <t>藤井　遥加</t>
  </si>
  <si>
    <t>フジイ　ハルカ</t>
  </si>
  <si>
    <t>J5201</t>
  </si>
  <si>
    <t>本間　桃子</t>
  </si>
  <si>
    <t>ホンマ　モモコ</t>
  </si>
  <si>
    <t>J5198</t>
  </si>
  <si>
    <t>三田　董</t>
  </si>
  <si>
    <t>ミタ　カオル</t>
  </si>
  <si>
    <t>J321</t>
  </si>
  <si>
    <t>八巻　将</t>
  </si>
  <si>
    <t>ヤマキ　ショウ</t>
  </si>
  <si>
    <t>J322</t>
  </si>
  <si>
    <t>吉田　日向子</t>
  </si>
  <si>
    <t>ヨシダ　ヒナコ</t>
  </si>
  <si>
    <t>J5204</t>
  </si>
  <si>
    <t>吉田の「吉」は正しくは「土」に「口」です。</t>
  </si>
  <si>
    <t>学校法人愛知江南学園誠信</t>
  </si>
  <si>
    <t>誠信</t>
  </si>
  <si>
    <t>青野　名央人</t>
  </si>
  <si>
    <t>アオノ　ナオト</t>
  </si>
  <si>
    <t>学校法人愛知産業大学愛知産業大学工業</t>
  </si>
  <si>
    <t>ガッコウホウジンアイチサンギョウダイガクアイチサン</t>
  </si>
  <si>
    <t>愛産大工</t>
  </si>
  <si>
    <t>H595</t>
  </si>
  <si>
    <t>磯貝　奎治</t>
  </si>
  <si>
    <t>イソガイ　ケイジ</t>
  </si>
  <si>
    <t>H591</t>
  </si>
  <si>
    <t>学校法人愛知産業大学愛知産業大学三河</t>
  </si>
  <si>
    <t>愛産大三河</t>
  </si>
  <si>
    <t>伊藤　颯</t>
  </si>
  <si>
    <t>イトウ　ハヤテ</t>
  </si>
  <si>
    <t>H602</t>
  </si>
  <si>
    <t>植田　裕也</t>
  </si>
  <si>
    <t>ウエダ　ユウヤ</t>
  </si>
  <si>
    <t>H607</t>
  </si>
  <si>
    <t>小野　理之</t>
  </si>
  <si>
    <t>オノ　トシユキ</t>
  </si>
  <si>
    <t>H590</t>
  </si>
  <si>
    <t>金谷　崇就</t>
  </si>
  <si>
    <t>カナヤ　タカナリ</t>
  </si>
  <si>
    <t>H598</t>
  </si>
  <si>
    <t>行徳　翼</t>
  </si>
  <si>
    <t>ギョウトク　ツバサ</t>
  </si>
  <si>
    <t>H596</t>
  </si>
  <si>
    <t>纐纈　駿介</t>
  </si>
  <si>
    <t>コウケツ　シュンスケ</t>
  </si>
  <si>
    <t>H605</t>
  </si>
  <si>
    <t>里　強太</t>
  </si>
  <si>
    <t>サト　キョウタ</t>
  </si>
  <si>
    <t>H597</t>
  </si>
  <si>
    <t>佐藤　蓮</t>
  </si>
  <si>
    <t>サトウ　レン</t>
  </si>
  <si>
    <t>H599</t>
  </si>
  <si>
    <t>柴垣　秀康</t>
  </si>
  <si>
    <t>シバガキ　ヒデヤス</t>
  </si>
  <si>
    <t>H604</t>
  </si>
  <si>
    <t>柴山　大夢</t>
  </si>
  <si>
    <t>シバヤマ　ヒロム</t>
  </si>
  <si>
    <t>H592</t>
  </si>
  <si>
    <t>杉本　誉ランカ</t>
  </si>
  <si>
    <t>スギモト　ホマレランカ</t>
  </si>
  <si>
    <t>H586</t>
  </si>
  <si>
    <t>杉本　雅治</t>
  </si>
  <si>
    <t>スギモト　マサハル</t>
  </si>
  <si>
    <t>H589</t>
  </si>
  <si>
    <t>髙橋　颯太</t>
  </si>
  <si>
    <t>H601</t>
  </si>
  <si>
    <t>田畑　健心</t>
  </si>
  <si>
    <t>タバタ　ケンシン</t>
  </si>
  <si>
    <t>H593</t>
  </si>
  <si>
    <t>辻　将彦</t>
  </si>
  <si>
    <t>ツジ　マサヒコ</t>
  </si>
  <si>
    <t>H587</t>
  </si>
  <si>
    <t>常松　侑真</t>
  </si>
  <si>
    <t>ツネマツ　ユウマ</t>
  </si>
  <si>
    <t>H603</t>
  </si>
  <si>
    <t>鶴見　勇人</t>
  </si>
  <si>
    <t>ツルミ　ハヤト</t>
  </si>
  <si>
    <t>H606</t>
  </si>
  <si>
    <t>中島　亮斗</t>
  </si>
  <si>
    <t>ナカシマ　アキト</t>
  </si>
  <si>
    <t>H588</t>
  </si>
  <si>
    <t>西川　優輝</t>
  </si>
  <si>
    <t>H608</t>
  </si>
  <si>
    <t>H28年度新規追加</t>
  </si>
  <si>
    <t>星田　晃大郎</t>
  </si>
  <si>
    <t>ホシダ　コウタロウ</t>
  </si>
  <si>
    <t>H594</t>
  </si>
  <si>
    <t>宮西　雄也</t>
  </si>
  <si>
    <t>ミヤニシ　ユウヤ</t>
  </si>
  <si>
    <t>H600</t>
  </si>
  <si>
    <t>鈴木　桜</t>
  </si>
  <si>
    <t>スズキ　サクラ</t>
  </si>
  <si>
    <t>学校法人愛知淑徳学園愛知淑徳</t>
  </si>
  <si>
    <t>ガッコウホウジンアイチシュクトクガクエンアイチシュクトク</t>
  </si>
  <si>
    <t>愛知淑徳</t>
  </si>
  <si>
    <t>J5175</t>
  </si>
  <si>
    <t>平松　万由子</t>
  </si>
  <si>
    <t>ヒラマツ　マユコ</t>
  </si>
  <si>
    <t>J5174</t>
  </si>
  <si>
    <t>松原　未季</t>
  </si>
  <si>
    <t>マツバラ　ミキ</t>
  </si>
  <si>
    <t>J5173</t>
  </si>
  <si>
    <t>学校法人愛知真和学園愛知啓成</t>
  </si>
  <si>
    <t>愛知啓成</t>
  </si>
  <si>
    <t>モリ　アヤカ</t>
  </si>
  <si>
    <t>学校法人安城学園安城学園</t>
  </si>
  <si>
    <t>安城学園</t>
  </si>
  <si>
    <t>学校法人安城学園岡崎城西</t>
  </si>
  <si>
    <t>岡崎城西</t>
  </si>
  <si>
    <t>オオタ　コウキ</t>
  </si>
  <si>
    <t>学校法人一宮女学園修文女子</t>
  </si>
  <si>
    <t>修文女</t>
  </si>
  <si>
    <t>安藤　拓海</t>
  </si>
  <si>
    <t>アンドウ　タクミ</t>
  </si>
  <si>
    <t>学校法人市邨学園名古屋経済大学市邨</t>
  </si>
  <si>
    <t>ガッコウホウジンイチムラガクエンナゴヤケイザイタ</t>
  </si>
  <si>
    <t>名経大市邨</t>
  </si>
  <si>
    <t>J547</t>
  </si>
  <si>
    <t>伊神　航</t>
  </si>
  <si>
    <t>イガミ　ワタル</t>
  </si>
  <si>
    <t>学校法人市邨学園名古屋経済大学高蔵</t>
  </si>
  <si>
    <t>ガッコウホウジンイチムラガクエンナゴヤケイザイダ</t>
  </si>
  <si>
    <t>名経大高蔵</t>
  </si>
  <si>
    <t>H390</t>
  </si>
  <si>
    <t>池永　真大</t>
  </si>
  <si>
    <t>イケナガ　マヒロ</t>
  </si>
  <si>
    <t>J540</t>
  </si>
  <si>
    <t>石田　香南子</t>
  </si>
  <si>
    <t>イシダ　カナコ</t>
  </si>
  <si>
    <t>J5292</t>
  </si>
  <si>
    <t>一瀬　達也</t>
  </si>
  <si>
    <t>イチノセ　タツヤ</t>
  </si>
  <si>
    <t>H375</t>
  </si>
  <si>
    <t>市原　利希也</t>
  </si>
  <si>
    <t>イチハラ　リキヤ</t>
  </si>
  <si>
    <t>H397</t>
  </si>
  <si>
    <t>今井　伴紀</t>
  </si>
  <si>
    <t>イマイ　トモキ</t>
  </si>
  <si>
    <t>J5293</t>
  </si>
  <si>
    <t>井村　知貴</t>
  </si>
  <si>
    <t>イムラ　トモキ</t>
  </si>
  <si>
    <t>H381</t>
  </si>
  <si>
    <t>植田　陽平</t>
  </si>
  <si>
    <t>ウエダ　ヨウヘイ</t>
  </si>
  <si>
    <t>H367</t>
  </si>
  <si>
    <t>江藤　広輝</t>
  </si>
  <si>
    <t>エトウ　ヒロキ</t>
  </si>
  <si>
    <t>H391</t>
  </si>
  <si>
    <t>大平　裕也</t>
  </si>
  <si>
    <t>オオダイラ　ユウヤ</t>
  </si>
  <si>
    <t>J539</t>
  </si>
  <si>
    <t>岡庭　巧樹</t>
  </si>
  <si>
    <t>オカニワ　コウキ</t>
  </si>
  <si>
    <t>J536</t>
  </si>
  <si>
    <t>加藤　立誠</t>
  </si>
  <si>
    <t>カトウ　リュウセイ</t>
  </si>
  <si>
    <t>H382</t>
  </si>
  <si>
    <t>河合　大輔</t>
  </si>
  <si>
    <t>カワイ　ダイスケ</t>
  </si>
  <si>
    <t>H395</t>
  </si>
  <si>
    <t>川口　浩甫</t>
  </si>
  <si>
    <t>カワグチ　コウスケ</t>
  </si>
  <si>
    <t>H371</t>
  </si>
  <si>
    <t>後藤　光輝</t>
  </si>
  <si>
    <t>J537</t>
  </si>
  <si>
    <t>小林　琢人</t>
  </si>
  <si>
    <t>コバヤシ　タクト</t>
  </si>
  <si>
    <t>H362</t>
  </si>
  <si>
    <t>佐々　拓海</t>
  </si>
  <si>
    <t>サッサ　タクミ</t>
  </si>
  <si>
    <t>H372</t>
  </si>
  <si>
    <t>佐藤　誓成</t>
  </si>
  <si>
    <t>サトウ　セナ</t>
  </si>
  <si>
    <t>J606</t>
  </si>
  <si>
    <t>清水　透吾</t>
  </si>
  <si>
    <t>シミズ　トウゴ</t>
  </si>
  <si>
    <t>H392</t>
  </si>
  <si>
    <t>下村　航也</t>
  </si>
  <si>
    <t>シモムラ　コウヤ</t>
  </si>
  <si>
    <t>H373</t>
  </si>
  <si>
    <t>白木　公平</t>
  </si>
  <si>
    <t>シラキ　コウヘイ</t>
  </si>
  <si>
    <t>H363</t>
  </si>
  <si>
    <t>清家　一真</t>
  </si>
  <si>
    <t>セイケ　カズマ</t>
  </si>
  <si>
    <t>H396</t>
  </si>
  <si>
    <t>高橋　登也</t>
  </si>
  <si>
    <t>タカハシ　トウヤ</t>
  </si>
  <si>
    <t>H370</t>
  </si>
  <si>
    <t>竹内　嘉希</t>
  </si>
  <si>
    <t>タケウチ　ヨシキ</t>
  </si>
  <si>
    <t>H376</t>
  </si>
  <si>
    <t>田中　美久</t>
  </si>
  <si>
    <t>タナカ　ミク</t>
  </si>
  <si>
    <t>J5294</t>
  </si>
  <si>
    <t>寺沢　一希</t>
  </si>
  <si>
    <t>テラサワ　カズキ</t>
  </si>
  <si>
    <t>H377</t>
  </si>
  <si>
    <t>寺元　一樹</t>
  </si>
  <si>
    <t>テラモト　カズキ</t>
  </si>
  <si>
    <t>H369</t>
  </si>
  <si>
    <t>戸井　寛太朗</t>
  </si>
  <si>
    <t>トイ　カンタロウ</t>
  </si>
  <si>
    <t>H379</t>
  </si>
  <si>
    <t>冨田　勇気</t>
  </si>
  <si>
    <t>トミタ　ユウキ</t>
  </si>
  <si>
    <t>H366</t>
  </si>
  <si>
    <t>永井　理香子</t>
  </si>
  <si>
    <t>ナガイ　リカコ</t>
  </si>
  <si>
    <t>H5175</t>
  </si>
  <si>
    <t>中嶋　友也</t>
  </si>
  <si>
    <t>H383</t>
  </si>
  <si>
    <t>中陣　健太郎</t>
  </si>
  <si>
    <t>ナカジン　ケンタロウ</t>
  </si>
  <si>
    <t>J543</t>
  </si>
  <si>
    <t>中野　晶太</t>
  </si>
  <si>
    <t>J548</t>
  </si>
  <si>
    <t>長野　悠哉</t>
  </si>
  <si>
    <t>ナガノ　ユウヤ</t>
  </si>
  <si>
    <t>J545</t>
  </si>
  <si>
    <t>中村　美来</t>
  </si>
  <si>
    <t>ナカムラ　ミク</t>
  </si>
  <si>
    <t>H5177</t>
  </si>
  <si>
    <t>中村　亮</t>
  </si>
  <si>
    <t>ナカムラ　リョウ</t>
  </si>
  <si>
    <t>J542</t>
  </si>
  <si>
    <t>野田　一浩</t>
  </si>
  <si>
    <t>ノダ　カズヒロ</t>
  </si>
  <si>
    <t>H388</t>
  </si>
  <si>
    <t>野田　将弘</t>
  </si>
  <si>
    <t>ノダ　マサヒロ</t>
  </si>
  <si>
    <t>H368</t>
  </si>
  <si>
    <t>箱山　颯</t>
  </si>
  <si>
    <t>ハコヤマ　ハヤテ</t>
  </si>
  <si>
    <t>J538</t>
  </si>
  <si>
    <t>林　気路</t>
  </si>
  <si>
    <t>ハヤシ　キロ</t>
  </si>
  <si>
    <t>H389</t>
  </si>
  <si>
    <t>平野　翔太</t>
  </si>
  <si>
    <t>ヒラノ　ショウタ</t>
  </si>
  <si>
    <t>H380</t>
  </si>
  <si>
    <t>平林　幹大</t>
  </si>
  <si>
    <t>ヒラバヤシ　ミキヒロ</t>
  </si>
  <si>
    <t>J541</t>
  </si>
  <si>
    <t>福岡　崚生</t>
  </si>
  <si>
    <t>フクオカ　リョウセイ</t>
  </si>
  <si>
    <t>H384</t>
  </si>
  <si>
    <t>福永　菜々穂</t>
  </si>
  <si>
    <t>フクナガ　ナナホ</t>
  </si>
  <si>
    <t>H5176</t>
  </si>
  <si>
    <t>藤井　正斗</t>
  </si>
  <si>
    <t>フジイ　マサト</t>
  </si>
  <si>
    <t>H394</t>
  </si>
  <si>
    <t>古川　雄大</t>
  </si>
  <si>
    <t>フルカワ　ユウダイ</t>
  </si>
  <si>
    <t>J544</t>
  </si>
  <si>
    <t>星野　大輝</t>
  </si>
  <si>
    <t>ホシノ　ダイキ</t>
  </si>
  <si>
    <t>H374</t>
  </si>
  <si>
    <t>前田　智広</t>
  </si>
  <si>
    <t>マエダ　トモヒロ</t>
  </si>
  <si>
    <t>H378</t>
  </si>
  <si>
    <t>丸井　和音</t>
  </si>
  <si>
    <t>マルイ　カズネ</t>
  </si>
  <si>
    <t>H364</t>
  </si>
  <si>
    <t>三浦　匡登</t>
  </si>
  <si>
    <t>ミウラ　マサト</t>
  </si>
  <si>
    <t>H387</t>
  </si>
  <si>
    <t>H385</t>
  </si>
  <si>
    <t>村上　裕貴</t>
  </si>
  <si>
    <t>ムラカミ　ユタカ</t>
  </si>
  <si>
    <t>H365</t>
  </si>
  <si>
    <t>山口　大雅</t>
  </si>
  <si>
    <t>ヤマグチ　タイガ</t>
  </si>
  <si>
    <t>J546</t>
  </si>
  <si>
    <t>山田　崚人</t>
  </si>
  <si>
    <t>ヤマダ　リョウト</t>
  </si>
  <si>
    <t>H393</t>
  </si>
  <si>
    <t>山本　光一郎</t>
  </si>
  <si>
    <t>ヤマモト　コウイチロウ</t>
  </si>
  <si>
    <t>H386</t>
  </si>
  <si>
    <t>青山　一樹</t>
  </si>
  <si>
    <t>学校法人梅村学園中京大学附属中京</t>
  </si>
  <si>
    <t>ガッコウホウジンウメムラガクエンチュウキョウダイガ</t>
  </si>
  <si>
    <t>中京大中京</t>
  </si>
  <si>
    <t>H39</t>
  </si>
  <si>
    <t>青山　尚大</t>
  </si>
  <si>
    <t>アオヤマ　ナオト</t>
  </si>
  <si>
    <t>H10</t>
  </si>
  <si>
    <t>青山　宏貴</t>
  </si>
  <si>
    <t>アオヤマ　ヒロキ</t>
  </si>
  <si>
    <t>H14</t>
  </si>
  <si>
    <t>浅岡　南帆</t>
  </si>
  <si>
    <t>アサオカ　ナホ</t>
  </si>
  <si>
    <t>H5027</t>
  </si>
  <si>
    <t>朝見　拓馬</t>
  </si>
  <si>
    <t>H16</t>
  </si>
  <si>
    <t>生田　奈緒子</t>
  </si>
  <si>
    <t>イクタ　ナオコ</t>
  </si>
  <si>
    <t>H5026</t>
  </si>
  <si>
    <t>石田　虎太郎</t>
  </si>
  <si>
    <t>イシダ　コタロウ</t>
  </si>
  <si>
    <t>H25</t>
  </si>
  <si>
    <t>伊藤　壮太</t>
  </si>
  <si>
    <t>イトウ　ソウタ</t>
  </si>
  <si>
    <t>H35</t>
  </si>
  <si>
    <t>伊藤　温規</t>
  </si>
  <si>
    <t>H40</t>
  </si>
  <si>
    <t>伊藤　瑠莉彩</t>
  </si>
  <si>
    <t>イトウ　ルリア</t>
  </si>
  <si>
    <t>H5040</t>
  </si>
  <si>
    <t>岩越　麻弥</t>
  </si>
  <si>
    <t>イワコシ　マヤ</t>
  </si>
  <si>
    <t>H5028</t>
  </si>
  <si>
    <t>臼田　菜々美</t>
  </si>
  <si>
    <t>ウスダ　ナナミ</t>
  </si>
  <si>
    <t>H5034</t>
  </si>
  <si>
    <t>浦　智博</t>
  </si>
  <si>
    <t>ウラ　トモヒロ</t>
  </si>
  <si>
    <t>H5</t>
  </si>
  <si>
    <t>大藏　祐貴</t>
  </si>
  <si>
    <t>オオクラ　ユウキ</t>
  </si>
  <si>
    <t>H4</t>
  </si>
  <si>
    <t>大原　康平</t>
  </si>
  <si>
    <t>オオハラ　コウヘイ</t>
  </si>
  <si>
    <t>H8</t>
  </si>
  <si>
    <t>岡内　雅矢</t>
  </si>
  <si>
    <t>オカウチ　マサヤ</t>
  </si>
  <si>
    <t>H44</t>
  </si>
  <si>
    <t>織田　大輝</t>
  </si>
  <si>
    <t>オダ　ヒロキ</t>
  </si>
  <si>
    <t>H23</t>
  </si>
  <si>
    <t>金井　駿賢</t>
  </si>
  <si>
    <t>カナイ　トシタカ</t>
  </si>
  <si>
    <t>H17</t>
  </si>
  <si>
    <t>川崎　瞳</t>
  </si>
  <si>
    <t>カワサキ　アイ</t>
  </si>
  <si>
    <t>H5018</t>
  </si>
  <si>
    <t>木下　博貴</t>
  </si>
  <si>
    <t>キノシタ　ヒロキ</t>
  </si>
  <si>
    <t>H22</t>
  </si>
  <si>
    <t>久野　なつ</t>
  </si>
  <si>
    <t>クノ　ナツ</t>
  </si>
  <si>
    <t>H5019</t>
  </si>
  <si>
    <t>小島　拓</t>
  </si>
  <si>
    <t>コジマ　タク</t>
  </si>
  <si>
    <t>H42</t>
  </si>
  <si>
    <t>近藤　望未</t>
  </si>
  <si>
    <t>コンドウ　ノゾミ</t>
  </si>
  <si>
    <t>H5021</t>
  </si>
  <si>
    <t>近藤　綾佳</t>
  </si>
  <si>
    <t>コンドウ　リョウカ</t>
  </si>
  <si>
    <t>H5031</t>
  </si>
  <si>
    <t>酒井　美有</t>
  </si>
  <si>
    <t>サカイ　ミユ</t>
  </si>
  <si>
    <t>H5020</t>
  </si>
  <si>
    <t>櫻井　亮也</t>
  </si>
  <si>
    <t>サクライ　リョウヤ</t>
  </si>
  <si>
    <t>H26</t>
  </si>
  <si>
    <t>佐藤　智博</t>
  </si>
  <si>
    <t>サトウ　チヒロ</t>
  </si>
  <si>
    <t>H18</t>
  </si>
  <si>
    <t>佐藤　真央</t>
  </si>
  <si>
    <t>サトウ　マオ</t>
  </si>
  <si>
    <t>H5291</t>
  </si>
  <si>
    <t>佐藤　優希</t>
  </si>
  <si>
    <t>サトウ　ユウキ</t>
  </si>
  <si>
    <t>H5029</t>
  </si>
  <si>
    <t>澤井　萌奈</t>
  </si>
  <si>
    <t>サワイ　モナ</t>
  </si>
  <si>
    <t>H5024</t>
  </si>
  <si>
    <t>柴崎　五月</t>
  </si>
  <si>
    <t>シバサキ　メイ</t>
  </si>
  <si>
    <t>H5023</t>
  </si>
  <si>
    <t>清水　佑</t>
  </si>
  <si>
    <t>シミズ　タスク</t>
  </si>
  <si>
    <t>H1</t>
  </si>
  <si>
    <t>清水　美結</t>
  </si>
  <si>
    <t>シミズ　ミユウ</t>
  </si>
  <si>
    <t>H5039</t>
  </si>
  <si>
    <t>清水　豊</t>
  </si>
  <si>
    <t>シミズ　ユタカ</t>
  </si>
  <si>
    <t>H34</t>
  </si>
  <si>
    <t>正田　寬治</t>
  </si>
  <si>
    <t>ショウダ　カンジ</t>
  </si>
  <si>
    <t>H28</t>
  </si>
  <si>
    <t>杉野　蒼太</t>
  </si>
  <si>
    <t>スギノ　ソウタ</t>
  </si>
  <si>
    <t>H24</t>
  </si>
  <si>
    <t>杉山　そら</t>
  </si>
  <si>
    <t>スギヤマ　ソラ</t>
  </si>
  <si>
    <t>H5033</t>
  </si>
  <si>
    <t>杉山　諒太郎</t>
  </si>
  <si>
    <t>スギヤマ　リョウタロウ</t>
  </si>
  <si>
    <t>H2</t>
  </si>
  <si>
    <t>鈴木　朱音</t>
  </si>
  <si>
    <t>スズキ　アカネ</t>
  </si>
  <si>
    <t>H5022</t>
  </si>
  <si>
    <t>鈴木　瑞希</t>
  </si>
  <si>
    <t>スズキ　ミヅキ</t>
  </si>
  <si>
    <t>H5013</t>
  </si>
  <si>
    <t>高橋　舞羽</t>
  </si>
  <si>
    <t>タカハシ　マイヤ</t>
  </si>
  <si>
    <t>H12</t>
  </si>
  <si>
    <t>瀧川　智貴</t>
  </si>
  <si>
    <t>タキガワ　トモキ</t>
  </si>
  <si>
    <t>H21</t>
  </si>
  <si>
    <t>竹内　恵唯</t>
  </si>
  <si>
    <t>タケウチ　ケイ</t>
  </si>
  <si>
    <t>H19</t>
  </si>
  <si>
    <t>谷口　なつ実</t>
  </si>
  <si>
    <t>タニグチ　ナツミ</t>
  </si>
  <si>
    <t>H5016</t>
  </si>
  <si>
    <t>茶木　康輔</t>
  </si>
  <si>
    <t>チャキ　コウスケ</t>
  </si>
  <si>
    <t>H37</t>
  </si>
  <si>
    <t>柘植　大輝</t>
  </si>
  <si>
    <t>ツゲ　ダイキ</t>
  </si>
  <si>
    <t>H41</t>
  </si>
  <si>
    <t>天神　綾音</t>
  </si>
  <si>
    <t>テンジン　アヤネ</t>
  </si>
  <si>
    <t>H5025</t>
  </si>
  <si>
    <t>冨塚　日南々</t>
  </si>
  <si>
    <t>トミヅカ　ヒナナ</t>
  </si>
  <si>
    <t>H5032</t>
  </si>
  <si>
    <t>富本　楽斗</t>
  </si>
  <si>
    <t>トミモト　ガクト</t>
  </si>
  <si>
    <t>H38</t>
  </si>
  <si>
    <t>鳥居　風樹</t>
  </si>
  <si>
    <t>トリイ　フウキ</t>
  </si>
  <si>
    <t>H30</t>
  </si>
  <si>
    <t>中井　康二</t>
  </si>
  <si>
    <t>ナカイ　コウジ</t>
  </si>
  <si>
    <t>H36</t>
  </si>
  <si>
    <t>長屋　美月</t>
  </si>
  <si>
    <t>ナガヤ　ミツキ</t>
  </si>
  <si>
    <t>H5012</t>
  </si>
  <si>
    <t>西尾　勇佑</t>
  </si>
  <si>
    <t>ニシオ　ユウスケ</t>
  </si>
  <si>
    <t>H3</t>
  </si>
  <si>
    <t>野上　亮祐</t>
  </si>
  <si>
    <t>ノガミ　リョウスケ</t>
  </si>
  <si>
    <t>H32</t>
  </si>
  <si>
    <t>野村　玲旺</t>
  </si>
  <si>
    <t>ノムラ　レオ</t>
  </si>
  <si>
    <t>H9</t>
  </si>
  <si>
    <t>長谷川　愛樹</t>
  </si>
  <si>
    <t>ハセガワ　アイキ</t>
  </si>
  <si>
    <t>H5015</t>
  </si>
  <si>
    <t>服部　匡恭</t>
  </si>
  <si>
    <t>ハットリ　マサヨシ</t>
  </si>
  <si>
    <t>H27</t>
  </si>
  <si>
    <t>彦坂　陽平</t>
  </si>
  <si>
    <t>ヒコサカ　ヨウヘイ</t>
  </si>
  <si>
    <t>H13</t>
  </si>
  <si>
    <t>日野　龍希</t>
  </si>
  <si>
    <t>ヒノ　リュウキ</t>
  </si>
  <si>
    <t>H15</t>
  </si>
  <si>
    <t>平林　亜実</t>
  </si>
  <si>
    <t>ヒラバヤシ　アミ</t>
  </si>
  <si>
    <t>H5041</t>
  </si>
  <si>
    <t>平松　紗季</t>
  </si>
  <si>
    <t>ヒラマツ　サキ</t>
  </si>
  <si>
    <t>H5038</t>
  </si>
  <si>
    <t>福岡　秀太</t>
  </si>
  <si>
    <t>フクオカ　シュウタ</t>
  </si>
  <si>
    <t>H31</t>
  </si>
  <si>
    <t>福岡　慕咲</t>
  </si>
  <si>
    <t>フクオカ　モエミ</t>
  </si>
  <si>
    <t>H5014</t>
  </si>
  <si>
    <t>細井　衿菜</t>
  </si>
  <si>
    <t>ホソイ　エリナ</t>
  </si>
  <si>
    <t>H5030</t>
  </si>
  <si>
    <t>堀江　暁</t>
  </si>
  <si>
    <t>ホリエ　アキ</t>
  </si>
  <si>
    <t>H29</t>
  </si>
  <si>
    <t>増田　智也</t>
  </si>
  <si>
    <t>マスダ　トモヤ</t>
  </si>
  <si>
    <t>H33</t>
  </si>
  <si>
    <t>松田　佳之</t>
  </si>
  <si>
    <t>マツダ　ヨシユキ</t>
  </si>
  <si>
    <t>H20</t>
  </si>
  <si>
    <t>松永　乃樹</t>
  </si>
  <si>
    <t>マツナガ　ダイキ</t>
  </si>
  <si>
    <t>H7</t>
  </si>
  <si>
    <t>水野　駿佑</t>
  </si>
  <si>
    <t>H11</t>
  </si>
  <si>
    <t>水野　花菜</t>
  </si>
  <si>
    <t>ミズノ　ハナ</t>
  </si>
  <si>
    <t>H5035</t>
  </si>
  <si>
    <t>水野　桃奈</t>
  </si>
  <si>
    <t>ミズノ　モモナ</t>
  </si>
  <si>
    <t>H5017</t>
  </si>
  <si>
    <t>三田　大喜</t>
  </si>
  <si>
    <t>ミタ　ヒロキ</t>
  </si>
  <si>
    <t>H43</t>
  </si>
  <si>
    <t>三輪　ダリヤ</t>
  </si>
  <si>
    <t>ミワ　ダリヤ</t>
  </si>
  <si>
    <t>H5037</t>
  </si>
  <si>
    <t>山田　真梨子</t>
  </si>
  <si>
    <t>ヤマダ　マリコ</t>
  </si>
  <si>
    <t>H5036</t>
  </si>
  <si>
    <t>吉岡　拓実</t>
  </si>
  <si>
    <t>ヨシオカ　タクミ</t>
  </si>
  <si>
    <t>H6</t>
  </si>
  <si>
    <t>米谷　悠希</t>
  </si>
  <si>
    <t>ヨネタニ　ハルキ</t>
  </si>
  <si>
    <t>H45</t>
  </si>
  <si>
    <t>稲田　百花</t>
  </si>
  <si>
    <t>イナダ　モモカ</t>
  </si>
  <si>
    <t>学校法人桜花学園桜花学園</t>
  </si>
  <si>
    <t>ガッコウホウジンオウカガクエンオウカガクエン</t>
  </si>
  <si>
    <t>桜花学園</t>
  </si>
  <si>
    <t>H5066</t>
  </si>
  <si>
    <t>氏原　彩華</t>
  </si>
  <si>
    <t>ウジハラ　アヤカ</t>
  </si>
  <si>
    <t>H5064</t>
  </si>
  <si>
    <t>大田　あかね</t>
  </si>
  <si>
    <t>オオタ　アカネ</t>
  </si>
  <si>
    <t>H5068</t>
  </si>
  <si>
    <t>國枝　美南</t>
  </si>
  <si>
    <t>クニエダ　ミナミ</t>
  </si>
  <si>
    <t>H5067</t>
  </si>
  <si>
    <t>中嶋　香月</t>
  </si>
  <si>
    <t>ナカシマ　カヅキ</t>
  </si>
  <si>
    <t>H5069</t>
  </si>
  <si>
    <t>中野　礼子</t>
  </si>
  <si>
    <t>ナカノ　レイコ</t>
  </si>
  <si>
    <t>H5065</t>
  </si>
  <si>
    <t>林　柚花</t>
  </si>
  <si>
    <t>ハヤシ　ユウカ</t>
  </si>
  <si>
    <t>H5071</t>
  </si>
  <si>
    <t>伴野　花梨</t>
  </si>
  <si>
    <t>バンノ　カリン</t>
  </si>
  <si>
    <t>H5070</t>
  </si>
  <si>
    <t>学校法人尾張学園豊田大谷</t>
  </si>
  <si>
    <t>豊田大谷</t>
  </si>
  <si>
    <t>青木　健史郎</t>
  </si>
  <si>
    <t>アオキ　ケンシロウ</t>
  </si>
  <si>
    <t>学校法人尾張学園名古屋大谷</t>
  </si>
  <si>
    <t>ガッコウホウジンオワリガクエンナゴヤオオタニ</t>
  </si>
  <si>
    <t>名古屋大谷</t>
  </si>
  <si>
    <t>H214</t>
  </si>
  <si>
    <t>浅田　亜実</t>
  </si>
  <si>
    <t>アサダ　アミ</t>
  </si>
  <si>
    <t>H5119</t>
  </si>
  <si>
    <t>家田　英幸</t>
  </si>
  <si>
    <t>イエダ　ヒデユキ</t>
  </si>
  <si>
    <t>H196</t>
  </si>
  <si>
    <t>井佐地　友菜</t>
  </si>
  <si>
    <t>イサジ　ユウナ</t>
  </si>
  <si>
    <t>H5126</t>
  </si>
  <si>
    <t>石本　瞳</t>
  </si>
  <si>
    <t>イシモト　ヒトミ</t>
  </si>
  <si>
    <t>H5115</t>
  </si>
  <si>
    <t>伊藤　洸</t>
  </si>
  <si>
    <t>イトウ　アキラ</t>
  </si>
  <si>
    <t>H197</t>
  </si>
  <si>
    <t>伊藤　竜司</t>
  </si>
  <si>
    <t>イトウ　リュウジ</t>
  </si>
  <si>
    <t>H215</t>
  </si>
  <si>
    <t>H198</t>
  </si>
  <si>
    <t>緒方　亮介</t>
  </si>
  <si>
    <t>オガタ　リョウスケ</t>
  </si>
  <si>
    <t>H199</t>
  </si>
  <si>
    <t>小野　瑞月</t>
  </si>
  <si>
    <t>オノ　ミヅキ</t>
  </si>
  <si>
    <t>H5120</t>
  </si>
  <si>
    <t>小原　桃華</t>
  </si>
  <si>
    <t>オバラ　モモカ</t>
  </si>
  <si>
    <t>H5121</t>
  </si>
  <si>
    <t>加藤　辰昇</t>
  </si>
  <si>
    <t>カトウ　タツノリ</t>
  </si>
  <si>
    <t>H222</t>
  </si>
  <si>
    <t>金松　葉七</t>
  </si>
  <si>
    <t>カネマツ　ハナ</t>
  </si>
  <si>
    <t>H5117</t>
  </si>
  <si>
    <t>河合　愛衣</t>
  </si>
  <si>
    <t>カワイ　アイ</t>
  </si>
  <si>
    <t>H5122</t>
  </si>
  <si>
    <t>川内　優香</t>
  </si>
  <si>
    <t>カワウチ　ユウカ</t>
  </si>
  <si>
    <t>H5123</t>
  </si>
  <si>
    <t>岸　大樹</t>
  </si>
  <si>
    <t>キシ　ダイキ</t>
  </si>
  <si>
    <t>H223</t>
  </si>
  <si>
    <t>鬼頭　葵</t>
  </si>
  <si>
    <t>キトウ　マモル</t>
  </si>
  <si>
    <t>H224</t>
  </si>
  <si>
    <t>工藤　美優</t>
  </si>
  <si>
    <t>クドウ　ミユ</t>
  </si>
  <si>
    <t>H5118</t>
  </si>
  <si>
    <t>熊崎　菜奈子</t>
  </si>
  <si>
    <t>クマザキ　ナナコ</t>
  </si>
  <si>
    <t>H5124</t>
  </si>
  <si>
    <t>倉野　修宏</t>
  </si>
  <si>
    <t>クラノ　ノブヒロ</t>
  </si>
  <si>
    <t>H200</t>
  </si>
  <si>
    <t>榊原　梨子</t>
  </si>
  <si>
    <t>サカキバラ　リコ</t>
  </si>
  <si>
    <t>H5116</t>
  </si>
  <si>
    <t>榊原　峻真</t>
  </si>
  <si>
    <t>サカキバラ　リョウマ</t>
  </si>
  <si>
    <t>H201</t>
  </si>
  <si>
    <t>佐藤　克洋</t>
  </si>
  <si>
    <t>サトウ　カツヒロ</t>
  </si>
  <si>
    <t>H225</t>
  </si>
  <si>
    <t>菅谷　弥史</t>
  </si>
  <si>
    <t>スガヤ　ヒロシ</t>
  </si>
  <si>
    <t>H216</t>
  </si>
  <si>
    <t>鈴木　健太郎</t>
  </si>
  <si>
    <t>スズキ　ケンタロウ</t>
  </si>
  <si>
    <t>H226</t>
  </si>
  <si>
    <t>竹田　修弥</t>
  </si>
  <si>
    <t>タケダ　ナオヤ</t>
  </si>
  <si>
    <t>H217</t>
  </si>
  <si>
    <t>竹中　大夢</t>
  </si>
  <si>
    <t>タケナカ　ヒロム</t>
  </si>
  <si>
    <t>H202</t>
  </si>
  <si>
    <t>谷川　友希</t>
  </si>
  <si>
    <t>タニカワ　トモキ</t>
  </si>
  <si>
    <t>H203</t>
  </si>
  <si>
    <t>中山　貴登</t>
  </si>
  <si>
    <t>ナカヤマ　タカト</t>
  </si>
  <si>
    <t>H204</t>
  </si>
  <si>
    <t>野原　凌大</t>
  </si>
  <si>
    <t>ノハラ　リョウタ</t>
  </si>
  <si>
    <t>H205</t>
  </si>
  <si>
    <t>服部　寿哉</t>
  </si>
  <si>
    <t>ハツトリ　トシヤ</t>
  </si>
  <si>
    <t>H206</t>
  </si>
  <si>
    <t>林　龍平</t>
  </si>
  <si>
    <t>ハヤシ　タッペイ</t>
  </si>
  <si>
    <t>H207</t>
  </si>
  <si>
    <t>藤井　瑞樹</t>
  </si>
  <si>
    <t>フジイ　ミズキ</t>
  </si>
  <si>
    <t>H227</t>
  </si>
  <si>
    <t>藤林　稜</t>
  </si>
  <si>
    <t>フジバヤシ　リョウ</t>
  </si>
  <si>
    <t>H218</t>
  </si>
  <si>
    <t>前粟蔵　孝太</t>
  </si>
  <si>
    <t>マエアワクラ　コウタ</t>
  </si>
  <si>
    <t>H208</t>
  </si>
  <si>
    <t>牧野　峻大</t>
  </si>
  <si>
    <t>マキノ　タカヒロ</t>
  </si>
  <si>
    <t>H209</t>
  </si>
  <si>
    <t>牧野　倭士</t>
  </si>
  <si>
    <t>マキノ　マサヒト</t>
  </si>
  <si>
    <t>H219</t>
  </si>
  <si>
    <t>松本　稜河</t>
  </si>
  <si>
    <t>マツモト　リョウガ</t>
  </si>
  <si>
    <t>H210</t>
  </si>
  <si>
    <t>丸山　拓也</t>
  </si>
  <si>
    <t>マルヤマ　タクヤ</t>
  </si>
  <si>
    <t>H211</t>
  </si>
  <si>
    <t>水草　有悟</t>
  </si>
  <si>
    <t>ミズクサ　ユウゴ</t>
  </si>
  <si>
    <t>H228</t>
  </si>
  <si>
    <t>水野　将志</t>
  </si>
  <si>
    <t>ミズノ　マサシ</t>
  </si>
  <si>
    <t>H212</t>
  </si>
  <si>
    <t>村井　健将</t>
  </si>
  <si>
    <t>ムライ　ケンショウ</t>
  </si>
  <si>
    <t>H220</t>
  </si>
  <si>
    <t>森　皓平</t>
  </si>
  <si>
    <t>モリ　コウヘイ</t>
  </si>
  <si>
    <t>H229</t>
  </si>
  <si>
    <t>八木　辰弥</t>
  </si>
  <si>
    <t>ヤギ　タツヤ</t>
  </si>
  <si>
    <t>H213</t>
  </si>
  <si>
    <t>山田　樹</t>
  </si>
  <si>
    <t>ヤマダ　タツキ</t>
  </si>
  <si>
    <t>H221</t>
  </si>
  <si>
    <t>山中　寧々</t>
  </si>
  <si>
    <t>ヤマナカ　ネネ</t>
  </si>
  <si>
    <t>H5125</t>
  </si>
  <si>
    <t>学校法人海陽学園海陽中等教育学校</t>
  </si>
  <si>
    <t>海陽学園</t>
  </si>
  <si>
    <t>学校法人河原学園岡崎学園</t>
  </si>
  <si>
    <t>岡崎学園</t>
  </si>
  <si>
    <t>浅野　真緒</t>
  </si>
  <si>
    <t>アサノ　マオ</t>
  </si>
  <si>
    <t>学校法人菊武学園菊華</t>
  </si>
  <si>
    <t>ガッコウホウジンキクタケガクエンキクカ</t>
  </si>
  <si>
    <t>菊華</t>
  </si>
  <si>
    <t>J5082</t>
  </si>
  <si>
    <t>石原　誉将</t>
  </si>
  <si>
    <t>イシハラ　タカマサ</t>
  </si>
  <si>
    <t>J122</t>
  </si>
  <si>
    <t>岩室　佑汰</t>
  </si>
  <si>
    <t>イワムロ　ユウタ</t>
  </si>
  <si>
    <t>J121</t>
  </si>
  <si>
    <t>近藤　佑花</t>
  </si>
  <si>
    <t>コンドウ　ユウカ</t>
  </si>
  <si>
    <t>J5084</t>
  </si>
  <si>
    <t>斉野平　彩夏</t>
  </si>
  <si>
    <t>サイノヒラ　サヤカ</t>
  </si>
  <si>
    <t>J5085</t>
  </si>
  <si>
    <t>中野　拓磨</t>
  </si>
  <si>
    <t>ナカノ　タクマ</t>
  </si>
  <si>
    <t>J119</t>
  </si>
  <si>
    <t>前田　龍利</t>
  </si>
  <si>
    <t>マエダ　タツトシ</t>
  </si>
  <si>
    <t>J424</t>
  </si>
  <si>
    <t>松原　将永</t>
  </si>
  <si>
    <t>マツバラ　マサト</t>
  </si>
  <si>
    <t>J120</t>
  </si>
  <si>
    <t>水野　優</t>
  </si>
  <si>
    <t>ミズノ　ユウ</t>
  </si>
  <si>
    <t>J5083</t>
  </si>
  <si>
    <t>五十嵐　悠貴</t>
  </si>
  <si>
    <t>イガラシ　ユウキ</t>
  </si>
  <si>
    <t>学校法人享栄学園享栄</t>
  </si>
  <si>
    <t>ガッコウホウジンキョウエイガクエンキョウエイ</t>
  </si>
  <si>
    <t>享栄</t>
  </si>
  <si>
    <t>Ｈ105</t>
  </si>
  <si>
    <t>上小川　リウキ</t>
  </si>
  <si>
    <t>カミコガワ　リウキ</t>
  </si>
  <si>
    <t>Ｈ104</t>
  </si>
  <si>
    <t>杉村　知勝</t>
  </si>
  <si>
    <t>スギムラ　トモカツ</t>
  </si>
  <si>
    <t>Ｈ107</t>
  </si>
  <si>
    <t>野田　晴樹</t>
  </si>
  <si>
    <t>ノダ　ハルキ</t>
  </si>
  <si>
    <t>Ｈ103</t>
  </si>
  <si>
    <t>松浦　光佑</t>
  </si>
  <si>
    <t>マツウラ　コウスケ</t>
  </si>
  <si>
    <t>Ｈ106</t>
  </si>
  <si>
    <t>岩田　実乃里</t>
  </si>
  <si>
    <t>イワタ　ミノリ</t>
  </si>
  <si>
    <t>学校法人越原学園名古屋女子大学</t>
  </si>
  <si>
    <t>ガッコウホウジンコシハラガクエンナゴヤジョシダイ</t>
  </si>
  <si>
    <t>名女大</t>
  </si>
  <si>
    <t>H5002</t>
  </si>
  <si>
    <t>岡部　淳</t>
  </si>
  <si>
    <t>オカベ　ジュン</t>
  </si>
  <si>
    <t>H5005</t>
  </si>
  <si>
    <t>葛島　佑香</t>
  </si>
  <si>
    <t>クズシマ　ユカ</t>
  </si>
  <si>
    <t>H5006</t>
  </si>
  <si>
    <t>後藤　朱南</t>
  </si>
  <si>
    <t>ゴトウ　ミナミ</t>
  </si>
  <si>
    <t>H5003</t>
  </si>
  <si>
    <t>竹澤　有希乃</t>
  </si>
  <si>
    <t>タケザワ　ユキノ</t>
  </si>
  <si>
    <t>H5007</t>
  </si>
  <si>
    <t>中根　花梨</t>
  </si>
  <si>
    <t>ナカネ　カリン</t>
  </si>
  <si>
    <t>H5353</t>
  </si>
  <si>
    <t>中野　若菜</t>
  </si>
  <si>
    <t>ナカノ　ワカナ</t>
  </si>
  <si>
    <t>H5008</t>
  </si>
  <si>
    <t>濵浦　華南</t>
  </si>
  <si>
    <t>ハマウラ　カナミ</t>
  </si>
  <si>
    <t>H5352</t>
  </si>
  <si>
    <t>平手　綾華</t>
  </si>
  <si>
    <t>ヒラテ　アヤカ</t>
  </si>
  <si>
    <t>H5001</t>
  </si>
  <si>
    <t>松尾　虹歩</t>
  </si>
  <si>
    <t>マツオ　ニジホ</t>
  </si>
  <si>
    <t>H5009</t>
  </si>
  <si>
    <t>松野　梨華</t>
  </si>
  <si>
    <t>マツノ　リカ</t>
  </si>
  <si>
    <t>H5351</t>
  </si>
  <si>
    <t>村松　萌</t>
  </si>
  <si>
    <t>ムラマツ　モエ</t>
  </si>
  <si>
    <t>H5011</t>
  </si>
  <si>
    <t>森島　侑子</t>
  </si>
  <si>
    <t>モリシマ　ユウコ</t>
  </si>
  <si>
    <t>H5216</t>
  </si>
  <si>
    <t>矢島　実咲</t>
  </si>
  <si>
    <t>ヤジマ　ミサキ</t>
  </si>
  <si>
    <t>H5004</t>
  </si>
  <si>
    <t>渡邉　友里</t>
  </si>
  <si>
    <t>ワタナベ　ユリ</t>
  </si>
  <si>
    <t>H5010</t>
  </si>
  <si>
    <t>学校法人桜丘学園桜丘</t>
  </si>
  <si>
    <t>桜丘</t>
  </si>
  <si>
    <t>浅井　公康</t>
  </si>
  <si>
    <t>アサイ　キミヤス</t>
  </si>
  <si>
    <t>学校法人至学館　至学館</t>
  </si>
  <si>
    <t>ガッコウホウジンシガッカンシガクカン</t>
  </si>
  <si>
    <t>至学館</t>
  </si>
  <si>
    <t>J595</t>
  </si>
  <si>
    <t>有吉　志穂</t>
  </si>
  <si>
    <t>アリヨシ　シホ</t>
  </si>
  <si>
    <t>J5364</t>
  </si>
  <si>
    <t>石黒　堅大</t>
  </si>
  <si>
    <t>イシグロ　ケンタ</t>
  </si>
  <si>
    <t>J603</t>
  </si>
  <si>
    <t>石橋　京佳</t>
  </si>
  <si>
    <t>イシバシ　キョウカ</t>
  </si>
  <si>
    <t>J5342</t>
  </si>
  <si>
    <t>磯部　まみ</t>
  </si>
  <si>
    <t>イソベ　マミ</t>
  </si>
  <si>
    <t>J5334</t>
  </si>
  <si>
    <t>伊藤　優</t>
  </si>
  <si>
    <t>イトウ　ユウ</t>
  </si>
  <si>
    <t>J5341</t>
  </si>
  <si>
    <t>井上　葉南</t>
  </si>
  <si>
    <t>イノウエ　ハナ</t>
  </si>
  <si>
    <t>J5337</t>
  </si>
  <si>
    <t>越田　祐生</t>
  </si>
  <si>
    <t>エチダ　ユウキ</t>
  </si>
  <si>
    <t>J604</t>
  </si>
  <si>
    <t>遠藤　慶人</t>
  </si>
  <si>
    <t>エンドウ　ケイト</t>
  </si>
  <si>
    <t>J600</t>
  </si>
  <si>
    <t>大野　百花</t>
  </si>
  <si>
    <t>オオノ　モモカ</t>
  </si>
  <si>
    <t>J5335</t>
  </si>
  <si>
    <t>於保　裕喜</t>
  </si>
  <si>
    <t>オホ　ヒロキ</t>
  </si>
  <si>
    <t>J599</t>
  </si>
  <si>
    <t>小禄　由衣</t>
  </si>
  <si>
    <t>オロク　ユイ</t>
  </si>
  <si>
    <t>J5343</t>
  </si>
  <si>
    <t>勝　成望</t>
  </si>
  <si>
    <t>カツ　ナルミ</t>
  </si>
  <si>
    <t>J5349</t>
  </si>
  <si>
    <t>鎌田　亜優</t>
  </si>
  <si>
    <t>カマダ　アユ</t>
  </si>
  <si>
    <t>J5350</t>
  </si>
  <si>
    <t>釜田　留奈</t>
  </si>
  <si>
    <t>カマダ　ルナ</t>
  </si>
  <si>
    <t>J5346</t>
  </si>
  <si>
    <t>木村　飛実</t>
  </si>
  <si>
    <t>キムラ　アスミ</t>
  </si>
  <si>
    <t>J5351</t>
  </si>
  <si>
    <t>桑田　凌希</t>
  </si>
  <si>
    <t>クワタ　リョウキ</t>
  </si>
  <si>
    <t>J592</t>
  </si>
  <si>
    <t>國立　華蓮</t>
  </si>
  <si>
    <t>コクリュウ　カレン</t>
  </si>
  <si>
    <t>J5345</t>
  </si>
  <si>
    <t>佐々木　萌</t>
  </si>
  <si>
    <t>ササキ　モエ</t>
  </si>
  <si>
    <t>J5332</t>
  </si>
  <si>
    <t>佐藤　さりな</t>
  </si>
  <si>
    <t>サトウ　サリナ</t>
  </si>
  <si>
    <t>J5329</t>
  </si>
  <si>
    <t>塩崎　泉</t>
  </si>
  <si>
    <t>シオザキ　イズミ</t>
  </si>
  <si>
    <t>J5352</t>
  </si>
  <si>
    <t>柴山　亜沙美</t>
  </si>
  <si>
    <t>シバヤマ　アサミ</t>
  </si>
  <si>
    <t>J5338</t>
  </si>
  <si>
    <t>白井　沙奈</t>
  </si>
  <si>
    <t>シライ　サナ</t>
  </si>
  <si>
    <t>J5363</t>
  </si>
  <si>
    <t>周防　達輝</t>
  </si>
  <si>
    <t>スオウ　タツキ</t>
  </si>
  <si>
    <t>J594</t>
  </si>
  <si>
    <t>鈴木　菜央</t>
  </si>
  <si>
    <t>スズキ　ナオ</t>
  </si>
  <si>
    <t>J5339</t>
  </si>
  <si>
    <t>相馬　楓</t>
  </si>
  <si>
    <t>ソウマ　カエデ</t>
  </si>
  <si>
    <t>J5353</t>
  </si>
  <si>
    <t>髙﨑　優也</t>
  </si>
  <si>
    <t>タカサキ　ユウヤ</t>
  </si>
  <si>
    <t>J605</t>
  </si>
  <si>
    <t>田川　舜</t>
  </si>
  <si>
    <t>タガワ　シュン</t>
  </si>
  <si>
    <t>J596</t>
  </si>
  <si>
    <t>塚田　彩楓</t>
  </si>
  <si>
    <t>ツカダ　アヤカ</t>
  </si>
  <si>
    <t>J5333</t>
  </si>
  <si>
    <t>都築　佳奈</t>
  </si>
  <si>
    <t>ツヅキ　カナ</t>
  </si>
  <si>
    <t>J5347</t>
  </si>
  <si>
    <t>都築　美音</t>
  </si>
  <si>
    <t>ツヅキ　ミオン</t>
  </si>
  <si>
    <t>J5344</t>
  </si>
  <si>
    <t>時久　彩音</t>
  </si>
  <si>
    <t>トキヒサ　アヤネ</t>
  </si>
  <si>
    <t>J5330</t>
  </si>
  <si>
    <t>長島　光</t>
  </si>
  <si>
    <t>ナガシマ　ヒカル</t>
  </si>
  <si>
    <t>J601</t>
  </si>
  <si>
    <t>二階堂　隼</t>
  </si>
  <si>
    <t>ニカイドウ　シュン</t>
  </si>
  <si>
    <t>J598</t>
  </si>
  <si>
    <t>野田　亜美</t>
  </si>
  <si>
    <t>ノダ　アミ</t>
  </si>
  <si>
    <t>J5340</t>
  </si>
  <si>
    <t>菱山　静紅</t>
  </si>
  <si>
    <t>ヒシヤマ　シズク</t>
  </si>
  <si>
    <t>J5328</t>
  </si>
  <si>
    <t>本藤　歩</t>
  </si>
  <si>
    <t>ホンドウ　アユム</t>
  </si>
  <si>
    <t>J5336</t>
  </si>
  <si>
    <t>松谷　武</t>
  </si>
  <si>
    <t>マツヤ　タケル</t>
  </si>
  <si>
    <t>J617</t>
  </si>
  <si>
    <t>宮崎　修輔</t>
  </si>
  <si>
    <t>ミヤザキ　シュウスケ</t>
  </si>
  <si>
    <t>J602</t>
  </si>
  <si>
    <t>宮本　莉子</t>
  </si>
  <si>
    <t>ミヤモト　リコ</t>
  </si>
  <si>
    <t>J5327</t>
  </si>
  <si>
    <t>kahoriko141107@c.vodafone.ne.jp</t>
  </si>
  <si>
    <t>森澤　航</t>
  </si>
  <si>
    <t>モリザワ　コウ</t>
  </si>
  <si>
    <t>J593</t>
  </si>
  <si>
    <t>森田　祐美</t>
  </si>
  <si>
    <t>モリタ　ユミ</t>
  </si>
  <si>
    <t>J5331</t>
  </si>
  <si>
    <t>安原　愛美</t>
  </si>
  <si>
    <t>ヤスハラ　マナミ</t>
  </si>
  <si>
    <t>J5348</t>
  </si>
  <si>
    <t>山口　由望香</t>
  </si>
  <si>
    <t>ヤマグチ　ユミカ</t>
  </si>
  <si>
    <t>J5354</t>
  </si>
  <si>
    <t>J597</t>
  </si>
  <si>
    <t>浅井　千佳子</t>
  </si>
  <si>
    <t>アサイ　チカコ</t>
  </si>
  <si>
    <t>学校法人椙山女学園椙山女学園</t>
  </si>
  <si>
    <t>ガッコウホウジンスギヤマジョガクエンスギヤマシ</t>
  </si>
  <si>
    <t>椙山</t>
  </si>
  <si>
    <t>J5300</t>
  </si>
  <si>
    <t>天野　結美</t>
  </si>
  <si>
    <t>アマノ　ユイミ</t>
  </si>
  <si>
    <t>J5302</t>
  </si>
  <si>
    <t>石川　佳</t>
  </si>
  <si>
    <t>イシカワ　カホ</t>
  </si>
  <si>
    <t>J5310</t>
  </si>
  <si>
    <t>加藤　綾菜</t>
  </si>
  <si>
    <t>カトウ　アヤナ</t>
  </si>
  <si>
    <t>J5304</t>
  </si>
  <si>
    <t>加藤　日菜子</t>
  </si>
  <si>
    <t>カトウ　ヒナコ</t>
  </si>
  <si>
    <t>J5299</t>
  </si>
  <si>
    <t>木下　莉彩</t>
  </si>
  <si>
    <t>キノシタ　リサ</t>
  </si>
  <si>
    <t>J5303</t>
  </si>
  <si>
    <t>近藤　愛莉</t>
  </si>
  <si>
    <t>コンドウ　アイリ</t>
  </si>
  <si>
    <t>J5404</t>
  </si>
  <si>
    <t>酒井　彩花</t>
  </si>
  <si>
    <t>サカイ　アヤカ</t>
  </si>
  <si>
    <t>J5301</t>
  </si>
  <si>
    <t>澤村　愛衣</t>
  </si>
  <si>
    <t>サワムラ　アイ</t>
  </si>
  <si>
    <t>J5312</t>
  </si>
  <si>
    <t>高橋　直</t>
  </si>
  <si>
    <t>タカハシ　ナオ</t>
  </si>
  <si>
    <t>J5307</t>
  </si>
  <si>
    <t>高橋　愛</t>
  </si>
  <si>
    <t>タカハシ　マナ</t>
  </si>
  <si>
    <t>J5308</t>
  </si>
  <si>
    <t>服部　千夏</t>
  </si>
  <si>
    <t>ハットリ　チナツ</t>
  </si>
  <si>
    <t>J5309</t>
  </si>
  <si>
    <t>林　美歩</t>
  </si>
  <si>
    <t>ハヤシ　ミホ</t>
  </si>
  <si>
    <t>J5305</t>
  </si>
  <si>
    <t>松浦　咲笑</t>
  </si>
  <si>
    <t>マツウラ　サエ</t>
  </si>
  <si>
    <t>J5306</t>
  </si>
  <si>
    <t>宮　紗苗</t>
  </si>
  <si>
    <t>ミヤザキ　サナエ</t>
  </si>
  <si>
    <t>J5311</t>
  </si>
  <si>
    <t>学校法人聖カタリナ学園光ヶ丘女子</t>
  </si>
  <si>
    <t>光ヶ丘女子</t>
  </si>
  <si>
    <t>大田　優平</t>
  </si>
  <si>
    <t>オオタ　ユウヘイ</t>
  </si>
  <si>
    <t>学校法人大同学園大同大学大同</t>
  </si>
  <si>
    <t>ガッコウホウジンダイドウガクエンダイドウダイガクダイドウ</t>
  </si>
  <si>
    <t>大同大大同</t>
  </si>
  <si>
    <t>H117</t>
  </si>
  <si>
    <t>奥村　幸涼</t>
  </si>
  <si>
    <t>オクムラ　コウスケ</t>
  </si>
  <si>
    <t>H119</t>
  </si>
  <si>
    <t>奥村　優生野</t>
  </si>
  <si>
    <t>オクムラ　ユキヤ</t>
  </si>
  <si>
    <t>H121</t>
  </si>
  <si>
    <t>片山　裕介</t>
  </si>
  <si>
    <t>カタヤマ　ユウスケ</t>
  </si>
  <si>
    <t>H120</t>
  </si>
  <si>
    <t>加藤　皓大</t>
  </si>
  <si>
    <t>カトウ　コウタ</t>
  </si>
  <si>
    <t>H123</t>
  </si>
  <si>
    <t>川勝　俊也</t>
  </si>
  <si>
    <t>カワカツ　シュンヤ</t>
  </si>
  <si>
    <t>H118</t>
  </si>
  <si>
    <t>曽川　裕貴</t>
  </si>
  <si>
    <t>ソガワ　ヒロキ</t>
  </si>
  <si>
    <t>H113</t>
  </si>
  <si>
    <t>田澤　佳恋</t>
  </si>
  <si>
    <t>タザワ　カレン</t>
  </si>
  <si>
    <t>H5079</t>
  </si>
  <si>
    <t>田中　勇気</t>
  </si>
  <si>
    <t>H116</t>
  </si>
  <si>
    <t>舟橋　透志</t>
  </si>
  <si>
    <t>フナハシ　トウシ</t>
  </si>
  <si>
    <t>H114</t>
  </si>
  <si>
    <t>前畑　涼雅</t>
  </si>
  <si>
    <t>マエハタ　リョウガ</t>
  </si>
  <si>
    <t>H115</t>
  </si>
  <si>
    <t>三井　匠</t>
  </si>
  <si>
    <t>ミツイ　タクミ</t>
  </si>
  <si>
    <t>H122</t>
  </si>
  <si>
    <t>学校法人高倉学園豊橋中央</t>
  </si>
  <si>
    <t>豊橋中央</t>
  </si>
  <si>
    <t>学校法人滝学園滝</t>
  </si>
  <si>
    <t>滝</t>
  </si>
  <si>
    <t>浅井　匠</t>
  </si>
  <si>
    <t>アサイ　タクミ</t>
  </si>
  <si>
    <t>学校法人中部大学中部大学第一</t>
  </si>
  <si>
    <t>ガッコウホウジンチュウブダイガクチュウブダイカ</t>
  </si>
  <si>
    <t>中部大一</t>
  </si>
  <si>
    <t>H570</t>
  </si>
  <si>
    <t>阿波　拓也</t>
  </si>
  <si>
    <t>アワ　タクヤ</t>
  </si>
  <si>
    <t>H569</t>
  </si>
  <si>
    <t>安藤　諒</t>
  </si>
  <si>
    <t>アンドウ　マコト</t>
  </si>
  <si>
    <t>H580</t>
  </si>
  <si>
    <t>飯沼　千花</t>
  </si>
  <si>
    <t>イイヌマ　チカ</t>
  </si>
  <si>
    <t>H5256</t>
  </si>
  <si>
    <t>石村　ダイアンケイ</t>
  </si>
  <si>
    <t>イシムラ　ダイアンケイ</t>
  </si>
  <si>
    <t>H5260</t>
  </si>
  <si>
    <t>岩坂　亜美</t>
  </si>
  <si>
    <t>イワサカ　アミ</t>
  </si>
  <si>
    <t>H5265</t>
  </si>
  <si>
    <t>大山　栞</t>
  </si>
  <si>
    <t>オオヤマ　シオリ</t>
  </si>
  <si>
    <t>H5255</t>
  </si>
  <si>
    <t>尾関　竜望</t>
  </si>
  <si>
    <t>オゼキ　タツミ</t>
  </si>
  <si>
    <t>H584</t>
  </si>
  <si>
    <t>尾関　耀匡</t>
  </si>
  <si>
    <t>オゼキ　テルマサ</t>
  </si>
  <si>
    <t>H577</t>
  </si>
  <si>
    <t>影山　杏</t>
  </si>
  <si>
    <t>カゲヤマ　アン</t>
  </si>
  <si>
    <t>H5267</t>
  </si>
  <si>
    <t>加藤　大成</t>
  </si>
  <si>
    <t>H575</t>
  </si>
  <si>
    <t>金澤　稜己</t>
  </si>
  <si>
    <t>カナザワ　イツキ</t>
  </si>
  <si>
    <t>H585</t>
  </si>
  <si>
    <t>貴田　勇斗</t>
  </si>
  <si>
    <t>キダ　ユウト</t>
  </si>
  <si>
    <t>H568</t>
  </si>
  <si>
    <t>木下　真由香</t>
  </si>
  <si>
    <t>キノシタ　マユカ</t>
  </si>
  <si>
    <t>H5253</t>
  </si>
  <si>
    <t>久保田　玲愛</t>
  </si>
  <si>
    <t>クボタ　レエナ</t>
  </si>
  <si>
    <t>H5254</t>
  </si>
  <si>
    <t>熊谷　知樹</t>
  </si>
  <si>
    <t>クマガイ　カズキ</t>
  </si>
  <si>
    <t>H581</t>
  </si>
  <si>
    <t>近藤　駿人</t>
  </si>
  <si>
    <t>コンドウ　ハヤト</t>
  </si>
  <si>
    <t>H573</t>
  </si>
  <si>
    <t>清水　野々花</t>
  </si>
  <si>
    <t>シミズ　ノノカ</t>
  </si>
  <si>
    <t>H5257</t>
  </si>
  <si>
    <t>杉　虹輝</t>
  </si>
  <si>
    <t>スギ　コウキ</t>
  </si>
  <si>
    <t>H576</t>
  </si>
  <si>
    <t>鈴木　こなつ</t>
  </si>
  <si>
    <t>スズキ　コナツ</t>
  </si>
  <si>
    <t>H5268</t>
  </si>
  <si>
    <t>高橋　虹太</t>
  </si>
  <si>
    <t>タカハシ　コウタ</t>
  </si>
  <si>
    <t>H579</t>
  </si>
  <si>
    <t>高橋　龍平</t>
  </si>
  <si>
    <t>タカハシ　リュウヘイ</t>
  </si>
  <si>
    <t>H574</t>
  </si>
  <si>
    <t>高森　美咲</t>
  </si>
  <si>
    <t>タカモリ　ミサキ</t>
  </si>
  <si>
    <t>H5259</t>
  </si>
  <si>
    <t>滝川　裕大</t>
  </si>
  <si>
    <t>タキガワ　ユウダイ</t>
  </si>
  <si>
    <t>H582</t>
  </si>
  <si>
    <t>田中　ルリカ</t>
  </si>
  <si>
    <t>タナカ　ルリカ</t>
  </si>
  <si>
    <t>H5262</t>
  </si>
  <si>
    <t>田村　陸</t>
  </si>
  <si>
    <t>タムラ　リク</t>
  </si>
  <si>
    <t>H583</t>
  </si>
  <si>
    <t>手島　光貴</t>
  </si>
  <si>
    <t>テシマ　コウキ</t>
  </si>
  <si>
    <t>H563</t>
  </si>
  <si>
    <t>土池　華純</t>
  </si>
  <si>
    <t>ドイケ　カスミ</t>
  </si>
  <si>
    <t>H5258</t>
  </si>
  <si>
    <t>中川　侑斗</t>
  </si>
  <si>
    <t>ナカガワ　ユウト</t>
  </si>
  <si>
    <t>H571</t>
  </si>
  <si>
    <t>服部　花奈</t>
  </si>
  <si>
    <t>ハットリ　ハルナ</t>
  </si>
  <si>
    <t>H5261</t>
  </si>
  <si>
    <t>広瀬　匡基</t>
  </si>
  <si>
    <t>ヒロセ　マサキ</t>
  </si>
  <si>
    <t>H566</t>
  </si>
  <si>
    <t>堀野　紘生</t>
  </si>
  <si>
    <t>ホリノ　コウキ</t>
  </si>
  <si>
    <t>H572</t>
  </si>
  <si>
    <t>町頭　優貴</t>
  </si>
  <si>
    <t>マチガシラ　ユウキ</t>
  </si>
  <si>
    <t>H565</t>
  </si>
  <si>
    <t>松田　貫汰</t>
  </si>
  <si>
    <t>マツダ　カンタ</t>
  </si>
  <si>
    <t>H567</t>
  </si>
  <si>
    <t>松山　遥香</t>
  </si>
  <si>
    <t>マツヤマ　ハルカ</t>
  </si>
  <si>
    <t>H5264</t>
  </si>
  <si>
    <t>森木　優摩</t>
  </si>
  <si>
    <t>モリキ　ユウマ</t>
  </si>
  <si>
    <t>H564</t>
  </si>
  <si>
    <t>山崎　向陽</t>
  </si>
  <si>
    <t>ヤマザキ　コウヨウ</t>
  </si>
  <si>
    <t>H578</t>
  </si>
  <si>
    <t>山田　麗央</t>
  </si>
  <si>
    <t>ヤマダ　レオ</t>
  </si>
  <si>
    <t>H5266</t>
  </si>
  <si>
    <t>山本　里緒</t>
  </si>
  <si>
    <t>ヤマモト　リオ</t>
  </si>
  <si>
    <t>H5263</t>
  </si>
  <si>
    <t>古場　遼太郎</t>
  </si>
  <si>
    <t>コバ　リョウタロウ</t>
  </si>
  <si>
    <t>学校法人電波学園東海工業専門学校熱田校</t>
  </si>
  <si>
    <t>ガッコウホウジンデンパガクエントウカイコウギョウセンモンガッコウアツタコウ</t>
  </si>
  <si>
    <t>東海工専</t>
  </si>
  <si>
    <t>H185</t>
  </si>
  <si>
    <t>清水　楓</t>
  </si>
  <si>
    <t>シミズ　カエデ</t>
  </si>
  <si>
    <t>H187</t>
  </si>
  <si>
    <t>H186</t>
  </si>
  <si>
    <t>武山　大樹</t>
  </si>
  <si>
    <t>タケヤマ　ヒロキ</t>
  </si>
  <si>
    <t>H183</t>
  </si>
  <si>
    <t>横川　匠</t>
  </si>
  <si>
    <t>ヨコカワ　タクミ</t>
  </si>
  <si>
    <t>H184</t>
  </si>
  <si>
    <t>内海　志幸</t>
  </si>
  <si>
    <t>ウツミ　ムネユキ</t>
  </si>
  <si>
    <t>学校法人電波学園名古屋工学院</t>
  </si>
  <si>
    <t>ガッコウホウジンデンパガクエンナゴヤコウガクイ</t>
  </si>
  <si>
    <t>名古屋工学院</t>
  </si>
  <si>
    <t>H409</t>
  </si>
  <si>
    <t>北出　真貴緒</t>
  </si>
  <si>
    <t>キタデ　マキオ</t>
  </si>
  <si>
    <t>H413</t>
  </si>
  <si>
    <t>栗田　優</t>
  </si>
  <si>
    <t>クリタ　ユウ</t>
  </si>
  <si>
    <t>H411</t>
  </si>
  <si>
    <t>五藤　大誠</t>
  </si>
  <si>
    <t>ゴトウ　タイセイ</t>
  </si>
  <si>
    <t>H410</t>
  </si>
  <si>
    <t>杉山　新</t>
  </si>
  <si>
    <t>スギヤマ　アラタ</t>
  </si>
  <si>
    <t>H414</t>
  </si>
  <si>
    <t>畠中　優誠</t>
  </si>
  <si>
    <t>ハタナカ　ユウセイ</t>
  </si>
  <si>
    <t>H412</t>
  </si>
  <si>
    <t>大崎　凌輔</t>
  </si>
  <si>
    <t>オオサキ　リョウスケ</t>
  </si>
  <si>
    <t>学校法人東海学園</t>
  </si>
  <si>
    <t>ガッコウホウジントウカイガクエン</t>
  </si>
  <si>
    <t>東海学園</t>
  </si>
  <si>
    <t>H302</t>
  </si>
  <si>
    <t>岡村　実咲</t>
  </si>
  <si>
    <t>オカムラ　ミサキ</t>
  </si>
  <si>
    <t>H5159</t>
  </si>
  <si>
    <t>柿澤　康太</t>
  </si>
  <si>
    <t>カキザワ　コウタ</t>
  </si>
  <si>
    <t>H301</t>
  </si>
  <si>
    <t>加藤　伸</t>
  </si>
  <si>
    <t>カトウ　シン</t>
  </si>
  <si>
    <t>H300</t>
  </si>
  <si>
    <t>田中　勇登</t>
  </si>
  <si>
    <t>タナカ　ユウト</t>
  </si>
  <si>
    <t>H299</t>
  </si>
  <si>
    <t>中村　圭輔</t>
  </si>
  <si>
    <t>ナカムラ　ケイスケ</t>
  </si>
  <si>
    <t>H304</t>
  </si>
  <si>
    <t>長谷川　太葵</t>
  </si>
  <si>
    <t>ハセガワ　タイキ</t>
  </si>
  <si>
    <t>H303</t>
  </si>
  <si>
    <t>濱口　竜</t>
  </si>
  <si>
    <t>ハマグチ　リュウ</t>
  </si>
  <si>
    <t>H305</t>
  </si>
  <si>
    <t>平下　智也</t>
  </si>
  <si>
    <t>ヒラシタ　トモヤ</t>
  </si>
  <si>
    <t>H308</t>
  </si>
  <si>
    <t>横田　隼大</t>
  </si>
  <si>
    <t>ヨコタ　ハヤタ</t>
  </si>
  <si>
    <t>H306</t>
  </si>
  <si>
    <t>鷲野　佑樹</t>
  </si>
  <si>
    <t>ワシノ　ユウキ</t>
  </si>
  <si>
    <t>H309</t>
  </si>
  <si>
    <t>和田　康暉</t>
  </si>
  <si>
    <t>ワダ　コウキ</t>
  </si>
  <si>
    <t>H307</t>
  </si>
  <si>
    <t>雨宮　章人</t>
  </si>
  <si>
    <t>アメミヤ　アキヒト</t>
  </si>
  <si>
    <t>学校法人東海学園東海</t>
  </si>
  <si>
    <t>ガッコウホウジントウカイガクエントウカイ</t>
  </si>
  <si>
    <t>東海</t>
  </si>
  <si>
    <t>J571</t>
  </si>
  <si>
    <t>大島　鴻太</t>
  </si>
  <si>
    <t>オオシマ　コウタ</t>
  </si>
  <si>
    <t>J553</t>
  </si>
  <si>
    <t>大橋　由弥</t>
  </si>
  <si>
    <t>オオハシ　ユウヤ</t>
  </si>
  <si>
    <t>J564</t>
  </si>
  <si>
    <t>岡島　圭吾</t>
  </si>
  <si>
    <t>オカジマ　ケイゴ</t>
  </si>
  <si>
    <t>J565</t>
  </si>
  <si>
    <t>勝見　優一</t>
  </si>
  <si>
    <t>カツミ　ユウイチ</t>
  </si>
  <si>
    <t>J559</t>
  </si>
  <si>
    <t>加藤　寛斗</t>
  </si>
  <si>
    <t>カトウ　ヒロト</t>
  </si>
  <si>
    <t>J562</t>
  </si>
  <si>
    <t>北島　嵩真</t>
  </si>
  <si>
    <t>キタジマ　タカマサ</t>
  </si>
  <si>
    <t>J554</t>
  </si>
  <si>
    <t>後藤　陽平</t>
  </si>
  <si>
    <t>ゴトウ　ヨウヘイ</t>
  </si>
  <si>
    <t>J570</t>
  </si>
  <si>
    <t>佐々木　裕也</t>
  </si>
  <si>
    <t>ササキ　ユウヤ</t>
  </si>
  <si>
    <t>J567</t>
  </si>
  <si>
    <t>竹内　廉</t>
  </si>
  <si>
    <t>タケウチ　レン</t>
  </si>
  <si>
    <t>J555</t>
  </si>
  <si>
    <t>鄭　晟皓</t>
  </si>
  <si>
    <t>テイ　セイコウ</t>
  </si>
  <si>
    <t>J552</t>
  </si>
  <si>
    <t>樋川　篤</t>
  </si>
  <si>
    <t>ヒカワ　アツシ</t>
  </si>
  <si>
    <t>J695</t>
  </si>
  <si>
    <t>平野　皓陽</t>
  </si>
  <si>
    <t>ヒラノ　コウヨウ</t>
  </si>
  <si>
    <t>J557</t>
  </si>
  <si>
    <t>堀越　遥介</t>
  </si>
  <si>
    <t>ホリコシ　ヨウスケ</t>
  </si>
  <si>
    <t>J569</t>
  </si>
  <si>
    <t>前田　知輝</t>
  </si>
  <si>
    <t>マエダ　トモキ</t>
  </si>
  <si>
    <t>J558</t>
  </si>
  <si>
    <t>松野　仁</t>
  </si>
  <si>
    <t>マツノ　ジン</t>
  </si>
  <si>
    <t>J696</t>
  </si>
  <si>
    <t>丸田　孝友</t>
  </si>
  <si>
    <t>マルタ　タカトモ</t>
  </si>
  <si>
    <t>J560</t>
  </si>
  <si>
    <t>宮下　隼輝</t>
  </si>
  <si>
    <t>ミヤシタ　トシキ</t>
  </si>
  <si>
    <t>J568</t>
  </si>
  <si>
    <t>森井　優哉</t>
  </si>
  <si>
    <t>モリイ　ユウヤ</t>
  </si>
  <si>
    <t>J563</t>
  </si>
  <si>
    <t>山内　涼平</t>
  </si>
  <si>
    <t>ヤマウチ　リョウヘイ</t>
  </si>
  <si>
    <t>J566</t>
  </si>
  <si>
    <t>山本　聖真</t>
  </si>
  <si>
    <t>ヤマモト　セイマ</t>
  </si>
  <si>
    <t>J561</t>
  </si>
  <si>
    <t>吉村　一成</t>
  </si>
  <si>
    <t>ヨシムラ　イッセイ</t>
  </si>
  <si>
    <t>J556</t>
  </si>
  <si>
    <t>井上　伸二</t>
  </si>
  <si>
    <t>イノウエ　シンジ</t>
  </si>
  <si>
    <t>学校法人同朋学園同朋</t>
  </si>
  <si>
    <t>ガッコウホウジンドウホウガクエンドウホウ</t>
  </si>
  <si>
    <t>同朋</t>
  </si>
  <si>
    <t>H632</t>
  </si>
  <si>
    <t>鵜飼　康一</t>
  </si>
  <si>
    <t>ウカイ　コウイチ</t>
  </si>
  <si>
    <t>H489</t>
  </si>
  <si>
    <t>内田　匠哉</t>
  </si>
  <si>
    <t>ウチダ　タクヤ</t>
  </si>
  <si>
    <t>H493</t>
  </si>
  <si>
    <t>大屋　茉衣子</t>
  </si>
  <si>
    <t>オオヤ　マイコ</t>
  </si>
  <si>
    <t>学校法人東邦学園東邦</t>
  </si>
  <si>
    <t>ガッコウホウジントウホウガクエントウホウ</t>
  </si>
  <si>
    <t>東邦</t>
  </si>
  <si>
    <t>J5081</t>
  </si>
  <si>
    <t>奥村　集</t>
  </si>
  <si>
    <t>オクムラ　アツム</t>
  </si>
  <si>
    <t>H629</t>
  </si>
  <si>
    <t>篭橋　光希</t>
  </si>
  <si>
    <t>カゴハシ　ミツキ</t>
  </si>
  <si>
    <t>H496</t>
  </si>
  <si>
    <t>加藤　明光</t>
  </si>
  <si>
    <t>カトウ　ハルヒ</t>
  </si>
  <si>
    <t>H5306</t>
  </si>
  <si>
    <t>河村　烈士</t>
  </si>
  <si>
    <t>カワムラ　レツジ</t>
  </si>
  <si>
    <t>H490</t>
  </si>
  <si>
    <t>草田　遼</t>
  </si>
  <si>
    <t>クサダ　リョウ</t>
  </si>
  <si>
    <t>J116</t>
  </si>
  <si>
    <t>兒玉　理湖</t>
  </si>
  <si>
    <t>コダマ　リコ</t>
  </si>
  <si>
    <t>H5303</t>
  </si>
  <si>
    <t>澤田　千紗</t>
  </si>
  <si>
    <t>サワダ　チサ</t>
  </si>
  <si>
    <t>H5304</t>
  </si>
  <si>
    <t>澤田　有希</t>
  </si>
  <si>
    <t>サワダ　ユキ</t>
  </si>
  <si>
    <t>H5229</t>
  </si>
  <si>
    <t>杉岡　真理子</t>
  </si>
  <si>
    <t>スギオカ　マリコ</t>
  </si>
  <si>
    <t>J5079</t>
  </si>
  <si>
    <t>酢谷　慶太</t>
  </si>
  <si>
    <t>スタニ　ケイタ</t>
  </si>
  <si>
    <t>J115</t>
  </si>
  <si>
    <t>田中　樹生</t>
  </si>
  <si>
    <t>タナカ　ミキオ</t>
  </si>
  <si>
    <t>J118</t>
  </si>
  <si>
    <t>谷口　春樹</t>
  </si>
  <si>
    <t>タニグチ　ハルキ</t>
  </si>
  <si>
    <t>H634</t>
  </si>
  <si>
    <t>奈木野　京介</t>
  </si>
  <si>
    <t>ナギノ　キョウスケ</t>
  </si>
  <si>
    <t>H497</t>
  </si>
  <si>
    <t>並木　蓮</t>
  </si>
  <si>
    <t>ナミキ　レン</t>
  </si>
  <si>
    <t>H494</t>
  </si>
  <si>
    <t>服部　奨世</t>
  </si>
  <si>
    <t>ハットリ　ショウセイ</t>
  </si>
  <si>
    <t>J117</t>
  </si>
  <si>
    <t>馬場　雄基</t>
  </si>
  <si>
    <t>ババ　ユウキ</t>
  </si>
  <si>
    <t>H635</t>
  </si>
  <si>
    <t>藤田　苑</t>
  </si>
  <si>
    <t>フジタ　ソノ</t>
  </si>
  <si>
    <t>H5228</t>
  </si>
  <si>
    <t>外間　大貴</t>
  </si>
  <si>
    <t>ホカマ　ダイキ</t>
  </si>
  <si>
    <t>H633</t>
  </si>
  <si>
    <t>松浪　孝俊</t>
  </si>
  <si>
    <t>マツナミ　タカトシ</t>
  </si>
  <si>
    <t>H492</t>
  </si>
  <si>
    <t>松本　竜也</t>
  </si>
  <si>
    <t>マツモト　タツヤ</t>
  </si>
  <si>
    <t>H630</t>
  </si>
  <si>
    <t>村上　文香</t>
  </si>
  <si>
    <t>ムラカミ　アヤカ</t>
  </si>
  <si>
    <t>H5305</t>
  </si>
  <si>
    <t>村田　玲慈</t>
  </si>
  <si>
    <t>ムラタ　レイジ</t>
  </si>
  <si>
    <t>H495</t>
  </si>
  <si>
    <t>森　華菜</t>
  </si>
  <si>
    <t>モリ　ハルナ</t>
  </si>
  <si>
    <t>H5227</t>
  </si>
  <si>
    <t>八木　雄大</t>
  </si>
  <si>
    <t>ヤギ　ユウダイ</t>
  </si>
  <si>
    <t>H491</t>
  </si>
  <si>
    <t>安井　滉曜</t>
  </si>
  <si>
    <t>ヤスイ　ヒロアキ</t>
  </si>
  <si>
    <t>H498</t>
  </si>
  <si>
    <t>山田　有紗</t>
  </si>
  <si>
    <t>ヤマダ　アリサ</t>
  </si>
  <si>
    <t>J5080</t>
  </si>
  <si>
    <t>山田　元太</t>
  </si>
  <si>
    <t>ヤマダ　ゲンタ</t>
  </si>
  <si>
    <t>H499</t>
  </si>
  <si>
    <t>渡辺　一成</t>
  </si>
  <si>
    <t>ワタナベ　イッセイ</t>
  </si>
  <si>
    <t>H636</t>
  </si>
  <si>
    <t>渡邊　慎也</t>
  </si>
  <si>
    <t>ワタナベ　シンヤ</t>
  </si>
  <si>
    <t>H631</t>
  </si>
  <si>
    <t>学校法人豊川閣妙厳寺豊川学園豊川</t>
  </si>
  <si>
    <t>豊川</t>
  </si>
  <si>
    <t>江坂　宙信</t>
  </si>
  <si>
    <t>エサカ　ミチノブ</t>
  </si>
  <si>
    <t>学校法人名古屋石田学園星城</t>
  </si>
  <si>
    <t>ガッコウホウジンナゴヤイシダガクエンセイジョウ</t>
  </si>
  <si>
    <t>星城</t>
  </si>
  <si>
    <t>H68</t>
  </si>
  <si>
    <t>遠藤　航太</t>
  </si>
  <si>
    <t>エンドウ　コウタ</t>
  </si>
  <si>
    <t>H67</t>
  </si>
  <si>
    <t>大岩　世奈</t>
  </si>
  <si>
    <t>オオイワ　セナ</t>
  </si>
  <si>
    <t>H689</t>
  </si>
  <si>
    <t>川村　拓未</t>
  </si>
  <si>
    <t>カワムラ　タクミ</t>
  </si>
  <si>
    <t>H61</t>
  </si>
  <si>
    <t>北川　愛良</t>
  </si>
  <si>
    <t>キタガワ　アイラ</t>
  </si>
  <si>
    <t>H5044</t>
  </si>
  <si>
    <t>木許　僚二</t>
  </si>
  <si>
    <t>キモト　リョウジ</t>
  </si>
  <si>
    <t>H65</t>
  </si>
  <si>
    <t>児玉　優輝</t>
  </si>
  <si>
    <t>コダマ　ユウキ</t>
  </si>
  <si>
    <t>H691</t>
  </si>
  <si>
    <t>鈴木　祥真</t>
  </si>
  <si>
    <t>スズキ　ショウマ</t>
  </si>
  <si>
    <t>H690</t>
  </si>
  <si>
    <t>鈴木　寛人</t>
  </si>
  <si>
    <t>スズキ　ヒロト</t>
  </si>
  <si>
    <t>H62</t>
  </si>
  <si>
    <t>鈴木　瑠理</t>
  </si>
  <si>
    <t>スズキ　ルリ</t>
  </si>
  <si>
    <t>H5045</t>
  </si>
  <si>
    <t>土井　勇人</t>
  </si>
  <si>
    <t>ドイ　ユウト</t>
  </si>
  <si>
    <t>H69</t>
  </si>
  <si>
    <t>中野　圭</t>
  </si>
  <si>
    <t>ナカノ　ケイ</t>
  </si>
  <si>
    <t>H58</t>
  </si>
  <si>
    <t>阪野　大輝</t>
  </si>
  <si>
    <t>バンノ　ダイキ</t>
  </si>
  <si>
    <t>H692</t>
  </si>
  <si>
    <t>堀江　涼太</t>
  </si>
  <si>
    <t>ホリエ　リョウタ</t>
  </si>
  <si>
    <t>H63</t>
  </si>
  <si>
    <t>眞木　葵</t>
  </si>
  <si>
    <t>マキ　アオイ</t>
  </si>
  <si>
    <t>H5046</t>
  </si>
  <si>
    <t>松井　弥郷</t>
  </si>
  <si>
    <t>マツイ　ヤサト</t>
  </si>
  <si>
    <t>H688</t>
  </si>
  <si>
    <t>松本　純一</t>
  </si>
  <si>
    <t>マツモト　ジュンイチ</t>
  </si>
  <si>
    <t>H59</t>
  </si>
  <si>
    <t>水野　祐亮</t>
  </si>
  <si>
    <t>ミズノ　ユウスケ</t>
  </si>
  <si>
    <t>H60</t>
  </si>
  <si>
    <t>宗像　亮須介</t>
  </si>
  <si>
    <t>ムナカタ　リョウスケ</t>
  </si>
  <si>
    <t>H66</t>
  </si>
  <si>
    <t>森　貴哉</t>
  </si>
  <si>
    <t>モリ　タカヤ</t>
  </si>
  <si>
    <t>H693</t>
  </si>
  <si>
    <t>安井　尚彰</t>
  </si>
  <si>
    <t>ヤスイ　ナオアキ</t>
  </si>
  <si>
    <t>H57</t>
  </si>
  <si>
    <t>吉田　一征</t>
  </si>
  <si>
    <t>ヨシダ　イッセイ</t>
  </si>
  <si>
    <t>H70</t>
  </si>
  <si>
    <t>吉田　貴信</t>
  </si>
  <si>
    <t>ヨシダ　タカシ</t>
  </si>
  <si>
    <t>H64</t>
  </si>
  <si>
    <t>吉原　未来</t>
  </si>
  <si>
    <t>ヨシハラ　ミライ</t>
  </si>
  <si>
    <t>H5332</t>
  </si>
  <si>
    <t>浅井　薫</t>
  </si>
  <si>
    <t>アサイ　カオル</t>
  </si>
  <si>
    <t>学校法人名古屋学院名古屋</t>
  </si>
  <si>
    <t>ガッコウホウジンナゴヤガクインナゴヤ</t>
  </si>
  <si>
    <t>名古屋</t>
  </si>
  <si>
    <t>J450</t>
  </si>
  <si>
    <t>荒川　颯哉</t>
  </si>
  <si>
    <t>アラカワ　ソウヤ</t>
  </si>
  <si>
    <t>J460</t>
  </si>
  <si>
    <t>飯田　英夫</t>
  </si>
  <si>
    <t>イイダ　ヒデオ</t>
  </si>
  <si>
    <t>J431</t>
  </si>
  <si>
    <t>石井　裕</t>
  </si>
  <si>
    <t>イシイ　ユウ</t>
  </si>
  <si>
    <t>J469</t>
  </si>
  <si>
    <t>伊藤　彰海</t>
  </si>
  <si>
    <t>イトウ　テルミ</t>
  </si>
  <si>
    <t>J447</t>
  </si>
  <si>
    <t>伊藤　靖敏</t>
  </si>
  <si>
    <t>イトウ　ヤストシ</t>
  </si>
  <si>
    <t>J471</t>
  </si>
  <si>
    <t>稲田　裕介</t>
  </si>
  <si>
    <t>イナダ　ユウスケ</t>
  </si>
  <si>
    <t>J470</t>
  </si>
  <si>
    <t>植田　好智</t>
  </si>
  <si>
    <t>ウエダ　ヨシトモ</t>
  </si>
  <si>
    <t>J474</t>
  </si>
  <si>
    <t>宇佐美　元輝</t>
  </si>
  <si>
    <t>ウサミ　モトキ</t>
  </si>
  <si>
    <t>J472</t>
  </si>
  <si>
    <t>宇佐美　隆平</t>
  </si>
  <si>
    <t>ウサミ　リュウヘイ</t>
  </si>
  <si>
    <t>J428</t>
  </si>
  <si>
    <t>梅田　慎之助</t>
  </si>
  <si>
    <t>ウメダ　シンノスケ</t>
  </si>
  <si>
    <t>J479</t>
  </si>
  <si>
    <t>梅谷　将成</t>
  </si>
  <si>
    <t>ウメタニ　マサナリ</t>
  </si>
  <si>
    <t>J434</t>
  </si>
  <si>
    <t>大山　顕能</t>
  </si>
  <si>
    <t>オオヤマ　アキヨシ</t>
  </si>
  <si>
    <t>J445</t>
  </si>
  <si>
    <t>小関　伸哉</t>
  </si>
  <si>
    <t>オゼキ　シンヤ</t>
  </si>
  <si>
    <t>J478</t>
  </si>
  <si>
    <t>加藤　敦詞</t>
  </si>
  <si>
    <t>カトウ　アツシ</t>
  </si>
  <si>
    <t>J438</t>
  </si>
  <si>
    <t>城戸　宏規</t>
  </si>
  <si>
    <t>キド　コウキ</t>
  </si>
  <si>
    <t>J436</t>
  </si>
  <si>
    <t>木保　太佑</t>
  </si>
  <si>
    <t>キボ　ダイスケ</t>
  </si>
  <si>
    <t>J440</t>
  </si>
  <si>
    <t>呉　穎毅</t>
  </si>
  <si>
    <t>ゴ　エイキ</t>
  </si>
  <si>
    <t>J441</t>
  </si>
  <si>
    <t>近藤　太祐</t>
  </si>
  <si>
    <t>コンドウ　タイスケ</t>
  </si>
  <si>
    <t>J457</t>
  </si>
  <si>
    <t>齋藤　寅次郎</t>
  </si>
  <si>
    <t>サイトウ　トラジロウ</t>
  </si>
  <si>
    <t>J432</t>
  </si>
  <si>
    <t>坂井　祐介</t>
  </si>
  <si>
    <t>サカイ　ユウスケ</t>
  </si>
  <si>
    <t>J449</t>
  </si>
  <si>
    <t>佐藤　壱軌</t>
  </si>
  <si>
    <t>サトウ　イッキ</t>
  </si>
  <si>
    <t>J609</t>
  </si>
  <si>
    <t>杉山　貴一</t>
  </si>
  <si>
    <t>スギヤマ　キイチ</t>
  </si>
  <si>
    <t>J459</t>
  </si>
  <si>
    <t>杉山　顕大朗</t>
  </si>
  <si>
    <t>スギヤマ　ケンタロウ</t>
  </si>
  <si>
    <t>J439</t>
  </si>
  <si>
    <t>鈴木　陸斗</t>
  </si>
  <si>
    <t>スズキ　リクト</t>
  </si>
  <si>
    <t>J426</t>
  </si>
  <si>
    <t>丹下　桂太朗</t>
  </si>
  <si>
    <t>タンゲ　ケイタロウ</t>
  </si>
  <si>
    <t>J461</t>
  </si>
  <si>
    <t>土屋　喜寛</t>
  </si>
  <si>
    <t>ツチヤ　ユキヒロ</t>
  </si>
  <si>
    <t>J458</t>
  </si>
  <si>
    <t>中川　格</t>
  </si>
  <si>
    <t>ナカガワ　イタル</t>
  </si>
  <si>
    <t>J446</t>
  </si>
  <si>
    <t>長芝　厚洋</t>
  </si>
  <si>
    <t>ナガシバ　コウヨウ</t>
  </si>
  <si>
    <t>J466</t>
  </si>
  <si>
    <t>仲宗根　遼太郎</t>
  </si>
  <si>
    <t>ナカソネ　リョウタロウ</t>
  </si>
  <si>
    <t>J463</t>
  </si>
  <si>
    <t>中谷　太洋</t>
  </si>
  <si>
    <t>ナカタニ　タイヨウ</t>
  </si>
  <si>
    <t>J467</t>
  </si>
  <si>
    <t>西出　航大</t>
  </si>
  <si>
    <t>ニシデ　コウダイ</t>
  </si>
  <si>
    <t>J475</t>
  </si>
  <si>
    <t>野中　大地</t>
  </si>
  <si>
    <t>ノナカ　ダイチ</t>
  </si>
  <si>
    <t>J462</t>
  </si>
  <si>
    <t>萩原　聡人</t>
  </si>
  <si>
    <t>ハギワラ　アキト</t>
  </si>
  <si>
    <t>J435</t>
  </si>
  <si>
    <t>早瀬　隼</t>
  </si>
  <si>
    <t>ハヤセ　シュン</t>
  </si>
  <si>
    <t>J453</t>
  </si>
  <si>
    <t>彦坂　拓哉</t>
  </si>
  <si>
    <t>ヒコサカ　タクヤ</t>
  </si>
  <si>
    <t>J443</t>
  </si>
  <si>
    <t>平井　寿希</t>
  </si>
  <si>
    <t>ヒライ　トシキ</t>
  </si>
  <si>
    <t>J464</t>
  </si>
  <si>
    <t>平林　憲弥</t>
  </si>
  <si>
    <t>ヒラバヤシ　ケンヤ</t>
  </si>
  <si>
    <t>J444</t>
  </si>
  <si>
    <t>平林　佳樹</t>
  </si>
  <si>
    <t>ヒラバヤシ　ヨシキ</t>
  </si>
  <si>
    <t>J442</t>
  </si>
  <si>
    <t>藤原　顕太郎</t>
  </si>
  <si>
    <t>フジワラ　ケンタロウ</t>
  </si>
  <si>
    <t>J429</t>
  </si>
  <si>
    <t>古橋　龍馬</t>
  </si>
  <si>
    <t>フルハシ　リョウマ</t>
  </si>
  <si>
    <t>J476</t>
  </si>
  <si>
    <t>堀場　廉</t>
  </si>
  <si>
    <t>ホリバ　レン</t>
  </si>
  <si>
    <t>J427</t>
  </si>
  <si>
    <t>前田　泰希</t>
  </si>
  <si>
    <t>マエダ　タイキ</t>
  </si>
  <si>
    <t>J454</t>
  </si>
  <si>
    <t>前田　治樹</t>
  </si>
  <si>
    <t>マエダ　ハルキ</t>
  </si>
  <si>
    <t>J473</t>
  </si>
  <si>
    <t>前田　有斗</t>
  </si>
  <si>
    <t>J430</t>
  </si>
  <si>
    <t>前田　蓮太朗</t>
  </si>
  <si>
    <t>マエダ　レンタロウ</t>
  </si>
  <si>
    <t>J477</t>
  </si>
  <si>
    <t>水口　雄太</t>
  </si>
  <si>
    <t>ミズグチ　ユウタ</t>
  </si>
  <si>
    <t>J448</t>
  </si>
  <si>
    <t>水野　裕也</t>
  </si>
  <si>
    <t>ミズノ　ユウヤ</t>
  </si>
  <si>
    <t>J433</t>
  </si>
  <si>
    <t>八代　貢輝</t>
  </si>
  <si>
    <t>ヤシロ　コウキ</t>
  </si>
  <si>
    <t>J425</t>
  </si>
  <si>
    <t>安井　慶太</t>
  </si>
  <si>
    <t>ヤスイ　ケイタ</t>
  </si>
  <si>
    <t>J465</t>
  </si>
  <si>
    <t>J437</t>
  </si>
  <si>
    <t>横山　裕樹</t>
  </si>
  <si>
    <t>ヨコヤマ　ユウキ</t>
  </si>
  <si>
    <t>J452</t>
  </si>
  <si>
    <t>吉川　皓大</t>
  </si>
  <si>
    <t>ヨシカワ　コウダイ</t>
  </si>
  <si>
    <t>J468</t>
  </si>
  <si>
    <t>吉田　遼一郎</t>
  </si>
  <si>
    <t>ヨシダ　リョウイチロウ</t>
  </si>
  <si>
    <t>J451</t>
  </si>
  <si>
    <t>若原　圭吾</t>
  </si>
  <si>
    <t>ワカハラ　ケイゴ</t>
  </si>
  <si>
    <t>J456</t>
  </si>
  <si>
    <t>渡部　凌</t>
  </si>
  <si>
    <t>ワタベ　リョウ</t>
  </si>
  <si>
    <t>J455</t>
  </si>
  <si>
    <t>秋田　和馬</t>
  </si>
  <si>
    <t>アキタ　カズマ</t>
  </si>
  <si>
    <t>学校法人名古屋学園　名古屋情報専門学校</t>
  </si>
  <si>
    <t>ガッコウホウジンナゴヤガクエンナゴヤジョウホウセ</t>
  </si>
  <si>
    <t>名古屋情報</t>
  </si>
  <si>
    <t>H267</t>
  </si>
  <si>
    <t>門池　光優</t>
  </si>
  <si>
    <t>カドイケ　コウユウ</t>
  </si>
  <si>
    <t>H271</t>
  </si>
  <si>
    <t>小林　侑生</t>
  </si>
  <si>
    <t>コバヤシ　ユウキ</t>
  </si>
  <si>
    <t>H275</t>
  </si>
  <si>
    <t>沢田　優友</t>
  </si>
  <si>
    <t>サワダ　ユウスケ</t>
  </si>
  <si>
    <t>H269</t>
  </si>
  <si>
    <t>西井　怜央</t>
  </si>
  <si>
    <t>ニシイ　レオ</t>
  </si>
  <si>
    <t>H272</t>
  </si>
  <si>
    <t>丹羽　克弘</t>
  </si>
  <si>
    <t>ニワ　カツヒロ</t>
  </si>
  <si>
    <t>H270</t>
  </si>
  <si>
    <t>安井　敦</t>
  </si>
  <si>
    <t>ヤスイ　アツシ</t>
  </si>
  <si>
    <t>H273</t>
  </si>
  <si>
    <t>山内　涼雅</t>
  </si>
  <si>
    <t>ヤマウチ　リョウガ</t>
  </si>
  <si>
    <t>H274</t>
  </si>
  <si>
    <t>山本　貴彦</t>
  </si>
  <si>
    <t>ヤマモト　タカヒコ</t>
  </si>
  <si>
    <t>H268</t>
  </si>
  <si>
    <t>阿部　拓斗</t>
  </si>
  <si>
    <t>アベ　タクト</t>
  </si>
  <si>
    <t>学校法人名古屋電気学園愛知工業大学名電</t>
  </si>
  <si>
    <t>ガッコウホウジンナゴヤデンキガクエンアイチコウギ</t>
  </si>
  <si>
    <t>愛工大名電</t>
  </si>
  <si>
    <t>J197</t>
  </si>
  <si>
    <t>安藤　孝浩</t>
  </si>
  <si>
    <t>アンドウ　タカヒロ</t>
  </si>
  <si>
    <t>J198</t>
  </si>
  <si>
    <t>池山　大地</t>
  </si>
  <si>
    <t>イケヤマ　タイチ</t>
  </si>
  <si>
    <t>J201</t>
  </si>
  <si>
    <t>伊藤　勇力</t>
  </si>
  <si>
    <t>イトウ　ユウリ</t>
  </si>
  <si>
    <t>J222</t>
  </si>
  <si>
    <t>井本　光紀</t>
  </si>
  <si>
    <t>イモト　ミツキ</t>
  </si>
  <si>
    <t>J216</t>
  </si>
  <si>
    <t>岩田　泰典</t>
  </si>
  <si>
    <t>イワタ　ヤスノリ</t>
  </si>
  <si>
    <t>J218</t>
  </si>
  <si>
    <t>内田　賢志</t>
  </si>
  <si>
    <t>ウチダ　タカシ</t>
  </si>
  <si>
    <t>J204</t>
  </si>
  <si>
    <t>江口　太一</t>
  </si>
  <si>
    <t>エグチ　タイチ</t>
  </si>
  <si>
    <t>J192</t>
  </si>
  <si>
    <t>大内　寛之</t>
  </si>
  <si>
    <t>オオウチ　ヒロユキ</t>
  </si>
  <si>
    <t>J187</t>
  </si>
  <si>
    <t>大澤　学人</t>
  </si>
  <si>
    <t>オオサワ　ガクト</t>
  </si>
  <si>
    <t>J229</t>
  </si>
  <si>
    <t>大野　友佑</t>
  </si>
  <si>
    <t>オオノ　ユウスケ</t>
  </si>
  <si>
    <t>J223</t>
  </si>
  <si>
    <t>大畑　伸太郎</t>
  </si>
  <si>
    <t>オオハタ　シンタロウ</t>
  </si>
  <si>
    <t>J194</t>
  </si>
  <si>
    <t>大矢　健琉</t>
  </si>
  <si>
    <t>オオヤ　タケル</t>
  </si>
  <si>
    <t>J213</t>
  </si>
  <si>
    <t>大山　夢叶</t>
  </si>
  <si>
    <t>オオヤマ　ユメカ</t>
  </si>
  <si>
    <t>J5127</t>
  </si>
  <si>
    <t>岡　将吾</t>
  </si>
  <si>
    <t>オカ　ショウゴ</t>
  </si>
  <si>
    <t>J227</t>
  </si>
  <si>
    <t>岡田　直輝</t>
  </si>
  <si>
    <t>オカダ　ナオキ</t>
  </si>
  <si>
    <t>J199</t>
  </si>
  <si>
    <t>岡野　秀彬</t>
  </si>
  <si>
    <t>オカノ　ヒデアキ</t>
  </si>
  <si>
    <t>J228</t>
  </si>
  <si>
    <t>尾河　亮太</t>
  </si>
  <si>
    <t>オガワ　リョウタ</t>
  </si>
  <si>
    <t>J202</t>
  </si>
  <si>
    <t>奥原　祐太</t>
  </si>
  <si>
    <t>オクハラ　ユウタ</t>
  </si>
  <si>
    <t>J226</t>
  </si>
  <si>
    <t>桶田　大晟</t>
  </si>
  <si>
    <t>オケダ　タイセイ</t>
  </si>
  <si>
    <t>J212</t>
  </si>
  <si>
    <t>織田　一輝</t>
  </si>
  <si>
    <t>オダ　カズキ</t>
  </si>
  <si>
    <t>J177</t>
  </si>
  <si>
    <t>加藤　綾人</t>
  </si>
  <si>
    <t>カトウ　アヤト</t>
  </si>
  <si>
    <t>J189</t>
  </si>
  <si>
    <t>加藤　拓真</t>
  </si>
  <si>
    <t>J211</t>
  </si>
  <si>
    <t>上戸　慧吾</t>
  </si>
  <si>
    <t>カミト　ケイゴ</t>
  </si>
  <si>
    <t>J210</t>
  </si>
  <si>
    <t>川津　守央</t>
  </si>
  <si>
    <t>カワツ　モリチカ</t>
  </si>
  <si>
    <t>J231</t>
  </si>
  <si>
    <t>木村　寛太</t>
  </si>
  <si>
    <t>キムラ　カンタ</t>
  </si>
  <si>
    <t>J203</t>
  </si>
  <si>
    <t>國吉　佑輔</t>
  </si>
  <si>
    <t>クニヨシ　ユウスケ</t>
  </si>
  <si>
    <t>J186</t>
  </si>
  <si>
    <t>小島　安滋</t>
  </si>
  <si>
    <t>コジマ　アンジ</t>
  </si>
  <si>
    <t>J175</t>
  </si>
  <si>
    <t>小島　健晟</t>
  </si>
  <si>
    <t>コジマ　ケンジョウ</t>
  </si>
  <si>
    <t>J179</t>
  </si>
  <si>
    <t>小嶋　悠生</t>
  </si>
  <si>
    <t>J178</t>
  </si>
  <si>
    <t>小林　髙暢</t>
  </si>
  <si>
    <t>コバヤシ　タカノブ</t>
  </si>
  <si>
    <t>J193</t>
  </si>
  <si>
    <t>斉藤　諒平</t>
  </si>
  <si>
    <t>サイトウ　リョウヘイ</t>
  </si>
  <si>
    <t>J176</t>
  </si>
  <si>
    <t>篠原　宏輔</t>
  </si>
  <si>
    <t>シノハラ　コウスケ</t>
  </si>
  <si>
    <t>J190</t>
  </si>
  <si>
    <t>島田　昴太郎</t>
  </si>
  <si>
    <t>シマダ　コウタロウ</t>
  </si>
  <si>
    <t>J182</t>
  </si>
  <si>
    <t>島田　友樹</t>
  </si>
  <si>
    <t>シマダ　トモキ</t>
  </si>
  <si>
    <t>J225</t>
  </si>
  <si>
    <t>白木　大地</t>
  </si>
  <si>
    <t>シラキ　ダイチ</t>
  </si>
  <si>
    <t>J221</t>
  </si>
  <si>
    <t>鈴村　祐介</t>
  </si>
  <si>
    <t>スズムラ　ユウスケ</t>
  </si>
  <si>
    <t>J214</t>
  </si>
  <si>
    <t>土射津　佑起</t>
  </si>
  <si>
    <t>ツチイズ　ユウキ</t>
  </si>
  <si>
    <t>J207</t>
  </si>
  <si>
    <t>土屋　慶太</t>
  </si>
  <si>
    <t>ツチヤ　ケイタ</t>
  </si>
  <si>
    <t>J233</t>
  </si>
  <si>
    <t>都築　祐大</t>
  </si>
  <si>
    <t>ツヅキ　ユウダイ</t>
  </si>
  <si>
    <t>J219</t>
  </si>
  <si>
    <t>冨田　直希</t>
  </si>
  <si>
    <t>トミダ　ナオキ</t>
  </si>
  <si>
    <t>J224</t>
  </si>
  <si>
    <t>冨田　成美</t>
  </si>
  <si>
    <t>トミタ　ナルミ</t>
  </si>
  <si>
    <t>J5124</t>
  </si>
  <si>
    <t>豊永　香音</t>
  </si>
  <si>
    <t>トヨナガ　カノン</t>
  </si>
  <si>
    <t>J5123</t>
  </si>
  <si>
    <t>長江　祐汰</t>
  </si>
  <si>
    <t>ナガエ　ユウタ</t>
  </si>
  <si>
    <t>J217</t>
  </si>
  <si>
    <t>長瀬　仁志</t>
  </si>
  <si>
    <t>ナガセ　サトシ</t>
  </si>
  <si>
    <t>J183</t>
  </si>
  <si>
    <t>中本　豊</t>
  </si>
  <si>
    <t>ナカモト　ユタカ</t>
  </si>
  <si>
    <t>J205</t>
  </si>
  <si>
    <t>成清　太綺</t>
  </si>
  <si>
    <t>ナリキヨ　タイキ</t>
  </si>
  <si>
    <t>J200</t>
  </si>
  <si>
    <t>新川　将平</t>
  </si>
  <si>
    <t>ニイガワ　ショウヘイ</t>
  </si>
  <si>
    <t>J185</t>
  </si>
  <si>
    <t>西垣　裕介</t>
  </si>
  <si>
    <t>ニシガキ　ユウスケ</t>
  </si>
  <si>
    <t>J230</t>
  </si>
  <si>
    <t>西村　太希</t>
  </si>
  <si>
    <t>ニシムラ　タイキ</t>
  </si>
  <si>
    <t>J184</t>
  </si>
  <si>
    <t>野村　信介</t>
  </si>
  <si>
    <t>ノムラ　シンスケ</t>
  </si>
  <si>
    <t>J188</t>
  </si>
  <si>
    <t>長谷川　智</t>
  </si>
  <si>
    <t>ハセガワ　サトシ</t>
  </si>
  <si>
    <t>J236</t>
  </si>
  <si>
    <t>服部　陽蘭</t>
  </si>
  <si>
    <t>ハットリ　ヒラン</t>
  </si>
  <si>
    <t>J5126</t>
  </si>
  <si>
    <t>早川　敦基</t>
  </si>
  <si>
    <t>ハヤカワ　アツキ</t>
  </si>
  <si>
    <t>J195</t>
  </si>
  <si>
    <t>原田　侑弥</t>
  </si>
  <si>
    <t>ハラダ　ユウヤ</t>
  </si>
  <si>
    <t>J232</t>
  </si>
  <si>
    <t>日置　明莉</t>
  </si>
  <si>
    <t>ヒオキ　アカリ</t>
  </si>
  <si>
    <t>J5130</t>
  </si>
  <si>
    <t>日比野　桃子</t>
  </si>
  <si>
    <t>ヒビノ　モモコ</t>
  </si>
  <si>
    <t>J5125</t>
  </si>
  <si>
    <t>日比野　力哉</t>
  </si>
  <si>
    <t>ヒビノ　リキヤ</t>
  </si>
  <si>
    <t>J215</t>
  </si>
  <si>
    <t>平野　絢瀬</t>
  </si>
  <si>
    <t>ヒラノ　アヤセ</t>
  </si>
  <si>
    <t>J5128</t>
  </si>
  <si>
    <t>堀内　裕太</t>
  </si>
  <si>
    <t>ホリウチ　ユウタ</t>
  </si>
  <si>
    <t>J180</t>
  </si>
  <si>
    <t>松本　貴斗</t>
  </si>
  <si>
    <t>マツモト　タカト</t>
  </si>
  <si>
    <t>J191</t>
  </si>
  <si>
    <t>丸山　直季</t>
  </si>
  <si>
    <t>マルヤマ　ナオキ</t>
  </si>
  <si>
    <t>J220</t>
  </si>
  <si>
    <t>水谷　友哉</t>
  </si>
  <si>
    <t>ミズタニ　ユウヤ</t>
  </si>
  <si>
    <t>J208</t>
  </si>
  <si>
    <t>宮地　真央</t>
  </si>
  <si>
    <t>ミヤジ　マオ</t>
  </si>
  <si>
    <t>J5129</t>
  </si>
  <si>
    <t>村上　翔</t>
  </si>
  <si>
    <t>ムラカミ　ショウ</t>
  </si>
  <si>
    <t>J235</t>
  </si>
  <si>
    <t>村瀬　巧夕</t>
  </si>
  <si>
    <t>ムラセ　コウユウ</t>
  </si>
  <si>
    <t>J209</t>
  </si>
  <si>
    <t>山田　風興</t>
  </si>
  <si>
    <t>ヤマダ　カザオキ</t>
  </si>
  <si>
    <t>J196</t>
  </si>
  <si>
    <t>横地　勇輝</t>
  </si>
  <si>
    <t>ヨコチ　ユウキ</t>
  </si>
  <si>
    <t>J181</t>
  </si>
  <si>
    <t>吉田　光毅</t>
  </si>
  <si>
    <t>ヨシダ　コウキ</t>
  </si>
  <si>
    <t>J234</t>
  </si>
  <si>
    <t>渡邉　樹</t>
  </si>
  <si>
    <t>ワタナベ　イツキ</t>
  </si>
  <si>
    <t>J206</t>
  </si>
  <si>
    <t>浅井　思羽</t>
  </si>
  <si>
    <t>アサイ　コトワ</t>
  </si>
  <si>
    <t>学校法人南山学園聖霊</t>
  </si>
  <si>
    <t>ガッコウホウジンナンザンガクエンセイレイ</t>
  </si>
  <si>
    <t>聖霊</t>
  </si>
  <si>
    <t>J5132</t>
  </si>
  <si>
    <t>飯塚　寿音</t>
  </si>
  <si>
    <t>イイヅカ　ヒサネ</t>
  </si>
  <si>
    <t>J5131</t>
  </si>
  <si>
    <t>伊勢　日向子</t>
  </si>
  <si>
    <t>イセ　ヒナコ</t>
  </si>
  <si>
    <t>J5140</t>
  </si>
  <si>
    <t>岩島　咲季</t>
  </si>
  <si>
    <t>イワシマ　サキ</t>
  </si>
  <si>
    <t>J5139</t>
  </si>
  <si>
    <t>太田　結夕</t>
  </si>
  <si>
    <t>オオタ　ユウユ</t>
  </si>
  <si>
    <t>J5141</t>
  </si>
  <si>
    <t>佐治　佳奈子</t>
  </si>
  <si>
    <t>サジ　カナコ</t>
  </si>
  <si>
    <t>J5133</t>
  </si>
  <si>
    <t>柴田　菜々春</t>
  </si>
  <si>
    <t>シバタ　ナナハ</t>
  </si>
  <si>
    <t>J5136</t>
  </si>
  <si>
    <t>妹尾　夏子</t>
  </si>
  <si>
    <t>セノオ　ナツコ</t>
  </si>
  <si>
    <t>J5135</t>
  </si>
  <si>
    <t>八賀　小穂</t>
  </si>
  <si>
    <t>ハチガ　サホ</t>
  </si>
  <si>
    <t>J5138</t>
  </si>
  <si>
    <t>林　蒼依</t>
  </si>
  <si>
    <t>ハヤシ　アオイ</t>
  </si>
  <si>
    <t>J5137</t>
  </si>
  <si>
    <t>麓　実華</t>
  </si>
  <si>
    <t>フモト　ミカ</t>
  </si>
  <si>
    <t>J5134</t>
  </si>
  <si>
    <t>阿知波　ひらり</t>
  </si>
  <si>
    <t>アチワ　ヒラリ</t>
  </si>
  <si>
    <t>学校法人南山学園南山（女子部）</t>
  </si>
  <si>
    <t>ガッコウホウジンナンザンガクエンナンザン(ジョシ</t>
  </si>
  <si>
    <t>南山女</t>
  </si>
  <si>
    <t>H5282</t>
  </si>
  <si>
    <t>石榑　奈々</t>
  </si>
  <si>
    <t>イシグレ　ナナ</t>
  </si>
  <si>
    <t>H5281</t>
  </si>
  <si>
    <t>石本　万結</t>
  </si>
  <si>
    <t>イシモト　マユウ</t>
  </si>
  <si>
    <t>H5289</t>
  </si>
  <si>
    <t>甲斐　祐芽実</t>
  </si>
  <si>
    <t>カイ　ユメミ</t>
  </si>
  <si>
    <t>加古　亜美菜</t>
  </si>
  <si>
    <t>カコ　アミナ</t>
  </si>
  <si>
    <t>H5286</t>
  </si>
  <si>
    <t>梶浦　詩</t>
  </si>
  <si>
    <t>カジウラ　ウタ</t>
  </si>
  <si>
    <t>H5290</t>
  </si>
  <si>
    <t>加藤　万結</t>
  </si>
  <si>
    <t>カトウ　マユ</t>
  </si>
  <si>
    <t>H5279</t>
  </si>
  <si>
    <t>金谷　有純</t>
  </si>
  <si>
    <t>カナヤ　アスミ</t>
  </si>
  <si>
    <t>H5278</t>
  </si>
  <si>
    <t>九鬼　さやか</t>
  </si>
  <si>
    <t>クキ　サヤカ</t>
  </si>
  <si>
    <t>H5277</t>
  </si>
  <si>
    <t>黒岩　佳乃</t>
  </si>
  <si>
    <t>クロイワ　ヨシノ</t>
  </si>
  <si>
    <t>H5287</t>
  </si>
  <si>
    <t>佐伯　千乃</t>
  </si>
  <si>
    <t>サエキ　ユキノ</t>
  </si>
  <si>
    <t>H5284</t>
  </si>
  <si>
    <t>高橋　幸歩</t>
  </si>
  <si>
    <t>タカハシ　ユキホ</t>
  </si>
  <si>
    <t>H5283</t>
  </si>
  <si>
    <t>田中　慧寧</t>
  </si>
  <si>
    <t>タナカ　サトネ</t>
  </si>
  <si>
    <t>H5288</t>
  </si>
  <si>
    <t>H5280</t>
  </si>
  <si>
    <t>松下　杏</t>
  </si>
  <si>
    <t>マツシタ　モモ</t>
  </si>
  <si>
    <t>H5285</t>
  </si>
  <si>
    <t>阿知波　昂平</t>
  </si>
  <si>
    <t>アチハ　コウヘイ</t>
  </si>
  <si>
    <t>学校法人日本福祉大学付属</t>
  </si>
  <si>
    <t>ガッコウホウジンニホンフクシダイガクフゾク</t>
  </si>
  <si>
    <t>福祉大付</t>
  </si>
  <si>
    <t>k36</t>
  </si>
  <si>
    <t>阿部　愛花</t>
  </si>
  <si>
    <t>アベ　アイカ</t>
  </si>
  <si>
    <t>k5139</t>
  </si>
  <si>
    <t>石田　理佳</t>
  </si>
  <si>
    <t>イシダ　リカ</t>
  </si>
  <si>
    <t>k5141</t>
  </si>
  <si>
    <t>井上　和奏</t>
  </si>
  <si>
    <t>イノウエ　ワカナ</t>
  </si>
  <si>
    <t>k5003</t>
  </si>
  <si>
    <t>大崎　有悟</t>
  </si>
  <si>
    <t>オオサキ　ユウゴ</t>
  </si>
  <si>
    <t>k268</t>
  </si>
  <si>
    <t>齋藤　日風琉</t>
  </si>
  <si>
    <t>サイトウ　ヒカル</t>
  </si>
  <si>
    <t>k266</t>
  </si>
  <si>
    <t>榊原　章人</t>
  </si>
  <si>
    <t>サカキバラ　アキト</t>
  </si>
  <si>
    <t>k33</t>
  </si>
  <si>
    <t>佐川　虎太郎</t>
  </si>
  <si>
    <t>サガワ　コタロウ</t>
  </si>
  <si>
    <t>k270</t>
  </si>
  <si>
    <t>清水　元貴</t>
  </si>
  <si>
    <t>シミズ　ゲンキ</t>
  </si>
  <si>
    <t>k34</t>
  </si>
  <si>
    <t>鈴木　裕斗</t>
  </si>
  <si>
    <t>k32</t>
  </si>
  <si>
    <t>高木　瑚春</t>
  </si>
  <si>
    <t>タカギ　コハル</t>
  </si>
  <si>
    <t>k5002</t>
  </si>
  <si>
    <t>高野　史帆</t>
  </si>
  <si>
    <t>タカノ　シホ</t>
  </si>
  <si>
    <t>k5004</t>
  </si>
  <si>
    <t>瀧本　弘樹</t>
  </si>
  <si>
    <t>タキモト　ヒロキ</t>
  </si>
  <si>
    <t>k30</t>
  </si>
  <si>
    <t>田口　晃平</t>
  </si>
  <si>
    <t>タグチ　コウヘイ</t>
  </si>
  <si>
    <t>k267</t>
  </si>
  <si>
    <t>道木　菜名</t>
  </si>
  <si>
    <t>ドウキ　ナナ</t>
  </si>
  <si>
    <t>k5138</t>
  </si>
  <si>
    <t>梛野　有香</t>
  </si>
  <si>
    <t>ナギノ　ユカ</t>
  </si>
  <si>
    <t>k5140</t>
  </si>
  <si>
    <t>西角　純</t>
  </si>
  <si>
    <t>ニシカク　ジュン</t>
  </si>
  <si>
    <t>k265</t>
  </si>
  <si>
    <t>野畑　真也</t>
  </si>
  <si>
    <t>ノバタ　シンヤ</t>
  </si>
  <si>
    <t>k35</t>
  </si>
  <si>
    <t>早川　遼太</t>
  </si>
  <si>
    <t>ハヤカワ　リョウタ</t>
  </si>
  <si>
    <t>k269</t>
  </si>
  <si>
    <t>福田　孝輝</t>
  </si>
  <si>
    <t>フクダ　コウキ</t>
  </si>
  <si>
    <t>k31</t>
  </si>
  <si>
    <t>毛利　菜々</t>
  </si>
  <si>
    <t>モウリ　ナナ</t>
  </si>
  <si>
    <t>k5005</t>
  </si>
  <si>
    <t>学校法人藤ノ花学園藤ノ花女子</t>
  </si>
  <si>
    <t>藤ノ花女</t>
  </si>
  <si>
    <t>稲益　涼</t>
  </si>
  <si>
    <t>イナマス　リョウ</t>
  </si>
  <si>
    <t>学校法人名工学園名古屋工業</t>
  </si>
  <si>
    <t>ガッコウホウジンメイコウガクエンナゴヤコウギョウ</t>
  </si>
  <si>
    <t>名古屋工</t>
  </si>
  <si>
    <t>H609</t>
  </si>
  <si>
    <t>岡田　文哉</t>
  </si>
  <si>
    <t>オカダ　フミヤ</t>
  </si>
  <si>
    <t>H627</t>
  </si>
  <si>
    <t>川瀬　陽斗</t>
  </si>
  <si>
    <t>カワセ　ハルト</t>
  </si>
  <si>
    <t>H628</t>
  </si>
  <si>
    <t>川端　康暉</t>
  </si>
  <si>
    <t>H613</t>
  </si>
  <si>
    <t>草尾　太一</t>
  </si>
  <si>
    <t>クサオ　タイチ</t>
  </si>
  <si>
    <t>H610</t>
  </si>
  <si>
    <t>永野　竜都</t>
  </si>
  <si>
    <t>ナガノ　リュウト</t>
  </si>
  <si>
    <t>H611</t>
  </si>
  <si>
    <t>長谷川　大竜</t>
  </si>
  <si>
    <t>ハセガワ　タツル</t>
  </si>
  <si>
    <t>H612</t>
  </si>
  <si>
    <t>村居　辰哉</t>
  </si>
  <si>
    <t>ムライ　タツヤ</t>
  </si>
  <si>
    <t>H614</t>
  </si>
  <si>
    <t>山口　潤</t>
  </si>
  <si>
    <t>ヤマグチ　ジュン</t>
  </si>
  <si>
    <t>H626</t>
  </si>
  <si>
    <t>青木　香澄</t>
  </si>
  <si>
    <t>アオキ　カスミ</t>
  </si>
  <si>
    <t>学校法人名城大学附属</t>
  </si>
  <si>
    <t>ガッコウホウジンメイジョウダイガクフゾク</t>
  </si>
  <si>
    <t>名城大附</t>
  </si>
  <si>
    <t>H5059</t>
  </si>
  <si>
    <t>井内　月野</t>
  </si>
  <si>
    <t>イウチ　ツキノ</t>
  </si>
  <si>
    <t>H5050</t>
  </si>
  <si>
    <t>池田　充秀</t>
  </si>
  <si>
    <t>イケダ　アツヒデ</t>
  </si>
  <si>
    <t>H86</t>
  </si>
  <si>
    <t>石田　泰一</t>
  </si>
  <si>
    <t>イシダ　タイチ</t>
  </si>
  <si>
    <t>H81</t>
  </si>
  <si>
    <t>石濱　拓海</t>
  </si>
  <si>
    <t>イシハマ　タクミ</t>
  </si>
  <si>
    <t>H95</t>
  </si>
  <si>
    <t>伊藤　充</t>
  </si>
  <si>
    <t>イトウ　ミチル</t>
  </si>
  <si>
    <t>H82</t>
  </si>
  <si>
    <t>植手　広大</t>
  </si>
  <si>
    <t>ウエテ　コウダイ</t>
  </si>
  <si>
    <t>H79</t>
  </si>
  <si>
    <t>鵜飼　龍之介</t>
  </si>
  <si>
    <t>ウカイ　リュウノスケ</t>
  </si>
  <si>
    <t>H77</t>
  </si>
  <si>
    <t>遠藤　佳純</t>
  </si>
  <si>
    <t>エンドウ　カスミ</t>
  </si>
  <si>
    <t>H5063</t>
  </si>
  <si>
    <t>遠藤　慶景</t>
  </si>
  <si>
    <t>エンドウ　ヨシカゲ</t>
  </si>
  <si>
    <t>H97</t>
  </si>
  <si>
    <t>太田　光紀</t>
  </si>
  <si>
    <t>H74</t>
  </si>
  <si>
    <t>大参　祐輝</t>
  </si>
  <si>
    <t>オオミ　ユウキ</t>
  </si>
  <si>
    <t>H71</t>
  </si>
  <si>
    <t>大森　一徹</t>
  </si>
  <si>
    <t>オオモリ　イッテツ</t>
  </si>
  <si>
    <t>H98</t>
  </si>
  <si>
    <t>片山　裕貴</t>
  </si>
  <si>
    <t>H91</t>
  </si>
  <si>
    <t>加納　礼菜</t>
  </si>
  <si>
    <t>カノウ　レナ</t>
  </si>
  <si>
    <t>H5047</t>
  </si>
  <si>
    <t>河村　清加</t>
  </si>
  <si>
    <t>カワムラ　サヤカ</t>
  </si>
  <si>
    <t>H5052</t>
  </si>
  <si>
    <t>國見　卓矢</t>
  </si>
  <si>
    <t>クニミ　タクヤ</t>
  </si>
  <si>
    <t>H99</t>
  </si>
  <si>
    <t>久保　香波</t>
  </si>
  <si>
    <t>クボ　カナミ</t>
  </si>
  <si>
    <t>H5061</t>
  </si>
  <si>
    <t>小澤　友護</t>
  </si>
  <si>
    <t>コザワ　ユウゴ</t>
  </si>
  <si>
    <t>H72</t>
  </si>
  <si>
    <t>近藤　夏希</t>
  </si>
  <si>
    <t>コンドウ　ナツキ</t>
  </si>
  <si>
    <t>H5053</t>
  </si>
  <si>
    <t>坂井　魁斗</t>
  </si>
  <si>
    <t>サカイ　カイト</t>
  </si>
  <si>
    <t>H89</t>
  </si>
  <si>
    <t>坂田　昴駿</t>
  </si>
  <si>
    <t>サカタ　タカトシ</t>
  </si>
  <si>
    <t>H75</t>
  </si>
  <si>
    <t>佐合　将典</t>
  </si>
  <si>
    <t>サゴウ　マサノリ</t>
  </si>
  <si>
    <t>H80</t>
  </si>
  <si>
    <t>佐藤　敬悟</t>
  </si>
  <si>
    <t>サトウ　ケイゴ</t>
  </si>
  <si>
    <t>H90</t>
  </si>
  <si>
    <t>鈴木　彩加</t>
  </si>
  <si>
    <t>H5058</t>
  </si>
  <si>
    <t>鈴木　志門</t>
  </si>
  <si>
    <t>スズキ　シモン</t>
  </si>
  <si>
    <t>H102</t>
  </si>
  <si>
    <t>鈴木　里音</t>
  </si>
  <si>
    <t>スズキ　リオン</t>
  </si>
  <si>
    <t>H5062</t>
  </si>
  <si>
    <t>高橋　美夏子</t>
  </si>
  <si>
    <t>タカハシ　ミカコ</t>
  </si>
  <si>
    <t>H5055</t>
  </si>
  <si>
    <t>田村　陽生</t>
  </si>
  <si>
    <t>タムラ　ハルキ</t>
  </si>
  <si>
    <t>H96</t>
  </si>
  <si>
    <t>丹嶌　あやめ</t>
  </si>
  <si>
    <t>タンジマ　アヤメ</t>
  </si>
  <si>
    <t>H5051</t>
  </si>
  <si>
    <t>筒井　悠斗</t>
  </si>
  <si>
    <t>ツツイ　ユウト</t>
  </si>
  <si>
    <t>H87</t>
  </si>
  <si>
    <t>恒川　智宏</t>
  </si>
  <si>
    <t>ツネカワ　トモヒロ</t>
  </si>
  <si>
    <t>H101</t>
  </si>
  <si>
    <t>時田　雄大</t>
  </si>
  <si>
    <t>トキダ　ユウダイ</t>
  </si>
  <si>
    <t>H88</t>
  </si>
  <si>
    <t>長瀬　仁哉</t>
  </si>
  <si>
    <t>ナガセ　ジンヤ</t>
  </si>
  <si>
    <t>H83</t>
  </si>
  <si>
    <t>中野　裕仁</t>
  </si>
  <si>
    <t>ナカノ　ユウト</t>
  </si>
  <si>
    <t>H76</t>
  </si>
  <si>
    <t>西垣　麻央</t>
  </si>
  <si>
    <t>ニシガキ　マオ</t>
  </si>
  <si>
    <t>H92</t>
  </si>
  <si>
    <t>馬場　士</t>
  </si>
  <si>
    <t>ババ　ツカサ</t>
  </si>
  <si>
    <t>H78</t>
  </si>
  <si>
    <t>平田　琢ニ</t>
  </si>
  <si>
    <t>ヒラタ　タクジ</t>
  </si>
  <si>
    <t>H94</t>
  </si>
  <si>
    <t>松尾　有紗</t>
  </si>
  <si>
    <t>マツオ　アリサ</t>
  </si>
  <si>
    <t>H5048</t>
  </si>
  <si>
    <t>松尾　和樹</t>
  </si>
  <si>
    <t>マツオ　カズキ</t>
  </si>
  <si>
    <t>H85</t>
  </si>
  <si>
    <t>水谷　乃愛</t>
  </si>
  <si>
    <t>ミズタニ　ノア</t>
  </si>
  <si>
    <t>H5057</t>
  </si>
  <si>
    <t>溝口　一志</t>
  </si>
  <si>
    <t>ミゾグチ　カズシ</t>
  </si>
  <si>
    <t>H100</t>
  </si>
  <si>
    <t>宮崎　望</t>
  </si>
  <si>
    <t>ミヤザキ　ノゾミ</t>
  </si>
  <si>
    <t>H5054</t>
  </si>
  <si>
    <t>totoro030313@yahoo.co.jp</t>
  </si>
  <si>
    <t>三輪　明日香</t>
  </si>
  <si>
    <t>ミワ　アスカ</t>
  </si>
  <si>
    <t>H5056</t>
  </si>
  <si>
    <t>八木　穂乃花</t>
  </si>
  <si>
    <t>ヤギ　ホノカ</t>
  </si>
  <si>
    <t>H5049</t>
  </si>
  <si>
    <t>安栖　亜美</t>
  </si>
  <si>
    <t>ヤスズミ　アミ</t>
  </si>
  <si>
    <t>H5060</t>
  </si>
  <si>
    <t>山口　涼平</t>
  </si>
  <si>
    <t>H73</t>
  </si>
  <si>
    <t>山田　貴斗</t>
  </si>
  <si>
    <t>ヤマダ　タカト</t>
  </si>
  <si>
    <t>H93</t>
  </si>
  <si>
    <t>米津　央也</t>
  </si>
  <si>
    <t>ヨネズ　ナカヤ</t>
  </si>
  <si>
    <t>H84</t>
  </si>
  <si>
    <t>学校法人名鉄学園杜若</t>
  </si>
  <si>
    <t>杜若</t>
  </si>
  <si>
    <t>ヨシダ　カズキ</t>
  </si>
  <si>
    <t>国立大学法人愛知教育大学附属</t>
  </si>
  <si>
    <t>コクリツダイガクホウジンアイチキョウイクダイガクフ</t>
  </si>
  <si>
    <t>愛教大附</t>
  </si>
  <si>
    <t>朝　飛翔</t>
  </si>
  <si>
    <t>アサ　ツバサ</t>
  </si>
  <si>
    <t>中部大学春日丘</t>
  </si>
  <si>
    <t>チュウブダイガクハルヒガオカ</t>
  </si>
  <si>
    <t>中部大春日丘</t>
  </si>
  <si>
    <t>J534</t>
  </si>
  <si>
    <t>井上　拓也</t>
  </si>
  <si>
    <t>イノウエ　タクヤ</t>
  </si>
  <si>
    <t>J532</t>
  </si>
  <si>
    <t>岡本　一輝</t>
  </si>
  <si>
    <t>オカモト　カズキ</t>
  </si>
  <si>
    <t>J524</t>
  </si>
  <si>
    <t>加治屋　類</t>
  </si>
  <si>
    <t>カジヤ　ルイ</t>
  </si>
  <si>
    <t>J535</t>
  </si>
  <si>
    <t>加藤　勇人</t>
  </si>
  <si>
    <t>J530</t>
  </si>
  <si>
    <t>木全　真優</t>
  </si>
  <si>
    <t>キマタ　マユ</t>
  </si>
  <si>
    <t>J5290</t>
  </si>
  <si>
    <t>柴田　圭</t>
  </si>
  <si>
    <t>シバタ　ケイ</t>
  </si>
  <si>
    <t>J523</t>
  </si>
  <si>
    <t>白木　隼大</t>
  </si>
  <si>
    <t>シラキ　ハヤタ</t>
  </si>
  <si>
    <t>J525</t>
  </si>
  <si>
    <t>長瀬　篤伺</t>
  </si>
  <si>
    <t>ナガセ　アツシ</t>
  </si>
  <si>
    <t>J526</t>
  </si>
  <si>
    <t>永松　雅</t>
  </si>
  <si>
    <t>ナガマツ　ミヤビ</t>
  </si>
  <si>
    <t>J529</t>
  </si>
  <si>
    <t>林　政晃</t>
  </si>
  <si>
    <t>ハヤシ　マサアキ</t>
  </si>
  <si>
    <t>J527</t>
  </si>
  <si>
    <t>藤吉　宙</t>
  </si>
  <si>
    <t>フジヨシ　ソラ</t>
  </si>
  <si>
    <t>J533</t>
  </si>
  <si>
    <t>松山　瑞季</t>
  </si>
  <si>
    <t>マツヤマ　ミズキ</t>
  </si>
  <si>
    <t>J5291</t>
  </si>
  <si>
    <t>宮崎　克海</t>
  </si>
  <si>
    <t>ミヤザキ　カツミ</t>
  </si>
  <si>
    <t>J531</t>
  </si>
  <si>
    <t>武藤　広樹</t>
  </si>
  <si>
    <t>ムトウ　ヒロキ</t>
  </si>
  <si>
    <t>J528</t>
  </si>
  <si>
    <t>独立行政法人国立高等専門学校機構豊田工業高等専門学校</t>
  </si>
  <si>
    <t>ドクリツギョウセイホウジンコクリツコウトウセンモンガ</t>
  </si>
  <si>
    <t>豊田高専</t>
  </si>
  <si>
    <t>内村　愛</t>
  </si>
  <si>
    <t>ウチムラ　アイ</t>
  </si>
  <si>
    <t>名古屋市立若宮商業</t>
  </si>
  <si>
    <t>ナゴヤイチリツワカミヤショウギョウ</t>
  </si>
  <si>
    <t>若宮商</t>
  </si>
  <si>
    <t>H5274</t>
  </si>
  <si>
    <t>江上　史華</t>
  </si>
  <si>
    <t>エガミ　フミカ</t>
  </si>
  <si>
    <t>H5271</t>
  </si>
  <si>
    <t>江上　麗菜</t>
  </si>
  <si>
    <t>エガミ　レイナ</t>
  </si>
  <si>
    <t>H5269</t>
  </si>
  <si>
    <t>亀崎　杏菜</t>
  </si>
  <si>
    <t>カメザキ　アンナ</t>
  </si>
  <si>
    <t>H5273</t>
  </si>
  <si>
    <t>樽本　明香里</t>
  </si>
  <si>
    <t>タルモト　アカリ</t>
  </si>
  <si>
    <t>H5272</t>
  </si>
  <si>
    <t>正木　めぐみ</t>
  </si>
  <si>
    <t>マサキ　メグミ</t>
  </si>
  <si>
    <t>H5275</t>
  </si>
  <si>
    <t>蓑部　未来</t>
  </si>
  <si>
    <t>ミノベ　ミク</t>
  </si>
  <si>
    <t>H5270</t>
  </si>
  <si>
    <t>浅野　圭亮</t>
  </si>
  <si>
    <t>アサノ　ケイスケ</t>
  </si>
  <si>
    <t>名古屋市立菊里</t>
  </si>
  <si>
    <t>ナゴヤシリツキクザト</t>
  </si>
  <si>
    <t>菊里</t>
  </si>
  <si>
    <t>J502</t>
  </si>
  <si>
    <t>飯沼　菜緒</t>
  </si>
  <si>
    <t>イイヌマ　ナオ</t>
  </si>
  <si>
    <t>J5395</t>
  </si>
  <si>
    <t>石川　湖野実</t>
  </si>
  <si>
    <t>イシカワ　コノミ</t>
  </si>
  <si>
    <t>J5268</t>
  </si>
  <si>
    <t>石黒　優衣</t>
  </si>
  <si>
    <t>イシグロ　ユイ</t>
  </si>
  <si>
    <t>J5398</t>
  </si>
  <si>
    <t>伊藤　杏優</t>
  </si>
  <si>
    <t>イトウ　アユ</t>
  </si>
  <si>
    <t>J5400</t>
  </si>
  <si>
    <t>J500</t>
  </si>
  <si>
    <t>伊藤　大輝</t>
  </si>
  <si>
    <t>J677</t>
  </si>
  <si>
    <t>伊藤　知紗</t>
  </si>
  <si>
    <t>イトウ　チサ</t>
  </si>
  <si>
    <t>J5276</t>
  </si>
  <si>
    <t>内山　恵</t>
  </si>
  <si>
    <t>ウチヤマ　メグミ</t>
  </si>
  <si>
    <t>J5272</t>
  </si>
  <si>
    <t>江本　玲香</t>
  </si>
  <si>
    <t>エモト　レイカ</t>
  </si>
  <si>
    <t>J5266</t>
  </si>
  <si>
    <t>大芝　怜奈</t>
  </si>
  <si>
    <t>オオシバ　レイナ</t>
  </si>
  <si>
    <t>J5403</t>
  </si>
  <si>
    <t>大原　優輝</t>
  </si>
  <si>
    <t>オオハラ　ユウキ</t>
  </si>
  <si>
    <t>J501</t>
  </si>
  <si>
    <t>小倉　永都</t>
  </si>
  <si>
    <t>オグラ　エイト</t>
  </si>
  <si>
    <t>J496</t>
  </si>
  <si>
    <t>鬼塚　文菜</t>
  </si>
  <si>
    <t>オニツカ　アヤナ</t>
  </si>
  <si>
    <t>J5271</t>
  </si>
  <si>
    <t>片岡　瑠至</t>
  </si>
  <si>
    <t>カタオカ　ルイ</t>
  </si>
  <si>
    <t>J504</t>
  </si>
  <si>
    <t>顧問の大羽が入力を間違えました。訂正をお願いします。</t>
  </si>
  <si>
    <t>加藤　絵亜莉</t>
  </si>
  <si>
    <t>カトウ　エアリ</t>
  </si>
  <si>
    <t>J5396</t>
  </si>
  <si>
    <t>加藤　礼雄</t>
  </si>
  <si>
    <t>カトウ　レオ</t>
  </si>
  <si>
    <t>J493</t>
  </si>
  <si>
    <t>河口　姫子</t>
  </si>
  <si>
    <t>カワグチ　ヒメコ</t>
  </si>
  <si>
    <t>J5274</t>
  </si>
  <si>
    <t>川﨑　遥平</t>
  </si>
  <si>
    <t>カワサキ　ヨウヘイ</t>
  </si>
  <si>
    <t>J487</t>
  </si>
  <si>
    <t>北野　珠瑛</t>
  </si>
  <si>
    <t>キタノ　タマエ</t>
  </si>
  <si>
    <t>J5394</t>
  </si>
  <si>
    <t>黒木　健太郎</t>
  </si>
  <si>
    <t>クロキ　ケンタロウ</t>
  </si>
  <si>
    <t>J508</t>
  </si>
  <si>
    <t>鍬野　優佑</t>
  </si>
  <si>
    <t>クワノ　ユウスケ</t>
  </si>
  <si>
    <t>J679</t>
  </si>
  <si>
    <t>後藤　優介</t>
  </si>
  <si>
    <t>ゴトウ　ユウスケ</t>
  </si>
  <si>
    <t>J680</t>
  </si>
  <si>
    <t>小林　舞音</t>
  </si>
  <si>
    <t>コバヤシ　マイネ</t>
  </si>
  <si>
    <t>J5277</t>
  </si>
  <si>
    <t>坂口　遼太</t>
  </si>
  <si>
    <t>サカグチ　リョウタ</t>
  </si>
  <si>
    <t>J494</t>
  </si>
  <si>
    <t>坂野　有梨</t>
  </si>
  <si>
    <t>サカノ　ユリ</t>
  </si>
  <si>
    <t>J5402</t>
  </si>
  <si>
    <t>柴田　航矢</t>
  </si>
  <si>
    <t>シバタ　コウヤ</t>
  </si>
  <si>
    <t>J492</t>
  </si>
  <si>
    <t>柴田　有仁</t>
  </si>
  <si>
    <t>シバタ　ユウト</t>
  </si>
  <si>
    <t>J490</t>
  </si>
  <si>
    <t>清水　佑莉</t>
  </si>
  <si>
    <t>シミズ　ユリ</t>
  </si>
  <si>
    <t>J5401</t>
  </si>
  <si>
    <t>城　響大</t>
  </si>
  <si>
    <t>ジョウ　キョウタ</t>
  </si>
  <si>
    <t>J505</t>
  </si>
  <si>
    <t>鈴木　力</t>
  </si>
  <si>
    <t>スズキ　チカラ</t>
  </si>
  <si>
    <t>J682</t>
  </si>
  <si>
    <t>太地　栞菜</t>
  </si>
  <si>
    <t>タイジ　カンナ</t>
  </si>
  <si>
    <t>J5267</t>
  </si>
  <si>
    <t>髙木　景介</t>
  </si>
  <si>
    <t>タカギ　ケイスケ</t>
  </si>
  <si>
    <t>J489</t>
  </si>
  <si>
    <t>高木　隆</t>
  </si>
  <si>
    <t>タカギ　リュウ</t>
  </si>
  <si>
    <t>J675</t>
  </si>
  <si>
    <t>高橋　大成</t>
  </si>
  <si>
    <t>タカハシ　タイセイ</t>
  </si>
  <si>
    <t>J678</t>
  </si>
  <si>
    <t>辻　隼大</t>
  </si>
  <si>
    <t>ツジ　ハヤタ</t>
  </si>
  <si>
    <t>J499</t>
  </si>
  <si>
    <t>土田　歩</t>
  </si>
  <si>
    <t>ツチダ　アユミ</t>
  </si>
  <si>
    <t>J5397</t>
  </si>
  <si>
    <t>常山　由佳</t>
  </si>
  <si>
    <t>ツネヤマ　ユカ</t>
  </si>
  <si>
    <t>J5270</t>
  </si>
  <si>
    <t>寺田　篤矢</t>
  </si>
  <si>
    <t>テラダ　アツヤ</t>
  </si>
  <si>
    <t>J488</t>
  </si>
  <si>
    <t>戸谷　直暉</t>
  </si>
  <si>
    <t>トヤ　ナオキ</t>
  </si>
  <si>
    <t>J486</t>
  </si>
  <si>
    <t>外山　月深</t>
  </si>
  <si>
    <t>トヤマ　ツキミ</t>
  </si>
  <si>
    <t>J5269</t>
  </si>
  <si>
    <t>永谷　恵</t>
  </si>
  <si>
    <t>ナガタニ　メグミ</t>
  </si>
  <si>
    <t>J5273</t>
  </si>
  <si>
    <t>根本　隼平</t>
  </si>
  <si>
    <t>ネモト　ジュンペイ</t>
  </si>
  <si>
    <t>J495</t>
  </si>
  <si>
    <t>橋村　夢芽</t>
  </si>
  <si>
    <t>ハシムラ　ユメ</t>
  </si>
  <si>
    <t>J5278</t>
  </si>
  <si>
    <t>林　亮吾</t>
  </si>
  <si>
    <t>ハヤシ　リョウゴ</t>
  </si>
  <si>
    <t>J676</t>
  </si>
  <si>
    <t>古川　省三</t>
  </si>
  <si>
    <t>フルカワ　ショウゾウ</t>
  </si>
  <si>
    <t>J491</t>
  </si>
  <si>
    <t>松井　涼輔</t>
  </si>
  <si>
    <t>マツイ　リョウスケ</t>
  </si>
  <si>
    <t>J503</t>
  </si>
  <si>
    <t>松本　武大</t>
  </si>
  <si>
    <t>マツモト　タケヒロ</t>
  </si>
  <si>
    <t>J507</t>
  </si>
  <si>
    <t>三浦　貴斗</t>
  </si>
  <si>
    <t>ミウラ　タカト</t>
  </si>
  <si>
    <t>J497</t>
  </si>
  <si>
    <t>村林　賢弥</t>
  </si>
  <si>
    <t>ムラバヤシ　ケンヤ</t>
  </si>
  <si>
    <t>J498</t>
  </si>
  <si>
    <t>森　駿介</t>
  </si>
  <si>
    <t>J506</t>
  </si>
  <si>
    <t>安井　菜々美</t>
  </si>
  <si>
    <t>ヤスイ　ナナミ</t>
  </si>
  <si>
    <t>J5399</t>
  </si>
  <si>
    <t>柚山　高摩</t>
  </si>
  <si>
    <t>ユヤマ　タクマ</t>
  </si>
  <si>
    <t>J681</t>
  </si>
  <si>
    <t>渡辺　楓</t>
  </si>
  <si>
    <t>ワタナベ　カエデ</t>
  </si>
  <si>
    <t>J5275</t>
  </si>
  <si>
    <t>安藤　悠人</t>
  </si>
  <si>
    <t>アンドウ　ユウト</t>
  </si>
  <si>
    <t>名古屋市立北</t>
  </si>
  <si>
    <t>ナゴヤシリツキタ</t>
  </si>
  <si>
    <t>市立北</t>
  </si>
  <si>
    <t>J23</t>
  </si>
  <si>
    <t>井上　望</t>
  </si>
  <si>
    <t>イノウエ　ノゾミ</t>
  </si>
  <si>
    <t>J5007</t>
  </si>
  <si>
    <t>今井　拓也</t>
  </si>
  <si>
    <t>イマイ　タクヤ</t>
  </si>
  <si>
    <t>J17</t>
  </si>
  <si>
    <t>岩田　晴陽</t>
  </si>
  <si>
    <t>イワタ　ハルヒ</t>
  </si>
  <si>
    <t>J22</t>
  </si>
  <si>
    <t>小川　靖博</t>
  </si>
  <si>
    <t>オガワ　ヤスヒロ</t>
  </si>
  <si>
    <t>J21</t>
  </si>
  <si>
    <t>金田　紗耶乃</t>
  </si>
  <si>
    <t>カナダ　サヤナ</t>
  </si>
  <si>
    <t>J5009</t>
  </si>
  <si>
    <t>金子　由真</t>
  </si>
  <si>
    <t>カネコ　ユマ</t>
  </si>
  <si>
    <t>J5010</t>
  </si>
  <si>
    <t>久保　似奈</t>
  </si>
  <si>
    <t>クボ　ニイナ</t>
  </si>
  <si>
    <t>J5011</t>
  </si>
  <si>
    <t>児玉　一</t>
  </si>
  <si>
    <t>コダマ　カズ</t>
  </si>
  <si>
    <t>J19</t>
  </si>
  <si>
    <t>續木　実来</t>
  </si>
  <si>
    <t>ツヅキ　ミク</t>
  </si>
  <si>
    <t>J5005</t>
  </si>
  <si>
    <t>鶴　皐央理</t>
  </si>
  <si>
    <t>ツル　サオリ</t>
  </si>
  <si>
    <t>J5008</t>
  </si>
  <si>
    <t>成田　圭</t>
  </si>
  <si>
    <t>ナリタ　ケイ</t>
  </si>
  <si>
    <t>J20</t>
  </si>
  <si>
    <t>野口　あゆ香</t>
  </si>
  <si>
    <t>ノグチ　アユカ</t>
  </si>
  <si>
    <t>J5006</t>
  </si>
  <si>
    <t>福田　真依</t>
  </si>
  <si>
    <t>フクタ　マイ</t>
  </si>
  <si>
    <t>J5012</t>
  </si>
  <si>
    <t>堀田　和嗣</t>
  </si>
  <si>
    <t>ホッタ　カズシ</t>
  </si>
  <si>
    <t>J18</t>
  </si>
  <si>
    <t>水野　貴仁</t>
  </si>
  <si>
    <t>ミズノ　タカヒト</t>
  </si>
  <si>
    <t>J16</t>
  </si>
  <si>
    <t>青山　晟己</t>
  </si>
  <si>
    <t>アオヤマ　セイキ</t>
  </si>
  <si>
    <t>名古屋市立工業</t>
  </si>
  <si>
    <t>ナゴヤシリツコウギョウ</t>
  </si>
  <si>
    <t>市工業</t>
  </si>
  <si>
    <t>H452</t>
  </si>
  <si>
    <t>秋田　凌典</t>
  </si>
  <si>
    <t>アキタ　リョウスケ</t>
  </si>
  <si>
    <t>H443</t>
  </si>
  <si>
    <t>荒木　浩真</t>
  </si>
  <si>
    <t>アラキ　ヒロマ</t>
  </si>
  <si>
    <t>H651</t>
  </si>
  <si>
    <t>鵜飼　達矢</t>
  </si>
  <si>
    <t>ウカイ　タツヤ</t>
  </si>
  <si>
    <t>H444</t>
  </si>
  <si>
    <t>川口　貴史</t>
  </si>
  <si>
    <t>カワグチ　タカフミ</t>
  </si>
  <si>
    <t>H453</t>
  </si>
  <si>
    <t>河村　羅雅</t>
  </si>
  <si>
    <t>カワムラ　ラガ</t>
  </si>
  <si>
    <t>H652</t>
  </si>
  <si>
    <t>桐谷　啓吾</t>
  </si>
  <si>
    <t>キリタニ　ケイゴ</t>
  </si>
  <si>
    <t>H456</t>
  </si>
  <si>
    <t>佐々木　理久</t>
  </si>
  <si>
    <t>ササキ　リク</t>
  </si>
  <si>
    <t>H445</t>
  </si>
  <si>
    <t>杉浦　智成</t>
  </si>
  <si>
    <t>スギウラ　トモナリ</t>
  </si>
  <si>
    <t>H446</t>
  </si>
  <si>
    <t>竹中　瑛祐</t>
  </si>
  <si>
    <t>タケナカ　エイスケ</t>
  </si>
  <si>
    <t>H451</t>
  </si>
  <si>
    <t>中野　陽斗</t>
  </si>
  <si>
    <t>ナカノ　ハルト</t>
  </si>
  <si>
    <t>H650</t>
  </si>
  <si>
    <t>中村　沙巴羅</t>
  </si>
  <si>
    <t>ナカムラ　サハラ</t>
  </si>
  <si>
    <t>H447</t>
  </si>
  <si>
    <t>西川　寛基</t>
  </si>
  <si>
    <t>ニシカワ　モトキ</t>
  </si>
  <si>
    <t>H448</t>
  </si>
  <si>
    <t>橋本　旭飛</t>
  </si>
  <si>
    <t>ハシモト　アサヒ</t>
  </si>
  <si>
    <t>H653</t>
  </si>
  <si>
    <t>坂野　公隆</t>
  </si>
  <si>
    <t>バンノ　キミタカ</t>
  </si>
  <si>
    <t>H454</t>
  </si>
  <si>
    <t>東浦　優介</t>
  </si>
  <si>
    <t>ヒガシウラ　ユウスケ</t>
  </si>
  <si>
    <t>H654</t>
  </si>
  <si>
    <t>平松　直樹</t>
  </si>
  <si>
    <t>ヒラマツ　ナオキ</t>
  </si>
  <si>
    <t>H449</t>
  </si>
  <si>
    <t>深谷　海成</t>
  </si>
  <si>
    <t>フカヤ　カイセイ</t>
  </si>
  <si>
    <t>H450</t>
  </si>
  <si>
    <t>深谷　剛生</t>
  </si>
  <si>
    <t>フカヤ　ヨシキ</t>
  </si>
  <si>
    <t>H655</t>
  </si>
  <si>
    <t>松下　璃音</t>
  </si>
  <si>
    <t>マツシタ　リノ</t>
  </si>
  <si>
    <t>H656</t>
  </si>
  <si>
    <t>和田　啓暉</t>
  </si>
  <si>
    <t>ワダ　ヨシキ</t>
  </si>
  <si>
    <t>H455</t>
  </si>
  <si>
    <t>生田　颯</t>
  </si>
  <si>
    <t>イクタ　ハヤテ</t>
  </si>
  <si>
    <t>名古屋市立工芸</t>
  </si>
  <si>
    <t>ナゴヤシリツコウゲイ</t>
  </si>
  <si>
    <t>市工芸</t>
  </si>
  <si>
    <t>J123</t>
  </si>
  <si>
    <t>伊藤　滉祐</t>
  </si>
  <si>
    <t>イトウ　コウスケ</t>
  </si>
  <si>
    <t>J135</t>
  </si>
  <si>
    <t>小河　萌花</t>
  </si>
  <si>
    <t>J5087</t>
  </si>
  <si>
    <t>加藤　晴土</t>
  </si>
  <si>
    <t>カトウ　ハルト</t>
  </si>
  <si>
    <t>J134</t>
  </si>
  <si>
    <t>小貝　良英</t>
  </si>
  <si>
    <t>コガイ　リョウエイ</t>
  </si>
  <si>
    <t>J126</t>
  </si>
  <si>
    <t>白石　輝</t>
  </si>
  <si>
    <t>シライシ　アキラ</t>
  </si>
  <si>
    <t>J133</t>
  </si>
  <si>
    <t>鈴木　健太</t>
  </si>
  <si>
    <t>スズキ　ケンタ</t>
  </si>
  <si>
    <t>J124</t>
  </si>
  <si>
    <t>田中　絢可</t>
  </si>
  <si>
    <t>タナカ　アヤカ</t>
  </si>
  <si>
    <t>J5086</t>
  </si>
  <si>
    <t>長江　健吾</t>
  </si>
  <si>
    <t>ナガエ　ケンゴ</t>
  </si>
  <si>
    <t>J125</t>
  </si>
  <si>
    <t>平本　健悟</t>
  </si>
  <si>
    <t>ヒラモト　ケンゴ</t>
  </si>
  <si>
    <t>J131</t>
  </si>
  <si>
    <t>舩橋　慧多</t>
  </si>
  <si>
    <t>フナハシ　ケイタ</t>
  </si>
  <si>
    <t>J132</t>
  </si>
  <si>
    <t>松本　尚大</t>
  </si>
  <si>
    <t>マツモト　ショウタ</t>
  </si>
  <si>
    <t>J127</t>
  </si>
  <si>
    <t>水野　圭矢</t>
  </si>
  <si>
    <t>ミズノ　ケイヤ</t>
  </si>
  <si>
    <t>J128</t>
  </si>
  <si>
    <t>山本　和輝</t>
  </si>
  <si>
    <t>ヤマモト　カズキ</t>
  </si>
  <si>
    <t>J130</t>
  </si>
  <si>
    <t>吉田　和希</t>
  </si>
  <si>
    <t>J129</t>
  </si>
  <si>
    <t>足達　菜緒</t>
  </si>
  <si>
    <t>アダチ　ナオ</t>
  </si>
  <si>
    <t>名古屋市立向陽</t>
  </si>
  <si>
    <t>ナゴヤシリツコウヨウ</t>
  </si>
  <si>
    <t>向陽</t>
  </si>
  <si>
    <t>H5201</t>
  </si>
  <si>
    <t>安部　良紀</t>
  </si>
  <si>
    <t>アベ　ヨシキ</t>
  </si>
  <si>
    <t>H468</t>
  </si>
  <si>
    <t>伊串　嶺花</t>
  </si>
  <si>
    <t>イグシ　ミネカ</t>
  </si>
  <si>
    <t>H5200</t>
  </si>
  <si>
    <t>池田　大希</t>
  </si>
  <si>
    <t>イケダ　ダイキ</t>
  </si>
  <si>
    <t>H457</t>
  </si>
  <si>
    <t>上木　彩音</t>
  </si>
  <si>
    <t>ウエキ　アヤネ</t>
  </si>
  <si>
    <t>H5208</t>
  </si>
  <si>
    <t>大島　直子</t>
  </si>
  <si>
    <t>オオシマ　ナオコ</t>
  </si>
  <si>
    <t>H5199</t>
  </si>
  <si>
    <t>大西　絵美子</t>
  </si>
  <si>
    <t>オオニシ　エミコ</t>
  </si>
  <si>
    <t>H5215</t>
  </si>
  <si>
    <t>奥村　めぐ</t>
  </si>
  <si>
    <t>オクムラ　メグ</t>
  </si>
  <si>
    <t>H5206</t>
  </si>
  <si>
    <t>兼田　知弥</t>
  </si>
  <si>
    <t>カネダ　トモヤ</t>
  </si>
  <si>
    <t>H459</t>
  </si>
  <si>
    <t>川野　翔平</t>
  </si>
  <si>
    <t>カワノ　ショウヘイ</t>
  </si>
  <si>
    <t>H469</t>
  </si>
  <si>
    <t>川邊　雄真</t>
  </si>
  <si>
    <t>カワベ　ユウマ</t>
  </si>
  <si>
    <t>H460</t>
  </si>
  <si>
    <t>河村　有香</t>
  </si>
  <si>
    <t>カワムラ　ユウカ</t>
  </si>
  <si>
    <t>H5210</t>
  </si>
  <si>
    <t>鬼頭　佑実</t>
  </si>
  <si>
    <t>キトウ　ユミ</t>
  </si>
  <si>
    <t>H5213</t>
  </si>
  <si>
    <t>柴田　雄太</t>
  </si>
  <si>
    <t>シバタ　ユウタ</t>
  </si>
  <si>
    <t>H467</t>
  </si>
  <si>
    <t>鈴木　寧仁</t>
  </si>
  <si>
    <t>スズキ　ヤスヒト</t>
  </si>
  <si>
    <t>H465</t>
  </si>
  <si>
    <t>世古　真也</t>
  </si>
  <si>
    <t>セコ　シンヤ</t>
  </si>
  <si>
    <t>H461</t>
  </si>
  <si>
    <t>髙松　真琴</t>
  </si>
  <si>
    <t>タカマツ　マコト</t>
  </si>
  <si>
    <t>H458</t>
  </si>
  <si>
    <t>髙柳　陽菜乃</t>
  </si>
  <si>
    <t>タカヤナギ　ヒナノ</t>
  </si>
  <si>
    <t>H5211</t>
  </si>
  <si>
    <t>田中　啓太郎</t>
  </si>
  <si>
    <t>タナカ　ケイタロウ</t>
  </si>
  <si>
    <t>H466</t>
  </si>
  <si>
    <t>富田　桜子</t>
  </si>
  <si>
    <t>トミダ　サクラコ</t>
  </si>
  <si>
    <t>H5209</t>
  </si>
  <si>
    <t>西中　凜々子</t>
  </si>
  <si>
    <t>ニシナカ　リリコ</t>
  </si>
  <si>
    <t>H5202</t>
  </si>
  <si>
    <t>丹羽　健人</t>
  </si>
  <si>
    <t>ニワ　ケント</t>
  </si>
  <si>
    <t>H470</t>
  </si>
  <si>
    <t>原　菜々花</t>
  </si>
  <si>
    <t>ハラ　ナナカ</t>
  </si>
  <si>
    <t>H5207</t>
  </si>
  <si>
    <t>福井　達也</t>
  </si>
  <si>
    <t>フクイ　タツヤ</t>
  </si>
  <si>
    <t>H464</t>
  </si>
  <si>
    <t>福島　沙紀</t>
  </si>
  <si>
    <t>フクシマ　サキ</t>
  </si>
  <si>
    <t>H5214</t>
  </si>
  <si>
    <t>堀　颯太</t>
  </si>
  <si>
    <t>ホリ　ソウタ</t>
  </si>
  <si>
    <t>H471</t>
  </si>
  <si>
    <t>前田　佳祐</t>
  </si>
  <si>
    <t>マエダ　ケイスケ</t>
  </si>
  <si>
    <t>H462</t>
  </si>
  <si>
    <t>桝川　萌夏</t>
  </si>
  <si>
    <t>マスカワ　モエカ</t>
  </si>
  <si>
    <t>H5204</t>
  </si>
  <si>
    <t>宮崎　葵衣</t>
  </si>
  <si>
    <t>ミヤザキ　アオイ</t>
  </si>
  <si>
    <t>H5203</t>
  </si>
  <si>
    <t>宮島　菜々花</t>
  </si>
  <si>
    <t>ミヤジマ　ナナカ</t>
  </si>
  <si>
    <t>H5301</t>
  </si>
  <si>
    <t>森　彩華</t>
  </si>
  <si>
    <t>H5212</t>
  </si>
  <si>
    <t>山口　翔</t>
  </si>
  <si>
    <t>ヤマグチ　カケル</t>
  </si>
  <si>
    <t>H463</t>
  </si>
  <si>
    <t>山本　真由</t>
  </si>
  <si>
    <t>H5205</t>
  </si>
  <si>
    <t>名古屋市立桜台</t>
  </si>
  <si>
    <t>ナゴヤシリツサクラダイ</t>
  </si>
  <si>
    <t>桜台</t>
  </si>
  <si>
    <t>H5250</t>
  </si>
  <si>
    <t>井上　始</t>
  </si>
  <si>
    <t>イノウエ　ハジメ</t>
  </si>
  <si>
    <t>H643</t>
  </si>
  <si>
    <t>井上　凌花</t>
  </si>
  <si>
    <t>イノウエ　リョウカ</t>
  </si>
  <si>
    <t>H5247</t>
  </si>
  <si>
    <t>岩城　由佳</t>
  </si>
  <si>
    <t>イワキ　ユカ</t>
  </si>
  <si>
    <t>H5248</t>
  </si>
  <si>
    <t>内山　紘希</t>
  </si>
  <si>
    <t>ウチヤマ　コウキ</t>
  </si>
  <si>
    <t>H559</t>
  </si>
  <si>
    <t>大川　空</t>
  </si>
  <si>
    <t>オオカワ　ソラ</t>
  </si>
  <si>
    <t>H5249</t>
  </si>
  <si>
    <t>加島　聖士</t>
  </si>
  <si>
    <t>カシマ　サトシ</t>
  </si>
  <si>
    <t>H554</t>
  </si>
  <si>
    <t>加藤　亜佳利</t>
  </si>
  <si>
    <t>カトウ　アカリ</t>
  </si>
  <si>
    <t>H5313</t>
  </si>
  <si>
    <t>川邉　拓真</t>
  </si>
  <si>
    <t>カワベ　タクマ</t>
  </si>
  <si>
    <t>H562</t>
  </si>
  <si>
    <t>川松　里奈</t>
  </si>
  <si>
    <t>カワマツ　リナ</t>
  </si>
  <si>
    <t>H5246</t>
  </si>
  <si>
    <t>瀧　健太郎</t>
  </si>
  <si>
    <t>タキ　ケンタロウ</t>
  </si>
  <si>
    <t>H558</t>
  </si>
  <si>
    <t>竹内　美帆</t>
  </si>
  <si>
    <t>タケウチ　ミホ</t>
  </si>
  <si>
    <t>H5251</t>
  </si>
  <si>
    <t>田中　千尋</t>
  </si>
  <si>
    <t>タナカ　チヒロ</t>
  </si>
  <si>
    <t>H5245</t>
  </si>
  <si>
    <t>田中　佑季</t>
  </si>
  <si>
    <t>H644</t>
  </si>
  <si>
    <t>田渕　哲平</t>
  </si>
  <si>
    <t>タブチ　テッペイ</t>
  </si>
  <si>
    <t>H648</t>
  </si>
  <si>
    <t>羽立　莉彩</t>
  </si>
  <si>
    <t>ハダテ　リサ</t>
  </si>
  <si>
    <t>H5314</t>
  </si>
  <si>
    <t>古川　未硫宇</t>
  </si>
  <si>
    <t>フルカワ　ミリュウ</t>
  </si>
  <si>
    <t>H560</t>
  </si>
  <si>
    <t>正木　敏裕</t>
  </si>
  <si>
    <t>マサキ　トシヒロ</t>
  </si>
  <si>
    <t>H553</t>
  </si>
  <si>
    <t>水野　蒼歌</t>
  </si>
  <si>
    <t>ミズノ　アオカ</t>
  </si>
  <si>
    <t>H5252</t>
  </si>
  <si>
    <t>水野　涼介</t>
  </si>
  <si>
    <t>ミズノ　リョウスケ</t>
  </si>
  <si>
    <t>H555</t>
  </si>
  <si>
    <t>宮下　芙紀乃</t>
  </si>
  <si>
    <t>ミヤシタ　フキノ</t>
  </si>
  <si>
    <t>H5315</t>
  </si>
  <si>
    <t>森島　啓貴</t>
  </si>
  <si>
    <t>モリシマ　ヒロキ</t>
  </si>
  <si>
    <t>H646</t>
  </si>
  <si>
    <t>山田　晃大</t>
  </si>
  <si>
    <t>ヤマダ　アキヒロ</t>
  </si>
  <si>
    <t>H557</t>
  </si>
  <si>
    <t>H649</t>
  </si>
  <si>
    <t>山本　伊織</t>
  </si>
  <si>
    <t>ヤマモト　イオリ</t>
  </si>
  <si>
    <t>H556</t>
  </si>
  <si>
    <t>吉村　貴紀</t>
  </si>
  <si>
    <t>ヨシムラ　タカノリ</t>
  </si>
  <si>
    <t>H561</t>
  </si>
  <si>
    <t>米川　雄大</t>
  </si>
  <si>
    <t>ヨネカワ　ユウダイ</t>
  </si>
  <si>
    <t>H647</t>
  </si>
  <si>
    <t>渡邉　稜太</t>
  </si>
  <si>
    <t>H645</t>
  </si>
  <si>
    <t>二村　葵</t>
  </si>
  <si>
    <t>ニムラ　アオイ</t>
  </si>
  <si>
    <t>名古屋市立西陵</t>
  </si>
  <si>
    <t>ナゴヤシリツセイリョウ</t>
  </si>
  <si>
    <t>西陵</t>
  </si>
  <si>
    <t>J5001</t>
  </si>
  <si>
    <t>服部　愛香</t>
  </si>
  <si>
    <t>ハットリ　アイカ</t>
  </si>
  <si>
    <t>J5002</t>
  </si>
  <si>
    <t>堀尾　知世</t>
  </si>
  <si>
    <t>ホリオ　トモヨ</t>
  </si>
  <si>
    <t>J5003</t>
  </si>
  <si>
    <t>浅井　寛斗</t>
  </si>
  <si>
    <t>名古屋市立富田</t>
  </si>
  <si>
    <t>ナゴヤシリツトミダ</t>
  </si>
  <si>
    <t>富田</t>
  </si>
  <si>
    <t>H352</t>
  </si>
  <si>
    <t>浅井　美保</t>
  </si>
  <si>
    <t>アサイ　ミホ</t>
  </si>
  <si>
    <t>H5169</t>
  </si>
  <si>
    <t>安藤　優月</t>
  </si>
  <si>
    <t>アンドウ　ユヅキ</t>
  </si>
  <si>
    <t>H5170</t>
  </si>
  <si>
    <t>飯田　綾香</t>
  </si>
  <si>
    <t>イイダ　アヤカ</t>
  </si>
  <si>
    <t>H5173</t>
  </si>
  <si>
    <t>飯田　優太朗</t>
  </si>
  <si>
    <t>イイダ　ユウタロウ</t>
  </si>
  <si>
    <t>H349</t>
  </si>
  <si>
    <t>飯田　龍斗</t>
  </si>
  <si>
    <t>イイダ　リュウト</t>
  </si>
  <si>
    <t>H709</t>
  </si>
  <si>
    <t>家田　樹</t>
  </si>
  <si>
    <t>イエダ　イツキ</t>
  </si>
  <si>
    <t>H353</t>
  </si>
  <si>
    <t>伊藤　太一</t>
  </si>
  <si>
    <t>イトウ　タイチ</t>
  </si>
  <si>
    <t>H710</t>
  </si>
  <si>
    <t>伊藤　悠賀</t>
  </si>
  <si>
    <t>イトウ　ユウガ</t>
  </si>
  <si>
    <t>H359</t>
  </si>
  <si>
    <t>伊藤　幸人</t>
  </si>
  <si>
    <t>イトウ　ユキト</t>
  </si>
  <si>
    <t>H360</t>
  </si>
  <si>
    <t>宇佐美　妃那乃</t>
  </si>
  <si>
    <t>ウサミ　ヒナノ</t>
  </si>
  <si>
    <t>H5340</t>
  </si>
  <si>
    <t>岡本　拓真</t>
  </si>
  <si>
    <t>オカモト　タクマ</t>
  </si>
  <si>
    <t>H348</t>
  </si>
  <si>
    <t>木村　亮太</t>
  </si>
  <si>
    <t>キムラ　リョウタ</t>
  </si>
  <si>
    <t>H708</t>
  </si>
  <si>
    <t>小塚　恭平</t>
  </si>
  <si>
    <t>コヅカ　キョウヘイ</t>
  </si>
  <si>
    <t>H354</t>
  </si>
  <si>
    <t>小早川　玲奈</t>
  </si>
  <si>
    <t>コバヤカワ　レイナ</t>
  </si>
  <si>
    <t>H5171</t>
  </si>
  <si>
    <t>小林　玲奈</t>
  </si>
  <si>
    <t>コバヤシ　レナ</t>
  </si>
  <si>
    <t>H5174</t>
  </si>
  <si>
    <t>近藤　智之</t>
  </si>
  <si>
    <t>コンドウ　トモユキ</t>
  </si>
  <si>
    <t>H711</t>
  </si>
  <si>
    <t>齋藤　隆介</t>
  </si>
  <si>
    <t>サイトウ　リュウスケ</t>
  </si>
  <si>
    <t>H355</t>
  </si>
  <si>
    <t>塚本　悠人</t>
  </si>
  <si>
    <t>ツカモト　ヒロト</t>
  </si>
  <si>
    <t>H356</t>
  </si>
  <si>
    <t>早川　佳佑</t>
  </si>
  <si>
    <t>ハヤカワ　ケイスケ</t>
  </si>
  <si>
    <t>H712</t>
  </si>
  <si>
    <t>福井　星花</t>
  </si>
  <si>
    <t>フクイ　セイカ</t>
  </si>
  <si>
    <t>H5172</t>
  </si>
  <si>
    <t>福谷　啓太</t>
  </si>
  <si>
    <t>フクヤ　ケイタ</t>
  </si>
  <si>
    <t>H361</t>
  </si>
  <si>
    <t>正木　ちの</t>
  </si>
  <si>
    <t>マサキ　チノ</t>
  </si>
  <si>
    <t>H5341</t>
  </si>
  <si>
    <t>松﨑　雄亮</t>
  </si>
  <si>
    <t>マツザキ　ユウスケ</t>
  </si>
  <si>
    <t>H357</t>
  </si>
  <si>
    <t>松田　真治</t>
  </si>
  <si>
    <t>マツダ　シンジ</t>
  </si>
  <si>
    <t>H358</t>
  </si>
  <si>
    <t>溝口　宏直</t>
  </si>
  <si>
    <t>ミゾグチ　ヒロナオ</t>
  </si>
  <si>
    <t>H351</t>
  </si>
  <si>
    <t>柳原　将利</t>
  </si>
  <si>
    <t>ヤナギハラ　ショウリ</t>
  </si>
  <si>
    <t>H350</t>
  </si>
  <si>
    <t>山田　梨愛</t>
  </si>
  <si>
    <t>ヤマダ　リエ</t>
  </si>
  <si>
    <t>H5339</t>
  </si>
  <si>
    <t>奥山　岳冬</t>
  </si>
  <si>
    <t>オクヤマ　タカト</t>
  </si>
  <si>
    <t>名古屋市立名古屋商業</t>
  </si>
  <si>
    <t>ナゴヤシリツナゴヤショウギョウ</t>
  </si>
  <si>
    <t>名古屋商</t>
  </si>
  <si>
    <t>J699</t>
  </si>
  <si>
    <t>糟谷　友里</t>
  </si>
  <si>
    <t>カスヤ　ユリ</t>
  </si>
  <si>
    <t>J5048</t>
  </si>
  <si>
    <t>加納　大地</t>
  </si>
  <si>
    <t>カノウ　ダイチ</t>
  </si>
  <si>
    <t>J64</t>
  </si>
  <si>
    <t>上坪　美舞</t>
  </si>
  <si>
    <t>カミツボ　ミブ</t>
  </si>
  <si>
    <t>J5358</t>
  </si>
  <si>
    <t>上戸　日向</t>
  </si>
  <si>
    <t>カミト　ヒナタ</t>
  </si>
  <si>
    <t>J65</t>
  </si>
  <si>
    <t>川口　萌</t>
  </si>
  <si>
    <t>カワグチ　モエ</t>
  </si>
  <si>
    <t>J5362</t>
  </si>
  <si>
    <t>清永　梨里子</t>
  </si>
  <si>
    <t>キヨナガ　リリコ</t>
  </si>
  <si>
    <t>J5045</t>
  </si>
  <si>
    <t>下宮　風夏</t>
  </si>
  <si>
    <t>シモミヤ　フウカ</t>
  </si>
  <si>
    <t>J5050</t>
  </si>
  <si>
    <t>杉本　瑠奈</t>
  </si>
  <si>
    <t>スギモト　ルナ</t>
  </si>
  <si>
    <t>J5419</t>
  </si>
  <si>
    <t>曽根　真由</t>
  </si>
  <si>
    <t>ソネ　マユ</t>
  </si>
  <si>
    <t>J5055</t>
  </si>
  <si>
    <t>曽布川　葵</t>
  </si>
  <si>
    <t>ソブカワ　アオイ</t>
  </si>
  <si>
    <t>J5420</t>
  </si>
  <si>
    <t>髙山　紗希</t>
  </si>
  <si>
    <t>タカヤマ　サキ</t>
  </si>
  <si>
    <t>J5049</t>
  </si>
  <si>
    <t>柘植　春菜</t>
  </si>
  <si>
    <t>ツゲ　ハルナ</t>
  </si>
  <si>
    <t>J5054</t>
  </si>
  <si>
    <t>野村　彩瑛</t>
  </si>
  <si>
    <t>ノムラ　サエ</t>
  </si>
  <si>
    <t>J5052</t>
  </si>
  <si>
    <t>橋本　悠衣香</t>
  </si>
  <si>
    <t>ハシモト　ユイカ</t>
  </si>
  <si>
    <t>J5421</t>
  </si>
  <si>
    <t>林　果乃子</t>
  </si>
  <si>
    <t>ハヤシ　カノコ</t>
  </si>
  <si>
    <t>J5047</t>
  </si>
  <si>
    <t>久田　愛結</t>
  </si>
  <si>
    <t>ヒサダ　アユ</t>
  </si>
  <si>
    <t>J5051</t>
  </si>
  <si>
    <t>松本　桃果</t>
  </si>
  <si>
    <t>マツモト　モモカ</t>
  </si>
  <si>
    <t>J5053</t>
  </si>
  <si>
    <t>森　夕雨稀</t>
  </si>
  <si>
    <t>J5418</t>
  </si>
  <si>
    <t>八木　悠菜</t>
  </si>
  <si>
    <t>ヤギ　ユウナ</t>
  </si>
  <si>
    <t>J5422</t>
  </si>
  <si>
    <t>山辺　美空</t>
  </si>
  <si>
    <t>ヤマベ　ミクウ</t>
  </si>
  <si>
    <t>J5046</t>
  </si>
  <si>
    <t>安藤　大智</t>
  </si>
  <si>
    <t>アンドウ　ダイチ</t>
  </si>
  <si>
    <t>名古屋市立緑</t>
  </si>
  <si>
    <t>ナゴヤシリツミドリ</t>
  </si>
  <si>
    <t>緑</t>
  </si>
  <si>
    <t>H346</t>
  </si>
  <si>
    <t>池田　匠伍</t>
  </si>
  <si>
    <t>イケダ　ショウゴ</t>
  </si>
  <si>
    <t>H338</t>
  </si>
  <si>
    <t>伊藤　あい</t>
  </si>
  <si>
    <t>イトウ　アイ</t>
  </si>
  <si>
    <t>H5168</t>
  </si>
  <si>
    <t>岩井　隆太</t>
  </si>
  <si>
    <t>イワイ　リュウタ</t>
  </si>
  <si>
    <t>H342</t>
  </si>
  <si>
    <t>植村　紘隆</t>
  </si>
  <si>
    <t>ウエムラ　ヒロタカ</t>
  </si>
  <si>
    <t>H335</t>
  </si>
  <si>
    <t>打桐　茜</t>
  </si>
  <si>
    <t>ウチギリ　アカネ</t>
  </si>
  <si>
    <t>H5165</t>
  </si>
  <si>
    <t>大坪　阿南</t>
  </si>
  <si>
    <t>オオツボ　アナン</t>
  </si>
  <si>
    <t>H343</t>
  </si>
  <si>
    <t>大橋　福望</t>
  </si>
  <si>
    <t>オオハシ　フクミ</t>
  </si>
  <si>
    <t>H5166</t>
  </si>
  <si>
    <t>小宮　涼</t>
  </si>
  <si>
    <t>コミヤ　リョウ</t>
  </si>
  <si>
    <t>H339</t>
  </si>
  <si>
    <t>小無田　健</t>
  </si>
  <si>
    <t>コムタ　ケン</t>
  </si>
  <si>
    <t>H340</t>
  </si>
  <si>
    <t>佐々木　雅也</t>
  </si>
  <si>
    <t>ササキ　マサヤ</t>
  </si>
  <si>
    <t>H347</t>
  </si>
  <si>
    <t>杉山　さり</t>
  </si>
  <si>
    <t>スギヤマ　サリ</t>
  </si>
  <si>
    <t>H5167</t>
  </si>
  <si>
    <t>杉山　涼子</t>
  </si>
  <si>
    <t>スギヤマ　リョウコ</t>
  </si>
  <si>
    <t>H5163</t>
  </si>
  <si>
    <t>竹川　晴斗</t>
  </si>
  <si>
    <t>タケカワ　ハルト</t>
  </si>
  <si>
    <t>H344</t>
  </si>
  <si>
    <t>寺田　晴哉</t>
  </si>
  <si>
    <t>テラダ　ハルヤ</t>
  </si>
  <si>
    <t>H334</t>
  </si>
  <si>
    <t>廣瀬　大地</t>
  </si>
  <si>
    <t>ヒロセ　ダイチ</t>
  </si>
  <si>
    <t>H345</t>
  </si>
  <si>
    <t>前田　啓太</t>
  </si>
  <si>
    <t>マエダ　ケイタ</t>
  </si>
  <si>
    <t>H336</t>
  </si>
  <si>
    <t>丸山　萌香</t>
  </si>
  <si>
    <t>マルヤマ　モエカ</t>
  </si>
  <si>
    <t>H5162</t>
  </si>
  <si>
    <t>箕浦　紗織</t>
  </si>
  <si>
    <t>ミノウラ　サオリ</t>
  </si>
  <si>
    <t>H5164</t>
  </si>
  <si>
    <t>山本　虹輝</t>
  </si>
  <si>
    <t>H341</t>
  </si>
  <si>
    <t>吉見　優太朗</t>
  </si>
  <si>
    <t>ヨシミ　ユウタロウ</t>
  </si>
  <si>
    <t>H337</t>
  </si>
  <si>
    <t>渡邉　大祐</t>
  </si>
  <si>
    <t>ワタナベ　ダイスケ</t>
  </si>
  <si>
    <t>H333</t>
  </si>
  <si>
    <t>相田　真理子</t>
  </si>
  <si>
    <t>アイダ　マリコ</t>
  </si>
  <si>
    <t>名古屋市立名東</t>
  </si>
  <si>
    <t>ナゴヤシリツメイトウ</t>
  </si>
  <si>
    <t>名東</t>
  </si>
  <si>
    <t>J5088</t>
  </si>
  <si>
    <t>秋本　健貴</t>
  </si>
  <si>
    <t>アキモト　ケント</t>
  </si>
  <si>
    <t>J141</t>
  </si>
  <si>
    <t>アピアタウィア　蛍</t>
  </si>
  <si>
    <t>アピアタウィア　ホタル</t>
  </si>
  <si>
    <t>J5298</t>
  </si>
  <si>
    <t>石川　奈奈</t>
  </si>
  <si>
    <t>イシカワ　ナナ</t>
  </si>
  <si>
    <t>J5089</t>
  </si>
  <si>
    <t>伊豫田　歩</t>
  </si>
  <si>
    <t>イヨダ　アユミ</t>
  </si>
  <si>
    <t>J5097</t>
  </si>
  <si>
    <t>岩渕　厚樹</t>
  </si>
  <si>
    <t>イワブチ　コウキ</t>
  </si>
  <si>
    <t>J140</t>
  </si>
  <si>
    <t>大橋　海斗</t>
  </si>
  <si>
    <t>オオハシ　カイト</t>
  </si>
  <si>
    <t>J147</t>
  </si>
  <si>
    <t>小原　歩</t>
  </si>
  <si>
    <t>オハラ　アユミ</t>
  </si>
  <si>
    <t>J139</t>
  </si>
  <si>
    <t>加藤　和基</t>
  </si>
  <si>
    <t>カトウ　カズキ</t>
  </si>
  <si>
    <t>J145</t>
  </si>
  <si>
    <t>川村　健志</t>
  </si>
  <si>
    <t>カワムラ　ケンジ</t>
  </si>
  <si>
    <t>J142</t>
  </si>
  <si>
    <t>北折　宏規</t>
  </si>
  <si>
    <t>キタオリ　ヒロキ</t>
  </si>
  <si>
    <t>J143</t>
  </si>
  <si>
    <t>鬼頭　奈帆</t>
  </si>
  <si>
    <t>キトウ　ナホ</t>
  </si>
  <si>
    <t>J5095</t>
  </si>
  <si>
    <t>近藤　智湖</t>
  </si>
  <si>
    <t>コンドウ　チコ</t>
  </si>
  <si>
    <t>J5093</t>
  </si>
  <si>
    <t>清水　夏波</t>
  </si>
  <si>
    <t>シミズ　ナナミ</t>
  </si>
  <si>
    <t>J5094</t>
  </si>
  <si>
    <t>椙山　薫</t>
  </si>
  <si>
    <t>スギヤマ　カオル</t>
  </si>
  <si>
    <t>J5297</t>
  </si>
  <si>
    <t>田中　理人</t>
  </si>
  <si>
    <t>タナカ　リヒト</t>
  </si>
  <si>
    <t>J136</t>
  </si>
  <si>
    <t>佃　紗英</t>
  </si>
  <si>
    <t>ツクダ　サエ</t>
  </si>
  <si>
    <t>J5096</t>
  </si>
  <si>
    <t>中尾　さくら</t>
  </si>
  <si>
    <t>ナカオ　サクラ</t>
  </si>
  <si>
    <t>J5326</t>
  </si>
  <si>
    <t>中根　涼雅</t>
  </si>
  <si>
    <t>ナカネ　リョウガ</t>
  </si>
  <si>
    <t>J144</t>
  </si>
  <si>
    <t>中村　寧々</t>
  </si>
  <si>
    <t>ナカムラ　ネネ</t>
  </si>
  <si>
    <t>J5091</t>
  </si>
  <si>
    <t>中村　真子</t>
  </si>
  <si>
    <t>ナカムラ　マコ</t>
  </si>
  <si>
    <t>J5098</t>
  </si>
  <si>
    <t>野中　小夏</t>
  </si>
  <si>
    <t>ノナカ　コナツ</t>
  </si>
  <si>
    <t>J5092</t>
  </si>
  <si>
    <t>東山　聖</t>
  </si>
  <si>
    <t>ヒガシヤマ　サトシ</t>
  </si>
  <si>
    <t>J551</t>
  </si>
  <si>
    <t>松岡　京</t>
  </si>
  <si>
    <t>マツオカ　キョウ</t>
  </si>
  <si>
    <t>J137</t>
  </si>
  <si>
    <t>村上　尚彰</t>
  </si>
  <si>
    <t>ムラカミ　ナオアキ</t>
  </si>
  <si>
    <t>J138</t>
  </si>
  <si>
    <t>室岡　幸衛</t>
  </si>
  <si>
    <t>ムロオカ　ユキヒロ</t>
  </si>
  <si>
    <t>J549</t>
  </si>
  <si>
    <t>山内　直也</t>
  </si>
  <si>
    <t>ヤマウチ　ナオヤ</t>
  </si>
  <si>
    <t>J550</t>
  </si>
  <si>
    <t>山口　葉菜</t>
  </si>
  <si>
    <t>ヤマグチ　ハナ</t>
  </si>
  <si>
    <t>J5090</t>
  </si>
  <si>
    <t>柚原　義輝</t>
  </si>
  <si>
    <t>ユハラ　ヨシキ</t>
  </si>
  <si>
    <t>J146</t>
  </si>
  <si>
    <t>吉田　柚季</t>
  </si>
  <si>
    <t>ヨシダ　ユキ</t>
  </si>
  <si>
    <t>J5296</t>
  </si>
  <si>
    <t>渡辺　彩奈</t>
  </si>
  <si>
    <t>ワタナベ　アヤナ</t>
  </si>
  <si>
    <t>J5295</t>
  </si>
  <si>
    <t>愛澤　太規</t>
  </si>
  <si>
    <t>アイザワ　タイキ</t>
  </si>
  <si>
    <t>名古屋市立山田</t>
  </si>
  <si>
    <t>ナゴヤシリツヤマダ</t>
  </si>
  <si>
    <t>山田</t>
  </si>
  <si>
    <t>J578</t>
  </si>
  <si>
    <t>姉崎　彩乃</t>
  </si>
  <si>
    <t>アネザキ　アヤノ</t>
  </si>
  <si>
    <t>J5316</t>
  </si>
  <si>
    <t>井澤　蔵人</t>
  </si>
  <si>
    <t>イザワ　マコト</t>
  </si>
  <si>
    <t>J623</t>
  </si>
  <si>
    <t>伊藤　瑠菜</t>
  </si>
  <si>
    <t>イトウ　ルナ</t>
  </si>
  <si>
    <t>J5323</t>
  </si>
  <si>
    <t>宇田　祥菜</t>
  </si>
  <si>
    <t>ウダ　サチナ</t>
  </si>
  <si>
    <t>J5315</t>
  </si>
  <si>
    <t>宇田　和香</t>
  </si>
  <si>
    <t>ウダ　ノドカ</t>
  </si>
  <si>
    <t>J5355</t>
  </si>
  <si>
    <t>内田　伸司</t>
  </si>
  <si>
    <t>ウチダ　シンジ</t>
  </si>
  <si>
    <t>J575</t>
  </si>
  <si>
    <t>岡村　啓永</t>
  </si>
  <si>
    <t>オカムラ　ケイト</t>
  </si>
  <si>
    <t>J581</t>
  </si>
  <si>
    <t>鴨井　美帆</t>
  </si>
  <si>
    <t>カモイ　ミホ</t>
  </si>
  <si>
    <t>J5325</t>
  </si>
  <si>
    <t>幸村　龍磨</t>
  </si>
  <si>
    <t>コウムラ　タツマ</t>
  </si>
  <si>
    <t>J580</t>
  </si>
  <si>
    <t>児玉　和真</t>
  </si>
  <si>
    <t>コダマ　カズマ</t>
  </si>
  <si>
    <t>J622</t>
  </si>
  <si>
    <t>榊原　ひなた</t>
  </si>
  <si>
    <t>サカキバラ　ヒナタ</t>
  </si>
  <si>
    <t>J5317</t>
  </si>
  <si>
    <t>迫田　渚</t>
  </si>
  <si>
    <t>サコタ　ナギサ</t>
  </si>
  <si>
    <t>J5322</t>
  </si>
  <si>
    <t>志水　瑛</t>
  </si>
  <si>
    <t>シミズ　アキラ</t>
  </si>
  <si>
    <t>J624</t>
  </si>
  <si>
    <t>髙井　梨菜</t>
  </si>
  <si>
    <t>タカイ　リナ</t>
  </si>
  <si>
    <t>J5324</t>
  </si>
  <si>
    <t>髙橋　涼太郎</t>
  </si>
  <si>
    <t>タカハシ　リョウタロウ</t>
  </si>
  <si>
    <t>J582</t>
  </si>
  <si>
    <t>髙村　亮佑</t>
  </si>
  <si>
    <t>タカムラ　リョウスケ</t>
  </si>
  <si>
    <t>J577</t>
  </si>
  <si>
    <t>田中　恵子</t>
  </si>
  <si>
    <t>タナカ　ケイコ</t>
  </si>
  <si>
    <t>J5314</t>
  </si>
  <si>
    <t>玉村　心平</t>
  </si>
  <si>
    <t>タマムラ　シンペイ</t>
  </si>
  <si>
    <t>J572</t>
  </si>
  <si>
    <t>中野　華楓</t>
  </si>
  <si>
    <t>ナカノ　カエデ</t>
  </si>
  <si>
    <t>J5320</t>
  </si>
  <si>
    <t>坂　向日葵</t>
  </si>
  <si>
    <t>バン　ヒマワリ</t>
  </si>
  <si>
    <t>J5321</t>
  </si>
  <si>
    <t>平松　健大</t>
  </si>
  <si>
    <t>ヒラマツ　ケンタ</t>
  </si>
  <si>
    <t>J579</t>
  </si>
  <si>
    <t>前田　章吾</t>
  </si>
  <si>
    <t>マエダ　ショウゴ</t>
  </si>
  <si>
    <t>J573</t>
  </si>
  <si>
    <t>前田　光</t>
  </si>
  <si>
    <t>マエダ　ヒカル</t>
  </si>
  <si>
    <t>J574</t>
  </si>
  <si>
    <t>室田　健斗</t>
  </si>
  <si>
    <t>ムロタ　ケント</t>
  </si>
  <si>
    <t>J576</t>
  </si>
  <si>
    <t>望月　歩美</t>
  </si>
  <si>
    <t>モチヅキ　アユミ</t>
  </si>
  <si>
    <t>J5319</t>
  </si>
  <si>
    <t>山口　真知</t>
  </si>
  <si>
    <t>ヤマグチ　ミサト</t>
  </si>
  <si>
    <t>J5318</t>
  </si>
  <si>
    <t>安部　淳乃介</t>
  </si>
  <si>
    <t>アベ　ジュンノスケ</t>
  </si>
  <si>
    <t>学校法人南山学園南山男子部</t>
  </si>
  <si>
    <t>ナンザンガクエンダンシ</t>
  </si>
  <si>
    <t>南山男子</t>
  </si>
  <si>
    <t>H524</t>
  </si>
  <si>
    <t>飯田　晃太郎</t>
  </si>
  <si>
    <t>イイダ　コウタロウ</t>
  </si>
  <si>
    <t>H523</t>
  </si>
  <si>
    <t>伊藤　大貴</t>
  </si>
  <si>
    <t>H522</t>
  </si>
  <si>
    <t>植木　凌也</t>
  </si>
  <si>
    <t>ウエキ　リョウヤ</t>
  </si>
  <si>
    <t>上野　雄暉</t>
  </si>
  <si>
    <t>ウエノ　ユウキ</t>
  </si>
  <si>
    <t>H525</t>
  </si>
  <si>
    <t>小川　真史</t>
  </si>
  <si>
    <t>オガワ　マサシ</t>
  </si>
  <si>
    <t>H503</t>
  </si>
  <si>
    <t>加藤　大雅</t>
  </si>
  <si>
    <t>カトウ　タイガ</t>
  </si>
  <si>
    <t>H515</t>
  </si>
  <si>
    <t>亀井　俊作</t>
  </si>
  <si>
    <t>カメイ　シュンサク</t>
  </si>
  <si>
    <t>H502</t>
  </si>
  <si>
    <t>河上　峻輝</t>
  </si>
  <si>
    <t>カワカミ　シュンキ</t>
  </si>
  <si>
    <t>H506</t>
  </si>
  <si>
    <t>川島　凌</t>
  </si>
  <si>
    <t>カワシマ　リョウ</t>
  </si>
  <si>
    <t>H527</t>
  </si>
  <si>
    <t>久保田　琉惟</t>
  </si>
  <si>
    <t>クボタ　ルイ</t>
  </si>
  <si>
    <t>H510</t>
  </si>
  <si>
    <t>後藤　啓</t>
  </si>
  <si>
    <t>ゴトウ　ケイ</t>
  </si>
  <si>
    <t>H526</t>
  </si>
  <si>
    <t>小林　隆真</t>
  </si>
  <si>
    <t>コバヤシ　リュウマ</t>
  </si>
  <si>
    <t>H514</t>
  </si>
  <si>
    <t>小山　彬</t>
  </si>
  <si>
    <t>コヤマ　アキラ</t>
  </si>
  <si>
    <t>H505</t>
  </si>
  <si>
    <t>近藤　理久</t>
  </si>
  <si>
    <t>コンドウ　リク</t>
  </si>
  <si>
    <t>H521</t>
  </si>
  <si>
    <t>杉浦　友紀</t>
  </si>
  <si>
    <t>スギウラ　トモノリ</t>
  </si>
  <si>
    <t>H509</t>
  </si>
  <si>
    <t>関戸　恒介</t>
  </si>
  <si>
    <t>セキド　コウスケ</t>
  </si>
  <si>
    <t>H512</t>
  </si>
  <si>
    <t>谷口　純輝</t>
  </si>
  <si>
    <t>タニグチ　ジュンキ</t>
  </si>
  <si>
    <t>H500</t>
  </si>
  <si>
    <t>田渕　宏太朗</t>
  </si>
  <si>
    <t>タブチ　コウタロウ</t>
  </si>
  <si>
    <t>H508</t>
  </si>
  <si>
    <t>馬場　一輝</t>
  </si>
  <si>
    <t>ババ　カズキ</t>
  </si>
  <si>
    <t>H504</t>
  </si>
  <si>
    <t>樋口　慶直</t>
  </si>
  <si>
    <t>ヒグチ　ヨシナオ</t>
  </si>
  <si>
    <t>H518</t>
  </si>
  <si>
    <t>弘中　爽生</t>
  </si>
  <si>
    <t>ヒロナカ　アキオ</t>
  </si>
  <si>
    <t>H520</t>
  </si>
  <si>
    <t>藤本　晃希</t>
  </si>
  <si>
    <t>フジモト　コウキ</t>
  </si>
  <si>
    <t>H517</t>
  </si>
  <si>
    <t>森　彬</t>
  </si>
  <si>
    <t>モリ　アキラ</t>
  </si>
  <si>
    <t>H519</t>
  </si>
  <si>
    <t>矢野　司</t>
  </si>
  <si>
    <t>ヤノ　ツカサ</t>
  </si>
  <si>
    <t>H511</t>
  </si>
  <si>
    <t>山崎　嘉津人</t>
  </si>
  <si>
    <t>ヤマザキ　カヅト</t>
  </si>
  <si>
    <t>H516</t>
  </si>
  <si>
    <t>山田　嗣</t>
  </si>
  <si>
    <t>ヤマダ　ユウジ</t>
  </si>
  <si>
    <t>H513</t>
  </si>
  <si>
    <t>芳野　茂樹</t>
  </si>
  <si>
    <t>ヨシノ　シゲキ</t>
  </si>
  <si>
    <t>H501</t>
  </si>
  <si>
    <t>渡邊　竜都</t>
  </si>
  <si>
    <t>ワタナベ　タツト</t>
  </si>
  <si>
    <t>H507</t>
  </si>
  <si>
    <t>ナカムラ</t>
  </si>
  <si>
    <t>ニワ</t>
  </si>
  <si>
    <t>サヤ</t>
  </si>
  <si>
    <t>ニシオ</t>
  </si>
  <si>
    <t>イヌヤマ</t>
  </si>
  <si>
    <t>タグチ</t>
  </si>
  <si>
    <t>コマキ</t>
  </si>
  <si>
    <t>アイチコウギョウ</t>
  </si>
  <si>
    <t>アイチショウギョウ</t>
  </si>
  <si>
    <t>アグイ</t>
  </si>
  <si>
    <t>アサヒガオカ</t>
  </si>
  <si>
    <t>アツタ</t>
  </si>
  <si>
    <t>アツミノウギョウ</t>
  </si>
  <si>
    <t>アンジョウ</t>
  </si>
  <si>
    <t>アンジョウノウリン</t>
  </si>
  <si>
    <t>アンジョウヒガシ</t>
  </si>
  <si>
    <t>アンジョウミナミ</t>
  </si>
  <si>
    <t>イシン</t>
  </si>
  <si>
    <t>イチノミヤ</t>
  </si>
  <si>
    <t>イチノミヤキタ</t>
  </si>
  <si>
    <t>イチノミヤコウギョウ</t>
  </si>
  <si>
    <t>イチノミヤコウドウ</t>
  </si>
  <si>
    <t>イチノミヤショウギョウ</t>
  </si>
  <si>
    <t>イチノミヤニシ</t>
  </si>
  <si>
    <t>イチノミヤミナミ</t>
  </si>
  <si>
    <t>イッシキ</t>
  </si>
  <si>
    <t>イナザワ</t>
  </si>
  <si>
    <t>イナザワヒガシ</t>
  </si>
  <si>
    <t>イヌヤマミナミ</t>
  </si>
  <si>
    <t>イワクラソウゴウ</t>
  </si>
  <si>
    <t>イワヅ</t>
  </si>
  <si>
    <t>ウツミ</t>
  </si>
  <si>
    <t>オオブ</t>
  </si>
  <si>
    <t>オオブヒガシ</t>
  </si>
  <si>
    <t>オカザキ</t>
  </si>
  <si>
    <t>オカザキキタ</t>
  </si>
  <si>
    <t>オカザキコウギョウ</t>
  </si>
  <si>
    <t>オカザキショウギョウ</t>
  </si>
  <si>
    <t>オカザキニシ</t>
  </si>
  <si>
    <t>オカザキヒガシ</t>
  </si>
  <si>
    <t>オカザキロウ</t>
  </si>
  <si>
    <t>オコシコウギョウ</t>
  </si>
  <si>
    <t>カイショウ</t>
  </si>
  <si>
    <t>カクジョウガオカ</t>
  </si>
  <si>
    <t>カスガイ</t>
  </si>
  <si>
    <t>カスガイコウギョウ</t>
  </si>
  <si>
    <t>カスガイショウギョウ</t>
  </si>
  <si>
    <t>カスガイニシ</t>
  </si>
  <si>
    <t>カスガイミナミ</t>
  </si>
  <si>
    <t>ガマゴオリ</t>
  </si>
  <si>
    <t>ガマゴオリヒガシ</t>
  </si>
  <si>
    <t>カリヤ</t>
  </si>
  <si>
    <t>カリヤキタ</t>
  </si>
  <si>
    <t>カリヤコウギョウ</t>
  </si>
  <si>
    <t>キョウワ</t>
  </si>
  <si>
    <t>キラ</t>
  </si>
  <si>
    <t>コウ</t>
  </si>
  <si>
    <t>コウゾウジ</t>
  </si>
  <si>
    <t>コウタ</t>
  </si>
  <si>
    <t>コウナン</t>
  </si>
  <si>
    <t>コザカイ</t>
  </si>
  <si>
    <t>ゴジョウ</t>
  </si>
  <si>
    <t>コチノ</t>
  </si>
  <si>
    <t>コマキコウギョウ</t>
  </si>
  <si>
    <t>コマキミナミ</t>
  </si>
  <si>
    <t>コロモダイ</t>
  </si>
  <si>
    <t>サオリコウギョウ</t>
  </si>
  <si>
    <t>サナゲノウリン</t>
  </si>
  <si>
    <t>ジシュウカン</t>
  </si>
  <si>
    <t>ショウイン</t>
  </si>
  <si>
    <t>ショウワ</t>
  </si>
  <si>
    <t>シンカワ</t>
  </si>
  <si>
    <t>シンシロ</t>
  </si>
  <si>
    <t>シンシロヒガシ</t>
  </si>
  <si>
    <t>シンシロヒガシコウトウガッコウツクデコウシャ</t>
  </si>
  <si>
    <t>ズイリョウ</t>
  </si>
  <si>
    <t>セイショウコウト</t>
  </si>
  <si>
    <t>セト</t>
  </si>
  <si>
    <t>セトキタソウゴウ</t>
  </si>
  <si>
    <t>セトニシ</t>
  </si>
  <si>
    <t>タカハマ</t>
  </si>
  <si>
    <t>タケトヨ</t>
  </si>
  <si>
    <t>チグサ</t>
  </si>
  <si>
    <t>チタショウヨウ</t>
  </si>
  <si>
    <t>チリュウ</t>
  </si>
  <si>
    <t>チリュウヒガシ</t>
  </si>
  <si>
    <t>ツシマ</t>
  </si>
  <si>
    <t>ツシマキタ</t>
  </si>
  <si>
    <t>ツシマヒガシ</t>
  </si>
  <si>
    <t>テンパク</t>
  </si>
  <si>
    <t>トウカイショウギョウ</t>
  </si>
  <si>
    <t>トウカイミナミ</t>
  </si>
  <si>
    <t>トウゴウ</t>
  </si>
  <si>
    <t>トウリョウ</t>
  </si>
  <si>
    <t>トコナメ</t>
  </si>
  <si>
    <t>トヨアケ</t>
  </si>
  <si>
    <t>トヨカワコウギョ</t>
  </si>
  <si>
    <t>トヨタ</t>
  </si>
  <si>
    <t>トヨタキタ</t>
  </si>
  <si>
    <t>トヨタコウギョウ</t>
  </si>
  <si>
    <t>トヨタニシ</t>
  </si>
  <si>
    <t>トヨタヒガシ</t>
  </si>
  <si>
    <t>トヨタミナミ</t>
  </si>
  <si>
    <t>トヨハシコウギョ</t>
  </si>
  <si>
    <t>トヨハシショウギョウ</t>
  </si>
  <si>
    <t>トヨハシニシ</t>
  </si>
  <si>
    <t>トヨハシヒガシ</t>
  </si>
  <si>
    <t>トヨハシミナミ</t>
  </si>
  <si>
    <t>ナカガワショウギョウ</t>
  </si>
  <si>
    <t>ナガクテ</t>
  </si>
  <si>
    <t>ナゴヤニシ</t>
  </si>
  <si>
    <t>ナゴヤミナミ</t>
  </si>
  <si>
    <t>ナゴヤロウ</t>
  </si>
  <si>
    <t>ナルミ</t>
  </si>
  <si>
    <t>ナンヨウ</t>
  </si>
  <si>
    <t>ニシオヒガシ</t>
  </si>
  <si>
    <t>ニシハル</t>
  </si>
  <si>
    <t>ニッシン</t>
  </si>
  <si>
    <t>ニッシンニシ</t>
  </si>
  <si>
    <t>ハンダ</t>
  </si>
  <si>
    <t>ハンダコウギョウ</t>
  </si>
  <si>
    <t>ハンダショウギョウ</t>
  </si>
  <si>
    <t>ハンダノウギョウ</t>
  </si>
  <si>
    <t>ハンダヒガシ</t>
  </si>
  <si>
    <t>ヒガシ</t>
  </si>
  <si>
    <t>ビサイ</t>
  </si>
  <si>
    <t>ビホク</t>
  </si>
  <si>
    <t>フクエ</t>
  </si>
  <si>
    <t>ヘキナン</t>
  </si>
  <si>
    <t>ヘキナンコウギョウ</t>
  </si>
  <si>
    <t>ホウリョウ</t>
  </si>
  <si>
    <t>マツダイラ</t>
  </si>
  <si>
    <t>ミト</t>
  </si>
  <si>
    <t>ミドリガオカショウギョウ</t>
  </si>
  <si>
    <t>ミヨシ</t>
  </si>
  <si>
    <t>ミワ</t>
  </si>
  <si>
    <t>メイナンコウギョウ</t>
  </si>
  <si>
    <t>メイワ</t>
  </si>
  <si>
    <t>モリヤマ</t>
  </si>
  <si>
    <t>ユタカガオカ</t>
  </si>
  <si>
    <t>ユタカノ</t>
  </si>
  <si>
    <t>ヨコスカ</t>
  </si>
  <si>
    <t>アイサイガクエンアイチレイメイテイジセイ</t>
  </si>
  <si>
    <t>アイセイガクエンアイチレイメイ</t>
  </si>
  <si>
    <t>アイチガクインアイチ</t>
  </si>
  <si>
    <t>アイチキョウエイガクエンエイトク</t>
  </si>
  <si>
    <t>アイチコウナンガクエンセイシン</t>
  </si>
  <si>
    <t>アイチサンギョウダイガクアイチサン</t>
  </si>
  <si>
    <t>アイチシュクトクガクエンアイチシュクトク</t>
  </si>
  <si>
    <t>アイチシンワガクエンアイチケイセイ</t>
  </si>
  <si>
    <t>アンジョウガクエンアンジョウガクエン</t>
  </si>
  <si>
    <t>アンジョウガクエンオカザキジョウ</t>
  </si>
  <si>
    <t>イチノミヤジョガクエンシュウブンジョシ</t>
  </si>
  <si>
    <t>イチムラガクエンナゴヤケイザイタ</t>
  </si>
  <si>
    <t>イチムラガクエンナゴヤケイザイダ</t>
  </si>
  <si>
    <t>ウメムラガクエンチュウキョウダイガ</t>
  </si>
  <si>
    <t>オウカガクエンオウカガクエン</t>
  </si>
  <si>
    <t>オワリガクエントヨタオオタニ</t>
  </si>
  <si>
    <t>オワリガクエンナゴヤオオタニ</t>
  </si>
  <si>
    <t>カイヨウガクエンカイヨウチュウトウキョウイクガッコウ</t>
  </si>
  <si>
    <t>カワハラガクエンオカザキガクエン</t>
  </si>
  <si>
    <t>キクタケガクエンキクカ</t>
  </si>
  <si>
    <t>キョウエイガクエンキョウエイ</t>
  </si>
  <si>
    <t>コシハラガクエンナゴヤジョシダイ</t>
  </si>
  <si>
    <t>サクラガオカガクエンサクラガオカ</t>
  </si>
  <si>
    <t>シガッカンシガクカン</t>
  </si>
  <si>
    <t>スギヤマジョガクエンスギヤマシ</t>
  </si>
  <si>
    <t>セイカタリナガクエンヒカリガオカジ</t>
  </si>
  <si>
    <t>ダイドウガクエンダイドウダイガクダイドウ</t>
  </si>
  <si>
    <t>タカクラガクエントヨハシチュウオウ</t>
  </si>
  <si>
    <t>タキガクエンタキ</t>
  </si>
  <si>
    <t>チュウブダイガクチュウブダイカ</t>
  </si>
  <si>
    <t>デンパガクエントウカイコウギョウセンモンガッコウアツタコウ</t>
  </si>
  <si>
    <t>デンパガクエンナゴヤコウガクイ</t>
  </si>
  <si>
    <t>トウカイガクエン</t>
  </si>
  <si>
    <t>トウカイガクエントウカイ</t>
  </si>
  <si>
    <t>トウホウガクエントウホウ</t>
  </si>
  <si>
    <t>ドウホウガクエンドウホウ</t>
  </si>
  <si>
    <t>トヨカワカクミョウゴンジトヨカワガクエントヨカワ</t>
  </si>
  <si>
    <t>ナゴヤイシダガクエンセイジョウ</t>
  </si>
  <si>
    <t>ナゴヤガクインナゴヤ</t>
  </si>
  <si>
    <t>ナゴヤガクエンナゴヤジョウホウセ</t>
  </si>
  <si>
    <t>ナゴヤデンキガクエンアイチコウギ</t>
  </si>
  <si>
    <t>ナンザンガクエンセイレイ</t>
  </si>
  <si>
    <t>ナンザンガクエンナンザン(ジョシ</t>
  </si>
  <si>
    <t>ニホンフクシダイガクフゾク</t>
  </si>
  <si>
    <t>フジノハナガクエンフジノハナジョ</t>
  </si>
  <si>
    <t>メイコウガクエンナゴヤコウギョウ</t>
  </si>
  <si>
    <t>メイジョウダイガクフゾク</t>
  </si>
  <si>
    <t>メイテツガクエントジャク</t>
  </si>
  <si>
    <t>アサヒノ</t>
    <phoneticPr fontId="40"/>
  </si>
  <si>
    <t>H528</t>
    <phoneticPr fontId="40"/>
  </si>
  <si>
    <t>キクザト</t>
  </si>
  <si>
    <t>キタ</t>
  </si>
  <si>
    <t>コウギョウ</t>
  </si>
  <si>
    <t>コウゲイ</t>
  </si>
  <si>
    <t>コウヨウ</t>
  </si>
  <si>
    <t>サクラダイ</t>
  </si>
  <si>
    <t>セイリョウ</t>
  </si>
  <si>
    <t>トミダ</t>
  </si>
  <si>
    <t>ナゴヤショウギョウ</t>
  </si>
  <si>
    <t>ミドリ</t>
  </si>
  <si>
    <t>メイトウ</t>
  </si>
  <si>
    <t>ヤマダ</t>
  </si>
  <si>
    <t>H5276</t>
    <phoneticPr fontId="40"/>
  </si>
  <si>
    <t>　　①選手情報の入力</t>
    <rPh sb="3" eb="5">
      <t>センシュ</t>
    </rPh>
    <rPh sb="5" eb="7">
      <t>ジョウホウ</t>
    </rPh>
    <rPh sb="8" eb="10">
      <t>ニュウリョク</t>
    </rPh>
    <phoneticPr fontId="2"/>
  </si>
  <si>
    <t>　・４月２６日現在の登録データが有ります、ナンバーを入力すれば、氏名、フリガナ、性別、学年は自動で入力されます。</t>
    <rPh sb="3" eb="4">
      <t>ガツ</t>
    </rPh>
    <rPh sb="6" eb="9">
      <t>ニチゲンザイ</t>
    </rPh>
    <rPh sb="10" eb="12">
      <t>トウロク</t>
    </rPh>
    <rPh sb="16" eb="17">
      <t>ア</t>
    </rPh>
    <rPh sb="26" eb="28">
      <t>ニュウリョク</t>
    </rPh>
    <rPh sb="32" eb="34">
      <t>シメイ</t>
    </rPh>
    <rPh sb="40" eb="42">
      <t>セイベツ</t>
    </rPh>
    <rPh sb="43" eb="45">
      <t>ガクネン</t>
    </rPh>
    <rPh sb="46" eb="48">
      <t>ジドウ</t>
    </rPh>
    <rPh sb="49" eb="51">
      <t>ニュウリョク</t>
    </rPh>
    <phoneticPr fontId="2"/>
  </si>
  <si>
    <t>　　※ナンバーは、アルファベットと数字まとめて入力してください。</t>
    <rPh sb="17" eb="19">
      <t>スウジ</t>
    </rPh>
    <rPh sb="23" eb="25">
      <t>ニュウリョク</t>
    </rPh>
    <phoneticPr fontId="2"/>
  </si>
  <si>
    <t>↓</t>
    <phoneticPr fontId="2"/>
  </si>
  <si>
    <t>⇒</t>
    <phoneticPr fontId="2"/>
  </si>
  <si>
    <t>⇒</t>
    <phoneticPr fontId="2"/>
  </si>
  <si>
    <t>↓</t>
    <phoneticPr fontId="2"/>
  </si>
  <si>
    <t>　・必要事項を入力してください。</t>
    <rPh sb="2" eb="4">
      <t>ヒツヨウ</t>
    </rPh>
    <rPh sb="4" eb="6">
      <t>ジコウ</t>
    </rPh>
    <rPh sb="7" eb="9">
      <t>ニュウリョク</t>
    </rPh>
    <phoneticPr fontId="2"/>
  </si>
  <si>
    <t>　　③リレー情報の確認</t>
    <rPh sb="6" eb="8">
      <t>ジョウホウ</t>
    </rPh>
    <rPh sb="9" eb="11">
      <t>カクニン</t>
    </rPh>
    <phoneticPr fontId="2"/>
  </si>
  <si>
    <t>　　修正がある場合は、「①選手情報入力」で修正してください。</t>
    <rPh sb="2" eb="4">
      <t>シュウセイ</t>
    </rPh>
    <rPh sb="7" eb="9">
      <t>バアイ</t>
    </rPh>
    <rPh sb="13" eb="15">
      <t>センシュ</t>
    </rPh>
    <rPh sb="15" eb="17">
      <t>ジョウホウ</t>
    </rPh>
    <rPh sb="17" eb="19">
      <t>ニュウリョク</t>
    </rPh>
    <rPh sb="21" eb="23">
      <t>シュウセイ</t>
    </rPh>
    <phoneticPr fontId="2"/>
  </si>
  <si>
    <t>　　④種目別人数の確認</t>
    <rPh sb="3" eb="6">
      <t>シュモクベツ</t>
    </rPh>
    <rPh sb="6" eb="8">
      <t>ニンズウ</t>
    </rPh>
    <rPh sb="9" eb="11">
      <t>カクニン</t>
    </rPh>
    <phoneticPr fontId="2"/>
  </si>
  <si>
    <t>　　⑤申込一覧表の確認</t>
    <rPh sb="3" eb="5">
      <t>モウシコミ</t>
    </rPh>
    <rPh sb="5" eb="7">
      <t>イチラン</t>
    </rPh>
    <rPh sb="7" eb="8">
      <t>ヒョウ</t>
    </rPh>
    <rPh sb="9" eb="11">
      <t>カクニン</t>
    </rPh>
    <phoneticPr fontId="2"/>
  </si>
  <si>
    <t>　　⑥種目別人数表と申込一覧表の印刷</t>
    <rPh sb="3" eb="6">
      <t>シュモクベツ</t>
    </rPh>
    <rPh sb="6" eb="8">
      <t>ニンズウ</t>
    </rPh>
    <rPh sb="8" eb="9">
      <t>オモテ</t>
    </rPh>
    <rPh sb="10" eb="12">
      <t>モウシコミ</t>
    </rPh>
    <rPh sb="12" eb="14">
      <t>イチラン</t>
    </rPh>
    <rPh sb="14" eb="15">
      <t>ヒョウ</t>
    </rPh>
    <rPh sb="16" eb="18">
      <t>インサツ</t>
    </rPh>
    <phoneticPr fontId="2"/>
  </si>
  <si>
    <t>　　⑦ファイルの保存</t>
    <rPh sb="8" eb="10">
      <t>ホゾン</t>
    </rPh>
    <phoneticPr fontId="2"/>
  </si>
  <si>
    <t>　　⑧メール送信</t>
    <rPh sb="6" eb="8">
      <t>ソウシン</t>
    </rPh>
    <phoneticPr fontId="2"/>
  </si>
  <si>
    <t>E-mail：</t>
    <phoneticPr fontId="2"/>
  </si>
  <si>
    <t>　　⑨参加料の振込</t>
    <rPh sb="3" eb="6">
      <t>サンカリョウ</t>
    </rPh>
    <rPh sb="7" eb="9">
      <t>フリコミ</t>
    </rPh>
    <phoneticPr fontId="54"/>
  </si>
  <si>
    <t>↓</t>
    <phoneticPr fontId="54"/>
  </si>
  <si>
    <t>　　⑩郵送</t>
    <rPh sb="3" eb="5">
      <t>ユウソウ</t>
    </rPh>
    <phoneticPr fontId="2"/>
  </si>
  <si>
    <t>　　⑪申込完了</t>
    <rPh sb="3" eb="5">
      <t>モウシコミ</t>
    </rPh>
    <rPh sb="5" eb="7">
      <t>カンリョウ</t>
    </rPh>
    <phoneticPr fontId="2"/>
  </si>
  <si>
    <t>mail：</t>
    <phoneticPr fontId="2"/>
  </si>
  <si>
    <t>こちらには、データを送信しないで下さい。</t>
  </si>
  <si>
    <t>１～４は、４月２６日現在、陸連登録があれば①選手情報入力の１行目にナンバーが入力されれば自動で入力されます。</t>
  </si>
  <si>
    <t>新規登録で、データが入らない場合は団体コード以外を入力してください</t>
    <rPh sb="0" eb="4">
      <t>シンキトウロク</t>
    </rPh>
    <rPh sb="10" eb="11">
      <t>ハイ</t>
    </rPh>
    <rPh sb="14" eb="16">
      <t>バアイ</t>
    </rPh>
    <rPh sb="17" eb="19">
      <t>ダンタイ</t>
    </rPh>
    <rPh sb="22" eb="24">
      <t>イガイ</t>
    </rPh>
    <rPh sb="25" eb="27">
      <t>ニュウリョク</t>
    </rPh>
    <phoneticPr fontId="2"/>
  </si>
  <si>
    <t>ﾅﾝﾊﾞｰ</t>
    <phoneticPr fontId="2"/>
  </si>
  <si>
    <r>
      <t>◎トラック種目・・・・</t>
    </r>
    <r>
      <rPr>
        <sz val="14"/>
        <color theme="1"/>
        <rFont val="ＭＳ ゴシック"/>
        <family val="3"/>
        <charset val="128"/>
      </rPr>
      <t>分秒をドット「．」で区切り</t>
    </r>
    <r>
      <rPr>
        <sz val="11"/>
        <color theme="1"/>
        <rFont val="ＭＳ 明朝"/>
        <family val="1"/>
        <charset val="128"/>
      </rPr>
      <t>、</t>
    </r>
    <r>
      <rPr>
        <b/>
        <u/>
        <sz val="18"/>
        <color rgb="FFFF0000"/>
        <rFont val="ＭＳ ゴシック"/>
        <family val="3"/>
        <charset val="128"/>
      </rPr>
      <t>100分の1秒まで入力</t>
    </r>
    <rPh sb="5" eb="7">
      <t>シュモク</t>
    </rPh>
    <phoneticPr fontId="2"/>
  </si>
  <si>
    <r>
      <t>◎フィールド種目・・・</t>
    </r>
    <r>
      <rPr>
        <sz val="14"/>
        <color theme="1"/>
        <rFont val="ＭＳ ゴシック"/>
        <family val="3"/>
        <charset val="128"/>
      </rPr>
      <t>メートルを「m」で区切り</t>
    </r>
    <r>
      <rPr>
        <sz val="11"/>
        <color theme="1"/>
        <rFont val="ＭＳ 明朝"/>
        <family val="1"/>
        <charset val="128"/>
      </rPr>
      <t>、</t>
    </r>
    <r>
      <rPr>
        <b/>
        <u/>
        <sz val="18"/>
        <color rgb="FFFF0000"/>
        <rFont val="ＭＳ ゴシック"/>
        <family val="3"/>
        <charset val="128"/>
      </rPr>
      <t>cm単位まで入力（「cm」の文字は入れない</t>
    </r>
    <r>
      <rPr>
        <b/>
        <u/>
        <sz val="11"/>
        <color rgb="FFFF0000"/>
        <rFont val="ＭＳ ゴシック"/>
        <family val="3"/>
        <charset val="128"/>
      </rPr>
      <t>）</t>
    </r>
    <rPh sb="6" eb="8">
      <t>シュモク</t>
    </rPh>
    <phoneticPr fontId="2"/>
  </si>
  <si>
    <t>　　それ以降に登録された方は、お手数ですが手入力をお願いします。</t>
    <rPh sb="4" eb="6">
      <t>イコウ</t>
    </rPh>
    <rPh sb="7" eb="9">
      <t>トウロク</t>
    </rPh>
    <rPh sb="12" eb="13">
      <t>カタ</t>
    </rPh>
    <rPh sb="16" eb="18">
      <t>テスウ</t>
    </rPh>
    <rPh sb="21" eb="22">
      <t>テ</t>
    </rPh>
    <rPh sb="22" eb="24">
      <t>ニュウリョク</t>
    </rPh>
    <rPh sb="26" eb="27">
      <t>ネガ</t>
    </rPh>
    <phoneticPr fontId="2"/>
  </si>
  <si>
    <t>　　男子砲丸投･円盤投は、一般の重さも選択できますが、選び間違えによる変更は行いません。</t>
    <phoneticPr fontId="2"/>
  </si>
  <si>
    <t>4.07.00 ○</t>
    <phoneticPr fontId="2"/>
  </si>
  <si>
    <t>4.7 X</t>
    <phoneticPr fontId="2"/>
  </si>
  <si>
    <t>V3</t>
    <phoneticPr fontId="2"/>
  </si>
  <si>
    <t>V3</t>
    <phoneticPr fontId="2"/>
  </si>
  <si>
    <t>V3</t>
    <phoneticPr fontId="4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</si>
</sst>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5" formatCode="&quot;¥&quot;#,##0;&quot;¥&quot;\-#,##0"/>
    <numFmt numFmtId="176" formatCode="[$-411]ggge&quot;年&quot;m&quot;月&quot;d&quot;日&quot;;@"/>
    <numFmt numFmtId="177" formatCode="[$-411]m&quot;月&quot;d&quot;日&quot;&quot;(&quot;aaa&quot;)&quot;"/>
  </numFmts>
  <fonts count="88">
    <font>
      <sz val="11"/>
      <color theme="1"/>
      <name val="ＭＳ Ｐゴシック"/>
      <family val="3"/>
      <charset val="128"/>
      <scheme val="minor"/>
    </font>
    <font>
      <sz val="11"/>
      <color theme="1"/>
      <name val="ＭＳ Ｐゴシック"/>
      <family val="2"/>
      <charset val="128"/>
      <scheme val="minor"/>
    </font>
    <font>
      <sz val="6"/>
      <name val="ＭＳ Ｐゴシック"/>
      <family val="3"/>
      <charset val="128"/>
    </font>
    <font>
      <sz val="11"/>
      <color indexed="8"/>
      <name val="ＭＳ 明朝"/>
      <family val="1"/>
      <charset val="128"/>
    </font>
    <font>
      <b/>
      <sz val="11"/>
      <color indexed="10"/>
      <name val="ＭＳ ゴシック"/>
      <family val="3"/>
      <charset val="128"/>
    </font>
    <font>
      <b/>
      <sz val="11"/>
      <name val="ＭＳ ゴシック"/>
      <family val="3"/>
      <charset val="128"/>
    </font>
    <font>
      <sz val="6"/>
      <name val="ＭＳ Ｐゴシック"/>
      <family val="3"/>
      <charset val="128"/>
    </font>
    <font>
      <sz val="11"/>
      <name val="ＤＨＰ平成明朝体W7"/>
      <family val="3"/>
      <charset val="128"/>
    </font>
    <font>
      <sz val="14"/>
      <name val="ＤＨＰ平成明朝体W7"/>
      <family val="3"/>
      <charset val="128"/>
    </font>
    <font>
      <sz val="12"/>
      <name val="ＤＨＰ平成明朝体W7"/>
      <family val="3"/>
      <charset val="128"/>
    </font>
    <font>
      <sz val="12"/>
      <name val="ＭＳ ゴシック"/>
      <family val="3"/>
      <charset val="128"/>
    </font>
    <font>
      <sz val="11"/>
      <name val="ＭＳ ゴシック"/>
      <family val="3"/>
      <charset val="128"/>
    </font>
    <font>
      <sz val="11"/>
      <name val="ＭＳ Ｐゴシック"/>
      <family val="3"/>
      <charset val="128"/>
    </font>
    <font>
      <sz val="11"/>
      <name val="ＤＦ平成明朝体W7"/>
      <family val="3"/>
      <charset val="128"/>
    </font>
    <font>
      <b/>
      <sz val="11"/>
      <name val="ＭＳ 明朝"/>
      <family val="1"/>
      <charset val="128"/>
    </font>
    <font>
      <sz val="11"/>
      <name val="ＭＳ 明朝"/>
      <family val="1"/>
      <charset val="128"/>
    </font>
    <font>
      <sz val="16"/>
      <name val="ＭＳ Ｐゴシック"/>
      <family val="3"/>
      <charset val="128"/>
    </font>
    <font>
      <b/>
      <sz val="8"/>
      <color indexed="10"/>
      <name val="ＭＳ 明朝"/>
      <family val="1"/>
      <charset val="128"/>
    </font>
    <font>
      <sz val="12"/>
      <name val="ＤＨＰ平成明朝体W7"/>
      <family val="3"/>
      <charset val="128"/>
    </font>
    <font>
      <b/>
      <u/>
      <sz val="11"/>
      <color indexed="10"/>
      <name val="ＭＳ ゴシック"/>
      <family val="3"/>
      <charset val="128"/>
    </font>
    <font>
      <b/>
      <sz val="12"/>
      <name val="ＭＳ ゴシック"/>
      <family val="3"/>
      <charset val="128"/>
    </font>
    <font>
      <b/>
      <u/>
      <sz val="12"/>
      <color indexed="10"/>
      <name val="ＭＳ ゴシック"/>
      <family val="3"/>
      <charset val="128"/>
    </font>
    <font>
      <b/>
      <sz val="11"/>
      <color theme="1"/>
      <name val="ＭＳ Ｐゴシック"/>
      <family val="3"/>
      <charset val="128"/>
      <scheme val="minor"/>
    </font>
    <font>
      <sz val="12"/>
      <color theme="1"/>
      <name val="ＭＳ Ｐゴシック"/>
      <family val="3"/>
      <charset val="128"/>
      <scheme val="minor"/>
    </font>
    <font>
      <sz val="11"/>
      <color theme="1"/>
      <name val="ＭＳ 明朝"/>
      <family val="1"/>
      <charset val="128"/>
    </font>
    <font>
      <b/>
      <sz val="11"/>
      <color theme="1"/>
      <name val="ＭＳ ゴシック"/>
      <family val="3"/>
      <charset val="128"/>
    </font>
    <font>
      <b/>
      <sz val="11"/>
      <color rgb="FFFF0000"/>
      <name val="ＭＳ ゴシック"/>
      <family val="3"/>
      <charset val="128"/>
    </font>
    <font>
      <b/>
      <sz val="11"/>
      <color theme="1"/>
      <name val="ＭＳ 明朝"/>
      <family val="1"/>
      <charset val="128"/>
    </font>
    <font>
      <sz val="11"/>
      <color theme="1"/>
      <name val="ＭＳ ゴシック"/>
      <family val="3"/>
      <charset val="128"/>
    </font>
    <font>
      <b/>
      <sz val="14"/>
      <color theme="1"/>
      <name val="ＭＳ ゴシック"/>
      <family val="3"/>
      <charset val="128"/>
    </font>
    <font>
      <b/>
      <sz val="12"/>
      <color theme="1"/>
      <name val="ＭＳ 明朝"/>
      <family val="1"/>
      <charset val="128"/>
    </font>
    <font>
      <b/>
      <sz val="11"/>
      <color rgb="FFFF0000"/>
      <name val="ＭＳ 明朝"/>
      <family val="1"/>
      <charset val="128"/>
    </font>
    <font>
      <b/>
      <sz val="12"/>
      <color theme="1"/>
      <name val="ＭＳ ゴシック"/>
      <family val="3"/>
      <charset val="128"/>
    </font>
    <font>
      <b/>
      <sz val="14"/>
      <color rgb="FFFF0000"/>
      <name val="ＭＳ ゴシック"/>
      <family val="3"/>
      <charset val="128"/>
    </font>
    <font>
      <sz val="11"/>
      <color rgb="FFFF0000"/>
      <name val="ＭＳ ゴシック"/>
      <family val="3"/>
      <charset val="128"/>
    </font>
    <font>
      <b/>
      <sz val="10"/>
      <color theme="1"/>
      <name val="ＭＳ ゴシック"/>
      <family val="3"/>
      <charset val="128"/>
    </font>
    <font>
      <sz val="9"/>
      <color theme="1"/>
      <name val="ＭＳ ゴシック"/>
      <family val="3"/>
      <charset val="128"/>
    </font>
    <font>
      <sz val="8"/>
      <color theme="1"/>
      <name val="ＭＳ 明朝"/>
      <family val="1"/>
      <charset val="128"/>
    </font>
    <font>
      <b/>
      <sz val="16"/>
      <color theme="1"/>
      <name val="ＭＳ 明朝"/>
      <family val="1"/>
      <charset val="128"/>
    </font>
    <font>
      <b/>
      <sz val="12"/>
      <color rgb="FFFF0000"/>
      <name val="ＭＳ ゴシック"/>
      <family val="3"/>
      <charset val="128"/>
    </font>
    <font>
      <sz val="6"/>
      <name val="ＭＳ Ｐゴシック"/>
      <family val="3"/>
      <charset val="128"/>
      <scheme val="minor"/>
    </font>
    <font>
      <b/>
      <sz val="40"/>
      <color rgb="FFFF0000"/>
      <name val="ＭＳ ゴシック"/>
      <family val="3"/>
      <charset val="128"/>
    </font>
    <font>
      <sz val="14"/>
      <name val="ＤＨＰ平成明朝体W7"/>
      <family val="3"/>
      <charset val="128"/>
    </font>
    <font>
      <sz val="11"/>
      <name val="ＤＦ平成明朝体W7"/>
      <family val="3"/>
      <charset val="128"/>
    </font>
    <font>
      <b/>
      <sz val="16"/>
      <color theme="1"/>
      <name val="ＭＳ ゴシック"/>
      <family val="3"/>
      <charset val="128"/>
    </font>
    <font>
      <b/>
      <sz val="22"/>
      <color theme="1"/>
      <name val="ＭＳ ゴシック"/>
      <family val="3"/>
      <charset val="128"/>
    </font>
    <font>
      <b/>
      <u/>
      <sz val="11"/>
      <color rgb="FFFF0000"/>
      <name val="ＭＳ 明朝"/>
      <family val="1"/>
      <charset val="128"/>
    </font>
    <font>
      <b/>
      <u/>
      <sz val="11"/>
      <color rgb="FFFF0000"/>
      <name val="ＭＳ ゴシック"/>
      <family val="3"/>
      <charset val="128"/>
    </font>
    <font>
      <sz val="10"/>
      <color theme="1"/>
      <name val="ＭＳ 明朝"/>
      <family val="1"/>
      <charset val="128"/>
    </font>
    <font>
      <sz val="22"/>
      <color theme="1"/>
      <name val="ＭＳ ゴシック"/>
      <family val="3"/>
      <charset val="128"/>
    </font>
    <font>
      <b/>
      <sz val="9"/>
      <color indexed="81"/>
      <name val="ＭＳ ゴシック"/>
      <family val="3"/>
      <charset val="128"/>
    </font>
    <font>
      <sz val="9"/>
      <color indexed="81"/>
      <name val="ＭＳ ゴシック"/>
      <family val="3"/>
      <charset val="128"/>
    </font>
    <font>
      <b/>
      <sz val="9"/>
      <color indexed="10"/>
      <name val="ＭＳ ゴシック"/>
      <family val="3"/>
      <charset val="128"/>
    </font>
    <font>
      <b/>
      <sz val="14"/>
      <color theme="1"/>
      <name val="ＭＳ 明朝"/>
      <family val="1"/>
      <charset val="128"/>
    </font>
    <font>
      <sz val="6"/>
      <name val="ＭＳ Ｐゴシック"/>
      <family val="2"/>
      <charset val="128"/>
      <scheme val="minor"/>
    </font>
    <font>
      <sz val="12"/>
      <name val="ＭＳ Ｐ明朝"/>
      <family val="1"/>
      <charset val="128"/>
    </font>
    <font>
      <sz val="14"/>
      <name val="ＭＳ Ｐゴシック"/>
      <family val="3"/>
      <charset val="128"/>
    </font>
    <font>
      <b/>
      <sz val="14"/>
      <color indexed="81"/>
      <name val="ＭＳ Ｐゴシック"/>
      <family val="3"/>
      <charset val="128"/>
    </font>
    <font>
      <b/>
      <sz val="16"/>
      <name val="ＭＳ 明朝"/>
      <family val="1"/>
      <charset val="128"/>
    </font>
    <font>
      <b/>
      <i/>
      <sz val="11"/>
      <color theme="1"/>
      <name val="ＭＳ Ｐゴシック"/>
      <family val="3"/>
      <charset val="128"/>
      <scheme val="minor"/>
    </font>
    <font>
      <b/>
      <sz val="11"/>
      <color theme="3" tint="0.39997558519241921"/>
      <name val="ＭＳ ゴシック"/>
      <family val="3"/>
      <charset val="128"/>
    </font>
    <font>
      <b/>
      <sz val="14"/>
      <color indexed="10"/>
      <name val="ＭＳ 明朝"/>
      <family val="1"/>
      <charset val="128"/>
    </font>
    <font>
      <sz val="11"/>
      <color theme="1"/>
      <name val="ＭＳ Ｐゴシック"/>
      <family val="3"/>
      <charset val="128"/>
      <scheme val="minor"/>
    </font>
    <font>
      <sz val="6"/>
      <name val="ＭＳ ゴシック"/>
      <family val="2"/>
      <charset val="128"/>
    </font>
    <font>
      <b/>
      <sz val="14"/>
      <name val="ＭＳ Ｐ明朝"/>
      <family val="1"/>
      <charset val="128"/>
    </font>
    <font>
      <sz val="9"/>
      <color indexed="81"/>
      <name val="ＭＳ Ｐゴシック"/>
      <family val="3"/>
      <charset val="128"/>
    </font>
    <font>
      <b/>
      <sz val="9"/>
      <color indexed="81"/>
      <name val="ＭＳ Ｐゴシック"/>
      <family val="3"/>
      <charset val="128"/>
    </font>
    <font>
      <b/>
      <sz val="16"/>
      <color rgb="FFFF0000"/>
      <name val="ＭＳ ゴシック"/>
      <family val="3"/>
      <charset val="128"/>
    </font>
    <font>
      <sz val="11"/>
      <color rgb="FFFF0000"/>
      <name val="ＭＳ 明朝"/>
      <family val="1"/>
      <charset val="128"/>
    </font>
    <font>
      <sz val="18"/>
      <color theme="1"/>
      <name val="ＭＳ Ｐゴシック"/>
      <family val="3"/>
      <charset val="128"/>
      <scheme val="minor"/>
    </font>
    <font>
      <sz val="8"/>
      <name val="ＤＦ平成明朝体W7"/>
      <family val="3"/>
      <charset val="128"/>
    </font>
    <font>
      <sz val="11"/>
      <color indexed="81"/>
      <name val="ＭＳ Ｐゴシック"/>
      <family val="3"/>
      <charset val="128"/>
    </font>
    <font>
      <sz val="12"/>
      <color theme="1"/>
      <name val="ＭＳ ゴシック"/>
      <family val="3"/>
      <charset val="128"/>
    </font>
    <font>
      <b/>
      <sz val="14"/>
      <color indexed="81"/>
      <name val="MS P ゴシック"/>
      <family val="3"/>
      <charset val="128"/>
    </font>
    <font>
      <sz val="9"/>
      <color theme="1"/>
      <name val="ＭＳ 明朝"/>
      <family val="1"/>
      <charset val="128"/>
    </font>
    <font>
      <b/>
      <sz val="9"/>
      <color theme="1"/>
      <name val="ＭＳ 明朝"/>
      <family val="1"/>
      <charset val="128"/>
    </font>
    <font>
      <sz val="9"/>
      <name val="ＤＦ平成明朝体W7"/>
      <family val="3"/>
      <charset val="128"/>
    </font>
    <font>
      <b/>
      <sz val="9"/>
      <name val="ＭＳ ゴシック"/>
      <family val="3"/>
      <charset val="128"/>
    </font>
    <font>
      <sz val="10"/>
      <color theme="1"/>
      <name val="ＭＳ ゴシック"/>
      <family val="3"/>
      <charset val="128"/>
    </font>
    <font>
      <b/>
      <sz val="10"/>
      <color theme="1"/>
      <name val="ＭＳ 明朝"/>
      <family val="1"/>
      <charset val="128"/>
    </font>
    <font>
      <sz val="10"/>
      <name val="ＤＦ平成明朝体W7"/>
      <family val="3"/>
      <charset val="128"/>
    </font>
    <font>
      <b/>
      <sz val="28"/>
      <color rgb="FFFF0000"/>
      <name val="ＭＳ ゴシック"/>
      <family val="3"/>
      <charset val="128"/>
    </font>
    <font>
      <sz val="11"/>
      <color rgb="FF00B050"/>
      <name val="ＭＳ 明朝"/>
      <family val="1"/>
      <charset val="128"/>
    </font>
    <font>
      <b/>
      <u/>
      <sz val="11"/>
      <color rgb="FF00B050"/>
      <name val="ＭＳ 明朝"/>
      <family val="1"/>
      <charset val="128"/>
    </font>
    <font>
      <sz val="14"/>
      <color rgb="FFFF0000"/>
      <name val="ＭＳ ゴシック"/>
      <family val="3"/>
      <charset val="128"/>
    </font>
    <font>
      <b/>
      <u/>
      <sz val="18"/>
      <color rgb="FFFF0000"/>
      <name val="ＭＳ ゴシック"/>
      <family val="3"/>
      <charset val="128"/>
    </font>
    <font>
      <sz val="14"/>
      <color theme="1"/>
      <name val="ＭＳ ゴシック"/>
      <family val="3"/>
      <charset val="128"/>
    </font>
    <font>
      <b/>
      <sz val="11"/>
      <color indexed="81"/>
      <name val="ＭＳ Ｐゴシック"/>
      <family val="3"/>
      <charset val="128"/>
    </font>
  </fonts>
  <fills count="11">
    <fill>
      <patternFill patternType="none"/>
    </fill>
    <fill>
      <patternFill patternType="gray125"/>
    </fill>
    <fill>
      <patternFill patternType="solid">
        <fgColor indexed="65"/>
        <bgColor indexed="64"/>
      </patternFill>
    </fill>
    <fill>
      <patternFill patternType="solid">
        <fgColor rgb="FFFFFF99"/>
        <bgColor indexed="64"/>
      </patternFill>
    </fill>
    <fill>
      <patternFill patternType="solid">
        <fgColor rgb="FFCCFFFF"/>
        <bgColor indexed="64"/>
      </patternFill>
    </fill>
    <fill>
      <patternFill patternType="solid">
        <fgColor rgb="FFFFFF00"/>
        <bgColor indexed="64"/>
      </patternFill>
    </fill>
    <fill>
      <patternFill patternType="solid">
        <fgColor rgb="FF00B0F0"/>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theme="7" tint="0.59999389629810485"/>
        <bgColor indexed="64"/>
      </patternFill>
    </fill>
  </fills>
  <borders count="123">
    <border>
      <left/>
      <right/>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indexed="64"/>
      </left>
      <right/>
      <top style="medium">
        <color indexed="64"/>
      </top>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diagonal/>
    </border>
    <border>
      <left/>
      <right/>
      <top style="thin">
        <color indexed="64"/>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64"/>
      </left>
      <right/>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medium">
        <color indexed="64"/>
      </left>
      <right/>
      <top style="thin">
        <color indexed="64"/>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bottom style="medium">
        <color indexed="64"/>
      </bottom>
      <diagonal/>
    </border>
    <border>
      <left style="medium">
        <color indexed="64"/>
      </left>
      <right/>
      <top/>
      <bottom style="thin">
        <color indexed="64"/>
      </bottom>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Down="1">
      <left style="medium">
        <color indexed="64"/>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left/>
      <right style="thin">
        <color indexed="64"/>
      </right>
      <top style="thin">
        <color indexed="64"/>
      </top>
      <bottom/>
      <diagonal/>
    </border>
    <border diagonalUp="1" diagonalDown="1">
      <left style="thin">
        <color indexed="64"/>
      </left>
      <right style="thin">
        <color indexed="64"/>
      </right>
      <top style="thin">
        <color indexed="64"/>
      </top>
      <bottom/>
      <diagonal style="thin">
        <color indexed="64"/>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s>
  <cellStyleXfs count="4">
    <xf numFmtId="0" fontId="0" fillId="0" borderId="0">
      <alignment vertical="center"/>
    </xf>
    <xf numFmtId="0" fontId="23" fillId="0" borderId="0"/>
    <xf numFmtId="0" fontId="12" fillId="0" borderId="0">
      <alignment vertical="center"/>
    </xf>
    <xf numFmtId="0" fontId="1" fillId="0" borderId="0">
      <alignment vertical="center"/>
    </xf>
  </cellStyleXfs>
  <cellXfs count="446">
    <xf numFmtId="0" fontId="0" fillId="0" borderId="0" xfId="0">
      <alignment vertical="center"/>
    </xf>
    <xf numFmtId="0" fontId="24" fillId="0" borderId="0" xfId="0" applyFont="1" applyAlignment="1">
      <alignment horizontal="center" vertical="center"/>
    </xf>
    <xf numFmtId="0" fontId="24" fillId="0" borderId="0" xfId="0" applyFont="1" applyAlignment="1">
      <alignment vertical="center"/>
    </xf>
    <xf numFmtId="0" fontId="25" fillId="0" borderId="0" xfId="0" applyFont="1" applyAlignment="1">
      <alignment vertical="center"/>
    </xf>
    <xf numFmtId="0" fontId="26" fillId="0" borderId="0" xfId="0" applyFont="1" applyFill="1" applyBorder="1" applyAlignment="1">
      <alignment vertical="center"/>
    </xf>
    <xf numFmtId="0" fontId="24" fillId="0" borderId="0" xfId="0" applyFont="1" applyBorder="1" applyAlignment="1">
      <alignment horizontal="center" vertical="center"/>
    </xf>
    <xf numFmtId="0" fontId="0" fillId="0" borderId="0" xfId="0" applyFill="1">
      <alignment vertical="center"/>
    </xf>
    <xf numFmtId="0" fontId="29" fillId="0" borderId="0" xfId="0" applyFont="1" applyAlignment="1">
      <alignment vertical="center"/>
    </xf>
    <xf numFmtId="0" fontId="29" fillId="0" borderId="0" xfId="0" applyFont="1" applyFill="1" applyBorder="1" applyAlignment="1">
      <alignment vertical="center"/>
    </xf>
    <xf numFmtId="0" fontId="24" fillId="0" borderId="2" xfId="0" applyFont="1" applyBorder="1" applyAlignment="1">
      <alignment horizontal="center" vertical="center"/>
    </xf>
    <xf numFmtId="0" fontId="0" fillId="3" borderId="0" xfId="0" applyFill="1">
      <alignment vertical="center"/>
    </xf>
    <xf numFmtId="0" fontId="0" fillId="4" borderId="0" xfId="0" applyFill="1">
      <alignment vertical="center"/>
    </xf>
    <xf numFmtId="0" fontId="24" fillId="0" borderId="0" xfId="0" applyFont="1">
      <alignment vertical="center"/>
    </xf>
    <xf numFmtId="49" fontId="24" fillId="0" borderId="0" xfId="0" applyNumberFormat="1" applyFont="1" applyAlignment="1">
      <alignment horizontal="right" vertical="center"/>
    </xf>
    <xf numFmtId="0" fontId="24" fillId="0" borderId="0" xfId="0" applyFont="1" applyAlignment="1">
      <alignment horizontal="right" vertical="center"/>
    </xf>
    <xf numFmtId="0" fontId="25" fillId="0" borderId="0" xfId="0" applyFont="1">
      <alignment vertical="center"/>
    </xf>
    <xf numFmtId="0" fontId="28" fillId="3" borderId="3" xfId="0" applyFont="1" applyFill="1" applyBorder="1" applyAlignment="1">
      <alignment horizontal="center" vertical="center"/>
    </xf>
    <xf numFmtId="0" fontId="24" fillId="5" borderId="0" xfId="0" applyFont="1" applyFill="1">
      <alignment vertical="center"/>
    </xf>
    <xf numFmtId="0" fontId="34" fillId="5" borderId="0" xfId="0" applyFont="1" applyFill="1">
      <alignment vertical="center"/>
    </xf>
    <xf numFmtId="0" fontId="24" fillId="5" borderId="0" xfId="0" applyFont="1" applyFill="1" applyAlignment="1">
      <alignment horizontal="center" vertical="center"/>
    </xf>
    <xf numFmtId="0" fontId="24" fillId="0" borderId="27" xfId="0" applyFont="1" applyBorder="1" applyAlignment="1">
      <alignment horizontal="center" vertical="center"/>
    </xf>
    <xf numFmtId="0" fontId="24" fillId="0" borderId="20" xfId="0" applyFont="1" applyBorder="1" applyAlignment="1">
      <alignment horizontal="center" vertical="center"/>
    </xf>
    <xf numFmtId="0" fontId="0" fillId="0" borderId="30" xfId="0" applyBorder="1">
      <alignment vertical="center"/>
    </xf>
    <xf numFmtId="0" fontId="24" fillId="0" borderId="24" xfId="0" applyFont="1" applyBorder="1" applyAlignment="1">
      <alignment horizontal="center" vertical="center"/>
    </xf>
    <xf numFmtId="0" fontId="28" fillId="3" borderId="6" xfId="0" applyFont="1" applyFill="1" applyBorder="1" applyAlignment="1">
      <alignment horizontal="center" vertical="center"/>
    </xf>
    <xf numFmtId="0" fontId="28" fillId="3" borderId="7" xfId="0" applyFont="1" applyFill="1" applyBorder="1" applyAlignment="1">
      <alignment horizontal="center" vertical="center"/>
    </xf>
    <xf numFmtId="0" fontId="24" fillId="2" borderId="24" xfId="0" applyFont="1" applyFill="1" applyBorder="1" applyAlignment="1">
      <alignment horizontal="center" vertical="center"/>
    </xf>
    <xf numFmtId="0" fontId="24" fillId="0" borderId="20" xfId="0" applyFont="1" applyBorder="1" applyAlignment="1">
      <alignment horizontal="center" vertical="center" wrapText="1"/>
    </xf>
    <xf numFmtId="0" fontId="35" fillId="3" borderId="6" xfId="0" applyFont="1" applyFill="1" applyBorder="1" applyAlignment="1">
      <alignment horizontal="center" vertical="center"/>
    </xf>
    <xf numFmtId="0" fontId="24" fillId="0" borderId="6" xfId="0" applyFont="1" applyBorder="1" applyAlignment="1">
      <alignment horizontal="center" vertical="center"/>
    </xf>
    <xf numFmtId="0" fontId="0" fillId="0" borderId="0" xfId="0" applyBorder="1">
      <alignment vertical="center"/>
    </xf>
    <xf numFmtId="0" fontId="22" fillId="0" borderId="0" xfId="0" applyFont="1" applyFill="1" applyBorder="1" applyAlignment="1" applyProtection="1">
      <alignment vertical="center"/>
    </xf>
    <xf numFmtId="0" fontId="29" fillId="0" borderId="0" xfId="0" applyFont="1" applyFill="1" applyBorder="1" applyAlignment="1" applyProtection="1">
      <alignment vertical="center"/>
    </xf>
    <xf numFmtId="0" fontId="24" fillId="0" borderId="0" xfId="0" applyFont="1" applyFill="1" applyBorder="1" applyAlignment="1" applyProtection="1">
      <alignment horizontal="center" vertical="center"/>
    </xf>
    <xf numFmtId="0" fontId="24" fillId="0" borderId="0" xfId="0" applyFont="1" applyFill="1" applyProtection="1">
      <alignment vertical="center"/>
    </xf>
    <xf numFmtId="0" fontId="24" fillId="0" borderId="0" xfId="0" applyFont="1" applyFill="1" applyBorder="1" applyAlignment="1" applyProtection="1">
      <alignment vertical="center"/>
    </xf>
    <xf numFmtId="0" fontId="0" fillId="0" borderId="0" xfId="0" applyFill="1" applyProtection="1">
      <alignment vertical="center"/>
    </xf>
    <xf numFmtId="0" fontId="24" fillId="5" borderId="0" xfId="0" applyFont="1" applyFill="1" applyBorder="1" applyAlignment="1">
      <alignment horizontal="center" vertical="center"/>
    </xf>
    <xf numFmtId="0" fontId="0" fillId="5" borderId="0" xfId="0" applyFill="1">
      <alignment vertical="center"/>
    </xf>
    <xf numFmtId="0" fontId="24" fillId="5" borderId="0" xfId="0" applyFont="1" applyFill="1" applyAlignment="1">
      <alignment horizontal="right" vertical="center"/>
    </xf>
    <xf numFmtId="0" fontId="24" fillId="5" borderId="41" xfId="0" applyFont="1" applyFill="1" applyBorder="1">
      <alignment vertical="center"/>
    </xf>
    <xf numFmtId="0" fontId="24" fillId="5" borderId="42" xfId="0" applyFont="1" applyFill="1" applyBorder="1">
      <alignment vertical="center"/>
    </xf>
    <xf numFmtId="0" fontId="24" fillId="5" borderId="43" xfId="0" applyFont="1" applyFill="1" applyBorder="1">
      <alignment vertical="center"/>
    </xf>
    <xf numFmtId="0" fontId="24" fillId="5" borderId="0" xfId="0" applyFont="1" applyFill="1" applyBorder="1" applyAlignment="1">
      <alignment horizontal="right" vertical="center"/>
    </xf>
    <xf numFmtId="0" fontId="24" fillId="5" borderId="44" xfId="0" applyFont="1" applyFill="1" applyBorder="1">
      <alignment vertical="center"/>
    </xf>
    <xf numFmtId="0" fontId="24" fillId="5" borderId="0" xfId="0" applyFont="1" applyFill="1" applyBorder="1">
      <alignment vertical="center"/>
    </xf>
    <xf numFmtId="0" fontId="24" fillId="5" borderId="45" xfId="0" applyFont="1" applyFill="1" applyBorder="1">
      <alignment vertical="center"/>
    </xf>
    <xf numFmtId="0" fontId="24" fillId="5" borderId="46" xfId="0" applyFont="1" applyFill="1" applyBorder="1" applyAlignment="1">
      <alignment horizontal="right" vertical="center"/>
    </xf>
    <xf numFmtId="0" fontId="24" fillId="5" borderId="47" xfId="0" applyFont="1" applyFill="1" applyBorder="1" applyAlignment="1">
      <alignment horizontal="right" vertical="center"/>
    </xf>
    <xf numFmtId="0" fontId="24" fillId="5" borderId="47" xfId="0" applyFont="1" applyFill="1" applyBorder="1" applyAlignment="1">
      <alignment horizontal="center" vertical="center"/>
    </xf>
    <xf numFmtId="0" fontId="24" fillId="5" borderId="47" xfId="0" applyFont="1" applyFill="1" applyBorder="1" applyAlignment="1">
      <alignment horizontal="left" vertical="center"/>
    </xf>
    <xf numFmtId="0" fontId="24" fillId="5" borderId="48" xfId="0" applyFont="1" applyFill="1" applyBorder="1">
      <alignment vertical="center"/>
    </xf>
    <xf numFmtId="0" fontId="24" fillId="0" borderId="0" xfId="0" applyFont="1" applyProtection="1">
      <alignment vertical="center"/>
    </xf>
    <xf numFmtId="0" fontId="24" fillId="0" borderId="3" xfId="0" applyFont="1" applyBorder="1" applyAlignment="1" applyProtection="1">
      <alignment horizontal="center" vertical="center" shrinkToFit="1"/>
      <protection locked="0"/>
    </xf>
    <xf numFmtId="0" fontId="24" fillId="0" borderId="7" xfId="0" applyFont="1" applyBorder="1" applyAlignment="1" applyProtection="1">
      <alignment horizontal="center" vertical="center" shrinkToFit="1"/>
      <protection locked="0"/>
    </xf>
    <xf numFmtId="0" fontId="24" fillId="0" borderId="6" xfId="0" applyFont="1" applyBorder="1" applyAlignment="1" applyProtection="1">
      <alignment horizontal="center" vertical="center" shrinkToFit="1"/>
      <protection locked="0"/>
    </xf>
    <xf numFmtId="0" fontId="24" fillId="0" borderId="0" xfId="0" applyFont="1" applyFill="1" applyBorder="1" applyAlignment="1" applyProtection="1">
      <alignment horizontal="right" vertical="center"/>
    </xf>
    <xf numFmtId="0" fontId="24" fillId="0" borderId="49" xfId="0" applyFont="1" applyBorder="1" applyAlignment="1">
      <alignment vertical="center"/>
    </xf>
    <xf numFmtId="0" fontId="24" fillId="0" borderId="52" xfId="0" applyFont="1" applyBorder="1" applyAlignment="1">
      <alignment horizontal="center" vertical="center"/>
    </xf>
    <xf numFmtId="0" fontId="24" fillId="0" borderId="54" xfId="0" applyFont="1" applyBorder="1" applyAlignment="1">
      <alignment vertical="center"/>
    </xf>
    <xf numFmtId="0" fontId="24" fillId="0" borderId="57" xfId="0" applyFont="1" applyBorder="1" applyAlignment="1">
      <alignment vertical="center"/>
    </xf>
    <xf numFmtId="0" fontId="25" fillId="0" borderId="0" xfId="0" applyFont="1" applyAlignment="1">
      <alignment horizontal="center" vertical="center"/>
    </xf>
    <xf numFmtId="0" fontId="0" fillId="0" borderId="0" xfId="0" applyAlignment="1">
      <alignment vertical="center"/>
    </xf>
    <xf numFmtId="0" fontId="0" fillId="0" borderId="52" xfId="0" applyBorder="1">
      <alignment vertical="center"/>
    </xf>
    <xf numFmtId="0" fontId="0" fillId="0" borderId="57" xfId="0" applyBorder="1">
      <alignment vertical="center"/>
    </xf>
    <xf numFmtId="0" fontId="0" fillId="0" borderId="53" xfId="0" applyBorder="1">
      <alignment vertical="center"/>
    </xf>
    <xf numFmtId="0" fontId="46" fillId="5" borderId="0" xfId="0" applyFont="1" applyFill="1" applyAlignment="1">
      <alignment vertical="center"/>
    </xf>
    <xf numFmtId="0" fontId="24" fillId="0" borderId="49" xfId="0" applyFont="1" applyBorder="1">
      <alignment vertical="center"/>
    </xf>
    <xf numFmtId="0" fontId="24" fillId="0" borderId="51" xfId="0" applyFont="1" applyBorder="1">
      <alignment vertical="center"/>
    </xf>
    <xf numFmtId="0" fontId="28" fillId="0" borderId="51" xfId="0" applyFont="1" applyBorder="1">
      <alignment vertical="center"/>
    </xf>
    <xf numFmtId="0" fontId="24" fillId="0" borderId="52" xfId="0" applyFont="1" applyBorder="1">
      <alignment vertical="center"/>
    </xf>
    <xf numFmtId="0" fontId="24" fillId="0" borderId="54" xfId="0" applyFont="1" applyBorder="1">
      <alignment vertical="center"/>
    </xf>
    <xf numFmtId="0" fontId="24" fillId="0" borderId="0" xfId="0" applyFont="1" applyBorder="1">
      <alignment vertical="center"/>
    </xf>
    <xf numFmtId="0" fontId="24" fillId="0" borderId="57" xfId="0" applyFont="1" applyBorder="1">
      <alignment vertical="center"/>
    </xf>
    <xf numFmtId="0" fontId="24" fillId="0" borderId="13" xfId="0" applyFont="1" applyBorder="1">
      <alignment vertical="center"/>
    </xf>
    <xf numFmtId="0" fontId="24" fillId="0" borderId="40" xfId="0" applyFont="1" applyBorder="1">
      <alignment vertical="center"/>
    </xf>
    <xf numFmtId="0" fontId="24" fillId="0" borderId="53" xfId="0" applyFont="1" applyBorder="1">
      <alignment vertical="center"/>
    </xf>
    <xf numFmtId="0" fontId="27" fillId="0" borderId="0" xfId="0" applyFont="1">
      <alignment vertical="center"/>
    </xf>
    <xf numFmtId="0" fontId="27" fillId="0" borderId="3" xfId="0" applyFont="1" applyBorder="1" applyAlignment="1">
      <alignment horizontal="center" vertical="center"/>
    </xf>
    <xf numFmtId="0" fontId="48" fillId="0" borderId="0" xfId="0" applyFont="1">
      <alignment vertical="center"/>
    </xf>
    <xf numFmtId="0" fontId="48" fillId="0" borderId="24" xfId="0" applyFont="1" applyBorder="1" applyAlignment="1">
      <alignment horizontal="center" vertical="center"/>
    </xf>
    <xf numFmtId="0" fontId="48" fillId="0" borderId="16" xfId="0" applyFont="1" applyBorder="1" applyAlignment="1">
      <alignment horizontal="center" vertical="center"/>
    </xf>
    <xf numFmtId="0" fontId="48" fillId="0" borderId="17" xfId="0" applyFont="1" applyBorder="1" applyAlignment="1">
      <alignment horizontal="center" vertical="center"/>
    </xf>
    <xf numFmtId="0" fontId="48" fillId="0" borderId="18" xfId="0" applyFont="1" applyBorder="1" applyAlignment="1">
      <alignment horizontal="center" vertical="center"/>
    </xf>
    <xf numFmtId="0" fontId="48" fillId="0" borderId="75" xfId="0" applyFont="1" applyBorder="1" applyAlignment="1">
      <alignment horizontal="center" vertical="center"/>
    </xf>
    <xf numFmtId="0" fontId="48" fillId="0" borderId="76" xfId="0" applyFont="1" applyBorder="1" applyAlignment="1">
      <alignment horizontal="center" vertical="center"/>
    </xf>
    <xf numFmtId="0" fontId="24" fillId="0" borderId="0" xfId="0" applyFont="1" applyFill="1" applyAlignment="1">
      <alignment horizontal="center" vertical="center"/>
    </xf>
    <xf numFmtId="0" fontId="0" fillId="0" borderId="51" xfId="0" applyBorder="1">
      <alignment vertical="center"/>
    </xf>
    <xf numFmtId="0" fontId="0" fillId="0" borderId="40" xfId="0" applyBorder="1">
      <alignment vertical="center"/>
    </xf>
    <xf numFmtId="0" fontId="0" fillId="5" borderId="6" xfId="0" applyFill="1" applyBorder="1" applyAlignment="1">
      <alignment vertical="center" textRotation="255"/>
    </xf>
    <xf numFmtId="0" fontId="0" fillId="5" borderId="19" xfId="0" applyFill="1" applyBorder="1">
      <alignment vertical="center"/>
    </xf>
    <xf numFmtId="0" fontId="0" fillId="5" borderId="33" xfId="0" applyFill="1" applyBorder="1">
      <alignment vertical="center"/>
    </xf>
    <xf numFmtId="0" fontId="37" fillId="0" borderId="16" xfId="0" applyFont="1" applyFill="1" applyBorder="1" applyAlignment="1" applyProtection="1">
      <alignment horizontal="center" vertical="center" shrinkToFit="1"/>
    </xf>
    <xf numFmtId="0" fontId="37" fillId="0" borderId="17" xfId="0" applyFont="1" applyFill="1" applyBorder="1" applyAlignment="1" applyProtection="1">
      <alignment horizontal="center" vertical="center" shrinkToFit="1"/>
    </xf>
    <xf numFmtId="0" fontId="37" fillId="0" borderId="18" xfId="0" applyFont="1" applyFill="1" applyBorder="1" applyAlignment="1" applyProtection="1">
      <alignment horizontal="center" vertical="center" shrinkToFit="1"/>
    </xf>
    <xf numFmtId="0" fontId="48" fillId="0" borderId="16" xfId="0" applyFont="1" applyBorder="1" applyAlignment="1">
      <alignment horizontal="center" vertical="center" shrinkToFit="1"/>
    </xf>
    <xf numFmtId="0" fontId="48" fillId="0" borderId="17" xfId="0" applyFont="1" applyBorder="1" applyAlignment="1">
      <alignment horizontal="center" vertical="center" shrinkToFit="1"/>
    </xf>
    <xf numFmtId="0" fontId="48" fillId="0" borderId="75" xfId="0" applyFont="1" applyBorder="1" applyAlignment="1">
      <alignment horizontal="center" vertical="center" shrinkToFit="1"/>
    </xf>
    <xf numFmtId="0" fontId="48" fillId="0" borderId="18" xfId="0" applyFont="1" applyBorder="1" applyAlignment="1">
      <alignment horizontal="center" vertical="center" shrinkToFit="1"/>
    </xf>
    <xf numFmtId="0" fontId="48" fillId="0" borderId="76" xfId="0" applyFont="1" applyBorder="1" applyAlignment="1">
      <alignment horizontal="center" vertical="center" shrinkToFit="1"/>
    </xf>
    <xf numFmtId="0" fontId="20" fillId="0" borderId="0" xfId="1" applyFont="1" applyFill="1" applyBorder="1" applyAlignment="1" applyProtection="1">
      <alignment horizontal="center" vertical="center"/>
    </xf>
    <xf numFmtId="0" fontId="26" fillId="0" borderId="0" xfId="0" applyFont="1" applyBorder="1" applyAlignment="1">
      <alignment vertical="center"/>
    </xf>
    <xf numFmtId="0" fontId="25" fillId="0" borderId="0" xfId="3" applyFont="1">
      <alignment vertical="center"/>
    </xf>
    <xf numFmtId="0" fontId="24" fillId="0" borderId="0" xfId="3" applyFont="1">
      <alignment vertical="center"/>
    </xf>
    <xf numFmtId="0" fontId="24" fillId="0" borderId="0" xfId="3" applyFont="1" applyAlignment="1">
      <alignment horizontal="right" vertical="center"/>
    </xf>
    <xf numFmtId="0" fontId="27" fillId="0" borderId="0" xfId="0" applyFont="1" applyFill="1" applyBorder="1" applyAlignment="1" applyProtection="1">
      <alignment horizontal="center" vertical="center"/>
    </xf>
    <xf numFmtId="0" fontId="24" fillId="0" borderId="32" xfId="0" applyFont="1" applyBorder="1" applyAlignment="1">
      <alignment horizontal="center" vertical="center"/>
    </xf>
    <xf numFmtId="0" fontId="25" fillId="0" borderId="0" xfId="0" applyFont="1" applyAlignment="1" applyProtection="1">
      <alignment vertical="center"/>
    </xf>
    <xf numFmtId="0" fontId="5" fillId="5" borderId="0" xfId="0" applyFont="1" applyFill="1" applyBorder="1" applyAlignment="1" applyProtection="1">
      <alignment vertical="center"/>
    </xf>
    <xf numFmtId="0" fontId="24" fillId="5" borderId="0" xfId="0" applyFont="1" applyFill="1" applyAlignment="1" applyProtection="1">
      <alignment horizontal="center" vertical="center"/>
    </xf>
    <xf numFmtId="0" fontId="24" fillId="0" borderId="0" xfId="0" applyFont="1" applyAlignment="1" applyProtection="1">
      <alignment horizontal="center" vertical="center"/>
    </xf>
    <xf numFmtId="0" fontId="25" fillId="0" borderId="0" xfId="0" applyFont="1" applyFill="1" applyBorder="1" applyAlignment="1" applyProtection="1">
      <alignment vertical="center"/>
    </xf>
    <xf numFmtId="0" fontId="24" fillId="0" borderId="0" xfId="0" applyFont="1" applyFill="1" applyBorder="1" applyProtection="1">
      <alignment vertical="center"/>
    </xf>
    <xf numFmtId="0" fontId="24" fillId="0" borderId="23" xfId="0" applyFont="1" applyFill="1" applyBorder="1" applyAlignment="1" applyProtection="1">
      <alignment horizontal="center" vertical="center"/>
    </xf>
    <xf numFmtId="0" fontId="24" fillId="0" borderId="3" xfId="0" applyFont="1" applyFill="1" applyBorder="1" applyAlignment="1" applyProtection="1">
      <alignment horizontal="center" vertical="center"/>
    </xf>
    <xf numFmtId="0" fontId="24" fillId="0" borderId="16" xfId="0" applyFont="1" applyFill="1" applyBorder="1" applyAlignment="1" applyProtection="1">
      <alignment horizontal="center" vertical="center"/>
    </xf>
    <xf numFmtId="0" fontId="24" fillId="0" borderId="17" xfId="0" applyFont="1" applyFill="1" applyBorder="1" applyAlignment="1" applyProtection="1">
      <alignment horizontal="center" vertical="center"/>
    </xf>
    <xf numFmtId="0" fontId="24" fillId="0" borderId="18" xfId="0" applyFont="1" applyFill="1" applyBorder="1" applyAlignment="1" applyProtection="1">
      <alignment horizontal="center" vertical="center"/>
    </xf>
    <xf numFmtId="0" fontId="36" fillId="0" borderId="30" xfId="0" applyFont="1" applyFill="1" applyBorder="1" applyAlignment="1" applyProtection="1">
      <alignment vertical="center"/>
    </xf>
    <xf numFmtId="0" fontId="36" fillId="0" borderId="30" xfId="0" applyFont="1" applyFill="1" applyBorder="1" applyAlignment="1" applyProtection="1">
      <alignment horizontal="right" vertical="center"/>
    </xf>
    <xf numFmtId="0" fontId="36" fillId="0" borderId="0" xfId="0" applyFont="1" applyFill="1" applyBorder="1" applyAlignment="1" applyProtection="1">
      <alignment horizontal="right" vertical="center"/>
    </xf>
    <xf numFmtId="0" fontId="28" fillId="0" borderId="0" xfId="0" applyFont="1" applyFill="1" applyBorder="1" applyAlignment="1" applyProtection="1">
      <alignment horizontal="center" vertical="center"/>
    </xf>
    <xf numFmtId="0" fontId="27" fillId="0" borderId="2" xfId="0" applyFont="1" applyFill="1" applyBorder="1" applyAlignment="1" applyProtection="1">
      <alignment horizontal="center" vertical="center"/>
    </xf>
    <xf numFmtId="0" fontId="24" fillId="0" borderId="37" xfId="0" applyFont="1" applyFill="1" applyBorder="1" applyProtection="1">
      <alignment vertical="center"/>
    </xf>
    <xf numFmtId="0" fontId="0" fillId="0" borderId="37" xfId="0" applyFill="1" applyBorder="1" applyProtection="1">
      <alignment vertical="center"/>
    </xf>
    <xf numFmtId="0" fontId="24" fillId="0" borderId="0" xfId="0" applyFont="1" applyFill="1" applyAlignment="1" applyProtection="1">
      <alignment horizontal="center" vertical="center"/>
    </xf>
    <xf numFmtId="0" fontId="23" fillId="0" borderId="0" xfId="1" applyAlignment="1" applyProtection="1">
      <alignment horizontal="right" vertical="center" shrinkToFit="1"/>
    </xf>
    <xf numFmtId="0" fontId="23" fillId="0" borderId="0" xfId="1" applyAlignment="1" applyProtection="1">
      <alignment vertical="center"/>
    </xf>
    <xf numFmtId="0" fontId="30" fillId="0" borderId="0" xfId="1" applyFont="1" applyFill="1" applyBorder="1" applyAlignment="1" applyProtection="1">
      <alignment horizontal="right" vertical="center"/>
    </xf>
    <xf numFmtId="0" fontId="32" fillId="0" borderId="0" xfId="1" applyFont="1" applyFill="1" applyBorder="1" applyAlignment="1" applyProtection="1">
      <alignment horizontal="center" vertical="center"/>
    </xf>
    <xf numFmtId="0" fontId="27" fillId="0" borderId="0" xfId="1" applyFont="1" applyFill="1" applyBorder="1" applyAlignment="1" applyProtection="1"/>
    <xf numFmtId="0" fontId="0" fillId="0" borderId="0" xfId="0" applyProtection="1">
      <alignment vertical="center"/>
    </xf>
    <xf numFmtId="0" fontId="45" fillId="0" borderId="0" xfId="0" applyFont="1" applyBorder="1" applyAlignment="1" applyProtection="1">
      <alignment vertical="center"/>
    </xf>
    <xf numFmtId="0" fontId="23" fillId="0" borderId="0" xfId="1" applyFont="1" applyAlignment="1" applyProtection="1">
      <alignment vertical="center"/>
    </xf>
    <xf numFmtId="0" fontId="7" fillId="0" borderId="0" xfId="1" applyFont="1" applyAlignment="1" applyProtection="1">
      <alignment horizontal="center" shrinkToFit="1"/>
    </xf>
    <xf numFmtId="0" fontId="9" fillId="0" borderId="0" xfId="1" applyFont="1" applyBorder="1" applyAlignment="1" applyProtection="1">
      <alignment vertical="center" shrinkToFit="1"/>
    </xf>
    <xf numFmtId="0" fontId="23" fillId="0" borderId="0" xfId="1" applyFont="1" applyBorder="1" applyAlignment="1" applyProtection="1">
      <alignment vertical="center"/>
    </xf>
    <xf numFmtId="0" fontId="11" fillId="0" borderId="0" xfId="1" applyFont="1" applyBorder="1" applyAlignment="1" applyProtection="1">
      <alignment horizontal="center" vertical="center"/>
    </xf>
    <xf numFmtId="0" fontId="12" fillId="0" borderId="4" xfId="1" applyFont="1" applyBorder="1" applyAlignment="1" applyProtection="1">
      <alignment horizontal="center" vertical="center"/>
    </xf>
    <xf numFmtId="0" fontId="12" fillId="0" borderId="5" xfId="1" applyFont="1" applyBorder="1" applyAlignment="1" applyProtection="1">
      <alignment horizontal="center" vertical="center"/>
    </xf>
    <xf numFmtId="0" fontId="12" fillId="0" borderId="0" xfId="1" applyFont="1" applyAlignment="1" applyProtection="1">
      <alignment horizontal="left" vertical="center"/>
    </xf>
    <xf numFmtId="0" fontId="20" fillId="0" borderId="7" xfId="1" applyFont="1" applyBorder="1" applyAlignment="1" applyProtection="1">
      <alignment horizontal="center" vertical="center"/>
    </xf>
    <xf numFmtId="0" fontId="15" fillId="0" borderId="0" xfId="1" applyFont="1" applyBorder="1" applyAlignment="1" applyProtection="1">
      <alignment horizontal="left" vertical="center"/>
    </xf>
    <xf numFmtId="0" fontId="12" fillId="0" borderId="0" xfId="1" applyFont="1" applyAlignment="1" applyProtection="1">
      <alignment horizontal="center" vertical="center"/>
    </xf>
    <xf numFmtId="0" fontId="13" fillId="0" borderId="8" xfId="1" applyFont="1" applyBorder="1" applyAlignment="1" applyProtection="1">
      <alignment horizontal="distributed" vertical="center" indent="1" shrinkToFit="1"/>
    </xf>
    <xf numFmtId="0" fontId="20" fillId="0" borderId="9" xfId="1" applyFont="1" applyBorder="1" applyAlignment="1" applyProtection="1">
      <alignment horizontal="center" vertical="center"/>
    </xf>
    <xf numFmtId="0" fontId="43" fillId="0" borderId="8" xfId="1" applyFont="1" applyBorder="1" applyAlignment="1" applyProtection="1">
      <alignment horizontal="distributed" vertical="center" indent="1" shrinkToFit="1"/>
    </xf>
    <xf numFmtId="0" fontId="13" fillId="0" borderId="27" xfId="1" applyFont="1" applyBorder="1" applyAlignment="1" applyProtection="1">
      <alignment horizontal="distributed" vertical="center" indent="1" shrinkToFit="1"/>
    </xf>
    <xf numFmtId="0" fontId="20" fillId="0" borderId="24" xfId="1" applyFont="1" applyBorder="1" applyAlignment="1" applyProtection="1">
      <alignment horizontal="center" vertical="center"/>
    </xf>
    <xf numFmtId="0" fontId="13" fillId="0" borderId="28" xfId="1" applyFont="1" applyBorder="1" applyAlignment="1" applyProtection="1">
      <alignment horizontal="distributed" vertical="center" indent="1" shrinkToFit="1"/>
    </xf>
    <xf numFmtId="0" fontId="20" fillId="0" borderId="25" xfId="1" applyFont="1" applyBorder="1" applyAlignment="1" applyProtection="1">
      <alignment horizontal="center" vertical="center"/>
    </xf>
    <xf numFmtId="0" fontId="13" fillId="0" borderId="10" xfId="1" applyFont="1" applyBorder="1" applyAlignment="1" applyProtection="1">
      <alignment horizontal="distributed" vertical="center" indent="2"/>
    </xf>
    <xf numFmtId="0" fontId="13" fillId="0" borderId="38" xfId="1" applyFont="1" applyBorder="1" applyAlignment="1" applyProtection="1">
      <alignment horizontal="distributed" vertical="center" indent="1"/>
    </xf>
    <xf numFmtId="5" fontId="20" fillId="0" borderId="21" xfId="1" applyNumberFormat="1" applyFont="1" applyBorder="1" applyAlignment="1" applyProtection="1">
      <alignment vertical="center"/>
    </xf>
    <xf numFmtId="0" fontId="13" fillId="0" borderId="77" xfId="1" applyFont="1" applyBorder="1" applyAlignment="1" applyProtection="1">
      <alignment horizontal="distributed" vertical="center" indent="2"/>
    </xf>
    <xf numFmtId="0" fontId="23" fillId="0" borderId="0" xfId="1" applyBorder="1" applyAlignment="1" applyProtection="1">
      <alignment vertical="center"/>
    </xf>
    <xf numFmtId="0" fontId="7" fillId="0" borderId="0" xfId="1" applyFont="1" applyBorder="1" applyAlignment="1" applyProtection="1">
      <alignment horizontal="distributed" vertical="center" indent="2"/>
    </xf>
    <xf numFmtId="0" fontId="32" fillId="0" borderId="0" xfId="1" applyFont="1" applyBorder="1" applyAlignment="1" applyProtection="1">
      <alignment vertical="center" shrinkToFit="1"/>
    </xf>
    <xf numFmtId="0" fontId="16" fillId="0" borderId="0" xfId="1" applyFont="1" applyBorder="1" applyAlignment="1" applyProtection="1"/>
    <xf numFmtId="0" fontId="23" fillId="0" borderId="0" xfId="1" applyBorder="1" applyAlignment="1" applyProtection="1">
      <alignment horizontal="right" shrinkToFit="1"/>
    </xf>
    <xf numFmtId="0" fontId="23" fillId="0" borderId="0" xfId="1" applyBorder="1" applyAlignment="1" applyProtection="1">
      <alignment horizontal="right"/>
    </xf>
    <xf numFmtId="2" fontId="24" fillId="0" borderId="7" xfId="0" applyNumberFormat="1" applyFont="1" applyBorder="1" applyAlignment="1" applyProtection="1">
      <alignment horizontal="center" vertical="center" shrinkToFit="1"/>
      <protection locked="0"/>
    </xf>
    <xf numFmtId="2" fontId="24" fillId="0" borderId="55" xfId="0" applyNumberFormat="1" applyFont="1" applyBorder="1" applyAlignment="1" applyProtection="1">
      <alignment horizontal="center" vertical="center"/>
      <protection locked="0"/>
    </xf>
    <xf numFmtId="0" fontId="24" fillId="0" borderId="25" xfId="0" applyNumberFormat="1" applyFont="1" applyBorder="1" applyAlignment="1" applyProtection="1">
      <alignment horizontal="center" vertical="center"/>
      <protection locked="0"/>
    </xf>
    <xf numFmtId="2" fontId="24" fillId="2" borderId="7" xfId="0" applyNumberFormat="1" applyFont="1" applyFill="1" applyBorder="1" applyAlignment="1" applyProtection="1">
      <alignment horizontal="center" vertical="center" shrinkToFit="1"/>
      <protection locked="0"/>
    </xf>
    <xf numFmtId="0" fontId="0" fillId="0" borderId="0" xfId="0" applyFill="1" applyBorder="1">
      <alignment vertical="center"/>
    </xf>
    <xf numFmtId="0" fontId="55" fillId="0" borderId="0" xfId="0" applyFont="1" applyFill="1">
      <alignment vertical="center"/>
    </xf>
    <xf numFmtId="0" fontId="27" fillId="0" borderId="0" xfId="0" applyFont="1" applyAlignment="1">
      <alignment vertical="center" shrinkToFit="1"/>
    </xf>
    <xf numFmtId="0" fontId="49" fillId="0" borderId="3" xfId="0" applyFont="1" applyBorder="1" applyAlignment="1" applyProtection="1">
      <alignment horizontal="center" vertical="center" shrinkToFit="1"/>
    </xf>
    <xf numFmtId="0" fontId="43" fillId="0" borderId="6" xfId="1" applyFont="1" applyBorder="1" applyAlignment="1" applyProtection="1">
      <alignment horizontal="center" vertical="center" shrinkToFit="1"/>
    </xf>
    <xf numFmtId="0" fontId="13" fillId="0" borderId="6" xfId="1" applyFont="1" applyBorder="1" applyAlignment="1" applyProtection="1">
      <alignment horizontal="center" vertical="center" shrinkToFit="1"/>
    </xf>
    <xf numFmtId="0" fontId="13" fillId="0" borderId="13" xfId="1" applyFont="1" applyBorder="1" applyAlignment="1" applyProtection="1">
      <alignment horizontal="distributed" vertical="center" indent="1"/>
    </xf>
    <xf numFmtId="5" fontId="20" fillId="0" borderId="29" xfId="1" applyNumberFormat="1" applyFont="1" applyBorder="1" applyAlignment="1" applyProtection="1">
      <alignment vertical="center"/>
    </xf>
    <xf numFmtId="5" fontId="20" fillId="0" borderId="84" xfId="1" applyNumberFormat="1" applyFont="1" applyBorder="1" applyAlignment="1" applyProtection="1">
      <alignment vertical="center"/>
    </xf>
    <xf numFmtId="0" fontId="0" fillId="0" borderId="0" xfId="0" applyAlignment="1" applyProtection="1">
      <alignment horizontal="left" vertical="center"/>
    </xf>
    <xf numFmtId="0" fontId="10" fillId="0" borderId="0" xfId="1" applyFont="1" applyBorder="1" applyAlignment="1" applyProtection="1">
      <alignment horizontal="center" vertical="center" shrinkToFit="1"/>
    </xf>
    <xf numFmtId="0" fontId="10" fillId="0" borderId="0" xfId="1" applyFont="1" applyBorder="1" applyAlignment="1" applyProtection="1">
      <alignment horizontal="center" vertical="center"/>
    </xf>
    <xf numFmtId="0" fontId="13" fillId="0" borderId="53" xfId="1" applyFont="1" applyBorder="1" applyAlignment="1" applyProtection="1">
      <alignment horizontal="center" vertical="center"/>
    </xf>
    <xf numFmtId="0" fontId="13" fillId="0" borderId="12" xfId="1" applyFont="1" applyBorder="1" applyAlignment="1" applyProtection="1">
      <alignment horizontal="distributed" vertical="center" indent="1" shrinkToFit="1"/>
    </xf>
    <xf numFmtId="0" fontId="13" fillId="0" borderId="10" xfId="1" applyFont="1" applyBorder="1" applyAlignment="1" applyProtection="1">
      <alignment horizontal="distributed" vertical="center" indent="1" shrinkToFit="1"/>
    </xf>
    <xf numFmtId="0" fontId="13" fillId="0" borderId="11" xfId="1" applyFont="1" applyBorder="1" applyAlignment="1" applyProtection="1">
      <alignment horizontal="center" vertical="center" shrinkToFit="1"/>
    </xf>
    <xf numFmtId="0" fontId="11" fillId="0" borderId="86" xfId="1" applyFont="1" applyBorder="1" applyAlignment="1" applyProtection="1">
      <alignment horizontal="center" vertical="center"/>
    </xf>
    <xf numFmtId="0" fontId="43" fillId="0" borderId="11" xfId="1" applyFont="1" applyBorder="1" applyAlignment="1" applyProtection="1">
      <alignment horizontal="center" vertical="center" shrinkToFit="1"/>
    </xf>
    <xf numFmtId="0" fontId="24" fillId="0" borderId="87" xfId="0" applyFont="1" applyBorder="1" applyAlignment="1">
      <alignment horizontal="center" vertical="center" wrapText="1"/>
    </xf>
    <xf numFmtId="0" fontId="28" fillId="3" borderId="88" xfId="0" applyNumberFormat="1" applyFont="1" applyFill="1" applyBorder="1" applyAlignment="1">
      <alignment horizontal="center" vertical="center"/>
    </xf>
    <xf numFmtId="0" fontId="42" fillId="0" borderId="89" xfId="1" applyFont="1" applyBorder="1" applyAlignment="1" applyProtection="1">
      <alignment horizontal="center" vertical="center" shrinkToFit="1"/>
    </xf>
    <xf numFmtId="0" fontId="60" fillId="0" borderId="0" xfId="0" applyFont="1" applyFill="1" applyBorder="1" applyAlignment="1">
      <alignment vertical="center"/>
    </xf>
    <xf numFmtId="0" fontId="13" fillId="7" borderId="13" xfId="1" applyFont="1" applyFill="1" applyBorder="1" applyAlignment="1" applyProtection="1">
      <alignment horizontal="distributed" vertical="center" indent="2"/>
    </xf>
    <xf numFmtId="0" fontId="56" fillId="0" borderId="0" xfId="0" applyFont="1" applyFill="1" applyAlignment="1">
      <alignment horizontal="right" vertical="center"/>
    </xf>
    <xf numFmtId="0" fontId="29" fillId="0" borderId="0" xfId="1" applyFont="1" applyAlignment="1" applyProtection="1">
      <alignment horizontal="center" vertical="center"/>
    </xf>
    <xf numFmtId="176" fontId="24" fillId="0" borderId="0" xfId="0" applyNumberFormat="1" applyFont="1" applyAlignment="1">
      <alignment vertical="center"/>
    </xf>
    <xf numFmtId="0" fontId="13" fillId="0" borderId="8" xfId="1" applyFont="1" applyBorder="1" applyAlignment="1" applyProtection="1">
      <alignment horizontal="center" vertical="center" shrinkToFit="1"/>
    </xf>
    <xf numFmtId="0" fontId="24" fillId="0" borderId="3" xfId="0" applyFont="1" applyBorder="1" applyAlignment="1">
      <alignment horizontal="center" vertical="center" shrinkToFit="1"/>
    </xf>
    <xf numFmtId="0" fontId="20" fillId="0" borderId="90" xfId="1" applyNumberFormat="1" applyFont="1" applyBorder="1" applyAlignment="1" applyProtection="1">
      <alignment horizontal="center" vertical="center"/>
      <protection locked="0"/>
    </xf>
    <xf numFmtId="0" fontId="20" fillId="0" borderId="39" xfId="1" applyNumberFormat="1" applyFont="1" applyBorder="1" applyAlignment="1" applyProtection="1">
      <alignment vertical="center"/>
    </xf>
    <xf numFmtId="0" fontId="27" fillId="0" borderId="0" xfId="0" applyFont="1" applyAlignment="1">
      <alignment vertical="center"/>
    </xf>
    <xf numFmtId="0" fontId="20" fillId="0" borderId="85" xfId="1" applyNumberFormat="1" applyFont="1" applyBorder="1" applyAlignment="1" applyProtection="1">
      <alignment horizontal="center" vertical="center"/>
    </xf>
    <xf numFmtId="0" fontId="0" fillId="0" borderId="27" xfId="0" applyBorder="1" applyAlignment="1" applyProtection="1">
      <alignment horizontal="center" vertical="center"/>
    </xf>
    <xf numFmtId="0" fontId="0" fillId="0" borderId="28" xfId="0" applyBorder="1" applyAlignment="1" applyProtection="1">
      <alignment horizontal="center" vertical="center"/>
    </xf>
    <xf numFmtId="0" fontId="35" fillId="0" borderId="0" xfId="1" applyFont="1" applyAlignment="1" applyProtection="1">
      <alignment vertical="center"/>
    </xf>
    <xf numFmtId="0" fontId="26" fillId="0" borderId="0" xfId="0" applyFont="1">
      <alignment vertical="center"/>
    </xf>
    <xf numFmtId="0" fontId="15" fillId="0" borderId="0" xfId="0" applyFont="1">
      <alignment vertical="center"/>
    </xf>
    <xf numFmtId="0" fontId="9" fillId="0" borderId="74" xfId="1" applyFont="1" applyBorder="1" applyAlignment="1" applyProtection="1">
      <alignment horizontal="center" vertical="center" shrinkToFit="1"/>
    </xf>
    <xf numFmtId="0" fontId="9" fillId="0" borderId="80" xfId="1" applyFont="1" applyBorder="1" applyAlignment="1" applyProtection="1">
      <alignment horizontal="center" vertical="center" shrinkToFit="1"/>
    </xf>
    <xf numFmtId="0" fontId="24" fillId="0" borderId="35" xfId="0" applyFont="1" applyBorder="1" applyAlignment="1">
      <alignment horizontal="center" vertical="center"/>
    </xf>
    <xf numFmtId="0" fontId="35" fillId="3" borderId="36" xfId="0" applyFont="1" applyFill="1" applyBorder="1" applyAlignment="1">
      <alignment horizontal="center" vertical="center"/>
    </xf>
    <xf numFmtId="0" fontId="5" fillId="0" borderId="0" xfId="0" applyFont="1">
      <alignment vertical="center"/>
    </xf>
    <xf numFmtId="0" fontId="70" fillId="0" borderId="38" xfId="1" applyFont="1" applyBorder="1" applyAlignment="1" applyProtection="1">
      <alignment horizontal="distributed" vertical="center" indent="1"/>
    </xf>
    <xf numFmtId="0" fontId="70" fillId="0" borderId="83" xfId="1" applyFont="1" applyBorder="1" applyAlignment="1" applyProtection="1">
      <alignment horizontal="distributed" vertical="center" indent="1"/>
    </xf>
    <xf numFmtId="0" fontId="24" fillId="0" borderId="36" xfId="0" applyFont="1" applyBorder="1" applyAlignment="1" applyProtection="1">
      <alignment horizontal="center" vertical="center"/>
      <protection locked="0"/>
    </xf>
    <xf numFmtId="0" fontId="24" fillId="0" borderId="88" xfId="0" applyNumberFormat="1" applyFont="1" applyBorder="1" applyAlignment="1" applyProtection="1">
      <alignment horizontal="center" vertical="center" shrinkToFit="1"/>
    </xf>
    <xf numFmtId="0" fontId="0" fillId="0" borderId="0" xfId="0" applyAlignment="1">
      <alignment horizontal="center" vertical="center"/>
    </xf>
    <xf numFmtId="0" fontId="28" fillId="3" borderId="36" xfId="0" applyFont="1" applyFill="1" applyBorder="1" applyAlignment="1">
      <alignment horizontal="center" vertical="center"/>
    </xf>
    <xf numFmtId="0" fontId="24" fillId="0" borderId="36" xfId="0" applyFont="1" applyBorder="1" applyAlignment="1" applyProtection="1">
      <alignment horizontal="center" vertical="center" shrinkToFit="1"/>
      <protection locked="0"/>
    </xf>
    <xf numFmtId="0" fontId="24" fillId="2" borderId="35" xfId="0" applyFont="1" applyFill="1" applyBorder="1" applyAlignment="1">
      <alignment horizontal="center" vertical="center"/>
    </xf>
    <xf numFmtId="2" fontId="24" fillId="0" borderId="58" xfId="0" applyNumberFormat="1" applyFont="1" applyBorder="1" applyAlignment="1" applyProtection="1">
      <alignment horizontal="center" vertical="center"/>
      <protection locked="0"/>
    </xf>
    <xf numFmtId="0" fontId="24" fillId="0" borderId="31" xfId="0" applyFont="1" applyBorder="1" applyAlignment="1">
      <alignment horizontal="center" vertical="center"/>
    </xf>
    <xf numFmtId="2" fontId="24" fillId="0" borderId="36" xfId="0" applyNumberFormat="1" applyFont="1" applyBorder="1" applyAlignment="1" applyProtection="1">
      <alignment horizontal="center" vertical="center"/>
      <protection locked="0"/>
    </xf>
    <xf numFmtId="2" fontId="24" fillId="0" borderId="19" xfId="0" applyNumberFormat="1" applyFont="1" applyBorder="1" applyAlignment="1" applyProtection="1">
      <alignment horizontal="center" vertical="center"/>
      <protection locked="0"/>
    </xf>
    <xf numFmtId="0" fontId="24" fillId="0" borderId="7" xfId="0" applyNumberFormat="1" applyFont="1" applyBorder="1" applyAlignment="1" applyProtection="1">
      <alignment horizontal="center" vertical="center"/>
      <protection locked="0"/>
    </xf>
    <xf numFmtId="0" fontId="24" fillId="0" borderId="36" xfId="0" applyFont="1" applyBorder="1" applyAlignment="1">
      <alignment horizontal="center" vertical="center"/>
    </xf>
    <xf numFmtId="0" fontId="24" fillId="0" borderId="6" xfId="0" applyFont="1" applyBorder="1" applyAlignment="1" applyProtection="1">
      <alignment horizontal="center" vertical="center"/>
      <protection locked="0"/>
    </xf>
    <xf numFmtId="0" fontId="24" fillId="0" borderId="28" xfId="0" applyFont="1" applyBorder="1" applyAlignment="1" applyProtection="1">
      <alignment horizontal="center" vertical="center"/>
      <protection locked="0"/>
    </xf>
    <xf numFmtId="0" fontId="43" fillId="0" borderId="93" xfId="1" applyFont="1" applyBorder="1" applyAlignment="1" applyProtection="1">
      <alignment horizontal="center" vertical="center" shrinkToFit="1"/>
    </xf>
    <xf numFmtId="0" fontId="13" fillId="0" borderId="96" xfId="1" applyFont="1" applyBorder="1" applyAlignment="1" applyProtection="1">
      <alignment horizontal="center" vertical="center" shrinkToFit="1"/>
    </xf>
    <xf numFmtId="0" fontId="20" fillId="0" borderId="97" xfId="1" applyFont="1" applyBorder="1" applyAlignment="1" applyProtection="1">
      <alignment horizontal="center" vertical="center"/>
    </xf>
    <xf numFmtId="0" fontId="20" fillId="0" borderId="21" xfId="1" applyNumberFormat="1" applyFont="1" applyBorder="1" applyAlignment="1" applyProtection="1">
      <alignment vertical="center"/>
    </xf>
    <xf numFmtId="0" fontId="24" fillId="0" borderId="1" xfId="0" applyFont="1" applyBorder="1" applyAlignment="1">
      <alignment horizontal="right" vertical="center"/>
    </xf>
    <xf numFmtId="0" fontId="38" fillId="0" borderId="0" xfId="0" applyFont="1" applyBorder="1" applyAlignment="1">
      <alignment vertical="center"/>
    </xf>
    <xf numFmtId="0" fontId="24" fillId="0" borderId="19" xfId="0" applyFont="1" applyBorder="1" applyAlignment="1">
      <alignment horizontal="right" vertical="center"/>
    </xf>
    <xf numFmtId="0" fontId="27" fillId="5" borderId="0" xfId="0" applyFont="1" applyFill="1">
      <alignment vertical="center"/>
    </xf>
    <xf numFmtId="0" fontId="14" fillId="5" borderId="0" xfId="0" applyFont="1" applyFill="1">
      <alignment vertical="center"/>
    </xf>
    <xf numFmtId="49" fontId="24" fillId="0" borderId="0" xfId="0" applyNumberFormat="1" applyFont="1" applyAlignment="1">
      <alignment vertical="center"/>
    </xf>
    <xf numFmtId="0" fontId="0" fillId="0" borderId="54" xfId="0" applyBorder="1">
      <alignment vertical="center"/>
    </xf>
    <xf numFmtId="0" fontId="0" fillId="0" borderId="38" xfId="0" applyBorder="1">
      <alignment vertical="center"/>
    </xf>
    <xf numFmtId="0" fontId="0" fillId="0" borderId="50" xfId="0" applyBorder="1">
      <alignment vertical="center"/>
    </xf>
    <xf numFmtId="0" fontId="0" fillId="0" borderId="39" xfId="0" applyBorder="1">
      <alignment vertical="center"/>
    </xf>
    <xf numFmtId="0" fontId="24" fillId="0" borderId="8" xfId="0" applyFont="1" applyBorder="1" applyAlignment="1">
      <alignment horizontal="center" vertical="center"/>
    </xf>
    <xf numFmtId="0" fontId="24" fillId="0" borderId="98" xfId="0" applyFont="1" applyBorder="1" applyAlignment="1" applyProtection="1">
      <alignment horizontal="center" vertical="center"/>
      <protection locked="0"/>
    </xf>
    <xf numFmtId="0" fontId="24" fillId="0" borderId="26" xfId="0" applyFont="1" applyBorder="1" applyAlignment="1" applyProtection="1">
      <alignment horizontal="center" vertical="center" shrinkToFit="1"/>
      <protection locked="0"/>
    </xf>
    <xf numFmtId="0" fontId="24" fillId="0" borderId="99" xfId="0" applyNumberFormat="1" applyFont="1" applyBorder="1" applyAlignment="1" applyProtection="1">
      <alignment horizontal="center" vertical="center" shrinkToFit="1"/>
    </xf>
    <xf numFmtId="0" fontId="24" fillId="0" borderId="9" xfId="0" applyFont="1" applyBorder="1" applyAlignment="1" applyProtection="1">
      <alignment horizontal="center" vertical="center" shrinkToFit="1"/>
      <protection locked="0"/>
    </xf>
    <xf numFmtId="0" fontId="24" fillId="0" borderId="8" xfId="0" applyFont="1" applyBorder="1" applyAlignment="1" applyProtection="1">
      <alignment horizontal="center" vertical="center" shrinkToFit="1"/>
      <protection locked="0"/>
    </xf>
    <xf numFmtId="0" fontId="24" fillId="0" borderId="98" xfId="0" applyFont="1" applyBorder="1" applyAlignment="1" applyProtection="1">
      <alignment horizontal="center" vertical="center" shrinkToFit="1"/>
      <protection locked="0"/>
    </xf>
    <xf numFmtId="2" fontId="24" fillId="0" borderId="9" xfId="0" applyNumberFormat="1" applyFont="1" applyBorder="1" applyAlignment="1" applyProtection="1">
      <alignment horizontal="center" vertical="center" shrinkToFit="1"/>
      <protection locked="0"/>
    </xf>
    <xf numFmtId="2" fontId="24" fillId="2" borderId="9" xfId="0" applyNumberFormat="1" applyFont="1" applyFill="1" applyBorder="1" applyAlignment="1" applyProtection="1">
      <alignment horizontal="center" vertical="center" shrinkToFit="1"/>
      <protection locked="0"/>
    </xf>
    <xf numFmtId="0" fontId="24" fillId="0" borderId="51" xfId="0" applyFont="1" applyBorder="1" applyAlignment="1">
      <alignment horizontal="center" vertical="center"/>
    </xf>
    <xf numFmtId="0" fontId="24" fillId="0" borderId="51" xfId="0" applyFont="1" applyBorder="1" applyAlignment="1">
      <alignment horizontal="right" vertical="center"/>
    </xf>
    <xf numFmtId="0" fontId="25" fillId="0" borderId="51" xfId="0" applyFont="1" applyBorder="1" applyAlignment="1">
      <alignment horizontal="center" vertical="center"/>
    </xf>
    <xf numFmtId="0" fontId="24" fillId="0" borderId="51" xfId="0" applyFont="1" applyBorder="1" applyAlignment="1">
      <alignment vertical="center"/>
    </xf>
    <xf numFmtId="0" fontId="24" fillId="0" borderId="54" xfId="0" applyFont="1" applyBorder="1" applyAlignment="1">
      <alignment horizontal="center" vertical="center"/>
    </xf>
    <xf numFmtId="0" fontId="48" fillId="0" borderId="27" xfId="0" applyFont="1" applyBorder="1">
      <alignment vertical="center"/>
    </xf>
    <xf numFmtId="0" fontId="48" fillId="0" borderId="20" xfId="0" applyFont="1" applyBorder="1" applyAlignment="1">
      <alignment horizontal="center" vertical="center"/>
    </xf>
    <xf numFmtId="0" fontId="48" fillId="0" borderId="104" xfId="0" applyFont="1" applyBorder="1">
      <alignment vertical="center"/>
    </xf>
    <xf numFmtId="0" fontId="48" fillId="0" borderId="105" xfId="0" applyFont="1" applyBorder="1" applyAlignment="1">
      <alignment horizontal="center" vertical="center"/>
    </xf>
    <xf numFmtId="0" fontId="48" fillId="0" borderId="106" xfId="0" applyFont="1" applyBorder="1">
      <alignment vertical="center"/>
    </xf>
    <xf numFmtId="0" fontId="48" fillId="0" borderId="107" xfId="0" applyFont="1" applyBorder="1" applyAlignment="1">
      <alignment horizontal="center" vertical="center"/>
    </xf>
    <xf numFmtId="0" fontId="48" fillId="0" borderId="108" xfId="0" applyFont="1" applyBorder="1">
      <alignment vertical="center"/>
    </xf>
    <xf numFmtId="0" fontId="48" fillId="0" borderId="109" xfId="0" applyFont="1" applyBorder="1" applyAlignment="1">
      <alignment horizontal="center" vertical="center"/>
    </xf>
    <xf numFmtId="0" fontId="48" fillId="0" borderId="110" xfId="0" applyFont="1" applyBorder="1">
      <alignment vertical="center"/>
    </xf>
    <xf numFmtId="0" fontId="48" fillId="0" borderId="111" xfId="0" applyFont="1" applyBorder="1" applyAlignment="1">
      <alignment horizontal="center" vertical="center"/>
    </xf>
    <xf numFmtId="0" fontId="48" fillId="0" borderId="112" xfId="0" applyFont="1" applyBorder="1">
      <alignment vertical="center"/>
    </xf>
    <xf numFmtId="0" fontId="48" fillId="0" borderId="113" xfId="0" applyFont="1" applyBorder="1" applyAlignment="1">
      <alignment horizontal="center" vertical="center"/>
    </xf>
    <xf numFmtId="0" fontId="48" fillId="0" borderId="114" xfId="0" applyFont="1" applyBorder="1">
      <alignment vertical="center"/>
    </xf>
    <xf numFmtId="0" fontId="48" fillId="0" borderId="115" xfId="0" applyFont="1" applyBorder="1" applyAlignment="1">
      <alignment horizontal="center" vertical="center" shrinkToFit="1"/>
    </xf>
    <xf numFmtId="0" fontId="48" fillId="0" borderId="115" xfId="0" applyFont="1" applyBorder="1" applyAlignment="1">
      <alignment horizontal="center" vertical="center"/>
    </xf>
    <xf numFmtId="0" fontId="48" fillId="0" borderId="116" xfId="0" applyFont="1" applyBorder="1" applyAlignment="1">
      <alignment horizontal="center" vertical="center"/>
    </xf>
    <xf numFmtId="0" fontId="72" fillId="0" borderId="40" xfId="0" applyFont="1" applyBorder="1" applyAlignment="1" applyProtection="1">
      <alignment horizontal="center" vertical="center" shrinkToFit="1"/>
    </xf>
    <xf numFmtId="0" fontId="48" fillId="0" borderId="120" xfId="0" applyFont="1" applyBorder="1">
      <alignment vertical="center"/>
    </xf>
    <xf numFmtId="0" fontId="48" fillId="0" borderId="121" xfId="0" applyFont="1" applyBorder="1" applyAlignment="1">
      <alignment horizontal="center" vertical="center" shrinkToFit="1"/>
    </xf>
    <xf numFmtId="0" fontId="48" fillId="0" borderId="121" xfId="0" applyFont="1" applyBorder="1" applyAlignment="1">
      <alignment horizontal="center" vertical="center"/>
    </xf>
    <xf numFmtId="0" fontId="48" fillId="0" borderId="122" xfId="0" applyFont="1" applyBorder="1" applyAlignment="1">
      <alignment horizontal="center" vertical="center"/>
    </xf>
    <xf numFmtId="0" fontId="24" fillId="0" borderId="89" xfId="0" applyFont="1" applyBorder="1" applyAlignment="1">
      <alignment horizontal="center" vertical="center"/>
    </xf>
    <xf numFmtId="0" fontId="74" fillId="0" borderId="82" xfId="0" applyFont="1" applyBorder="1" applyAlignment="1">
      <alignment horizontal="center" vertical="center"/>
    </xf>
    <xf numFmtId="0" fontId="74" fillId="0" borderId="32" xfId="0" applyFont="1" applyBorder="1" applyAlignment="1">
      <alignment horizontal="center" vertical="center"/>
    </xf>
    <xf numFmtId="0" fontId="74" fillId="0" borderId="0" xfId="0" applyFont="1" applyAlignment="1">
      <alignment horizontal="center" vertical="center"/>
    </xf>
    <xf numFmtId="0" fontId="76" fillId="0" borderId="49" xfId="1" applyFont="1" applyBorder="1" applyAlignment="1" applyProtection="1">
      <alignment horizontal="center" vertical="center"/>
    </xf>
    <xf numFmtId="0" fontId="48" fillId="0" borderId="20" xfId="0" applyFont="1" applyBorder="1" applyAlignment="1">
      <alignment horizontal="center" vertical="center" shrinkToFit="1"/>
    </xf>
    <xf numFmtId="0" fontId="48" fillId="0" borderId="16" xfId="0" applyFont="1" applyBorder="1" applyAlignment="1">
      <alignment vertical="center" shrinkToFit="1"/>
    </xf>
    <xf numFmtId="0" fontId="48" fillId="0" borderId="17" xfId="0" applyFont="1" applyBorder="1" applyAlignment="1">
      <alignment vertical="center" shrinkToFit="1"/>
    </xf>
    <xf numFmtId="0" fontId="48" fillId="0" borderId="75" xfId="0" applyFont="1" applyBorder="1" applyAlignment="1">
      <alignment vertical="center" shrinkToFit="1"/>
    </xf>
    <xf numFmtId="0" fontId="48" fillId="0" borderId="18" xfId="0" applyFont="1" applyBorder="1" applyAlignment="1">
      <alignment vertical="center" shrinkToFit="1"/>
    </xf>
    <xf numFmtId="0" fontId="48" fillId="0" borderId="76" xfId="0" applyFont="1" applyBorder="1" applyAlignment="1">
      <alignment vertical="center" shrinkToFit="1"/>
    </xf>
    <xf numFmtId="0" fontId="48" fillId="0" borderId="115" xfId="0" applyFont="1" applyBorder="1" applyAlignment="1">
      <alignment vertical="center" shrinkToFit="1"/>
    </xf>
    <xf numFmtId="0" fontId="48" fillId="0" borderId="121" xfId="0" applyFont="1" applyBorder="1" applyAlignment="1">
      <alignment vertical="center" shrinkToFit="1"/>
    </xf>
    <xf numFmtId="0" fontId="30" fillId="0" borderId="0" xfId="0" applyFont="1" applyBorder="1" applyAlignment="1">
      <alignment horizontal="center" vertical="center" shrinkToFit="1"/>
    </xf>
    <xf numFmtId="0" fontId="48" fillId="0" borderId="0" xfId="0" applyFont="1" applyAlignment="1">
      <alignment vertical="center" shrinkToFit="1"/>
    </xf>
    <xf numFmtId="0" fontId="78" fillId="0" borderId="40" xfId="0" applyFont="1" applyBorder="1" applyAlignment="1" applyProtection="1">
      <alignment horizontal="center" vertical="center" shrinkToFit="1"/>
    </xf>
    <xf numFmtId="0" fontId="48" fillId="0" borderId="27" xfId="0" applyFont="1" applyBorder="1" applyAlignment="1">
      <alignment horizontal="center" vertical="center" shrinkToFit="1"/>
    </xf>
    <xf numFmtId="0" fontId="48" fillId="0" borderId="28" xfId="0" applyFont="1" applyBorder="1" applyAlignment="1">
      <alignment horizontal="center" vertical="center" shrinkToFit="1"/>
    </xf>
    <xf numFmtId="0" fontId="79" fillId="0" borderId="119" xfId="0" applyFont="1" applyBorder="1" applyAlignment="1">
      <alignment horizontal="center" vertical="center" shrinkToFit="1"/>
    </xf>
    <xf numFmtId="0" fontId="79" fillId="0" borderId="0" xfId="0" applyFont="1" applyBorder="1" applyAlignment="1">
      <alignment horizontal="center" vertical="center" shrinkToFit="1"/>
    </xf>
    <xf numFmtId="0" fontId="48" fillId="0" borderId="35" xfId="0" applyFont="1" applyBorder="1" applyAlignment="1">
      <alignment horizontal="center" vertical="center" shrinkToFit="1"/>
    </xf>
    <xf numFmtId="0" fontId="48" fillId="0" borderId="55" xfId="0" applyFont="1" applyBorder="1" applyAlignment="1">
      <alignment horizontal="center" vertical="center" shrinkToFit="1"/>
    </xf>
    <xf numFmtId="0" fontId="80" fillId="0" borderId="57" xfId="1" applyFont="1" applyBorder="1" applyAlignment="1" applyProtection="1">
      <alignment horizontal="left" vertical="center" shrinkToFit="1"/>
    </xf>
    <xf numFmtId="0" fontId="24" fillId="0" borderId="0" xfId="0" applyFont="1" applyAlignment="1">
      <alignment horizontal="center" vertical="center" shrinkToFit="1"/>
    </xf>
    <xf numFmtId="0" fontId="24" fillId="0" borderId="89" xfId="0" applyFont="1" applyBorder="1" applyAlignment="1">
      <alignment horizontal="center" vertical="center" shrinkToFit="1"/>
    </xf>
    <xf numFmtId="0" fontId="24" fillId="0" borderId="0" xfId="0" applyFont="1" applyAlignment="1">
      <alignment horizontal="right" vertical="center" shrinkToFit="1"/>
    </xf>
    <xf numFmtId="0" fontId="74" fillId="0" borderId="24" xfId="0" applyFont="1" applyBorder="1" applyAlignment="1">
      <alignment horizontal="center" vertical="center" shrinkToFit="1"/>
    </xf>
    <xf numFmtId="0" fontId="74" fillId="0" borderId="25" xfId="0" applyFont="1" applyBorder="1" applyAlignment="1">
      <alignment horizontal="center" vertical="center" shrinkToFit="1"/>
    </xf>
    <xf numFmtId="0" fontId="77" fillId="0" borderId="67" xfId="1" applyNumberFormat="1" applyFont="1" applyBorder="1" applyAlignment="1" applyProtection="1">
      <alignment horizontal="right" vertical="center" shrinkToFit="1"/>
    </xf>
    <xf numFmtId="0" fontId="30" fillId="0" borderId="21" xfId="0" applyFont="1" applyBorder="1" applyAlignment="1">
      <alignment horizontal="center" vertical="center" shrinkToFit="1"/>
    </xf>
    <xf numFmtId="0" fontId="74" fillId="0" borderId="0" xfId="0" applyFont="1" applyAlignment="1">
      <alignment horizontal="center" vertical="center" shrinkToFit="1"/>
    </xf>
    <xf numFmtId="0" fontId="81" fillId="5" borderId="0" xfId="0" applyFont="1" applyFill="1" applyAlignment="1">
      <alignment vertical="center"/>
    </xf>
    <xf numFmtId="0" fontId="5" fillId="5" borderId="0" xfId="0" applyFont="1" applyFill="1" applyAlignment="1">
      <alignment vertical="center"/>
    </xf>
    <xf numFmtId="0" fontId="26" fillId="5" borderId="0" xfId="0" applyFont="1" applyFill="1" applyAlignment="1">
      <alignment vertical="center"/>
    </xf>
    <xf numFmtId="0" fontId="24" fillId="0" borderId="33" xfId="0" applyFont="1" applyBorder="1" applyAlignment="1">
      <alignment horizontal="center" vertical="center"/>
    </xf>
    <xf numFmtId="0" fontId="82" fillId="0" borderId="0" xfId="0" applyFont="1">
      <alignment vertical="center"/>
    </xf>
    <xf numFmtId="0" fontId="68" fillId="0" borderId="0" xfId="0" applyFont="1" applyAlignment="1">
      <alignment vertical="center"/>
    </xf>
    <xf numFmtId="0" fontId="84" fillId="0" borderId="0" xfId="0" applyFont="1">
      <alignment vertical="center"/>
    </xf>
    <xf numFmtId="0" fontId="24" fillId="5" borderId="0" xfId="0" applyFont="1" applyFill="1" applyBorder="1" applyAlignment="1">
      <alignment horizontal="left" vertical="center"/>
    </xf>
    <xf numFmtId="0" fontId="68" fillId="0" borderId="0" xfId="0" applyFont="1">
      <alignment vertical="center"/>
    </xf>
    <xf numFmtId="0" fontId="34" fillId="0" borderId="0" xfId="0" applyFont="1">
      <alignment vertical="center"/>
    </xf>
    <xf numFmtId="0" fontId="69" fillId="0" borderId="0" xfId="0" applyFont="1">
      <alignment vertical="center"/>
    </xf>
    <xf numFmtId="0" fontId="33" fillId="5" borderId="0" xfId="0" applyFont="1" applyFill="1" applyAlignment="1">
      <alignment horizontal="center" vertical="center"/>
    </xf>
    <xf numFmtId="0" fontId="53" fillId="3" borderId="70" xfId="0" applyFont="1" applyFill="1" applyBorder="1" applyAlignment="1">
      <alignment horizontal="center" vertical="center" shrinkToFit="1"/>
    </xf>
    <xf numFmtId="0" fontId="53" fillId="3" borderId="71" xfId="0" applyFont="1" applyFill="1" applyBorder="1" applyAlignment="1">
      <alignment horizontal="center" vertical="center" shrinkToFit="1"/>
    </xf>
    <xf numFmtId="0" fontId="44" fillId="3" borderId="71" xfId="0" applyFont="1" applyFill="1" applyBorder="1" applyAlignment="1">
      <alignment horizontal="center" vertical="center"/>
    </xf>
    <xf numFmtId="0" fontId="44" fillId="3" borderId="72" xfId="0" applyFont="1" applyFill="1" applyBorder="1" applyAlignment="1">
      <alignment horizontal="center" vertical="center"/>
    </xf>
    <xf numFmtId="0" fontId="26" fillId="0" borderId="42" xfId="0" applyFont="1" applyBorder="1" applyAlignment="1">
      <alignment horizontal="center" vertical="center"/>
    </xf>
    <xf numFmtId="0" fontId="24" fillId="8" borderId="38" xfId="0" applyFont="1" applyFill="1" applyBorder="1" applyAlignment="1">
      <alignment horizontal="center" vertical="center"/>
    </xf>
    <xf numFmtId="0" fontId="24" fillId="8" borderId="50" xfId="0" applyFont="1" applyFill="1" applyBorder="1" applyAlignment="1">
      <alignment horizontal="center" vertical="center"/>
    </xf>
    <xf numFmtId="177" fontId="64" fillId="8" borderId="50" xfId="0" applyNumberFormat="1" applyFont="1" applyFill="1" applyBorder="1" applyAlignment="1">
      <alignment horizontal="center" vertical="center"/>
    </xf>
    <xf numFmtId="177" fontId="64" fillId="8" borderId="39" xfId="0" applyNumberFormat="1" applyFont="1" applyFill="1" applyBorder="1" applyAlignment="1">
      <alignment horizontal="center" vertical="center"/>
    </xf>
    <xf numFmtId="0" fontId="38" fillId="0" borderId="1" xfId="0" applyFont="1" applyBorder="1" applyAlignment="1">
      <alignment horizontal="center" vertical="center" shrinkToFit="1"/>
    </xf>
    <xf numFmtId="0" fontId="41" fillId="0" borderId="59" xfId="0" applyFont="1" applyFill="1" applyBorder="1" applyAlignment="1">
      <alignment horizontal="center" vertical="center" shrinkToFit="1"/>
    </xf>
    <xf numFmtId="0" fontId="41" fillId="0" borderId="60" xfId="0" applyFont="1" applyFill="1" applyBorder="1" applyAlignment="1">
      <alignment horizontal="center" vertical="center" shrinkToFit="1"/>
    </xf>
    <xf numFmtId="0" fontId="41" fillId="0" borderId="61" xfId="0" applyFont="1" applyFill="1" applyBorder="1" applyAlignment="1">
      <alignment horizontal="center" vertical="center" shrinkToFit="1"/>
    </xf>
    <xf numFmtId="0" fontId="41" fillId="0" borderId="62" xfId="0" applyFont="1" applyFill="1" applyBorder="1" applyAlignment="1">
      <alignment horizontal="center" vertical="center" shrinkToFit="1"/>
    </xf>
    <xf numFmtId="0" fontId="41" fillId="0" borderId="0" xfId="0" applyFont="1" applyFill="1" applyBorder="1" applyAlignment="1">
      <alignment horizontal="center" vertical="center" shrinkToFit="1"/>
    </xf>
    <xf numFmtId="0" fontId="41" fillId="0" borderId="63" xfId="0" applyFont="1" applyFill="1" applyBorder="1" applyAlignment="1">
      <alignment horizontal="center" vertical="center" shrinkToFit="1"/>
    </xf>
    <xf numFmtId="0" fontId="41" fillId="0" borderId="64" xfId="0" applyFont="1" applyFill="1" applyBorder="1" applyAlignment="1">
      <alignment horizontal="center" vertical="center" shrinkToFit="1"/>
    </xf>
    <xf numFmtId="0" fontId="41" fillId="0" borderId="65" xfId="0" applyFont="1" applyFill="1" applyBorder="1" applyAlignment="1">
      <alignment horizontal="center" vertical="center" shrinkToFit="1"/>
    </xf>
    <xf numFmtId="0" fontId="41" fillId="0" borderId="66" xfId="0" applyFont="1" applyFill="1" applyBorder="1" applyAlignment="1">
      <alignment horizontal="center" vertical="center" shrinkToFit="1"/>
    </xf>
    <xf numFmtId="58" fontId="53" fillId="0" borderId="19" xfId="0" applyNumberFormat="1" applyFont="1" applyBorder="1" applyAlignment="1">
      <alignment horizontal="center" vertical="center"/>
    </xf>
    <xf numFmtId="0" fontId="38" fillId="0" borderId="19" xfId="0" applyFont="1" applyBorder="1" applyAlignment="1">
      <alignment horizontal="center" vertical="center" shrinkToFit="1"/>
    </xf>
    <xf numFmtId="0" fontId="24" fillId="5" borderId="47" xfId="0" applyFont="1" applyFill="1" applyBorder="1" applyAlignment="1">
      <alignment horizontal="center" vertical="center"/>
    </xf>
    <xf numFmtId="0" fontId="24" fillId="5" borderId="0" xfId="0" applyFont="1" applyFill="1" applyAlignment="1">
      <alignment horizontal="center" vertical="center"/>
    </xf>
    <xf numFmtId="0" fontId="24" fillId="0" borderId="11" xfId="0" applyFont="1" applyBorder="1" applyAlignment="1" applyProtection="1">
      <alignment horizontal="center" vertical="center" shrinkToFit="1"/>
      <protection locked="0"/>
    </xf>
    <xf numFmtId="0" fontId="24" fillId="0" borderId="33" xfId="0" applyFont="1" applyBorder="1" applyAlignment="1" applyProtection="1">
      <alignment horizontal="center" vertical="center" shrinkToFit="1"/>
      <protection locked="0"/>
    </xf>
    <xf numFmtId="0" fontId="24" fillId="0" borderId="100" xfId="0" applyFont="1" applyBorder="1" applyAlignment="1" applyProtection="1">
      <alignment horizontal="center" vertical="center" shrinkToFit="1"/>
      <protection locked="0"/>
    </xf>
    <xf numFmtId="0" fontId="24" fillId="0" borderId="101" xfId="0" applyFont="1" applyBorder="1" applyAlignment="1" applyProtection="1">
      <alignment horizontal="center" vertical="center" shrinkToFit="1"/>
      <protection locked="0"/>
    </xf>
    <xf numFmtId="2" fontId="24" fillId="2" borderId="11" xfId="0" applyNumberFormat="1" applyFont="1" applyFill="1" applyBorder="1" applyAlignment="1" applyProtection="1">
      <alignment horizontal="center" vertical="center" shrinkToFit="1"/>
      <protection locked="0"/>
    </xf>
    <xf numFmtId="2" fontId="24" fillId="2" borderId="33" xfId="0" applyNumberFormat="1" applyFont="1" applyFill="1" applyBorder="1" applyAlignment="1" applyProtection="1">
      <alignment horizontal="center" vertical="center" shrinkToFit="1"/>
      <protection locked="0"/>
    </xf>
    <xf numFmtId="2" fontId="24" fillId="2" borderId="100" xfId="0" applyNumberFormat="1" applyFont="1" applyFill="1" applyBorder="1" applyAlignment="1" applyProtection="1">
      <alignment horizontal="center" vertical="center" shrinkToFit="1"/>
      <protection locked="0"/>
    </xf>
    <xf numFmtId="2" fontId="24" fillId="2" borderId="101" xfId="0" applyNumberFormat="1" applyFont="1" applyFill="1" applyBorder="1" applyAlignment="1" applyProtection="1">
      <alignment horizontal="center" vertical="center" shrinkToFit="1"/>
      <protection locked="0"/>
    </xf>
    <xf numFmtId="0" fontId="24" fillId="0" borderId="10" xfId="0" applyFont="1" applyBorder="1" applyAlignment="1">
      <alignment horizontal="center" vertical="center"/>
    </xf>
    <xf numFmtId="0" fontId="24" fillId="0" borderId="35" xfId="0" applyFont="1" applyBorder="1" applyAlignment="1">
      <alignment horizontal="center" vertical="center"/>
    </xf>
    <xf numFmtId="0" fontId="24" fillId="0" borderId="15" xfId="0" applyFont="1" applyBorder="1" applyAlignment="1">
      <alignment horizontal="center" vertical="center"/>
    </xf>
    <xf numFmtId="0" fontId="28" fillId="3" borderId="11" xfId="0" applyFont="1" applyFill="1" applyBorder="1" applyAlignment="1">
      <alignment horizontal="center" vertical="center"/>
    </xf>
    <xf numFmtId="0" fontId="28" fillId="3" borderId="33" xfId="0" applyFont="1" applyFill="1" applyBorder="1" applyAlignment="1">
      <alignment horizontal="center" vertical="center"/>
    </xf>
    <xf numFmtId="0" fontId="25" fillId="6" borderId="0" xfId="0" applyFont="1" applyFill="1" applyBorder="1" applyAlignment="1">
      <alignment horizontal="center" vertical="center"/>
    </xf>
    <xf numFmtId="0" fontId="24" fillId="0" borderId="34" xfId="0" applyFont="1" applyBorder="1" applyAlignment="1">
      <alignment horizontal="center" vertical="center"/>
    </xf>
    <xf numFmtId="0" fontId="24" fillId="0" borderId="73" xfId="0" applyFont="1" applyBorder="1" applyAlignment="1">
      <alignment horizontal="center" vertical="center"/>
    </xf>
    <xf numFmtId="0" fontId="24" fillId="0" borderId="82" xfId="0" applyFont="1" applyBorder="1" applyAlignment="1">
      <alignment horizontal="center" vertical="center"/>
    </xf>
    <xf numFmtId="0" fontId="13" fillId="9" borderId="38" xfId="1" applyFont="1" applyFill="1" applyBorder="1" applyAlignment="1" applyProtection="1">
      <alignment horizontal="center" vertical="center"/>
    </xf>
    <xf numFmtId="0" fontId="13" fillId="9" borderId="81" xfId="1" applyFont="1" applyFill="1" applyBorder="1" applyAlignment="1" applyProtection="1">
      <alignment horizontal="center" vertical="center"/>
    </xf>
    <xf numFmtId="0" fontId="59" fillId="7" borderId="38" xfId="0" applyFont="1" applyFill="1" applyBorder="1" applyAlignment="1" applyProtection="1">
      <alignment horizontal="center" vertical="center"/>
    </xf>
    <xf numFmtId="0" fontId="59" fillId="7" borderId="50" xfId="0" applyFont="1" applyFill="1" applyBorder="1" applyAlignment="1" applyProtection="1">
      <alignment horizontal="center" vertical="center"/>
    </xf>
    <xf numFmtId="0" fontId="59" fillId="7" borderId="39" xfId="0" applyFont="1" applyFill="1" applyBorder="1" applyAlignment="1" applyProtection="1">
      <alignment horizontal="center" vertical="center"/>
    </xf>
    <xf numFmtId="0" fontId="24" fillId="0" borderId="38" xfId="0" applyFont="1" applyBorder="1" applyAlignment="1" applyProtection="1">
      <alignment horizontal="center" vertical="center"/>
      <protection locked="0"/>
    </xf>
    <xf numFmtId="0" fontId="24" fillId="0" borderId="50" xfId="0" applyFont="1" applyBorder="1" applyAlignment="1" applyProtection="1">
      <alignment horizontal="center" vertical="center"/>
      <protection locked="0"/>
    </xf>
    <xf numFmtId="0" fontId="24" fillId="0" borderId="39" xfId="0" applyFont="1" applyBorder="1" applyAlignment="1" applyProtection="1">
      <alignment horizontal="center" vertical="center"/>
      <protection locked="0"/>
    </xf>
    <xf numFmtId="0" fontId="24" fillId="0" borderId="0" xfId="0" applyFont="1" applyAlignment="1">
      <alignment vertical="center" wrapText="1"/>
    </xf>
    <xf numFmtId="0" fontId="27" fillId="0" borderId="28" xfId="0" applyFont="1" applyFill="1" applyBorder="1" applyAlignment="1" applyProtection="1">
      <alignment horizontal="center" vertical="center"/>
      <protection locked="0"/>
    </xf>
    <xf numFmtId="0" fontId="27" fillId="0" borderId="22" xfId="0" applyFont="1" applyFill="1" applyBorder="1" applyAlignment="1" applyProtection="1">
      <alignment horizontal="center" vertical="center"/>
      <protection locked="0"/>
    </xf>
    <xf numFmtId="0" fontId="27" fillId="0" borderId="25" xfId="0" applyFont="1" applyFill="1" applyBorder="1" applyAlignment="1" applyProtection="1">
      <alignment horizontal="center" vertical="center"/>
      <protection locked="0"/>
    </xf>
    <xf numFmtId="0" fontId="27" fillId="10" borderId="27" xfId="0" applyFont="1" applyFill="1" applyBorder="1" applyAlignment="1" applyProtection="1">
      <alignment horizontal="center" vertical="center"/>
      <protection locked="0"/>
    </xf>
    <xf numFmtId="0" fontId="27" fillId="10" borderId="20" xfId="0" applyFont="1" applyFill="1" applyBorder="1" applyAlignment="1" applyProtection="1">
      <alignment horizontal="center" vertical="center"/>
      <protection locked="0"/>
    </xf>
    <xf numFmtId="0" fontId="27" fillId="10" borderId="24" xfId="0" applyFont="1" applyFill="1" applyBorder="1" applyAlignment="1" applyProtection="1">
      <alignment horizontal="center" vertical="center"/>
      <protection locked="0"/>
    </xf>
    <xf numFmtId="0" fontId="24" fillId="0" borderId="3" xfId="0" applyFont="1" applyBorder="1" applyAlignment="1">
      <alignment horizontal="distributed" vertical="center" indent="1"/>
    </xf>
    <xf numFmtId="0" fontId="24" fillId="0" borderId="14" xfId="0" applyFont="1" applyBorder="1" applyAlignment="1">
      <alignment horizontal="distributed" vertical="center" indent="1"/>
    </xf>
    <xf numFmtId="0" fontId="27" fillId="0" borderId="38" xfId="0" applyFont="1" applyFill="1" applyBorder="1" applyAlignment="1" applyProtection="1">
      <alignment horizontal="center" vertical="center"/>
    </xf>
    <xf numFmtId="0" fontId="27" fillId="0" borderId="50" xfId="0" applyFont="1" applyFill="1" applyBorder="1" applyAlignment="1" applyProtection="1">
      <alignment horizontal="center" vertical="center"/>
    </xf>
    <xf numFmtId="0" fontId="27" fillId="0" borderId="39" xfId="0" applyFont="1" applyFill="1" applyBorder="1" applyAlignment="1" applyProtection="1">
      <alignment horizontal="center" vertical="center"/>
    </xf>
    <xf numFmtId="0" fontId="24" fillId="0" borderId="3" xfId="0" applyFont="1" applyFill="1" applyBorder="1" applyAlignment="1" applyProtection="1">
      <alignment horizontal="center" vertical="center"/>
    </xf>
    <xf numFmtId="0" fontId="27" fillId="4" borderId="3" xfId="0" applyFont="1" applyFill="1" applyBorder="1" applyAlignment="1" applyProtection="1">
      <alignment horizontal="center" vertical="center"/>
    </xf>
    <xf numFmtId="0" fontId="27" fillId="3" borderId="3" xfId="0" applyFont="1" applyFill="1" applyBorder="1" applyAlignment="1" applyProtection="1">
      <alignment horizontal="center" vertical="center"/>
    </xf>
    <xf numFmtId="0" fontId="27" fillId="4" borderId="14" xfId="0" applyFont="1" applyFill="1" applyBorder="1" applyAlignment="1" applyProtection="1">
      <alignment horizontal="center" vertical="center"/>
    </xf>
    <xf numFmtId="0" fontId="27" fillId="4" borderId="19" xfId="0" applyFont="1" applyFill="1" applyBorder="1" applyAlignment="1" applyProtection="1">
      <alignment horizontal="center" vertical="center"/>
    </xf>
    <xf numFmtId="0" fontId="27" fillId="4" borderId="36" xfId="0" applyFont="1" applyFill="1" applyBorder="1" applyAlignment="1" applyProtection="1">
      <alignment horizontal="center" vertical="center"/>
    </xf>
    <xf numFmtId="0" fontId="24" fillId="0" borderId="26" xfId="0" applyFont="1" applyFill="1" applyBorder="1" applyAlignment="1" applyProtection="1">
      <alignment horizontal="center" vertical="center"/>
    </xf>
    <xf numFmtId="0" fontId="24" fillId="0" borderId="37" xfId="0" applyFont="1" applyFill="1" applyBorder="1" applyAlignment="1" applyProtection="1">
      <alignment horizontal="center" vertical="center"/>
    </xf>
    <xf numFmtId="0" fontId="24" fillId="0" borderId="23" xfId="0" applyFont="1" applyFill="1" applyBorder="1" applyAlignment="1" applyProtection="1">
      <alignment horizontal="center" vertical="center"/>
    </xf>
    <xf numFmtId="0" fontId="20" fillId="0" borderId="14" xfId="1" applyFont="1" applyBorder="1" applyAlignment="1" applyProtection="1">
      <alignment horizontal="center" vertical="center"/>
    </xf>
    <xf numFmtId="0" fontId="20" fillId="0" borderId="33" xfId="1" applyFont="1" applyBorder="1" applyAlignment="1" applyProtection="1">
      <alignment horizontal="center" vertical="center"/>
    </xf>
    <xf numFmtId="0" fontId="20" fillId="0" borderId="91" xfId="1" applyNumberFormat="1" applyFont="1" applyBorder="1" applyAlignment="1" applyProtection="1">
      <alignment horizontal="center" vertical="center"/>
    </xf>
    <xf numFmtId="0" fontId="20" fillId="0" borderId="92" xfId="1" applyNumberFormat="1" applyFont="1" applyBorder="1" applyAlignment="1" applyProtection="1">
      <alignment horizontal="center" vertical="center"/>
    </xf>
    <xf numFmtId="0" fontId="20" fillId="0" borderId="85" xfId="1" applyFont="1" applyBorder="1" applyAlignment="1" applyProtection="1">
      <alignment horizontal="center" vertical="center"/>
    </xf>
    <xf numFmtId="0" fontId="20" fillId="0" borderId="53" xfId="1" applyFont="1" applyBorder="1" applyAlignment="1" applyProtection="1">
      <alignment horizontal="center" vertical="center"/>
    </xf>
    <xf numFmtId="0" fontId="20" fillId="0" borderId="34" xfId="1" applyFont="1" applyBorder="1" applyAlignment="1" applyProtection="1">
      <alignment horizontal="center" vertical="center"/>
    </xf>
    <xf numFmtId="0" fontId="20" fillId="0" borderId="15" xfId="1" applyFont="1" applyBorder="1" applyAlignment="1" applyProtection="1">
      <alignment horizontal="center" vertical="center"/>
    </xf>
    <xf numFmtId="176" fontId="43" fillId="0" borderId="0" xfId="1" applyNumberFormat="1" applyFont="1" applyAlignment="1" applyProtection="1">
      <alignment horizontal="distributed" vertical="center" indent="4"/>
    </xf>
    <xf numFmtId="0" fontId="10" fillId="0" borderId="40" xfId="1" applyFont="1" applyBorder="1" applyAlignment="1" applyProtection="1">
      <alignment horizontal="center" vertical="center"/>
    </xf>
    <xf numFmtId="0" fontId="10" fillId="0" borderId="0" xfId="1" applyFont="1" applyBorder="1" applyAlignment="1" applyProtection="1">
      <alignment horizontal="center" vertical="center"/>
    </xf>
    <xf numFmtId="0" fontId="20" fillId="0" borderId="94" xfId="1" applyFont="1" applyBorder="1" applyAlignment="1" applyProtection="1">
      <alignment horizontal="center" vertical="center"/>
    </xf>
    <xf numFmtId="0" fontId="20" fillId="0" borderId="95" xfId="1" applyFont="1" applyBorder="1" applyAlignment="1" applyProtection="1">
      <alignment horizontal="center" vertical="center"/>
    </xf>
    <xf numFmtId="0" fontId="0" fillId="0" borderId="56" xfId="0" applyBorder="1" applyAlignment="1" applyProtection="1">
      <alignment horizontal="center" vertical="center"/>
    </xf>
    <xf numFmtId="0" fontId="0" fillId="0" borderId="58" xfId="0" applyBorder="1" applyAlignment="1" applyProtection="1">
      <alignment horizontal="center" vertical="center"/>
    </xf>
    <xf numFmtId="0" fontId="0" fillId="0" borderId="68" xfId="0" applyBorder="1" applyAlignment="1" applyProtection="1">
      <alignment horizontal="center" vertical="center"/>
    </xf>
    <xf numFmtId="0" fontId="20" fillId="0" borderId="34" xfId="1" applyNumberFormat="1" applyFont="1" applyBorder="1" applyAlignment="1" applyProtection="1">
      <alignment horizontal="center" vertical="center"/>
    </xf>
    <xf numFmtId="0" fontId="20" fillId="0" borderId="15" xfId="1" applyNumberFormat="1" applyFont="1" applyBorder="1" applyAlignment="1" applyProtection="1">
      <alignment horizontal="center" vertical="center"/>
    </xf>
    <xf numFmtId="0" fontId="0" fillId="0" borderId="20" xfId="0" applyBorder="1" applyAlignment="1" applyProtection="1">
      <alignment horizontal="center" vertical="center"/>
    </xf>
    <xf numFmtId="0" fontId="0" fillId="0" borderId="24" xfId="0" applyBorder="1" applyAlignment="1" applyProtection="1">
      <alignment horizontal="center" vertical="center"/>
    </xf>
    <xf numFmtId="0" fontId="20" fillId="0" borderId="56" xfId="1" applyFont="1" applyBorder="1" applyAlignment="1" applyProtection="1">
      <alignment horizontal="center" vertical="center"/>
    </xf>
    <xf numFmtId="0" fontId="20" fillId="0" borderId="68" xfId="1" applyFont="1" applyBorder="1" applyAlignment="1" applyProtection="1">
      <alignment horizontal="center" vertical="center"/>
    </xf>
    <xf numFmtId="0" fontId="39" fillId="5" borderId="0" xfId="1" applyFont="1" applyFill="1" applyAlignment="1" applyProtection="1">
      <alignment horizontal="left" vertical="center"/>
    </xf>
    <xf numFmtId="0" fontId="58" fillId="0" borderId="0" xfId="1" applyFont="1" applyAlignment="1" applyProtection="1">
      <alignment horizontal="distributed" vertical="center" indent="8" shrinkToFit="1"/>
    </xf>
    <xf numFmtId="0" fontId="10" fillId="0" borderId="40" xfId="1" applyFont="1" applyBorder="1" applyAlignment="1" applyProtection="1">
      <alignment horizontal="center" vertical="center" shrinkToFit="1"/>
    </xf>
    <xf numFmtId="0" fontId="10" fillId="0" borderId="0" xfId="1" applyFont="1" applyBorder="1" applyAlignment="1" applyProtection="1">
      <alignment horizontal="center" vertical="center" shrinkToFit="1"/>
    </xf>
    <xf numFmtId="0" fontId="45" fillId="0" borderId="14" xfId="0" applyFont="1" applyBorder="1" applyAlignment="1" applyProtection="1">
      <alignment horizontal="center" vertical="center" shrinkToFit="1"/>
    </xf>
    <xf numFmtId="0" fontId="45" fillId="0" borderId="19" xfId="0" applyFont="1" applyBorder="1" applyAlignment="1" applyProtection="1">
      <alignment horizontal="center" vertical="center" shrinkToFit="1"/>
    </xf>
    <xf numFmtId="0" fontId="45" fillId="0" borderId="36" xfId="0" applyFont="1" applyBorder="1" applyAlignment="1" applyProtection="1">
      <alignment horizontal="center" vertical="center" shrinkToFit="1"/>
    </xf>
    <xf numFmtId="0" fontId="8" fillId="0" borderId="90" xfId="1" applyFont="1" applyBorder="1" applyAlignment="1" applyProtection="1">
      <alignment horizontal="center" vertical="center" shrinkToFit="1"/>
    </xf>
    <xf numFmtId="0" fontId="8" fillId="0" borderId="50" xfId="1" applyFont="1" applyBorder="1" applyAlignment="1" applyProtection="1">
      <alignment horizontal="center" vertical="center" shrinkToFit="1"/>
    </xf>
    <xf numFmtId="0" fontId="8" fillId="0" borderId="39" xfId="1" applyFont="1" applyBorder="1" applyAlignment="1" applyProtection="1">
      <alignment horizontal="center" vertical="center" shrinkToFit="1"/>
    </xf>
    <xf numFmtId="0" fontId="18" fillId="0" borderId="38" xfId="1" applyFont="1" applyBorder="1" applyAlignment="1" applyProtection="1">
      <alignment horizontal="center" shrinkToFit="1"/>
    </xf>
    <xf numFmtId="0" fontId="18" fillId="0" borderId="50" xfId="1" applyFont="1" applyBorder="1" applyAlignment="1" applyProtection="1">
      <alignment horizontal="center" shrinkToFit="1"/>
    </xf>
    <xf numFmtId="0" fontId="18" fillId="0" borderId="39" xfId="1" applyFont="1" applyBorder="1" applyAlignment="1" applyProtection="1">
      <alignment horizontal="center" shrinkToFit="1"/>
    </xf>
    <xf numFmtId="0" fontId="10" fillId="0" borderId="34" xfId="1" applyFont="1" applyBorder="1" applyAlignment="1" applyProtection="1">
      <alignment horizontal="center" vertical="center"/>
    </xf>
    <xf numFmtId="0" fontId="10" fillId="0" borderId="15" xfId="1" applyFont="1" applyBorder="1" applyAlignment="1" applyProtection="1">
      <alignment horizontal="center" vertical="center"/>
    </xf>
    <xf numFmtId="0" fontId="24" fillId="0" borderId="89" xfId="0" applyFont="1" applyBorder="1" applyAlignment="1">
      <alignment horizontal="distributed" vertical="center" indent="1"/>
    </xf>
    <xf numFmtId="0" fontId="24" fillId="0" borderId="90" xfId="0" applyFont="1" applyBorder="1" applyAlignment="1">
      <alignment horizontal="distributed" vertical="center" indent="1"/>
    </xf>
    <xf numFmtId="0" fontId="27" fillId="0" borderId="89" xfId="0" applyFont="1" applyFill="1" applyBorder="1" applyAlignment="1" applyProtection="1">
      <alignment horizontal="center" vertical="center"/>
      <protection locked="0"/>
    </xf>
    <xf numFmtId="0" fontId="27" fillId="0" borderId="119" xfId="0" applyFont="1" applyFill="1" applyBorder="1" applyAlignment="1" applyProtection="1">
      <alignment horizontal="center" vertical="center"/>
      <protection locked="0"/>
    </xf>
    <xf numFmtId="0" fontId="27" fillId="0" borderId="21" xfId="0" applyFont="1" applyFill="1" applyBorder="1" applyAlignment="1" applyProtection="1">
      <alignment horizontal="center" vertical="center"/>
      <protection locked="0"/>
    </xf>
    <xf numFmtId="0" fontId="24" fillId="0" borderId="38" xfId="0" applyFont="1" applyBorder="1" applyAlignment="1">
      <alignment horizontal="center" vertical="center"/>
    </xf>
    <xf numFmtId="0" fontId="24" fillId="0" borderId="39" xfId="0" applyFont="1" applyBorder="1" applyAlignment="1">
      <alignment horizontal="center" vertical="center"/>
    </xf>
    <xf numFmtId="0" fontId="72" fillId="0" borderId="119" xfId="0" applyFont="1" applyBorder="1" applyAlignment="1" applyProtection="1">
      <alignment horizontal="center" vertical="center" shrinkToFit="1"/>
    </xf>
    <xf numFmtId="0" fontId="72" fillId="0" borderId="21" xfId="0" applyFont="1" applyBorder="1" applyAlignment="1" applyProtection="1">
      <alignment horizontal="center" vertical="center" shrinkToFit="1"/>
    </xf>
    <xf numFmtId="0" fontId="77" fillId="0" borderId="103" xfId="1" applyNumberFormat="1" applyFont="1" applyBorder="1" applyAlignment="1" applyProtection="1">
      <alignment horizontal="center" vertical="center"/>
    </xf>
    <xf numFmtId="0" fontId="77" fillId="0" borderId="52" xfId="1" applyNumberFormat="1" applyFont="1" applyBorder="1" applyAlignment="1" applyProtection="1">
      <alignment horizontal="center" vertical="center"/>
    </xf>
    <xf numFmtId="0" fontId="76" fillId="0" borderId="49" xfId="1" applyFont="1" applyFill="1" applyBorder="1" applyAlignment="1" applyProtection="1">
      <alignment horizontal="center" vertical="center"/>
    </xf>
    <xf numFmtId="0" fontId="76" fillId="0" borderId="102" xfId="1" applyFont="1" applyFill="1" applyBorder="1" applyAlignment="1" applyProtection="1">
      <alignment horizontal="center" vertical="center"/>
    </xf>
    <xf numFmtId="0" fontId="74" fillId="0" borderId="117" xfId="0" applyFont="1" applyBorder="1" applyAlignment="1">
      <alignment horizontal="center" vertical="center"/>
    </xf>
    <xf numFmtId="0" fontId="74" fillId="0" borderId="74" xfId="0" applyFont="1" applyBorder="1" applyAlignment="1">
      <alignment horizontal="center" vertical="center"/>
    </xf>
    <xf numFmtId="0" fontId="74" fillId="0" borderId="73" xfId="0" applyFont="1" applyBorder="1" applyAlignment="1">
      <alignment horizontal="center" vertical="center" shrinkToFit="1"/>
    </xf>
    <xf numFmtId="0" fontId="74" fillId="0" borderId="74" xfId="0" applyFont="1" applyBorder="1" applyAlignment="1">
      <alignment horizontal="center" vertical="center" shrinkToFit="1"/>
    </xf>
    <xf numFmtId="0" fontId="75" fillId="0" borderId="86" xfId="0" applyFont="1" applyBorder="1" applyAlignment="1">
      <alignment horizontal="center" vertical="center"/>
    </xf>
    <xf numFmtId="0" fontId="75" fillId="0" borderId="118" xfId="0" applyFont="1" applyBorder="1" applyAlignment="1">
      <alignment horizontal="center" vertical="center"/>
    </xf>
    <xf numFmtId="0" fontId="75" fillId="0" borderId="12" xfId="0" applyFont="1" applyBorder="1" applyAlignment="1">
      <alignment horizontal="center" vertical="center"/>
    </xf>
    <xf numFmtId="0" fontId="75" fillId="0" borderId="68" xfId="0" applyFont="1" applyBorder="1" applyAlignment="1">
      <alignment horizontal="center" vertical="center"/>
    </xf>
    <xf numFmtId="0" fontId="0" fillId="0" borderId="78" xfId="0" applyBorder="1" applyAlignment="1">
      <alignment horizontal="center" vertical="center" textRotation="255"/>
    </xf>
    <xf numFmtId="0" fontId="0" fillId="0" borderId="79" xfId="0" applyBorder="1" applyAlignment="1">
      <alignment horizontal="center" vertical="center" textRotation="255"/>
    </xf>
    <xf numFmtId="0" fontId="0" fillId="0" borderId="69" xfId="0" applyBorder="1" applyAlignment="1">
      <alignment horizontal="center" vertical="center" textRotation="255"/>
    </xf>
    <xf numFmtId="0" fontId="0" fillId="0" borderId="0" xfId="0" applyAlignment="1">
      <alignment horizontal="center" vertical="center"/>
    </xf>
  </cellXfs>
  <cellStyles count="4">
    <cellStyle name="標準" xfId="0" builtinId="0"/>
    <cellStyle name="標準 2" xfId="1"/>
    <cellStyle name="標準 3" xfId="2"/>
    <cellStyle name="標準 4" xfId="3"/>
  </cellStyles>
  <dxfs count="0"/>
  <tableStyles count="0" defaultTableStyle="TableStyleMedium9" defaultPivotStyle="PivotStyleLight16"/>
  <colors>
    <mruColors>
      <color rgb="FFFFFF99"/>
      <color rgb="FFCCFF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xdr:colOff>
          <xdr:row>2</xdr:row>
          <xdr:rowOff>22860</xdr:rowOff>
        </xdr:from>
        <xdr:to>
          <xdr:col>6</xdr:col>
          <xdr:colOff>53340</xdr:colOff>
          <xdr:row>2</xdr:row>
          <xdr:rowOff>373380</xdr:rowOff>
        </xdr:to>
        <xdr:sp macro="" textlink="">
          <xdr:nvSpPr>
            <xdr:cNvPr id="10241" name="btn印刷" hidden="1">
              <a:extLst>
                <a:ext uri="{63B3BB69-23CF-44E3-9099-C40C66FF867C}">
                  <a14:compatExt spid="_x0000_s10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ichi-rk.jp/photo/&#31532;&#65297;&#22238;&#21517;&#21476;&#23627;&#22320;&#21306;&#29992;&#65301;&#65296;&#20154;&#2999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12467;&#12500;&#12540;2012nagoyatiku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人数"/>
      <sheetName val="Sheet3"/>
      <sheetName val="Sheet4"/>
      <sheetName val="Sheet5"/>
      <sheetName val="Sheet6"/>
    </sheetNames>
    <sheetDataSet>
      <sheetData sheetId="0">
        <row r="13">
          <cell r="R13" t="str">
            <v>○</v>
          </cell>
          <cell r="S13" t="str">
            <v>男</v>
          </cell>
          <cell r="T13" t="str">
            <v>100m</v>
          </cell>
        </row>
        <row r="14">
          <cell r="S14" t="str">
            <v>女</v>
          </cell>
          <cell r="T14" t="str">
            <v>200m</v>
          </cell>
        </row>
        <row r="15">
          <cell r="T15" t="str">
            <v>400m</v>
          </cell>
        </row>
        <row r="16">
          <cell r="T16" t="str">
            <v>800m</v>
          </cell>
        </row>
        <row r="17">
          <cell r="T17" t="str">
            <v>1500m</v>
          </cell>
        </row>
        <row r="18">
          <cell r="T18" t="str">
            <v>5000m</v>
          </cell>
        </row>
        <row r="19">
          <cell r="T19" t="str">
            <v>110mH</v>
          </cell>
        </row>
        <row r="20">
          <cell r="T20" t="str">
            <v>400mH</v>
          </cell>
        </row>
        <row r="21">
          <cell r="T21" t="str">
            <v>3000mSC</v>
          </cell>
        </row>
        <row r="22">
          <cell r="T22" t="str">
            <v>5000mW</v>
          </cell>
        </row>
        <row r="23">
          <cell r="T23" t="str">
            <v>走高跳</v>
          </cell>
        </row>
        <row r="24">
          <cell r="T24" t="str">
            <v>走幅跳</v>
          </cell>
        </row>
        <row r="25">
          <cell r="T25" t="str">
            <v>三段跳</v>
          </cell>
        </row>
        <row r="26">
          <cell r="T26" t="str">
            <v>砲丸投</v>
          </cell>
        </row>
        <row r="27">
          <cell r="T27" t="str">
            <v>高校砲丸投</v>
          </cell>
        </row>
        <row r="28">
          <cell r="T28" t="str">
            <v>円盤投</v>
          </cell>
        </row>
        <row r="29">
          <cell r="T29" t="str">
            <v>高校円盤投</v>
          </cell>
        </row>
        <row r="30">
          <cell r="T30" t="str">
            <v>ﾊﾝﾏｰ投</v>
          </cell>
        </row>
        <row r="31">
          <cell r="T31" t="str">
            <v>高校ﾊﾝﾏｰ投</v>
          </cell>
        </row>
        <row r="32">
          <cell r="T32" t="str">
            <v>やり投</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人数"/>
      <sheetName val="Sheet3"/>
      <sheetName val="Sheet4"/>
      <sheetName val="Sheet5"/>
      <sheetName val="Sheet6"/>
    </sheetNames>
    <sheetDataSet>
      <sheetData sheetId="0">
        <row r="13">
          <cell r="T13" t="str">
            <v>100m</v>
          </cell>
          <cell r="U13" t="str">
            <v>100m</v>
          </cell>
        </row>
        <row r="14">
          <cell r="T14" t="str">
            <v>200m</v>
          </cell>
          <cell r="U14" t="str">
            <v>200m</v>
          </cell>
        </row>
        <row r="15">
          <cell r="T15" t="str">
            <v>400m</v>
          </cell>
          <cell r="U15" t="str">
            <v>400m</v>
          </cell>
        </row>
        <row r="16">
          <cell r="T16" t="str">
            <v>800m</v>
          </cell>
          <cell r="U16" t="str">
            <v>800m</v>
          </cell>
        </row>
        <row r="17">
          <cell r="T17" t="str">
            <v>1500m</v>
          </cell>
          <cell r="U17" t="str">
            <v>1500m</v>
          </cell>
        </row>
        <row r="18">
          <cell r="T18" t="str">
            <v>5000m</v>
          </cell>
          <cell r="U18" t="str">
            <v>3000m</v>
          </cell>
        </row>
        <row r="19">
          <cell r="T19" t="str">
            <v>110mH</v>
          </cell>
          <cell r="U19" t="str">
            <v>100mH</v>
          </cell>
        </row>
        <row r="20">
          <cell r="T20" t="str">
            <v>400mH</v>
          </cell>
          <cell r="U20" t="str">
            <v>400mH</v>
          </cell>
        </row>
        <row r="21">
          <cell r="T21" t="str">
            <v>3000mSC</v>
          </cell>
          <cell r="U21" t="str">
            <v>5000mW</v>
          </cell>
        </row>
        <row r="22">
          <cell r="T22" t="str">
            <v>5000mW</v>
          </cell>
          <cell r="U22" t="str">
            <v>走高跳</v>
          </cell>
        </row>
        <row r="23">
          <cell r="T23" t="str">
            <v>走高跳</v>
          </cell>
          <cell r="U23" t="str">
            <v>走幅跳</v>
          </cell>
        </row>
        <row r="24">
          <cell r="T24" t="str">
            <v>走幅跳</v>
          </cell>
          <cell r="U24" t="str">
            <v>三段跳</v>
          </cell>
        </row>
        <row r="25">
          <cell r="T25" t="str">
            <v>三段跳</v>
          </cell>
          <cell r="U25" t="str">
            <v>砲丸投</v>
          </cell>
        </row>
        <row r="26">
          <cell r="T26" t="str">
            <v>砲丸投</v>
          </cell>
          <cell r="U26" t="str">
            <v>円盤投</v>
          </cell>
        </row>
        <row r="27">
          <cell r="T27" t="str">
            <v>高校砲丸投</v>
          </cell>
          <cell r="U27" t="str">
            <v>ﾊﾝﾏｰ投</v>
          </cell>
        </row>
        <row r="28">
          <cell r="T28" t="str">
            <v>円盤投</v>
          </cell>
          <cell r="U28" t="str">
            <v>やり投</v>
          </cell>
        </row>
        <row r="29">
          <cell r="T29" t="str">
            <v>高校円盤投</v>
          </cell>
        </row>
        <row r="30">
          <cell r="T30" t="str">
            <v>ﾊﾝﾏｰ投</v>
          </cell>
        </row>
        <row r="31">
          <cell r="T31" t="str">
            <v>高校ﾊﾝﾏｰ投</v>
          </cell>
        </row>
        <row r="32">
          <cell r="T32" t="str">
            <v>やり投</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control" Target="../activeX/activeX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A1:P78"/>
  <sheetViews>
    <sheetView showGridLines="0" tabSelected="1" workbookViewId="0">
      <selection activeCell="I8" sqref="I8"/>
    </sheetView>
  </sheetViews>
  <sheetFormatPr defaultColWidth="9" defaultRowHeight="13.2"/>
  <cols>
    <col min="1" max="3" width="9" style="12"/>
    <col min="4" max="4" width="9" style="12" customWidth="1"/>
    <col min="5" max="16384" width="9" style="12"/>
  </cols>
  <sheetData>
    <row r="1" spans="1:15" ht="16.5" customHeight="1">
      <c r="A1" s="314" t="s">
        <v>92</v>
      </c>
      <c r="B1" s="314"/>
      <c r="C1" s="314"/>
      <c r="D1" s="314"/>
      <c r="E1" s="314"/>
      <c r="F1" s="314"/>
      <c r="G1" s="314"/>
      <c r="H1" s="314"/>
      <c r="I1" s="314"/>
      <c r="J1" s="314"/>
      <c r="K1" s="314"/>
      <c r="L1" s="314"/>
      <c r="M1" s="314"/>
      <c r="N1" s="314"/>
    </row>
    <row r="2" spans="1:15" customFormat="1" ht="7.5" customHeight="1" thickBot="1"/>
    <row r="3" spans="1:15" ht="19.5" customHeight="1" thickTop="1">
      <c r="A3" s="52"/>
      <c r="B3" s="227" t="s">
        <v>67</v>
      </c>
      <c r="C3" s="324" t="s">
        <v>261</v>
      </c>
      <c r="D3" s="324"/>
      <c r="E3" s="324"/>
      <c r="F3" s="324"/>
      <c r="G3" s="324"/>
      <c r="H3" s="324"/>
      <c r="I3" s="228"/>
      <c r="J3" s="325" t="s">
        <v>281</v>
      </c>
      <c r="K3" s="326"/>
      <c r="L3" s="327"/>
    </row>
    <row r="4" spans="1:15" ht="18.75" customHeight="1">
      <c r="B4" s="229" t="s">
        <v>87</v>
      </c>
      <c r="C4" s="334" t="s">
        <v>262</v>
      </c>
      <c r="D4" s="334"/>
      <c r="E4" s="334"/>
      <c r="F4" s="334"/>
      <c r="G4" s="334"/>
      <c r="H4" s="334"/>
      <c r="I4" s="228"/>
      <c r="J4" s="328"/>
      <c r="K4" s="329"/>
      <c r="L4" s="330"/>
    </row>
    <row r="5" spans="1:15" ht="19.5" customHeight="1" thickBot="1">
      <c r="B5" s="229" t="s">
        <v>88</v>
      </c>
      <c r="C5" s="335" t="s">
        <v>170</v>
      </c>
      <c r="D5" s="335"/>
      <c r="E5" s="335"/>
      <c r="F5" s="335"/>
      <c r="G5" s="335"/>
      <c r="H5" s="335"/>
      <c r="I5" s="228"/>
      <c r="J5" s="331"/>
      <c r="K5" s="332"/>
      <c r="L5" s="333"/>
    </row>
    <row r="6" spans="1:15" customFormat="1" ht="7.5" customHeight="1" thickTop="1" thickBot="1"/>
    <row r="7" spans="1:15" ht="19.5" customHeight="1" thickBot="1">
      <c r="B7" s="315" t="s">
        <v>244</v>
      </c>
      <c r="C7" s="316"/>
      <c r="D7" s="317" t="s">
        <v>263</v>
      </c>
      <c r="E7" s="317"/>
      <c r="F7" s="317"/>
      <c r="G7" s="317"/>
      <c r="H7" s="318"/>
      <c r="I7" s="12" t="s">
        <v>9016</v>
      </c>
      <c r="J7" s="101"/>
      <c r="K7" s="101"/>
      <c r="L7" s="101"/>
      <c r="M7" s="101"/>
      <c r="N7" s="3"/>
    </row>
    <row r="8" spans="1:15" ht="13.8" thickBot="1">
      <c r="B8" s="319" t="s">
        <v>245</v>
      </c>
      <c r="C8" s="319"/>
      <c r="D8" s="319"/>
      <c r="E8" s="319"/>
      <c r="F8" s="319"/>
      <c r="G8" s="319"/>
      <c r="H8" s="319"/>
    </row>
    <row r="9" spans="1:15" customFormat="1" ht="13.5" customHeight="1" thickBot="1">
      <c r="B9" s="320" t="s">
        <v>246</v>
      </c>
      <c r="C9" s="321"/>
      <c r="D9" s="322">
        <v>42508</v>
      </c>
      <c r="E9" s="322"/>
      <c r="F9" s="323"/>
      <c r="G9" s="190"/>
      <c r="H9" s="190"/>
    </row>
    <row r="10" spans="1:15" ht="16.5" customHeight="1">
      <c r="A10" s="15" t="s">
        <v>109</v>
      </c>
    </row>
    <row r="11" spans="1:15" ht="16.5" customHeight="1">
      <c r="A11" s="13" t="s">
        <v>290</v>
      </c>
      <c r="B11" s="12" t="s">
        <v>131</v>
      </c>
    </row>
    <row r="12" spans="1:15" ht="16.5" customHeight="1">
      <c r="A12" s="13" t="s">
        <v>291</v>
      </c>
      <c r="B12" s="12" t="s">
        <v>95</v>
      </c>
    </row>
    <row r="13" spans="1:15" ht="16.5" customHeight="1">
      <c r="A13" s="13" t="s">
        <v>292</v>
      </c>
      <c r="B13" s="12" t="s">
        <v>114</v>
      </c>
    </row>
    <row r="14" spans="1:15" ht="16.5" customHeight="1">
      <c r="A14" s="13" t="s">
        <v>293</v>
      </c>
      <c r="B14" s="230" t="s">
        <v>142</v>
      </c>
      <c r="C14" s="17"/>
      <c r="D14" s="17"/>
      <c r="E14" s="17"/>
      <c r="F14" s="17"/>
      <c r="G14" s="17"/>
      <c r="H14" s="17"/>
      <c r="I14" s="17"/>
      <c r="J14" s="17"/>
      <c r="K14" s="17"/>
      <c r="L14" s="17"/>
      <c r="M14" s="17"/>
      <c r="N14" s="17"/>
      <c r="O14" s="17"/>
    </row>
    <row r="15" spans="1:15" ht="16.5" customHeight="1">
      <c r="A15" s="13" t="s">
        <v>197</v>
      </c>
      <c r="B15" s="231" t="s">
        <v>198</v>
      </c>
      <c r="C15" s="17"/>
      <c r="D15" s="17"/>
      <c r="E15" s="17"/>
      <c r="F15" s="17"/>
      <c r="G15" s="17"/>
      <c r="H15" s="17"/>
      <c r="I15" s="17"/>
      <c r="J15" s="17"/>
      <c r="K15" s="17"/>
      <c r="L15" s="17"/>
      <c r="M15" s="17"/>
      <c r="N15" s="17"/>
      <c r="O15" s="17"/>
    </row>
    <row r="16" spans="1:15" ht="16.5" customHeight="1">
      <c r="A16" s="13" t="s">
        <v>294</v>
      </c>
      <c r="B16" s="12" t="s">
        <v>150</v>
      </c>
    </row>
    <row r="17" spans="1:16" ht="16.5" customHeight="1">
      <c r="A17" s="13" t="s">
        <v>141</v>
      </c>
      <c r="B17" s="12" t="s">
        <v>108</v>
      </c>
    </row>
    <row r="18" spans="1:16" ht="16.5" customHeight="1">
      <c r="A18" s="13" t="s">
        <v>257</v>
      </c>
      <c r="B18" s="12" t="s">
        <v>258</v>
      </c>
    </row>
    <row r="19" spans="1:16" ht="16.5" customHeight="1">
      <c r="A19" s="232" t="s">
        <v>333</v>
      </c>
      <c r="B19" s="12" t="s">
        <v>334</v>
      </c>
    </row>
    <row r="20" spans="1:16" ht="16.5" customHeight="1">
      <c r="A20" s="13" t="s">
        <v>343</v>
      </c>
      <c r="B20" s="12" t="s">
        <v>344</v>
      </c>
    </row>
    <row r="21" spans="1:16" ht="16.5" customHeight="1"/>
    <row r="22" spans="1:16" ht="16.5" customHeight="1">
      <c r="A22" s="12" t="s">
        <v>89</v>
      </c>
    </row>
    <row r="23" spans="1:16" ht="16.5" customHeight="1">
      <c r="A23" s="15" t="s">
        <v>8985</v>
      </c>
    </row>
    <row r="24" spans="1:16" ht="16.5" customHeight="1">
      <c r="A24" s="14" t="s">
        <v>86</v>
      </c>
      <c r="B24" s="309" t="s">
        <v>8986</v>
      </c>
    </row>
    <row r="25" spans="1:16" ht="16.5" customHeight="1">
      <c r="A25" s="14" t="s">
        <v>86</v>
      </c>
      <c r="B25" s="312" t="s">
        <v>9012</v>
      </c>
    </row>
    <row r="26" spans="1:16" ht="16.5" customHeight="1">
      <c r="A26" s="14" t="s">
        <v>86</v>
      </c>
      <c r="B26" s="12" t="s">
        <v>296</v>
      </c>
    </row>
    <row r="27" spans="1:16" ht="16.5" customHeight="1">
      <c r="A27" s="14"/>
      <c r="B27" s="311" t="s">
        <v>9013</v>
      </c>
    </row>
    <row r="28" spans="1:16" ht="16.5" customHeight="1">
      <c r="A28" s="14" t="s">
        <v>86</v>
      </c>
      <c r="B28" s="12" t="s">
        <v>8987</v>
      </c>
    </row>
    <row r="29" spans="1:16" ht="16.5" customHeight="1">
      <c r="A29" s="14" t="s">
        <v>86</v>
      </c>
      <c r="B29" s="307" t="s">
        <v>345</v>
      </c>
    </row>
    <row r="30" spans="1:16" ht="16.5" customHeight="1">
      <c r="A30" s="14" t="s">
        <v>86</v>
      </c>
      <c r="B30" s="12" t="s">
        <v>151</v>
      </c>
    </row>
    <row r="31" spans="1:16" ht="16.5" customHeight="1">
      <c r="A31" s="14" t="s">
        <v>86</v>
      </c>
      <c r="B31" s="12" t="s">
        <v>152</v>
      </c>
    </row>
    <row r="32" spans="1:16" ht="16.5" customHeight="1">
      <c r="A32" s="14" t="s">
        <v>8988</v>
      </c>
      <c r="B32" s="18" t="s">
        <v>104</v>
      </c>
      <c r="C32" s="18"/>
      <c r="D32" s="18"/>
      <c r="E32" s="18"/>
      <c r="F32" s="18"/>
      <c r="G32" s="17"/>
      <c r="H32" s="17"/>
      <c r="I32" s="17"/>
      <c r="J32" s="17"/>
      <c r="K32" s="17"/>
      <c r="L32" s="17"/>
      <c r="M32" s="17"/>
      <c r="N32" s="17"/>
      <c r="O32" s="17"/>
      <c r="P32" s="17"/>
    </row>
    <row r="33" spans="1:16" ht="27.6" customHeight="1">
      <c r="A33" s="14" t="s">
        <v>86</v>
      </c>
      <c r="B33" s="17"/>
      <c r="C33" s="17" t="s">
        <v>9010</v>
      </c>
      <c r="D33" s="17"/>
      <c r="E33" s="17"/>
      <c r="F33" s="17"/>
      <c r="G33" s="17"/>
      <c r="H33" s="17"/>
      <c r="I33" s="17"/>
      <c r="J33" s="17"/>
      <c r="K33" s="17"/>
      <c r="L33" s="17"/>
      <c r="M33" s="17"/>
      <c r="N33" s="17"/>
      <c r="O33" s="17"/>
      <c r="P33" s="17"/>
    </row>
    <row r="34" spans="1:16" ht="16.5" customHeight="1">
      <c r="A34" s="14" t="s">
        <v>86</v>
      </c>
      <c r="B34" s="17"/>
      <c r="C34" s="39" t="s">
        <v>111</v>
      </c>
      <c r="D34" s="17"/>
      <c r="E34" s="19" t="s">
        <v>85</v>
      </c>
      <c r="F34" s="19" t="s">
        <v>8989</v>
      </c>
      <c r="G34" s="19">
        <v>54.23</v>
      </c>
      <c r="H34" s="17"/>
      <c r="I34" s="17"/>
      <c r="J34" s="17"/>
      <c r="K34" s="17"/>
      <c r="L34" s="17"/>
      <c r="M34" s="17"/>
      <c r="N34" s="17"/>
      <c r="O34" s="17"/>
      <c r="P34" s="17"/>
    </row>
    <row r="35" spans="1:16" ht="16.5" customHeight="1" thickBot="1">
      <c r="A35" s="14" t="s">
        <v>86</v>
      </c>
      <c r="B35" s="17"/>
      <c r="C35" s="39" t="s">
        <v>112</v>
      </c>
      <c r="D35" s="17"/>
      <c r="E35" s="19" t="s">
        <v>105</v>
      </c>
      <c r="F35" s="19" t="s">
        <v>8989</v>
      </c>
      <c r="G35" s="336" t="s">
        <v>9014</v>
      </c>
      <c r="H35" s="336"/>
      <c r="I35" s="337" t="s">
        <v>9015</v>
      </c>
      <c r="J35" s="337"/>
      <c r="K35" s="17"/>
      <c r="L35" s="17"/>
      <c r="M35" s="17"/>
      <c r="N35" s="17"/>
      <c r="O35" s="17"/>
      <c r="P35" s="17"/>
    </row>
    <row r="36" spans="1:16" ht="16.5" customHeight="1">
      <c r="A36" s="14" t="s">
        <v>86</v>
      </c>
      <c r="B36" s="17"/>
      <c r="C36" s="39"/>
      <c r="D36" s="40" t="s">
        <v>110</v>
      </c>
      <c r="E36" s="41"/>
      <c r="F36" s="41"/>
      <c r="G36" s="41"/>
      <c r="H36" s="42"/>
      <c r="I36" s="17"/>
      <c r="J36" s="43"/>
      <c r="K36" s="43"/>
      <c r="L36" s="37"/>
      <c r="M36" s="310"/>
      <c r="N36" s="45"/>
      <c r="O36" s="17"/>
      <c r="P36" s="17"/>
    </row>
    <row r="37" spans="1:16" ht="16.5" customHeight="1">
      <c r="A37" s="14" t="s">
        <v>86</v>
      </c>
      <c r="B37" s="17"/>
      <c r="C37" s="39"/>
      <c r="D37" s="44" t="s">
        <v>94</v>
      </c>
      <c r="E37" s="45"/>
      <c r="F37" s="45"/>
      <c r="G37" s="45"/>
      <c r="H37" s="46"/>
      <c r="I37" s="17"/>
      <c r="J37" s="43"/>
      <c r="K37" s="43"/>
      <c r="L37" s="37"/>
      <c r="M37" s="310"/>
      <c r="N37" s="45"/>
      <c r="O37" s="17"/>
      <c r="P37" s="17"/>
    </row>
    <row r="38" spans="1:16" ht="16.5" customHeight="1" thickBot="1">
      <c r="A38" s="14" t="s">
        <v>86</v>
      </c>
      <c r="B38" s="17"/>
      <c r="C38" s="39"/>
      <c r="D38" s="47" t="s">
        <v>47</v>
      </c>
      <c r="E38" s="48" t="s">
        <v>93</v>
      </c>
      <c r="F38" s="49" t="s">
        <v>153</v>
      </c>
      <c r="G38" s="50">
        <v>12</v>
      </c>
      <c r="H38" s="51"/>
      <c r="I38" s="17"/>
      <c r="J38" s="43"/>
      <c r="K38" s="43"/>
      <c r="L38" s="37"/>
      <c r="M38" s="310"/>
      <c r="N38" s="45"/>
      <c r="O38" s="17"/>
      <c r="P38" s="17"/>
    </row>
    <row r="39" spans="1:16" ht="24.6" customHeight="1">
      <c r="A39" s="14" t="s">
        <v>86</v>
      </c>
      <c r="B39" s="17"/>
      <c r="C39" s="17" t="s">
        <v>9011</v>
      </c>
      <c r="D39" s="17"/>
      <c r="E39" s="17"/>
      <c r="F39" s="17"/>
      <c r="G39" s="17"/>
      <c r="H39" s="17"/>
      <c r="I39" s="17"/>
      <c r="J39" s="17"/>
      <c r="K39" s="17"/>
      <c r="L39" s="17"/>
      <c r="M39" s="17"/>
      <c r="N39" s="17"/>
      <c r="O39" s="17"/>
      <c r="P39" s="17"/>
    </row>
    <row r="40" spans="1:16" ht="16.5" customHeight="1">
      <c r="A40" s="14" t="s">
        <v>86</v>
      </c>
      <c r="B40" s="17"/>
      <c r="C40" s="39" t="s">
        <v>113</v>
      </c>
      <c r="D40" s="17"/>
      <c r="E40" s="19" t="s">
        <v>154</v>
      </c>
      <c r="F40" s="19" t="s">
        <v>8990</v>
      </c>
      <c r="G40" s="19" t="s">
        <v>297</v>
      </c>
      <c r="H40" s="17"/>
      <c r="I40" s="17"/>
      <c r="J40" s="17"/>
      <c r="K40" s="17"/>
      <c r="L40" s="17"/>
      <c r="M40" s="17"/>
      <c r="N40" s="17"/>
      <c r="O40" s="17"/>
      <c r="P40" s="17"/>
    </row>
    <row r="41" spans="1:16" ht="16.5" customHeight="1">
      <c r="A41" s="14" t="s">
        <v>8991</v>
      </c>
      <c r="B41" s="17"/>
      <c r="C41" s="66" t="s">
        <v>102</v>
      </c>
      <c r="D41" s="17"/>
      <c r="E41" s="19"/>
      <c r="F41" s="19"/>
      <c r="G41" s="19"/>
      <c r="H41" s="17"/>
      <c r="I41" s="17"/>
      <c r="J41" s="17"/>
      <c r="K41" s="17"/>
      <c r="L41" s="17"/>
      <c r="M41" s="17"/>
      <c r="N41" s="17"/>
      <c r="O41" s="17"/>
      <c r="P41" s="17"/>
    </row>
    <row r="42" spans="1:16" ht="16.5" customHeight="1">
      <c r="A42" s="14" t="s">
        <v>86</v>
      </c>
      <c r="B42" s="12" t="s">
        <v>97</v>
      </c>
    </row>
    <row r="43" spans="1:16" ht="16.5" customHeight="1">
      <c r="A43" s="15" t="s">
        <v>295</v>
      </c>
    </row>
    <row r="44" spans="1:16" ht="16.5" customHeight="1">
      <c r="A44" s="14" t="s">
        <v>86</v>
      </c>
      <c r="B44" s="12" t="s">
        <v>8992</v>
      </c>
    </row>
    <row r="45" spans="1:16" ht="16.5" customHeight="1">
      <c r="A45" s="15" t="s">
        <v>8993</v>
      </c>
    </row>
    <row r="46" spans="1:16" ht="16.5" customHeight="1">
      <c r="A46" s="14" t="s">
        <v>8991</v>
      </c>
      <c r="B46" s="12" t="s">
        <v>169</v>
      </c>
    </row>
    <row r="47" spans="1:16" ht="16.5" customHeight="1">
      <c r="A47" s="14" t="s">
        <v>8988</v>
      </c>
      <c r="B47" s="12" t="s">
        <v>8994</v>
      </c>
    </row>
    <row r="48" spans="1:16" ht="16.5" customHeight="1">
      <c r="A48" s="15" t="s">
        <v>8995</v>
      </c>
    </row>
    <row r="49" spans="1:8" ht="16.5" customHeight="1">
      <c r="A49" s="14" t="s">
        <v>86</v>
      </c>
      <c r="B49" s="12" t="s">
        <v>181</v>
      </c>
    </row>
    <row r="50" spans="1:8" ht="16.5" customHeight="1">
      <c r="A50" s="14" t="s">
        <v>86</v>
      </c>
      <c r="B50" s="12" t="s">
        <v>298</v>
      </c>
    </row>
    <row r="51" spans="1:8" ht="16.5" customHeight="1">
      <c r="A51" s="206" t="s">
        <v>8996</v>
      </c>
    </row>
    <row r="52" spans="1:8" ht="22.2" customHeight="1">
      <c r="A52" s="14" t="s">
        <v>86</v>
      </c>
      <c r="B52" s="12" t="s">
        <v>255</v>
      </c>
    </row>
    <row r="53" spans="1:8" ht="16.5" customHeight="1">
      <c r="A53" s="200" t="s">
        <v>8997</v>
      </c>
    </row>
    <row r="54" spans="1:8" ht="16.5" customHeight="1">
      <c r="A54" s="14" t="s">
        <v>86</v>
      </c>
      <c r="B54" s="12" t="s">
        <v>256</v>
      </c>
    </row>
    <row r="55" spans="1:8" ht="16.5" customHeight="1">
      <c r="A55" s="15" t="s">
        <v>8998</v>
      </c>
    </row>
    <row r="56" spans="1:8" ht="16.5" customHeight="1">
      <c r="A56" s="14" t="s">
        <v>86</v>
      </c>
      <c r="B56" s="12" t="s">
        <v>201</v>
      </c>
    </row>
    <row r="57" spans="1:8" ht="16.5" customHeight="1">
      <c r="A57" s="14" t="s">
        <v>86</v>
      </c>
      <c r="B57" s="12" t="s">
        <v>96</v>
      </c>
    </row>
    <row r="58" spans="1:8" ht="16.5" customHeight="1">
      <c r="A58" s="14" t="s">
        <v>8991</v>
      </c>
    </row>
    <row r="59" spans="1:8" ht="36.6" customHeight="1">
      <c r="A59" s="15" t="s">
        <v>8999</v>
      </c>
      <c r="D59" s="12" t="s">
        <v>9000</v>
      </c>
      <c r="E59" s="313" t="s">
        <v>299</v>
      </c>
      <c r="F59" s="313"/>
      <c r="G59" s="313"/>
      <c r="H59" s="313"/>
    </row>
    <row r="60" spans="1:8" ht="16.5" customHeight="1">
      <c r="A60" s="14" t="s">
        <v>86</v>
      </c>
      <c r="B60" s="12" t="s">
        <v>200</v>
      </c>
    </row>
    <row r="61" spans="1:8" ht="16.5" customHeight="1">
      <c r="A61" s="14" t="s">
        <v>8991</v>
      </c>
      <c r="B61" s="12" t="s">
        <v>202</v>
      </c>
    </row>
    <row r="62" spans="1:8" ht="16.5" customHeight="1">
      <c r="A62" s="14" t="s">
        <v>86</v>
      </c>
      <c r="B62" s="12" t="s">
        <v>199</v>
      </c>
    </row>
    <row r="63" spans="1:8" s="103" customFormat="1" ht="16.5" customHeight="1">
      <c r="A63" s="102" t="s">
        <v>9001</v>
      </c>
    </row>
    <row r="64" spans="1:8" s="103" customFormat="1" ht="16.5" customHeight="1">
      <c r="A64" s="104" t="s">
        <v>9002</v>
      </c>
      <c r="B64" s="103" t="s">
        <v>155</v>
      </c>
    </row>
    <row r="65" spans="1:10" ht="16.5" customHeight="1">
      <c r="A65" s="15" t="s">
        <v>9003</v>
      </c>
    </row>
    <row r="66" spans="1:10" ht="16.5" customHeight="1">
      <c r="A66" s="14" t="s">
        <v>8988</v>
      </c>
      <c r="B66" s="77" t="s">
        <v>250</v>
      </c>
    </row>
    <row r="67" spans="1:10" ht="16.5" customHeight="1">
      <c r="A67" s="14" t="s">
        <v>86</v>
      </c>
      <c r="B67" s="201" t="s">
        <v>251</v>
      </c>
    </row>
    <row r="68" spans="1:10" ht="16.5" customHeight="1">
      <c r="A68" s="14" t="s">
        <v>86</v>
      </c>
    </row>
    <row r="69" spans="1:10" ht="16.5" customHeight="1">
      <c r="A69" s="14" t="s">
        <v>86</v>
      </c>
      <c r="C69" s="78" t="s">
        <v>90</v>
      </c>
    </row>
    <row r="70" spans="1:10" ht="16.5" customHeight="1">
      <c r="A70" s="14" t="s">
        <v>8988</v>
      </c>
      <c r="C70" s="77" t="s">
        <v>171</v>
      </c>
      <c r="D70" s="77"/>
      <c r="E70" s="77"/>
      <c r="F70" s="77"/>
      <c r="G70" s="77"/>
      <c r="H70" s="77"/>
    </row>
    <row r="71" spans="1:10" ht="16.5" customHeight="1">
      <c r="A71" s="15" t="s">
        <v>9004</v>
      </c>
    </row>
    <row r="72" spans="1:10" ht="16.5" customHeight="1" thickBot="1"/>
    <row r="73" spans="1:10" ht="16.5" customHeight="1">
      <c r="B73" s="67" t="s">
        <v>91</v>
      </c>
      <c r="C73" s="68"/>
      <c r="D73" s="69"/>
      <c r="E73" s="68"/>
      <c r="F73" s="68"/>
      <c r="G73" s="68"/>
      <c r="H73" s="68"/>
      <c r="I73" s="68"/>
      <c r="J73" s="70"/>
    </row>
    <row r="74" spans="1:10" ht="16.5" customHeight="1">
      <c r="B74" s="71"/>
      <c r="D74" s="72"/>
      <c r="E74" s="72"/>
      <c r="F74" s="72"/>
      <c r="G74" s="72"/>
      <c r="H74" s="72"/>
      <c r="I74" s="72"/>
      <c r="J74" s="73"/>
    </row>
    <row r="75" spans="1:10" ht="25.2" customHeight="1">
      <c r="B75" s="71"/>
      <c r="C75" s="188" t="s">
        <v>9005</v>
      </c>
      <c r="D75" s="313" t="s">
        <v>203</v>
      </c>
      <c r="E75" s="313"/>
      <c r="F75" s="313"/>
      <c r="G75" s="313"/>
      <c r="H75" s="313"/>
      <c r="I75" s="72"/>
      <c r="J75" s="73"/>
    </row>
    <row r="76" spans="1:10" ht="16.5" customHeight="1">
      <c r="B76" s="71"/>
      <c r="C76" s="166" t="s">
        <v>172</v>
      </c>
      <c r="D76" s="72"/>
      <c r="E76" s="72" t="s">
        <v>9006</v>
      </c>
      <c r="F76" s="72"/>
      <c r="G76" s="72"/>
      <c r="H76" s="72"/>
      <c r="I76" s="72"/>
      <c r="J76" s="73"/>
    </row>
    <row r="77" spans="1:10" ht="16.5" customHeight="1" thickBot="1">
      <c r="B77" s="74"/>
      <c r="C77" s="75"/>
      <c r="D77" s="75"/>
      <c r="E77" s="75"/>
      <c r="F77" s="75"/>
      <c r="G77" s="75"/>
      <c r="H77" s="75"/>
      <c r="I77" s="75"/>
      <c r="J77" s="76"/>
    </row>
    <row r="78" spans="1:10" ht="16.5" customHeight="1"/>
  </sheetData>
  <sheetProtection sheet="1" selectLockedCells="1" selectUnlockedCells="1"/>
  <mergeCells count="14">
    <mergeCell ref="E59:H59"/>
    <mergeCell ref="D75:H75"/>
    <mergeCell ref="A1:N1"/>
    <mergeCell ref="B7:C7"/>
    <mergeCell ref="D7:H7"/>
    <mergeCell ref="B8:H8"/>
    <mergeCell ref="B9:C9"/>
    <mergeCell ref="D9:F9"/>
    <mergeCell ref="C3:H3"/>
    <mergeCell ref="J3:L5"/>
    <mergeCell ref="C4:H4"/>
    <mergeCell ref="C5:H5"/>
    <mergeCell ref="G35:H35"/>
    <mergeCell ref="I35:J35"/>
  </mergeCells>
  <phoneticPr fontId="2"/>
  <pageMargins left="0.7" right="0.7" top="0.75" bottom="0.75" header="0.3" footer="0.3"/>
  <pageSetup paperSize="9" scale="55"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I92"/>
  <sheetViews>
    <sheetView workbookViewId="0">
      <pane ySplit="1" topLeftCell="A2" activePane="bottomLeft" state="frozen"/>
      <selection pane="bottomLeft" activeCell="A2" sqref="A2"/>
    </sheetView>
  </sheetViews>
  <sheetFormatPr defaultRowHeight="13.2"/>
  <cols>
    <col min="1" max="1" width="9.5546875" bestFit="1" customWidth="1"/>
    <col min="15" max="15" width="21.44140625" bestFit="1" customWidth="1"/>
    <col min="16" max="16" width="20.44140625" bestFit="1" customWidth="1"/>
    <col min="17" max="17" width="28" bestFit="1" customWidth="1"/>
    <col min="18" max="18" width="20" bestFit="1" customWidth="1"/>
    <col min="19" max="19" width="21.44140625" bestFit="1" customWidth="1"/>
    <col min="20" max="20" width="20.44140625" bestFit="1" customWidth="1"/>
    <col min="21" max="21" width="28" bestFit="1" customWidth="1"/>
    <col min="22" max="22" width="20" bestFit="1" customWidth="1"/>
    <col min="23" max="23" width="21.44140625" bestFit="1" customWidth="1"/>
    <col min="24" max="24" width="20.44140625" bestFit="1" customWidth="1"/>
    <col min="25" max="25" width="28" bestFit="1" customWidth="1"/>
    <col min="26" max="26" width="20" bestFit="1" customWidth="1"/>
    <col min="27" max="27" width="21.44140625" bestFit="1" customWidth="1"/>
    <col min="28" max="28" width="20.44140625" bestFit="1" customWidth="1"/>
    <col min="29" max="29" width="28" bestFit="1" customWidth="1"/>
    <col min="30" max="30" width="20" bestFit="1" customWidth="1"/>
    <col min="31" max="31" width="21.44140625" bestFit="1" customWidth="1"/>
    <col min="32" max="32" width="20.44140625" bestFit="1" customWidth="1"/>
    <col min="33" max="33" width="28" bestFit="1" customWidth="1"/>
    <col min="34" max="34" width="20" bestFit="1" customWidth="1"/>
  </cols>
  <sheetData>
    <row r="1" spans="1:34">
      <c r="A1" t="s">
        <v>3</v>
      </c>
      <c r="B1" t="s">
        <v>4</v>
      </c>
      <c r="C1" t="s">
        <v>5</v>
      </c>
      <c r="D1" t="s">
        <v>6</v>
      </c>
      <c r="E1" t="s">
        <v>7</v>
      </c>
      <c r="F1" t="s">
        <v>8</v>
      </c>
      <c r="G1" t="s">
        <v>9</v>
      </c>
      <c r="H1" t="s">
        <v>10</v>
      </c>
      <c r="I1" t="s">
        <v>11</v>
      </c>
      <c r="J1" t="s">
        <v>12</v>
      </c>
      <c r="K1" t="s">
        <v>13</v>
      </c>
      <c r="L1" t="s">
        <v>14</v>
      </c>
      <c r="M1" t="s">
        <v>15</v>
      </c>
      <c r="N1" s="6" t="s">
        <v>16</v>
      </c>
      <c r="O1" s="6" t="s">
        <v>17</v>
      </c>
      <c r="P1" s="6" t="s">
        <v>18</v>
      </c>
      <c r="Q1" s="6" t="s">
        <v>19</v>
      </c>
      <c r="R1" s="6" t="s">
        <v>20</v>
      </c>
      <c r="S1" s="6" t="s">
        <v>21</v>
      </c>
      <c r="T1" t="s">
        <v>22</v>
      </c>
      <c r="U1" t="s">
        <v>23</v>
      </c>
      <c r="V1" t="s">
        <v>24</v>
      </c>
      <c r="W1" t="s">
        <v>25</v>
      </c>
      <c r="X1" t="s">
        <v>26</v>
      </c>
      <c r="Y1" t="s">
        <v>27</v>
      </c>
      <c r="Z1" t="s">
        <v>28</v>
      </c>
      <c r="AA1" t="s">
        <v>29</v>
      </c>
      <c r="AB1" t="s">
        <v>30</v>
      </c>
      <c r="AC1" t="s">
        <v>31</v>
      </c>
      <c r="AD1" t="s">
        <v>32</v>
      </c>
      <c r="AE1" t="s">
        <v>33</v>
      </c>
      <c r="AF1" t="s">
        <v>34</v>
      </c>
      <c r="AG1" t="s">
        <v>35</v>
      </c>
      <c r="AH1" t="s">
        <v>36</v>
      </c>
    </row>
    <row r="2" spans="1:34">
      <c r="A2" t="str">
        <f>IF(E2="","",IF(①選手情報入力!B11="",I3*1000000+②団体情報入力!$D$3*1000+①選手情報入力!A11,VLOOKUP(①選手情報入力!B11,①陸連データ貼付け!A:B,2,0)))</f>
        <v/>
      </c>
      <c r="B2" t="str">
        <f>IF(E2="","",②団体情報入力!$D$3)</f>
        <v/>
      </c>
      <c r="D2" t="str">
        <f>IF(①選手情報入力!B11="","",LEFT(①選手情報入力!B11,1))</f>
        <v/>
      </c>
      <c r="E2" t="str">
        <f>IF(①選手情報入力!B11="","",REPLACE(①選手情報入力!B11,1,1,""))</f>
        <v/>
      </c>
      <c r="F2" t="str">
        <f>IF(E2="","",①選手情報入力!C11)</f>
        <v/>
      </c>
      <c r="G2" t="str">
        <f>IF(E2="","",①選手情報入力!D11)</f>
        <v/>
      </c>
      <c r="H2" t="str">
        <f>IF(E2="","",F2)</f>
        <v/>
      </c>
      <c r="I2" t="str">
        <f>IF(E2="","",IF(①選手情報入力!F11="男",1,2))</f>
        <v/>
      </c>
      <c r="J2" t="str">
        <f>IF(E2="","",IF(①選手情報入力!G11="","",①選手情報入力!G11))</f>
        <v/>
      </c>
      <c r="L2" t="str">
        <f>IF(E2="","",0)</f>
        <v/>
      </c>
      <c r="M2" t="str">
        <f>IF(E2="","","愛知")</f>
        <v/>
      </c>
      <c r="O2" t="str">
        <f>IF(E2="","",IF(①選手情報入力!I11="","",IF(I2=1,VLOOKUP(①選手情報入力!I11,種目情報!$A$4:$B$35,2,FALSE),VLOOKUP(①選手情報入力!I11,種目情報!$E$4:$F$35,2,FALSE))))</f>
        <v/>
      </c>
      <c r="P2" t="str">
        <f>IF(E2="","",IF(①選手情報入力!J11="","",①選手情報入力!J11))</f>
        <v/>
      </c>
      <c r="Q2" s="30" t="str">
        <f>IF(E2="","",IF(①選手情報入力!H11="",0,1))</f>
        <v/>
      </c>
      <c r="R2" t="str">
        <f>IF(E2="","",IF(①選手情報入力!I11="","",IF(I2=1,VLOOKUP(①選手情報入力!I11,種目情報!$A$4:$C$39,3,FALSE),VLOOKUP(①選手情報入力!I11,種目情報!$E$4:$G$40,3,FALSE))))</f>
        <v/>
      </c>
      <c r="S2" t="str">
        <f>IF(E2="","",IF(①選手情報入力!L11="","",IF(I2=1,VLOOKUP(①選手情報入力!L11,種目情報!$A$4:$B$39,2,FALSE),VLOOKUP(①選手情報入力!L11,種目情報!$E$4:$F$40,2,FALSE))))</f>
        <v/>
      </c>
      <c r="T2" t="str">
        <f>IF(E2="","",IF(①選手情報入力!M11="","",①選手情報入力!M11))</f>
        <v/>
      </c>
      <c r="U2" s="30" t="str">
        <f>IF(E2="","",IF(①選手情報入力!K11="",0,1))</f>
        <v/>
      </c>
      <c r="V2" t="str">
        <f>IF(E2="","",IF(①選手情報入力!L11="","",IF(I2=1,VLOOKUP(①選手情報入力!L11,種目情報!$A$4:$C$39,3,FALSE),VLOOKUP(①選手情報入力!L11,種目情報!$E$4:$G$40,3,FALSE))))</f>
        <v/>
      </c>
      <c r="W2" t="str">
        <f>IF(E2="","",IF(①選手情報入力!O11="","",IF(I2=1,VLOOKUP(①選手情報入力!O11,種目情報!$A$4:$B$39,2,FALSE),VLOOKUP(①選手情報入力!O11,種目情報!$E$4:$F$40,2,FALSE))))</f>
        <v/>
      </c>
      <c r="X2" t="str">
        <f>IF(E2="","",IF(①選手情報入力!P11="","",①選手情報入力!P11))</f>
        <v/>
      </c>
      <c r="Y2" s="30" t="str">
        <f>IF(E2="","",IF(①選手情報入力!N11="",0,1))</f>
        <v/>
      </c>
      <c r="Z2" t="str">
        <f>IF(E2="","",IF(①選手情報入力!O11="","",IF(I2=1,VLOOKUP(①選手情報入力!O11,種目情報!$A$4:$C$39,3,FALSE),VLOOKUP(①選手情報入力!O11,種目情報!$E$4:$G$40,3,FALSE))))</f>
        <v/>
      </c>
      <c r="AA2" t="str">
        <f>IF(E2="","",IF(①選手情報入力!Q11="","",IF(I2=1,種目情報!$J$4,種目情報!$J$6)))</f>
        <v/>
      </c>
      <c r="AB2" t="str">
        <f>IF(E2="","",IF(①選手情報入力!Q11="","",IF(I2=1,IF(①選手情報入力!$R$6="","",①選手情報入力!$R$6),IF(①選手情報入力!$R$7="","",①選手情報入力!$R$7))))</f>
        <v/>
      </c>
      <c r="AC2" t="str">
        <f>IF(E2="","",IF(①選手情報入力!Q11="","",IF(I2=1,IF(①選手情報入力!$Q$6="",0,1),IF(①選手情報入力!$Q$7="",0,1))))</f>
        <v/>
      </c>
      <c r="AD2" t="str">
        <f>IF(E2="","",IF(①選手情報入力!Q11="","",2))</f>
        <v/>
      </c>
      <c r="AE2" t="str">
        <f>IF(E2="","",IF(①選手情報入力!S11="","",IF(I2=1,種目情報!$J$5,種目情報!$J$7)))</f>
        <v/>
      </c>
      <c r="AF2" t="str">
        <f>IF(E2="","",IF(①選手情報入力!S11="","",IF(I2=1,IF(①選手情報入力!$T$6="","",①選手情報入力!$T$6),IF(①選手情報入力!$T$7="","",①選手情報入力!$T$7))))</f>
        <v/>
      </c>
      <c r="AG2" t="str">
        <f>IF(E2="","",IF(①選手情報入力!S11="","",IF(I2=1,IF(①選手情報入力!$S$6="",0,1),IF(①選手情報入力!$S$7="",0,1))))</f>
        <v/>
      </c>
      <c r="AH2" t="str">
        <f>IF(E2="","",IF(①選手情報入力!S11="","",2))</f>
        <v/>
      </c>
    </row>
    <row r="3" spans="1:34">
      <c r="A3" t="str">
        <f>IF(E3="","",IF(①選手情報入力!B12="",I4*1000000+②団体情報入力!$D$3*1000+①選手情報入力!A12,VLOOKUP(①選手情報入力!B12,①陸連データ貼付け!A:B,2,0)))</f>
        <v/>
      </c>
      <c r="B3" t="str">
        <f>IF(E3="","",②団体情報入力!$D$3)</f>
        <v/>
      </c>
      <c r="D3" t="str">
        <f>IF(①選手情報入力!B12="","",LEFT(①選手情報入力!B12,1))</f>
        <v/>
      </c>
      <c r="E3" t="str">
        <f>IF(①選手情報入力!B12="","",REPLACE(①選手情報入力!B12,1,1,""))</f>
        <v/>
      </c>
      <c r="F3" t="str">
        <f>IF(E3="","",①選手情報入力!C12)</f>
        <v/>
      </c>
      <c r="G3" t="str">
        <f>IF(E3="","",①選手情報入力!D12)</f>
        <v/>
      </c>
      <c r="H3" t="str">
        <f t="shared" ref="H3:H66" si="0">IF(E3="","",F3)</f>
        <v/>
      </c>
      <c r="I3" t="str">
        <f>IF(E3="","",IF(①選手情報入力!F12="男",1,2))</f>
        <v/>
      </c>
      <c r="J3" t="str">
        <f>IF(E3="","",IF(①選手情報入力!G12="","",①選手情報入力!G12))</f>
        <v/>
      </c>
      <c r="L3" t="str">
        <f t="shared" ref="L3:L66" si="1">IF(E3="","",0)</f>
        <v/>
      </c>
      <c r="M3" t="str">
        <f t="shared" ref="M3:M66" si="2">IF(E3="","","愛知")</f>
        <v/>
      </c>
      <c r="O3" t="str">
        <f>IF(E3="","",IF(①選手情報入力!I12="","",IF(I3=1,VLOOKUP(①選手情報入力!I12,種目情報!$A$4:$B$35,2,FALSE),VLOOKUP(①選手情報入力!I12,種目情報!$E$4:$F$35,2,FALSE))))</f>
        <v/>
      </c>
      <c r="P3" t="str">
        <f>IF(E3="","",IF(①選手情報入力!J12="","",①選手情報入力!J12))</f>
        <v/>
      </c>
      <c r="Q3" s="30" t="str">
        <f>IF(E3="","",IF(①選手情報入力!H12="",0,1))</f>
        <v/>
      </c>
      <c r="R3" t="str">
        <f>IF(E3="","",IF(①選手情報入力!I12="","",IF(I3=1,VLOOKUP(①選手情報入力!I12,種目情報!$A$4:$C$39,3,FALSE),VLOOKUP(①選手情報入力!I12,種目情報!$E$4:$G$40,3,FALSE))))</f>
        <v/>
      </c>
      <c r="S3" t="str">
        <f>IF(E3="","",IF(①選手情報入力!L12="","",IF(I3=1,VLOOKUP(①選手情報入力!L12,種目情報!$A$4:$B$39,2,FALSE),VLOOKUP(①選手情報入力!L12,種目情報!$E$4:$F$40,2,FALSE))))</f>
        <v/>
      </c>
      <c r="T3" t="str">
        <f>IF(E3="","",IF(①選手情報入力!M12="","",①選手情報入力!M12))</f>
        <v/>
      </c>
      <c r="U3" s="30" t="str">
        <f>IF(E3="","",IF(①選手情報入力!K12="",0,1))</f>
        <v/>
      </c>
      <c r="V3" t="str">
        <f>IF(E3="","",IF(①選手情報入力!L12="","",IF(I3=1,VLOOKUP(①選手情報入力!L12,種目情報!$A$4:$C$39,3,FALSE),VLOOKUP(①選手情報入力!L12,種目情報!$E$4:$G$40,3,FALSE))))</f>
        <v/>
      </c>
      <c r="W3" t="str">
        <f>IF(E3="","",IF(①選手情報入力!O12="","",IF(I3=1,VLOOKUP(①選手情報入力!O12,種目情報!$A$4:$B$39,2,FALSE),VLOOKUP(①選手情報入力!O12,種目情報!$E$4:$F$40,2,FALSE))))</f>
        <v/>
      </c>
      <c r="X3" t="str">
        <f>IF(E3="","",IF(①選手情報入力!P12="","",①選手情報入力!P12))</f>
        <v/>
      </c>
      <c r="Y3" s="30" t="str">
        <f>IF(E3="","",IF(①選手情報入力!N12="",0,1))</f>
        <v/>
      </c>
      <c r="Z3" t="str">
        <f>IF(E3="","",IF(①選手情報入力!O12="","",IF(I3=1,VLOOKUP(①選手情報入力!O12,種目情報!$A$4:$C$39,3,FALSE),VLOOKUP(①選手情報入力!O12,種目情報!$E$4:$G$40,3,FALSE))))</f>
        <v/>
      </c>
      <c r="AA3" t="str">
        <f>IF(E3="","",IF(①選手情報入力!Q12="","",IF(I3=1,種目情報!$J$4,種目情報!$J$6)))</f>
        <v/>
      </c>
      <c r="AB3" t="str">
        <f>IF(E3="","",IF(①選手情報入力!Q12="","",IF(I3=1,IF(①選手情報入力!$R$6="","",①選手情報入力!$R$6),IF(①選手情報入力!$R$7="","",①選手情報入力!$R$7))))</f>
        <v/>
      </c>
      <c r="AC3" t="str">
        <f>IF(E3="","",IF(①選手情報入力!Q12="","",IF(I3=1,IF(①選手情報入力!$Q$6="",0,1),IF(①選手情報入力!$Q$7="",0,1))))</f>
        <v/>
      </c>
      <c r="AD3" t="str">
        <f>IF(E3="","",IF(①選手情報入力!Q12="","",2))</f>
        <v/>
      </c>
      <c r="AE3" t="str">
        <f>IF(E3="","",IF(①選手情報入力!S12="","",IF(I3=1,種目情報!$J$5,種目情報!$J$7)))</f>
        <v/>
      </c>
      <c r="AF3" t="str">
        <f>IF(E3="","",IF(①選手情報入力!S12="","",IF(I3=1,IF(①選手情報入力!$T$6="","",①選手情報入力!$T$6),IF(①選手情報入力!$T$7="","",①選手情報入力!$T$7))))</f>
        <v/>
      </c>
      <c r="AG3" t="str">
        <f>IF(E3="","",IF(①選手情報入力!S12="","",IF(I3=1,IF(①選手情報入力!$S$6="",0,1),IF(①選手情報入力!$S$7="",0,1))))</f>
        <v/>
      </c>
      <c r="AH3" t="str">
        <f>IF(E3="","",IF(①選手情報入力!S12="","",2))</f>
        <v/>
      </c>
    </row>
    <row r="4" spans="1:34">
      <c r="A4" t="str">
        <f>IF(E4="","",IF(①選手情報入力!B13="",I5*1000000+②団体情報入力!$D$3*1000+①選手情報入力!A13,VLOOKUP(①選手情報入力!B13,①陸連データ貼付け!A:B,2,0)))</f>
        <v/>
      </c>
      <c r="B4" t="str">
        <f>IF(E4="","",②団体情報入力!$D$3)</f>
        <v/>
      </c>
      <c r="D4" t="str">
        <f>IF(①選手情報入力!B13="","",LEFT(①選手情報入力!B13,1))</f>
        <v/>
      </c>
      <c r="E4" t="str">
        <f>IF(①選手情報入力!B13="","",REPLACE(①選手情報入力!B13,1,1,""))</f>
        <v/>
      </c>
      <c r="F4" t="str">
        <f>IF(E4="","",①選手情報入力!C13)</f>
        <v/>
      </c>
      <c r="G4" t="str">
        <f>IF(E4="","",①選手情報入力!D13)</f>
        <v/>
      </c>
      <c r="H4" t="str">
        <f t="shared" si="0"/>
        <v/>
      </c>
      <c r="I4" t="str">
        <f>IF(E4="","",IF(①選手情報入力!F13="男",1,2))</f>
        <v/>
      </c>
      <c r="J4" t="str">
        <f>IF(E4="","",IF(①選手情報入力!G13="","",①選手情報入力!G13))</f>
        <v/>
      </c>
      <c r="L4" t="str">
        <f t="shared" si="1"/>
        <v/>
      </c>
      <c r="M4" t="str">
        <f t="shared" si="2"/>
        <v/>
      </c>
      <c r="O4" t="str">
        <f>IF(E4="","",IF(①選手情報入力!I13="","",IF(I4=1,VLOOKUP(①選手情報入力!I13,種目情報!$A$4:$B$35,2,FALSE),VLOOKUP(①選手情報入力!I13,種目情報!$E$4:$F$35,2,FALSE))))</f>
        <v/>
      </c>
      <c r="P4" t="str">
        <f>IF(E4="","",IF(①選手情報入力!J13="","",①選手情報入力!J13))</f>
        <v/>
      </c>
      <c r="Q4" s="30" t="str">
        <f>IF(E4="","",IF(①選手情報入力!H13="",0,1))</f>
        <v/>
      </c>
      <c r="R4" t="str">
        <f>IF(E4="","",IF(①選手情報入力!I13="","",IF(I4=1,VLOOKUP(①選手情報入力!I13,種目情報!$A$4:$C$39,3,FALSE),VLOOKUP(①選手情報入力!I13,種目情報!$E$4:$G$40,3,FALSE))))</f>
        <v/>
      </c>
      <c r="S4" t="str">
        <f>IF(E4="","",IF(①選手情報入力!L13="","",IF(I4=1,VLOOKUP(①選手情報入力!L13,種目情報!$A$4:$B$39,2,FALSE),VLOOKUP(①選手情報入力!L13,種目情報!$E$4:$F$40,2,FALSE))))</f>
        <v/>
      </c>
      <c r="T4" t="str">
        <f>IF(E4="","",IF(①選手情報入力!M13="","",①選手情報入力!M13))</f>
        <v/>
      </c>
      <c r="U4" s="30" t="str">
        <f>IF(E4="","",IF(①選手情報入力!K13="",0,1))</f>
        <v/>
      </c>
      <c r="V4" t="str">
        <f>IF(E4="","",IF(①選手情報入力!L13="","",IF(I4=1,VLOOKUP(①選手情報入力!L13,種目情報!$A$4:$C$39,3,FALSE),VLOOKUP(①選手情報入力!L13,種目情報!$E$4:$G$40,3,FALSE))))</f>
        <v/>
      </c>
      <c r="W4" t="str">
        <f>IF(E4="","",IF(①選手情報入力!O13="","",IF(I4=1,VLOOKUP(①選手情報入力!O13,種目情報!$A$4:$B$39,2,FALSE),VLOOKUP(①選手情報入力!O13,種目情報!$E$4:$F$40,2,FALSE))))</f>
        <v/>
      </c>
      <c r="X4" t="str">
        <f>IF(E4="","",IF(①選手情報入力!P13="","",①選手情報入力!P13))</f>
        <v/>
      </c>
      <c r="Y4" s="30" t="str">
        <f>IF(E4="","",IF(①選手情報入力!N13="",0,1))</f>
        <v/>
      </c>
      <c r="Z4" t="str">
        <f>IF(E4="","",IF(①選手情報入力!O13="","",IF(I4=1,VLOOKUP(①選手情報入力!O13,種目情報!$A$4:$C$39,3,FALSE),VLOOKUP(①選手情報入力!O13,種目情報!$E$4:$G$40,3,FALSE))))</f>
        <v/>
      </c>
      <c r="AA4" t="str">
        <f>IF(E4="","",IF(①選手情報入力!Q13="","",IF(I4=1,種目情報!$J$4,種目情報!$J$6)))</f>
        <v/>
      </c>
      <c r="AB4" t="str">
        <f>IF(E4="","",IF(①選手情報入力!Q13="","",IF(I4=1,IF(①選手情報入力!$R$6="","",①選手情報入力!$R$6),IF(①選手情報入力!$R$7="","",①選手情報入力!$R$7))))</f>
        <v/>
      </c>
      <c r="AC4" t="str">
        <f>IF(E4="","",IF(①選手情報入力!Q13="","",IF(I4=1,IF(①選手情報入力!$Q$6="",0,1),IF(①選手情報入力!$Q$7="",0,1))))</f>
        <v/>
      </c>
      <c r="AD4" t="str">
        <f>IF(E4="","",IF(①選手情報入力!Q13="","",2))</f>
        <v/>
      </c>
      <c r="AE4" t="str">
        <f>IF(E4="","",IF(①選手情報入力!S13="","",IF(I4=1,種目情報!$J$5,種目情報!$J$7)))</f>
        <v/>
      </c>
      <c r="AF4" t="str">
        <f>IF(E4="","",IF(①選手情報入力!S13="","",IF(I4=1,IF(①選手情報入力!$T$6="","",①選手情報入力!$T$6),IF(①選手情報入力!$T$7="","",①選手情報入力!$T$7))))</f>
        <v/>
      </c>
      <c r="AG4" t="str">
        <f>IF(E4="","",IF(①選手情報入力!S13="","",IF(I4=1,IF(①選手情報入力!$S$6="",0,1),IF(①選手情報入力!$S$7="",0,1))))</f>
        <v/>
      </c>
      <c r="AH4" t="str">
        <f>IF(E4="","",IF(①選手情報入力!S13="","",2))</f>
        <v/>
      </c>
    </row>
    <row r="5" spans="1:34">
      <c r="A5" t="str">
        <f>IF(E5="","",IF(①選手情報入力!B14="",I6*1000000+②団体情報入力!$D$3*1000+①選手情報入力!A14,VLOOKUP(①選手情報入力!B14,①陸連データ貼付け!A:B,2,0)))</f>
        <v/>
      </c>
      <c r="B5" t="str">
        <f>IF(E5="","",②団体情報入力!$D$3)</f>
        <v/>
      </c>
      <c r="D5" t="str">
        <f>IF(①選手情報入力!B14="","",LEFT(①選手情報入力!B14,1))</f>
        <v/>
      </c>
      <c r="E5" t="str">
        <f>IF(①選手情報入力!B14="","",REPLACE(①選手情報入力!B14,1,1,""))</f>
        <v/>
      </c>
      <c r="F5" t="str">
        <f>IF(E5="","",①選手情報入力!C14)</f>
        <v/>
      </c>
      <c r="G5" t="str">
        <f>IF(E5="","",①選手情報入力!D14)</f>
        <v/>
      </c>
      <c r="H5" t="str">
        <f t="shared" si="0"/>
        <v/>
      </c>
      <c r="I5" t="str">
        <f>IF(E5="","",IF(①選手情報入力!F14="男",1,2))</f>
        <v/>
      </c>
      <c r="J5" t="str">
        <f>IF(E5="","",IF(①選手情報入力!G14="","",①選手情報入力!G14))</f>
        <v/>
      </c>
      <c r="L5" t="str">
        <f t="shared" si="1"/>
        <v/>
      </c>
      <c r="M5" t="str">
        <f t="shared" si="2"/>
        <v/>
      </c>
      <c r="O5" t="str">
        <f>IF(E5="","",IF(①選手情報入力!I14="","",IF(I5=1,VLOOKUP(①選手情報入力!I14,種目情報!$A$4:$B$35,2,FALSE),VLOOKUP(①選手情報入力!I14,種目情報!$E$4:$F$35,2,FALSE))))</f>
        <v/>
      </c>
      <c r="P5" t="str">
        <f>IF(E5="","",IF(①選手情報入力!J14="","",①選手情報入力!J14))</f>
        <v/>
      </c>
      <c r="Q5" s="30" t="str">
        <f>IF(E5="","",IF(①選手情報入力!H14="",0,1))</f>
        <v/>
      </c>
      <c r="R5" t="str">
        <f>IF(E5="","",IF(①選手情報入力!I14="","",IF(I5=1,VLOOKUP(①選手情報入力!I14,種目情報!$A$4:$C$39,3,FALSE),VLOOKUP(①選手情報入力!I14,種目情報!$E$4:$G$40,3,FALSE))))</f>
        <v/>
      </c>
      <c r="S5" t="str">
        <f>IF(E5="","",IF(①選手情報入力!L14="","",IF(I5=1,VLOOKUP(①選手情報入力!L14,種目情報!$A$4:$B$39,2,FALSE),VLOOKUP(①選手情報入力!L14,種目情報!$E$4:$F$40,2,FALSE))))</f>
        <v/>
      </c>
      <c r="T5" t="str">
        <f>IF(E5="","",IF(①選手情報入力!M14="","",①選手情報入力!M14))</f>
        <v/>
      </c>
      <c r="U5" s="30" t="str">
        <f>IF(E5="","",IF(①選手情報入力!K14="",0,1))</f>
        <v/>
      </c>
      <c r="V5" t="str">
        <f>IF(E5="","",IF(①選手情報入力!L14="","",IF(I5=1,VLOOKUP(①選手情報入力!L14,種目情報!$A$4:$C$39,3,FALSE),VLOOKUP(①選手情報入力!L14,種目情報!$E$4:$G$40,3,FALSE))))</f>
        <v/>
      </c>
      <c r="W5" t="str">
        <f>IF(E5="","",IF(①選手情報入力!O14="","",IF(I5=1,VLOOKUP(①選手情報入力!O14,種目情報!$A$4:$B$39,2,FALSE),VLOOKUP(①選手情報入力!O14,種目情報!$E$4:$F$40,2,FALSE))))</f>
        <v/>
      </c>
      <c r="X5" t="str">
        <f>IF(E5="","",IF(①選手情報入力!P14="","",①選手情報入力!P14))</f>
        <v/>
      </c>
      <c r="Y5" s="30" t="str">
        <f>IF(E5="","",IF(①選手情報入力!N14="",0,1))</f>
        <v/>
      </c>
      <c r="Z5" t="str">
        <f>IF(E5="","",IF(①選手情報入力!O14="","",IF(I5=1,VLOOKUP(①選手情報入力!O14,種目情報!$A$4:$C$39,3,FALSE),VLOOKUP(①選手情報入力!O14,種目情報!$E$4:$G$40,3,FALSE))))</f>
        <v/>
      </c>
      <c r="AA5" t="str">
        <f>IF(E5="","",IF(①選手情報入力!Q14="","",IF(I5=1,種目情報!$J$4,種目情報!$J$6)))</f>
        <v/>
      </c>
      <c r="AB5" t="str">
        <f>IF(E5="","",IF(①選手情報入力!Q14="","",IF(I5=1,IF(①選手情報入力!$R$6="","",①選手情報入力!$R$6),IF(①選手情報入力!$R$7="","",①選手情報入力!$R$7))))</f>
        <v/>
      </c>
      <c r="AC5" t="str">
        <f>IF(E5="","",IF(①選手情報入力!Q14="","",IF(I5=1,IF(①選手情報入力!$Q$6="",0,1),IF(①選手情報入力!$Q$7="",0,1))))</f>
        <v/>
      </c>
      <c r="AD5" t="str">
        <f>IF(E5="","",IF(①選手情報入力!Q14="","",2))</f>
        <v/>
      </c>
      <c r="AE5" t="str">
        <f>IF(E5="","",IF(①選手情報入力!S14="","",IF(I5=1,種目情報!$J$5,種目情報!$J$7)))</f>
        <v/>
      </c>
      <c r="AF5" t="str">
        <f>IF(E5="","",IF(①選手情報入力!S14="","",IF(I5=1,IF(①選手情報入力!$T$6="","",①選手情報入力!$T$6),IF(①選手情報入力!$T$7="","",①選手情報入力!$T$7))))</f>
        <v/>
      </c>
      <c r="AG5" t="str">
        <f>IF(E5="","",IF(①選手情報入力!S14="","",IF(I5=1,IF(①選手情報入力!$S$6="",0,1),IF(①選手情報入力!$S$7="",0,1))))</f>
        <v/>
      </c>
      <c r="AH5" t="str">
        <f>IF(E5="","",IF(①選手情報入力!S14="","",2))</f>
        <v/>
      </c>
    </row>
    <row r="6" spans="1:34">
      <c r="A6" t="str">
        <f>IF(E6="","",IF(①選手情報入力!B15="",I7*1000000+②団体情報入力!$D$3*1000+①選手情報入力!A15,VLOOKUP(①選手情報入力!B15,①陸連データ貼付け!A:B,2,0)))</f>
        <v/>
      </c>
      <c r="B6" t="str">
        <f>IF(E6="","",②団体情報入力!$D$3)</f>
        <v/>
      </c>
      <c r="D6" t="str">
        <f>IF(①選手情報入力!B15="","",LEFT(①選手情報入力!B15,1))</f>
        <v/>
      </c>
      <c r="E6" t="str">
        <f>IF(①選手情報入力!B15="","",REPLACE(①選手情報入力!B15,1,1,""))</f>
        <v/>
      </c>
      <c r="F6" t="str">
        <f>IF(E6="","",①選手情報入力!C15)</f>
        <v/>
      </c>
      <c r="G6" t="str">
        <f>IF(E6="","",①選手情報入力!D15)</f>
        <v/>
      </c>
      <c r="H6" t="str">
        <f t="shared" si="0"/>
        <v/>
      </c>
      <c r="I6" t="str">
        <f>IF(E6="","",IF(①選手情報入力!F15="男",1,2))</f>
        <v/>
      </c>
      <c r="J6" t="str">
        <f>IF(E6="","",IF(①選手情報入力!G15="","",①選手情報入力!G15))</f>
        <v/>
      </c>
      <c r="L6" t="str">
        <f t="shared" si="1"/>
        <v/>
      </c>
      <c r="M6" t="str">
        <f t="shared" si="2"/>
        <v/>
      </c>
      <c r="O6" t="str">
        <f>IF(E6="","",IF(①選手情報入力!I15="","",IF(I6=1,VLOOKUP(①選手情報入力!I15,種目情報!$A$4:$B$35,2,FALSE),VLOOKUP(①選手情報入力!I15,種目情報!$E$4:$F$35,2,FALSE))))</f>
        <v/>
      </c>
      <c r="P6" t="str">
        <f>IF(E6="","",IF(①選手情報入力!J15="","",①選手情報入力!J15))</f>
        <v/>
      </c>
      <c r="Q6" s="30" t="str">
        <f>IF(E6="","",IF(①選手情報入力!H15="",0,1))</f>
        <v/>
      </c>
      <c r="R6" t="str">
        <f>IF(E6="","",IF(①選手情報入力!I15="","",IF(I6=1,VLOOKUP(①選手情報入力!I15,種目情報!$A$4:$C$39,3,FALSE),VLOOKUP(①選手情報入力!I15,種目情報!$E$4:$G$40,3,FALSE))))</f>
        <v/>
      </c>
      <c r="S6" t="str">
        <f>IF(E6="","",IF(①選手情報入力!L15="","",IF(I6=1,VLOOKUP(①選手情報入力!L15,種目情報!$A$4:$B$39,2,FALSE),VLOOKUP(①選手情報入力!L15,種目情報!$E$4:$F$40,2,FALSE))))</f>
        <v/>
      </c>
      <c r="T6" t="str">
        <f>IF(E6="","",IF(①選手情報入力!M15="","",①選手情報入力!M15))</f>
        <v/>
      </c>
      <c r="U6" s="30" t="str">
        <f>IF(E6="","",IF(①選手情報入力!K15="",0,1))</f>
        <v/>
      </c>
      <c r="V6" t="str">
        <f>IF(E6="","",IF(①選手情報入力!L15="","",IF(I6=1,VLOOKUP(①選手情報入力!L15,種目情報!$A$4:$C$39,3,FALSE),VLOOKUP(①選手情報入力!L15,種目情報!$E$4:$G$40,3,FALSE))))</f>
        <v/>
      </c>
      <c r="W6" t="str">
        <f>IF(E6="","",IF(①選手情報入力!O15="","",IF(I6=1,VLOOKUP(①選手情報入力!O15,種目情報!$A$4:$B$39,2,FALSE),VLOOKUP(①選手情報入力!O15,種目情報!$E$4:$F$40,2,FALSE))))</f>
        <v/>
      </c>
      <c r="X6" t="str">
        <f>IF(E6="","",IF(①選手情報入力!P15="","",①選手情報入力!P15))</f>
        <v/>
      </c>
      <c r="Y6" s="30" t="str">
        <f>IF(E6="","",IF(①選手情報入力!N15="",0,1))</f>
        <v/>
      </c>
      <c r="Z6" t="str">
        <f>IF(E6="","",IF(①選手情報入力!O15="","",IF(I6=1,VLOOKUP(①選手情報入力!O15,種目情報!$A$4:$C$39,3,FALSE),VLOOKUP(①選手情報入力!O15,種目情報!$E$4:$G$40,3,FALSE))))</f>
        <v/>
      </c>
      <c r="AA6" t="str">
        <f>IF(E6="","",IF(①選手情報入力!Q15="","",IF(I6=1,種目情報!$J$4,種目情報!$J$6)))</f>
        <v/>
      </c>
      <c r="AB6" t="str">
        <f>IF(E6="","",IF(①選手情報入力!Q15="","",IF(I6=1,IF(①選手情報入力!$R$6="","",①選手情報入力!$R$6),IF(①選手情報入力!$R$7="","",①選手情報入力!$R$7))))</f>
        <v/>
      </c>
      <c r="AC6" t="str">
        <f>IF(E6="","",IF(①選手情報入力!Q15="","",IF(I6=1,IF(①選手情報入力!$Q$6="",0,1),IF(①選手情報入力!$Q$7="",0,1))))</f>
        <v/>
      </c>
      <c r="AD6" t="str">
        <f>IF(E6="","",IF(①選手情報入力!Q15="","",2))</f>
        <v/>
      </c>
      <c r="AE6" t="str">
        <f>IF(E6="","",IF(①選手情報入力!S15="","",IF(I6=1,種目情報!$J$5,種目情報!$J$7)))</f>
        <v/>
      </c>
      <c r="AF6" t="str">
        <f>IF(E6="","",IF(①選手情報入力!S15="","",IF(I6=1,IF(①選手情報入力!$T$6="","",①選手情報入力!$T$6),IF(①選手情報入力!$T$7="","",①選手情報入力!$T$7))))</f>
        <v/>
      </c>
      <c r="AG6" t="str">
        <f>IF(E6="","",IF(①選手情報入力!S15="","",IF(I6=1,IF(①選手情報入力!$S$6="",0,1),IF(①選手情報入力!$S$7="",0,1))))</f>
        <v/>
      </c>
      <c r="AH6" t="str">
        <f>IF(E6="","",IF(①選手情報入力!S15="","",2))</f>
        <v/>
      </c>
    </row>
    <row r="7" spans="1:34">
      <c r="A7" t="str">
        <f>IF(E7="","",IF(①選手情報入力!B16="",I8*1000000+②団体情報入力!$D$3*1000+①選手情報入力!A16,VLOOKUP(①選手情報入力!B16,①陸連データ貼付け!A:B,2,0)))</f>
        <v/>
      </c>
      <c r="B7" t="str">
        <f>IF(E7="","",②団体情報入力!$D$3)</f>
        <v/>
      </c>
      <c r="D7" t="str">
        <f>IF(①選手情報入力!B16="","",LEFT(①選手情報入力!B16,1))</f>
        <v/>
      </c>
      <c r="E7" t="str">
        <f>IF(①選手情報入力!B16="","",REPLACE(①選手情報入力!B16,1,1,""))</f>
        <v/>
      </c>
      <c r="F7" t="str">
        <f>IF(E7="","",①選手情報入力!C16)</f>
        <v/>
      </c>
      <c r="G7" t="str">
        <f>IF(E7="","",①選手情報入力!D16)</f>
        <v/>
      </c>
      <c r="H7" t="str">
        <f t="shared" si="0"/>
        <v/>
      </c>
      <c r="I7" t="str">
        <f>IF(E7="","",IF(①選手情報入力!F16="男",1,2))</f>
        <v/>
      </c>
      <c r="J7" t="str">
        <f>IF(E7="","",IF(①選手情報入力!G16="","",①選手情報入力!G16))</f>
        <v/>
      </c>
      <c r="L7" t="str">
        <f t="shared" si="1"/>
        <v/>
      </c>
      <c r="M7" t="str">
        <f t="shared" si="2"/>
        <v/>
      </c>
      <c r="O7" t="str">
        <f>IF(E7="","",IF(①選手情報入力!I16="","",IF(I7=1,VLOOKUP(①選手情報入力!I16,種目情報!$A$4:$B$35,2,FALSE),VLOOKUP(①選手情報入力!I16,種目情報!$E$4:$F$35,2,FALSE))))</f>
        <v/>
      </c>
      <c r="P7" t="str">
        <f>IF(E7="","",IF(①選手情報入力!J16="","",①選手情報入力!J16))</f>
        <v/>
      </c>
      <c r="Q7" s="30" t="str">
        <f>IF(E7="","",IF(①選手情報入力!H16="",0,1))</f>
        <v/>
      </c>
      <c r="R7" t="str">
        <f>IF(E7="","",IF(①選手情報入力!I16="","",IF(I7=1,VLOOKUP(①選手情報入力!I16,種目情報!$A$4:$C$39,3,FALSE),VLOOKUP(①選手情報入力!I16,種目情報!$E$4:$G$40,3,FALSE))))</f>
        <v/>
      </c>
      <c r="S7" t="str">
        <f>IF(E7="","",IF(①選手情報入力!L16="","",IF(I7=1,VLOOKUP(①選手情報入力!L16,種目情報!$A$4:$B$39,2,FALSE),VLOOKUP(①選手情報入力!L16,種目情報!$E$4:$F$40,2,FALSE))))</f>
        <v/>
      </c>
      <c r="T7" t="str">
        <f>IF(E7="","",IF(①選手情報入力!M16="","",①選手情報入力!M16))</f>
        <v/>
      </c>
      <c r="U7" s="30" t="str">
        <f>IF(E7="","",IF(①選手情報入力!K16="",0,1))</f>
        <v/>
      </c>
      <c r="V7" t="str">
        <f>IF(E7="","",IF(①選手情報入力!L16="","",IF(I7=1,VLOOKUP(①選手情報入力!L16,種目情報!$A$4:$C$39,3,FALSE),VLOOKUP(①選手情報入力!L16,種目情報!$E$4:$G$40,3,FALSE))))</f>
        <v/>
      </c>
      <c r="W7" t="str">
        <f>IF(E7="","",IF(①選手情報入力!O16="","",IF(I7=1,VLOOKUP(①選手情報入力!O16,種目情報!$A$4:$B$39,2,FALSE),VLOOKUP(①選手情報入力!O16,種目情報!$E$4:$F$40,2,FALSE))))</f>
        <v/>
      </c>
      <c r="X7" t="str">
        <f>IF(E7="","",IF(①選手情報入力!P16="","",①選手情報入力!P16))</f>
        <v/>
      </c>
      <c r="Y7" s="30" t="str">
        <f>IF(E7="","",IF(①選手情報入力!N16="",0,1))</f>
        <v/>
      </c>
      <c r="Z7" t="str">
        <f>IF(E7="","",IF(①選手情報入力!O16="","",IF(I7=1,VLOOKUP(①選手情報入力!O16,種目情報!$A$4:$C$39,3,FALSE),VLOOKUP(①選手情報入力!O16,種目情報!$E$4:$G$40,3,FALSE))))</f>
        <v/>
      </c>
      <c r="AA7" t="str">
        <f>IF(E7="","",IF(①選手情報入力!Q16="","",IF(I7=1,種目情報!$J$4,種目情報!$J$6)))</f>
        <v/>
      </c>
      <c r="AB7" t="str">
        <f>IF(E7="","",IF(①選手情報入力!Q16="","",IF(I7=1,IF(①選手情報入力!$R$6="","",①選手情報入力!$R$6),IF(①選手情報入力!$R$7="","",①選手情報入力!$R$7))))</f>
        <v/>
      </c>
      <c r="AC7" t="str">
        <f>IF(E7="","",IF(①選手情報入力!Q16="","",IF(I7=1,IF(①選手情報入力!$Q$6="",0,1),IF(①選手情報入力!$Q$7="",0,1))))</f>
        <v/>
      </c>
      <c r="AD7" t="str">
        <f>IF(E7="","",IF(①選手情報入力!Q16="","",2))</f>
        <v/>
      </c>
      <c r="AE7" t="str">
        <f>IF(E7="","",IF(①選手情報入力!S16="","",IF(I7=1,種目情報!$J$5,種目情報!$J$7)))</f>
        <v/>
      </c>
      <c r="AF7" t="str">
        <f>IF(E7="","",IF(①選手情報入力!S16="","",IF(I7=1,IF(①選手情報入力!$T$6="","",①選手情報入力!$T$6),IF(①選手情報入力!$T$7="","",①選手情報入力!$T$7))))</f>
        <v/>
      </c>
      <c r="AG7" t="str">
        <f>IF(E7="","",IF(①選手情報入力!S16="","",IF(I7=1,IF(①選手情報入力!$S$6="",0,1),IF(①選手情報入力!$S$7="",0,1))))</f>
        <v/>
      </c>
      <c r="AH7" t="str">
        <f>IF(E7="","",IF(①選手情報入力!S16="","",2))</f>
        <v/>
      </c>
    </row>
    <row r="8" spans="1:34">
      <c r="A8" t="str">
        <f>IF(E8="","",IF(①選手情報入力!B17="",I9*1000000+②団体情報入力!$D$3*1000+①選手情報入力!A17,VLOOKUP(①選手情報入力!B17,①陸連データ貼付け!A:B,2,0)))</f>
        <v/>
      </c>
      <c r="B8" t="str">
        <f>IF(E8="","",②団体情報入力!$D$3)</f>
        <v/>
      </c>
      <c r="D8" t="str">
        <f>IF(①選手情報入力!B17="","",LEFT(①選手情報入力!B17,1))</f>
        <v/>
      </c>
      <c r="E8" t="str">
        <f>IF(①選手情報入力!B17="","",REPLACE(①選手情報入力!B17,1,1,""))</f>
        <v/>
      </c>
      <c r="F8" t="str">
        <f>IF(E8="","",①選手情報入力!C17)</f>
        <v/>
      </c>
      <c r="G8" t="str">
        <f>IF(E8="","",①選手情報入力!D17)</f>
        <v/>
      </c>
      <c r="H8" t="str">
        <f t="shared" si="0"/>
        <v/>
      </c>
      <c r="I8" t="str">
        <f>IF(E8="","",IF(①選手情報入力!F17="男",1,2))</f>
        <v/>
      </c>
      <c r="J8" t="str">
        <f>IF(E8="","",IF(①選手情報入力!G17="","",①選手情報入力!G17))</f>
        <v/>
      </c>
      <c r="L8" t="str">
        <f t="shared" si="1"/>
        <v/>
      </c>
      <c r="M8" t="str">
        <f t="shared" si="2"/>
        <v/>
      </c>
      <c r="O8" t="str">
        <f>IF(E8="","",IF(①選手情報入力!I17="","",IF(I8=1,VLOOKUP(①選手情報入力!I17,種目情報!$A$4:$B$35,2,FALSE),VLOOKUP(①選手情報入力!I17,種目情報!$E$4:$F$35,2,FALSE))))</f>
        <v/>
      </c>
      <c r="P8" t="str">
        <f>IF(E8="","",IF(①選手情報入力!J17="","",①選手情報入力!J17))</f>
        <v/>
      </c>
      <c r="Q8" s="30" t="str">
        <f>IF(E8="","",IF(①選手情報入力!H17="",0,1))</f>
        <v/>
      </c>
      <c r="R8" t="str">
        <f>IF(E8="","",IF(①選手情報入力!I17="","",IF(I8=1,VLOOKUP(①選手情報入力!I17,種目情報!$A$4:$C$39,3,FALSE),VLOOKUP(①選手情報入力!I17,種目情報!$E$4:$G$40,3,FALSE))))</f>
        <v/>
      </c>
      <c r="S8" t="str">
        <f>IF(E8="","",IF(①選手情報入力!L17="","",IF(I8=1,VLOOKUP(①選手情報入力!L17,種目情報!$A$4:$B$39,2,FALSE),VLOOKUP(①選手情報入力!L17,種目情報!$E$4:$F$40,2,FALSE))))</f>
        <v/>
      </c>
      <c r="T8" t="str">
        <f>IF(E8="","",IF(①選手情報入力!M17="","",①選手情報入力!M17))</f>
        <v/>
      </c>
      <c r="U8" s="30" t="str">
        <f>IF(E8="","",IF(①選手情報入力!K17="",0,1))</f>
        <v/>
      </c>
      <c r="V8" t="str">
        <f>IF(E8="","",IF(①選手情報入力!L17="","",IF(I8=1,VLOOKUP(①選手情報入力!L17,種目情報!$A$4:$C$39,3,FALSE),VLOOKUP(①選手情報入力!L17,種目情報!$E$4:$G$40,3,FALSE))))</f>
        <v/>
      </c>
      <c r="W8" t="str">
        <f>IF(E8="","",IF(①選手情報入力!O17="","",IF(I8=1,VLOOKUP(①選手情報入力!O17,種目情報!$A$4:$B$39,2,FALSE),VLOOKUP(①選手情報入力!O17,種目情報!$E$4:$F$40,2,FALSE))))</f>
        <v/>
      </c>
      <c r="X8" t="str">
        <f>IF(E8="","",IF(①選手情報入力!P17="","",①選手情報入力!P17))</f>
        <v/>
      </c>
      <c r="Y8" s="30" t="str">
        <f>IF(E8="","",IF(①選手情報入力!N17="",0,1))</f>
        <v/>
      </c>
      <c r="Z8" t="str">
        <f>IF(E8="","",IF(①選手情報入力!O17="","",IF(I8=1,VLOOKUP(①選手情報入力!O17,種目情報!$A$4:$C$39,3,FALSE),VLOOKUP(①選手情報入力!O17,種目情報!$E$4:$G$40,3,FALSE))))</f>
        <v/>
      </c>
      <c r="AA8" t="str">
        <f>IF(E8="","",IF(①選手情報入力!Q17="","",IF(I8=1,種目情報!$J$4,種目情報!$J$6)))</f>
        <v/>
      </c>
      <c r="AB8" t="str">
        <f>IF(E8="","",IF(①選手情報入力!Q17="","",IF(I8=1,IF(①選手情報入力!$R$6="","",①選手情報入力!$R$6),IF(①選手情報入力!$R$7="","",①選手情報入力!$R$7))))</f>
        <v/>
      </c>
      <c r="AC8" t="str">
        <f>IF(E8="","",IF(①選手情報入力!Q17="","",IF(I8=1,IF(①選手情報入力!$Q$6="",0,1),IF(①選手情報入力!$Q$7="",0,1))))</f>
        <v/>
      </c>
      <c r="AD8" t="str">
        <f>IF(E8="","",IF(①選手情報入力!Q17="","",2))</f>
        <v/>
      </c>
      <c r="AE8" t="str">
        <f>IF(E8="","",IF(①選手情報入力!S17="","",IF(I8=1,種目情報!$J$5,種目情報!$J$7)))</f>
        <v/>
      </c>
      <c r="AF8" t="str">
        <f>IF(E8="","",IF(①選手情報入力!S17="","",IF(I8=1,IF(①選手情報入力!$T$6="","",①選手情報入力!$T$6),IF(①選手情報入力!$T$7="","",①選手情報入力!$T$7))))</f>
        <v/>
      </c>
      <c r="AG8" t="str">
        <f>IF(E8="","",IF(①選手情報入力!S17="","",IF(I8=1,IF(①選手情報入力!$S$6="",0,1),IF(①選手情報入力!$S$7="",0,1))))</f>
        <v/>
      </c>
      <c r="AH8" t="str">
        <f>IF(E8="","",IF(①選手情報入力!S17="","",2))</f>
        <v/>
      </c>
    </row>
    <row r="9" spans="1:34">
      <c r="A9" t="str">
        <f>IF(E9="","",IF(①選手情報入力!B18="",I10*1000000+②団体情報入力!$D$3*1000+①選手情報入力!A18,VLOOKUP(①選手情報入力!B18,①陸連データ貼付け!A:B,2,0)))</f>
        <v/>
      </c>
      <c r="B9" t="str">
        <f>IF(E9="","",②団体情報入力!$D$3)</f>
        <v/>
      </c>
      <c r="D9" t="str">
        <f>IF(①選手情報入力!B18="","",LEFT(①選手情報入力!B18,1))</f>
        <v/>
      </c>
      <c r="E9" t="str">
        <f>IF(①選手情報入力!B18="","",REPLACE(①選手情報入力!B18,1,1,""))</f>
        <v/>
      </c>
      <c r="F9" t="str">
        <f>IF(E9="","",①選手情報入力!C18)</f>
        <v/>
      </c>
      <c r="G9" t="str">
        <f>IF(E9="","",①選手情報入力!D18)</f>
        <v/>
      </c>
      <c r="H9" t="str">
        <f t="shared" si="0"/>
        <v/>
      </c>
      <c r="I9" t="str">
        <f>IF(E9="","",IF(①選手情報入力!F18="男",1,2))</f>
        <v/>
      </c>
      <c r="J9" t="str">
        <f>IF(E9="","",IF(①選手情報入力!G18="","",①選手情報入力!G18))</f>
        <v/>
      </c>
      <c r="L9" t="str">
        <f t="shared" si="1"/>
        <v/>
      </c>
      <c r="M9" t="str">
        <f t="shared" si="2"/>
        <v/>
      </c>
      <c r="O9" t="str">
        <f>IF(E9="","",IF(①選手情報入力!I18="","",IF(I9=1,VLOOKUP(①選手情報入力!I18,種目情報!$A$4:$B$35,2,FALSE),VLOOKUP(①選手情報入力!I18,種目情報!$E$4:$F$35,2,FALSE))))</f>
        <v/>
      </c>
      <c r="P9" t="str">
        <f>IF(E9="","",IF(①選手情報入力!J18="","",①選手情報入力!J18))</f>
        <v/>
      </c>
      <c r="Q9" s="30" t="str">
        <f>IF(E9="","",IF(①選手情報入力!H18="",0,1))</f>
        <v/>
      </c>
      <c r="R9" t="str">
        <f>IF(E9="","",IF(①選手情報入力!I18="","",IF(I9=1,VLOOKUP(①選手情報入力!I18,種目情報!$A$4:$C$39,3,FALSE),VLOOKUP(①選手情報入力!I18,種目情報!$E$4:$G$40,3,FALSE))))</f>
        <v/>
      </c>
      <c r="S9" t="str">
        <f>IF(E9="","",IF(①選手情報入力!L18="","",IF(I9=1,VLOOKUP(①選手情報入力!L18,種目情報!$A$4:$B$39,2,FALSE),VLOOKUP(①選手情報入力!L18,種目情報!$E$4:$F$40,2,FALSE))))</f>
        <v/>
      </c>
      <c r="T9" t="str">
        <f>IF(E9="","",IF(①選手情報入力!M18="","",①選手情報入力!M18))</f>
        <v/>
      </c>
      <c r="U9" s="30" t="str">
        <f>IF(E9="","",IF(①選手情報入力!K18="",0,1))</f>
        <v/>
      </c>
      <c r="V9" t="str">
        <f>IF(E9="","",IF(①選手情報入力!L18="","",IF(I9=1,VLOOKUP(①選手情報入力!L18,種目情報!$A$4:$C$39,3,FALSE),VLOOKUP(①選手情報入力!L18,種目情報!$E$4:$G$40,3,FALSE))))</f>
        <v/>
      </c>
      <c r="W9" t="str">
        <f>IF(E9="","",IF(①選手情報入力!O18="","",IF(I9=1,VLOOKUP(①選手情報入力!O18,種目情報!$A$4:$B$39,2,FALSE),VLOOKUP(①選手情報入力!O18,種目情報!$E$4:$F$40,2,FALSE))))</f>
        <v/>
      </c>
      <c r="X9" t="str">
        <f>IF(E9="","",IF(①選手情報入力!P18="","",①選手情報入力!P18))</f>
        <v/>
      </c>
      <c r="Y9" s="30" t="str">
        <f>IF(E9="","",IF(①選手情報入力!N18="",0,1))</f>
        <v/>
      </c>
      <c r="Z9" t="str">
        <f>IF(E9="","",IF(①選手情報入力!O18="","",IF(I9=1,VLOOKUP(①選手情報入力!O18,種目情報!$A$4:$C$39,3,FALSE),VLOOKUP(①選手情報入力!O18,種目情報!$E$4:$G$40,3,FALSE))))</f>
        <v/>
      </c>
      <c r="AA9" t="str">
        <f>IF(E9="","",IF(①選手情報入力!Q18="","",IF(I9=1,種目情報!$J$4,種目情報!$J$6)))</f>
        <v/>
      </c>
      <c r="AB9" t="str">
        <f>IF(E9="","",IF(①選手情報入力!Q18="","",IF(I9=1,IF(①選手情報入力!$R$6="","",①選手情報入力!$R$6),IF(①選手情報入力!$R$7="","",①選手情報入力!$R$7))))</f>
        <v/>
      </c>
      <c r="AC9" t="str">
        <f>IF(E9="","",IF(①選手情報入力!Q18="","",IF(I9=1,IF(①選手情報入力!$Q$6="",0,1),IF(①選手情報入力!$Q$7="",0,1))))</f>
        <v/>
      </c>
      <c r="AD9" t="str">
        <f>IF(E9="","",IF(①選手情報入力!Q18="","",2))</f>
        <v/>
      </c>
      <c r="AE9" t="str">
        <f>IF(E9="","",IF(①選手情報入力!S18="","",IF(I9=1,種目情報!$J$5,種目情報!$J$7)))</f>
        <v/>
      </c>
      <c r="AF9" t="str">
        <f>IF(E9="","",IF(①選手情報入力!S18="","",IF(I9=1,IF(①選手情報入力!$T$6="","",①選手情報入力!$T$6),IF(①選手情報入力!$T$7="","",①選手情報入力!$T$7))))</f>
        <v/>
      </c>
      <c r="AG9" t="str">
        <f>IF(E9="","",IF(①選手情報入力!S18="","",IF(I9=1,IF(①選手情報入力!$S$6="",0,1),IF(①選手情報入力!$S$7="",0,1))))</f>
        <v/>
      </c>
      <c r="AH9" t="str">
        <f>IF(E9="","",IF(①選手情報入力!S18="","",2))</f>
        <v/>
      </c>
    </row>
    <row r="10" spans="1:34">
      <c r="A10" t="str">
        <f>IF(E10="","",IF(①選手情報入力!B19="",I11*1000000+②団体情報入力!$D$3*1000+①選手情報入力!A19,VLOOKUP(①選手情報入力!B19,①陸連データ貼付け!A:B,2,0)))</f>
        <v/>
      </c>
      <c r="B10" t="str">
        <f>IF(E10="","",②団体情報入力!$D$3)</f>
        <v/>
      </c>
      <c r="D10" t="str">
        <f>IF(①選手情報入力!B19="","",LEFT(①選手情報入力!B19,1))</f>
        <v/>
      </c>
      <c r="E10" t="str">
        <f>IF(①選手情報入力!B19="","",REPLACE(①選手情報入力!B19,1,1,""))</f>
        <v/>
      </c>
      <c r="F10" t="str">
        <f>IF(E10="","",①選手情報入力!C19)</f>
        <v/>
      </c>
      <c r="G10" t="str">
        <f>IF(E10="","",①選手情報入力!D19)</f>
        <v/>
      </c>
      <c r="H10" t="str">
        <f t="shared" si="0"/>
        <v/>
      </c>
      <c r="I10" t="str">
        <f>IF(E10="","",IF(①選手情報入力!F19="男",1,2))</f>
        <v/>
      </c>
      <c r="J10" t="str">
        <f>IF(E10="","",IF(①選手情報入力!G19="","",①選手情報入力!G19))</f>
        <v/>
      </c>
      <c r="L10" t="str">
        <f t="shared" si="1"/>
        <v/>
      </c>
      <c r="M10" t="str">
        <f t="shared" si="2"/>
        <v/>
      </c>
      <c r="O10" t="str">
        <f>IF(E10="","",IF(①選手情報入力!I19="","",IF(I10=1,VLOOKUP(①選手情報入力!I19,種目情報!$A$4:$B$35,2,FALSE),VLOOKUP(①選手情報入力!I19,種目情報!$E$4:$F$35,2,FALSE))))</f>
        <v/>
      </c>
      <c r="P10" t="str">
        <f>IF(E10="","",IF(①選手情報入力!J19="","",①選手情報入力!J19))</f>
        <v/>
      </c>
      <c r="Q10" s="30" t="str">
        <f>IF(E10="","",IF(①選手情報入力!H19="",0,1))</f>
        <v/>
      </c>
      <c r="R10" t="str">
        <f>IF(E10="","",IF(①選手情報入力!I19="","",IF(I10=1,VLOOKUP(①選手情報入力!I19,種目情報!$A$4:$C$39,3,FALSE),VLOOKUP(①選手情報入力!I19,種目情報!$E$4:$G$40,3,FALSE))))</f>
        <v/>
      </c>
      <c r="S10" t="str">
        <f>IF(E10="","",IF(①選手情報入力!L19="","",IF(I10=1,VLOOKUP(①選手情報入力!L19,種目情報!$A$4:$B$39,2,FALSE),VLOOKUP(①選手情報入力!L19,種目情報!$E$4:$F$40,2,FALSE))))</f>
        <v/>
      </c>
      <c r="T10" t="str">
        <f>IF(E10="","",IF(①選手情報入力!M19="","",①選手情報入力!M19))</f>
        <v/>
      </c>
      <c r="U10" s="30" t="str">
        <f>IF(E10="","",IF(①選手情報入力!K19="",0,1))</f>
        <v/>
      </c>
      <c r="V10" t="str">
        <f>IF(E10="","",IF(①選手情報入力!L19="","",IF(I10=1,VLOOKUP(①選手情報入力!L19,種目情報!$A$4:$C$39,3,FALSE),VLOOKUP(①選手情報入力!L19,種目情報!$E$4:$G$40,3,FALSE))))</f>
        <v/>
      </c>
      <c r="W10" t="str">
        <f>IF(E10="","",IF(①選手情報入力!O19="","",IF(I10=1,VLOOKUP(①選手情報入力!O19,種目情報!$A$4:$B$39,2,FALSE),VLOOKUP(①選手情報入力!O19,種目情報!$E$4:$F$40,2,FALSE))))</f>
        <v/>
      </c>
      <c r="X10" t="str">
        <f>IF(E10="","",IF(①選手情報入力!P19="","",①選手情報入力!P19))</f>
        <v/>
      </c>
      <c r="Y10" s="30" t="str">
        <f>IF(E10="","",IF(①選手情報入力!N19="",0,1))</f>
        <v/>
      </c>
      <c r="Z10" t="str">
        <f>IF(E10="","",IF(①選手情報入力!O19="","",IF(I10=1,VLOOKUP(①選手情報入力!O19,種目情報!$A$4:$C$39,3,FALSE),VLOOKUP(①選手情報入力!O19,種目情報!$E$4:$G$40,3,FALSE))))</f>
        <v/>
      </c>
      <c r="AA10" t="str">
        <f>IF(E10="","",IF(①選手情報入力!Q19="","",IF(I10=1,種目情報!$J$4,種目情報!$J$6)))</f>
        <v/>
      </c>
      <c r="AB10" t="str">
        <f>IF(E10="","",IF(①選手情報入力!Q19="","",IF(I10=1,IF(①選手情報入力!$R$6="","",①選手情報入力!$R$6),IF(①選手情報入力!$R$7="","",①選手情報入力!$R$7))))</f>
        <v/>
      </c>
      <c r="AC10" t="str">
        <f>IF(E10="","",IF(①選手情報入力!Q19="","",IF(I10=1,IF(①選手情報入力!$Q$6="",0,1),IF(①選手情報入力!$Q$7="",0,1))))</f>
        <v/>
      </c>
      <c r="AD10" t="str">
        <f>IF(E10="","",IF(①選手情報入力!Q19="","",2))</f>
        <v/>
      </c>
      <c r="AE10" t="str">
        <f>IF(E10="","",IF(①選手情報入力!S19="","",IF(I10=1,種目情報!$J$5,種目情報!$J$7)))</f>
        <v/>
      </c>
      <c r="AF10" t="str">
        <f>IF(E10="","",IF(①選手情報入力!S19="","",IF(I10=1,IF(①選手情報入力!$T$6="","",①選手情報入力!$T$6),IF(①選手情報入力!$T$7="","",①選手情報入力!$T$7))))</f>
        <v/>
      </c>
      <c r="AG10" t="str">
        <f>IF(E10="","",IF(①選手情報入力!S19="","",IF(I10=1,IF(①選手情報入力!$S$6="",0,1),IF(①選手情報入力!$S$7="",0,1))))</f>
        <v/>
      </c>
      <c r="AH10" t="str">
        <f>IF(E10="","",IF(①選手情報入力!S19="","",2))</f>
        <v/>
      </c>
    </row>
    <row r="11" spans="1:34">
      <c r="A11" t="str">
        <f>IF(E11="","",IF(①選手情報入力!B20="",I12*1000000+②団体情報入力!$D$3*1000+①選手情報入力!A20,VLOOKUP(①選手情報入力!B20,①陸連データ貼付け!A:B,2,0)))</f>
        <v/>
      </c>
      <c r="B11" t="str">
        <f>IF(E11="","",②団体情報入力!$D$3)</f>
        <v/>
      </c>
      <c r="D11" t="str">
        <f>IF(①選手情報入力!B20="","",LEFT(①選手情報入力!B20,1))</f>
        <v/>
      </c>
      <c r="E11" t="str">
        <f>IF(①選手情報入力!B20="","",REPLACE(①選手情報入力!B20,1,1,""))</f>
        <v/>
      </c>
      <c r="F11" t="str">
        <f>IF(E11="","",①選手情報入力!C20)</f>
        <v/>
      </c>
      <c r="G11" t="str">
        <f>IF(E11="","",①選手情報入力!D20)</f>
        <v/>
      </c>
      <c r="H11" t="str">
        <f t="shared" si="0"/>
        <v/>
      </c>
      <c r="I11" t="str">
        <f>IF(E11="","",IF(①選手情報入力!F20="男",1,2))</f>
        <v/>
      </c>
      <c r="J11" t="str">
        <f>IF(E11="","",IF(①選手情報入力!G20="","",①選手情報入力!G20))</f>
        <v/>
      </c>
      <c r="L11" t="str">
        <f t="shared" si="1"/>
        <v/>
      </c>
      <c r="M11" t="str">
        <f t="shared" si="2"/>
        <v/>
      </c>
      <c r="O11" t="str">
        <f>IF(E11="","",IF(①選手情報入力!I20="","",IF(I11=1,VLOOKUP(①選手情報入力!I20,種目情報!$A$4:$B$35,2,FALSE),VLOOKUP(①選手情報入力!I20,種目情報!$E$4:$F$35,2,FALSE))))</f>
        <v/>
      </c>
      <c r="P11" t="str">
        <f>IF(E11="","",IF(①選手情報入力!J20="","",①選手情報入力!J20))</f>
        <v/>
      </c>
      <c r="Q11" s="30" t="str">
        <f>IF(E11="","",IF(①選手情報入力!H20="",0,1))</f>
        <v/>
      </c>
      <c r="R11" t="str">
        <f>IF(E11="","",IF(①選手情報入力!I20="","",IF(I11=1,VLOOKUP(①選手情報入力!I20,種目情報!$A$4:$C$39,3,FALSE),VLOOKUP(①選手情報入力!I20,種目情報!$E$4:$G$40,3,FALSE))))</f>
        <v/>
      </c>
      <c r="S11" t="str">
        <f>IF(E11="","",IF(①選手情報入力!L20="","",IF(I11=1,VLOOKUP(①選手情報入力!L20,種目情報!$A$4:$B$39,2,FALSE),VLOOKUP(①選手情報入力!L20,種目情報!$E$4:$F$40,2,FALSE))))</f>
        <v/>
      </c>
      <c r="T11" t="str">
        <f>IF(E11="","",IF(①選手情報入力!M20="","",①選手情報入力!M20))</f>
        <v/>
      </c>
      <c r="U11" s="30" t="str">
        <f>IF(E11="","",IF(①選手情報入力!K20="",0,1))</f>
        <v/>
      </c>
      <c r="V11" t="str">
        <f>IF(E11="","",IF(①選手情報入力!L20="","",IF(I11=1,VLOOKUP(①選手情報入力!L20,種目情報!$A$4:$C$39,3,FALSE),VLOOKUP(①選手情報入力!L20,種目情報!$E$4:$G$40,3,FALSE))))</f>
        <v/>
      </c>
      <c r="W11" t="str">
        <f>IF(E11="","",IF(①選手情報入力!O20="","",IF(I11=1,VLOOKUP(①選手情報入力!O20,種目情報!$A$4:$B$39,2,FALSE),VLOOKUP(①選手情報入力!O20,種目情報!$E$4:$F$40,2,FALSE))))</f>
        <v/>
      </c>
      <c r="X11" t="str">
        <f>IF(E11="","",IF(①選手情報入力!P20="","",①選手情報入力!P20))</f>
        <v/>
      </c>
      <c r="Y11" s="30" t="str">
        <f>IF(E11="","",IF(①選手情報入力!N20="",0,1))</f>
        <v/>
      </c>
      <c r="Z11" t="str">
        <f>IF(E11="","",IF(①選手情報入力!O20="","",IF(I11=1,VLOOKUP(①選手情報入力!O20,種目情報!$A$4:$C$39,3,FALSE),VLOOKUP(①選手情報入力!O20,種目情報!$E$4:$G$40,3,FALSE))))</f>
        <v/>
      </c>
      <c r="AA11" t="str">
        <f>IF(E11="","",IF(①選手情報入力!Q20="","",IF(I11=1,種目情報!$J$4,種目情報!$J$6)))</f>
        <v/>
      </c>
      <c r="AB11" t="str">
        <f>IF(E11="","",IF(①選手情報入力!Q20="","",IF(I11=1,IF(①選手情報入力!$R$6="","",①選手情報入力!$R$6),IF(①選手情報入力!$R$7="","",①選手情報入力!$R$7))))</f>
        <v/>
      </c>
      <c r="AC11" t="str">
        <f>IF(E11="","",IF(①選手情報入力!Q20="","",IF(I11=1,IF(①選手情報入力!$Q$6="",0,1),IF(①選手情報入力!$Q$7="",0,1))))</f>
        <v/>
      </c>
      <c r="AD11" t="str">
        <f>IF(E11="","",IF(①選手情報入力!Q20="","",2))</f>
        <v/>
      </c>
      <c r="AE11" t="str">
        <f>IF(E11="","",IF(①選手情報入力!S20="","",IF(I11=1,種目情報!$J$5,種目情報!$J$7)))</f>
        <v/>
      </c>
      <c r="AF11" t="str">
        <f>IF(E11="","",IF(①選手情報入力!S20="","",IF(I11=1,IF(①選手情報入力!$T$6="","",①選手情報入力!$T$6),IF(①選手情報入力!$T$7="","",①選手情報入力!$T$7))))</f>
        <v/>
      </c>
      <c r="AG11" t="str">
        <f>IF(E11="","",IF(①選手情報入力!S20="","",IF(I11=1,IF(①選手情報入力!$S$6="",0,1),IF(①選手情報入力!$S$7="",0,1))))</f>
        <v/>
      </c>
      <c r="AH11" t="str">
        <f>IF(E11="","",IF(①選手情報入力!S20="","",2))</f>
        <v/>
      </c>
    </row>
    <row r="12" spans="1:34">
      <c r="A12" t="str">
        <f>IF(E12="","",IF(①選手情報入力!B21="",I13*1000000+②団体情報入力!$D$3*1000+①選手情報入力!A21,VLOOKUP(①選手情報入力!B21,①陸連データ貼付け!A:B,2,0)))</f>
        <v/>
      </c>
      <c r="B12" t="str">
        <f>IF(E12="","",②団体情報入力!$D$3)</f>
        <v/>
      </c>
      <c r="D12" t="str">
        <f>IF(①選手情報入力!B21="","",LEFT(①選手情報入力!B21,1))</f>
        <v/>
      </c>
      <c r="E12" t="str">
        <f>IF(①選手情報入力!B21="","",REPLACE(①選手情報入力!B21,1,1,""))</f>
        <v/>
      </c>
      <c r="F12" t="str">
        <f>IF(E12="","",①選手情報入力!C21)</f>
        <v/>
      </c>
      <c r="G12" t="str">
        <f>IF(E12="","",①選手情報入力!D21)</f>
        <v/>
      </c>
      <c r="H12" t="str">
        <f t="shared" si="0"/>
        <v/>
      </c>
      <c r="I12" t="str">
        <f>IF(E12="","",IF(①選手情報入力!F21="男",1,2))</f>
        <v/>
      </c>
      <c r="J12" t="str">
        <f>IF(E12="","",IF(①選手情報入力!G21="","",①選手情報入力!G21))</f>
        <v/>
      </c>
      <c r="L12" t="str">
        <f t="shared" si="1"/>
        <v/>
      </c>
      <c r="M12" t="str">
        <f t="shared" si="2"/>
        <v/>
      </c>
      <c r="O12" t="str">
        <f>IF(E12="","",IF(①選手情報入力!I21="","",IF(I12=1,VLOOKUP(①選手情報入力!I21,種目情報!$A$4:$B$35,2,FALSE),VLOOKUP(①選手情報入力!I21,種目情報!$E$4:$F$35,2,FALSE))))</f>
        <v/>
      </c>
      <c r="P12" t="str">
        <f>IF(E12="","",IF(①選手情報入力!J21="","",①選手情報入力!J21))</f>
        <v/>
      </c>
      <c r="Q12" s="30" t="str">
        <f>IF(E12="","",IF(①選手情報入力!H21="",0,1))</f>
        <v/>
      </c>
      <c r="R12" t="str">
        <f>IF(E12="","",IF(①選手情報入力!I21="","",IF(I12=1,VLOOKUP(①選手情報入力!I21,種目情報!$A$4:$C$39,3,FALSE),VLOOKUP(①選手情報入力!I21,種目情報!$E$4:$G$40,3,FALSE))))</f>
        <v/>
      </c>
      <c r="S12" t="str">
        <f>IF(E12="","",IF(①選手情報入力!L21="","",IF(I12=1,VLOOKUP(①選手情報入力!L21,種目情報!$A$4:$B$39,2,FALSE),VLOOKUP(①選手情報入力!L21,種目情報!$E$4:$F$40,2,FALSE))))</f>
        <v/>
      </c>
      <c r="T12" t="str">
        <f>IF(E12="","",IF(①選手情報入力!M21="","",①選手情報入力!M21))</f>
        <v/>
      </c>
      <c r="U12" s="30" t="str">
        <f>IF(E12="","",IF(①選手情報入力!K21="",0,1))</f>
        <v/>
      </c>
      <c r="V12" t="str">
        <f>IF(E12="","",IF(①選手情報入力!L21="","",IF(I12=1,VLOOKUP(①選手情報入力!L21,種目情報!$A$4:$C$39,3,FALSE),VLOOKUP(①選手情報入力!L21,種目情報!$E$4:$G$40,3,FALSE))))</f>
        <v/>
      </c>
      <c r="W12" t="str">
        <f>IF(E12="","",IF(①選手情報入力!O21="","",IF(I12=1,VLOOKUP(①選手情報入力!O21,種目情報!$A$4:$B$39,2,FALSE),VLOOKUP(①選手情報入力!O21,種目情報!$E$4:$F$40,2,FALSE))))</f>
        <v/>
      </c>
      <c r="X12" t="str">
        <f>IF(E12="","",IF(①選手情報入力!P21="","",①選手情報入力!P21))</f>
        <v/>
      </c>
      <c r="Y12" s="30" t="str">
        <f>IF(E12="","",IF(①選手情報入力!N21="",0,1))</f>
        <v/>
      </c>
      <c r="Z12" t="str">
        <f>IF(E12="","",IF(①選手情報入力!O21="","",IF(I12=1,VLOOKUP(①選手情報入力!O21,種目情報!$A$4:$C$39,3,FALSE),VLOOKUP(①選手情報入力!O21,種目情報!$E$4:$G$40,3,FALSE))))</f>
        <v/>
      </c>
      <c r="AA12" t="str">
        <f>IF(E12="","",IF(①選手情報入力!Q21="","",IF(I12=1,種目情報!$J$4,種目情報!$J$6)))</f>
        <v/>
      </c>
      <c r="AB12" t="str">
        <f>IF(E12="","",IF(①選手情報入力!Q21="","",IF(I12=1,IF(①選手情報入力!$R$6="","",①選手情報入力!$R$6),IF(①選手情報入力!$R$7="","",①選手情報入力!$R$7))))</f>
        <v/>
      </c>
      <c r="AC12" t="str">
        <f>IF(E12="","",IF(①選手情報入力!Q21="","",IF(I12=1,IF(①選手情報入力!$Q$6="",0,1),IF(①選手情報入力!$Q$7="",0,1))))</f>
        <v/>
      </c>
      <c r="AD12" t="str">
        <f>IF(E12="","",IF(①選手情報入力!Q21="","",2))</f>
        <v/>
      </c>
      <c r="AE12" t="str">
        <f>IF(E12="","",IF(①選手情報入力!S21="","",IF(I12=1,種目情報!$J$5,種目情報!$J$7)))</f>
        <v/>
      </c>
      <c r="AF12" t="str">
        <f>IF(E12="","",IF(①選手情報入力!S21="","",IF(I12=1,IF(①選手情報入力!$T$6="","",①選手情報入力!$T$6),IF(①選手情報入力!$T$7="","",①選手情報入力!$T$7))))</f>
        <v/>
      </c>
      <c r="AG12" t="str">
        <f>IF(E12="","",IF(①選手情報入力!S21="","",IF(I12=1,IF(①選手情報入力!$S$6="",0,1),IF(①選手情報入力!$S$7="",0,1))))</f>
        <v/>
      </c>
      <c r="AH12" t="str">
        <f>IF(E12="","",IF(①選手情報入力!S21="","",2))</f>
        <v/>
      </c>
    </row>
    <row r="13" spans="1:34">
      <c r="A13" t="str">
        <f>IF(E13="","",IF(①選手情報入力!B22="",I14*1000000+②団体情報入力!$D$3*1000+①選手情報入力!A22,VLOOKUP(①選手情報入力!B22,①陸連データ貼付け!A:B,2,0)))</f>
        <v/>
      </c>
      <c r="B13" t="str">
        <f>IF(E13="","",②団体情報入力!$D$3)</f>
        <v/>
      </c>
      <c r="D13" t="str">
        <f>IF(①選手情報入力!B22="","",LEFT(①選手情報入力!B22,1))</f>
        <v/>
      </c>
      <c r="E13" t="str">
        <f>IF(①選手情報入力!B22="","",REPLACE(①選手情報入力!B22,1,1,""))</f>
        <v/>
      </c>
      <c r="F13" t="str">
        <f>IF(E13="","",①選手情報入力!C22)</f>
        <v/>
      </c>
      <c r="G13" t="str">
        <f>IF(E13="","",①選手情報入力!D22)</f>
        <v/>
      </c>
      <c r="H13" t="str">
        <f t="shared" si="0"/>
        <v/>
      </c>
      <c r="I13" t="str">
        <f>IF(E13="","",IF(①選手情報入力!F22="男",1,2))</f>
        <v/>
      </c>
      <c r="J13" t="str">
        <f>IF(E13="","",IF(①選手情報入力!G22="","",①選手情報入力!G22))</f>
        <v/>
      </c>
      <c r="L13" t="str">
        <f t="shared" si="1"/>
        <v/>
      </c>
      <c r="M13" t="str">
        <f t="shared" si="2"/>
        <v/>
      </c>
      <c r="O13" t="str">
        <f>IF(E13="","",IF(①選手情報入力!I22="","",IF(I13=1,VLOOKUP(①選手情報入力!I22,種目情報!$A$4:$B$35,2,FALSE),VLOOKUP(①選手情報入力!I22,種目情報!$E$4:$F$35,2,FALSE))))</f>
        <v/>
      </c>
      <c r="P13" t="str">
        <f>IF(E13="","",IF(①選手情報入力!J22="","",①選手情報入力!J22))</f>
        <v/>
      </c>
      <c r="Q13" s="30" t="str">
        <f>IF(E13="","",IF(①選手情報入力!H22="",0,1))</f>
        <v/>
      </c>
      <c r="R13" t="str">
        <f>IF(E13="","",IF(①選手情報入力!I22="","",IF(I13=1,VLOOKUP(①選手情報入力!I22,種目情報!$A$4:$C$39,3,FALSE),VLOOKUP(①選手情報入力!I22,種目情報!$E$4:$G$40,3,FALSE))))</f>
        <v/>
      </c>
      <c r="S13" t="str">
        <f>IF(E13="","",IF(①選手情報入力!L22="","",IF(I13=1,VLOOKUP(①選手情報入力!L22,種目情報!$A$4:$B$39,2,FALSE),VLOOKUP(①選手情報入力!L22,種目情報!$E$4:$F$40,2,FALSE))))</f>
        <v/>
      </c>
      <c r="T13" t="str">
        <f>IF(E13="","",IF(①選手情報入力!M22="","",①選手情報入力!M22))</f>
        <v/>
      </c>
      <c r="U13" s="30" t="str">
        <f>IF(E13="","",IF(①選手情報入力!K22="",0,1))</f>
        <v/>
      </c>
      <c r="V13" t="str">
        <f>IF(E13="","",IF(①選手情報入力!L22="","",IF(I13=1,VLOOKUP(①選手情報入力!L22,種目情報!$A$4:$C$39,3,FALSE),VLOOKUP(①選手情報入力!L22,種目情報!$E$4:$G$40,3,FALSE))))</f>
        <v/>
      </c>
      <c r="W13" t="str">
        <f>IF(E13="","",IF(①選手情報入力!O22="","",IF(I13=1,VLOOKUP(①選手情報入力!O22,種目情報!$A$4:$B$39,2,FALSE),VLOOKUP(①選手情報入力!O22,種目情報!$E$4:$F$40,2,FALSE))))</f>
        <v/>
      </c>
      <c r="X13" t="str">
        <f>IF(E13="","",IF(①選手情報入力!P22="","",①選手情報入力!P22))</f>
        <v/>
      </c>
      <c r="Y13" s="30" t="str">
        <f>IF(E13="","",IF(①選手情報入力!N22="",0,1))</f>
        <v/>
      </c>
      <c r="Z13" t="str">
        <f>IF(E13="","",IF(①選手情報入力!O22="","",IF(I13=1,VLOOKUP(①選手情報入力!O22,種目情報!$A$4:$C$39,3,FALSE),VLOOKUP(①選手情報入力!O22,種目情報!$E$4:$G$40,3,FALSE))))</f>
        <v/>
      </c>
      <c r="AA13" t="str">
        <f>IF(E13="","",IF(①選手情報入力!Q22="","",IF(I13=1,種目情報!$J$4,種目情報!$J$6)))</f>
        <v/>
      </c>
      <c r="AB13" t="str">
        <f>IF(E13="","",IF(①選手情報入力!Q22="","",IF(I13=1,IF(①選手情報入力!$R$6="","",①選手情報入力!$R$6),IF(①選手情報入力!$R$7="","",①選手情報入力!$R$7))))</f>
        <v/>
      </c>
      <c r="AC13" t="str">
        <f>IF(E13="","",IF(①選手情報入力!Q22="","",IF(I13=1,IF(①選手情報入力!$Q$6="",0,1),IF(①選手情報入力!$Q$7="",0,1))))</f>
        <v/>
      </c>
      <c r="AD13" t="str">
        <f>IF(E13="","",IF(①選手情報入力!Q22="","",2))</f>
        <v/>
      </c>
      <c r="AE13" t="str">
        <f>IF(E13="","",IF(①選手情報入力!S22="","",IF(I13=1,種目情報!$J$5,種目情報!$J$7)))</f>
        <v/>
      </c>
      <c r="AF13" t="str">
        <f>IF(E13="","",IF(①選手情報入力!S22="","",IF(I13=1,IF(①選手情報入力!$T$6="","",①選手情報入力!$T$6),IF(①選手情報入力!$T$7="","",①選手情報入力!$T$7))))</f>
        <v/>
      </c>
      <c r="AG13" t="str">
        <f>IF(E13="","",IF(①選手情報入力!S22="","",IF(I13=1,IF(①選手情報入力!$S$6="",0,1),IF(①選手情報入力!$S$7="",0,1))))</f>
        <v/>
      </c>
      <c r="AH13" t="str">
        <f>IF(E13="","",IF(①選手情報入力!S22="","",2))</f>
        <v/>
      </c>
    </row>
    <row r="14" spans="1:34">
      <c r="A14" t="str">
        <f>IF(E14="","",IF(①選手情報入力!B23="",I15*1000000+②団体情報入力!$D$3*1000+①選手情報入力!A23,VLOOKUP(①選手情報入力!B23,①陸連データ貼付け!A:B,2,0)))</f>
        <v/>
      </c>
      <c r="B14" t="str">
        <f>IF(E14="","",②団体情報入力!$D$3)</f>
        <v/>
      </c>
      <c r="D14" t="str">
        <f>IF(①選手情報入力!B23="","",LEFT(①選手情報入力!B23,1))</f>
        <v/>
      </c>
      <c r="E14" t="str">
        <f>IF(①選手情報入力!B23="","",REPLACE(①選手情報入力!B23,1,1,""))</f>
        <v/>
      </c>
      <c r="F14" t="str">
        <f>IF(E14="","",①選手情報入力!C23)</f>
        <v/>
      </c>
      <c r="G14" t="str">
        <f>IF(E14="","",①選手情報入力!D23)</f>
        <v/>
      </c>
      <c r="H14" t="str">
        <f t="shared" si="0"/>
        <v/>
      </c>
      <c r="I14" t="str">
        <f>IF(E14="","",IF(①選手情報入力!F23="男",1,2))</f>
        <v/>
      </c>
      <c r="J14" t="str">
        <f>IF(E14="","",IF(①選手情報入力!G23="","",①選手情報入力!G23))</f>
        <v/>
      </c>
      <c r="L14" t="str">
        <f t="shared" si="1"/>
        <v/>
      </c>
      <c r="M14" t="str">
        <f t="shared" si="2"/>
        <v/>
      </c>
      <c r="O14" t="str">
        <f>IF(E14="","",IF(①選手情報入力!I23="","",IF(I14=1,VLOOKUP(①選手情報入力!I23,種目情報!$A$4:$B$35,2,FALSE),VLOOKUP(①選手情報入力!I23,種目情報!$E$4:$F$35,2,FALSE))))</f>
        <v/>
      </c>
      <c r="P14" t="str">
        <f>IF(E14="","",IF(①選手情報入力!J23="","",①選手情報入力!J23))</f>
        <v/>
      </c>
      <c r="Q14" s="30" t="str">
        <f>IF(E14="","",IF(①選手情報入力!H23="",0,1))</f>
        <v/>
      </c>
      <c r="R14" t="str">
        <f>IF(E14="","",IF(①選手情報入力!I23="","",IF(I14=1,VLOOKUP(①選手情報入力!I23,種目情報!$A$4:$C$39,3,FALSE),VLOOKUP(①選手情報入力!I23,種目情報!$E$4:$G$40,3,FALSE))))</f>
        <v/>
      </c>
      <c r="S14" t="str">
        <f>IF(E14="","",IF(①選手情報入力!L23="","",IF(I14=1,VLOOKUP(①選手情報入力!L23,種目情報!$A$4:$B$39,2,FALSE),VLOOKUP(①選手情報入力!L23,種目情報!$E$4:$F$40,2,FALSE))))</f>
        <v/>
      </c>
      <c r="T14" t="str">
        <f>IF(E14="","",IF(①選手情報入力!M23="","",①選手情報入力!M23))</f>
        <v/>
      </c>
      <c r="U14" s="30" t="str">
        <f>IF(E14="","",IF(①選手情報入力!K23="",0,1))</f>
        <v/>
      </c>
      <c r="V14" t="str">
        <f>IF(E14="","",IF(①選手情報入力!L23="","",IF(I14=1,VLOOKUP(①選手情報入力!L23,種目情報!$A$4:$C$39,3,FALSE),VLOOKUP(①選手情報入力!L23,種目情報!$E$4:$G$40,3,FALSE))))</f>
        <v/>
      </c>
      <c r="W14" t="str">
        <f>IF(E14="","",IF(①選手情報入力!O23="","",IF(I14=1,VLOOKUP(①選手情報入力!O23,種目情報!$A$4:$B$39,2,FALSE),VLOOKUP(①選手情報入力!O23,種目情報!$E$4:$F$40,2,FALSE))))</f>
        <v/>
      </c>
      <c r="X14" t="str">
        <f>IF(E14="","",IF(①選手情報入力!P23="","",①選手情報入力!P23))</f>
        <v/>
      </c>
      <c r="Y14" s="30" t="str">
        <f>IF(E14="","",IF(①選手情報入力!N23="",0,1))</f>
        <v/>
      </c>
      <c r="Z14" t="str">
        <f>IF(E14="","",IF(①選手情報入力!O23="","",IF(I14=1,VLOOKUP(①選手情報入力!O23,種目情報!$A$4:$C$39,3,FALSE),VLOOKUP(①選手情報入力!O23,種目情報!$E$4:$G$40,3,FALSE))))</f>
        <v/>
      </c>
      <c r="AA14" t="str">
        <f>IF(E14="","",IF(①選手情報入力!Q23="","",IF(I14=1,種目情報!$J$4,種目情報!$J$6)))</f>
        <v/>
      </c>
      <c r="AB14" t="str">
        <f>IF(E14="","",IF(①選手情報入力!Q23="","",IF(I14=1,IF(①選手情報入力!$R$6="","",①選手情報入力!$R$6),IF(①選手情報入力!$R$7="","",①選手情報入力!$R$7))))</f>
        <v/>
      </c>
      <c r="AC14" t="str">
        <f>IF(E14="","",IF(①選手情報入力!Q23="","",IF(I14=1,IF(①選手情報入力!$Q$6="",0,1),IF(①選手情報入力!$Q$7="",0,1))))</f>
        <v/>
      </c>
      <c r="AD14" t="str">
        <f>IF(E14="","",IF(①選手情報入力!Q23="","",2))</f>
        <v/>
      </c>
      <c r="AE14" t="str">
        <f>IF(E14="","",IF(①選手情報入力!S23="","",IF(I14=1,種目情報!$J$5,種目情報!$J$7)))</f>
        <v/>
      </c>
      <c r="AF14" t="str">
        <f>IF(E14="","",IF(①選手情報入力!S23="","",IF(I14=1,IF(①選手情報入力!$T$6="","",①選手情報入力!$T$6),IF(①選手情報入力!$T$7="","",①選手情報入力!$T$7))))</f>
        <v/>
      </c>
      <c r="AG14" t="str">
        <f>IF(E14="","",IF(①選手情報入力!S23="","",IF(I14=1,IF(①選手情報入力!$S$6="",0,1),IF(①選手情報入力!$S$7="",0,1))))</f>
        <v/>
      </c>
      <c r="AH14" t="str">
        <f>IF(E14="","",IF(①選手情報入力!S23="","",2))</f>
        <v/>
      </c>
    </row>
    <row r="15" spans="1:34">
      <c r="A15" t="str">
        <f>IF(E15="","",IF(①選手情報入力!B24="",I16*1000000+②団体情報入力!$D$3*1000+①選手情報入力!A24,VLOOKUP(①選手情報入力!B24,①陸連データ貼付け!A:B,2,0)))</f>
        <v/>
      </c>
      <c r="B15" t="str">
        <f>IF(E15="","",②団体情報入力!$D$3)</f>
        <v/>
      </c>
      <c r="D15" t="str">
        <f>IF(①選手情報入力!B24="","",LEFT(①選手情報入力!B24,1))</f>
        <v/>
      </c>
      <c r="E15" t="str">
        <f>IF(①選手情報入力!B24="","",REPLACE(①選手情報入力!B24,1,1,""))</f>
        <v/>
      </c>
      <c r="F15" t="str">
        <f>IF(E15="","",①選手情報入力!C24)</f>
        <v/>
      </c>
      <c r="G15" t="str">
        <f>IF(E15="","",①選手情報入力!D24)</f>
        <v/>
      </c>
      <c r="H15" t="str">
        <f t="shared" si="0"/>
        <v/>
      </c>
      <c r="I15" t="str">
        <f>IF(E15="","",IF(①選手情報入力!F24="男",1,2))</f>
        <v/>
      </c>
      <c r="J15" t="str">
        <f>IF(E15="","",IF(①選手情報入力!G24="","",①選手情報入力!G24))</f>
        <v/>
      </c>
      <c r="L15" t="str">
        <f t="shared" si="1"/>
        <v/>
      </c>
      <c r="M15" t="str">
        <f t="shared" si="2"/>
        <v/>
      </c>
      <c r="O15" t="str">
        <f>IF(E15="","",IF(①選手情報入力!I24="","",IF(I15=1,VLOOKUP(①選手情報入力!I24,種目情報!$A$4:$B$35,2,FALSE),VLOOKUP(①選手情報入力!I24,種目情報!$E$4:$F$35,2,FALSE))))</f>
        <v/>
      </c>
      <c r="P15" t="str">
        <f>IF(E15="","",IF(①選手情報入力!J24="","",①選手情報入力!J24))</f>
        <v/>
      </c>
      <c r="Q15" s="30" t="str">
        <f>IF(E15="","",IF(①選手情報入力!H24="",0,1))</f>
        <v/>
      </c>
      <c r="R15" t="str">
        <f>IF(E15="","",IF(①選手情報入力!I24="","",IF(I15=1,VLOOKUP(①選手情報入力!I24,種目情報!$A$4:$C$39,3,FALSE),VLOOKUP(①選手情報入力!I24,種目情報!$E$4:$G$40,3,FALSE))))</f>
        <v/>
      </c>
      <c r="S15" t="str">
        <f>IF(E15="","",IF(①選手情報入力!L24="","",IF(I15=1,VLOOKUP(①選手情報入力!L24,種目情報!$A$4:$B$39,2,FALSE),VLOOKUP(①選手情報入力!L24,種目情報!$E$4:$F$40,2,FALSE))))</f>
        <v/>
      </c>
      <c r="T15" t="str">
        <f>IF(E15="","",IF(①選手情報入力!M24="","",①選手情報入力!M24))</f>
        <v/>
      </c>
      <c r="U15" s="30" t="str">
        <f>IF(E15="","",IF(①選手情報入力!K24="",0,1))</f>
        <v/>
      </c>
      <c r="V15" t="str">
        <f>IF(E15="","",IF(①選手情報入力!L24="","",IF(I15=1,VLOOKUP(①選手情報入力!L24,種目情報!$A$4:$C$39,3,FALSE),VLOOKUP(①選手情報入力!L24,種目情報!$E$4:$G$40,3,FALSE))))</f>
        <v/>
      </c>
      <c r="W15" t="str">
        <f>IF(E15="","",IF(①選手情報入力!O24="","",IF(I15=1,VLOOKUP(①選手情報入力!O24,種目情報!$A$4:$B$39,2,FALSE),VLOOKUP(①選手情報入力!O24,種目情報!$E$4:$F$40,2,FALSE))))</f>
        <v/>
      </c>
      <c r="X15" t="str">
        <f>IF(E15="","",IF(①選手情報入力!P24="","",①選手情報入力!P24))</f>
        <v/>
      </c>
      <c r="Y15" s="30" t="str">
        <f>IF(E15="","",IF(①選手情報入力!N24="",0,1))</f>
        <v/>
      </c>
      <c r="Z15" t="str">
        <f>IF(E15="","",IF(①選手情報入力!O24="","",IF(I15=1,VLOOKUP(①選手情報入力!O24,種目情報!$A$4:$C$39,3,FALSE),VLOOKUP(①選手情報入力!O24,種目情報!$E$4:$G$40,3,FALSE))))</f>
        <v/>
      </c>
      <c r="AA15" t="str">
        <f>IF(E15="","",IF(①選手情報入力!Q24="","",IF(I15=1,種目情報!$J$4,種目情報!$J$6)))</f>
        <v/>
      </c>
      <c r="AB15" t="str">
        <f>IF(E15="","",IF(①選手情報入力!Q24="","",IF(I15=1,IF(①選手情報入力!$R$6="","",①選手情報入力!$R$6),IF(①選手情報入力!$R$7="","",①選手情報入力!$R$7))))</f>
        <v/>
      </c>
      <c r="AC15" t="str">
        <f>IF(E15="","",IF(①選手情報入力!Q24="","",IF(I15=1,IF(①選手情報入力!$Q$6="",0,1),IF(①選手情報入力!$Q$7="",0,1))))</f>
        <v/>
      </c>
      <c r="AD15" t="str">
        <f>IF(E15="","",IF(①選手情報入力!Q24="","",2))</f>
        <v/>
      </c>
      <c r="AE15" t="str">
        <f>IF(E15="","",IF(①選手情報入力!S24="","",IF(I15=1,種目情報!$J$5,種目情報!$J$7)))</f>
        <v/>
      </c>
      <c r="AF15" t="str">
        <f>IF(E15="","",IF(①選手情報入力!S24="","",IF(I15=1,IF(①選手情報入力!$T$6="","",①選手情報入力!$T$6),IF(①選手情報入力!$T$7="","",①選手情報入力!$T$7))))</f>
        <v/>
      </c>
      <c r="AG15" t="str">
        <f>IF(E15="","",IF(①選手情報入力!S24="","",IF(I15=1,IF(①選手情報入力!$S$6="",0,1),IF(①選手情報入力!$S$7="",0,1))))</f>
        <v/>
      </c>
      <c r="AH15" t="str">
        <f>IF(E15="","",IF(①選手情報入力!S24="","",2))</f>
        <v/>
      </c>
    </row>
    <row r="16" spans="1:34">
      <c r="A16" t="str">
        <f>IF(E16="","",IF(①選手情報入力!B25="",I17*1000000+②団体情報入力!$D$3*1000+①選手情報入力!A25,VLOOKUP(①選手情報入力!B25,①陸連データ貼付け!A:B,2,0)))</f>
        <v/>
      </c>
      <c r="B16" t="str">
        <f>IF(E16="","",②団体情報入力!$D$3)</f>
        <v/>
      </c>
      <c r="D16" t="str">
        <f>IF(①選手情報入力!B25="","",LEFT(①選手情報入力!B25,1))</f>
        <v/>
      </c>
      <c r="E16" t="str">
        <f>IF(①選手情報入力!B25="","",REPLACE(①選手情報入力!B25,1,1,""))</f>
        <v/>
      </c>
      <c r="F16" t="str">
        <f>IF(E16="","",①選手情報入力!C25)</f>
        <v/>
      </c>
      <c r="G16" t="str">
        <f>IF(E16="","",①選手情報入力!D25)</f>
        <v/>
      </c>
      <c r="H16" t="str">
        <f t="shared" si="0"/>
        <v/>
      </c>
      <c r="I16" t="str">
        <f>IF(E16="","",IF(①選手情報入力!F25="男",1,2))</f>
        <v/>
      </c>
      <c r="J16" t="str">
        <f>IF(E16="","",IF(①選手情報入力!G25="","",①選手情報入力!G25))</f>
        <v/>
      </c>
      <c r="L16" t="str">
        <f t="shared" si="1"/>
        <v/>
      </c>
      <c r="M16" t="str">
        <f t="shared" si="2"/>
        <v/>
      </c>
      <c r="O16" t="str">
        <f>IF(E16="","",IF(①選手情報入力!I25="","",IF(I16=1,VLOOKUP(①選手情報入力!I25,種目情報!$A$4:$B$35,2,FALSE),VLOOKUP(①選手情報入力!I25,種目情報!$E$4:$F$35,2,FALSE))))</f>
        <v/>
      </c>
      <c r="P16" t="str">
        <f>IF(E16="","",IF(①選手情報入力!J25="","",①選手情報入力!J25))</f>
        <v/>
      </c>
      <c r="Q16" s="30" t="str">
        <f>IF(E16="","",IF(①選手情報入力!H25="",0,1))</f>
        <v/>
      </c>
      <c r="R16" t="str">
        <f>IF(E16="","",IF(①選手情報入力!I25="","",IF(I16=1,VLOOKUP(①選手情報入力!I25,種目情報!$A$4:$C$39,3,FALSE),VLOOKUP(①選手情報入力!I25,種目情報!$E$4:$G$40,3,FALSE))))</f>
        <v/>
      </c>
      <c r="S16" t="str">
        <f>IF(E16="","",IF(①選手情報入力!L25="","",IF(I16=1,VLOOKUP(①選手情報入力!L25,種目情報!$A$4:$B$39,2,FALSE),VLOOKUP(①選手情報入力!L25,種目情報!$E$4:$F$40,2,FALSE))))</f>
        <v/>
      </c>
      <c r="T16" t="str">
        <f>IF(E16="","",IF(①選手情報入力!M25="","",①選手情報入力!M25))</f>
        <v/>
      </c>
      <c r="U16" s="30" t="str">
        <f>IF(E16="","",IF(①選手情報入力!K25="",0,1))</f>
        <v/>
      </c>
      <c r="V16" t="str">
        <f>IF(E16="","",IF(①選手情報入力!L25="","",IF(I16=1,VLOOKUP(①選手情報入力!L25,種目情報!$A$4:$C$39,3,FALSE),VLOOKUP(①選手情報入力!L25,種目情報!$E$4:$G$40,3,FALSE))))</f>
        <v/>
      </c>
      <c r="W16" t="str">
        <f>IF(E16="","",IF(①選手情報入力!O25="","",IF(I16=1,VLOOKUP(①選手情報入力!O25,種目情報!$A$4:$B$39,2,FALSE),VLOOKUP(①選手情報入力!O25,種目情報!$E$4:$F$40,2,FALSE))))</f>
        <v/>
      </c>
      <c r="X16" t="str">
        <f>IF(E16="","",IF(①選手情報入力!P25="","",①選手情報入力!P25))</f>
        <v/>
      </c>
      <c r="Y16" s="30" t="str">
        <f>IF(E16="","",IF(①選手情報入力!N25="",0,1))</f>
        <v/>
      </c>
      <c r="Z16" t="str">
        <f>IF(E16="","",IF(①選手情報入力!O25="","",IF(I16=1,VLOOKUP(①選手情報入力!O25,種目情報!$A$4:$C$39,3,FALSE),VLOOKUP(①選手情報入力!O25,種目情報!$E$4:$G$40,3,FALSE))))</f>
        <v/>
      </c>
      <c r="AA16" t="str">
        <f>IF(E16="","",IF(①選手情報入力!Q25="","",IF(I16=1,種目情報!$J$4,種目情報!$J$6)))</f>
        <v/>
      </c>
      <c r="AB16" t="str">
        <f>IF(E16="","",IF(①選手情報入力!Q25="","",IF(I16=1,IF(①選手情報入力!$R$6="","",①選手情報入力!$R$6),IF(①選手情報入力!$R$7="","",①選手情報入力!$R$7))))</f>
        <v/>
      </c>
      <c r="AC16" t="str">
        <f>IF(E16="","",IF(①選手情報入力!Q25="","",IF(I16=1,IF(①選手情報入力!$Q$6="",0,1),IF(①選手情報入力!$Q$7="",0,1))))</f>
        <v/>
      </c>
      <c r="AD16" t="str">
        <f>IF(E16="","",IF(①選手情報入力!Q25="","",2))</f>
        <v/>
      </c>
      <c r="AE16" t="str">
        <f>IF(E16="","",IF(①選手情報入力!S25="","",IF(I16=1,種目情報!$J$5,種目情報!$J$7)))</f>
        <v/>
      </c>
      <c r="AF16" t="str">
        <f>IF(E16="","",IF(①選手情報入力!S25="","",IF(I16=1,IF(①選手情報入力!$T$6="","",①選手情報入力!$T$6),IF(①選手情報入力!$T$7="","",①選手情報入力!$T$7))))</f>
        <v/>
      </c>
      <c r="AG16" t="str">
        <f>IF(E16="","",IF(①選手情報入力!S25="","",IF(I16=1,IF(①選手情報入力!$S$6="",0,1),IF(①選手情報入力!$S$7="",0,1))))</f>
        <v/>
      </c>
      <c r="AH16" t="str">
        <f>IF(E16="","",IF(①選手情報入力!S25="","",2))</f>
        <v/>
      </c>
    </row>
    <row r="17" spans="1:34">
      <c r="A17" t="str">
        <f>IF(E17="","",IF(①選手情報入力!B26="",I18*1000000+②団体情報入力!$D$3*1000+①選手情報入力!A26,VLOOKUP(①選手情報入力!B26,①陸連データ貼付け!A:B,2,0)))</f>
        <v/>
      </c>
      <c r="B17" t="str">
        <f>IF(E17="","",②団体情報入力!$D$3)</f>
        <v/>
      </c>
      <c r="D17" t="str">
        <f>IF(①選手情報入力!B26="","",LEFT(①選手情報入力!B26,1))</f>
        <v/>
      </c>
      <c r="E17" t="str">
        <f>IF(①選手情報入力!B26="","",REPLACE(①選手情報入力!B26,1,1,""))</f>
        <v/>
      </c>
      <c r="F17" t="str">
        <f>IF(E17="","",①選手情報入力!C26)</f>
        <v/>
      </c>
      <c r="G17" t="str">
        <f>IF(E17="","",①選手情報入力!D26)</f>
        <v/>
      </c>
      <c r="H17" t="str">
        <f t="shared" si="0"/>
        <v/>
      </c>
      <c r="I17" t="str">
        <f>IF(E17="","",IF(①選手情報入力!F26="男",1,2))</f>
        <v/>
      </c>
      <c r="J17" t="str">
        <f>IF(E17="","",IF(①選手情報入力!G26="","",①選手情報入力!G26))</f>
        <v/>
      </c>
      <c r="L17" t="str">
        <f t="shared" si="1"/>
        <v/>
      </c>
      <c r="M17" t="str">
        <f t="shared" si="2"/>
        <v/>
      </c>
      <c r="O17" t="str">
        <f>IF(E17="","",IF(①選手情報入力!I26="","",IF(I17=1,VLOOKUP(①選手情報入力!I26,種目情報!$A$4:$B$35,2,FALSE),VLOOKUP(①選手情報入力!I26,種目情報!$E$4:$F$35,2,FALSE))))</f>
        <v/>
      </c>
      <c r="P17" t="str">
        <f>IF(E17="","",IF(①選手情報入力!J26="","",①選手情報入力!J26))</f>
        <v/>
      </c>
      <c r="Q17" s="30" t="str">
        <f>IF(E17="","",IF(①選手情報入力!H26="",0,1))</f>
        <v/>
      </c>
      <c r="R17" t="str">
        <f>IF(E17="","",IF(①選手情報入力!I26="","",IF(I17=1,VLOOKUP(①選手情報入力!I26,種目情報!$A$4:$C$39,3,FALSE),VLOOKUP(①選手情報入力!I26,種目情報!$E$4:$G$40,3,FALSE))))</f>
        <v/>
      </c>
      <c r="S17" t="str">
        <f>IF(E17="","",IF(①選手情報入力!L26="","",IF(I17=1,VLOOKUP(①選手情報入力!L26,種目情報!$A$4:$B$39,2,FALSE),VLOOKUP(①選手情報入力!L26,種目情報!$E$4:$F$40,2,FALSE))))</f>
        <v/>
      </c>
      <c r="T17" t="str">
        <f>IF(E17="","",IF(①選手情報入力!M26="","",①選手情報入力!M26))</f>
        <v/>
      </c>
      <c r="U17" s="30" t="str">
        <f>IF(E17="","",IF(①選手情報入力!K26="",0,1))</f>
        <v/>
      </c>
      <c r="V17" t="str">
        <f>IF(E17="","",IF(①選手情報入力!L26="","",IF(I17=1,VLOOKUP(①選手情報入力!L26,種目情報!$A$4:$C$39,3,FALSE),VLOOKUP(①選手情報入力!L26,種目情報!$E$4:$G$40,3,FALSE))))</f>
        <v/>
      </c>
      <c r="W17" t="str">
        <f>IF(E17="","",IF(①選手情報入力!O26="","",IF(I17=1,VLOOKUP(①選手情報入力!O26,種目情報!$A$4:$B$39,2,FALSE),VLOOKUP(①選手情報入力!O26,種目情報!$E$4:$F$40,2,FALSE))))</f>
        <v/>
      </c>
      <c r="X17" t="str">
        <f>IF(E17="","",IF(①選手情報入力!P26="","",①選手情報入力!P26))</f>
        <v/>
      </c>
      <c r="Y17" s="30" t="str">
        <f>IF(E17="","",IF(①選手情報入力!N26="",0,1))</f>
        <v/>
      </c>
      <c r="Z17" t="str">
        <f>IF(E17="","",IF(①選手情報入力!O26="","",IF(I17=1,VLOOKUP(①選手情報入力!O26,種目情報!$A$4:$C$39,3,FALSE),VLOOKUP(①選手情報入力!O26,種目情報!$E$4:$G$40,3,FALSE))))</f>
        <v/>
      </c>
      <c r="AA17" t="str">
        <f>IF(E17="","",IF(①選手情報入力!Q26="","",IF(I17=1,種目情報!$J$4,種目情報!$J$6)))</f>
        <v/>
      </c>
      <c r="AB17" t="str">
        <f>IF(E17="","",IF(①選手情報入力!Q26="","",IF(I17=1,IF(①選手情報入力!$R$6="","",①選手情報入力!$R$6),IF(①選手情報入力!$R$7="","",①選手情報入力!$R$7))))</f>
        <v/>
      </c>
      <c r="AC17" t="str">
        <f>IF(E17="","",IF(①選手情報入力!Q26="","",IF(I17=1,IF(①選手情報入力!$Q$6="",0,1),IF(①選手情報入力!$Q$7="",0,1))))</f>
        <v/>
      </c>
      <c r="AD17" t="str">
        <f>IF(E17="","",IF(①選手情報入力!Q26="","",2))</f>
        <v/>
      </c>
      <c r="AE17" t="str">
        <f>IF(E17="","",IF(①選手情報入力!S26="","",IF(I17=1,種目情報!$J$5,種目情報!$J$7)))</f>
        <v/>
      </c>
      <c r="AF17" t="str">
        <f>IF(E17="","",IF(①選手情報入力!S26="","",IF(I17=1,IF(①選手情報入力!$T$6="","",①選手情報入力!$T$6),IF(①選手情報入力!$T$7="","",①選手情報入力!$T$7))))</f>
        <v/>
      </c>
      <c r="AG17" t="str">
        <f>IF(E17="","",IF(①選手情報入力!S26="","",IF(I17=1,IF(①選手情報入力!$S$6="",0,1),IF(①選手情報入力!$S$7="",0,1))))</f>
        <v/>
      </c>
      <c r="AH17" t="str">
        <f>IF(E17="","",IF(①選手情報入力!S26="","",2))</f>
        <v/>
      </c>
    </row>
    <row r="18" spans="1:34">
      <c r="A18" t="str">
        <f>IF(E18="","",IF(①選手情報入力!B27="",I19*1000000+②団体情報入力!$D$3*1000+①選手情報入力!A27,VLOOKUP(①選手情報入力!B27,①陸連データ貼付け!A:B,2,0)))</f>
        <v/>
      </c>
      <c r="B18" t="str">
        <f>IF(E18="","",②団体情報入力!$D$3)</f>
        <v/>
      </c>
      <c r="D18" t="str">
        <f>IF(①選手情報入力!B27="","",LEFT(①選手情報入力!B27,1))</f>
        <v/>
      </c>
      <c r="E18" t="str">
        <f>IF(①選手情報入力!B27="","",REPLACE(①選手情報入力!B27,1,1,""))</f>
        <v/>
      </c>
      <c r="F18" t="str">
        <f>IF(E18="","",①選手情報入力!C27)</f>
        <v/>
      </c>
      <c r="G18" t="str">
        <f>IF(E18="","",①選手情報入力!D27)</f>
        <v/>
      </c>
      <c r="H18" t="str">
        <f t="shared" si="0"/>
        <v/>
      </c>
      <c r="I18" t="str">
        <f>IF(E18="","",IF(①選手情報入力!F27="男",1,2))</f>
        <v/>
      </c>
      <c r="J18" t="str">
        <f>IF(E18="","",IF(①選手情報入力!G27="","",①選手情報入力!G27))</f>
        <v/>
      </c>
      <c r="L18" t="str">
        <f t="shared" si="1"/>
        <v/>
      </c>
      <c r="M18" t="str">
        <f t="shared" si="2"/>
        <v/>
      </c>
      <c r="O18" t="str">
        <f>IF(E18="","",IF(①選手情報入力!I27="","",IF(I18=1,VLOOKUP(①選手情報入力!I27,種目情報!$A$4:$B$35,2,FALSE),VLOOKUP(①選手情報入力!I27,種目情報!$E$4:$F$35,2,FALSE))))</f>
        <v/>
      </c>
      <c r="P18" t="str">
        <f>IF(E18="","",IF(①選手情報入力!J27="","",①選手情報入力!J27))</f>
        <v/>
      </c>
      <c r="Q18" s="30" t="str">
        <f>IF(E18="","",IF(①選手情報入力!H27="",0,1))</f>
        <v/>
      </c>
      <c r="R18" t="str">
        <f>IF(E18="","",IF(①選手情報入力!I27="","",IF(I18=1,VLOOKUP(①選手情報入力!I27,種目情報!$A$4:$C$39,3,FALSE),VLOOKUP(①選手情報入力!I27,種目情報!$E$4:$G$40,3,FALSE))))</f>
        <v/>
      </c>
      <c r="S18" t="str">
        <f>IF(E18="","",IF(①選手情報入力!L27="","",IF(I18=1,VLOOKUP(①選手情報入力!L27,種目情報!$A$4:$B$39,2,FALSE),VLOOKUP(①選手情報入力!L27,種目情報!$E$4:$F$40,2,FALSE))))</f>
        <v/>
      </c>
      <c r="T18" t="str">
        <f>IF(E18="","",IF(①選手情報入力!M27="","",①選手情報入力!M27))</f>
        <v/>
      </c>
      <c r="U18" s="30" t="str">
        <f>IF(E18="","",IF(①選手情報入力!K27="",0,1))</f>
        <v/>
      </c>
      <c r="V18" t="str">
        <f>IF(E18="","",IF(①選手情報入力!L27="","",IF(I18=1,VLOOKUP(①選手情報入力!L27,種目情報!$A$4:$C$39,3,FALSE),VLOOKUP(①選手情報入力!L27,種目情報!$E$4:$G$40,3,FALSE))))</f>
        <v/>
      </c>
      <c r="W18" t="str">
        <f>IF(E18="","",IF(①選手情報入力!O27="","",IF(I18=1,VLOOKUP(①選手情報入力!O27,種目情報!$A$4:$B$39,2,FALSE),VLOOKUP(①選手情報入力!O27,種目情報!$E$4:$F$40,2,FALSE))))</f>
        <v/>
      </c>
      <c r="X18" t="str">
        <f>IF(E18="","",IF(①選手情報入力!P27="","",①選手情報入力!P27))</f>
        <v/>
      </c>
      <c r="Y18" s="30" t="str">
        <f>IF(E18="","",IF(①選手情報入力!N27="",0,1))</f>
        <v/>
      </c>
      <c r="Z18" t="str">
        <f>IF(E18="","",IF(①選手情報入力!O27="","",IF(I18=1,VLOOKUP(①選手情報入力!O27,種目情報!$A$4:$C$39,3,FALSE),VLOOKUP(①選手情報入力!O27,種目情報!$E$4:$G$40,3,FALSE))))</f>
        <v/>
      </c>
      <c r="AA18" t="str">
        <f>IF(E18="","",IF(①選手情報入力!Q27="","",IF(I18=1,種目情報!$J$4,種目情報!$J$6)))</f>
        <v/>
      </c>
      <c r="AB18" t="str">
        <f>IF(E18="","",IF(①選手情報入力!Q27="","",IF(I18=1,IF(①選手情報入力!$R$6="","",①選手情報入力!$R$6),IF(①選手情報入力!$R$7="","",①選手情報入力!$R$7))))</f>
        <v/>
      </c>
      <c r="AC18" t="str">
        <f>IF(E18="","",IF(①選手情報入力!Q27="","",IF(I18=1,IF(①選手情報入力!$Q$6="",0,1),IF(①選手情報入力!$Q$7="",0,1))))</f>
        <v/>
      </c>
      <c r="AD18" t="str">
        <f>IF(E18="","",IF(①選手情報入力!Q27="","",2))</f>
        <v/>
      </c>
      <c r="AE18" t="str">
        <f>IF(E18="","",IF(①選手情報入力!S27="","",IF(I18=1,種目情報!$J$5,種目情報!$J$7)))</f>
        <v/>
      </c>
      <c r="AF18" t="str">
        <f>IF(E18="","",IF(①選手情報入力!S27="","",IF(I18=1,IF(①選手情報入力!$T$6="","",①選手情報入力!$T$6),IF(①選手情報入力!$T$7="","",①選手情報入力!$T$7))))</f>
        <v/>
      </c>
      <c r="AG18" t="str">
        <f>IF(E18="","",IF(①選手情報入力!S27="","",IF(I18=1,IF(①選手情報入力!$S$6="",0,1),IF(①選手情報入力!$S$7="",0,1))))</f>
        <v/>
      </c>
      <c r="AH18" t="str">
        <f>IF(E18="","",IF(①選手情報入力!S27="","",2))</f>
        <v/>
      </c>
    </row>
    <row r="19" spans="1:34">
      <c r="A19" t="str">
        <f>IF(E19="","",IF(①選手情報入力!B28="",I20*1000000+②団体情報入力!$D$3*1000+①選手情報入力!A28,VLOOKUP(①選手情報入力!B28,①陸連データ貼付け!A:B,2,0)))</f>
        <v/>
      </c>
      <c r="B19" t="str">
        <f>IF(E19="","",②団体情報入力!$D$3)</f>
        <v/>
      </c>
      <c r="D19" t="str">
        <f>IF(①選手情報入力!B28="","",LEFT(①選手情報入力!B28,1))</f>
        <v/>
      </c>
      <c r="E19" t="str">
        <f>IF(①選手情報入力!B28="","",REPLACE(①選手情報入力!B28,1,1,""))</f>
        <v/>
      </c>
      <c r="F19" t="str">
        <f>IF(E19="","",①選手情報入力!C28)</f>
        <v/>
      </c>
      <c r="G19" t="str">
        <f>IF(E19="","",①選手情報入力!D28)</f>
        <v/>
      </c>
      <c r="H19" t="str">
        <f t="shared" si="0"/>
        <v/>
      </c>
      <c r="I19" t="str">
        <f>IF(E19="","",IF(①選手情報入力!F28="男",1,2))</f>
        <v/>
      </c>
      <c r="J19" t="str">
        <f>IF(E19="","",IF(①選手情報入力!G28="","",①選手情報入力!G28))</f>
        <v/>
      </c>
      <c r="L19" t="str">
        <f t="shared" si="1"/>
        <v/>
      </c>
      <c r="M19" t="str">
        <f t="shared" si="2"/>
        <v/>
      </c>
      <c r="O19" t="str">
        <f>IF(E19="","",IF(①選手情報入力!I28="","",IF(I19=1,VLOOKUP(①選手情報入力!I28,種目情報!$A$4:$B$35,2,FALSE),VLOOKUP(①選手情報入力!I28,種目情報!$E$4:$F$35,2,FALSE))))</f>
        <v/>
      </c>
      <c r="P19" t="str">
        <f>IF(E19="","",IF(①選手情報入力!J28="","",①選手情報入力!J28))</f>
        <v/>
      </c>
      <c r="Q19" s="30" t="str">
        <f>IF(E19="","",IF(①選手情報入力!H28="",0,1))</f>
        <v/>
      </c>
      <c r="R19" t="str">
        <f>IF(E19="","",IF(①選手情報入力!I28="","",IF(I19=1,VLOOKUP(①選手情報入力!I28,種目情報!$A$4:$C$39,3,FALSE),VLOOKUP(①選手情報入力!I28,種目情報!$E$4:$G$40,3,FALSE))))</f>
        <v/>
      </c>
      <c r="S19" t="str">
        <f>IF(E19="","",IF(①選手情報入力!L28="","",IF(I19=1,VLOOKUP(①選手情報入力!L28,種目情報!$A$4:$B$39,2,FALSE),VLOOKUP(①選手情報入力!L28,種目情報!$E$4:$F$40,2,FALSE))))</f>
        <v/>
      </c>
      <c r="T19" t="str">
        <f>IF(E19="","",IF(①選手情報入力!M28="","",①選手情報入力!M28))</f>
        <v/>
      </c>
      <c r="U19" s="30" t="str">
        <f>IF(E19="","",IF(①選手情報入力!K28="",0,1))</f>
        <v/>
      </c>
      <c r="V19" t="str">
        <f>IF(E19="","",IF(①選手情報入力!L28="","",IF(I19=1,VLOOKUP(①選手情報入力!L28,種目情報!$A$4:$C$39,3,FALSE),VLOOKUP(①選手情報入力!L28,種目情報!$E$4:$G$40,3,FALSE))))</f>
        <v/>
      </c>
      <c r="W19" t="str">
        <f>IF(E19="","",IF(①選手情報入力!O28="","",IF(I19=1,VLOOKUP(①選手情報入力!O28,種目情報!$A$4:$B$39,2,FALSE),VLOOKUP(①選手情報入力!O28,種目情報!$E$4:$F$40,2,FALSE))))</f>
        <v/>
      </c>
      <c r="X19" t="str">
        <f>IF(E19="","",IF(①選手情報入力!P28="","",①選手情報入力!P28))</f>
        <v/>
      </c>
      <c r="Y19" s="30" t="str">
        <f>IF(E19="","",IF(①選手情報入力!N28="",0,1))</f>
        <v/>
      </c>
      <c r="Z19" t="str">
        <f>IF(E19="","",IF(①選手情報入力!O28="","",IF(I19=1,VLOOKUP(①選手情報入力!O28,種目情報!$A$4:$C$39,3,FALSE),VLOOKUP(①選手情報入力!O28,種目情報!$E$4:$G$40,3,FALSE))))</f>
        <v/>
      </c>
      <c r="AA19" t="str">
        <f>IF(E19="","",IF(①選手情報入力!Q28="","",IF(I19=1,種目情報!$J$4,種目情報!$J$6)))</f>
        <v/>
      </c>
      <c r="AB19" t="str">
        <f>IF(E19="","",IF(①選手情報入力!Q28="","",IF(I19=1,IF(①選手情報入力!$R$6="","",①選手情報入力!$R$6),IF(①選手情報入力!$R$7="","",①選手情報入力!$R$7))))</f>
        <v/>
      </c>
      <c r="AC19" t="str">
        <f>IF(E19="","",IF(①選手情報入力!Q28="","",IF(I19=1,IF(①選手情報入力!$Q$6="",0,1),IF(①選手情報入力!$Q$7="",0,1))))</f>
        <v/>
      </c>
      <c r="AD19" t="str">
        <f>IF(E19="","",IF(①選手情報入力!Q28="","",2))</f>
        <v/>
      </c>
      <c r="AE19" t="str">
        <f>IF(E19="","",IF(①選手情報入力!S28="","",IF(I19=1,種目情報!$J$5,種目情報!$J$7)))</f>
        <v/>
      </c>
      <c r="AF19" t="str">
        <f>IF(E19="","",IF(①選手情報入力!S28="","",IF(I19=1,IF(①選手情報入力!$T$6="","",①選手情報入力!$T$6),IF(①選手情報入力!$T$7="","",①選手情報入力!$T$7))))</f>
        <v/>
      </c>
      <c r="AG19" t="str">
        <f>IF(E19="","",IF(①選手情報入力!S28="","",IF(I19=1,IF(①選手情報入力!$S$6="",0,1),IF(①選手情報入力!$S$7="",0,1))))</f>
        <v/>
      </c>
      <c r="AH19" t="str">
        <f>IF(E19="","",IF(①選手情報入力!S28="","",2))</f>
        <v/>
      </c>
    </row>
    <row r="20" spans="1:34">
      <c r="A20" t="str">
        <f>IF(E20="","",IF(①選手情報入力!B29="",I21*1000000+②団体情報入力!$D$3*1000+①選手情報入力!A29,VLOOKUP(①選手情報入力!B29,①陸連データ貼付け!A:B,2,0)))</f>
        <v/>
      </c>
      <c r="B20" t="str">
        <f>IF(E20="","",②団体情報入力!$D$3)</f>
        <v/>
      </c>
      <c r="D20" t="str">
        <f>IF(①選手情報入力!B29="","",LEFT(①選手情報入力!B29,1))</f>
        <v/>
      </c>
      <c r="E20" t="str">
        <f>IF(①選手情報入力!B29="","",REPLACE(①選手情報入力!B29,1,1,""))</f>
        <v/>
      </c>
      <c r="F20" t="str">
        <f>IF(E20="","",①選手情報入力!C29)</f>
        <v/>
      </c>
      <c r="G20" t="str">
        <f>IF(E20="","",①選手情報入力!D29)</f>
        <v/>
      </c>
      <c r="H20" t="str">
        <f t="shared" si="0"/>
        <v/>
      </c>
      <c r="I20" t="str">
        <f>IF(E20="","",IF(①選手情報入力!F29="男",1,2))</f>
        <v/>
      </c>
      <c r="J20" t="str">
        <f>IF(E20="","",IF(①選手情報入力!G29="","",①選手情報入力!G29))</f>
        <v/>
      </c>
      <c r="L20" t="str">
        <f t="shared" si="1"/>
        <v/>
      </c>
      <c r="M20" t="str">
        <f t="shared" si="2"/>
        <v/>
      </c>
      <c r="O20" t="str">
        <f>IF(E20="","",IF(①選手情報入力!I29="","",IF(I20=1,VLOOKUP(①選手情報入力!I29,種目情報!$A$4:$B$35,2,FALSE),VLOOKUP(①選手情報入力!I29,種目情報!$E$4:$F$35,2,FALSE))))</f>
        <v/>
      </c>
      <c r="P20" t="str">
        <f>IF(E20="","",IF(①選手情報入力!J29="","",①選手情報入力!J29))</f>
        <v/>
      </c>
      <c r="Q20" s="30" t="str">
        <f>IF(E20="","",IF(①選手情報入力!H29="",0,1))</f>
        <v/>
      </c>
      <c r="R20" t="str">
        <f>IF(E20="","",IF(①選手情報入力!I29="","",IF(I20=1,VLOOKUP(①選手情報入力!I29,種目情報!$A$4:$C$39,3,FALSE),VLOOKUP(①選手情報入力!I29,種目情報!$E$4:$G$40,3,FALSE))))</f>
        <v/>
      </c>
      <c r="S20" t="str">
        <f>IF(E20="","",IF(①選手情報入力!L29="","",IF(I20=1,VLOOKUP(①選手情報入力!L29,種目情報!$A$4:$B$39,2,FALSE),VLOOKUP(①選手情報入力!L29,種目情報!$E$4:$F$40,2,FALSE))))</f>
        <v/>
      </c>
      <c r="T20" t="str">
        <f>IF(E20="","",IF(①選手情報入力!M29="","",①選手情報入力!M29))</f>
        <v/>
      </c>
      <c r="U20" s="30" t="str">
        <f>IF(E20="","",IF(①選手情報入力!K29="",0,1))</f>
        <v/>
      </c>
      <c r="V20" t="str">
        <f>IF(E20="","",IF(①選手情報入力!L29="","",IF(I20=1,VLOOKUP(①選手情報入力!L29,種目情報!$A$4:$C$39,3,FALSE),VLOOKUP(①選手情報入力!L29,種目情報!$E$4:$G$40,3,FALSE))))</f>
        <v/>
      </c>
      <c r="W20" t="str">
        <f>IF(E20="","",IF(①選手情報入力!O29="","",IF(I20=1,VLOOKUP(①選手情報入力!O29,種目情報!$A$4:$B$39,2,FALSE),VLOOKUP(①選手情報入力!O29,種目情報!$E$4:$F$40,2,FALSE))))</f>
        <v/>
      </c>
      <c r="X20" t="str">
        <f>IF(E20="","",IF(①選手情報入力!P29="","",①選手情報入力!P29))</f>
        <v/>
      </c>
      <c r="Y20" s="30" t="str">
        <f>IF(E20="","",IF(①選手情報入力!N29="",0,1))</f>
        <v/>
      </c>
      <c r="Z20" t="str">
        <f>IF(E20="","",IF(①選手情報入力!O29="","",IF(I20=1,VLOOKUP(①選手情報入力!O29,種目情報!$A$4:$C$39,3,FALSE),VLOOKUP(①選手情報入力!O29,種目情報!$E$4:$G$40,3,FALSE))))</f>
        <v/>
      </c>
      <c r="AA20" t="str">
        <f>IF(E20="","",IF(①選手情報入力!Q29="","",IF(I20=1,種目情報!$J$4,種目情報!$J$6)))</f>
        <v/>
      </c>
      <c r="AB20" t="str">
        <f>IF(E20="","",IF(①選手情報入力!Q29="","",IF(I20=1,IF(①選手情報入力!$R$6="","",①選手情報入力!$R$6),IF(①選手情報入力!$R$7="","",①選手情報入力!$R$7))))</f>
        <v/>
      </c>
      <c r="AC20" t="str">
        <f>IF(E20="","",IF(①選手情報入力!Q29="","",IF(I20=1,IF(①選手情報入力!$Q$6="",0,1),IF(①選手情報入力!$Q$7="",0,1))))</f>
        <v/>
      </c>
      <c r="AD20" t="str">
        <f>IF(E20="","",IF(①選手情報入力!Q29="","",2))</f>
        <v/>
      </c>
      <c r="AE20" t="str">
        <f>IF(E20="","",IF(①選手情報入力!S29="","",IF(I20=1,種目情報!$J$5,種目情報!$J$7)))</f>
        <v/>
      </c>
      <c r="AF20" t="str">
        <f>IF(E20="","",IF(①選手情報入力!S29="","",IF(I20=1,IF(①選手情報入力!$T$6="","",①選手情報入力!$T$6),IF(①選手情報入力!$T$7="","",①選手情報入力!$T$7))))</f>
        <v/>
      </c>
      <c r="AG20" t="str">
        <f>IF(E20="","",IF(①選手情報入力!S29="","",IF(I20=1,IF(①選手情報入力!$S$6="",0,1),IF(①選手情報入力!$S$7="",0,1))))</f>
        <v/>
      </c>
      <c r="AH20" t="str">
        <f>IF(E20="","",IF(①選手情報入力!S29="","",2))</f>
        <v/>
      </c>
    </row>
    <row r="21" spans="1:34">
      <c r="A21" t="str">
        <f>IF(E21="","",IF(①選手情報入力!B30="",I22*1000000+②団体情報入力!$D$3*1000+①選手情報入力!A30,VLOOKUP(①選手情報入力!B30,①陸連データ貼付け!A:B,2,0)))</f>
        <v/>
      </c>
      <c r="B21" t="str">
        <f>IF(E21="","",②団体情報入力!$D$3)</f>
        <v/>
      </c>
      <c r="D21" t="str">
        <f>IF(①選手情報入力!B30="","",LEFT(①選手情報入力!B30,1))</f>
        <v/>
      </c>
      <c r="E21" t="str">
        <f>IF(①選手情報入力!B30="","",REPLACE(①選手情報入力!B30,1,1,""))</f>
        <v/>
      </c>
      <c r="F21" t="str">
        <f>IF(E21="","",①選手情報入力!C30)</f>
        <v/>
      </c>
      <c r="G21" t="str">
        <f>IF(E21="","",①選手情報入力!D30)</f>
        <v/>
      </c>
      <c r="H21" t="str">
        <f t="shared" si="0"/>
        <v/>
      </c>
      <c r="I21" t="str">
        <f>IF(E21="","",IF(①選手情報入力!F30="男",1,2))</f>
        <v/>
      </c>
      <c r="J21" t="str">
        <f>IF(E21="","",IF(①選手情報入力!G30="","",①選手情報入力!G30))</f>
        <v/>
      </c>
      <c r="L21" t="str">
        <f t="shared" si="1"/>
        <v/>
      </c>
      <c r="M21" t="str">
        <f t="shared" si="2"/>
        <v/>
      </c>
      <c r="O21" t="str">
        <f>IF(E21="","",IF(①選手情報入力!I30="","",IF(I21=1,VLOOKUP(①選手情報入力!I30,種目情報!$A$4:$B$35,2,FALSE),VLOOKUP(①選手情報入力!I30,種目情報!$E$4:$F$35,2,FALSE))))</f>
        <v/>
      </c>
      <c r="P21" t="str">
        <f>IF(E21="","",IF(①選手情報入力!J30="","",①選手情報入力!J30))</f>
        <v/>
      </c>
      <c r="Q21" s="30" t="str">
        <f>IF(E21="","",IF(①選手情報入力!H30="",0,1))</f>
        <v/>
      </c>
      <c r="R21" t="str">
        <f>IF(E21="","",IF(①選手情報入力!I30="","",IF(I21=1,VLOOKUP(①選手情報入力!I30,種目情報!$A$4:$C$39,3,FALSE),VLOOKUP(①選手情報入力!I30,種目情報!$E$4:$G$40,3,FALSE))))</f>
        <v/>
      </c>
      <c r="S21" t="str">
        <f>IF(E21="","",IF(①選手情報入力!L30="","",IF(I21=1,VLOOKUP(①選手情報入力!L30,種目情報!$A$4:$B$39,2,FALSE),VLOOKUP(①選手情報入力!L30,種目情報!$E$4:$F$40,2,FALSE))))</f>
        <v/>
      </c>
      <c r="T21" t="str">
        <f>IF(E21="","",IF(①選手情報入力!M30="","",①選手情報入力!M30))</f>
        <v/>
      </c>
      <c r="U21" s="30" t="str">
        <f>IF(E21="","",IF(①選手情報入力!K30="",0,1))</f>
        <v/>
      </c>
      <c r="V21" t="str">
        <f>IF(E21="","",IF(①選手情報入力!L30="","",IF(I21=1,VLOOKUP(①選手情報入力!L30,種目情報!$A$4:$C$39,3,FALSE),VLOOKUP(①選手情報入力!L30,種目情報!$E$4:$G$40,3,FALSE))))</f>
        <v/>
      </c>
      <c r="W21" t="str">
        <f>IF(E21="","",IF(①選手情報入力!O30="","",IF(I21=1,VLOOKUP(①選手情報入力!O30,種目情報!$A$4:$B$39,2,FALSE),VLOOKUP(①選手情報入力!O30,種目情報!$E$4:$F$40,2,FALSE))))</f>
        <v/>
      </c>
      <c r="X21" t="str">
        <f>IF(E21="","",IF(①選手情報入力!P30="","",①選手情報入力!P30))</f>
        <v/>
      </c>
      <c r="Y21" s="30" t="str">
        <f>IF(E21="","",IF(①選手情報入力!N30="",0,1))</f>
        <v/>
      </c>
      <c r="Z21" t="str">
        <f>IF(E21="","",IF(①選手情報入力!O30="","",IF(I21=1,VLOOKUP(①選手情報入力!O30,種目情報!$A$4:$C$39,3,FALSE),VLOOKUP(①選手情報入力!O30,種目情報!$E$4:$G$40,3,FALSE))))</f>
        <v/>
      </c>
      <c r="AA21" t="str">
        <f>IF(E21="","",IF(①選手情報入力!Q30="","",IF(I21=1,種目情報!$J$4,種目情報!$J$6)))</f>
        <v/>
      </c>
      <c r="AB21" t="str">
        <f>IF(E21="","",IF(①選手情報入力!Q30="","",IF(I21=1,IF(①選手情報入力!$R$6="","",①選手情報入力!$R$6),IF(①選手情報入力!$R$7="","",①選手情報入力!$R$7))))</f>
        <v/>
      </c>
      <c r="AC21" t="str">
        <f>IF(E21="","",IF(①選手情報入力!Q30="","",IF(I21=1,IF(①選手情報入力!$Q$6="",0,1),IF(①選手情報入力!$Q$7="",0,1))))</f>
        <v/>
      </c>
      <c r="AD21" t="str">
        <f>IF(E21="","",IF(①選手情報入力!Q30="","",2))</f>
        <v/>
      </c>
      <c r="AE21" t="str">
        <f>IF(E21="","",IF(①選手情報入力!S30="","",IF(I21=1,種目情報!$J$5,種目情報!$J$7)))</f>
        <v/>
      </c>
      <c r="AF21" t="str">
        <f>IF(E21="","",IF(①選手情報入力!S30="","",IF(I21=1,IF(①選手情報入力!$T$6="","",①選手情報入力!$T$6),IF(①選手情報入力!$T$7="","",①選手情報入力!$T$7))))</f>
        <v/>
      </c>
      <c r="AG21" t="str">
        <f>IF(E21="","",IF(①選手情報入力!S30="","",IF(I21=1,IF(①選手情報入力!$S$6="",0,1),IF(①選手情報入力!$S$7="",0,1))))</f>
        <v/>
      </c>
      <c r="AH21" t="str">
        <f>IF(E21="","",IF(①選手情報入力!S30="","",2))</f>
        <v/>
      </c>
    </row>
    <row r="22" spans="1:34">
      <c r="A22" t="str">
        <f>IF(E22="","",IF(①選手情報入力!B31="",I23*1000000+②団体情報入力!$D$3*1000+①選手情報入力!A31,VLOOKUP(①選手情報入力!B31,①陸連データ貼付け!A:B,2,0)))</f>
        <v/>
      </c>
      <c r="B22" t="str">
        <f>IF(E22="","",②団体情報入力!$D$3)</f>
        <v/>
      </c>
      <c r="D22" t="str">
        <f>IF(①選手情報入力!B31="","",LEFT(①選手情報入力!B31,1))</f>
        <v/>
      </c>
      <c r="E22" t="str">
        <f>IF(①選手情報入力!B31="","",REPLACE(①選手情報入力!B31,1,1,""))</f>
        <v/>
      </c>
      <c r="F22" t="str">
        <f>IF(E22="","",①選手情報入力!C31)</f>
        <v/>
      </c>
      <c r="G22" t="str">
        <f>IF(E22="","",①選手情報入力!D31)</f>
        <v/>
      </c>
      <c r="H22" t="str">
        <f t="shared" si="0"/>
        <v/>
      </c>
      <c r="I22" t="str">
        <f>IF(E22="","",IF(①選手情報入力!F31="男",1,2))</f>
        <v/>
      </c>
      <c r="J22" t="str">
        <f>IF(E22="","",IF(①選手情報入力!G31="","",①選手情報入力!G31))</f>
        <v/>
      </c>
      <c r="L22" t="str">
        <f t="shared" si="1"/>
        <v/>
      </c>
      <c r="M22" t="str">
        <f t="shared" si="2"/>
        <v/>
      </c>
      <c r="O22" t="str">
        <f>IF(E22="","",IF(①選手情報入力!I31="","",IF(I22=1,VLOOKUP(①選手情報入力!I31,種目情報!$A$4:$B$35,2,FALSE),VLOOKUP(①選手情報入力!I31,種目情報!$E$4:$F$35,2,FALSE))))</f>
        <v/>
      </c>
      <c r="P22" t="str">
        <f>IF(E22="","",IF(①選手情報入力!J31="","",①選手情報入力!J31))</f>
        <v/>
      </c>
      <c r="Q22" s="30" t="str">
        <f>IF(E22="","",IF(①選手情報入力!H31="",0,1))</f>
        <v/>
      </c>
      <c r="R22" t="str">
        <f>IF(E22="","",IF(①選手情報入力!I31="","",IF(I22=1,VLOOKUP(①選手情報入力!I31,種目情報!$A$4:$C$39,3,FALSE),VLOOKUP(①選手情報入力!I31,種目情報!$E$4:$G$40,3,FALSE))))</f>
        <v/>
      </c>
      <c r="S22" t="str">
        <f>IF(E22="","",IF(①選手情報入力!L31="","",IF(I22=1,VLOOKUP(①選手情報入力!L31,種目情報!$A$4:$B$39,2,FALSE),VLOOKUP(①選手情報入力!L31,種目情報!$E$4:$F$40,2,FALSE))))</f>
        <v/>
      </c>
      <c r="T22" t="str">
        <f>IF(E22="","",IF(①選手情報入力!M31="","",①選手情報入力!M31))</f>
        <v/>
      </c>
      <c r="U22" s="30" t="str">
        <f>IF(E22="","",IF(①選手情報入力!K31="",0,1))</f>
        <v/>
      </c>
      <c r="V22" t="str">
        <f>IF(E22="","",IF(①選手情報入力!L31="","",IF(I22=1,VLOOKUP(①選手情報入力!L31,種目情報!$A$4:$C$39,3,FALSE),VLOOKUP(①選手情報入力!L31,種目情報!$E$4:$G$40,3,FALSE))))</f>
        <v/>
      </c>
      <c r="W22" t="str">
        <f>IF(E22="","",IF(①選手情報入力!O31="","",IF(I22=1,VLOOKUP(①選手情報入力!O31,種目情報!$A$4:$B$39,2,FALSE),VLOOKUP(①選手情報入力!O31,種目情報!$E$4:$F$40,2,FALSE))))</f>
        <v/>
      </c>
      <c r="X22" t="str">
        <f>IF(E22="","",IF(①選手情報入力!P31="","",①選手情報入力!P31))</f>
        <v/>
      </c>
      <c r="Y22" s="30" t="str">
        <f>IF(E22="","",IF(①選手情報入力!N31="",0,1))</f>
        <v/>
      </c>
      <c r="Z22" t="str">
        <f>IF(E22="","",IF(①選手情報入力!O31="","",IF(I22=1,VLOOKUP(①選手情報入力!O31,種目情報!$A$4:$C$39,3,FALSE),VLOOKUP(①選手情報入力!O31,種目情報!$E$4:$G$40,3,FALSE))))</f>
        <v/>
      </c>
      <c r="AA22" t="str">
        <f>IF(E22="","",IF(①選手情報入力!Q31="","",IF(I22=1,種目情報!$J$4,種目情報!$J$6)))</f>
        <v/>
      </c>
      <c r="AB22" t="str">
        <f>IF(E22="","",IF(①選手情報入力!Q31="","",IF(I22=1,IF(①選手情報入力!$R$6="","",①選手情報入力!$R$6),IF(①選手情報入力!$R$7="","",①選手情報入力!$R$7))))</f>
        <v/>
      </c>
      <c r="AC22" t="str">
        <f>IF(E22="","",IF(①選手情報入力!Q31="","",IF(I22=1,IF(①選手情報入力!$Q$6="",0,1),IF(①選手情報入力!$Q$7="",0,1))))</f>
        <v/>
      </c>
      <c r="AD22" t="str">
        <f>IF(E22="","",IF(①選手情報入力!Q31="","",2))</f>
        <v/>
      </c>
      <c r="AE22" t="str">
        <f>IF(E22="","",IF(①選手情報入力!S31="","",IF(I22=1,種目情報!$J$5,種目情報!$J$7)))</f>
        <v/>
      </c>
      <c r="AF22" t="str">
        <f>IF(E22="","",IF(①選手情報入力!S31="","",IF(I22=1,IF(①選手情報入力!$T$6="","",①選手情報入力!$T$6),IF(①選手情報入力!$T$7="","",①選手情報入力!$T$7))))</f>
        <v/>
      </c>
      <c r="AG22" t="str">
        <f>IF(E22="","",IF(①選手情報入力!S31="","",IF(I22=1,IF(①選手情報入力!$S$6="",0,1),IF(①選手情報入力!$S$7="",0,1))))</f>
        <v/>
      </c>
      <c r="AH22" t="str">
        <f>IF(E22="","",IF(①選手情報入力!S31="","",2))</f>
        <v/>
      </c>
    </row>
    <row r="23" spans="1:34">
      <c r="A23" t="str">
        <f>IF(E23="","",IF(①選手情報入力!B32="",I24*1000000+②団体情報入力!$D$3*1000+①選手情報入力!A32,VLOOKUP(①選手情報入力!B32,①陸連データ貼付け!A:B,2,0)))</f>
        <v/>
      </c>
      <c r="B23" t="str">
        <f>IF(E23="","",②団体情報入力!$D$3)</f>
        <v/>
      </c>
      <c r="D23" t="str">
        <f>IF(①選手情報入力!B32="","",LEFT(①選手情報入力!B32,1))</f>
        <v/>
      </c>
      <c r="E23" t="str">
        <f>IF(①選手情報入力!B32="","",REPLACE(①選手情報入力!B32,1,1,""))</f>
        <v/>
      </c>
      <c r="F23" t="str">
        <f>IF(E23="","",①選手情報入力!C32)</f>
        <v/>
      </c>
      <c r="G23" t="str">
        <f>IF(E23="","",①選手情報入力!D32)</f>
        <v/>
      </c>
      <c r="H23" t="str">
        <f t="shared" si="0"/>
        <v/>
      </c>
      <c r="I23" t="str">
        <f>IF(E23="","",IF(①選手情報入力!F32="男",1,2))</f>
        <v/>
      </c>
      <c r="J23" t="str">
        <f>IF(E23="","",IF(①選手情報入力!G32="","",①選手情報入力!G32))</f>
        <v/>
      </c>
      <c r="L23" t="str">
        <f t="shared" si="1"/>
        <v/>
      </c>
      <c r="M23" t="str">
        <f t="shared" si="2"/>
        <v/>
      </c>
      <c r="O23" t="str">
        <f>IF(E23="","",IF(①選手情報入力!I32="","",IF(I23=1,VLOOKUP(①選手情報入力!I32,種目情報!$A$4:$B$35,2,FALSE),VLOOKUP(①選手情報入力!I32,種目情報!$E$4:$F$35,2,FALSE))))</f>
        <v/>
      </c>
      <c r="P23" t="str">
        <f>IF(E23="","",IF(①選手情報入力!J32="","",①選手情報入力!J32))</f>
        <v/>
      </c>
      <c r="Q23" s="30" t="str">
        <f>IF(E23="","",IF(①選手情報入力!H32="",0,1))</f>
        <v/>
      </c>
      <c r="R23" t="str">
        <f>IF(E23="","",IF(①選手情報入力!I32="","",IF(I23=1,VLOOKUP(①選手情報入力!I32,種目情報!$A$4:$C$39,3,FALSE),VLOOKUP(①選手情報入力!I32,種目情報!$E$4:$G$40,3,FALSE))))</f>
        <v/>
      </c>
      <c r="S23" t="str">
        <f>IF(E23="","",IF(①選手情報入力!L32="","",IF(I23=1,VLOOKUP(①選手情報入力!L32,種目情報!$A$4:$B$39,2,FALSE),VLOOKUP(①選手情報入力!L32,種目情報!$E$4:$F$40,2,FALSE))))</f>
        <v/>
      </c>
      <c r="T23" t="str">
        <f>IF(E23="","",IF(①選手情報入力!M32="","",①選手情報入力!M32))</f>
        <v/>
      </c>
      <c r="U23" s="30" t="str">
        <f>IF(E23="","",IF(①選手情報入力!K32="",0,1))</f>
        <v/>
      </c>
      <c r="V23" t="str">
        <f>IF(E23="","",IF(①選手情報入力!L32="","",IF(I23=1,VLOOKUP(①選手情報入力!L32,種目情報!$A$4:$C$39,3,FALSE),VLOOKUP(①選手情報入力!L32,種目情報!$E$4:$G$40,3,FALSE))))</f>
        <v/>
      </c>
      <c r="W23" t="str">
        <f>IF(E23="","",IF(①選手情報入力!O32="","",IF(I23=1,VLOOKUP(①選手情報入力!O32,種目情報!$A$4:$B$39,2,FALSE),VLOOKUP(①選手情報入力!O32,種目情報!$E$4:$F$40,2,FALSE))))</f>
        <v/>
      </c>
      <c r="X23" t="str">
        <f>IF(E23="","",IF(①選手情報入力!P32="","",①選手情報入力!P32))</f>
        <v/>
      </c>
      <c r="Y23" s="30" t="str">
        <f>IF(E23="","",IF(①選手情報入力!N32="",0,1))</f>
        <v/>
      </c>
      <c r="Z23" t="str">
        <f>IF(E23="","",IF(①選手情報入力!O32="","",IF(I23=1,VLOOKUP(①選手情報入力!O32,種目情報!$A$4:$C$39,3,FALSE),VLOOKUP(①選手情報入力!O32,種目情報!$E$4:$G$40,3,FALSE))))</f>
        <v/>
      </c>
      <c r="AA23" t="str">
        <f>IF(E23="","",IF(①選手情報入力!Q32="","",IF(I23=1,種目情報!$J$4,種目情報!$J$6)))</f>
        <v/>
      </c>
      <c r="AB23" t="str">
        <f>IF(E23="","",IF(①選手情報入力!Q32="","",IF(I23=1,IF(①選手情報入力!$R$6="","",①選手情報入力!$R$6),IF(①選手情報入力!$R$7="","",①選手情報入力!$R$7))))</f>
        <v/>
      </c>
      <c r="AC23" t="str">
        <f>IF(E23="","",IF(①選手情報入力!Q32="","",IF(I23=1,IF(①選手情報入力!$Q$6="",0,1),IF(①選手情報入力!$Q$7="",0,1))))</f>
        <v/>
      </c>
      <c r="AD23" t="str">
        <f>IF(E23="","",IF(①選手情報入力!Q32="","",2))</f>
        <v/>
      </c>
      <c r="AE23" t="str">
        <f>IF(E23="","",IF(①選手情報入力!S32="","",IF(I23=1,種目情報!$J$5,種目情報!$J$7)))</f>
        <v/>
      </c>
      <c r="AF23" t="str">
        <f>IF(E23="","",IF(①選手情報入力!S32="","",IF(I23=1,IF(①選手情報入力!$T$6="","",①選手情報入力!$T$6),IF(①選手情報入力!$T$7="","",①選手情報入力!$T$7))))</f>
        <v/>
      </c>
      <c r="AG23" t="str">
        <f>IF(E23="","",IF(①選手情報入力!S32="","",IF(I23=1,IF(①選手情報入力!$S$6="",0,1),IF(①選手情報入力!$S$7="",0,1))))</f>
        <v/>
      </c>
      <c r="AH23" t="str">
        <f>IF(E23="","",IF(①選手情報入力!S32="","",2))</f>
        <v/>
      </c>
    </row>
    <row r="24" spans="1:34">
      <c r="A24" t="str">
        <f>IF(E24="","",IF(①選手情報入力!B33="",I25*1000000+②団体情報入力!$D$3*1000+①選手情報入力!A33,VLOOKUP(①選手情報入力!B33,①陸連データ貼付け!A:B,2,0)))</f>
        <v/>
      </c>
      <c r="B24" t="str">
        <f>IF(E24="","",②団体情報入力!$D$3)</f>
        <v/>
      </c>
      <c r="D24" t="str">
        <f>IF(①選手情報入力!B33="","",LEFT(①選手情報入力!B33,1))</f>
        <v/>
      </c>
      <c r="E24" t="str">
        <f>IF(①選手情報入力!B33="","",REPLACE(①選手情報入力!B33,1,1,""))</f>
        <v/>
      </c>
      <c r="F24" t="str">
        <f>IF(E24="","",①選手情報入力!C33)</f>
        <v/>
      </c>
      <c r="G24" t="str">
        <f>IF(E24="","",①選手情報入力!D33)</f>
        <v/>
      </c>
      <c r="H24" t="str">
        <f t="shared" si="0"/>
        <v/>
      </c>
      <c r="I24" t="str">
        <f>IF(E24="","",IF(①選手情報入力!F33="男",1,2))</f>
        <v/>
      </c>
      <c r="J24" t="str">
        <f>IF(E24="","",IF(①選手情報入力!G33="","",①選手情報入力!G33))</f>
        <v/>
      </c>
      <c r="L24" t="str">
        <f t="shared" si="1"/>
        <v/>
      </c>
      <c r="M24" t="str">
        <f t="shared" si="2"/>
        <v/>
      </c>
      <c r="O24" t="str">
        <f>IF(E24="","",IF(①選手情報入力!I33="","",IF(I24=1,VLOOKUP(①選手情報入力!I33,種目情報!$A$4:$B$35,2,FALSE),VLOOKUP(①選手情報入力!I33,種目情報!$E$4:$F$35,2,FALSE))))</f>
        <v/>
      </c>
      <c r="P24" t="str">
        <f>IF(E24="","",IF(①選手情報入力!J33="","",①選手情報入力!J33))</f>
        <v/>
      </c>
      <c r="Q24" s="30" t="str">
        <f>IF(E24="","",IF(①選手情報入力!H33="",0,1))</f>
        <v/>
      </c>
      <c r="R24" t="str">
        <f>IF(E24="","",IF(①選手情報入力!I33="","",IF(I24=1,VLOOKUP(①選手情報入力!I33,種目情報!$A$4:$C$39,3,FALSE),VLOOKUP(①選手情報入力!I33,種目情報!$E$4:$G$40,3,FALSE))))</f>
        <v/>
      </c>
      <c r="S24" t="str">
        <f>IF(E24="","",IF(①選手情報入力!L33="","",IF(I24=1,VLOOKUP(①選手情報入力!L33,種目情報!$A$4:$B$39,2,FALSE),VLOOKUP(①選手情報入力!L33,種目情報!$E$4:$F$40,2,FALSE))))</f>
        <v/>
      </c>
      <c r="T24" t="str">
        <f>IF(E24="","",IF(①選手情報入力!M33="","",①選手情報入力!M33))</f>
        <v/>
      </c>
      <c r="U24" s="30" t="str">
        <f>IF(E24="","",IF(①選手情報入力!K33="",0,1))</f>
        <v/>
      </c>
      <c r="V24" t="str">
        <f>IF(E24="","",IF(①選手情報入力!L33="","",IF(I24=1,VLOOKUP(①選手情報入力!L33,種目情報!$A$4:$C$39,3,FALSE),VLOOKUP(①選手情報入力!L33,種目情報!$E$4:$G$40,3,FALSE))))</f>
        <v/>
      </c>
      <c r="W24" t="str">
        <f>IF(E24="","",IF(①選手情報入力!O33="","",IF(I24=1,VLOOKUP(①選手情報入力!O33,種目情報!$A$4:$B$39,2,FALSE),VLOOKUP(①選手情報入力!O33,種目情報!$E$4:$F$40,2,FALSE))))</f>
        <v/>
      </c>
      <c r="X24" t="str">
        <f>IF(E24="","",IF(①選手情報入力!P33="","",①選手情報入力!P33))</f>
        <v/>
      </c>
      <c r="Y24" s="30" t="str">
        <f>IF(E24="","",IF(①選手情報入力!N33="",0,1))</f>
        <v/>
      </c>
      <c r="Z24" t="str">
        <f>IF(E24="","",IF(①選手情報入力!O33="","",IF(I24=1,VLOOKUP(①選手情報入力!O33,種目情報!$A$4:$C$39,3,FALSE),VLOOKUP(①選手情報入力!O33,種目情報!$E$4:$G$40,3,FALSE))))</f>
        <v/>
      </c>
      <c r="AA24" t="str">
        <f>IF(E24="","",IF(①選手情報入力!Q33="","",IF(I24=1,種目情報!$J$4,種目情報!$J$6)))</f>
        <v/>
      </c>
      <c r="AB24" t="str">
        <f>IF(E24="","",IF(①選手情報入力!Q33="","",IF(I24=1,IF(①選手情報入力!$R$6="","",①選手情報入力!$R$6),IF(①選手情報入力!$R$7="","",①選手情報入力!$R$7))))</f>
        <v/>
      </c>
      <c r="AC24" t="str">
        <f>IF(E24="","",IF(①選手情報入力!Q33="","",IF(I24=1,IF(①選手情報入力!$Q$6="",0,1),IF(①選手情報入力!$Q$7="",0,1))))</f>
        <v/>
      </c>
      <c r="AD24" t="str">
        <f>IF(E24="","",IF(①選手情報入力!Q33="","",2))</f>
        <v/>
      </c>
      <c r="AE24" t="str">
        <f>IF(E24="","",IF(①選手情報入力!S33="","",IF(I24=1,種目情報!$J$5,種目情報!$J$7)))</f>
        <v/>
      </c>
      <c r="AF24" t="str">
        <f>IF(E24="","",IF(①選手情報入力!S33="","",IF(I24=1,IF(①選手情報入力!$T$6="","",①選手情報入力!$T$6),IF(①選手情報入力!$T$7="","",①選手情報入力!$T$7))))</f>
        <v/>
      </c>
      <c r="AG24" t="str">
        <f>IF(E24="","",IF(①選手情報入力!S33="","",IF(I24=1,IF(①選手情報入力!$S$6="",0,1),IF(①選手情報入力!$S$7="",0,1))))</f>
        <v/>
      </c>
      <c r="AH24" t="str">
        <f>IF(E24="","",IF(①選手情報入力!S33="","",2))</f>
        <v/>
      </c>
    </row>
    <row r="25" spans="1:34">
      <c r="A25" t="str">
        <f>IF(E25="","",IF(①選手情報入力!B34="",I26*1000000+②団体情報入力!$D$3*1000+①選手情報入力!A34,VLOOKUP(①選手情報入力!B34,①陸連データ貼付け!A:B,2,0)))</f>
        <v/>
      </c>
      <c r="B25" t="str">
        <f>IF(E25="","",②団体情報入力!$D$3)</f>
        <v/>
      </c>
      <c r="D25" t="str">
        <f>IF(①選手情報入力!B34="","",LEFT(①選手情報入力!B34,1))</f>
        <v/>
      </c>
      <c r="E25" t="str">
        <f>IF(①選手情報入力!B34="","",REPLACE(①選手情報入力!B34,1,1,""))</f>
        <v/>
      </c>
      <c r="F25" t="str">
        <f>IF(E25="","",①選手情報入力!C34)</f>
        <v/>
      </c>
      <c r="G25" t="str">
        <f>IF(E25="","",①選手情報入力!D34)</f>
        <v/>
      </c>
      <c r="H25" t="str">
        <f t="shared" si="0"/>
        <v/>
      </c>
      <c r="I25" t="str">
        <f>IF(E25="","",IF(①選手情報入力!F34="男",1,2))</f>
        <v/>
      </c>
      <c r="J25" t="str">
        <f>IF(E25="","",IF(①選手情報入力!G34="","",①選手情報入力!G34))</f>
        <v/>
      </c>
      <c r="L25" t="str">
        <f t="shared" si="1"/>
        <v/>
      </c>
      <c r="M25" t="str">
        <f t="shared" si="2"/>
        <v/>
      </c>
      <c r="O25" t="str">
        <f>IF(E25="","",IF(①選手情報入力!I34="","",IF(I25=1,VLOOKUP(①選手情報入力!I34,種目情報!$A$4:$B$35,2,FALSE),VLOOKUP(①選手情報入力!I34,種目情報!$E$4:$F$35,2,FALSE))))</f>
        <v/>
      </c>
      <c r="P25" t="str">
        <f>IF(E25="","",IF(①選手情報入力!J34="","",①選手情報入力!J34))</f>
        <v/>
      </c>
      <c r="Q25" s="30" t="str">
        <f>IF(E25="","",IF(①選手情報入力!H34="",0,1))</f>
        <v/>
      </c>
      <c r="R25" t="str">
        <f>IF(E25="","",IF(①選手情報入力!I34="","",IF(I25=1,VLOOKUP(①選手情報入力!I34,種目情報!$A$4:$C$39,3,FALSE),VLOOKUP(①選手情報入力!I34,種目情報!$E$4:$G$40,3,FALSE))))</f>
        <v/>
      </c>
      <c r="S25" t="str">
        <f>IF(E25="","",IF(①選手情報入力!L34="","",IF(I25=1,VLOOKUP(①選手情報入力!L34,種目情報!$A$4:$B$39,2,FALSE),VLOOKUP(①選手情報入力!L34,種目情報!$E$4:$F$40,2,FALSE))))</f>
        <v/>
      </c>
      <c r="T25" t="str">
        <f>IF(E25="","",IF(①選手情報入力!M34="","",①選手情報入力!M34))</f>
        <v/>
      </c>
      <c r="U25" s="30" t="str">
        <f>IF(E25="","",IF(①選手情報入力!K34="",0,1))</f>
        <v/>
      </c>
      <c r="V25" t="str">
        <f>IF(E25="","",IF(①選手情報入力!L34="","",IF(I25=1,VLOOKUP(①選手情報入力!L34,種目情報!$A$4:$C$39,3,FALSE),VLOOKUP(①選手情報入力!L34,種目情報!$E$4:$G$40,3,FALSE))))</f>
        <v/>
      </c>
      <c r="W25" t="str">
        <f>IF(E25="","",IF(①選手情報入力!O34="","",IF(I25=1,VLOOKUP(①選手情報入力!O34,種目情報!$A$4:$B$39,2,FALSE),VLOOKUP(①選手情報入力!O34,種目情報!$E$4:$F$40,2,FALSE))))</f>
        <v/>
      </c>
      <c r="X25" t="str">
        <f>IF(E25="","",IF(①選手情報入力!P34="","",①選手情報入力!P34))</f>
        <v/>
      </c>
      <c r="Y25" s="30" t="str">
        <f>IF(E25="","",IF(①選手情報入力!N34="",0,1))</f>
        <v/>
      </c>
      <c r="Z25" t="str">
        <f>IF(E25="","",IF(①選手情報入力!O34="","",IF(I25=1,VLOOKUP(①選手情報入力!O34,種目情報!$A$4:$C$39,3,FALSE),VLOOKUP(①選手情報入力!O34,種目情報!$E$4:$G$40,3,FALSE))))</f>
        <v/>
      </c>
      <c r="AA25" t="str">
        <f>IF(E25="","",IF(①選手情報入力!Q34="","",IF(I25=1,種目情報!$J$4,種目情報!$J$6)))</f>
        <v/>
      </c>
      <c r="AB25" t="str">
        <f>IF(E25="","",IF(①選手情報入力!Q34="","",IF(I25=1,IF(①選手情報入力!$R$6="","",①選手情報入力!$R$6),IF(①選手情報入力!$R$7="","",①選手情報入力!$R$7))))</f>
        <v/>
      </c>
      <c r="AC25" t="str">
        <f>IF(E25="","",IF(①選手情報入力!Q34="","",IF(I25=1,IF(①選手情報入力!$Q$6="",0,1),IF(①選手情報入力!$Q$7="",0,1))))</f>
        <v/>
      </c>
      <c r="AD25" t="str">
        <f>IF(E25="","",IF(①選手情報入力!Q34="","",2))</f>
        <v/>
      </c>
      <c r="AE25" t="str">
        <f>IF(E25="","",IF(①選手情報入力!S34="","",IF(I25=1,種目情報!$J$5,種目情報!$J$7)))</f>
        <v/>
      </c>
      <c r="AF25" t="str">
        <f>IF(E25="","",IF(①選手情報入力!S34="","",IF(I25=1,IF(①選手情報入力!$T$6="","",①選手情報入力!$T$6),IF(①選手情報入力!$T$7="","",①選手情報入力!$T$7))))</f>
        <v/>
      </c>
      <c r="AG25" t="str">
        <f>IF(E25="","",IF(①選手情報入力!S34="","",IF(I25=1,IF(①選手情報入力!$S$6="",0,1),IF(①選手情報入力!$S$7="",0,1))))</f>
        <v/>
      </c>
      <c r="AH25" t="str">
        <f>IF(E25="","",IF(①選手情報入力!S34="","",2))</f>
        <v/>
      </c>
    </row>
    <row r="26" spans="1:34">
      <c r="A26" t="str">
        <f>IF(E26="","",IF(①選手情報入力!B35="",I27*1000000+②団体情報入力!$D$3*1000+①選手情報入力!A35,VLOOKUP(①選手情報入力!B35,①陸連データ貼付け!A:B,2,0)))</f>
        <v/>
      </c>
      <c r="B26" t="str">
        <f>IF(E26="","",②団体情報入力!$D$3)</f>
        <v/>
      </c>
      <c r="D26" t="str">
        <f>IF(①選手情報入力!B35="","",LEFT(①選手情報入力!B35,1))</f>
        <v/>
      </c>
      <c r="E26" t="str">
        <f>IF(①選手情報入力!B35="","",REPLACE(①選手情報入力!B35,1,1,""))</f>
        <v/>
      </c>
      <c r="F26" t="str">
        <f>IF(E26="","",①選手情報入力!C35)</f>
        <v/>
      </c>
      <c r="G26" t="str">
        <f>IF(E26="","",①選手情報入力!D35)</f>
        <v/>
      </c>
      <c r="H26" t="str">
        <f t="shared" si="0"/>
        <v/>
      </c>
      <c r="I26" t="str">
        <f>IF(E26="","",IF(①選手情報入力!F35="男",1,2))</f>
        <v/>
      </c>
      <c r="J26" t="str">
        <f>IF(E26="","",IF(①選手情報入力!G35="","",①選手情報入力!G35))</f>
        <v/>
      </c>
      <c r="L26" t="str">
        <f t="shared" si="1"/>
        <v/>
      </c>
      <c r="M26" t="str">
        <f t="shared" si="2"/>
        <v/>
      </c>
      <c r="O26" t="str">
        <f>IF(E26="","",IF(①選手情報入力!I35="","",IF(I26=1,VLOOKUP(①選手情報入力!I35,種目情報!$A$4:$B$35,2,FALSE),VLOOKUP(①選手情報入力!I35,種目情報!$E$4:$F$35,2,FALSE))))</f>
        <v/>
      </c>
      <c r="P26" t="str">
        <f>IF(E26="","",IF(①選手情報入力!J35="","",①選手情報入力!J35))</f>
        <v/>
      </c>
      <c r="Q26" s="30" t="str">
        <f>IF(E26="","",IF(①選手情報入力!H35="",0,1))</f>
        <v/>
      </c>
      <c r="R26" t="str">
        <f>IF(E26="","",IF(①選手情報入力!I35="","",IF(I26=1,VLOOKUP(①選手情報入力!I35,種目情報!$A$4:$C$39,3,FALSE),VLOOKUP(①選手情報入力!I35,種目情報!$E$4:$G$40,3,FALSE))))</f>
        <v/>
      </c>
      <c r="S26" t="str">
        <f>IF(E26="","",IF(①選手情報入力!L35="","",IF(I26=1,VLOOKUP(①選手情報入力!L35,種目情報!$A$4:$B$39,2,FALSE),VLOOKUP(①選手情報入力!L35,種目情報!$E$4:$F$40,2,FALSE))))</f>
        <v/>
      </c>
      <c r="T26" t="str">
        <f>IF(E26="","",IF(①選手情報入力!M35="","",①選手情報入力!M35))</f>
        <v/>
      </c>
      <c r="U26" s="30" t="str">
        <f>IF(E26="","",IF(①選手情報入力!K35="",0,1))</f>
        <v/>
      </c>
      <c r="V26" t="str">
        <f>IF(E26="","",IF(①選手情報入力!L35="","",IF(I26=1,VLOOKUP(①選手情報入力!L35,種目情報!$A$4:$C$39,3,FALSE),VLOOKUP(①選手情報入力!L35,種目情報!$E$4:$G$40,3,FALSE))))</f>
        <v/>
      </c>
      <c r="W26" t="str">
        <f>IF(E26="","",IF(①選手情報入力!O35="","",IF(I26=1,VLOOKUP(①選手情報入力!O35,種目情報!$A$4:$B$39,2,FALSE),VLOOKUP(①選手情報入力!O35,種目情報!$E$4:$F$40,2,FALSE))))</f>
        <v/>
      </c>
      <c r="X26" t="str">
        <f>IF(E26="","",IF(①選手情報入力!P35="","",①選手情報入力!P35))</f>
        <v/>
      </c>
      <c r="Y26" s="30" t="str">
        <f>IF(E26="","",IF(①選手情報入力!N35="",0,1))</f>
        <v/>
      </c>
      <c r="Z26" t="str">
        <f>IF(E26="","",IF(①選手情報入力!O35="","",IF(I26=1,VLOOKUP(①選手情報入力!O35,種目情報!$A$4:$C$39,3,FALSE),VLOOKUP(①選手情報入力!O35,種目情報!$E$4:$G$40,3,FALSE))))</f>
        <v/>
      </c>
      <c r="AA26" t="str">
        <f>IF(E26="","",IF(①選手情報入力!Q35="","",IF(I26=1,種目情報!$J$4,種目情報!$J$6)))</f>
        <v/>
      </c>
      <c r="AB26" t="str">
        <f>IF(E26="","",IF(①選手情報入力!Q35="","",IF(I26=1,IF(①選手情報入力!$R$6="","",①選手情報入力!$R$6),IF(①選手情報入力!$R$7="","",①選手情報入力!$R$7))))</f>
        <v/>
      </c>
      <c r="AC26" t="str">
        <f>IF(E26="","",IF(①選手情報入力!Q35="","",IF(I26=1,IF(①選手情報入力!$Q$6="",0,1),IF(①選手情報入力!$Q$7="",0,1))))</f>
        <v/>
      </c>
      <c r="AD26" t="str">
        <f>IF(E26="","",IF(①選手情報入力!Q35="","",2))</f>
        <v/>
      </c>
      <c r="AE26" t="str">
        <f>IF(E26="","",IF(①選手情報入力!S35="","",IF(I26=1,種目情報!$J$5,種目情報!$J$7)))</f>
        <v/>
      </c>
      <c r="AF26" t="str">
        <f>IF(E26="","",IF(①選手情報入力!S35="","",IF(I26=1,IF(①選手情報入力!$T$6="","",①選手情報入力!$T$6),IF(①選手情報入力!$T$7="","",①選手情報入力!$T$7))))</f>
        <v/>
      </c>
      <c r="AG26" t="str">
        <f>IF(E26="","",IF(①選手情報入力!S35="","",IF(I26=1,IF(①選手情報入力!$S$6="",0,1),IF(①選手情報入力!$S$7="",0,1))))</f>
        <v/>
      </c>
      <c r="AH26" t="str">
        <f>IF(E26="","",IF(①選手情報入力!S35="","",2))</f>
        <v/>
      </c>
    </row>
    <row r="27" spans="1:34">
      <c r="A27" t="str">
        <f>IF(E27="","",IF(①選手情報入力!B36="",I28*1000000+②団体情報入力!$D$3*1000+①選手情報入力!A36,VLOOKUP(①選手情報入力!B36,①陸連データ貼付け!A:B,2,0)))</f>
        <v/>
      </c>
      <c r="B27" t="str">
        <f>IF(E27="","",②団体情報入力!$D$3)</f>
        <v/>
      </c>
      <c r="D27" t="str">
        <f>IF(①選手情報入力!B36="","",LEFT(①選手情報入力!B36,1))</f>
        <v/>
      </c>
      <c r="E27" t="str">
        <f>IF(①選手情報入力!B36="","",REPLACE(①選手情報入力!B36,1,1,""))</f>
        <v/>
      </c>
      <c r="F27" t="str">
        <f>IF(E27="","",①選手情報入力!C36)</f>
        <v/>
      </c>
      <c r="G27" t="str">
        <f>IF(E27="","",①選手情報入力!D36)</f>
        <v/>
      </c>
      <c r="H27" t="str">
        <f t="shared" si="0"/>
        <v/>
      </c>
      <c r="I27" t="str">
        <f>IF(E27="","",IF(①選手情報入力!F36="男",1,2))</f>
        <v/>
      </c>
      <c r="J27" t="str">
        <f>IF(E27="","",IF(①選手情報入力!G36="","",①選手情報入力!G36))</f>
        <v/>
      </c>
      <c r="L27" t="str">
        <f t="shared" si="1"/>
        <v/>
      </c>
      <c r="M27" t="str">
        <f t="shared" si="2"/>
        <v/>
      </c>
      <c r="O27" t="str">
        <f>IF(E27="","",IF(①選手情報入力!I36="","",IF(I27=1,VLOOKUP(①選手情報入力!I36,種目情報!$A$4:$B$35,2,FALSE),VLOOKUP(①選手情報入力!I36,種目情報!$E$4:$F$35,2,FALSE))))</f>
        <v/>
      </c>
      <c r="P27" t="str">
        <f>IF(E27="","",IF(①選手情報入力!J36="","",①選手情報入力!J36))</f>
        <v/>
      </c>
      <c r="Q27" s="30" t="str">
        <f>IF(E27="","",IF(①選手情報入力!H36="",0,1))</f>
        <v/>
      </c>
      <c r="R27" t="str">
        <f>IF(E27="","",IF(①選手情報入力!I36="","",IF(I27=1,VLOOKUP(①選手情報入力!I36,種目情報!$A$4:$C$39,3,FALSE),VLOOKUP(①選手情報入力!I36,種目情報!$E$4:$G$40,3,FALSE))))</f>
        <v/>
      </c>
      <c r="S27" t="str">
        <f>IF(E27="","",IF(①選手情報入力!L36="","",IF(I27=1,VLOOKUP(①選手情報入力!L36,種目情報!$A$4:$B$39,2,FALSE),VLOOKUP(①選手情報入力!L36,種目情報!$E$4:$F$40,2,FALSE))))</f>
        <v/>
      </c>
      <c r="T27" t="str">
        <f>IF(E27="","",IF(①選手情報入力!M36="","",①選手情報入力!M36))</f>
        <v/>
      </c>
      <c r="U27" s="30" t="str">
        <f>IF(E27="","",IF(①選手情報入力!K36="",0,1))</f>
        <v/>
      </c>
      <c r="V27" t="str">
        <f>IF(E27="","",IF(①選手情報入力!L36="","",IF(I27=1,VLOOKUP(①選手情報入力!L36,種目情報!$A$4:$C$39,3,FALSE),VLOOKUP(①選手情報入力!L36,種目情報!$E$4:$G$40,3,FALSE))))</f>
        <v/>
      </c>
      <c r="W27" t="str">
        <f>IF(E27="","",IF(①選手情報入力!O36="","",IF(I27=1,VLOOKUP(①選手情報入力!O36,種目情報!$A$4:$B$39,2,FALSE),VLOOKUP(①選手情報入力!O36,種目情報!$E$4:$F$40,2,FALSE))))</f>
        <v/>
      </c>
      <c r="X27" t="str">
        <f>IF(E27="","",IF(①選手情報入力!P36="","",①選手情報入力!P36))</f>
        <v/>
      </c>
      <c r="Y27" s="30" t="str">
        <f>IF(E27="","",IF(①選手情報入力!N36="",0,1))</f>
        <v/>
      </c>
      <c r="Z27" t="str">
        <f>IF(E27="","",IF(①選手情報入力!O36="","",IF(I27=1,VLOOKUP(①選手情報入力!O36,種目情報!$A$4:$C$39,3,FALSE),VLOOKUP(①選手情報入力!O36,種目情報!$E$4:$G$40,3,FALSE))))</f>
        <v/>
      </c>
      <c r="AA27" t="str">
        <f>IF(E27="","",IF(①選手情報入力!Q36="","",IF(I27=1,種目情報!$J$4,種目情報!$J$6)))</f>
        <v/>
      </c>
      <c r="AB27" t="str">
        <f>IF(E27="","",IF(①選手情報入力!Q36="","",IF(I27=1,IF(①選手情報入力!$R$6="","",①選手情報入力!$R$6),IF(①選手情報入力!$R$7="","",①選手情報入力!$R$7))))</f>
        <v/>
      </c>
      <c r="AC27" t="str">
        <f>IF(E27="","",IF(①選手情報入力!Q36="","",IF(I27=1,IF(①選手情報入力!$Q$6="",0,1),IF(①選手情報入力!$Q$7="",0,1))))</f>
        <v/>
      </c>
      <c r="AD27" t="str">
        <f>IF(E27="","",IF(①選手情報入力!Q36="","",2))</f>
        <v/>
      </c>
      <c r="AE27" t="str">
        <f>IF(E27="","",IF(①選手情報入力!S36="","",IF(I27=1,種目情報!$J$5,種目情報!$J$7)))</f>
        <v/>
      </c>
      <c r="AF27" t="str">
        <f>IF(E27="","",IF(①選手情報入力!S36="","",IF(I27=1,IF(①選手情報入力!$T$6="","",①選手情報入力!$T$6),IF(①選手情報入力!$T$7="","",①選手情報入力!$T$7))))</f>
        <v/>
      </c>
      <c r="AG27" t="str">
        <f>IF(E27="","",IF(①選手情報入力!S36="","",IF(I27=1,IF(①選手情報入力!$S$6="",0,1),IF(①選手情報入力!$S$7="",0,1))))</f>
        <v/>
      </c>
      <c r="AH27" t="str">
        <f>IF(E27="","",IF(①選手情報入力!S36="","",2))</f>
        <v/>
      </c>
    </row>
    <row r="28" spans="1:34">
      <c r="A28" t="str">
        <f>IF(E28="","",IF(①選手情報入力!B37="",I29*1000000+②団体情報入力!$D$3*1000+①選手情報入力!A37,VLOOKUP(①選手情報入力!B37,①陸連データ貼付け!A:B,2,0)))</f>
        <v/>
      </c>
      <c r="B28" t="str">
        <f>IF(E28="","",②団体情報入力!$D$3)</f>
        <v/>
      </c>
      <c r="D28" t="str">
        <f>IF(①選手情報入力!B37="","",LEFT(①選手情報入力!B37,1))</f>
        <v/>
      </c>
      <c r="E28" t="str">
        <f>IF(①選手情報入力!B37="","",REPLACE(①選手情報入力!B37,1,1,""))</f>
        <v/>
      </c>
      <c r="F28" t="str">
        <f>IF(E28="","",①選手情報入力!C37)</f>
        <v/>
      </c>
      <c r="G28" t="str">
        <f>IF(E28="","",①選手情報入力!D37)</f>
        <v/>
      </c>
      <c r="H28" t="str">
        <f t="shared" si="0"/>
        <v/>
      </c>
      <c r="I28" t="str">
        <f>IF(E28="","",IF(①選手情報入力!F37="男",1,2))</f>
        <v/>
      </c>
      <c r="J28" t="str">
        <f>IF(E28="","",IF(①選手情報入力!G37="","",①選手情報入力!G37))</f>
        <v/>
      </c>
      <c r="L28" t="str">
        <f t="shared" si="1"/>
        <v/>
      </c>
      <c r="M28" t="str">
        <f t="shared" si="2"/>
        <v/>
      </c>
      <c r="O28" t="str">
        <f>IF(E28="","",IF(①選手情報入力!I37="","",IF(I28=1,VLOOKUP(①選手情報入力!I37,種目情報!$A$4:$B$35,2,FALSE),VLOOKUP(①選手情報入力!I37,種目情報!$E$4:$F$35,2,FALSE))))</f>
        <v/>
      </c>
      <c r="P28" t="str">
        <f>IF(E28="","",IF(①選手情報入力!J37="","",①選手情報入力!J37))</f>
        <v/>
      </c>
      <c r="Q28" s="30" t="str">
        <f>IF(E28="","",IF(①選手情報入力!H37="",0,1))</f>
        <v/>
      </c>
      <c r="R28" t="str">
        <f>IF(E28="","",IF(①選手情報入力!I37="","",IF(I28=1,VLOOKUP(①選手情報入力!I37,種目情報!$A$4:$C$39,3,FALSE),VLOOKUP(①選手情報入力!I37,種目情報!$E$4:$G$40,3,FALSE))))</f>
        <v/>
      </c>
      <c r="S28" t="str">
        <f>IF(E28="","",IF(①選手情報入力!L37="","",IF(I28=1,VLOOKUP(①選手情報入力!L37,種目情報!$A$4:$B$39,2,FALSE),VLOOKUP(①選手情報入力!L37,種目情報!$E$4:$F$40,2,FALSE))))</f>
        <v/>
      </c>
      <c r="T28" t="str">
        <f>IF(E28="","",IF(①選手情報入力!M37="","",①選手情報入力!M37))</f>
        <v/>
      </c>
      <c r="U28" s="30" t="str">
        <f>IF(E28="","",IF(①選手情報入力!K37="",0,1))</f>
        <v/>
      </c>
      <c r="V28" t="str">
        <f>IF(E28="","",IF(①選手情報入力!L37="","",IF(I28=1,VLOOKUP(①選手情報入力!L37,種目情報!$A$4:$C$39,3,FALSE),VLOOKUP(①選手情報入力!L37,種目情報!$E$4:$G$40,3,FALSE))))</f>
        <v/>
      </c>
      <c r="W28" t="str">
        <f>IF(E28="","",IF(①選手情報入力!O37="","",IF(I28=1,VLOOKUP(①選手情報入力!O37,種目情報!$A$4:$B$39,2,FALSE),VLOOKUP(①選手情報入力!O37,種目情報!$E$4:$F$40,2,FALSE))))</f>
        <v/>
      </c>
      <c r="X28" t="str">
        <f>IF(E28="","",IF(①選手情報入力!P37="","",①選手情報入力!P37))</f>
        <v/>
      </c>
      <c r="Y28" s="30" t="str">
        <f>IF(E28="","",IF(①選手情報入力!N37="",0,1))</f>
        <v/>
      </c>
      <c r="Z28" t="str">
        <f>IF(E28="","",IF(①選手情報入力!O37="","",IF(I28=1,VLOOKUP(①選手情報入力!O37,種目情報!$A$4:$C$39,3,FALSE),VLOOKUP(①選手情報入力!O37,種目情報!$E$4:$G$40,3,FALSE))))</f>
        <v/>
      </c>
      <c r="AA28" t="str">
        <f>IF(E28="","",IF(①選手情報入力!Q37="","",IF(I28=1,種目情報!$J$4,種目情報!$J$6)))</f>
        <v/>
      </c>
      <c r="AB28" t="str">
        <f>IF(E28="","",IF(①選手情報入力!Q37="","",IF(I28=1,IF(①選手情報入力!$R$6="","",①選手情報入力!$R$6),IF(①選手情報入力!$R$7="","",①選手情報入力!$R$7))))</f>
        <v/>
      </c>
      <c r="AC28" t="str">
        <f>IF(E28="","",IF(①選手情報入力!Q37="","",IF(I28=1,IF(①選手情報入力!$Q$6="",0,1),IF(①選手情報入力!$Q$7="",0,1))))</f>
        <v/>
      </c>
      <c r="AD28" t="str">
        <f>IF(E28="","",IF(①選手情報入力!Q37="","",2))</f>
        <v/>
      </c>
      <c r="AE28" t="str">
        <f>IF(E28="","",IF(①選手情報入力!S37="","",IF(I28=1,種目情報!$J$5,種目情報!$J$7)))</f>
        <v/>
      </c>
      <c r="AF28" t="str">
        <f>IF(E28="","",IF(①選手情報入力!S37="","",IF(I28=1,IF(①選手情報入力!$T$6="","",①選手情報入力!$T$6),IF(①選手情報入力!$T$7="","",①選手情報入力!$T$7))))</f>
        <v/>
      </c>
      <c r="AG28" t="str">
        <f>IF(E28="","",IF(①選手情報入力!S37="","",IF(I28=1,IF(①選手情報入力!$S$6="",0,1),IF(①選手情報入力!$S$7="",0,1))))</f>
        <v/>
      </c>
      <c r="AH28" t="str">
        <f>IF(E28="","",IF(①選手情報入力!S37="","",2))</f>
        <v/>
      </c>
    </row>
    <row r="29" spans="1:34">
      <c r="A29" t="str">
        <f>IF(E29="","",IF(①選手情報入力!B38="",I30*1000000+②団体情報入力!$D$3*1000+①選手情報入力!A38,VLOOKUP(①選手情報入力!B38,①陸連データ貼付け!A:B,2,0)))</f>
        <v/>
      </c>
      <c r="B29" t="str">
        <f>IF(E29="","",②団体情報入力!$D$3)</f>
        <v/>
      </c>
      <c r="D29" t="str">
        <f>IF(①選手情報入力!B38="","",LEFT(①選手情報入力!B38,1))</f>
        <v/>
      </c>
      <c r="E29" t="str">
        <f>IF(①選手情報入力!B38="","",REPLACE(①選手情報入力!B38,1,1,""))</f>
        <v/>
      </c>
      <c r="F29" t="str">
        <f>IF(E29="","",①選手情報入力!C38)</f>
        <v/>
      </c>
      <c r="G29" t="str">
        <f>IF(E29="","",①選手情報入力!D38)</f>
        <v/>
      </c>
      <c r="H29" t="str">
        <f t="shared" si="0"/>
        <v/>
      </c>
      <c r="I29" t="str">
        <f>IF(E29="","",IF(①選手情報入力!F38="男",1,2))</f>
        <v/>
      </c>
      <c r="J29" t="str">
        <f>IF(E29="","",IF(①選手情報入力!G38="","",①選手情報入力!G38))</f>
        <v/>
      </c>
      <c r="L29" t="str">
        <f t="shared" si="1"/>
        <v/>
      </c>
      <c r="M29" t="str">
        <f t="shared" si="2"/>
        <v/>
      </c>
      <c r="O29" t="str">
        <f>IF(E29="","",IF(①選手情報入力!I38="","",IF(I29=1,VLOOKUP(①選手情報入力!I38,種目情報!$A$4:$B$35,2,FALSE),VLOOKUP(①選手情報入力!I38,種目情報!$E$4:$F$35,2,FALSE))))</f>
        <v/>
      </c>
      <c r="P29" t="str">
        <f>IF(E29="","",IF(①選手情報入力!J38="","",①選手情報入力!J38))</f>
        <v/>
      </c>
      <c r="Q29" s="30" t="str">
        <f>IF(E29="","",IF(①選手情報入力!H38="",0,1))</f>
        <v/>
      </c>
      <c r="R29" t="str">
        <f>IF(E29="","",IF(①選手情報入力!I38="","",IF(I29=1,VLOOKUP(①選手情報入力!I38,種目情報!$A$4:$C$39,3,FALSE),VLOOKUP(①選手情報入力!I38,種目情報!$E$4:$G$40,3,FALSE))))</f>
        <v/>
      </c>
      <c r="S29" t="str">
        <f>IF(E29="","",IF(①選手情報入力!L38="","",IF(I29=1,VLOOKUP(①選手情報入力!L38,種目情報!$A$4:$B$39,2,FALSE),VLOOKUP(①選手情報入力!L38,種目情報!$E$4:$F$40,2,FALSE))))</f>
        <v/>
      </c>
      <c r="T29" t="str">
        <f>IF(E29="","",IF(①選手情報入力!M38="","",①選手情報入力!M38))</f>
        <v/>
      </c>
      <c r="U29" s="30" t="str">
        <f>IF(E29="","",IF(①選手情報入力!K38="",0,1))</f>
        <v/>
      </c>
      <c r="V29" t="str">
        <f>IF(E29="","",IF(①選手情報入力!L38="","",IF(I29=1,VLOOKUP(①選手情報入力!L38,種目情報!$A$4:$C$39,3,FALSE),VLOOKUP(①選手情報入力!L38,種目情報!$E$4:$G$40,3,FALSE))))</f>
        <v/>
      </c>
      <c r="W29" t="str">
        <f>IF(E29="","",IF(①選手情報入力!O38="","",IF(I29=1,VLOOKUP(①選手情報入力!O38,種目情報!$A$4:$B$39,2,FALSE),VLOOKUP(①選手情報入力!O38,種目情報!$E$4:$F$40,2,FALSE))))</f>
        <v/>
      </c>
      <c r="X29" t="str">
        <f>IF(E29="","",IF(①選手情報入力!P38="","",①選手情報入力!P38))</f>
        <v/>
      </c>
      <c r="Y29" s="30" t="str">
        <f>IF(E29="","",IF(①選手情報入力!N38="",0,1))</f>
        <v/>
      </c>
      <c r="Z29" t="str">
        <f>IF(E29="","",IF(①選手情報入力!O38="","",IF(I29=1,VLOOKUP(①選手情報入力!O38,種目情報!$A$4:$C$39,3,FALSE),VLOOKUP(①選手情報入力!O38,種目情報!$E$4:$G$40,3,FALSE))))</f>
        <v/>
      </c>
      <c r="AA29" t="str">
        <f>IF(E29="","",IF(①選手情報入力!Q38="","",IF(I29=1,種目情報!$J$4,種目情報!$J$6)))</f>
        <v/>
      </c>
      <c r="AB29" t="str">
        <f>IF(E29="","",IF(①選手情報入力!Q38="","",IF(I29=1,IF(①選手情報入力!$R$6="","",①選手情報入力!$R$6),IF(①選手情報入力!$R$7="","",①選手情報入力!$R$7))))</f>
        <v/>
      </c>
      <c r="AC29" t="str">
        <f>IF(E29="","",IF(①選手情報入力!Q38="","",IF(I29=1,IF(①選手情報入力!$Q$6="",0,1),IF(①選手情報入力!$Q$7="",0,1))))</f>
        <v/>
      </c>
      <c r="AD29" t="str">
        <f>IF(E29="","",IF(①選手情報入力!Q38="","",2))</f>
        <v/>
      </c>
      <c r="AE29" t="str">
        <f>IF(E29="","",IF(①選手情報入力!S38="","",IF(I29=1,種目情報!$J$5,種目情報!$J$7)))</f>
        <v/>
      </c>
      <c r="AF29" t="str">
        <f>IF(E29="","",IF(①選手情報入力!S38="","",IF(I29=1,IF(①選手情報入力!$T$6="","",①選手情報入力!$T$6),IF(①選手情報入力!$T$7="","",①選手情報入力!$T$7))))</f>
        <v/>
      </c>
      <c r="AG29" t="str">
        <f>IF(E29="","",IF(①選手情報入力!S38="","",IF(I29=1,IF(①選手情報入力!$S$6="",0,1),IF(①選手情報入力!$S$7="",0,1))))</f>
        <v/>
      </c>
      <c r="AH29" t="str">
        <f>IF(E29="","",IF(①選手情報入力!S38="","",2))</f>
        <v/>
      </c>
    </row>
    <row r="30" spans="1:34">
      <c r="A30" t="str">
        <f>IF(E30="","",IF(①選手情報入力!B39="",I31*1000000+②団体情報入力!$D$3*1000+①選手情報入力!A39,VLOOKUP(①選手情報入力!B39,①陸連データ貼付け!A:B,2,0)))</f>
        <v/>
      </c>
      <c r="B30" t="str">
        <f>IF(E30="","",②団体情報入力!$D$3)</f>
        <v/>
      </c>
      <c r="D30" t="str">
        <f>IF(①選手情報入力!B39="","",LEFT(①選手情報入力!B39,1))</f>
        <v/>
      </c>
      <c r="E30" t="str">
        <f>IF(①選手情報入力!B39="","",REPLACE(①選手情報入力!B39,1,1,""))</f>
        <v/>
      </c>
      <c r="F30" t="str">
        <f>IF(E30="","",①選手情報入力!C39)</f>
        <v/>
      </c>
      <c r="G30" t="str">
        <f>IF(E30="","",①選手情報入力!D39)</f>
        <v/>
      </c>
      <c r="H30" t="str">
        <f t="shared" si="0"/>
        <v/>
      </c>
      <c r="I30" t="str">
        <f>IF(E30="","",IF(①選手情報入力!F39="男",1,2))</f>
        <v/>
      </c>
      <c r="J30" t="str">
        <f>IF(E30="","",IF(①選手情報入力!G39="","",①選手情報入力!G39))</f>
        <v/>
      </c>
      <c r="L30" t="str">
        <f t="shared" si="1"/>
        <v/>
      </c>
      <c r="M30" t="str">
        <f t="shared" si="2"/>
        <v/>
      </c>
      <c r="O30" t="str">
        <f>IF(E30="","",IF(①選手情報入力!I39="","",IF(I30=1,VLOOKUP(①選手情報入力!I39,種目情報!$A$4:$B$35,2,FALSE),VLOOKUP(①選手情報入力!I39,種目情報!$E$4:$F$35,2,FALSE))))</f>
        <v/>
      </c>
      <c r="P30" t="str">
        <f>IF(E30="","",IF(①選手情報入力!J39="","",①選手情報入力!J39))</f>
        <v/>
      </c>
      <c r="Q30" s="30" t="str">
        <f>IF(E30="","",IF(①選手情報入力!H39="",0,1))</f>
        <v/>
      </c>
      <c r="R30" t="str">
        <f>IF(E30="","",IF(①選手情報入力!I39="","",IF(I30=1,VLOOKUP(①選手情報入力!I39,種目情報!$A$4:$C$39,3,FALSE),VLOOKUP(①選手情報入力!I39,種目情報!$E$4:$G$40,3,FALSE))))</f>
        <v/>
      </c>
      <c r="S30" t="str">
        <f>IF(E30="","",IF(①選手情報入力!L39="","",IF(I30=1,VLOOKUP(①選手情報入力!L39,種目情報!$A$4:$B$39,2,FALSE),VLOOKUP(①選手情報入力!L39,種目情報!$E$4:$F$40,2,FALSE))))</f>
        <v/>
      </c>
      <c r="T30" t="str">
        <f>IF(E30="","",IF(①選手情報入力!M39="","",①選手情報入力!M39))</f>
        <v/>
      </c>
      <c r="U30" s="30" t="str">
        <f>IF(E30="","",IF(①選手情報入力!K39="",0,1))</f>
        <v/>
      </c>
      <c r="V30" t="str">
        <f>IF(E30="","",IF(①選手情報入力!L39="","",IF(I30=1,VLOOKUP(①選手情報入力!L39,種目情報!$A$4:$C$39,3,FALSE),VLOOKUP(①選手情報入力!L39,種目情報!$E$4:$G$40,3,FALSE))))</f>
        <v/>
      </c>
      <c r="W30" t="str">
        <f>IF(E30="","",IF(①選手情報入力!O39="","",IF(I30=1,VLOOKUP(①選手情報入力!O39,種目情報!$A$4:$B$39,2,FALSE),VLOOKUP(①選手情報入力!O39,種目情報!$E$4:$F$40,2,FALSE))))</f>
        <v/>
      </c>
      <c r="X30" t="str">
        <f>IF(E30="","",IF(①選手情報入力!P39="","",①選手情報入力!P39))</f>
        <v/>
      </c>
      <c r="Y30" s="30" t="str">
        <f>IF(E30="","",IF(①選手情報入力!N39="",0,1))</f>
        <v/>
      </c>
      <c r="Z30" t="str">
        <f>IF(E30="","",IF(①選手情報入力!O39="","",IF(I30=1,VLOOKUP(①選手情報入力!O39,種目情報!$A$4:$C$39,3,FALSE),VLOOKUP(①選手情報入力!O39,種目情報!$E$4:$G$40,3,FALSE))))</f>
        <v/>
      </c>
      <c r="AA30" t="str">
        <f>IF(E30="","",IF(①選手情報入力!Q39="","",IF(I30=1,種目情報!$J$4,種目情報!$J$6)))</f>
        <v/>
      </c>
      <c r="AB30" t="str">
        <f>IF(E30="","",IF(①選手情報入力!Q39="","",IF(I30=1,IF(①選手情報入力!$R$6="","",①選手情報入力!$R$6),IF(①選手情報入力!$R$7="","",①選手情報入力!$R$7))))</f>
        <v/>
      </c>
      <c r="AC30" t="str">
        <f>IF(E30="","",IF(①選手情報入力!Q39="","",IF(I30=1,IF(①選手情報入力!$Q$6="",0,1),IF(①選手情報入力!$Q$7="",0,1))))</f>
        <v/>
      </c>
      <c r="AD30" t="str">
        <f>IF(E30="","",IF(①選手情報入力!Q39="","",2))</f>
        <v/>
      </c>
      <c r="AE30" t="str">
        <f>IF(E30="","",IF(①選手情報入力!S39="","",IF(I30=1,種目情報!$J$5,種目情報!$J$7)))</f>
        <v/>
      </c>
      <c r="AF30" t="str">
        <f>IF(E30="","",IF(①選手情報入力!S39="","",IF(I30=1,IF(①選手情報入力!$T$6="","",①選手情報入力!$T$6),IF(①選手情報入力!$T$7="","",①選手情報入力!$T$7))))</f>
        <v/>
      </c>
      <c r="AG30" t="str">
        <f>IF(E30="","",IF(①選手情報入力!S39="","",IF(I30=1,IF(①選手情報入力!$S$6="",0,1),IF(①選手情報入力!$S$7="",0,1))))</f>
        <v/>
      </c>
      <c r="AH30" t="str">
        <f>IF(E30="","",IF(①選手情報入力!S39="","",2))</f>
        <v/>
      </c>
    </row>
    <row r="31" spans="1:34">
      <c r="A31" t="str">
        <f>IF(E31="","",IF(①選手情報入力!B40="",I32*1000000+②団体情報入力!$D$3*1000+①選手情報入力!A40,VLOOKUP(①選手情報入力!B40,①陸連データ貼付け!A:B,2,0)))</f>
        <v/>
      </c>
      <c r="B31" t="str">
        <f>IF(E31="","",②団体情報入力!$D$3)</f>
        <v/>
      </c>
      <c r="D31" t="str">
        <f>IF(①選手情報入力!B40="","",LEFT(①選手情報入力!B40,1))</f>
        <v/>
      </c>
      <c r="E31" t="str">
        <f>IF(①選手情報入力!B40="","",REPLACE(①選手情報入力!B40,1,1,""))</f>
        <v/>
      </c>
      <c r="F31" t="str">
        <f>IF(E31="","",①選手情報入力!C40)</f>
        <v/>
      </c>
      <c r="G31" t="str">
        <f>IF(E31="","",①選手情報入力!D40)</f>
        <v/>
      </c>
      <c r="H31" t="str">
        <f t="shared" si="0"/>
        <v/>
      </c>
      <c r="I31" t="str">
        <f>IF(E31="","",IF(①選手情報入力!F40="男",1,2))</f>
        <v/>
      </c>
      <c r="J31" t="str">
        <f>IF(E31="","",IF(①選手情報入力!G40="","",①選手情報入力!G40))</f>
        <v/>
      </c>
      <c r="L31" t="str">
        <f t="shared" si="1"/>
        <v/>
      </c>
      <c r="M31" t="str">
        <f t="shared" si="2"/>
        <v/>
      </c>
      <c r="O31" t="str">
        <f>IF(E31="","",IF(①選手情報入力!I40="","",IF(I31=1,VLOOKUP(①選手情報入力!I40,種目情報!$A$4:$B$35,2,FALSE),VLOOKUP(①選手情報入力!I40,種目情報!$E$4:$F$35,2,FALSE))))</f>
        <v/>
      </c>
      <c r="P31" t="str">
        <f>IF(E31="","",IF(①選手情報入力!J40="","",①選手情報入力!J40))</f>
        <v/>
      </c>
      <c r="Q31" s="30" t="str">
        <f>IF(E31="","",IF(①選手情報入力!H40="",0,1))</f>
        <v/>
      </c>
      <c r="R31" t="str">
        <f>IF(E31="","",IF(①選手情報入力!I40="","",IF(I31=1,VLOOKUP(①選手情報入力!I40,種目情報!$A$4:$C$39,3,FALSE),VLOOKUP(①選手情報入力!I40,種目情報!$E$4:$G$40,3,FALSE))))</f>
        <v/>
      </c>
      <c r="S31" t="str">
        <f>IF(E31="","",IF(①選手情報入力!L40="","",IF(I31=1,VLOOKUP(①選手情報入力!L40,種目情報!$A$4:$B$39,2,FALSE),VLOOKUP(①選手情報入力!L40,種目情報!$E$4:$F$40,2,FALSE))))</f>
        <v/>
      </c>
      <c r="T31" t="str">
        <f>IF(E31="","",IF(①選手情報入力!M40="","",①選手情報入力!M40))</f>
        <v/>
      </c>
      <c r="U31" s="30" t="str">
        <f>IF(E31="","",IF(①選手情報入力!K40="",0,1))</f>
        <v/>
      </c>
      <c r="V31" t="str">
        <f>IF(E31="","",IF(①選手情報入力!L40="","",IF(I31=1,VLOOKUP(①選手情報入力!L40,種目情報!$A$4:$C$39,3,FALSE),VLOOKUP(①選手情報入力!L40,種目情報!$E$4:$G$40,3,FALSE))))</f>
        <v/>
      </c>
      <c r="W31" t="str">
        <f>IF(E31="","",IF(①選手情報入力!O40="","",IF(I31=1,VLOOKUP(①選手情報入力!O40,種目情報!$A$4:$B$39,2,FALSE),VLOOKUP(①選手情報入力!O40,種目情報!$E$4:$F$40,2,FALSE))))</f>
        <v/>
      </c>
      <c r="X31" t="str">
        <f>IF(E31="","",IF(①選手情報入力!P40="","",①選手情報入力!P40))</f>
        <v/>
      </c>
      <c r="Y31" s="30" t="str">
        <f>IF(E31="","",IF(①選手情報入力!N40="",0,1))</f>
        <v/>
      </c>
      <c r="Z31" t="str">
        <f>IF(E31="","",IF(①選手情報入力!O40="","",IF(I31=1,VLOOKUP(①選手情報入力!O40,種目情報!$A$4:$C$39,3,FALSE),VLOOKUP(①選手情報入力!O40,種目情報!$E$4:$G$40,3,FALSE))))</f>
        <v/>
      </c>
      <c r="AA31" t="str">
        <f>IF(E31="","",IF(①選手情報入力!Q40="","",IF(I31=1,種目情報!$J$4,種目情報!$J$6)))</f>
        <v/>
      </c>
      <c r="AB31" t="str">
        <f>IF(E31="","",IF(①選手情報入力!Q40="","",IF(I31=1,IF(①選手情報入力!$R$6="","",①選手情報入力!$R$6),IF(①選手情報入力!$R$7="","",①選手情報入力!$R$7))))</f>
        <v/>
      </c>
      <c r="AC31" t="str">
        <f>IF(E31="","",IF(①選手情報入力!Q40="","",IF(I31=1,IF(①選手情報入力!$Q$6="",0,1),IF(①選手情報入力!$Q$7="",0,1))))</f>
        <v/>
      </c>
      <c r="AD31" t="str">
        <f>IF(E31="","",IF(①選手情報入力!Q40="","",2))</f>
        <v/>
      </c>
      <c r="AE31" t="str">
        <f>IF(E31="","",IF(①選手情報入力!S40="","",IF(I31=1,種目情報!$J$5,種目情報!$J$7)))</f>
        <v/>
      </c>
      <c r="AF31" t="str">
        <f>IF(E31="","",IF(①選手情報入力!S40="","",IF(I31=1,IF(①選手情報入力!$T$6="","",①選手情報入力!$T$6),IF(①選手情報入力!$T$7="","",①選手情報入力!$T$7))))</f>
        <v/>
      </c>
      <c r="AG31" t="str">
        <f>IF(E31="","",IF(①選手情報入力!S40="","",IF(I31=1,IF(①選手情報入力!$S$6="",0,1),IF(①選手情報入力!$S$7="",0,1))))</f>
        <v/>
      </c>
      <c r="AH31" t="str">
        <f>IF(E31="","",IF(①選手情報入力!S40="","",2))</f>
        <v/>
      </c>
    </row>
    <row r="32" spans="1:34">
      <c r="A32" t="str">
        <f>IF(E32="","",IF(①選手情報入力!B41="",I33*1000000+②団体情報入力!$D$3*1000+①選手情報入力!A41,VLOOKUP(①選手情報入力!B41,①陸連データ貼付け!A:B,2,0)))</f>
        <v/>
      </c>
      <c r="B32" t="str">
        <f>IF(E32="","",②団体情報入力!$D$3)</f>
        <v/>
      </c>
      <c r="D32" t="str">
        <f>IF(①選手情報入力!B41="","",LEFT(①選手情報入力!B41,1))</f>
        <v/>
      </c>
      <c r="E32" t="str">
        <f>IF(①選手情報入力!B41="","",REPLACE(①選手情報入力!B41,1,1,""))</f>
        <v/>
      </c>
      <c r="F32" t="str">
        <f>IF(E32="","",①選手情報入力!C41)</f>
        <v/>
      </c>
      <c r="G32" t="str">
        <f>IF(E32="","",①選手情報入力!D41)</f>
        <v/>
      </c>
      <c r="H32" t="str">
        <f t="shared" si="0"/>
        <v/>
      </c>
      <c r="I32" t="str">
        <f>IF(E32="","",IF(①選手情報入力!F41="男",1,2))</f>
        <v/>
      </c>
      <c r="J32" t="str">
        <f>IF(E32="","",IF(①選手情報入力!G41="","",①選手情報入力!G41))</f>
        <v/>
      </c>
      <c r="L32" t="str">
        <f t="shared" si="1"/>
        <v/>
      </c>
      <c r="M32" t="str">
        <f t="shared" si="2"/>
        <v/>
      </c>
      <c r="O32" t="str">
        <f>IF(E32="","",IF(①選手情報入力!I41="","",IF(I32=1,VLOOKUP(①選手情報入力!I41,種目情報!$A$4:$B$35,2,FALSE),VLOOKUP(①選手情報入力!I41,種目情報!$E$4:$F$35,2,FALSE))))</f>
        <v/>
      </c>
      <c r="P32" t="str">
        <f>IF(E32="","",IF(①選手情報入力!J41="","",①選手情報入力!J41))</f>
        <v/>
      </c>
      <c r="Q32" s="30" t="str">
        <f>IF(E32="","",IF(①選手情報入力!H41="",0,1))</f>
        <v/>
      </c>
      <c r="R32" t="str">
        <f>IF(E32="","",IF(①選手情報入力!I41="","",IF(I32=1,VLOOKUP(①選手情報入力!I41,種目情報!$A$4:$C$39,3,FALSE),VLOOKUP(①選手情報入力!I41,種目情報!$E$4:$G$40,3,FALSE))))</f>
        <v/>
      </c>
      <c r="S32" t="str">
        <f>IF(E32="","",IF(①選手情報入力!L41="","",IF(I32=1,VLOOKUP(①選手情報入力!L41,種目情報!$A$4:$B$39,2,FALSE),VLOOKUP(①選手情報入力!L41,種目情報!$E$4:$F$40,2,FALSE))))</f>
        <v/>
      </c>
      <c r="T32" t="str">
        <f>IF(E32="","",IF(①選手情報入力!M41="","",①選手情報入力!M41))</f>
        <v/>
      </c>
      <c r="U32" s="30" t="str">
        <f>IF(E32="","",IF(①選手情報入力!K41="",0,1))</f>
        <v/>
      </c>
      <c r="V32" t="str">
        <f>IF(E32="","",IF(①選手情報入力!L41="","",IF(I32=1,VLOOKUP(①選手情報入力!L41,種目情報!$A$4:$C$39,3,FALSE),VLOOKUP(①選手情報入力!L41,種目情報!$E$4:$G$40,3,FALSE))))</f>
        <v/>
      </c>
      <c r="W32" t="str">
        <f>IF(E32="","",IF(①選手情報入力!O41="","",IF(I32=1,VLOOKUP(①選手情報入力!O41,種目情報!$A$4:$B$39,2,FALSE),VLOOKUP(①選手情報入力!O41,種目情報!$E$4:$F$40,2,FALSE))))</f>
        <v/>
      </c>
      <c r="X32" t="str">
        <f>IF(E32="","",IF(①選手情報入力!P41="","",①選手情報入力!P41))</f>
        <v/>
      </c>
      <c r="Y32" s="30" t="str">
        <f>IF(E32="","",IF(①選手情報入力!N41="",0,1))</f>
        <v/>
      </c>
      <c r="Z32" t="str">
        <f>IF(E32="","",IF(①選手情報入力!O41="","",IF(I32=1,VLOOKUP(①選手情報入力!O41,種目情報!$A$4:$C$39,3,FALSE),VLOOKUP(①選手情報入力!O41,種目情報!$E$4:$G$40,3,FALSE))))</f>
        <v/>
      </c>
      <c r="AA32" t="str">
        <f>IF(E32="","",IF(①選手情報入力!Q41="","",IF(I32=1,種目情報!$J$4,種目情報!$J$6)))</f>
        <v/>
      </c>
      <c r="AB32" t="str">
        <f>IF(E32="","",IF(①選手情報入力!Q41="","",IF(I32=1,IF(①選手情報入力!$R$6="","",①選手情報入力!$R$6),IF(①選手情報入力!$R$7="","",①選手情報入力!$R$7))))</f>
        <v/>
      </c>
      <c r="AC32" t="str">
        <f>IF(E32="","",IF(①選手情報入力!Q41="","",IF(I32=1,IF(①選手情報入力!$Q$6="",0,1),IF(①選手情報入力!$Q$7="",0,1))))</f>
        <v/>
      </c>
      <c r="AD32" t="str">
        <f>IF(E32="","",IF(①選手情報入力!Q41="","",2))</f>
        <v/>
      </c>
      <c r="AE32" t="str">
        <f>IF(E32="","",IF(①選手情報入力!S41="","",IF(I32=1,種目情報!$J$5,種目情報!$J$7)))</f>
        <v/>
      </c>
      <c r="AF32" t="str">
        <f>IF(E32="","",IF(①選手情報入力!S41="","",IF(I32=1,IF(①選手情報入力!$T$6="","",①選手情報入力!$T$6),IF(①選手情報入力!$T$7="","",①選手情報入力!$T$7))))</f>
        <v/>
      </c>
      <c r="AG32" t="str">
        <f>IF(E32="","",IF(①選手情報入力!S41="","",IF(I32=1,IF(①選手情報入力!$S$6="",0,1),IF(①選手情報入力!$S$7="",0,1))))</f>
        <v/>
      </c>
      <c r="AH32" t="str">
        <f>IF(E32="","",IF(①選手情報入力!S41="","",2))</f>
        <v/>
      </c>
    </row>
    <row r="33" spans="1:34">
      <c r="A33" t="str">
        <f>IF(E33="","",IF(①選手情報入力!B42="",I34*1000000+②団体情報入力!$D$3*1000+①選手情報入力!A42,VLOOKUP(①選手情報入力!B42,①陸連データ貼付け!A:B,2,0)))</f>
        <v/>
      </c>
      <c r="B33" t="str">
        <f>IF(E33="","",②団体情報入力!$D$3)</f>
        <v/>
      </c>
      <c r="D33" t="str">
        <f>IF(①選手情報入力!B42="","",LEFT(①選手情報入力!B42,1))</f>
        <v/>
      </c>
      <c r="E33" t="str">
        <f>IF(①選手情報入力!B42="","",REPLACE(①選手情報入力!B42,1,1,""))</f>
        <v/>
      </c>
      <c r="F33" t="str">
        <f>IF(E33="","",①選手情報入力!C42)</f>
        <v/>
      </c>
      <c r="G33" t="str">
        <f>IF(E33="","",①選手情報入力!D42)</f>
        <v/>
      </c>
      <c r="H33" t="str">
        <f t="shared" si="0"/>
        <v/>
      </c>
      <c r="I33" t="str">
        <f>IF(E33="","",IF(①選手情報入力!F42="男",1,2))</f>
        <v/>
      </c>
      <c r="J33" t="str">
        <f>IF(E33="","",IF(①選手情報入力!G42="","",①選手情報入力!G42))</f>
        <v/>
      </c>
      <c r="L33" t="str">
        <f t="shared" si="1"/>
        <v/>
      </c>
      <c r="M33" t="str">
        <f t="shared" si="2"/>
        <v/>
      </c>
      <c r="O33" t="str">
        <f>IF(E33="","",IF(①選手情報入力!I42="","",IF(I33=1,VLOOKUP(①選手情報入力!I42,種目情報!$A$4:$B$35,2,FALSE),VLOOKUP(①選手情報入力!I42,種目情報!$E$4:$F$35,2,FALSE))))</f>
        <v/>
      </c>
      <c r="P33" t="str">
        <f>IF(E33="","",IF(①選手情報入力!J42="","",①選手情報入力!J42))</f>
        <v/>
      </c>
      <c r="Q33" s="30" t="str">
        <f>IF(E33="","",IF(①選手情報入力!H42="",0,1))</f>
        <v/>
      </c>
      <c r="R33" t="str">
        <f>IF(E33="","",IF(①選手情報入力!I42="","",IF(I33=1,VLOOKUP(①選手情報入力!I42,種目情報!$A$4:$C$39,3,FALSE),VLOOKUP(①選手情報入力!I42,種目情報!$E$4:$G$40,3,FALSE))))</f>
        <v/>
      </c>
      <c r="S33" t="str">
        <f>IF(E33="","",IF(①選手情報入力!L42="","",IF(I33=1,VLOOKUP(①選手情報入力!L42,種目情報!$A$4:$B$39,2,FALSE),VLOOKUP(①選手情報入力!L42,種目情報!$E$4:$F$40,2,FALSE))))</f>
        <v/>
      </c>
      <c r="T33" t="str">
        <f>IF(E33="","",IF(①選手情報入力!M42="","",①選手情報入力!M42))</f>
        <v/>
      </c>
      <c r="U33" s="30" t="str">
        <f>IF(E33="","",IF(①選手情報入力!K42="",0,1))</f>
        <v/>
      </c>
      <c r="V33" t="str">
        <f>IF(E33="","",IF(①選手情報入力!L42="","",IF(I33=1,VLOOKUP(①選手情報入力!L42,種目情報!$A$4:$C$39,3,FALSE),VLOOKUP(①選手情報入力!L42,種目情報!$E$4:$G$40,3,FALSE))))</f>
        <v/>
      </c>
      <c r="W33" t="str">
        <f>IF(E33="","",IF(①選手情報入力!O42="","",IF(I33=1,VLOOKUP(①選手情報入力!O42,種目情報!$A$4:$B$39,2,FALSE),VLOOKUP(①選手情報入力!O42,種目情報!$E$4:$F$40,2,FALSE))))</f>
        <v/>
      </c>
      <c r="X33" t="str">
        <f>IF(E33="","",IF(①選手情報入力!P42="","",①選手情報入力!P42))</f>
        <v/>
      </c>
      <c r="Y33" s="30" t="str">
        <f>IF(E33="","",IF(①選手情報入力!N42="",0,1))</f>
        <v/>
      </c>
      <c r="Z33" t="str">
        <f>IF(E33="","",IF(①選手情報入力!O42="","",IF(I33=1,VLOOKUP(①選手情報入力!O42,種目情報!$A$4:$C$39,3,FALSE),VLOOKUP(①選手情報入力!O42,種目情報!$E$4:$G$40,3,FALSE))))</f>
        <v/>
      </c>
      <c r="AA33" t="str">
        <f>IF(E33="","",IF(①選手情報入力!Q42="","",IF(I33=1,種目情報!$J$4,種目情報!$J$6)))</f>
        <v/>
      </c>
      <c r="AB33" t="str">
        <f>IF(E33="","",IF(①選手情報入力!Q42="","",IF(I33=1,IF(①選手情報入力!$R$6="","",①選手情報入力!$R$6),IF(①選手情報入力!$R$7="","",①選手情報入力!$R$7))))</f>
        <v/>
      </c>
      <c r="AC33" t="str">
        <f>IF(E33="","",IF(①選手情報入力!Q42="","",IF(I33=1,IF(①選手情報入力!$Q$6="",0,1),IF(①選手情報入力!$Q$7="",0,1))))</f>
        <v/>
      </c>
      <c r="AD33" t="str">
        <f>IF(E33="","",IF(①選手情報入力!Q42="","",2))</f>
        <v/>
      </c>
      <c r="AE33" t="str">
        <f>IF(E33="","",IF(①選手情報入力!S42="","",IF(I33=1,種目情報!$J$5,種目情報!$J$7)))</f>
        <v/>
      </c>
      <c r="AF33" t="str">
        <f>IF(E33="","",IF(①選手情報入力!S42="","",IF(I33=1,IF(①選手情報入力!$T$6="","",①選手情報入力!$T$6),IF(①選手情報入力!$T$7="","",①選手情報入力!$T$7))))</f>
        <v/>
      </c>
      <c r="AG33" t="str">
        <f>IF(E33="","",IF(①選手情報入力!S42="","",IF(I33=1,IF(①選手情報入力!$S$6="",0,1),IF(①選手情報入力!$S$7="",0,1))))</f>
        <v/>
      </c>
      <c r="AH33" t="str">
        <f>IF(E33="","",IF(①選手情報入力!S42="","",2))</f>
        <v/>
      </c>
    </row>
    <row r="34" spans="1:34">
      <c r="A34" t="str">
        <f>IF(E34="","",IF(①選手情報入力!B43="",I35*1000000+②団体情報入力!$D$3*1000+①選手情報入力!A43,VLOOKUP(①選手情報入力!B43,①陸連データ貼付け!A:B,2,0)))</f>
        <v/>
      </c>
      <c r="B34" t="str">
        <f>IF(E34="","",②団体情報入力!$D$3)</f>
        <v/>
      </c>
      <c r="D34" t="str">
        <f>IF(①選手情報入力!B43="","",LEFT(①選手情報入力!B43,1))</f>
        <v/>
      </c>
      <c r="E34" t="str">
        <f>IF(①選手情報入力!B43="","",REPLACE(①選手情報入力!B43,1,1,""))</f>
        <v/>
      </c>
      <c r="F34" t="str">
        <f>IF(E34="","",①選手情報入力!C43)</f>
        <v/>
      </c>
      <c r="G34" t="str">
        <f>IF(E34="","",①選手情報入力!D43)</f>
        <v/>
      </c>
      <c r="H34" t="str">
        <f t="shared" si="0"/>
        <v/>
      </c>
      <c r="I34" t="str">
        <f>IF(E34="","",IF(①選手情報入力!F43="男",1,2))</f>
        <v/>
      </c>
      <c r="J34" t="str">
        <f>IF(E34="","",IF(①選手情報入力!G43="","",①選手情報入力!G43))</f>
        <v/>
      </c>
      <c r="L34" t="str">
        <f t="shared" si="1"/>
        <v/>
      </c>
      <c r="M34" t="str">
        <f t="shared" si="2"/>
        <v/>
      </c>
      <c r="O34" t="str">
        <f>IF(E34="","",IF(①選手情報入力!I43="","",IF(I34=1,VLOOKUP(①選手情報入力!I43,種目情報!$A$4:$B$35,2,FALSE),VLOOKUP(①選手情報入力!I43,種目情報!$E$4:$F$35,2,FALSE))))</f>
        <v/>
      </c>
      <c r="P34" t="str">
        <f>IF(E34="","",IF(①選手情報入力!J43="","",①選手情報入力!J43))</f>
        <v/>
      </c>
      <c r="Q34" s="30" t="str">
        <f>IF(E34="","",IF(①選手情報入力!H43="",0,1))</f>
        <v/>
      </c>
      <c r="R34" t="str">
        <f>IF(E34="","",IF(①選手情報入力!I43="","",IF(I34=1,VLOOKUP(①選手情報入力!I43,種目情報!$A$4:$C$39,3,FALSE),VLOOKUP(①選手情報入力!I43,種目情報!$E$4:$G$40,3,FALSE))))</f>
        <v/>
      </c>
      <c r="S34" t="str">
        <f>IF(E34="","",IF(①選手情報入力!L43="","",IF(I34=1,VLOOKUP(①選手情報入力!L43,種目情報!$A$4:$B$39,2,FALSE),VLOOKUP(①選手情報入力!L43,種目情報!$E$4:$F$40,2,FALSE))))</f>
        <v/>
      </c>
      <c r="T34" t="str">
        <f>IF(E34="","",IF(①選手情報入力!M43="","",①選手情報入力!M43))</f>
        <v/>
      </c>
      <c r="U34" s="30" t="str">
        <f>IF(E34="","",IF(①選手情報入力!K43="",0,1))</f>
        <v/>
      </c>
      <c r="V34" t="str">
        <f>IF(E34="","",IF(①選手情報入力!L43="","",IF(I34=1,VLOOKUP(①選手情報入力!L43,種目情報!$A$4:$C$39,3,FALSE),VLOOKUP(①選手情報入力!L43,種目情報!$E$4:$G$40,3,FALSE))))</f>
        <v/>
      </c>
      <c r="W34" t="str">
        <f>IF(E34="","",IF(①選手情報入力!O43="","",IF(I34=1,VLOOKUP(①選手情報入力!O43,種目情報!$A$4:$B$39,2,FALSE),VLOOKUP(①選手情報入力!O43,種目情報!$E$4:$F$40,2,FALSE))))</f>
        <v/>
      </c>
      <c r="X34" t="str">
        <f>IF(E34="","",IF(①選手情報入力!P43="","",①選手情報入力!P43))</f>
        <v/>
      </c>
      <c r="Y34" s="30" t="str">
        <f>IF(E34="","",IF(①選手情報入力!N43="",0,1))</f>
        <v/>
      </c>
      <c r="Z34" t="str">
        <f>IF(E34="","",IF(①選手情報入力!O43="","",IF(I34=1,VLOOKUP(①選手情報入力!O43,種目情報!$A$4:$C$39,3,FALSE),VLOOKUP(①選手情報入力!O43,種目情報!$E$4:$G$40,3,FALSE))))</f>
        <v/>
      </c>
      <c r="AA34" t="str">
        <f>IF(E34="","",IF(①選手情報入力!Q43="","",IF(I34=1,種目情報!$J$4,種目情報!$J$6)))</f>
        <v/>
      </c>
      <c r="AB34" t="str">
        <f>IF(E34="","",IF(①選手情報入力!Q43="","",IF(I34=1,IF(①選手情報入力!$R$6="","",①選手情報入力!$R$6),IF(①選手情報入力!$R$7="","",①選手情報入力!$R$7))))</f>
        <v/>
      </c>
      <c r="AC34" t="str">
        <f>IF(E34="","",IF(①選手情報入力!Q43="","",IF(I34=1,IF(①選手情報入力!$Q$6="",0,1),IF(①選手情報入力!$Q$7="",0,1))))</f>
        <v/>
      </c>
      <c r="AD34" t="str">
        <f>IF(E34="","",IF(①選手情報入力!Q43="","",2))</f>
        <v/>
      </c>
      <c r="AE34" t="str">
        <f>IF(E34="","",IF(①選手情報入力!S43="","",IF(I34=1,種目情報!$J$5,種目情報!$J$7)))</f>
        <v/>
      </c>
      <c r="AF34" t="str">
        <f>IF(E34="","",IF(①選手情報入力!S43="","",IF(I34=1,IF(①選手情報入力!$T$6="","",①選手情報入力!$T$6),IF(①選手情報入力!$T$7="","",①選手情報入力!$T$7))))</f>
        <v/>
      </c>
      <c r="AG34" t="str">
        <f>IF(E34="","",IF(①選手情報入力!S43="","",IF(I34=1,IF(①選手情報入力!$S$6="",0,1),IF(①選手情報入力!$S$7="",0,1))))</f>
        <v/>
      </c>
      <c r="AH34" t="str">
        <f>IF(E34="","",IF(①選手情報入力!S43="","",2))</f>
        <v/>
      </c>
    </row>
    <row r="35" spans="1:34">
      <c r="A35" t="str">
        <f>IF(E35="","",IF(①選手情報入力!B44="",I36*1000000+②団体情報入力!$D$3*1000+①選手情報入力!A44,VLOOKUP(①選手情報入力!B44,①陸連データ貼付け!A:B,2,0)))</f>
        <v/>
      </c>
      <c r="B35" t="str">
        <f>IF(E35="","",②団体情報入力!$D$3)</f>
        <v/>
      </c>
      <c r="D35" t="str">
        <f>IF(①選手情報入力!B44="","",LEFT(①選手情報入力!B44,1))</f>
        <v/>
      </c>
      <c r="E35" t="str">
        <f>IF(①選手情報入力!B44="","",REPLACE(①選手情報入力!B44,1,1,""))</f>
        <v/>
      </c>
      <c r="F35" t="str">
        <f>IF(E35="","",①選手情報入力!C44)</f>
        <v/>
      </c>
      <c r="G35" t="str">
        <f>IF(E35="","",①選手情報入力!D44)</f>
        <v/>
      </c>
      <c r="H35" t="str">
        <f t="shared" si="0"/>
        <v/>
      </c>
      <c r="I35" t="str">
        <f>IF(E35="","",IF(①選手情報入力!F44="男",1,2))</f>
        <v/>
      </c>
      <c r="J35" t="str">
        <f>IF(E35="","",IF(①選手情報入力!G44="","",①選手情報入力!G44))</f>
        <v/>
      </c>
      <c r="L35" t="str">
        <f t="shared" si="1"/>
        <v/>
      </c>
      <c r="M35" t="str">
        <f t="shared" si="2"/>
        <v/>
      </c>
      <c r="O35" t="str">
        <f>IF(E35="","",IF(①選手情報入力!I44="","",IF(I35=1,VLOOKUP(①選手情報入力!I44,種目情報!$A$4:$B$35,2,FALSE),VLOOKUP(①選手情報入力!I44,種目情報!$E$4:$F$35,2,FALSE))))</f>
        <v/>
      </c>
      <c r="P35" t="str">
        <f>IF(E35="","",IF(①選手情報入力!J44="","",①選手情報入力!J44))</f>
        <v/>
      </c>
      <c r="Q35" s="30" t="str">
        <f>IF(E35="","",IF(①選手情報入力!H44="",0,1))</f>
        <v/>
      </c>
      <c r="R35" t="str">
        <f>IF(E35="","",IF(①選手情報入力!I44="","",IF(I35=1,VLOOKUP(①選手情報入力!I44,種目情報!$A$4:$C$39,3,FALSE),VLOOKUP(①選手情報入力!I44,種目情報!$E$4:$G$40,3,FALSE))))</f>
        <v/>
      </c>
      <c r="S35" t="str">
        <f>IF(E35="","",IF(①選手情報入力!L44="","",IF(I35=1,VLOOKUP(①選手情報入力!L44,種目情報!$A$4:$B$39,2,FALSE),VLOOKUP(①選手情報入力!L44,種目情報!$E$4:$F$40,2,FALSE))))</f>
        <v/>
      </c>
      <c r="T35" t="str">
        <f>IF(E35="","",IF(①選手情報入力!M44="","",①選手情報入力!M44))</f>
        <v/>
      </c>
      <c r="U35" s="30" t="str">
        <f>IF(E35="","",IF(①選手情報入力!K44="",0,1))</f>
        <v/>
      </c>
      <c r="V35" t="str">
        <f>IF(E35="","",IF(①選手情報入力!L44="","",IF(I35=1,VLOOKUP(①選手情報入力!L44,種目情報!$A$4:$C$39,3,FALSE),VLOOKUP(①選手情報入力!L44,種目情報!$E$4:$G$40,3,FALSE))))</f>
        <v/>
      </c>
      <c r="W35" t="str">
        <f>IF(E35="","",IF(①選手情報入力!O44="","",IF(I35=1,VLOOKUP(①選手情報入力!O44,種目情報!$A$4:$B$39,2,FALSE),VLOOKUP(①選手情報入力!O44,種目情報!$E$4:$F$40,2,FALSE))))</f>
        <v/>
      </c>
      <c r="X35" t="str">
        <f>IF(E35="","",IF(①選手情報入力!P44="","",①選手情報入力!P44))</f>
        <v/>
      </c>
      <c r="Y35" s="30" t="str">
        <f>IF(E35="","",IF(①選手情報入力!N44="",0,1))</f>
        <v/>
      </c>
      <c r="Z35" t="str">
        <f>IF(E35="","",IF(①選手情報入力!O44="","",IF(I35=1,VLOOKUP(①選手情報入力!O44,種目情報!$A$4:$C$39,3,FALSE),VLOOKUP(①選手情報入力!O44,種目情報!$E$4:$G$40,3,FALSE))))</f>
        <v/>
      </c>
      <c r="AA35" t="str">
        <f>IF(E35="","",IF(①選手情報入力!Q44="","",IF(I35=1,種目情報!$J$4,種目情報!$J$6)))</f>
        <v/>
      </c>
      <c r="AB35" t="str">
        <f>IF(E35="","",IF(①選手情報入力!Q44="","",IF(I35=1,IF(①選手情報入力!$R$6="","",①選手情報入力!$R$6),IF(①選手情報入力!$R$7="","",①選手情報入力!$R$7))))</f>
        <v/>
      </c>
      <c r="AC35" t="str">
        <f>IF(E35="","",IF(①選手情報入力!Q44="","",IF(I35=1,IF(①選手情報入力!$Q$6="",0,1),IF(①選手情報入力!$Q$7="",0,1))))</f>
        <v/>
      </c>
      <c r="AD35" t="str">
        <f>IF(E35="","",IF(①選手情報入力!Q44="","",2))</f>
        <v/>
      </c>
      <c r="AE35" t="str">
        <f>IF(E35="","",IF(①選手情報入力!S44="","",IF(I35=1,種目情報!$J$5,種目情報!$J$7)))</f>
        <v/>
      </c>
      <c r="AF35" t="str">
        <f>IF(E35="","",IF(①選手情報入力!S44="","",IF(I35=1,IF(①選手情報入力!$T$6="","",①選手情報入力!$T$6),IF(①選手情報入力!$T$7="","",①選手情報入力!$T$7))))</f>
        <v/>
      </c>
      <c r="AG35" t="str">
        <f>IF(E35="","",IF(①選手情報入力!S44="","",IF(I35=1,IF(①選手情報入力!$S$6="",0,1),IF(①選手情報入力!$S$7="",0,1))))</f>
        <v/>
      </c>
      <c r="AH35" t="str">
        <f>IF(E35="","",IF(①選手情報入力!S44="","",2))</f>
        <v/>
      </c>
    </row>
    <row r="36" spans="1:34">
      <c r="A36" t="str">
        <f>IF(E36="","",IF(①選手情報入力!B45="",I37*1000000+②団体情報入力!$D$3*1000+①選手情報入力!A45,VLOOKUP(①選手情報入力!B45,①陸連データ貼付け!A:B,2,0)))</f>
        <v/>
      </c>
      <c r="B36" t="str">
        <f>IF(E36="","",②団体情報入力!$D$3)</f>
        <v/>
      </c>
      <c r="D36" t="str">
        <f>IF(①選手情報入力!B45="","",LEFT(①選手情報入力!B45,1))</f>
        <v/>
      </c>
      <c r="E36" t="str">
        <f>IF(①選手情報入力!B45="","",REPLACE(①選手情報入力!B45,1,1,""))</f>
        <v/>
      </c>
      <c r="F36" t="str">
        <f>IF(E36="","",①選手情報入力!C45)</f>
        <v/>
      </c>
      <c r="G36" t="str">
        <f>IF(E36="","",①選手情報入力!D45)</f>
        <v/>
      </c>
      <c r="H36" t="str">
        <f t="shared" si="0"/>
        <v/>
      </c>
      <c r="I36" t="str">
        <f>IF(E36="","",IF(①選手情報入力!F45="男",1,2))</f>
        <v/>
      </c>
      <c r="J36" t="str">
        <f>IF(E36="","",IF(①選手情報入力!G45="","",①選手情報入力!G45))</f>
        <v/>
      </c>
      <c r="L36" t="str">
        <f t="shared" si="1"/>
        <v/>
      </c>
      <c r="M36" t="str">
        <f t="shared" si="2"/>
        <v/>
      </c>
      <c r="O36" t="str">
        <f>IF(E36="","",IF(①選手情報入力!I45="","",IF(I36=1,VLOOKUP(①選手情報入力!I45,種目情報!$A$4:$B$35,2,FALSE),VLOOKUP(①選手情報入力!I45,種目情報!$E$4:$F$35,2,FALSE))))</f>
        <v/>
      </c>
      <c r="P36" t="str">
        <f>IF(E36="","",IF(①選手情報入力!J45="","",①選手情報入力!J45))</f>
        <v/>
      </c>
      <c r="Q36" s="30" t="str">
        <f>IF(E36="","",IF(①選手情報入力!H45="",0,1))</f>
        <v/>
      </c>
      <c r="R36" t="str">
        <f>IF(E36="","",IF(①選手情報入力!I45="","",IF(I36=1,VLOOKUP(①選手情報入力!I45,種目情報!$A$4:$C$39,3,FALSE),VLOOKUP(①選手情報入力!I45,種目情報!$E$4:$G$40,3,FALSE))))</f>
        <v/>
      </c>
      <c r="S36" t="str">
        <f>IF(E36="","",IF(①選手情報入力!L45="","",IF(I36=1,VLOOKUP(①選手情報入力!L45,種目情報!$A$4:$B$39,2,FALSE),VLOOKUP(①選手情報入力!L45,種目情報!$E$4:$F$40,2,FALSE))))</f>
        <v/>
      </c>
      <c r="T36" t="str">
        <f>IF(E36="","",IF(①選手情報入力!M45="","",①選手情報入力!M45))</f>
        <v/>
      </c>
      <c r="U36" s="30" t="str">
        <f>IF(E36="","",IF(①選手情報入力!K45="",0,1))</f>
        <v/>
      </c>
      <c r="V36" t="str">
        <f>IF(E36="","",IF(①選手情報入力!L45="","",IF(I36=1,VLOOKUP(①選手情報入力!L45,種目情報!$A$4:$C$39,3,FALSE),VLOOKUP(①選手情報入力!L45,種目情報!$E$4:$G$40,3,FALSE))))</f>
        <v/>
      </c>
      <c r="W36" t="str">
        <f>IF(E36="","",IF(①選手情報入力!O45="","",IF(I36=1,VLOOKUP(①選手情報入力!O45,種目情報!$A$4:$B$39,2,FALSE),VLOOKUP(①選手情報入力!O45,種目情報!$E$4:$F$40,2,FALSE))))</f>
        <v/>
      </c>
      <c r="X36" t="str">
        <f>IF(E36="","",IF(①選手情報入力!P45="","",①選手情報入力!P45))</f>
        <v/>
      </c>
      <c r="Y36" s="30" t="str">
        <f>IF(E36="","",IF(①選手情報入力!N45="",0,1))</f>
        <v/>
      </c>
      <c r="Z36" t="str">
        <f>IF(E36="","",IF(①選手情報入力!O45="","",IF(I36=1,VLOOKUP(①選手情報入力!O45,種目情報!$A$4:$C$39,3,FALSE),VLOOKUP(①選手情報入力!O45,種目情報!$E$4:$G$40,3,FALSE))))</f>
        <v/>
      </c>
      <c r="AA36" t="str">
        <f>IF(E36="","",IF(①選手情報入力!Q45="","",IF(I36=1,種目情報!$J$4,種目情報!$J$6)))</f>
        <v/>
      </c>
      <c r="AB36" t="str">
        <f>IF(E36="","",IF(①選手情報入力!Q45="","",IF(I36=1,IF(①選手情報入力!$R$6="","",①選手情報入力!$R$6),IF(①選手情報入力!$R$7="","",①選手情報入力!$R$7))))</f>
        <v/>
      </c>
      <c r="AC36" t="str">
        <f>IF(E36="","",IF(①選手情報入力!Q45="","",IF(I36=1,IF(①選手情報入力!$Q$6="",0,1),IF(①選手情報入力!$Q$7="",0,1))))</f>
        <v/>
      </c>
      <c r="AD36" t="str">
        <f>IF(E36="","",IF(①選手情報入力!Q45="","",2))</f>
        <v/>
      </c>
      <c r="AE36" t="str">
        <f>IF(E36="","",IF(①選手情報入力!S45="","",IF(I36=1,種目情報!$J$5,種目情報!$J$7)))</f>
        <v/>
      </c>
      <c r="AF36" t="str">
        <f>IF(E36="","",IF(①選手情報入力!S45="","",IF(I36=1,IF(①選手情報入力!$T$6="","",①選手情報入力!$T$6),IF(①選手情報入力!$T$7="","",①選手情報入力!$T$7))))</f>
        <v/>
      </c>
      <c r="AG36" t="str">
        <f>IF(E36="","",IF(①選手情報入力!S45="","",IF(I36=1,IF(①選手情報入力!$S$6="",0,1),IF(①選手情報入力!$S$7="",0,1))))</f>
        <v/>
      </c>
      <c r="AH36" t="str">
        <f>IF(E36="","",IF(①選手情報入力!S45="","",2))</f>
        <v/>
      </c>
    </row>
    <row r="37" spans="1:34">
      <c r="A37" t="str">
        <f>IF(E37="","",IF(①選手情報入力!B46="",I38*1000000+②団体情報入力!$D$3*1000+①選手情報入力!A46,VLOOKUP(①選手情報入力!B46,①陸連データ貼付け!A:B,2,0)))</f>
        <v/>
      </c>
      <c r="B37" t="str">
        <f>IF(E37="","",②団体情報入力!$D$3)</f>
        <v/>
      </c>
      <c r="D37" t="str">
        <f>IF(①選手情報入力!B46="","",LEFT(①選手情報入力!B46,1))</f>
        <v/>
      </c>
      <c r="E37" t="str">
        <f>IF(①選手情報入力!B46="","",REPLACE(①選手情報入力!B46,1,1,""))</f>
        <v/>
      </c>
      <c r="F37" t="str">
        <f>IF(E37="","",①選手情報入力!C46)</f>
        <v/>
      </c>
      <c r="G37" t="str">
        <f>IF(E37="","",①選手情報入力!D46)</f>
        <v/>
      </c>
      <c r="H37" t="str">
        <f t="shared" si="0"/>
        <v/>
      </c>
      <c r="I37" t="str">
        <f>IF(E37="","",IF(①選手情報入力!F46="男",1,2))</f>
        <v/>
      </c>
      <c r="J37" t="str">
        <f>IF(E37="","",IF(①選手情報入力!G46="","",①選手情報入力!G46))</f>
        <v/>
      </c>
      <c r="L37" t="str">
        <f t="shared" si="1"/>
        <v/>
      </c>
      <c r="M37" t="str">
        <f t="shared" si="2"/>
        <v/>
      </c>
      <c r="O37" t="str">
        <f>IF(E37="","",IF(①選手情報入力!I46="","",IF(I37=1,VLOOKUP(①選手情報入力!I46,種目情報!$A$4:$B$35,2,FALSE),VLOOKUP(①選手情報入力!I46,種目情報!$E$4:$F$35,2,FALSE))))</f>
        <v/>
      </c>
      <c r="P37" t="str">
        <f>IF(E37="","",IF(①選手情報入力!J46="","",①選手情報入力!J46))</f>
        <v/>
      </c>
      <c r="Q37" s="30" t="str">
        <f>IF(E37="","",IF(①選手情報入力!H46="",0,1))</f>
        <v/>
      </c>
      <c r="R37" t="str">
        <f>IF(E37="","",IF(①選手情報入力!I46="","",IF(I37=1,VLOOKUP(①選手情報入力!I46,種目情報!$A$4:$C$39,3,FALSE),VLOOKUP(①選手情報入力!I46,種目情報!$E$4:$G$40,3,FALSE))))</f>
        <v/>
      </c>
      <c r="S37" t="str">
        <f>IF(E37="","",IF(①選手情報入力!L46="","",IF(I37=1,VLOOKUP(①選手情報入力!L46,種目情報!$A$4:$B$39,2,FALSE),VLOOKUP(①選手情報入力!L46,種目情報!$E$4:$F$40,2,FALSE))))</f>
        <v/>
      </c>
      <c r="T37" t="str">
        <f>IF(E37="","",IF(①選手情報入力!M46="","",①選手情報入力!M46))</f>
        <v/>
      </c>
      <c r="U37" s="30" t="str">
        <f>IF(E37="","",IF(①選手情報入力!K46="",0,1))</f>
        <v/>
      </c>
      <c r="V37" t="str">
        <f>IF(E37="","",IF(①選手情報入力!L46="","",IF(I37=1,VLOOKUP(①選手情報入力!L46,種目情報!$A$4:$C$39,3,FALSE),VLOOKUP(①選手情報入力!L46,種目情報!$E$4:$G$40,3,FALSE))))</f>
        <v/>
      </c>
      <c r="W37" t="str">
        <f>IF(E37="","",IF(①選手情報入力!O46="","",IF(I37=1,VLOOKUP(①選手情報入力!O46,種目情報!$A$4:$B$39,2,FALSE),VLOOKUP(①選手情報入力!O46,種目情報!$E$4:$F$40,2,FALSE))))</f>
        <v/>
      </c>
      <c r="X37" t="str">
        <f>IF(E37="","",IF(①選手情報入力!P46="","",①選手情報入力!P46))</f>
        <v/>
      </c>
      <c r="Y37" s="30" t="str">
        <f>IF(E37="","",IF(①選手情報入力!N46="",0,1))</f>
        <v/>
      </c>
      <c r="Z37" t="str">
        <f>IF(E37="","",IF(①選手情報入力!O46="","",IF(I37=1,VLOOKUP(①選手情報入力!O46,種目情報!$A$4:$C$39,3,FALSE),VLOOKUP(①選手情報入力!O46,種目情報!$E$4:$G$40,3,FALSE))))</f>
        <v/>
      </c>
      <c r="AA37" t="str">
        <f>IF(E37="","",IF(①選手情報入力!Q46="","",IF(I37=1,種目情報!$J$4,種目情報!$J$6)))</f>
        <v/>
      </c>
      <c r="AB37" t="str">
        <f>IF(E37="","",IF(①選手情報入力!Q46="","",IF(I37=1,IF(①選手情報入力!$R$6="","",①選手情報入力!$R$6),IF(①選手情報入力!$R$7="","",①選手情報入力!$R$7))))</f>
        <v/>
      </c>
      <c r="AC37" t="str">
        <f>IF(E37="","",IF(①選手情報入力!Q46="","",IF(I37=1,IF(①選手情報入力!$Q$6="",0,1),IF(①選手情報入力!$Q$7="",0,1))))</f>
        <v/>
      </c>
      <c r="AD37" t="str">
        <f>IF(E37="","",IF(①選手情報入力!Q46="","",2))</f>
        <v/>
      </c>
      <c r="AE37" t="str">
        <f>IF(E37="","",IF(①選手情報入力!S46="","",IF(I37=1,種目情報!$J$5,種目情報!$J$7)))</f>
        <v/>
      </c>
      <c r="AF37" t="str">
        <f>IF(E37="","",IF(①選手情報入力!S46="","",IF(I37=1,IF(①選手情報入力!$T$6="","",①選手情報入力!$T$6),IF(①選手情報入力!$T$7="","",①選手情報入力!$T$7))))</f>
        <v/>
      </c>
      <c r="AG37" t="str">
        <f>IF(E37="","",IF(①選手情報入力!S46="","",IF(I37=1,IF(①選手情報入力!$S$6="",0,1),IF(①選手情報入力!$S$7="",0,1))))</f>
        <v/>
      </c>
      <c r="AH37" t="str">
        <f>IF(E37="","",IF(①選手情報入力!S46="","",2))</f>
        <v/>
      </c>
    </row>
    <row r="38" spans="1:34">
      <c r="A38" t="str">
        <f>IF(E38="","",IF(①選手情報入力!B47="",I39*1000000+②団体情報入力!$D$3*1000+①選手情報入力!A47,VLOOKUP(①選手情報入力!B47,①陸連データ貼付け!A:B,2,0)))</f>
        <v/>
      </c>
      <c r="B38" t="str">
        <f>IF(E38="","",②団体情報入力!$D$3)</f>
        <v/>
      </c>
      <c r="D38" t="str">
        <f>IF(①選手情報入力!B47="","",LEFT(①選手情報入力!B47,1))</f>
        <v/>
      </c>
      <c r="E38" t="str">
        <f>IF(①選手情報入力!B47="","",REPLACE(①選手情報入力!B47,1,1,""))</f>
        <v/>
      </c>
      <c r="F38" t="str">
        <f>IF(E38="","",①選手情報入力!C47)</f>
        <v/>
      </c>
      <c r="G38" t="str">
        <f>IF(E38="","",①選手情報入力!D47)</f>
        <v/>
      </c>
      <c r="H38" t="str">
        <f t="shared" si="0"/>
        <v/>
      </c>
      <c r="I38" t="str">
        <f>IF(E38="","",IF(①選手情報入力!F47="男",1,2))</f>
        <v/>
      </c>
      <c r="J38" t="str">
        <f>IF(E38="","",IF(①選手情報入力!G47="","",①選手情報入力!G47))</f>
        <v/>
      </c>
      <c r="L38" t="str">
        <f t="shared" si="1"/>
        <v/>
      </c>
      <c r="M38" t="str">
        <f t="shared" si="2"/>
        <v/>
      </c>
      <c r="O38" t="str">
        <f>IF(E38="","",IF(①選手情報入力!I47="","",IF(I38=1,VLOOKUP(①選手情報入力!I47,種目情報!$A$4:$B$35,2,FALSE),VLOOKUP(①選手情報入力!I47,種目情報!$E$4:$F$35,2,FALSE))))</f>
        <v/>
      </c>
      <c r="P38" t="str">
        <f>IF(E38="","",IF(①選手情報入力!J47="","",①選手情報入力!J47))</f>
        <v/>
      </c>
      <c r="Q38" s="30" t="str">
        <f>IF(E38="","",IF(①選手情報入力!H47="",0,1))</f>
        <v/>
      </c>
      <c r="R38" t="str">
        <f>IF(E38="","",IF(①選手情報入力!I47="","",IF(I38=1,VLOOKUP(①選手情報入力!I47,種目情報!$A$4:$C$39,3,FALSE),VLOOKUP(①選手情報入力!I47,種目情報!$E$4:$G$40,3,FALSE))))</f>
        <v/>
      </c>
      <c r="S38" t="str">
        <f>IF(E38="","",IF(①選手情報入力!L47="","",IF(I38=1,VLOOKUP(①選手情報入力!L47,種目情報!$A$4:$B$39,2,FALSE),VLOOKUP(①選手情報入力!L47,種目情報!$E$4:$F$40,2,FALSE))))</f>
        <v/>
      </c>
      <c r="T38" t="str">
        <f>IF(E38="","",IF(①選手情報入力!M47="","",①選手情報入力!M47))</f>
        <v/>
      </c>
      <c r="U38" s="30" t="str">
        <f>IF(E38="","",IF(①選手情報入力!K47="",0,1))</f>
        <v/>
      </c>
      <c r="V38" t="str">
        <f>IF(E38="","",IF(①選手情報入力!L47="","",IF(I38=1,VLOOKUP(①選手情報入力!L47,種目情報!$A$4:$C$39,3,FALSE),VLOOKUP(①選手情報入力!L47,種目情報!$E$4:$G$40,3,FALSE))))</f>
        <v/>
      </c>
      <c r="W38" t="str">
        <f>IF(E38="","",IF(①選手情報入力!O47="","",IF(I38=1,VLOOKUP(①選手情報入力!O47,種目情報!$A$4:$B$39,2,FALSE),VLOOKUP(①選手情報入力!O47,種目情報!$E$4:$F$40,2,FALSE))))</f>
        <v/>
      </c>
      <c r="X38" t="str">
        <f>IF(E38="","",IF(①選手情報入力!P47="","",①選手情報入力!P47))</f>
        <v/>
      </c>
      <c r="Y38" s="30" t="str">
        <f>IF(E38="","",IF(①選手情報入力!N47="",0,1))</f>
        <v/>
      </c>
      <c r="Z38" t="str">
        <f>IF(E38="","",IF(①選手情報入力!O47="","",IF(I38=1,VLOOKUP(①選手情報入力!O47,種目情報!$A$4:$C$39,3,FALSE),VLOOKUP(①選手情報入力!O47,種目情報!$E$4:$G$40,3,FALSE))))</f>
        <v/>
      </c>
      <c r="AA38" t="str">
        <f>IF(E38="","",IF(①選手情報入力!Q47="","",IF(I38=1,種目情報!$J$4,種目情報!$J$6)))</f>
        <v/>
      </c>
      <c r="AB38" t="str">
        <f>IF(E38="","",IF(①選手情報入力!Q47="","",IF(I38=1,IF(①選手情報入力!$R$6="","",①選手情報入力!$R$6),IF(①選手情報入力!$R$7="","",①選手情報入力!$R$7))))</f>
        <v/>
      </c>
      <c r="AC38" t="str">
        <f>IF(E38="","",IF(①選手情報入力!Q47="","",IF(I38=1,IF(①選手情報入力!$Q$6="",0,1),IF(①選手情報入力!$Q$7="",0,1))))</f>
        <v/>
      </c>
      <c r="AD38" t="str">
        <f>IF(E38="","",IF(①選手情報入力!Q47="","",2))</f>
        <v/>
      </c>
      <c r="AE38" t="str">
        <f>IF(E38="","",IF(①選手情報入力!S47="","",IF(I38=1,種目情報!$J$5,種目情報!$J$7)))</f>
        <v/>
      </c>
      <c r="AF38" t="str">
        <f>IF(E38="","",IF(①選手情報入力!S47="","",IF(I38=1,IF(①選手情報入力!$T$6="","",①選手情報入力!$T$6),IF(①選手情報入力!$T$7="","",①選手情報入力!$T$7))))</f>
        <v/>
      </c>
      <c r="AG38" t="str">
        <f>IF(E38="","",IF(①選手情報入力!S47="","",IF(I38=1,IF(①選手情報入力!$S$6="",0,1),IF(①選手情報入力!$S$7="",0,1))))</f>
        <v/>
      </c>
      <c r="AH38" t="str">
        <f>IF(E38="","",IF(①選手情報入力!S47="","",2))</f>
        <v/>
      </c>
    </row>
    <row r="39" spans="1:34">
      <c r="A39" t="str">
        <f>IF(E39="","",IF(①選手情報入力!B48="",I40*1000000+②団体情報入力!$D$3*1000+①選手情報入力!A48,VLOOKUP(①選手情報入力!B48,①陸連データ貼付け!A:B,2,0)))</f>
        <v/>
      </c>
      <c r="B39" t="str">
        <f>IF(E39="","",②団体情報入力!$D$3)</f>
        <v/>
      </c>
      <c r="D39" t="str">
        <f>IF(①選手情報入力!B48="","",LEFT(①選手情報入力!B48,1))</f>
        <v/>
      </c>
      <c r="E39" t="str">
        <f>IF(①選手情報入力!B48="","",REPLACE(①選手情報入力!B48,1,1,""))</f>
        <v/>
      </c>
      <c r="F39" t="str">
        <f>IF(E39="","",①選手情報入力!C48)</f>
        <v/>
      </c>
      <c r="G39" t="str">
        <f>IF(E39="","",①選手情報入力!D48)</f>
        <v/>
      </c>
      <c r="H39" t="str">
        <f t="shared" si="0"/>
        <v/>
      </c>
      <c r="I39" t="str">
        <f>IF(E39="","",IF(①選手情報入力!F48="男",1,2))</f>
        <v/>
      </c>
      <c r="J39" t="str">
        <f>IF(E39="","",IF(①選手情報入力!G48="","",①選手情報入力!G48))</f>
        <v/>
      </c>
      <c r="L39" t="str">
        <f t="shared" si="1"/>
        <v/>
      </c>
      <c r="M39" t="str">
        <f t="shared" si="2"/>
        <v/>
      </c>
      <c r="O39" t="str">
        <f>IF(E39="","",IF(①選手情報入力!I48="","",IF(I39=1,VLOOKUP(①選手情報入力!I48,種目情報!$A$4:$B$35,2,FALSE),VLOOKUP(①選手情報入力!I48,種目情報!$E$4:$F$35,2,FALSE))))</f>
        <v/>
      </c>
      <c r="P39" t="str">
        <f>IF(E39="","",IF(①選手情報入力!J48="","",①選手情報入力!J48))</f>
        <v/>
      </c>
      <c r="Q39" s="30" t="str">
        <f>IF(E39="","",IF(①選手情報入力!H48="",0,1))</f>
        <v/>
      </c>
      <c r="R39" t="str">
        <f>IF(E39="","",IF(①選手情報入力!I48="","",IF(I39=1,VLOOKUP(①選手情報入力!I48,種目情報!$A$4:$C$39,3,FALSE),VLOOKUP(①選手情報入力!I48,種目情報!$E$4:$G$40,3,FALSE))))</f>
        <v/>
      </c>
      <c r="S39" t="str">
        <f>IF(E39="","",IF(①選手情報入力!L48="","",IF(I39=1,VLOOKUP(①選手情報入力!L48,種目情報!$A$4:$B$39,2,FALSE),VLOOKUP(①選手情報入力!L48,種目情報!$E$4:$F$40,2,FALSE))))</f>
        <v/>
      </c>
      <c r="T39" t="str">
        <f>IF(E39="","",IF(①選手情報入力!M48="","",①選手情報入力!M48))</f>
        <v/>
      </c>
      <c r="U39" s="30" t="str">
        <f>IF(E39="","",IF(①選手情報入力!K48="",0,1))</f>
        <v/>
      </c>
      <c r="V39" t="str">
        <f>IF(E39="","",IF(①選手情報入力!L48="","",IF(I39=1,VLOOKUP(①選手情報入力!L48,種目情報!$A$4:$C$39,3,FALSE),VLOOKUP(①選手情報入力!L48,種目情報!$E$4:$G$40,3,FALSE))))</f>
        <v/>
      </c>
      <c r="W39" t="str">
        <f>IF(E39="","",IF(①選手情報入力!O48="","",IF(I39=1,VLOOKUP(①選手情報入力!O48,種目情報!$A$4:$B$39,2,FALSE),VLOOKUP(①選手情報入力!O48,種目情報!$E$4:$F$40,2,FALSE))))</f>
        <v/>
      </c>
      <c r="X39" t="str">
        <f>IF(E39="","",IF(①選手情報入力!P48="","",①選手情報入力!P48))</f>
        <v/>
      </c>
      <c r="Y39" s="30" t="str">
        <f>IF(E39="","",IF(①選手情報入力!N48="",0,1))</f>
        <v/>
      </c>
      <c r="Z39" t="str">
        <f>IF(E39="","",IF(①選手情報入力!O48="","",IF(I39=1,VLOOKUP(①選手情報入力!O48,種目情報!$A$4:$C$39,3,FALSE),VLOOKUP(①選手情報入力!O48,種目情報!$E$4:$G$40,3,FALSE))))</f>
        <v/>
      </c>
      <c r="AA39" t="str">
        <f>IF(E39="","",IF(①選手情報入力!Q48="","",IF(I39=1,種目情報!$J$4,種目情報!$J$6)))</f>
        <v/>
      </c>
      <c r="AB39" t="str">
        <f>IF(E39="","",IF(①選手情報入力!Q48="","",IF(I39=1,IF(①選手情報入力!$R$6="","",①選手情報入力!$R$6),IF(①選手情報入力!$R$7="","",①選手情報入力!$R$7))))</f>
        <v/>
      </c>
      <c r="AC39" t="str">
        <f>IF(E39="","",IF(①選手情報入力!Q48="","",IF(I39=1,IF(①選手情報入力!$Q$6="",0,1),IF(①選手情報入力!$Q$7="",0,1))))</f>
        <v/>
      </c>
      <c r="AD39" t="str">
        <f>IF(E39="","",IF(①選手情報入力!Q48="","",2))</f>
        <v/>
      </c>
      <c r="AE39" t="str">
        <f>IF(E39="","",IF(①選手情報入力!S48="","",IF(I39=1,種目情報!$J$5,種目情報!$J$7)))</f>
        <v/>
      </c>
      <c r="AF39" t="str">
        <f>IF(E39="","",IF(①選手情報入力!S48="","",IF(I39=1,IF(①選手情報入力!$T$6="","",①選手情報入力!$T$6),IF(①選手情報入力!$T$7="","",①選手情報入力!$T$7))))</f>
        <v/>
      </c>
      <c r="AG39" t="str">
        <f>IF(E39="","",IF(①選手情報入力!S48="","",IF(I39=1,IF(①選手情報入力!$S$6="",0,1),IF(①選手情報入力!$S$7="",0,1))))</f>
        <v/>
      </c>
      <c r="AH39" t="str">
        <f>IF(E39="","",IF(①選手情報入力!S48="","",2))</f>
        <v/>
      </c>
    </row>
    <row r="40" spans="1:34">
      <c r="A40" t="str">
        <f>IF(E40="","",IF(①選手情報入力!B49="",I41*1000000+②団体情報入力!$D$3*1000+①選手情報入力!A49,VLOOKUP(①選手情報入力!B49,①陸連データ貼付け!A:B,2,0)))</f>
        <v/>
      </c>
      <c r="B40" t="str">
        <f>IF(E40="","",②団体情報入力!$D$3)</f>
        <v/>
      </c>
      <c r="D40" t="str">
        <f>IF(①選手情報入力!B49="","",LEFT(①選手情報入力!B49,1))</f>
        <v/>
      </c>
      <c r="E40" t="str">
        <f>IF(①選手情報入力!B49="","",REPLACE(①選手情報入力!B49,1,1,""))</f>
        <v/>
      </c>
      <c r="F40" t="str">
        <f>IF(E40="","",①選手情報入力!C49)</f>
        <v/>
      </c>
      <c r="G40" t="str">
        <f>IF(E40="","",①選手情報入力!D49)</f>
        <v/>
      </c>
      <c r="H40" t="str">
        <f t="shared" si="0"/>
        <v/>
      </c>
      <c r="I40" t="str">
        <f>IF(E40="","",IF(①選手情報入力!F49="男",1,2))</f>
        <v/>
      </c>
      <c r="J40" t="str">
        <f>IF(E40="","",IF(①選手情報入力!G49="","",①選手情報入力!G49))</f>
        <v/>
      </c>
      <c r="L40" t="str">
        <f t="shared" si="1"/>
        <v/>
      </c>
      <c r="M40" t="str">
        <f t="shared" si="2"/>
        <v/>
      </c>
      <c r="O40" t="str">
        <f>IF(E40="","",IF(①選手情報入力!I49="","",IF(I40=1,VLOOKUP(①選手情報入力!I49,種目情報!$A$4:$B$35,2,FALSE),VLOOKUP(①選手情報入力!I49,種目情報!$E$4:$F$35,2,FALSE))))</f>
        <v/>
      </c>
      <c r="P40" t="str">
        <f>IF(E40="","",IF(①選手情報入力!J49="","",①選手情報入力!J49))</f>
        <v/>
      </c>
      <c r="Q40" s="30" t="str">
        <f>IF(E40="","",IF(①選手情報入力!H49="",0,1))</f>
        <v/>
      </c>
      <c r="R40" t="str">
        <f>IF(E40="","",IF(①選手情報入力!I49="","",IF(I40=1,VLOOKUP(①選手情報入力!I49,種目情報!$A$4:$C$39,3,FALSE),VLOOKUP(①選手情報入力!I49,種目情報!$E$4:$G$40,3,FALSE))))</f>
        <v/>
      </c>
      <c r="S40" t="str">
        <f>IF(E40="","",IF(①選手情報入力!L49="","",IF(I40=1,VLOOKUP(①選手情報入力!L49,種目情報!$A$4:$B$39,2,FALSE),VLOOKUP(①選手情報入力!L49,種目情報!$E$4:$F$40,2,FALSE))))</f>
        <v/>
      </c>
      <c r="T40" t="str">
        <f>IF(E40="","",IF(①選手情報入力!M49="","",①選手情報入力!M49))</f>
        <v/>
      </c>
      <c r="U40" s="30" t="str">
        <f>IF(E40="","",IF(①選手情報入力!K49="",0,1))</f>
        <v/>
      </c>
      <c r="V40" t="str">
        <f>IF(E40="","",IF(①選手情報入力!L49="","",IF(I40=1,VLOOKUP(①選手情報入力!L49,種目情報!$A$4:$C$39,3,FALSE),VLOOKUP(①選手情報入力!L49,種目情報!$E$4:$G$40,3,FALSE))))</f>
        <v/>
      </c>
      <c r="W40" t="str">
        <f>IF(E40="","",IF(①選手情報入力!O49="","",IF(I40=1,VLOOKUP(①選手情報入力!O49,種目情報!$A$4:$B$39,2,FALSE),VLOOKUP(①選手情報入力!O49,種目情報!$E$4:$F$40,2,FALSE))))</f>
        <v/>
      </c>
      <c r="X40" t="str">
        <f>IF(E40="","",IF(①選手情報入力!P49="","",①選手情報入力!P49))</f>
        <v/>
      </c>
      <c r="Y40" s="30" t="str">
        <f>IF(E40="","",IF(①選手情報入力!N49="",0,1))</f>
        <v/>
      </c>
      <c r="Z40" t="str">
        <f>IF(E40="","",IF(①選手情報入力!O49="","",IF(I40=1,VLOOKUP(①選手情報入力!O49,種目情報!$A$4:$C$39,3,FALSE),VLOOKUP(①選手情報入力!O49,種目情報!$E$4:$G$40,3,FALSE))))</f>
        <v/>
      </c>
      <c r="AA40" t="str">
        <f>IF(E40="","",IF(①選手情報入力!Q49="","",IF(I40=1,種目情報!$J$4,種目情報!$J$6)))</f>
        <v/>
      </c>
      <c r="AB40" t="str">
        <f>IF(E40="","",IF(①選手情報入力!Q49="","",IF(I40=1,IF(①選手情報入力!$R$6="","",①選手情報入力!$R$6),IF(①選手情報入力!$R$7="","",①選手情報入力!$R$7))))</f>
        <v/>
      </c>
      <c r="AC40" t="str">
        <f>IF(E40="","",IF(①選手情報入力!Q49="","",IF(I40=1,IF(①選手情報入力!$Q$6="",0,1),IF(①選手情報入力!$Q$7="",0,1))))</f>
        <v/>
      </c>
      <c r="AD40" t="str">
        <f>IF(E40="","",IF(①選手情報入力!Q49="","",2))</f>
        <v/>
      </c>
      <c r="AE40" t="str">
        <f>IF(E40="","",IF(①選手情報入力!S49="","",IF(I40=1,種目情報!$J$5,種目情報!$J$7)))</f>
        <v/>
      </c>
      <c r="AF40" t="str">
        <f>IF(E40="","",IF(①選手情報入力!S49="","",IF(I40=1,IF(①選手情報入力!$T$6="","",①選手情報入力!$T$6),IF(①選手情報入力!$T$7="","",①選手情報入力!$T$7))))</f>
        <v/>
      </c>
      <c r="AG40" t="str">
        <f>IF(E40="","",IF(①選手情報入力!S49="","",IF(I40=1,IF(①選手情報入力!$S$6="",0,1),IF(①選手情報入力!$S$7="",0,1))))</f>
        <v/>
      </c>
      <c r="AH40" t="str">
        <f>IF(E40="","",IF(①選手情報入力!S49="","",2))</f>
        <v/>
      </c>
    </row>
    <row r="41" spans="1:34">
      <c r="A41" t="str">
        <f>IF(E41="","",IF(①選手情報入力!B50="",I42*1000000+②団体情報入力!$D$3*1000+①選手情報入力!A50,VLOOKUP(①選手情報入力!B50,①陸連データ貼付け!A:B,2,0)))</f>
        <v/>
      </c>
      <c r="B41" t="str">
        <f>IF(E41="","",②団体情報入力!$D$3)</f>
        <v/>
      </c>
      <c r="D41" t="str">
        <f>IF(①選手情報入力!B50="","",LEFT(①選手情報入力!B50,1))</f>
        <v/>
      </c>
      <c r="E41" t="str">
        <f>IF(①選手情報入力!B50="","",REPLACE(①選手情報入力!B50,1,1,""))</f>
        <v/>
      </c>
      <c r="F41" t="str">
        <f>IF(E41="","",①選手情報入力!C50)</f>
        <v/>
      </c>
      <c r="G41" t="str">
        <f>IF(E41="","",①選手情報入力!D50)</f>
        <v/>
      </c>
      <c r="H41" t="str">
        <f t="shared" si="0"/>
        <v/>
      </c>
      <c r="I41" t="str">
        <f>IF(E41="","",IF(①選手情報入力!F50="男",1,2))</f>
        <v/>
      </c>
      <c r="J41" t="str">
        <f>IF(E41="","",IF(①選手情報入力!G50="","",①選手情報入力!G50))</f>
        <v/>
      </c>
      <c r="L41" t="str">
        <f t="shared" si="1"/>
        <v/>
      </c>
      <c r="M41" t="str">
        <f t="shared" si="2"/>
        <v/>
      </c>
      <c r="O41" t="str">
        <f>IF(E41="","",IF(①選手情報入力!I50="","",IF(I41=1,VLOOKUP(①選手情報入力!I50,種目情報!$A$4:$B$35,2,FALSE),VLOOKUP(①選手情報入力!I50,種目情報!$E$4:$F$35,2,FALSE))))</f>
        <v/>
      </c>
      <c r="P41" t="str">
        <f>IF(E41="","",IF(①選手情報入力!J50="","",①選手情報入力!J50))</f>
        <v/>
      </c>
      <c r="Q41" s="30" t="str">
        <f>IF(E41="","",IF(①選手情報入力!H50="",0,1))</f>
        <v/>
      </c>
      <c r="R41" t="str">
        <f>IF(E41="","",IF(①選手情報入力!I50="","",IF(I41=1,VLOOKUP(①選手情報入力!I50,種目情報!$A$4:$C$39,3,FALSE),VLOOKUP(①選手情報入力!I50,種目情報!$E$4:$G$40,3,FALSE))))</f>
        <v/>
      </c>
      <c r="S41" t="str">
        <f>IF(E41="","",IF(①選手情報入力!L50="","",IF(I41=1,VLOOKUP(①選手情報入力!L50,種目情報!$A$4:$B$39,2,FALSE),VLOOKUP(①選手情報入力!L50,種目情報!$E$4:$F$40,2,FALSE))))</f>
        <v/>
      </c>
      <c r="T41" t="str">
        <f>IF(E41="","",IF(①選手情報入力!M50="","",①選手情報入力!M50))</f>
        <v/>
      </c>
      <c r="U41" s="30" t="str">
        <f>IF(E41="","",IF(①選手情報入力!K50="",0,1))</f>
        <v/>
      </c>
      <c r="V41" t="str">
        <f>IF(E41="","",IF(①選手情報入力!L50="","",IF(I41=1,VLOOKUP(①選手情報入力!L50,種目情報!$A$4:$C$39,3,FALSE),VLOOKUP(①選手情報入力!L50,種目情報!$E$4:$G$40,3,FALSE))))</f>
        <v/>
      </c>
      <c r="W41" t="str">
        <f>IF(E41="","",IF(①選手情報入力!O50="","",IF(I41=1,VLOOKUP(①選手情報入力!O50,種目情報!$A$4:$B$39,2,FALSE),VLOOKUP(①選手情報入力!O50,種目情報!$E$4:$F$40,2,FALSE))))</f>
        <v/>
      </c>
      <c r="X41" t="str">
        <f>IF(E41="","",IF(①選手情報入力!P50="","",①選手情報入力!P50))</f>
        <v/>
      </c>
      <c r="Y41" s="30" t="str">
        <f>IF(E41="","",IF(①選手情報入力!N50="",0,1))</f>
        <v/>
      </c>
      <c r="Z41" t="str">
        <f>IF(E41="","",IF(①選手情報入力!O50="","",IF(I41=1,VLOOKUP(①選手情報入力!O50,種目情報!$A$4:$C$39,3,FALSE),VLOOKUP(①選手情報入力!O50,種目情報!$E$4:$G$40,3,FALSE))))</f>
        <v/>
      </c>
      <c r="AA41" t="str">
        <f>IF(E41="","",IF(①選手情報入力!Q50="","",IF(I41=1,種目情報!$J$4,種目情報!$J$6)))</f>
        <v/>
      </c>
      <c r="AB41" t="str">
        <f>IF(E41="","",IF(①選手情報入力!Q50="","",IF(I41=1,IF(①選手情報入力!$R$6="","",①選手情報入力!$R$6),IF(①選手情報入力!$R$7="","",①選手情報入力!$R$7))))</f>
        <v/>
      </c>
      <c r="AC41" t="str">
        <f>IF(E41="","",IF(①選手情報入力!Q50="","",IF(I41=1,IF(①選手情報入力!$Q$6="",0,1),IF(①選手情報入力!$Q$7="",0,1))))</f>
        <v/>
      </c>
      <c r="AD41" t="str">
        <f>IF(E41="","",IF(①選手情報入力!Q50="","",2))</f>
        <v/>
      </c>
      <c r="AE41" t="str">
        <f>IF(E41="","",IF(①選手情報入力!S50="","",IF(I41=1,種目情報!$J$5,種目情報!$J$7)))</f>
        <v/>
      </c>
      <c r="AF41" t="str">
        <f>IF(E41="","",IF(①選手情報入力!S50="","",IF(I41=1,IF(①選手情報入力!$T$6="","",①選手情報入力!$T$6),IF(①選手情報入力!$T$7="","",①選手情報入力!$T$7))))</f>
        <v/>
      </c>
      <c r="AG41" t="str">
        <f>IF(E41="","",IF(①選手情報入力!S50="","",IF(I41=1,IF(①選手情報入力!$S$6="",0,1),IF(①選手情報入力!$S$7="",0,1))))</f>
        <v/>
      </c>
      <c r="AH41" t="str">
        <f>IF(E41="","",IF(①選手情報入力!S50="","",2))</f>
        <v/>
      </c>
    </row>
    <row r="42" spans="1:34">
      <c r="A42" t="str">
        <f>IF(E42="","",IF(①選手情報入力!B51="",I43*1000000+②団体情報入力!$D$3*1000+①選手情報入力!A51,VLOOKUP(①選手情報入力!B51,①陸連データ貼付け!A:B,2,0)))</f>
        <v/>
      </c>
      <c r="B42" t="str">
        <f>IF(E42="","",②団体情報入力!$D$3)</f>
        <v/>
      </c>
      <c r="D42" t="str">
        <f>IF(①選手情報入力!B51="","",LEFT(①選手情報入力!B51,1))</f>
        <v/>
      </c>
      <c r="E42" t="str">
        <f>IF(①選手情報入力!B51="","",REPLACE(①選手情報入力!B51,1,1,""))</f>
        <v/>
      </c>
      <c r="F42" t="str">
        <f>IF(E42="","",①選手情報入力!C51)</f>
        <v/>
      </c>
      <c r="G42" t="str">
        <f>IF(E42="","",①選手情報入力!D51)</f>
        <v/>
      </c>
      <c r="H42" t="str">
        <f t="shared" si="0"/>
        <v/>
      </c>
      <c r="I42" t="str">
        <f>IF(E42="","",IF(①選手情報入力!F51="男",1,2))</f>
        <v/>
      </c>
      <c r="J42" t="str">
        <f>IF(E42="","",IF(①選手情報入力!G51="","",①選手情報入力!G51))</f>
        <v/>
      </c>
      <c r="L42" t="str">
        <f t="shared" si="1"/>
        <v/>
      </c>
      <c r="M42" t="str">
        <f t="shared" si="2"/>
        <v/>
      </c>
      <c r="O42" t="str">
        <f>IF(E42="","",IF(①選手情報入力!I51="","",IF(I42=1,VLOOKUP(①選手情報入力!I51,種目情報!$A$4:$B$35,2,FALSE),VLOOKUP(①選手情報入力!I51,種目情報!$E$4:$F$35,2,FALSE))))</f>
        <v/>
      </c>
      <c r="P42" t="str">
        <f>IF(E42="","",IF(①選手情報入力!J51="","",①選手情報入力!J51))</f>
        <v/>
      </c>
      <c r="Q42" s="30" t="str">
        <f>IF(E42="","",IF(①選手情報入力!H51="",0,1))</f>
        <v/>
      </c>
      <c r="R42" t="str">
        <f>IF(E42="","",IF(①選手情報入力!I51="","",IF(I42=1,VLOOKUP(①選手情報入力!I51,種目情報!$A$4:$C$39,3,FALSE),VLOOKUP(①選手情報入力!I51,種目情報!$E$4:$G$40,3,FALSE))))</f>
        <v/>
      </c>
      <c r="S42" t="str">
        <f>IF(E42="","",IF(①選手情報入力!L51="","",IF(I42=1,VLOOKUP(①選手情報入力!L51,種目情報!$A$4:$B$39,2,FALSE),VLOOKUP(①選手情報入力!L51,種目情報!$E$4:$F$40,2,FALSE))))</f>
        <v/>
      </c>
      <c r="T42" t="str">
        <f>IF(E42="","",IF(①選手情報入力!M51="","",①選手情報入力!M51))</f>
        <v/>
      </c>
      <c r="U42" s="30" t="str">
        <f>IF(E42="","",IF(①選手情報入力!K51="",0,1))</f>
        <v/>
      </c>
      <c r="V42" t="str">
        <f>IF(E42="","",IF(①選手情報入力!L51="","",IF(I42=1,VLOOKUP(①選手情報入力!L51,種目情報!$A$4:$C$39,3,FALSE),VLOOKUP(①選手情報入力!L51,種目情報!$E$4:$G$40,3,FALSE))))</f>
        <v/>
      </c>
      <c r="W42" t="str">
        <f>IF(E42="","",IF(①選手情報入力!O51="","",IF(I42=1,VLOOKUP(①選手情報入力!O51,種目情報!$A$4:$B$39,2,FALSE),VLOOKUP(①選手情報入力!O51,種目情報!$E$4:$F$40,2,FALSE))))</f>
        <v/>
      </c>
      <c r="X42" t="str">
        <f>IF(E42="","",IF(①選手情報入力!P51="","",①選手情報入力!P51))</f>
        <v/>
      </c>
      <c r="Y42" s="30" t="str">
        <f>IF(E42="","",IF(①選手情報入力!N51="",0,1))</f>
        <v/>
      </c>
      <c r="Z42" t="str">
        <f>IF(E42="","",IF(①選手情報入力!O51="","",IF(I42=1,VLOOKUP(①選手情報入力!O51,種目情報!$A$4:$C$39,3,FALSE),VLOOKUP(①選手情報入力!O51,種目情報!$E$4:$G$40,3,FALSE))))</f>
        <v/>
      </c>
      <c r="AA42" t="str">
        <f>IF(E42="","",IF(①選手情報入力!Q51="","",IF(I42=1,種目情報!$J$4,種目情報!$J$6)))</f>
        <v/>
      </c>
      <c r="AB42" t="str">
        <f>IF(E42="","",IF(①選手情報入力!Q51="","",IF(I42=1,IF(①選手情報入力!$R$6="","",①選手情報入力!$R$6),IF(①選手情報入力!$R$7="","",①選手情報入力!$R$7))))</f>
        <v/>
      </c>
      <c r="AC42" t="str">
        <f>IF(E42="","",IF(①選手情報入力!Q51="","",IF(I42=1,IF(①選手情報入力!$Q$6="",0,1),IF(①選手情報入力!$Q$7="",0,1))))</f>
        <v/>
      </c>
      <c r="AD42" t="str">
        <f>IF(E42="","",IF(①選手情報入力!Q51="","",2))</f>
        <v/>
      </c>
      <c r="AE42" t="str">
        <f>IF(E42="","",IF(①選手情報入力!S51="","",IF(I42=1,種目情報!$J$5,種目情報!$J$7)))</f>
        <v/>
      </c>
      <c r="AF42" t="str">
        <f>IF(E42="","",IF(①選手情報入力!S51="","",IF(I42=1,IF(①選手情報入力!$T$6="","",①選手情報入力!$T$6),IF(①選手情報入力!$T$7="","",①選手情報入力!$T$7))))</f>
        <v/>
      </c>
      <c r="AG42" t="str">
        <f>IF(E42="","",IF(①選手情報入力!S51="","",IF(I42=1,IF(①選手情報入力!$S$6="",0,1),IF(①選手情報入力!$S$7="",0,1))))</f>
        <v/>
      </c>
      <c r="AH42" t="str">
        <f>IF(E42="","",IF(①選手情報入力!S51="","",2))</f>
        <v/>
      </c>
    </row>
    <row r="43" spans="1:34">
      <c r="A43" t="str">
        <f>IF(E43="","",IF(①選手情報入力!B52="",I44*1000000+②団体情報入力!$D$3*1000+①選手情報入力!A52,VLOOKUP(①選手情報入力!B52,①陸連データ貼付け!A:B,2,0)))</f>
        <v/>
      </c>
      <c r="B43" t="str">
        <f>IF(E43="","",②団体情報入力!$D$3)</f>
        <v/>
      </c>
      <c r="D43" t="str">
        <f>IF(①選手情報入力!B52="","",LEFT(①選手情報入力!B52,1))</f>
        <v/>
      </c>
      <c r="E43" t="str">
        <f>IF(①選手情報入力!B52="","",REPLACE(①選手情報入力!B52,1,1,""))</f>
        <v/>
      </c>
      <c r="F43" t="str">
        <f>IF(E43="","",①選手情報入力!C52)</f>
        <v/>
      </c>
      <c r="G43" t="str">
        <f>IF(E43="","",①選手情報入力!D52)</f>
        <v/>
      </c>
      <c r="H43" t="str">
        <f t="shared" si="0"/>
        <v/>
      </c>
      <c r="I43" t="str">
        <f>IF(E43="","",IF(①選手情報入力!F52="男",1,2))</f>
        <v/>
      </c>
      <c r="J43" t="str">
        <f>IF(E43="","",IF(①選手情報入力!G52="","",①選手情報入力!G52))</f>
        <v/>
      </c>
      <c r="L43" t="str">
        <f t="shared" si="1"/>
        <v/>
      </c>
      <c r="M43" t="str">
        <f t="shared" si="2"/>
        <v/>
      </c>
      <c r="O43" t="str">
        <f>IF(E43="","",IF(①選手情報入力!I52="","",IF(I43=1,VLOOKUP(①選手情報入力!I52,種目情報!$A$4:$B$35,2,FALSE),VLOOKUP(①選手情報入力!I52,種目情報!$E$4:$F$35,2,FALSE))))</f>
        <v/>
      </c>
      <c r="P43" t="str">
        <f>IF(E43="","",IF(①選手情報入力!J52="","",①選手情報入力!J52))</f>
        <v/>
      </c>
      <c r="Q43" s="30" t="str">
        <f>IF(E43="","",IF(①選手情報入力!H52="",0,1))</f>
        <v/>
      </c>
      <c r="R43" t="str">
        <f>IF(E43="","",IF(①選手情報入力!I52="","",IF(I43=1,VLOOKUP(①選手情報入力!I52,種目情報!$A$4:$C$39,3,FALSE),VLOOKUP(①選手情報入力!I52,種目情報!$E$4:$G$40,3,FALSE))))</f>
        <v/>
      </c>
      <c r="S43" t="str">
        <f>IF(E43="","",IF(①選手情報入力!L52="","",IF(I43=1,VLOOKUP(①選手情報入力!L52,種目情報!$A$4:$B$39,2,FALSE),VLOOKUP(①選手情報入力!L52,種目情報!$E$4:$F$40,2,FALSE))))</f>
        <v/>
      </c>
      <c r="T43" t="str">
        <f>IF(E43="","",IF(①選手情報入力!M52="","",①選手情報入力!M52))</f>
        <v/>
      </c>
      <c r="U43" s="30" t="str">
        <f>IF(E43="","",IF(①選手情報入力!K52="",0,1))</f>
        <v/>
      </c>
      <c r="V43" t="str">
        <f>IF(E43="","",IF(①選手情報入力!L52="","",IF(I43=1,VLOOKUP(①選手情報入力!L52,種目情報!$A$4:$C$39,3,FALSE),VLOOKUP(①選手情報入力!L52,種目情報!$E$4:$G$40,3,FALSE))))</f>
        <v/>
      </c>
      <c r="W43" t="str">
        <f>IF(E43="","",IF(①選手情報入力!O52="","",IF(I43=1,VLOOKUP(①選手情報入力!O52,種目情報!$A$4:$B$39,2,FALSE),VLOOKUP(①選手情報入力!O52,種目情報!$E$4:$F$40,2,FALSE))))</f>
        <v/>
      </c>
      <c r="X43" t="str">
        <f>IF(E43="","",IF(①選手情報入力!P52="","",①選手情報入力!P52))</f>
        <v/>
      </c>
      <c r="Y43" s="30" t="str">
        <f>IF(E43="","",IF(①選手情報入力!N52="",0,1))</f>
        <v/>
      </c>
      <c r="Z43" t="str">
        <f>IF(E43="","",IF(①選手情報入力!O52="","",IF(I43=1,VLOOKUP(①選手情報入力!O52,種目情報!$A$4:$C$39,3,FALSE),VLOOKUP(①選手情報入力!O52,種目情報!$E$4:$G$40,3,FALSE))))</f>
        <v/>
      </c>
      <c r="AA43" t="str">
        <f>IF(E43="","",IF(①選手情報入力!Q52="","",IF(I43=1,種目情報!$J$4,種目情報!$J$6)))</f>
        <v/>
      </c>
      <c r="AB43" t="str">
        <f>IF(E43="","",IF(①選手情報入力!Q52="","",IF(I43=1,IF(①選手情報入力!$R$6="","",①選手情報入力!$R$6),IF(①選手情報入力!$R$7="","",①選手情報入力!$R$7))))</f>
        <v/>
      </c>
      <c r="AC43" t="str">
        <f>IF(E43="","",IF(①選手情報入力!Q52="","",IF(I43=1,IF(①選手情報入力!$Q$6="",0,1),IF(①選手情報入力!$Q$7="",0,1))))</f>
        <v/>
      </c>
      <c r="AD43" t="str">
        <f>IF(E43="","",IF(①選手情報入力!Q52="","",2))</f>
        <v/>
      </c>
      <c r="AE43" t="str">
        <f>IF(E43="","",IF(①選手情報入力!S52="","",IF(I43=1,種目情報!$J$5,種目情報!$J$7)))</f>
        <v/>
      </c>
      <c r="AF43" t="str">
        <f>IF(E43="","",IF(①選手情報入力!S52="","",IF(I43=1,IF(①選手情報入力!$T$6="","",①選手情報入力!$T$6),IF(①選手情報入力!$T$7="","",①選手情報入力!$T$7))))</f>
        <v/>
      </c>
      <c r="AG43" t="str">
        <f>IF(E43="","",IF(①選手情報入力!S52="","",IF(I43=1,IF(①選手情報入力!$S$6="",0,1),IF(①選手情報入力!$S$7="",0,1))))</f>
        <v/>
      </c>
      <c r="AH43" t="str">
        <f>IF(E43="","",IF(①選手情報入力!S52="","",2))</f>
        <v/>
      </c>
    </row>
    <row r="44" spans="1:34">
      <c r="A44" t="str">
        <f>IF(E44="","",IF(①選手情報入力!B53="",I45*1000000+②団体情報入力!$D$3*1000+①選手情報入力!A53,VLOOKUP(①選手情報入力!B53,①陸連データ貼付け!A:B,2,0)))</f>
        <v/>
      </c>
      <c r="B44" t="str">
        <f>IF(E44="","",②団体情報入力!$D$3)</f>
        <v/>
      </c>
      <c r="D44" t="str">
        <f>IF(①選手情報入力!B53="","",LEFT(①選手情報入力!B53,1))</f>
        <v/>
      </c>
      <c r="E44" t="str">
        <f>IF(①選手情報入力!B53="","",REPLACE(①選手情報入力!B53,1,1,""))</f>
        <v/>
      </c>
      <c r="F44" t="str">
        <f>IF(E44="","",①選手情報入力!C53)</f>
        <v/>
      </c>
      <c r="G44" t="str">
        <f>IF(E44="","",①選手情報入力!D53)</f>
        <v/>
      </c>
      <c r="H44" t="str">
        <f t="shared" si="0"/>
        <v/>
      </c>
      <c r="I44" t="str">
        <f>IF(E44="","",IF(①選手情報入力!F53="男",1,2))</f>
        <v/>
      </c>
      <c r="J44" t="str">
        <f>IF(E44="","",IF(①選手情報入力!G53="","",①選手情報入力!G53))</f>
        <v/>
      </c>
      <c r="L44" t="str">
        <f t="shared" si="1"/>
        <v/>
      </c>
      <c r="M44" t="str">
        <f t="shared" si="2"/>
        <v/>
      </c>
      <c r="O44" t="str">
        <f>IF(E44="","",IF(①選手情報入力!I53="","",IF(I44=1,VLOOKUP(①選手情報入力!I53,種目情報!$A$4:$B$35,2,FALSE),VLOOKUP(①選手情報入力!I53,種目情報!$E$4:$F$35,2,FALSE))))</f>
        <v/>
      </c>
      <c r="P44" t="str">
        <f>IF(E44="","",IF(①選手情報入力!J53="","",①選手情報入力!J53))</f>
        <v/>
      </c>
      <c r="Q44" s="30" t="str">
        <f>IF(E44="","",IF(①選手情報入力!H53="",0,1))</f>
        <v/>
      </c>
      <c r="R44" t="str">
        <f>IF(E44="","",IF(①選手情報入力!I53="","",IF(I44=1,VLOOKUP(①選手情報入力!I53,種目情報!$A$4:$C$39,3,FALSE),VLOOKUP(①選手情報入力!I53,種目情報!$E$4:$G$40,3,FALSE))))</f>
        <v/>
      </c>
      <c r="S44" t="str">
        <f>IF(E44="","",IF(①選手情報入力!L53="","",IF(I44=1,VLOOKUP(①選手情報入力!L53,種目情報!$A$4:$B$39,2,FALSE),VLOOKUP(①選手情報入力!L53,種目情報!$E$4:$F$40,2,FALSE))))</f>
        <v/>
      </c>
      <c r="T44" t="str">
        <f>IF(E44="","",IF(①選手情報入力!M53="","",①選手情報入力!M53))</f>
        <v/>
      </c>
      <c r="U44" s="30" t="str">
        <f>IF(E44="","",IF(①選手情報入力!K53="",0,1))</f>
        <v/>
      </c>
      <c r="V44" t="str">
        <f>IF(E44="","",IF(①選手情報入力!L53="","",IF(I44=1,VLOOKUP(①選手情報入力!L53,種目情報!$A$4:$C$39,3,FALSE),VLOOKUP(①選手情報入力!L53,種目情報!$E$4:$G$40,3,FALSE))))</f>
        <v/>
      </c>
      <c r="W44" t="str">
        <f>IF(E44="","",IF(①選手情報入力!O53="","",IF(I44=1,VLOOKUP(①選手情報入力!O53,種目情報!$A$4:$B$39,2,FALSE),VLOOKUP(①選手情報入力!O53,種目情報!$E$4:$F$40,2,FALSE))))</f>
        <v/>
      </c>
      <c r="X44" t="str">
        <f>IF(E44="","",IF(①選手情報入力!P53="","",①選手情報入力!P53))</f>
        <v/>
      </c>
      <c r="Y44" s="30" t="str">
        <f>IF(E44="","",IF(①選手情報入力!N53="",0,1))</f>
        <v/>
      </c>
      <c r="Z44" t="str">
        <f>IF(E44="","",IF(①選手情報入力!O53="","",IF(I44=1,VLOOKUP(①選手情報入力!O53,種目情報!$A$4:$C$39,3,FALSE),VLOOKUP(①選手情報入力!O53,種目情報!$E$4:$G$40,3,FALSE))))</f>
        <v/>
      </c>
      <c r="AA44" t="str">
        <f>IF(E44="","",IF(①選手情報入力!Q53="","",IF(I44=1,種目情報!$J$4,種目情報!$J$6)))</f>
        <v/>
      </c>
      <c r="AB44" t="str">
        <f>IF(E44="","",IF(①選手情報入力!Q53="","",IF(I44=1,IF(①選手情報入力!$R$6="","",①選手情報入力!$R$6),IF(①選手情報入力!$R$7="","",①選手情報入力!$R$7))))</f>
        <v/>
      </c>
      <c r="AC44" t="str">
        <f>IF(E44="","",IF(①選手情報入力!Q53="","",IF(I44=1,IF(①選手情報入力!$Q$6="",0,1),IF(①選手情報入力!$Q$7="",0,1))))</f>
        <v/>
      </c>
      <c r="AD44" t="str">
        <f>IF(E44="","",IF(①選手情報入力!Q53="","",2))</f>
        <v/>
      </c>
      <c r="AE44" t="str">
        <f>IF(E44="","",IF(①選手情報入力!S53="","",IF(I44=1,種目情報!$J$5,種目情報!$J$7)))</f>
        <v/>
      </c>
      <c r="AF44" t="str">
        <f>IF(E44="","",IF(①選手情報入力!S53="","",IF(I44=1,IF(①選手情報入力!$T$6="","",①選手情報入力!$T$6),IF(①選手情報入力!$T$7="","",①選手情報入力!$T$7))))</f>
        <v/>
      </c>
      <c r="AG44" t="str">
        <f>IF(E44="","",IF(①選手情報入力!S53="","",IF(I44=1,IF(①選手情報入力!$S$6="",0,1),IF(①選手情報入力!$S$7="",0,1))))</f>
        <v/>
      </c>
      <c r="AH44" t="str">
        <f>IF(E44="","",IF(①選手情報入力!S53="","",2))</f>
        <v/>
      </c>
    </row>
    <row r="45" spans="1:34">
      <c r="A45" t="str">
        <f>IF(E45="","",IF(①選手情報入力!B54="",I46*1000000+②団体情報入力!$D$3*1000+①選手情報入力!A54,VLOOKUP(①選手情報入力!B54,①陸連データ貼付け!A:B,2,0)))</f>
        <v/>
      </c>
      <c r="B45" t="str">
        <f>IF(E45="","",②団体情報入力!$D$3)</f>
        <v/>
      </c>
      <c r="D45" t="str">
        <f>IF(①選手情報入力!B54="","",LEFT(①選手情報入力!B54,1))</f>
        <v/>
      </c>
      <c r="E45" t="str">
        <f>IF(①選手情報入力!B54="","",REPLACE(①選手情報入力!B54,1,1,""))</f>
        <v/>
      </c>
      <c r="F45" t="str">
        <f>IF(E45="","",①選手情報入力!C54)</f>
        <v/>
      </c>
      <c r="G45" t="str">
        <f>IF(E45="","",①選手情報入力!D54)</f>
        <v/>
      </c>
      <c r="H45" t="str">
        <f t="shared" si="0"/>
        <v/>
      </c>
      <c r="I45" t="str">
        <f>IF(E45="","",IF(①選手情報入力!F54="男",1,2))</f>
        <v/>
      </c>
      <c r="J45" t="str">
        <f>IF(E45="","",IF(①選手情報入力!G54="","",①選手情報入力!G54))</f>
        <v/>
      </c>
      <c r="L45" t="str">
        <f t="shared" si="1"/>
        <v/>
      </c>
      <c r="M45" t="str">
        <f t="shared" si="2"/>
        <v/>
      </c>
      <c r="O45" t="str">
        <f>IF(E45="","",IF(①選手情報入力!I54="","",IF(I45=1,VLOOKUP(①選手情報入力!I54,種目情報!$A$4:$B$35,2,FALSE),VLOOKUP(①選手情報入力!I54,種目情報!$E$4:$F$35,2,FALSE))))</f>
        <v/>
      </c>
      <c r="P45" t="str">
        <f>IF(E45="","",IF(①選手情報入力!J54="","",①選手情報入力!J54))</f>
        <v/>
      </c>
      <c r="Q45" s="30" t="str">
        <f>IF(E45="","",IF(①選手情報入力!H54="",0,1))</f>
        <v/>
      </c>
      <c r="R45" t="str">
        <f>IF(E45="","",IF(①選手情報入力!I54="","",IF(I45=1,VLOOKUP(①選手情報入力!I54,種目情報!$A$4:$C$39,3,FALSE),VLOOKUP(①選手情報入力!I54,種目情報!$E$4:$G$40,3,FALSE))))</f>
        <v/>
      </c>
      <c r="S45" t="str">
        <f>IF(E45="","",IF(①選手情報入力!L54="","",IF(I45=1,VLOOKUP(①選手情報入力!L54,種目情報!$A$4:$B$39,2,FALSE),VLOOKUP(①選手情報入力!L54,種目情報!$E$4:$F$40,2,FALSE))))</f>
        <v/>
      </c>
      <c r="T45" t="str">
        <f>IF(E45="","",IF(①選手情報入力!M54="","",①選手情報入力!M54))</f>
        <v/>
      </c>
      <c r="U45" s="30" t="str">
        <f>IF(E45="","",IF(①選手情報入力!K54="",0,1))</f>
        <v/>
      </c>
      <c r="V45" t="str">
        <f>IF(E45="","",IF(①選手情報入力!L54="","",IF(I45=1,VLOOKUP(①選手情報入力!L54,種目情報!$A$4:$C$39,3,FALSE),VLOOKUP(①選手情報入力!L54,種目情報!$E$4:$G$40,3,FALSE))))</f>
        <v/>
      </c>
      <c r="W45" t="str">
        <f>IF(E45="","",IF(①選手情報入力!O54="","",IF(I45=1,VLOOKUP(①選手情報入力!O54,種目情報!$A$4:$B$39,2,FALSE),VLOOKUP(①選手情報入力!O54,種目情報!$E$4:$F$40,2,FALSE))))</f>
        <v/>
      </c>
      <c r="X45" t="str">
        <f>IF(E45="","",IF(①選手情報入力!P54="","",①選手情報入力!P54))</f>
        <v/>
      </c>
      <c r="Y45" s="30" t="str">
        <f>IF(E45="","",IF(①選手情報入力!N54="",0,1))</f>
        <v/>
      </c>
      <c r="Z45" t="str">
        <f>IF(E45="","",IF(①選手情報入力!O54="","",IF(I45=1,VLOOKUP(①選手情報入力!O54,種目情報!$A$4:$C$39,3,FALSE),VLOOKUP(①選手情報入力!O54,種目情報!$E$4:$G$40,3,FALSE))))</f>
        <v/>
      </c>
      <c r="AA45" t="str">
        <f>IF(E45="","",IF(①選手情報入力!Q54="","",IF(I45=1,種目情報!$J$4,種目情報!$J$6)))</f>
        <v/>
      </c>
      <c r="AB45" t="str">
        <f>IF(E45="","",IF(①選手情報入力!Q54="","",IF(I45=1,IF(①選手情報入力!$R$6="","",①選手情報入力!$R$6),IF(①選手情報入力!$R$7="","",①選手情報入力!$R$7))))</f>
        <v/>
      </c>
      <c r="AC45" t="str">
        <f>IF(E45="","",IF(①選手情報入力!Q54="","",IF(I45=1,IF(①選手情報入力!$Q$6="",0,1),IF(①選手情報入力!$Q$7="",0,1))))</f>
        <v/>
      </c>
      <c r="AD45" t="str">
        <f>IF(E45="","",IF(①選手情報入力!Q54="","",2))</f>
        <v/>
      </c>
      <c r="AE45" t="str">
        <f>IF(E45="","",IF(①選手情報入力!S54="","",IF(I45=1,種目情報!$J$5,種目情報!$J$7)))</f>
        <v/>
      </c>
      <c r="AF45" t="str">
        <f>IF(E45="","",IF(①選手情報入力!S54="","",IF(I45=1,IF(①選手情報入力!$T$6="","",①選手情報入力!$T$6),IF(①選手情報入力!$T$7="","",①選手情報入力!$T$7))))</f>
        <v/>
      </c>
      <c r="AG45" t="str">
        <f>IF(E45="","",IF(①選手情報入力!S54="","",IF(I45=1,IF(①選手情報入力!$S$6="",0,1),IF(①選手情報入力!$S$7="",0,1))))</f>
        <v/>
      </c>
      <c r="AH45" t="str">
        <f>IF(E45="","",IF(①選手情報入力!S54="","",2))</f>
        <v/>
      </c>
    </row>
    <row r="46" spans="1:34">
      <c r="A46" t="str">
        <f>IF(E46="","",IF(①選手情報入力!B55="",I47*1000000+②団体情報入力!$D$3*1000+①選手情報入力!A55,VLOOKUP(①選手情報入力!B55,①陸連データ貼付け!A:B,2,0)))</f>
        <v/>
      </c>
      <c r="B46" t="str">
        <f>IF(E46="","",②団体情報入力!$D$3)</f>
        <v/>
      </c>
      <c r="D46" t="str">
        <f>IF(①選手情報入力!B55="","",LEFT(①選手情報入力!B55,1))</f>
        <v/>
      </c>
      <c r="E46" t="str">
        <f>IF(①選手情報入力!B55="","",REPLACE(①選手情報入力!B55,1,1,""))</f>
        <v/>
      </c>
      <c r="F46" t="str">
        <f>IF(E46="","",①選手情報入力!C55)</f>
        <v/>
      </c>
      <c r="G46" t="str">
        <f>IF(E46="","",①選手情報入力!D55)</f>
        <v/>
      </c>
      <c r="H46" t="str">
        <f t="shared" si="0"/>
        <v/>
      </c>
      <c r="I46" t="str">
        <f>IF(E46="","",IF(①選手情報入力!F55="男",1,2))</f>
        <v/>
      </c>
      <c r="J46" t="str">
        <f>IF(E46="","",IF(①選手情報入力!G55="","",①選手情報入力!G55))</f>
        <v/>
      </c>
      <c r="L46" t="str">
        <f t="shared" si="1"/>
        <v/>
      </c>
      <c r="M46" t="str">
        <f t="shared" si="2"/>
        <v/>
      </c>
      <c r="O46" t="str">
        <f>IF(E46="","",IF(①選手情報入力!I55="","",IF(I46=1,VLOOKUP(①選手情報入力!I55,種目情報!$A$4:$B$35,2,FALSE),VLOOKUP(①選手情報入力!I55,種目情報!$E$4:$F$35,2,FALSE))))</f>
        <v/>
      </c>
      <c r="P46" t="str">
        <f>IF(E46="","",IF(①選手情報入力!J55="","",①選手情報入力!J55))</f>
        <v/>
      </c>
      <c r="Q46" s="30" t="str">
        <f>IF(E46="","",IF(①選手情報入力!H55="",0,1))</f>
        <v/>
      </c>
      <c r="R46" t="str">
        <f>IF(E46="","",IF(①選手情報入力!I55="","",IF(I46=1,VLOOKUP(①選手情報入力!I55,種目情報!$A$4:$C$39,3,FALSE),VLOOKUP(①選手情報入力!I55,種目情報!$E$4:$G$40,3,FALSE))))</f>
        <v/>
      </c>
      <c r="S46" t="str">
        <f>IF(E46="","",IF(①選手情報入力!L55="","",IF(I46=1,VLOOKUP(①選手情報入力!L55,種目情報!$A$4:$B$39,2,FALSE),VLOOKUP(①選手情報入力!L55,種目情報!$E$4:$F$40,2,FALSE))))</f>
        <v/>
      </c>
      <c r="T46" t="str">
        <f>IF(E46="","",IF(①選手情報入力!M55="","",①選手情報入力!M55))</f>
        <v/>
      </c>
      <c r="U46" s="30" t="str">
        <f>IF(E46="","",IF(①選手情報入力!K55="",0,1))</f>
        <v/>
      </c>
      <c r="V46" t="str">
        <f>IF(E46="","",IF(①選手情報入力!L55="","",IF(I46=1,VLOOKUP(①選手情報入力!L55,種目情報!$A$4:$C$39,3,FALSE),VLOOKUP(①選手情報入力!L55,種目情報!$E$4:$G$40,3,FALSE))))</f>
        <v/>
      </c>
      <c r="W46" t="str">
        <f>IF(E46="","",IF(①選手情報入力!O55="","",IF(I46=1,VLOOKUP(①選手情報入力!O55,種目情報!$A$4:$B$39,2,FALSE),VLOOKUP(①選手情報入力!O55,種目情報!$E$4:$F$40,2,FALSE))))</f>
        <v/>
      </c>
      <c r="X46" t="str">
        <f>IF(E46="","",IF(①選手情報入力!P55="","",①選手情報入力!P55))</f>
        <v/>
      </c>
      <c r="Y46" s="30" t="str">
        <f>IF(E46="","",IF(①選手情報入力!N55="",0,1))</f>
        <v/>
      </c>
      <c r="Z46" t="str">
        <f>IF(E46="","",IF(①選手情報入力!O55="","",IF(I46=1,VLOOKUP(①選手情報入力!O55,種目情報!$A$4:$C$39,3,FALSE),VLOOKUP(①選手情報入力!O55,種目情報!$E$4:$G$40,3,FALSE))))</f>
        <v/>
      </c>
      <c r="AA46" t="str">
        <f>IF(E46="","",IF(①選手情報入力!Q55="","",IF(I46=1,種目情報!$J$4,種目情報!$J$6)))</f>
        <v/>
      </c>
      <c r="AB46" t="str">
        <f>IF(E46="","",IF(①選手情報入力!Q55="","",IF(I46=1,IF(①選手情報入力!$R$6="","",①選手情報入力!$R$6),IF(①選手情報入力!$R$7="","",①選手情報入力!$R$7))))</f>
        <v/>
      </c>
      <c r="AC46" t="str">
        <f>IF(E46="","",IF(①選手情報入力!Q55="","",IF(I46=1,IF(①選手情報入力!$Q$6="",0,1),IF(①選手情報入力!$Q$7="",0,1))))</f>
        <v/>
      </c>
      <c r="AD46" t="str">
        <f>IF(E46="","",IF(①選手情報入力!Q55="","",2))</f>
        <v/>
      </c>
      <c r="AE46" t="str">
        <f>IF(E46="","",IF(①選手情報入力!S55="","",IF(I46=1,種目情報!$J$5,種目情報!$J$7)))</f>
        <v/>
      </c>
      <c r="AF46" t="str">
        <f>IF(E46="","",IF(①選手情報入力!S55="","",IF(I46=1,IF(①選手情報入力!$T$6="","",①選手情報入力!$T$6),IF(①選手情報入力!$T$7="","",①選手情報入力!$T$7))))</f>
        <v/>
      </c>
      <c r="AG46" t="str">
        <f>IF(E46="","",IF(①選手情報入力!S55="","",IF(I46=1,IF(①選手情報入力!$S$6="",0,1),IF(①選手情報入力!$S$7="",0,1))))</f>
        <v/>
      </c>
      <c r="AH46" t="str">
        <f>IF(E46="","",IF(①選手情報入力!S55="","",2))</f>
        <v/>
      </c>
    </row>
    <row r="47" spans="1:34">
      <c r="A47" t="str">
        <f>IF(E47="","",IF(①選手情報入力!B56="",I48*1000000+②団体情報入力!$D$3*1000+①選手情報入力!A56,VLOOKUP(①選手情報入力!B56,①陸連データ貼付け!A:B,2,0)))</f>
        <v/>
      </c>
      <c r="B47" t="str">
        <f>IF(E47="","",②団体情報入力!$D$3)</f>
        <v/>
      </c>
      <c r="D47" t="str">
        <f>IF(①選手情報入力!B56="","",LEFT(①選手情報入力!B56,1))</f>
        <v/>
      </c>
      <c r="E47" t="str">
        <f>IF(①選手情報入力!B56="","",REPLACE(①選手情報入力!B56,1,1,""))</f>
        <v/>
      </c>
      <c r="F47" t="str">
        <f>IF(E47="","",①選手情報入力!C56)</f>
        <v/>
      </c>
      <c r="G47" t="str">
        <f>IF(E47="","",①選手情報入力!D56)</f>
        <v/>
      </c>
      <c r="H47" t="str">
        <f t="shared" si="0"/>
        <v/>
      </c>
      <c r="I47" t="str">
        <f>IF(E47="","",IF(①選手情報入力!F56="男",1,2))</f>
        <v/>
      </c>
      <c r="J47" t="str">
        <f>IF(E47="","",IF(①選手情報入力!G56="","",①選手情報入力!G56))</f>
        <v/>
      </c>
      <c r="L47" t="str">
        <f t="shared" si="1"/>
        <v/>
      </c>
      <c r="M47" t="str">
        <f t="shared" si="2"/>
        <v/>
      </c>
      <c r="O47" t="str">
        <f>IF(E47="","",IF(①選手情報入力!I56="","",IF(I47=1,VLOOKUP(①選手情報入力!I56,種目情報!$A$4:$B$35,2,FALSE),VLOOKUP(①選手情報入力!I56,種目情報!$E$4:$F$35,2,FALSE))))</f>
        <v/>
      </c>
      <c r="P47" t="str">
        <f>IF(E47="","",IF(①選手情報入力!J56="","",①選手情報入力!J56))</f>
        <v/>
      </c>
      <c r="Q47" s="30" t="str">
        <f>IF(E47="","",IF(①選手情報入力!H56="",0,1))</f>
        <v/>
      </c>
      <c r="R47" t="str">
        <f>IF(E47="","",IF(①選手情報入力!I56="","",IF(I47=1,VLOOKUP(①選手情報入力!I56,種目情報!$A$4:$C$39,3,FALSE),VLOOKUP(①選手情報入力!I56,種目情報!$E$4:$G$40,3,FALSE))))</f>
        <v/>
      </c>
      <c r="S47" t="str">
        <f>IF(E47="","",IF(①選手情報入力!L56="","",IF(I47=1,VLOOKUP(①選手情報入力!L56,種目情報!$A$4:$B$39,2,FALSE),VLOOKUP(①選手情報入力!L56,種目情報!$E$4:$F$40,2,FALSE))))</f>
        <v/>
      </c>
      <c r="T47" t="str">
        <f>IF(E47="","",IF(①選手情報入力!M56="","",①選手情報入力!M56))</f>
        <v/>
      </c>
      <c r="U47" s="30" t="str">
        <f>IF(E47="","",IF(①選手情報入力!K56="",0,1))</f>
        <v/>
      </c>
      <c r="V47" t="str">
        <f>IF(E47="","",IF(①選手情報入力!L56="","",IF(I47=1,VLOOKUP(①選手情報入力!L56,種目情報!$A$4:$C$39,3,FALSE),VLOOKUP(①選手情報入力!L56,種目情報!$E$4:$G$40,3,FALSE))))</f>
        <v/>
      </c>
      <c r="W47" t="str">
        <f>IF(E47="","",IF(①選手情報入力!O56="","",IF(I47=1,VLOOKUP(①選手情報入力!O56,種目情報!$A$4:$B$39,2,FALSE),VLOOKUP(①選手情報入力!O56,種目情報!$E$4:$F$40,2,FALSE))))</f>
        <v/>
      </c>
      <c r="X47" t="str">
        <f>IF(E47="","",IF(①選手情報入力!P56="","",①選手情報入力!P56))</f>
        <v/>
      </c>
      <c r="Y47" s="30" t="str">
        <f>IF(E47="","",IF(①選手情報入力!N56="",0,1))</f>
        <v/>
      </c>
      <c r="Z47" t="str">
        <f>IF(E47="","",IF(①選手情報入力!O56="","",IF(I47=1,VLOOKUP(①選手情報入力!O56,種目情報!$A$4:$C$39,3,FALSE),VLOOKUP(①選手情報入力!O56,種目情報!$E$4:$G$40,3,FALSE))))</f>
        <v/>
      </c>
      <c r="AA47" t="str">
        <f>IF(E47="","",IF(①選手情報入力!Q56="","",IF(I47=1,種目情報!$J$4,種目情報!$J$6)))</f>
        <v/>
      </c>
      <c r="AB47" t="str">
        <f>IF(E47="","",IF(①選手情報入力!Q56="","",IF(I47=1,IF(①選手情報入力!$R$6="","",①選手情報入力!$R$6),IF(①選手情報入力!$R$7="","",①選手情報入力!$R$7))))</f>
        <v/>
      </c>
      <c r="AC47" t="str">
        <f>IF(E47="","",IF(①選手情報入力!Q56="","",IF(I47=1,IF(①選手情報入力!$Q$6="",0,1),IF(①選手情報入力!$Q$7="",0,1))))</f>
        <v/>
      </c>
      <c r="AD47" t="str">
        <f>IF(E47="","",IF(①選手情報入力!Q56="","",2))</f>
        <v/>
      </c>
      <c r="AE47" t="str">
        <f>IF(E47="","",IF(①選手情報入力!S56="","",IF(I47=1,種目情報!$J$5,種目情報!$J$7)))</f>
        <v/>
      </c>
      <c r="AF47" t="str">
        <f>IF(E47="","",IF(①選手情報入力!S56="","",IF(I47=1,IF(①選手情報入力!$T$6="","",①選手情報入力!$T$6),IF(①選手情報入力!$T$7="","",①選手情報入力!$T$7))))</f>
        <v/>
      </c>
      <c r="AG47" t="str">
        <f>IF(E47="","",IF(①選手情報入力!S56="","",IF(I47=1,IF(①選手情報入力!$S$6="",0,1),IF(①選手情報入力!$S$7="",0,1))))</f>
        <v/>
      </c>
      <c r="AH47" t="str">
        <f>IF(E47="","",IF(①選手情報入力!S56="","",2))</f>
        <v/>
      </c>
    </row>
    <row r="48" spans="1:34">
      <c r="A48" t="str">
        <f>IF(E48="","",IF(①選手情報入力!B57="",I49*1000000+②団体情報入力!$D$3*1000+①選手情報入力!A57,VLOOKUP(①選手情報入力!B57,①陸連データ貼付け!A:B,2,0)))</f>
        <v/>
      </c>
      <c r="B48" t="str">
        <f>IF(E48="","",②団体情報入力!$D$3)</f>
        <v/>
      </c>
      <c r="D48" t="str">
        <f>IF(①選手情報入力!B57="","",LEFT(①選手情報入力!B57,1))</f>
        <v/>
      </c>
      <c r="E48" t="str">
        <f>IF(①選手情報入力!B57="","",REPLACE(①選手情報入力!B57,1,1,""))</f>
        <v/>
      </c>
      <c r="F48" t="str">
        <f>IF(E48="","",①選手情報入力!C57)</f>
        <v/>
      </c>
      <c r="G48" t="str">
        <f>IF(E48="","",①選手情報入力!D57)</f>
        <v/>
      </c>
      <c r="H48" t="str">
        <f t="shared" si="0"/>
        <v/>
      </c>
      <c r="I48" t="str">
        <f>IF(E48="","",IF(①選手情報入力!F57="男",1,2))</f>
        <v/>
      </c>
      <c r="J48" t="str">
        <f>IF(E48="","",IF(①選手情報入力!G57="","",①選手情報入力!G57))</f>
        <v/>
      </c>
      <c r="L48" t="str">
        <f t="shared" si="1"/>
        <v/>
      </c>
      <c r="M48" t="str">
        <f t="shared" si="2"/>
        <v/>
      </c>
      <c r="O48" t="str">
        <f>IF(E48="","",IF(①選手情報入力!I57="","",IF(I48=1,VLOOKUP(①選手情報入力!I57,種目情報!$A$4:$B$35,2,FALSE),VLOOKUP(①選手情報入力!I57,種目情報!$E$4:$F$35,2,FALSE))))</f>
        <v/>
      </c>
      <c r="P48" t="str">
        <f>IF(E48="","",IF(①選手情報入力!J57="","",①選手情報入力!J57))</f>
        <v/>
      </c>
      <c r="Q48" s="30" t="str">
        <f>IF(E48="","",IF(①選手情報入力!H57="",0,1))</f>
        <v/>
      </c>
      <c r="R48" t="str">
        <f>IF(E48="","",IF(①選手情報入力!I57="","",IF(I48=1,VLOOKUP(①選手情報入力!I57,種目情報!$A$4:$C$39,3,FALSE),VLOOKUP(①選手情報入力!I57,種目情報!$E$4:$G$40,3,FALSE))))</f>
        <v/>
      </c>
      <c r="S48" t="str">
        <f>IF(E48="","",IF(①選手情報入力!L57="","",IF(I48=1,VLOOKUP(①選手情報入力!L57,種目情報!$A$4:$B$39,2,FALSE),VLOOKUP(①選手情報入力!L57,種目情報!$E$4:$F$40,2,FALSE))))</f>
        <v/>
      </c>
      <c r="T48" t="str">
        <f>IF(E48="","",IF(①選手情報入力!M57="","",①選手情報入力!M57))</f>
        <v/>
      </c>
      <c r="U48" s="30" t="str">
        <f>IF(E48="","",IF(①選手情報入力!K57="",0,1))</f>
        <v/>
      </c>
      <c r="V48" t="str">
        <f>IF(E48="","",IF(①選手情報入力!L57="","",IF(I48=1,VLOOKUP(①選手情報入力!L57,種目情報!$A$4:$C$39,3,FALSE),VLOOKUP(①選手情報入力!L57,種目情報!$E$4:$G$40,3,FALSE))))</f>
        <v/>
      </c>
      <c r="W48" t="str">
        <f>IF(E48="","",IF(①選手情報入力!O57="","",IF(I48=1,VLOOKUP(①選手情報入力!O57,種目情報!$A$4:$B$39,2,FALSE),VLOOKUP(①選手情報入力!O57,種目情報!$E$4:$F$40,2,FALSE))))</f>
        <v/>
      </c>
      <c r="X48" t="str">
        <f>IF(E48="","",IF(①選手情報入力!P57="","",①選手情報入力!P57))</f>
        <v/>
      </c>
      <c r="Y48" s="30" t="str">
        <f>IF(E48="","",IF(①選手情報入力!N57="",0,1))</f>
        <v/>
      </c>
      <c r="Z48" t="str">
        <f>IF(E48="","",IF(①選手情報入力!O57="","",IF(I48=1,VLOOKUP(①選手情報入力!O57,種目情報!$A$4:$C$39,3,FALSE),VLOOKUP(①選手情報入力!O57,種目情報!$E$4:$G$40,3,FALSE))))</f>
        <v/>
      </c>
      <c r="AA48" t="str">
        <f>IF(E48="","",IF(①選手情報入力!Q57="","",IF(I48=1,種目情報!$J$4,種目情報!$J$6)))</f>
        <v/>
      </c>
      <c r="AB48" t="str">
        <f>IF(E48="","",IF(①選手情報入力!Q57="","",IF(I48=1,IF(①選手情報入力!$R$6="","",①選手情報入力!$R$6),IF(①選手情報入力!$R$7="","",①選手情報入力!$R$7))))</f>
        <v/>
      </c>
      <c r="AC48" t="str">
        <f>IF(E48="","",IF(①選手情報入力!Q57="","",IF(I48=1,IF(①選手情報入力!$Q$6="",0,1),IF(①選手情報入力!$Q$7="",0,1))))</f>
        <v/>
      </c>
      <c r="AD48" t="str">
        <f>IF(E48="","",IF(①選手情報入力!Q57="","",2))</f>
        <v/>
      </c>
      <c r="AE48" t="str">
        <f>IF(E48="","",IF(①選手情報入力!S57="","",IF(I48=1,種目情報!$J$5,種目情報!$J$7)))</f>
        <v/>
      </c>
      <c r="AF48" t="str">
        <f>IF(E48="","",IF(①選手情報入力!S57="","",IF(I48=1,IF(①選手情報入力!$T$6="","",①選手情報入力!$T$6),IF(①選手情報入力!$T$7="","",①選手情報入力!$T$7))))</f>
        <v/>
      </c>
      <c r="AG48" t="str">
        <f>IF(E48="","",IF(①選手情報入力!S57="","",IF(I48=1,IF(①選手情報入力!$S$6="",0,1),IF(①選手情報入力!$S$7="",0,1))))</f>
        <v/>
      </c>
      <c r="AH48" t="str">
        <f>IF(E48="","",IF(①選手情報入力!S57="","",2))</f>
        <v/>
      </c>
    </row>
    <row r="49" spans="1:34">
      <c r="A49" t="str">
        <f>IF(E49="","",IF(①選手情報入力!B58="",I50*1000000+②団体情報入力!$D$3*1000+①選手情報入力!A58,VLOOKUP(①選手情報入力!B58,①陸連データ貼付け!A:B,2,0)))</f>
        <v/>
      </c>
      <c r="B49" t="str">
        <f>IF(E49="","",②団体情報入力!$D$3)</f>
        <v/>
      </c>
      <c r="D49" t="str">
        <f>IF(①選手情報入力!B58="","",LEFT(①選手情報入力!B58,1))</f>
        <v/>
      </c>
      <c r="E49" t="str">
        <f>IF(①選手情報入力!B58="","",REPLACE(①選手情報入力!B58,1,1,""))</f>
        <v/>
      </c>
      <c r="F49" t="str">
        <f>IF(E49="","",①選手情報入力!C58)</f>
        <v/>
      </c>
      <c r="G49" t="str">
        <f>IF(E49="","",①選手情報入力!D58)</f>
        <v/>
      </c>
      <c r="H49" t="str">
        <f t="shared" si="0"/>
        <v/>
      </c>
      <c r="I49" t="str">
        <f>IF(E49="","",IF(①選手情報入力!F58="男",1,2))</f>
        <v/>
      </c>
      <c r="J49" t="str">
        <f>IF(E49="","",IF(①選手情報入力!G58="","",①選手情報入力!G58))</f>
        <v/>
      </c>
      <c r="L49" t="str">
        <f t="shared" si="1"/>
        <v/>
      </c>
      <c r="M49" t="str">
        <f t="shared" si="2"/>
        <v/>
      </c>
      <c r="O49" t="str">
        <f>IF(E49="","",IF(①選手情報入力!I58="","",IF(I49=1,VLOOKUP(①選手情報入力!I58,種目情報!$A$4:$B$35,2,FALSE),VLOOKUP(①選手情報入力!I58,種目情報!$E$4:$F$35,2,FALSE))))</f>
        <v/>
      </c>
      <c r="P49" t="str">
        <f>IF(E49="","",IF(①選手情報入力!J58="","",①選手情報入力!J58))</f>
        <v/>
      </c>
      <c r="Q49" s="30" t="str">
        <f>IF(E49="","",IF(①選手情報入力!H58="",0,1))</f>
        <v/>
      </c>
      <c r="R49" t="str">
        <f>IF(E49="","",IF(①選手情報入力!I58="","",IF(I49=1,VLOOKUP(①選手情報入力!I58,種目情報!$A$4:$C$39,3,FALSE),VLOOKUP(①選手情報入力!I58,種目情報!$E$4:$G$40,3,FALSE))))</f>
        <v/>
      </c>
      <c r="S49" t="str">
        <f>IF(E49="","",IF(①選手情報入力!L58="","",IF(I49=1,VLOOKUP(①選手情報入力!L58,種目情報!$A$4:$B$39,2,FALSE),VLOOKUP(①選手情報入力!L58,種目情報!$E$4:$F$40,2,FALSE))))</f>
        <v/>
      </c>
      <c r="T49" t="str">
        <f>IF(E49="","",IF(①選手情報入力!M58="","",①選手情報入力!M58))</f>
        <v/>
      </c>
      <c r="U49" s="30" t="str">
        <f>IF(E49="","",IF(①選手情報入力!K58="",0,1))</f>
        <v/>
      </c>
      <c r="V49" t="str">
        <f>IF(E49="","",IF(①選手情報入力!L58="","",IF(I49=1,VLOOKUP(①選手情報入力!L58,種目情報!$A$4:$C$39,3,FALSE),VLOOKUP(①選手情報入力!L58,種目情報!$E$4:$G$40,3,FALSE))))</f>
        <v/>
      </c>
      <c r="W49" t="str">
        <f>IF(E49="","",IF(①選手情報入力!O58="","",IF(I49=1,VLOOKUP(①選手情報入力!O58,種目情報!$A$4:$B$39,2,FALSE),VLOOKUP(①選手情報入力!O58,種目情報!$E$4:$F$40,2,FALSE))))</f>
        <v/>
      </c>
      <c r="X49" t="str">
        <f>IF(E49="","",IF(①選手情報入力!P58="","",①選手情報入力!P58))</f>
        <v/>
      </c>
      <c r="Y49" s="30" t="str">
        <f>IF(E49="","",IF(①選手情報入力!N58="",0,1))</f>
        <v/>
      </c>
      <c r="Z49" t="str">
        <f>IF(E49="","",IF(①選手情報入力!O58="","",IF(I49=1,VLOOKUP(①選手情報入力!O58,種目情報!$A$4:$C$39,3,FALSE),VLOOKUP(①選手情報入力!O58,種目情報!$E$4:$G$40,3,FALSE))))</f>
        <v/>
      </c>
      <c r="AA49" t="str">
        <f>IF(E49="","",IF(①選手情報入力!Q58="","",IF(I49=1,種目情報!$J$4,種目情報!$J$6)))</f>
        <v/>
      </c>
      <c r="AB49" t="str">
        <f>IF(E49="","",IF(①選手情報入力!Q58="","",IF(I49=1,IF(①選手情報入力!$R$6="","",①選手情報入力!$R$6),IF(①選手情報入力!$R$7="","",①選手情報入力!$R$7))))</f>
        <v/>
      </c>
      <c r="AC49" t="str">
        <f>IF(E49="","",IF(①選手情報入力!Q58="","",IF(I49=1,IF(①選手情報入力!$Q$6="",0,1),IF(①選手情報入力!$Q$7="",0,1))))</f>
        <v/>
      </c>
      <c r="AD49" t="str">
        <f>IF(E49="","",IF(①選手情報入力!Q58="","",2))</f>
        <v/>
      </c>
      <c r="AE49" t="str">
        <f>IF(E49="","",IF(①選手情報入力!S58="","",IF(I49=1,種目情報!$J$5,種目情報!$J$7)))</f>
        <v/>
      </c>
      <c r="AF49" t="str">
        <f>IF(E49="","",IF(①選手情報入力!S58="","",IF(I49=1,IF(①選手情報入力!$T$6="","",①選手情報入力!$T$6),IF(①選手情報入力!$T$7="","",①選手情報入力!$T$7))))</f>
        <v/>
      </c>
      <c r="AG49" t="str">
        <f>IF(E49="","",IF(①選手情報入力!S58="","",IF(I49=1,IF(①選手情報入力!$S$6="",0,1),IF(①選手情報入力!$S$7="",0,1))))</f>
        <v/>
      </c>
      <c r="AH49" t="str">
        <f>IF(E49="","",IF(①選手情報入力!S58="","",2))</f>
        <v/>
      </c>
    </row>
    <row r="50" spans="1:34">
      <c r="A50" t="str">
        <f>IF(E50="","",IF(①選手情報入力!B59="",I51*1000000+②団体情報入力!$D$3*1000+①選手情報入力!A59,VLOOKUP(①選手情報入力!B59,①陸連データ貼付け!A:B,2,0)))</f>
        <v/>
      </c>
      <c r="B50" t="str">
        <f>IF(E50="","",②団体情報入力!$D$3)</f>
        <v/>
      </c>
      <c r="D50" t="str">
        <f>IF(①選手情報入力!B59="","",LEFT(①選手情報入力!B59,1))</f>
        <v/>
      </c>
      <c r="E50" t="str">
        <f>IF(①選手情報入力!B59="","",REPLACE(①選手情報入力!B59,1,1,""))</f>
        <v/>
      </c>
      <c r="F50" t="str">
        <f>IF(E50="","",①選手情報入力!C59)</f>
        <v/>
      </c>
      <c r="G50" t="str">
        <f>IF(E50="","",①選手情報入力!D59)</f>
        <v/>
      </c>
      <c r="H50" t="str">
        <f t="shared" si="0"/>
        <v/>
      </c>
      <c r="I50" t="str">
        <f>IF(E50="","",IF(①選手情報入力!F59="男",1,2))</f>
        <v/>
      </c>
      <c r="J50" t="str">
        <f>IF(E50="","",IF(①選手情報入力!G59="","",①選手情報入力!G59))</f>
        <v/>
      </c>
      <c r="L50" t="str">
        <f t="shared" si="1"/>
        <v/>
      </c>
      <c r="M50" t="str">
        <f t="shared" si="2"/>
        <v/>
      </c>
      <c r="O50" t="str">
        <f>IF(E50="","",IF(①選手情報入力!I59="","",IF(I50=1,VLOOKUP(①選手情報入力!I59,種目情報!$A$4:$B$35,2,FALSE),VLOOKUP(①選手情報入力!I59,種目情報!$E$4:$F$35,2,FALSE))))</f>
        <v/>
      </c>
      <c r="P50" t="str">
        <f>IF(E50="","",IF(①選手情報入力!J59="","",①選手情報入力!J59))</f>
        <v/>
      </c>
      <c r="Q50" s="30" t="str">
        <f>IF(E50="","",IF(①選手情報入力!H59="",0,1))</f>
        <v/>
      </c>
      <c r="R50" t="str">
        <f>IF(E50="","",IF(①選手情報入力!I59="","",IF(I50=1,VLOOKUP(①選手情報入力!I59,種目情報!$A$4:$C$39,3,FALSE),VLOOKUP(①選手情報入力!I59,種目情報!$E$4:$G$40,3,FALSE))))</f>
        <v/>
      </c>
      <c r="S50" t="str">
        <f>IF(E50="","",IF(①選手情報入力!L59="","",IF(I50=1,VLOOKUP(①選手情報入力!L59,種目情報!$A$4:$B$39,2,FALSE),VLOOKUP(①選手情報入力!L59,種目情報!$E$4:$F$40,2,FALSE))))</f>
        <v/>
      </c>
      <c r="T50" t="str">
        <f>IF(E50="","",IF(①選手情報入力!M59="","",①選手情報入力!M59))</f>
        <v/>
      </c>
      <c r="U50" s="30" t="str">
        <f>IF(E50="","",IF(①選手情報入力!K59="",0,1))</f>
        <v/>
      </c>
      <c r="V50" t="str">
        <f>IF(E50="","",IF(①選手情報入力!L59="","",IF(I50=1,VLOOKUP(①選手情報入力!L59,種目情報!$A$4:$C$39,3,FALSE),VLOOKUP(①選手情報入力!L59,種目情報!$E$4:$G$40,3,FALSE))))</f>
        <v/>
      </c>
      <c r="W50" t="str">
        <f>IF(E50="","",IF(①選手情報入力!O59="","",IF(I50=1,VLOOKUP(①選手情報入力!O59,種目情報!$A$4:$B$39,2,FALSE),VLOOKUP(①選手情報入力!O59,種目情報!$E$4:$F$40,2,FALSE))))</f>
        <v/>
      </c>
      <c r="X50" t="str">
        <f>IF(E50="","",IF(①選手情報入力!P59="","",①選手情報入力!P59))</f>
        <v/>
      </c>
      <c r="Y50" s="30" t="str">
        <f>IF(E50="","",IF(①選手情報入力!N59="",0,1))</f>
        <v/>
      </c>
      <c r="Z50" t="str">
        <f>IF(E50="","",IF(①選手情報入力!O59="","",IF(I50=1,VLOOKUP(①選手情報入力!O59,種目情報!$A$4:$C$39,3,FALSE),VLOOKUP(①選手情報入力!O59,種目情報!$E$4:$G$40,3,FALSE))))</f>
        <v/>
      </c>
      <c r="AA50" t="str">
        <f>IF(E50="","",IF(①選手情報入力!Q59="","",IF(I50=1,種目情報!$J$4,種目情報!$J$6)))</f>
        <v/>
      </c>
      <c r="AB50" t="str">
        <f>IF(E50="","",IF(①選手情報入力!Q59="","",IF(I50=1,IF(①選手情報入力!$R$6="","",①選手情報入力!$R$6),IF(①選手情報入力!$R$7="","",①選手情報入力!$R$7))))</f>
        <v/>
      </c>
      <c r="AC50" t="str">
        <f>IF(E50="","",IF(①選手情報入力!Q59="","",IF(I50=1,IF(①選手情報入力!$Q$6="",0,1),IF(①選手情報入力!$Q$7="",0,1))))</f>
        <v/>
      </c>
      <c r="AD50" t="str">
        <f>IF(E50="","",IF(①選手情報入力!Q59="","",2))</f>
        <v/>
      </c>
      <c r="AE50" t="str">
        <f>IF(E50="","",IF(①選手情報入力!S59="","",IF(I50=1,種目情報!$J$5,種目情報!$J$7)))</f>
        <v/>
      </c>
      <c r="AF50" t="str">
        <f>IF(E50="","",IF(①選手情報入力!S59="","",IF(I50=1,IF(①選手情報入力!$T$6="","",①選手情報入力!$T$6),IF(①選手情報入力!$T$7="","",①選手情報入力!$T$7))))</f>
        <v/>
      </c>
      <c r="AG50" t="str">
        <f>IF(E50="","",IF(①選手情報入力!S59="","",IF(I50=1,IF(①選手情報入力!$S$6="",0,1),IF(①選手情報入力!$S$7="",0,1))))</f>
        <v/>
      </c>
      <c r="AH50" t="str">
        <f>IF(E50="","",IF(①選手情報入力!S59="","",2))</f>
        <v/>
      </c>
    </row>
    <row r="51" spans="1:34">
      <c r="A51" t="str">
        <f>IF(E51="","",IF(①選手情報入力!B60="",I52*1000000+②団体情報入力!$D$3*1000+①選手情報入力!A60,VLOOKUP(①選手情報入力!B60,①陸連データ貼付け!A:B,2,0)))</f>
        <v/>
      </c>
      <c r="B51" t="str">
        <f>IF(E51="","",②団体情報入力!$D$3)</f>
        <v/>
      </c>
      <c r="D51" t="str">
        <f>IF(①選手情報入力!B60="","",LEFT(①選手情報入力!B60,1))</f>
        <v/>
      </c>
      <c r="E51" t="str">
        <f>IF(①選手情報入力!B60="","",REPLACE(①選手情報入力!B60,1,1,""))</f>
        <v/>
      </c>
      <c r="F51" t="str">
        <f>IF(E51="","",①選手情報入力!C60)</f>
        <v/>
      </c>
      <c r="G51" t="str">
        <f>IF(E51="","",①選手情報入力!D60)</f>
        <v/>
      </c>
      <c r="H51" t="str">
        <f t="shared" si="0"/>
        <v/>
      </c>
      <c r="I51" t="str">
        <f>IF(E51="","",IF(①選手情報入力!F60="男",1,2))</f>
        <v/>
      </c>
      <c r="J51" t="str">
        <f>IF(E51="","",IF(①選手情報入力!G60="","",①選手情報入力!G60))</f>
        <v/>
      </c>
      <c r="L51" t="str">
        <f t="shared" si="1"/>
        <v/>
      </c>
      <c r="M51" t="str">
        <f t="shared" si="2"/>
        <v/>
      </c>
      <c r="O51" t="str">
        <f>IF(E51="","",IF(①選手情報入力!I60="","",IF(I51=1,VLOOKUP(①選手情報入力!I60,種目情報!$A$4:$B$35,2,FALSE),VLOOKUP(①選手情報入力!I60,種目情報!$E$4:$F$35,2,FALSE))))</f>
        <v/>
      </c>
      <c r="P51" t="str">
        <f>IF(E51="","",IF(①選手情報入力!J60="","",①選手情報入力!J60))</f>
        <v/>
      </c>
      <c r="Q51" s="30" t="str">
        <f>IF(E51="","",IF(①選手情報入力!H60="",0,1))</f>
        <v/>
      </c>
      <c r="R51" t="str">
        <f>IF(E51="","",IF(①選手情報入力!I60="","",IF(I51=1,VLOOKUP(①選手情報入力!I60,種目情報!$A$4:$C$39,3,FALSE),VLOOKUP(①選手情報入力!I60,種目情報!$E$4:$G$40,3,FALSE))))</f>
        <v/>
      </c>
      <c r="S51" t="str">
        <f>IF(E51="","",IF(①選手情報入力!L60="","",IF(I51=1,VLOOKUP(①選手情報入力!L60,種目情報!$A$4:$B$39,2,FALSE),VLOOKUP(①選手情報入力!L60,種目情報!$E$4:$F$40,2,FALSE))))</f>
        <v/>
      </c>
      <c r="T51" t="str">
        <f>IF(E51="","",IF(①選手情報入力!M60="","",①選手情報入力!M60))</f>
        <v/>
      </c>
      <c r="U51" s="30" t="str">
        <f>IF(E51="","",IF(①選手情報入力!K60="",0,1))</f>
        <v/>
      </c>
      <c r="V51" t="str">
        <f>IF(E51="","",IF(①選手情報入力!L60="","",IF(I51=1,VLOOKUP(①選手情報入力!L60,種目情報!$A$4:$C$39,3,FALSE),VLOOKUP(①選手情報入力!L60,種目情報!$E$4:$G$40,3,FALSE))))</f>
        <v/>
      </c>
      <c r="W51" t="str">
        <f>IF(E51="","",IF(①選手情報入力!O60="","",IF(I51=1,VLOOKUP(①選手情報入力!O60,種目情報!$A$4:$B$39,2,FALSE),VLOOKUP(①選手情報入力!O60,種目情報!$E$4:$F$40,2,FALSE))))</f>
        <v/>
      </c>
      <c r="X51" t="str">
        <f>IF(E51="","",IF(①選手情報入力!P60="","",①選手情報入力!P60))</f>
        <v/>
      </c>
      <c r="Y51" s="30" t="str">
        <f>IF(E51="","",IF(①選手情報入力!N60="",0,1))</f>
        <v/>
      </c>
      <c r="Z51" t="str">
        <f>IF(E51="","",IF(①選手情報入力!O60="","",IF(I51=1,VLOOKUP(①選手情報入力!O60,種目情報!$A$4:$C$39,3,FALSE),VLOOKUP(①選手情報入力!O60,種目情報!$E$4:$G$40,3,FALSE))))</f>
        <v/>
      </c>
      <c r="AA51" t="str">
        <f>IF(E51="","",IF(①選手情報入力!Q60="","",IF(I51=1,種目情報!$J$4,種目情報!$J$6)))</f>
        <v/>
      </c>
      <c r="AB51" t="str">
        <f>IF(E51="","",IF(①選手情報入力!Q60="","",IF(I51=1,IF(①選手情報入力!$R$6="","",①選手情報入力!$R$6),IF(①選手情報入力!$R$7="","",①選手情報入力!$R$7))))</f>
        <v/>
      </c>
      <c r="AC51" t="str">
        <f>IF(E51="","",IF(①選手情報入力!Q60="","",IF(I51=1,IF(①選手情報入力!$Q$6="",0,1),IF(①選手情報入力!$Q$7="",0,1))))</f>
        <v/>
      </c>
      <c r="AD51" t="str">
        <f>IF(E51="","",IF(①選手情報入力!Q60="","",2))</f>
        <v/>
      </c>
      <c r="AE51" t="str">
        <f>IF(E51="","",IF(①選手情報入力!S60="","",IF(I51=1,種目情報!$J$5,種目情報!$J$7)))</f>
        <v/>
      </c>
      <c r="AF51" t="str">
        <f>IF(E51="","",IF(①選手情報入力!S60="","",IF(I51=1,IF(①選手情報入力!$T$6="","",①選手情報入力!$T$6),IF(①選手情報入力!$T$7="","",①選手情報入力!$T$7))))</f>
        <v/>
      </c>
      <c r="AG51" t="str">
        <f>IF(E51="","",IF(①選手情報入力!S60="","",IF(I51=1,IF(①選手情報入力!$S$6="",0,1),IF(①選手情報入力!$S$7="",0,1))))</f>
        <v/>
      </c>
      <c r="AH51" t="str">
        <f>IF(E51="","",IF(①選手情報入力!S60="","",2))</f>
        <v/>
      </c>
    </row>
    <row r="52" spans="1:34">
      <c r="A52" t="str">
        <f>IF(E52="","",IF(①選手情報入力!B61="",I53*1000000+②団体情報入力!$D$3*1000+①選手情報入力!A61,VLOOKUP(①選手情報入力!B61,①陸連データ貼付け!A:B,2,0)))</f>
        <v/>
      </c>
      <c r="B52" t="str">
        <f>IF(E52="","",②団体情報入力!$D$3)</f>
        <v/>
      </c>
      <c r="D52" t="str">
        <f>IF(①選手情報入力!B61="","",LEFT(①選手情報入力!B61,1))</f>
        <v/>
      </c>
      <c r="E52" t="str">
        <f>IF(①選手情報入力!B61="","",REPLACE(①選手情報入力!B61,1,1,""))</f>
        <v/>
      </c>
      <c r="F52" t="str">
        <f>IF(E52="","",①選手情報入力!C61)</f>
        <v/>
      </c>
      <c r="G52" t="str">
        <f>IF(E52="","",①選手情報入力!D61)</f>
        <v/>
      </c>
      <c r="H52" t="str">
        <f t="shared" si="0"/>
        <v/>
      </c>
      <c r="I52" t="str">
        <f>IF(E52="","",IF(①選手情報入力!F61="男",1,2))</f>
        <v/>
      </c>
      <c r="J52" t="str">
        <f>IF(E52="","",IF(①選手情報入力!G61="","",①選手情報入力!G61))</f>
        <v/>
      </c>
      <c r="L52" t="str">
        <f t="shared" si="1"/>
        <v/>
      </c>
      <c r="M52" t="str">
        <f t="shared" si="2"/>
        <v/>
      </c>
      <c r="O52" t="str">
        <f>IF(E52="","",IF(①選手情報入力!I61="","",IF(I52=1,VLOOKUP(①選手情報入力!I61,種目情報!$A$4:$B$35,2,FALSE),VLOOKUP(①選手情報入力!I61,種目情報!$E$4:$F$35,2,FALSE))))</f>
        <v/>
      </c>
      <c r="P52" t="str">
        <f>IF(E52="","",IF(①選手情報入力!J61="","",①選手情報入力!J61))</f>
        <v/>
      </c>
      <c r="Q52" s="30" t="str">
        <f>IF(E52="","",IF(①選手情報入力!H61="",0,1))</f>
        <v/>
      </c>
      <c r="R52" t="str">
        <f>IF(E52="","",IF(①選手情報入力!I61="","",IF(I52=1,VLOOKUP(①選手情報入力!I61,種目情報!$A$4:$C$39,3,FALSE),VLOOKUP(①選手情報入力!I61,種目情報!$E$4:$G$40,3,FALSE))))</f>
        <v/>
      </c>
      <c r="S52" t="str">
        <f>IF(E52="","",IF(①選手情報入力!L61="","",IF(I52=1,VLOOKUP(①選手情報入力!L61,種目情報!$A$4:$B$39,2,FALSE),VLOOKUP(①選手情報入力!L61,種目情報!$E$4:$F$40,2,FALSE))))</f>
        <v/>
      </c>
      <c r="T52" t="str">
        <f>IF(E52="","",IF(①選手情報入力!M61="","",①選手情報入力!M61))</f>
        <v/>
      </c>
      <c r="U52" s="30" t="str">
        <f>IF(E52="","",IF(①選手情報入力!K61="",0,1))</f>
        <v/>
      </c>
      <c r="V52" t="str">
        <f>IF(E52="","",IF(①選手情報入力!L61="","",IF(I52=1,VLOOKUP(①選手情報入力!L61,種目情報!$A$4:$C$39,3,FALSE),VLOOKUP(①選手情報入力!L61,種目情報!$E$4:$G$40,3,FALSE))))</f>
        <v/>
      </c>
      <c r="W52" t="str">
        <f>IF(E52="","",IF(①選手情報入力!O61="","",IF(I52=1,VLOOKUP(①選手情報入力!O61,種目情報!$A$4:$B$39,2,FALSE),VLOOKUP(①選手情報入力!O61,種目情報!$E$4:$F$40,2,FALSE))))</f>
        <v/>
      </c>
      <c r="X52" t="str">
        <f>IF(E52="","",IF(①選手情報入力!P61="","",①選手情報入力!P61))</f>
        <v/>
      </c>
      <c r="Y52" s="30" t="str">
        <f>IF(E52="","",IF(①選手情報入力!N61="",0,1))</f>
        <v/>
      </c>
      <c r="Z52" t="str">
        <f>IF(E52="","",IF(①選手情報入力!O61="","",IF(I52=1,VLOOKUP(①選手情報入力!O61,種目情報!$A$4:$C$39,3,FALSE),VLOOKUP(①選手情報入力!O61,種目情報!$E$4:$G$40,3,FALSE))))</f>
        <v/>
      </c>
      <c r="AA52" t="str">
        <f>IF(E52="","",IF(①選手情報入力!Q61="","",IF(I52=1,種目情報!$J$4,種目情報!$J$6)))</f>
        <v/>
      </c>
      <c r="AB52" t="str">
        <f>IF(E52="","",IF(①選手情報入力!Q61="","",IF(I52=1,IF(①選手情報入力!$R$6="","",①選手情報入力!$R$6),IF(①選手情報入力!$R$7="","",①選手情報入力!$R$7))))</f>
        <v/>
      </c>
      <c r="AC52" t="str">
        <f>IF(E52="","",IF(①選手情報入力!Q61="","",IF(I52=1,IF(①選手情報入力!$Q$6="",0,1),IF(①選手情報入力!$Q$7="",0,1))))</f>
        <v/>
      </c>
      <c r="AD52" t="str">
        <f>IF(E52="","",IF(①選手情報入力!Q61="","",2))</f>
        <v/>
      </c>
      <c r="AE52" t="str">
        <f>IF(E52="","",IF(①選手情報入力!S61="","",IF(I52=1,種目情報!$J$5,種目情報!$J$7)))</f>
        <v/>
      </c>
      <c r="AF52" t="str">
        <f>IF(E52="","",IF(①選手情報入力!S61="","",IF(I52=1,IF(①選手情報入力!$T$6="","",①選手情報入力!$T$6),IF(①選手情報入力!$T$7="","",①選手情報入力!$T$7))))</f>
        <v/>
      </c>
      <c r="AG52" t="str">
        <f>IF(E52="","",IF(①選手情報入力!S61="","",IF(I52=1,IF(①選手情報入力!$S$6="",0,1),IF(①選手情報入力!$S$7="",0,1))))</f>
        <v/>
      </c>
      <c r="AH52" t="str">
        <f>IF(E52="","",IF(①選手情報入力!S61="","",2))</f>
        <v/>
      </c>
    </row>
    <row r="53" spans="1:34">
      <c r="A53" t="str">
        <f>IF(E53="","",IF(①選手情報入力!B62="",I54*1000000+②団体情報入力!$D$3*1000+①選手情報入力!A62,VLOOKUP(①選手情報入力!B62,①陸連データ貼付け!A:B,2,0)))</f>
        <v/>
      </c>
      <c r="B53" t="str">
        <f>IF(E53="","",②団体情報入力!$D$3)</f>
        <v/>
      </c>
      <c r="D53" t="str">
        <f>IF(①選手情報入力!B62="","",LEFT(①選手情報入力!B62,1))</f>
        <v/>
      </c>
      <c r="E53" t="str">
        <f>IF(①選手情報入力!B62="","",REPLACE(①選手情報入力!B62,1,1,""))</f>
        <v/>
      </c>
      <c r="F53" t="str">
        <f>IF(E53="","",①選手情報入力!C62)</f>
        <v/>
      </c>
      <c r="G53" t="str">
        <f>IF(E53="","",①選手情報入力!D62)</f>
        <v/>
      </c>
      <c r="H53" t="str">
        <f t="shared" si="0"/>
        <v/>
      </c>
      <c r="I53" t="str">
        <f>IF(E53="","",IF(①選手情報入力!F62="男",1,2))</f>
        <v/>
      </c>
      <c r="J53" t="str">
        <f>IF(E53="","",IF(①選手情報入力!G62="","",①選手情報入力!G62))</f>
        <v/>
      </c>
      <c r="L53" t="str">
        <f t="shared" si="1"/>
        <v/>
      </c>
      <c r="M53" t="str">
        <f t="shared" si="2"/>
        <v/>
      </c>
      <c r="O53" t="str">
        <f>IF(E53="","",IF(①選手情報入力!I62="","",IF(I53=1,VLOOKUP(①選手情報入力!I62,種目情報!$A$4:$B$35,2,FALSE),VLOOKUP(①選手情報入力!I62,種目情報!$E$4:$F$35,2,FALSE))))</f>
        <v/>
      </c>
      <c r="P53" t="str">
        <f>IF(E53="","",IF(①選手情報入力!J62="","",①選手情報入力!J62))</f>
        <v/>
      </c>
      <c r="Q53" s="30" t="str">
        <f>IF(E53="","",IF(①選手情報入力!H62="",0,1))</f>
        <v/>
      </c>
      <c r="R53" t="str">
        <f>IF(E53="","",IF(①選手情報入力!I62="","",IF(I53=1,VLOOKUP(①選手情報入力!I62,種目情報!$A$4:$C$39,3,FALSE),VLOOKUP(①選手情報入力!I62,種目情報!$E$4:$G$40,3,FALSE))))</f>
        <v/>
      </c>
      <c r="S53" t="str">
        <f>IF(E53="","",IF(①選手情報入力!L62="","",IF(I53=1,VLOOKUP(①選手情報入力!L62,種目情報!$A$4:$B$39,2,FALSE),VLOOKUP(①選手情報入力!L62,種目情報!$E$4:$F$40,2,FALSE))))</f>
        <v/>
      </c>
      <c r="T53" t="str">
        <f>IF(E53="","",IF(①選手情報入力!M62="","",①選手情報入力!M62))</f>
        <v/>
      </c>
      <c r="U53" s="30" t="str">
        <f>IF(E53="","",IF(①選手情報入力!K62="",0,1))</f>
        <v/>
      </c>
      <c r="V53" t="str">
        <f>IF(E53="","",IF(①選手情報入力!L62="","",IF(I53=1,VLOOKUP(①選手情報入力!L62,種目情報!$A$4:$C$39,3,FALSE),VLOOKUP(①選手情報入力!L62,種目情報!$E$4:$G$40,3,FALSE))))</f>
        <v/>
      </c>
      <c r="W53" t="str">
        <f>IF(E53="","",IF(①選手情報入力!O62="","",IF(I53=1,VLOOKUP(①選手情報入力!O62,種目情報!$A$4:$B$39,2,FALSE),VLOOKUP(①選手情報入力!O62,種目情報!$E$4:$F$40,2,FALSE))))</f>
        <v/>
      </c>
      <c r="X53" t="str">
        <f>IF(E53="","",IF(①選手情報入力!P62="","",①選手情報入力!P62))</f>
        <v/>
      </c>
      <c r="Y53" s="30" t="str">
        <f>IF(E53="","",IF(①選手情報入力!N62="",0,1))</f>
        <v/>
      </c>
      <c r="Z53" t="str">
        <f>IF(E53="","",IF(①選手情報入力!O62="","",IF(I53=1,VLOOKUP(①選手情報入力!O62,種目情報!$A$4:$C$39,3,FALSE),VLOOKUP(①選手情報入力!O62,種目情報!$E$4:$G$40,3,FALSE))))</f>
        <v/>
      </c>
      <c r="AA53" t="str">
        <f>IF(E53="","",IF(①選手情報入力!Q62="","",IF(I53=1,種目情報!$J$4,種目情報!$J$6)))</f>
        <v/>
      </c>
      <c r="AB53" t="str">
        <f>IF(E53="","",IF(①選手情報入力!Q62="","",IF(I53=1,IF(①選手情報入力!$R$6="","",①選手情報入力!$R$6),IF(①選手情報入力!$R$7="","",①選手情報入力!$R$7))))</f>
        <v/>
      </c>
      <c r="AC53" t="str">
        <f>IF(E53="","",IF(①選手情報入力!Q62="","",IF(I53=1,IF(①選手情報入力!$Q$6="",0,1),IF(①選手情報入力!$Q$7="",0,1))))</f>
        <v/>
      </c>
      <c r="AD53" t="str">
        <f>IF(E53="","",IF(①選手情報入力!Q62="","",2))</f>
        <v/>
      </c>
      <c r="AE53" t="str">
        <f>IF(E53="","",IF(①選手情報入力!S62="","",IF(I53=1,種目情報!$J$5,種目情報!$J$7)))</f>
        <v/>
      </c>
      <c r="AF53" t="str">
        <f>IF(E53="","",IF(①選手情報入力!S62="","",IF(I53=1,IF(①選手情報入力!$T$6="","",①選手情報入力!$T$6),IF(①選手情報入力!$T$7="","",①選手情報入力!$T$7))))</f>
        <v/>
      </c>
      <c r="AG53" t="str">
        <f>IF(E53="","",IF(①選手情報入力!S62="","",IF(I53=1,IF(①選手情報入力!$S$6="",0,1),IF(①選手情報入力!$S$7="",0,1))))</f>
        <v/>
      </c>
      <c r="AH53" t="str">
        <f>IF(E53="","",IF(①選手情報入力!S62="","",2))</f>
        <v/>
      </c>
    </row>
    <row r="54" spans="1:34">
      <c r="A54" t="str">
        <f>IF(E54="","",IF(①選手情報入力!B63="",I55*1000000+②団体情報入力!$D$3*1000+①選手情報入力!A63,VLOOKUP(①選手情報入力!B63,①陸連データ貼付け!A:B,2,0)))</f>
        <v/>
      </c>
      <c r="B54" t="str">
        <f>IF(E54="","",②団体情報入力!$D$3)</f>
        <v/>
      </c>
      <c r="D54" t="str">
        <f>IF(①選手情報入力!B63="","",LEFT(①選手情報入力!B63,1))</f>
        <v/>
      </c>
      <c r="E54" t="str">
        <f>IF(①選手情報入力!B63="","",REPLACE(①選手情報入力!B63,1,1,""))</f>
        <v/>
      </c>
      <c r="F54" t="str">
        <f>IF(E54="","",①選手情報入力!C63)</f>
        <v/>
      </c>
      <c r="G54" t="str">
        <f>IF(E54="","",①選手情報入力!D63)</f>
        <v/>
      </c>
      <c r="H54" t="str">
        <f t="shared" si="0"/>
        <v/>
      </c>
      <c r="I54" t="str">
        <f>IF(E54="","",IF(①選手情報入力!F63="男",1,2))</f>
        <v/>
      </c>
      <c r="J54" t="str">
        <f>IF(E54="","",IF(①選手情報入力!G63="","",①選手情報入力!G63))</f>
        <v/>
      </c>
      <c r="L54" t="str">
        <f t="shared" si="1"/>
        <v/>
      </c>
      <c r="M54" t="str">
        <f t="shared" si="2"/>
        <v/>
      </c>
      <c r="O54" t="str">
        <f>IF(E54="","",IF(①選手情報入力!I63="","",IF(I54=1,VLOOKUP(①選手情報入力!I63,種目情報!$A$4:$B$35,2,FALSE),VLOOKUP(①選手情報入力!I63,種目情報!$E$4:$F$35,2,FALSE))))</f>
        <v/>
      </c>
      <c r="P54" t="str">
        <f>IF(E54="","",IF(①選手情報入力!J63="","",①選手情報入力!J63))</f>
        <v/>
      </c>
      <c r="Q54" s="30" t="str">
        <f>IF(E54="","",IF(①選手情報入力!H63="",0,1))</f>
        <v/>
      </c>
      <c r="R54" t="str">
        <f>IF(E54="","",IF(①選手情報入力!I63="","",IF(I54=1,VLOOKUP(①選手情報入力!I63,種目情報!$A$4:$C$39,3,FALSE),VLOOKUP(①選手情報入力!I63,種目情報!$E$4:$G$40,3,FALSE))))</f>
        <v/>
      </c>
      <c r="S54" t="str">
        <f>IF(E54="","",IF(①選手情報入力!L63="","",IF(I54=1,VLOOKUP(①選手情報入力!L63,種目情報!$A$4:$B$39,2,FALSE),VLOOKUP(①選手情報入力!L63,種目情報!$E$4:$F$40,2,FALSE))))</f>
        <v/>
      </c>
      <c r="T54" t="str">
        <f>IF(E54="","",IF(①選手情報入力!M63="","",①選手情報入力!M63))</f>
        <v/>
      </c>
      <c r="U54" s="30" t="str">
        <f>IF(E54="","",IF(①選手情報入力!K63="",0,1))</f>
        <v/>
      </c>
      <c r="V54" t="str">
        <f>IF(E54="","",IF(①選手情報入力!L63="","",IF(I54=1,VLOOKUP(①選手情報入力!L63,種目情報!$A$4:$C$39,3,FALSE),VLOOKUP(①選手情報入力!L63,種目情報!$E$4:$G$40,3,FALSE))))</f>
        <v/>
      </c>
      <c r="W54" t="str">
        <f>IF(E54="","",IF(①選手情報入力!O63="","",IF(I54=1,VLOOKUP(①選手情報入力!O63,種目情報!$A$4:$B$39,2,FALSE),VLOOKUP(①選手情報入力!O63,種目情報!$E$4:$F$40,2,FALSE))))</f>
        <v/>
      </c>
      <c r="X54" t="str">
        <f>IF(E54="","",IF(①選手情報入力!P63="","",①選手情報入力!P63))</f>
        <v/>
      </c>
      <c r="Y54" s="30" t="str">
        <f>IF(E54="","",IF(①選手情報入力!N63="",0,1))</f>
        <v/>
      </c>
      <c r="Z54" t="str">
        <f>IF(E54="","",IF(①選手情報入力!O63="","",IF(I54=1,VLOOKUP(①選手情報入力!O63,種目情報!$A$4:$C$39,3,FALSE),VLOOKUP(①選手情報入力!O63,種目情報!$E$4:$G$40,3,FALSE))))</f>
        <v/>
      </c>
      <c r="AA54" t="str">
        <f>IF(E54="","",IF(①選手情報入力!Q63="","",IF(I54=1,種目情報!$J$4,種目情報!$J$6)))</f>
        <v/>
      </c>
      <c r="AB54" t="str">
        <f>IF(E54="","",IF(①選手情報入力!Q63="","",IF(I54=1,IF(①選手情報入力!$R$6="","",①選手情報入力!$R$6),IF(①選手情報入力!$R$7="","",①選手情報入力!$R$7))))</f>
        <v/>
      </c>
      <c r="AC54" t="str">
        <f>IF(E54="","",IF(①選手情報入力!Q63="","",IF(I54=1,IF(①選手情報入力!$Q$6="",0,1),IF(①選手情報入力!$Q$7="",0,1))))</f>
        <v/>
      </c>
      <c r="AD54" t="str">
        <f>IF(E54="","",IF(①選手情報入力!Q63="","",2))</f>
        <v/>
      </c>
      <c r="AE54" t="str">
        <f>IF(E54="","",IF(①選手情報入力!S63="","",IF(I54=1,種目情報!$J$5,種目情報!$J$7)))</f>
        <v/>
      </c>
      <c r="AF54" t="str">
        <f>IF(E54="","",IF(①選手情報入力!S63="","",IF(I54=1,IF(①選手情報入力!$T$6="","",①選手情報入力!$T$6),IF(①選手情報入力!$T$7="","",①選手情報入力!$T$7))))</f>
        <v/>
      </c>
      <c r="AG54" t="str">
        <f>IF(E54="","",IF(①選手情報入力!S63="","",IF(I54=1,IF(①選手情報入力!$S$6="",0,1),IF(①選手情報入力!$S$7="",0,1))))</f>
        <v/>
      </c>
      <c r="AH54" t="str">
        <f>IF(E54="","",IF(①選手情報入力!S63="","",2))</f>
        <v/>
      </c>
    </row>
    <row r="55" spans="1:34">
      <c r="A55" t="str">
        <f>IF(E55="","",IF(①選手情報入力!B64="",I56*1000000+②団体情報入力!$D$3*1000+①選手情報入力!A64,VLOOKUP(①選手情報入力!B64,①陸連データ貼付け!A:B,2,0)))</f>
        <v/>
      </c>
      <c r="B55" t="str">
        <f>IF(E55="","",②団体情報入力!$D$3)</f>
        <v/>
      </c>
      <c r="D55" t="str">
        <f>IF(①選手情報入力!B64="","",LEFT(①選手情報入力!B64,1))</f>
        <v/>
      </c>
      <c r="E55" t="str">
        <f>IF(①選手情報入力!B64="","",REPLACE(①選手情報入力!B64,1,1,""))</f>
        <v/>
      </c>
      <c r="F55" t="str">
        <f>IF(E55="","",①選手情報入力!C64)</f>
        <v/>
      </c>
      <c r="G55" t="str">
        <f>IF(E55="","",①選手情報入力!D64)</f>
        <v/>
      </c>
      <c r="H55" t="str">
        <f t="shared" si="0"/>
        <v/>
      </c>
      <c r="I55" t="str">
        <f>IF(E55="","",IF(①選手情報入力!F64="男",1,2))</f>
        <v/>
      </c>
      <c r="J55" t="str">
        <f>IF(E55="","",IF(①選手情報入力!G64="","",①選手情報入力!G64))</f>
        <v/>
      </c>
      <c r="L55" t="str">
        <f t="shared" si="1"/>
        <v/>
      </c>
      <c r="M55" t="str">
        <f t="shared" si="2"/>
        <v/>
      </c>
      <c r="O55" t="str">
        <f>IF(E55="","",IF(①選手情報入力!I64="","",IF(I55=1,VLOOKUP(①選手情報入力!I64,種目情報!$A$4:$B$35,2,FALSE),VLOOKUP(①選手情報入力!I64,種目情報!$E$4:$F$35,2,FALSE))))</f>
        <v/>
      </c>
      <c r="P55" t="str">
        <f>IF(E55="","",IF(①選手情報入力!J64="","",①選手情報入力!J64))</f>
        <v/>
      </c>
      <c r="Q55" s="30" t="str">
        <f>IF(E55="","",IF(①選手情報入力!H64="",0,1))</f>
        <v/>
      </c>
      <c r="R55" t="str">
        <f>IF(E55="","",IF(①選手情報入力!I64="","",IF(I55=1,VLOOKUP(①選手情報入力!I64,種目情報!$A$4:$C$39,3,FALSE),VLOOKUP(①選手情報入力!I64,種目情報!$E$4:$G$40,3,FALSE))))</f>
        <v/>
      </c>
      <c r="S55" t="str">
        <f>IF(E55="","",IF(①選手情報入力!L64="","",IF(I55=1,VLOOKUP(①選手情報入力!L64,種目情報!$A$4:$B$39,2,FALSE),VLOOKUP(①選手情報入力!L64,種目情報!$E$4:$F$40,2,FALSE))))</f>
        <v/>
      </c>
      <c r="T55" t="str">
        <f>IF(E55="","",IF(①選手情報入力!M64="","",①選手情報入力!M64))</f>
        <v/>
      </c>
      <c r="U55" s="30" t="str">
        <f>IF(E55="","",IF(①選手情報入力!K64="",0,1))</f>
        <v/>
      </c>
      <c r="V55" t="str">
        <f>IF(E55="","",IF(①選手情報入力!L64="","",IF(I55=1,VLOOKUP(①選手情報入力!L64,種目情報!$A$4:$C$39,3,FALSE),VLOOKUP(①選手情報入力!L64,種目情報!$E$4:$G$40,3,FALSE))))</f>
        <v/>
      </c>
      <c r="W55" t="str">
        <f>IF(E55="","",IF(①選手情報入力!O64="","",IF(I55=1,VLOOKUP(①選手情報入力!O64,種目情報!$A$4:$B$39,2,FALSE),VLOOKUP(①選手情報入力!O64,種目情報!$E$4:$F$40,2,FALSE))))</f>
        <v/>
      </c>
      <c r="X55" t="str">
        <f>IF(E55="","",IF(①選手情報入力!P64="","",①選手情報入力!P64))</f>
        <v/>
      </c>
      <c r="Y55" s="30" t="str">
        <f>IF(E55="","",IF(①選手情報入力!N64="",0,1))</f>
        <v/>
      </c>
      <c r="Z55" t="str">
        <f>IF(E55="","",IF(①選手情報入力!O64="","",IF(I55=1,VLOOKUP(①選手情報入力!O64,種目情報!$A$4:$C$39,3,FALSE),VLOOKUP(①選手情報入力!O64,種目情報!$E$4:$G$40,3,FALSE))))</f>
        <v/>
      </c>
      <c r="AA55" t="str">
        <f>IF(E55="","",IF(①選手情報入力!Q64="","",IF(I55=1,種目情報!$J$4,種目情報!$J$6)))</f>
        <v/>
      </c>
      <c r="AB55" t="str">
        <f>IF(E55="","",IF(①選手情報入力!Q64="","",IF(I55=1,IF(①選手情報入力!$R$6="","",①選手情報入力!$R$6),IF(①選手情報入力!$R$7="","",①選手情報入力!$R$7))))</f>
        <v/>
      </c>
      <c r="AC55" t="str">
        <f>IF(E55="","",IF(①選手情報入力!Q64="","",IF(I55=1,IF(①選手情報入力!$Q$6="",0,1),IF(①選手情報入力!$Q$7="",0,1))))</f>
        <v/>
      </c>
      <c r="AD55" t="str">
        <f>IF(E55="","",IF(①選手情報入力!Q64="","",2))</f>
        <v/>
      </c>
      <c r="AE55" t="str">
        <f>IF(E55="","",IF(①選手情報入力!S64="","",IF(I55=1,種目情報!$J$5,種目情報!$J$7)))</f>
        <v/>
      </c>
      <c r="AF55" t="str">
        <f>IF(E55="","",IF(①選手情報入力!S64="","",IF(I55=1,IF(①選手情報入力!$T$6="","",①選手情報入力!$T$6),IF(①選手情報入力!$T$7="","",①選手情報入力!$T$7))))</f>
        <v/>
      </c>
      <c r="AG55" t="str">
        <f>IF(E55="","",IF(①選手情報入力!S64="","",IF(I55=1,IF(①選手情報入力!$S$6="",0,1),IF(①選手情報入力!$S$7="",0,1))))</f>
        <v/>
      </c>
      <c r="AH55" t="str">
        <f>IF(E55="","",IF(①選手情報入力!S64="","",2))</f>
        <v/>
      </c>
    </row>
    <row r="56" spans="1:34">
      <c r="A56" t="str">
        <f>IF(E56="","",IF(①選手情報入力!B65="",I57*1000000+②団体情報入力!$D$3*1000+①選手情報入力!A65,VLOOKUP(①選手情報入力!B65,①陸連データ貼付け!A:B,2,0)))</f>
        <v/>
      </c>
      <c r="B56" t="str">
        <f>IF(E56="","",②団体情報入力!$D$3)</f>
        <v/>
      </c>
      <c r="D56" t="str">
        <f>IF(①選手情報入力!B65="","",LEFT(①選手情報入力!B65,1))</f>
        <v/>
      </c>
      <c r="E56" t="str">
        <f>IF(①選手情報入力!B65="","",REPLACE(①選手情報入力!B65,1,1,""))</f>
        <v/>
      </c>
      <c r="F56" t="str">
        <f>IF(E56="","",①選手情報入力!C65)</f>
        <v/>
      </c>
      <c r="G56" t="str">
        <f>IF(E56="","",①選手情報入力!D65)</f>
        <v/>
      </c>
      <c r="H56" t="str">
        <f t="shared" si="0"/>
        <v/>
      </c>
      <c r="I56" t="str">
        <f>IF(E56="","",IF(①選手情報入力!F65="男",1,2))</f>
        <v/>
      </c>
      <c r="J56" t="str">
        <f>IF(E56="","",IF(①選手情報入力!G65="","",①選手情報入力!G65))</f>
        <v/>
      </c>
      <c r="L56" t="str">
        <f t="shared" si="1"/>
        <v/>
      </c>
      <c r="M56" t="str">
        <f t="shared" si="2"/>
        <v/>
      </c>
      <c r="O56" t="str">
        <f>IF(E56="","",IF(①選手情報入力!I65="","",IF(I56=1,VLOOKUP(①選手情報入力!I65,種目情報!$A$4:$B$35,2,FALSE),VLOOKUP(①選手情報入力!I65,種目情報!$E$4:$F$35,2,FALSE))))</f>
        <v/>
      </c>
      <c r="P56" t="str">
        <f>IF(E56="","",IF(①選手情報入力!J65="","",①選手情報入力!J65))</f>
        <v/>
      </c>
      <c r="Q56" s="30" t="str">
        <f>IF(E56="","",IF(①選手情報入力!H65="",0,1))</f>
        <v/>
      </c>
      <c r="R56" t="str">
        <f>IF(E56="","",IF(①選手情報入力!I65="","",IF(I56=1,VLOOKUP(①選手情報入力!I65,種目情報!$A$4:$C$39,3,FALSE),VLOOKUP(①選手情報入力!I65,種目情報!$E$4:$G$40,3,FALSE))))</f>
        <v/>
      </c>
      <c r="S56" t="str">
        <f>IF(E56="","",IF(①選手情報入力!L65="","",IF(I56=1,VLOOKUP(①選手情報入力!L65,種目情報!$A$4:$B$39,2,FALSE),VLOOKUP(①選手情報入力!L65,種目情報!$E$4:$F$40,2,FALSE))))</f>
        <v/>
      </c>
      <c r="T56" t="str">
        <f>IF(E56="","",IF(①選手情報入力!M65="","",①選手情報入力!M65))</f>
        <v/>
      </c>
      <c r="U56" s="30" t="str">
        <f>IF(E56="","",IF(①選手情報入力!K65="",0,1))</f>
        <v/>
      </c>
      <c r="V56" t="str">
        <f>IF(E56="","",IF(①選手情報入力!L65="","",IF(I56=1,VLOOKUP(①選手情報入力!L65,種目情報!$A$4:$C$39,3,FALSE),VLOOKUP(①選手情報入力!L65,種目情報!$E$4:$G$40,3,FALSE))))</f>
        <v/>
      </c>
      <c r="W56" t="str">
        <f>IF(E56="","",IF(①選手情報入力!O65="","",IF(I56=1,VLOOKUP(①選手情報入力!O65,種目情報!$A$4:$B$39,2,FALSE),VLOOKUP(①選手情報入力!O65,種目情報!$E$4:$F$40,2,FALSE))))</f>
        <v/>
      </c>
      <c r="X56" t="str">
        <f>IF(E56="","",IF(①選手情報入力!P65="","",①選手情報入力!P65))</f>
        <v/>
      </c>
      <c r="Y56" s="30" t="str">
        <f>IF(E56="","",IF(①選手情報入力!N65="",0,1))</f>
        <v/>
      </c>
      <c r="Z56" t="str">
        <f>IF(E56="","",IF(①選手情報入力!O65="","",IF(I56=1,VLOOKUP(①選手情報入力!O65,種目情報!$A$4:$C$39,3,FALSE),VLOOKUP(①選手情報入力!O65,種目情報!$E$4:$G$40,3,FALSE))))</f>
        <v/>
      </c>
      <c r="AA56" t="str">
        <f>IF(E56="","",IF(①選手情報入力!Q65="","",IF(I56=1,種目情報!$J$4,種目情報!$J$6)))</f>
        <v/>
      </c>
      <c r="AB56" t="str">
        <f>IF(E56="","",IF(①選手情報入力!Q65="","",IF(I56=1,IF(①選手情報入力!$R$6="","",①選手情報入力!$R$6),IF(①選手情報入力!$R$7="","",①選手情報入力!$R$7))))</f>
        <v/>
      </c>
      <c r="AC56" t="str">
        <f>IF(E56="","",IF(①選手情報入力!Q65="","",IF(I56=1,IF(①選手情報入力!$Q$6="",0,1),IF(①選手情報入力!$Q$7="",0,1))))</f>
        <v/>
      </c>
      <c r="AD56" t="str">
        <f>IF(E56="","",IF(①選手情報入力!Q65="","",2))</f>
        <v/>
      </c>
      <c r="AE56" t="str">
        <f>IF(E56="","",IF(①選手情報入力!S65="","",IF(I56=1,種目情報!$J$5,種目情報!$J$7)))</f>
        <v/>
      </c>
      <c r="AF56" t="str">
        <f>IF(E56="","",IF(①選手情報入力!S65="","",IF(I56=1,IF(①選手情報入力!$T$6="","",①選手情報入力!$T$6),IF(①選手情報入力!$T$7="","",①選手情報入力!$T$7))))</f>
        <v/>
      </c>
      <c r="AG56" t="str">
        <f>IF(E56="","",IF(①選手情報入力!S65="","",IF(I56=1,IF(①選手情報入力!$S$6="",0,1),IF(①選手情報入力!$S$7="",0,1))))</f>
        <v/>
      </c>
      <c r="AH56" t="str">
        <f>IF(E56="","",IF(①選手情報入力!S65="","",2))</f>
        <v/>
      </c>
    </row>
    <row r="57" spans="1:34">
      <c r="A57" t="str">
        <f>IF(E57="","",IF(①選手情報入力!B66="",I58*1000000+②団体情報入力!$D$3*1000+①選手情報入力!A66,VLOOKUP(①選手情報入力!B66,①陸連データ貼付け!A:B,2,0)))</f>
        <v/>
      </c>
      <c r="B57" t="str">
        <f>IF(E57="","",②団体情報入力!$D$3)</f>
        <v/>
      </c>
      <c r="D57" t="str">
        <f>IF(①選手情報入力!B66="","",LEFT(①選手情報入力!B66,1))</f>
        <v/>
      </c>
      <c r="E57" t="str">
        <f>IF(①選手情報入力!B66="","",REPLACE(①選手情報入力!B66,1,1,""))</f>
        <v/>
      </c>
      <c r="F57" t="str">
        <f>IF(E57="","",①選手情報入力!C66)</f>
        <v/>
      </c>
      <c r="G57" t="str">
        <f>IF(E57="","",①選手情報入力!D66)</f>
        <v/>
      </c>
      <c r="H57" t="str">
        <f t="shared" si="0"/>
        <v/>
      </c>
      <c r="I57" t="str">
        <f>IF(E57="","",IF(①選手情報入力!F66="男",1,2))</f>
        <v/>
      </c>
      <c r="J57" t="str">
        <f>IF(E57="","",IF(①選手情報入力!G66="","",①選手情報入力!G66))</f>
        <v/>
      </c>
      <c r="L57" t="str">
        <f t="shared" si="1"/>
        <v/>
      </c>
      <c r="M57" t="str">
        <f t="shared" si="2"/>
        <v/>
      </c>
      <c r="O57" t="str">
        <f>IF(E57="","",IF(①選手情報入力!I66="","",IF(I57=1,VLOOKUP(①選手情報入力!I66,種目情報!$A$4:$B$35,2,FALSE),VLOOKUP(①選手情報入力!I66,種目情報!$E$4:$F$35,2,FALSE))))</f>
        <v/>
      </c>
      <c r="P57" t="str">
        <f>IF(E57="","",IF(①選手情報入力!J66="","",①選手情報入力!J66))</f>
        <v/>
      </c>
      <c r="Q57" s="30" t="str">
        <f>IF(E57="","",IF(①選手情報入力!H66="",0,1))</f>
        <v/>
      </c>
      <c r="R57" t="str">
        <f>IF(E57="","",IF(①選手情報入力!I66="","",IF(I57=1,VLOOKUP(①選手情報入力!I66,種目情報!$A$4:$C$39,3,FALSE),VLOOKUP(①選手情報入力!I66,種目情報!$E$4:$G$40,3,FALSE))))</f>
        <v/>
      </c>
      <c r="S57" t="str">
        <f>IF(E57="","",IF(①選手情報入力!L66="","",IF(I57=1,VLOOKUP(①選手情報入力!L66,種目情報!$A$4:$B$39,2,FALSE),VLOOKUP(①選手情報入力!L66,種目情報!$E$4:$F$40,2,FALSE))))</f>
        <v/>
      </c>
      <c r="T57" t="str">
        <f>IF(E57="","",IF(①選手情報入力!M66="","",①選手情報入力!M66))</f>
        <v/>
      </c>
      <c r="U57" s="30" t="str">
        <f>IF(E57="","",IF(①選手情報入力!K66="",0,1))</f>
        <v/>
      </c>
      <c r="V57" t="str">
        <f>IF(E57="","",IF(①選手情報入力!L66="","",IF(I57=1,VLOOKUP(①選手情報入力!L66,種目情報!$A$4:$C$39,3,FALSE),VLOOKUP(①選手情報入力!L66,種目情報!$E$4:$G$40,3,FALSE))))</f>
        <v/>
      </c>
      <c r="W57" t="str">
        <f>IF(E57="","",IF(①選手情報入力!O66="","",IF(I57=1,VLOOKUP(①選手情報入力!O66,種目情報!$A$4:$B$39,2,FALSE),VLOOKUP(①選手情報入力!O66,種目情報!$E$4:$F$40,2,FALSE))))</f>
        <v/>
      </c>
      <c r="X57" t="str">
        <f>IF(E57="","",IF(①選手情報入力!P66="","",①選手情報入力!P66))</f>
        <v/>
      </c>
      <c r="Y57" s="30" t="str">
        <f>IF(E57="","",IF(①選手情報入力!N66="",0,1))</f>
        <v/>
      </c>
      <c r="Z57" t="str">
        <f>IF(E57="","",IF(①選手情報入力!O66="","",IF(I57=1,VLOOKUP(①選手情報入力!O66,種目情報!$A$4:$C$39,3,FALSE),VLOOKUP(①選手情報入力!O66,種目情報!$E$4:$G$40,3,FALSE))))</f>
        <v/>
      </c>
      <c r="AA57" t="str">
        <f>IF(E57="","",IF(①選手情報入力!Q66="","",IF(I57=1,種目情報!$J$4,種目情報!$J$6)))</f>
        <v/>
      </c>
      <c r="AB57" t="str">
        <f>IF(E57="","",IF(①選手情報入力!Q66="","",IF(I57=1,IF(①選手情報入力!$R$6="","",①選手情報入力!$R$6),IF(①選手情報入力!$R$7="","",①選手情報入力!$R$7))))</f>
        <v/>
      </c>
      <c r="AC57" t="str">
        <f>IF(E57="","",IF(①選手情報入力!Q66="","",IF(I57=1,IF(①選手情報入力!$Q$6="",0,1),IF(①選手情報入力!$Q$7="",0,1))))</f>
        <v/>
      </c>
      <c r="AD57" t="str">
        <f>IF(E57="","",IF(①選手情報入力!Q66="","",2))</f>
        <v/>
      </c>
      <c r="AE57" t="str">
        <f>IF(E57="","",IF(①選手情報入力!S66="","",IF(I57=1,種目情報!$J$5,種目情報!$J$7)))</f>
        <v/>
      </c>
      <c r="AF57" t="str">
        <f>IF(E57="","",IF(①選手情報入力!S66="","",IF(I57=1,IF(①選手情報入力!$T$6="","",①選手情報入力!$T$6),IF(①選手情報入力!$T$7="","",①選手情報入力!$T$7))))</f>
        <v/>
      </c>
      <c r="AG57" t="str">
        <f>IF(E57="","",IF(①選手情報入力!S66="","",IF(I57=1,IF(①選手情報入力!$S$6="",0,1),IF(①選手情報入力!$S$7="",0,1))))</f>
        <v/>
      </c>
      <c r="AH57" t="str">
        <f>IF(E57="","",IF(①選手情報入力!S66="","",2))</f>
        <v/>
      </c>
    </row>
    <row r="58" spans="1:34">
      <c r="A58" t="str">
        <f>IF(E58="","",IF(①選手情報入力!B67="",I59*1000000+②団体情報入力!$D$3*1000+①選手情報入力!A67,VLOOKUP(①選手情報入力!B67,①陸連データ貼付け!A:B,2,0)))</f>
        <v/>
      </c>
      <c r="B58" t="str">
        <f>IF(E58="","",②団体情報入力!$D$3)</f>
        <v/>
      </c>
      <c r="D58" t="str">
        <f>IF(①選手情報入力!B67="","",LEFT(①選手情報入力!B67,1))</f>
        <v/>
      </c>
      <c r="E58" t="str">
        <f>IF(①選手情報入力!B67="","",REPLACE(①選手情報入力!B67,1,1,""))</f>
        <v/>
      </c>
      <c r="F58" t="str">
        <f>IF(E58="","",①選手情報入力!C67)</f>
        <v/>
      </c>
      <c r="G58" t="str">
        <f>IF(E58="","",①選手情報入力!D67)</f>
        <v/>
      </c>
      <c r="H58" t="str">
        <f t="shared" si="0"/>
        <v/>
      </c>
      <c r="I58" t="str">
        <f>IF(E58="","",IF(①選手情報入力!F67="男",1,2))</f>
        <v/>
      </c>
      <c r="J58" t="str">
        <f>IF(E58="","",IF(①選手情報入力!G67="","",①選手情報入力!G67))</f>
        <v/>
      </c>
      <c r="L58" t="str">
        <f t="shared" si="1"/>
        <v/>
      </c>
      <c r="M58" t="str">
        <f t="shared" si="2"/>
        <v/>
      </c>
      <c r="O58" t="str">
        <f>IF(E58="","",IF(①選手情報入力!I67="","",IF(I58=1,VLOOKUP(①選手情報入力!I67,種目情報!$A$4:$B$35,2,FALSE),VLOOKUP(①選手情報入力!I67,種目情報!$E$4:$F$35,2,FALSE))))</f>
        <v/>
      </c>
      <c r="P58" t="str">
        <f>IF(E58="","",IF(①選手情報入力!J67="","",①選手情報入力!J67))</f>
        <v/>
      </c>
      <c r="Q58" s="30" t="str">
        <f>IF(E58="","",IF(①選手情報入力!H67="",0,1))</f>
        <v/>
      </c>
      <c r="R58" t="str">
        <f>IF(E58="","",IF(①選手情報入力!I67="","",IF(I58=1,VLOOKUP(①選手情報入力!I67,種目情報!$A$4:$C$39,3,FALSE),VLOOKUP(①選手情報入力!I67,種目情報!$E$4:$G$40,3,FALSE))))</f>
        <v/>
      </c>
      <c r="S58" t="str">
        <f>IF(E58="","",IF(①選手情報入力!L67="","",IF(I58=1,VLOOKUP(①選手情報入力!L67,種目情報!$A$4:$B$39,2,FALSE),VLOOKUP(①選手情報入力!L67,種目情報!$E$4:$F$40,2,FALSE))))</f>
        <v/>
      </c>
      <c r="T58" t="str">
        <f>IF(E58="","",IF(①選手情報入力!M67="","",①選手情報入力!M67))</f>
        <v/>
      </c>
      <c r="U58" s="30" t="str">
        <f>IF(E58="","",IF(①選手情報入力!K67="",0,1))</f>
        <v/>
      </c>
      <c r="V58" t="str">
        <f>IF(E58="","",IF(①選手情報入力!L67="","",IF(I58=1,VLOOKUP(①選手情報入力!L67,種目情報!$A$4:$C$39,3,FALSE),VLOOKUP(①選手情報入力!L67,種目情報!$E$4:$G$40,3,FALSE))))</f>
        <v/>
      </c>
      <c r="W58" t="str">
        <f>IF(E58="","",IF(①選手情報入力!O67="","",IF(I58=1,VLOOKUP(①選手情報入力!O67,種目情報!$A$4:$B$39,2,FALSE),VLOOKUP(①選手情報入力!O67,種目情報!$E$4:$F$40,2,FALSE))))</f>
        <v/>
      </c>
      <c r="X58" t="str">
        <f>IF(E58="","",IF(①選手情報入力!P67="","",①選手情報入力!P67))</f>
        <v/>
      </c>
      <c r="Y58" s="30" t="str">
        <f>IF(E58="","",IF(①選手情報入力!N67="",0,1))</f>
        <v/>
      </c>
      <c r="Z58" t="str">
        <f>IF(E58="","",IF(①選手情報入力!O67="","",IF(I58=1,VLOOKUP(①選手情報入力!O67,種目情報!$A$4:$C$39,3,FALSE),VLOOKUP(①選手情報入力!O67,種目情報!$E$4:$G$40,3,FALSE))))</f>
        <v/>
      </c>
      <c r="AA58" t="str">
        <f>IF(E58="","",IF(①選手情報入力!Q67="","",IF(I58=1,種目情報!$J$4,種目情報!$J$6)))</f>
        <v/>
      </c>
      <c r="AB58" t="str">
        <f>IF(E58="","",IF(①選手情報入力!Q67="","",IF(I58=1,IF(①選手情報入力!$R$6="","",①選手情報入力!$R$6),IF(①選手情報入力!$R$7="","",①選手情報入力!$R$7))))</f>
        <v/>
      </c>
      <c r="AC58" t="str">
        <f>IF(E58="","",IF(①選手情報入力!Q67="","",IF(I58=1,IF(①選手情報入力!$Q$6="",0,1),IF(①選手情報入力!$Q$7="",0,1))))</f>
        <v/>
      </c>
      <c r="AD58" t="str">
        <f>IF(E58="","",IF(①選手情報入力!Q67="","",2))</f>
        <v/>
      </c>
      <c r="AE58" t="str">
        <f>IF(E58="","",IF(①選手情報入力!S67="","",IF(I58=1,種目情報!$J$5,種目情報!$J$7)))</f>
        <v/>
      </c>
      <c r="AF58" t="str">
        <f>IF(E58="","",IF(①選手情報入力!S67="","",IF(I58=1,IF(①選手情報入力!$T$6="","",①選手情報入力!$T$6),IF(①選手情報入力!$T$7="","",①選手情報入力!$T$7))))</f>
        <v/>
      </c>
      <c r="AG58" t="str">
        <f>IF(E58="","",IF(①選手情報入力!S67="","",IF(I58=1,IF(①選手情報入力!$S$6="",0,1),IF(①選手情報入力!$S$7="",0,1))))</f>
        <v/>
      </c>
      <c r="AH58" t="str">
        <f>IF(E58="","",IF(①選手情報入力!S67="","",2))</f>
        <v/>
      </c>
    </row>
    <row r="59" spans="1:34">
      <c r="A59" t="str">
        <f>IF(E59="","",IF(①選手情報入力!B68="",I60*1000000+②団体情報入力!$D$3*1000+①選手情報入力!A68,VLOOKUP(①選手情報入力!B68,①陸連データ貼付け!A:B,2,0)))</f>
        <v/>
      </c>
      <c r="B59" t="str">
        <f>IF(E59="","",②団体情報入力!$D$3)</f>
        <v/>
      </c>
      <c r="D59" t="str">
        <f>IF(①選手情報入力!B68="","",LEFT(①選手情報入力!B68,1))</f>
        <v/>
      </c>
      <c r="E59" t="str">
        <f>IF(①選手情報入力!B68="","",REPLACE(①選手情報入力!B68,1,1,""))</f>
        <v/>
      </c>
      <c r="F59" t="str">
        <f>IF(E59="","",①選手情報入力!C68)</f>
        <v/>
      </c>
      <c r="G59" t="str">
        <f>IF(E59="","",①選手情報入力!D68)</f>
        <v/>
      </c>
      <c r="H59" t="str">
        <f t="shared" si="0"/>
        <v/>
      </c>
      <c r="I59" t="str">
        <f>IF(E59="","",IF(①選手情報入力!F68="男",1,2))</f>
        <v/>
      </c>
      <c r="J59" t="str">
        <f>IF(E59="","",IF(①選手情報入力!G68="","",①選手情報入力!G68))</f>
        <v/>
      </c>
      <c r="L59" t="str">
        <f t="shared" si="1"/>
        <v/>
      </c>
      <c r="M59" t="str">
        <f t="shared" si="2"/>
        <v/>
      </c>
      <c r="O59" t="str">
        <f>IF(E59="","",IF(①選手情報入力!I68="","",IF(I59=1,VLOOKUP(①選手情報入力!I68,種目情報!$A$4:$B$35,2,FALSE),VLOOKUP(①選手情報入力!I68,種目情報!$E$4:$F$35,2,FALSE))))</f>
        <v/>
      </c>
      <c r="P59" t="str">
        <f>IF(E59="","",IF(①選手情報入力!J68="","",①選手情報入力!J68))</f>
        <v/>
      </c>
      <c r="Q59" s="30" t="str">
        <f>IF(E59="","",IF(①選手情報入力!H68="",0,1))</f>
        <v/>
      </c>
      <c r="R59" t="str">
        <f>IF(E59="","",IF(①選手情報入力!I68="","",IF(I59=1,VLOOKUP(①選手情報入力!I68,種目情報!$A$4:$C$39,3,FALSE),VLOOKUP(①選手情報入力!I68,種目情報!$E$4:$G$40,3,FALSE))))</f>
        <v/>
      </c>
      <c r="S59" t="str">
        <f>IF(E59="","",IF(①選手情報入力!L68="","",IF(I59=1,VLOOKUP(①選手情報入力!L68,種目情報!$A$4:$B$39,2,FALSE),VLOOKUP(①選手情報入力!L68,種目情報!$E$4:$F$40,2,FALSE))))</f>
        <v/>
      </c>
      <c r="T59" t="str">
        <f>IF(E59="","",IF(①選手情報入力!M68="","",①選手情報入力!M68))</f>
        <v/>
      </c>
      <c r="U59" s="30" t="str">
        <f>IF(E59="","",IF(①選手情報入力!K68="",0,1))</f>
        <v/>
      </c>
      <c r="V59" t="str">
        <f>IF(E59="","",IF(①選手情報入力!L68="","",IF(I59=1,VLOOKUP(①選手情報入力!L68,種目情報!$A$4:$C$39,3,FALSE),VLOOKUP(①選手情報入力!L68,種目情報!$E$4:$G$40,3,FALSE))))</f>
        <v/>
      </c>
      <c r="W59" t="str">
        <f>IF(E59="","",IF(①選手情報入力!O68="","",IF(I59=1,VLOOKUP(①選手情報入力!O68,種目情報!$A$4:$B$39,2,FALSE),VLOOKUP(①選手情報入力!O68,種目情報!$E$4:$F$40,2,FALSE))))</f>
        <v/>
      </c>
      <c r="X59" t="str">
        <f>IF(E59="","",IF(①選手情報入力!P68="","",①選手情報入力!P68))</f>
        <v/>
      </c>
      <c r="Y59" s="30" t="str">
        <f>IF(E59="","",IF(①選手情報入力!N68="",0,1))</f>
        <v/>
      </c>
      <c r="Z59" t="str">
        <f>IF(E59="","",IF(①選手情報入力!O68="","",IF(I59=1,VLOOKUP(①選手情報入力!O68,種目情報!$A$4:$C$39,3,FALSE),VLOOKUP(①選手情報入力!O68,種目情報!$E$4:$G$40,3,FALSE))))</f>
        <v/>
      </c>
      <c r="AA59" t="str">
        <f>IF(E59="","",IF(①選手情報入力!Q68="","",IF(I59=1,種目情報!$J$4,種目情報!$J$6)))</f>
        <v/>
      </c>
      <c r="AB59" t="str">
        <f>IF(E59="","",IF(①選手情報入力!Q68="","",IF(I59=1,IF(①選手情報入力!$R$6="","",①選手情報入力!$R$6),IF(①選手情報入力!$R$7="","",①選手情報入力!$R$7))))</f>
        <v/>
      </c>
      <c r="AC59" t="str">
        <f>IF(E59="","",IF(①選手情報入力!Q68="","",IF(I59=1,IF(①選手情報入力!$Q$6="",0,1),IF(①選手情報入力!$Q$7="",0,1))))</f>
        <v/>
      </c>
      <c r="AD59" t="str">
        <f>IF(E59="","",IF(①選手情報入力!Q68="","",2))</f>
        <v/>
      </c>
      <c r="AE59" t="str">
        <f>IF(E59="","",IF(①選手情報入力!S68="","",IF(I59=1,種目情報!$J$5,種目情報!$J$7)))</f>
        <v/>
      </c>
      <c r="AF59" t="str">
        <f>IF(E59="","",IF(①選手情報入力!S68="","",IF(I59=1,IF(①選手情報入力!$T$6="","",①選手情報入力!$T$6),IF(①選手情報入力!$T$7="","",①選手情報入力!$T$7))))</f>
        <v/>
      </c>
      <c r="AG59" t="str">
        <f>IF(E59="","",IF(①選手情報入力!S68="","",IF(I59=1,IF(①選手情報入力!$S$6="",0,1),IF(①選手情報入力!$S$7="",0,1))))</f>
        <v/>
      </c>
      <c r="AH59" t="str">
        <f>IF(E59="","",IF(①選手情報入力!S68="","",2))</f>
        <v/>
      </c>
    </row>
    <row r="60" spans="1:34">
      <c r="A60" t="str">
        <f>IF(E60="","",IF(①選手情報入力!B69="",I61*1000000+②団体情報入力!$D$3*1000+①選手情報入力!A69,VLOOKUP(①選手情報入力!B69,①陸連データ貼付け!A:B,2,0)))</f>
        <v/>
      </c>
      <c r="B60" t="str">
        <f>IF(E60="","",②団体情報入力!$D$3)</f>
        <v/>
      </c>
      <c r="D60" t="str">
        <f>IF(①選手情報入力!B69="","",LEFT(①選手情報入力!B69,1))</f>
        <v/>
      </c>
      <c r="E60" t="str">
        <f>IF(①選手情報入力!B69="","",REPLACE(①選手情報入力!B69,1,1,""))</f>
        <v/>
      </c>
      <c r="F60" t="str">
        <f>IF(E60="","",①選手情報入力!C69)</f>
        <v/>
      </c>
      <c r="G60" t="str">
        <f>IF(E60="","",①選手情報入力!D69)</f>
        <v/>
      </c>
      <c r="H60" t="str">
        <f t="shared" si="0"/>
        <v/>
      </c>
      <c r="I60" t="str">
        <f>IF(E60="","",IF(①選手情報入力!F69="男",1,2))</f>
        <v/>
      </c>
      <c r="J60" t="str">
        <f>IF(E60="","",IF(①選手情報入力!G69="","",①選手情報入力!G69))</f>
        <v/>
      </c>
      <c r="L60" t="str">
        <f t="shared" si="1"/>
        <v/>
      </c>
      <c r="M60" t="str">
        <f t="shared" si="2"/>
        <v/>
      </c>
      <c r="O60" t="str">
        <f>IF(E60="","",IF(①選手情報入力!I69="","",IF(I60=1,VLOOKUP(①選手情報入力!I69,種目情報!$A$4:$B$35,2,FALSE),VLOOKUP(①選手情報入力!I69,種目情報!$E$4:$F$35,2,FALSE))))</f>
        <v/>
      </c>
      <c r="P60" t="str">
        <f>IF(E60="","",IF(①選手情報入力!J69="","",①選手情報入力!J69))</f>
        <v/>
      </c>
      <c r="Q60" s="30" t="str">
        <f>IF(E60="","",IF(①選手情報入力!H69="",0,1))</f>
        <v/>
      </c>
      <c r="R60" t="str">
        <f>IF(E60="","",IF(①選手情報入力!I69="","",IF(I60=1,VLOOKUP(①選手情報入力!I69,種目情報!$A$4:$C$39,3,FALSE),VLOOKUP(①選手情報入力!I69,種目情報!$E$4:$G$40,3,FALSE))))</f>
        <v/>
      </c>
      <c r="S60" t="str">
        <f>IF(E60="","",IF(①選手情報入力!L69="","",IF(I60=1,VLOOKUP(①選手情報入力!L69,種目情報!$A$4:$B$39,2,FALSE),VLOOKUP(①選手情報入力!L69,種目情報!$E$4:$F$40,2,FALSE))))</f>
        <v/>
      </c>
      <c r="T60" t="str">
        <f>IF(E60="","",IF(①選手情報入力!M69="","",①選手情報入力!M69))</f>
        <v/>
      </c>
      <c r="U60" s="30" t="str">
        <f>IF(E60="","",IF(①選手情報入力!K69="",0,1))</f>
        <v/>
      </c>
      <c r="V60" t="str">
        <f>IF(E60="","",IF(①選手情報入力!L69="","",IF(I60=1,VLOOKUP(①選手情報入力!L69,種目情報!$A$4:$C$39,3,FALSE),VLOOKUP(①選手情報入力!L69,種目情報!$E$4:$G$40,3,FALSE))))</f>
        <v/>
      </c>
      <c r="W60" t="str">
        <f>IF(E60="","",IF(①選手情報入力!O69="","",IF(I60=1,VLOOKUP(①選手情報入力!O69,種目情報!$A$4:$B$39,2,FALSE),VLOOKUP(①選手情報入力!O69,種目情報!$E$4:$F$40,2,FALSE))))</f>
        <v/>
      </c>
      <c r="X60" t="str">
        <f>IF(E60="","",IF(①選手情報入力!P69="","",①選手情報入力!P69))</f>
        <v/>
      </c>
      <c r="Y60" s="30" t="str">
        <f>IF(E60="","",IF(①選手情報入力!N69="",0,1))</f>
        <v/>
      </c>
      <c r="Z60" t="str">
        <f>IF(E60="","",IF(①選手情報入力!O69="","",IF(I60=1,VLOOKUP(①選手情報入力!O69,種目情報!$A$4:$C$39,3,FALSE),VLOOKUP(①選手情報入力!O69,種目情報!$E$4:$G$40,3,FALSE))))</f>
        <v/>
      </c>
      <c r="AA60" t="str">
        <f>IF(E60="","",IF(①選手情報入力!Q69="","",IF(I60=1,種目情報!$J$4,種目情報!$J$6)))</f>
        <v/>
      </c>
      <c r="AB60" t="str">
        <f>IF(E60="","",IF(①選手情報入力!Q69="","",IF(I60=1,IF(①選手情報入力!$R$6="","",①選手情報入力!$R$6),IF(①選手情報入力!$R$7="","",①選手情報入力!$R$7))))</f>
        <v/>
      </c>
      <c r="AC60" t="str">
        <f>IF(E60="","",IF(①選手情報入力!Q69="","",IF(I60=1,IF(①選手情報入力!$Q$6="",0,1),IF(①選手情報入力!$Q$7="",0,1))))</f>
        <v/>
      </c>
      <c r="AD60" t="str">
        <f>IF(E60="","",IF(①選手情報入力!Q69="","",2))</f>
        <v/>
      </c>
      <c r="AE60" t="str">
        <f>IF(E60="","",IF(①選手情報入力!S69="","",IF(I60=1,種目情報!$J$5,種目情報!$J$7)))</f>
        <v/>
      </c>
      <c r="AF60" t="str">
        <f>IF(E60="","",IF(①選手情報入力!S69="","",IF(I60=1,IF(①選手情報入力!$T$6="","",①選手情報入力!$T$6),IF(①選手情報入力!$T$7="","",①選手情報入力!$T$7))))</f>
        <v/>
      </c>
      <c r="AG60" t="str">
        <f>IF(E60="","",IF(①選手情報入力!S69="","",IF(I60=1,IF(①選手情報入力!$S$6="",0,1),IF(①選手情報入力!$S$7="",0,1))))</f>
        <v/>
      </c>
      <c r="AH60" t="str">
        <f>IF(E60="","",IF(①選手情報入力!S69="","",2))</f>
        <v/>
      </c>
    </row>
    <row r="61" spans="1:34">
      <c r="A61" t="str">
        <f>IF(E61="","",IF(①選手情報入力!B70="",I62*1000000+②団体情報入力!$D$3*1000+①選手情報入力!A70,VLOOKUP(①選手情報入力!B70,①陸連データ貼付け!A:B,2,0)))</f>
        <v/>
      </c>
      <c r="B61" t="str">
        <f>IF(E61="","",②団体情報入力!$D$3)</f>
        <v/>
      </c>
      <c r="D61" t="str">
        <f>IF(①選手情報入力!B70="","",LEFT(①選手情報入力!B70,1))</f>
        <v/>
      </c>
      <c r="E61" t="str">
        <f>IF(①選手情報入力!B70="","",REPLACE(①選手情報入力!B70,1,1,""))</f>
        <v/>
      </c>
      <c r="F61" t="str">
        <f>IF(E61="","",①選手情報入力!C70)</f>
        <v/>
      </c>
      <c r="G61" t="str">
        <f>IF(E61="","",①選手情報入力!D70)</f>
        <v/>
      </c>
      <c r="H61" t="str">
        <f t="shared" si="0"/>
        <v/>
      </c>
      <c r="I61" t="str">
        <f>IF(E61="","",IF(①選手情報入力!F70="男",1,2))</f>
        <v/>
      </c>
      <c r="J61" t="str">
        <f>IF(E61="","",IF(①選手情報入力!G70="","",①選手情報入力!G70))</f>
        <v/>
      </c>
      <c r="L61" t="str">
        <f t="shared" si="1"/>
        <v/>
      </c>
      <c r="M61" t="str">
        <f t="shared" si="2"/>
        <v/>
      </c>
      <c r="O61" t="str">
        <f>IF(E61="","",IF(①選手情報入力!I70="","",IF(I61=1,VLOOKUP(①選手情報入力!I70,種目情報!$A$4:$B$35,2,FALSE),VLOOKUP(①選手情報入力!I70,種目情報!$E$4:$F$35,2,FALSE))))</f>
        <v/>
      </c>
      <c r="P61" t="str">
        <f>IF(E61="","",IF(①選手情報入力!J70="","",①選手情報入力!J70))</f>
        <v/>
      </c>
      <c r="Q61" s="30" t="str">
        <f>IF(E61="","",IF(①選手情報入力!H70="",0,1))</f>
        <v/>
      </c>
      <c r="R61" t="str">
        <f>IF(E61="","",IF(①選手情報入力!I70="","",IF(I61=1,VLOOKUP(①選手情報入力!I70,種目情報!$A$4:$C$39,3,FALSE),VLOOKUP(①選手情報入力!I70,種目情報!$E$4:$G$40,3,FALSE))))</f>
        <v/>
      </c>
      <c r="S61" t="str">
        <f>IF(E61="","",IF(①選手情報入力!L70="","",IF(I61=1,VLOOKUP(①選手情報入力!L70,種目情報!$A$4:$B$39,2,FALSE),VLOOKUP(①選手情報入力!L70,種目情報!$E$4:$F$40,2,FALSE))))</f>
        <v/>
      </c>
      <c r="T61" t="str">
        <f>IF(E61="","",IF(①選手情報入力!M70="","",①選手情報入力!M70))</f>
        <v/>
      </c>
      <c r="U61" s="30" t="str">
        <f>IF(E61="","",IF(①選手情報入力!K70="",0,1))</f>
        <v/>
      </c>
      <c r="V61" t="str">
        <f>IF(E61="","",IF(①選手情報入力!L70="","",IF(I61=1,VLOOKUP(①選手情報入力!L70,種目情報!$A$4:$C$39,3,FALSE),VLOOKUP(①選手情報入力!L70,種目情報!$E$4:$G$40,3,FALSE))))</f>
        <v/>
      </c>
      <c r="W61" t="str">
        <f>IF(E61="","",IF(①選手情報入力!O70="","",IF(I61=1,VLOOKUP(①選手情報入力!O70,種目情報!$A$4:$B$39,2,FALSE),VLOOKUP(①選手情報入力!O70,種目情報!$E$4:$F$40,2,FALSE))))</f>
        <v/>
      </c>
      <c r="X61" t="str">
        <f>IF(E61="","",IF(①選手情報入力!P70="","",①選手情報入力!P70))</f>
        <v/>
      </c>
      <c r="Y61" s="30" t="str">
        <f>IF(E61="","",IF(①選手情報入力!N70="",0,1))</f>
        <v/>
      </c>
      <c r="Z61" t="str">
        <f>IF(E61="","",IF(①選手情報入力!O70="","",IF(I61=1,VLOOKUP(①選手情報入力!O70,種目情報!$A$4:$C$39,3,FALSE),VLOOKUP(①選手情報入力!O70,種目情報!$E$4:$G$40,3,FALSE))))</f>
        <v/>
      </c>
      <c r="AA61" t="str">
        <f>IF(E61="","",IF(①選手情報入力!Q70="","",IF(I61=1,種目情報!$J$4,種目情報!$J$6)))</f>
        <v/>
      </c>
      <c r="AB61" t="str">
        <f>IF(E61="","",IF(①選手情報入力!Q70="","",IF(I61=1,IF(①選手情報入力!$R$6="","",①選手情報入力!$R$6),IF(①選手情報入力!$R$7="","",①選手情報入力!$R$7))))</f>
        <v/>
      </c>
      <c r="AC61" t="str">
        <f>IF(E61="","",IF(①選手情報入力!Q70="","",IF(I61=1,IF(①選手情報入力!$Q$6="",0,1),IF(①選手情報入力!$Q$7="",0,1))))</f>
        <v/>
      </c>
      <c r="AD61" t="str">
        <f>IF(E61="","",IF(①選手情報入力!Q70="","",2))</f>
        <v/>
      </c>
      <c r="AE61" t="str">
        <f>IF(E61="","",IF(①選手情報入力!S70="","",IF(I61=1,種目情報!$J$5,種目情報!$J$7)))</f>
        <v/>
      </c>
      <c r="AF61" t="str">
        <f>IF(E61="","",IF(①選手情報入力!S70="","",IF(I61=1,IF(①選手情報入力!$T$6="","",①選手情報入力!$T$6),IF(①選手情報入力!$T$7="","",①選手情報入力!$T$7))))</f>
        <v/>
      </c>
      <c r="AG61" t="str">
        <f>IF(E61="","",IF(①選手情報入力!S70="","",IF(I61=1,IF(①選手情報入力!$S$6="",0,1),IF(①選手情報入力!$S$7="",0,1))))</f>
        <v/>
      </c>
      <c r="AH61" t="str">
        <f>IF(E61="","",IF(①選手情報入力!S70="","",2))</f>
        <v/>
      </c>
    </row>
    <row r="62" spans="1:34">
      <c r="A62" t="str">
        <f>IF(E62="","",IF(①選手情報入力!B71="",I63*1000000+②団体情報入力!$D$3*1000+①選手情報入力!A71,VLOOKUP(①選手情報入力!B71,①陸連データ貼付け!A:B,2,0)))</f>
        <v/>
      </c>
      <c r="B62" t="str">
        <f>IF(E62="","",②団体情報入力!$D$3)</f>
        <v/>
      </c>
      <c r="D62" t="str">
        <f>IF(①選手情報入力!B71="","",LEFT(①選手情報入力!B71,1))</f>
        <v/>
      </c>
      <c r="E62" t="str">
        <f>IF(①選手情報入力!B71="","",REPLACE(①選手情報入力!B71,1,1,""))</f>
        <v/>
      </c>
      <c r="F62" t="str">
        <f>IF(E62="","",①選手情報入力!C71)</f>
        <v/>
      </c>
      <c r="G62" t="str">
        <f>IF(E62="","",①選手情報入力!D71)</f>
        <v/>
      </c>
      <c r="H62" t="str">
        <f t="shared" si="0"/>
        <v/>
      </c>
      <c r="I62" t="str">
        <f>IF(E62="","",IF(①選手情報入力!F71="男",1,2))</f>
        <v/>
      </c>
      <c r="J62" t="str">
        <f>IF(E62="","",IF(①選手情報入力!G71="","",①選手情報入力!G71))</f>
        <v/>
      </c>
      <c r="L62" t="str">
        <f t="shared" si="1"/>
        <v/>
      </c>
      <c r="M62" t="str">
        <f t="shared" si="2"/>
        <v/>
      </c>
      <c r="O62" t="str">
        <f>IF(E62="","",IF(①選手情報入力!I71="","",IF(I62=1,VLOOKUP(①選手情報入力!I71,種目情報!$A$4:$B$35,2,FALSE),VLOOKUP(①選手情報入力!I71,種目情報!$E$4:$F$35,2,FALSE))))</f>
        <v/>
      </c>
      <c r="P62" t="str">
        <f>IF(E62="","",IF(①選手情報入力!J71="","",①選手情報入力!J71))</f>
        <v/>
      </c>
      <c r="Q62" s="30" t="str">
        <f>IF(E62="","",IF(①選手情報入力!H71="",0,1))</f>
        <v/>
      </c>
      <c r="R62" t="str">
        <f>IF(E62="","",IF(①選手情報入力!I71="","",IF(I62=1,VLOOKUP(①選手情報入力!I71,種目情報!$A$4:$C$39,3,FALSE),VLOOKUP(①選手情報入力!I71,種目情報!$E$4:$G$40,3,FALSE))))</f>
        <v/>
      </c>
      <c r="S62" t="str">
        <f>IF(E62="","",IF(①選手情報入力!L71="","",IF(I62=1,VLOOKUP(①選手情報入力!L71,種目情報!$A$4:$B$39,2,FALSE),VLOOKUP(①選手情報入力!L71,種目情報!$E$4:$F$40,2,FALSE))))</f>
        <v/>
      </c>
      <c r="T62" t="str">
        <f>IF(E62="","",IF(①選手情報入力!M71="","",①選手情報入力!M71))</f>
        <v/>
      </c>
      <c r="U62" s="30" t="str">
        <f>IF(E62="","",IF(①選手情報入力!K71="",0,1))</f>
        <v/>
      </c>
      <c r="V62" t="str">
        <f>IF(E62="","",IF(①選手情報入力!L71="","",IF(I62=1,VLOOKUP(①選手情報入力!L71,種目情報!$A$4:$C$39,3,FALSE),VLOOKUP(①選手情報入力!L71,種目情報!$E$4:$G$40,3,FALSE))))</f>
        <v/>
      </c>
      <c r="W62" t="str">
        <f>IF(E62="","",IF(①選手情報入力!O71="","",IF(I62=1,VLOOKUP(①選手情報入力!O71,種目情報!$A$4:$B$39,2,FALSE),VLOOKUP(①選手情報入力!O71,種目情報!$E$4:$F$40,2,FALSE))))</f>
        <v/>
      </c>
      <c r="X62" t="str">
        <f>IF(E62="","",IF(①選手情報入力!P71="","",①選手情報入力!P71))</f>
        <v/>
      </c>
      <c r="Y62" s="30" t="str">
        <f>IF(E62="","",IF(①選手情報入力!N71="",0,1))</f>
        <v/>
      </c>
      <c r="Z62" t="str">
        <f>IF(E62="","",IF(①選手情報入力!O71="","",IF(I62=1,VLOOKUP(①選手情報入力!O71,種目情報!$A$4:$C$39,3,FALSE),VLOOKUP(①選手情報入力!O71,種目情報!$E$4:$G$40,3,FALSE))))</f>
        <v/>
      </c>
      <c r="AA62" t="str">
        <f>IF(E62="","",IF(①選手情報入力!Q71="","",IF(I62=1,種目情報!$J$4,種目情報!$J$6)))</f>
        <v/>
      </c>
      <c r="AB62" t="str">
        <f>IF(E62="","",IF(①選手情報入力!Q71="","",IF(I62=1,IF(①選手情報入力!$R$6="","",①選手情報入力!$R$6),IF(①選手情報入力!$R$7="","",①選手情報入力!$R$7))))</f>
        <v/>
      </c>
      <c r="AC62" t="str">
        <f>IF(E62="","",IF(①選手情報入力!Q71="","",IF(I62=1,IF(①選手情報入力!$Q$6="",0,1),IF(①選手情報入力!$Q$7="",0,1))))</f>
        <v/>
      </c>
      <c r="AD62" t="str">
        <f>IF(E62="","",IF(①選手情報入力!Q71="","",2))</f>
        <v/>
      </c>
      <c r="AE62" t="str">
        <f>IF(E62="","",IF(①選手情報入力!S71="","",IF(I62=1,種目情報!$J$5,種目情報!$J$7)))</f>
        <v/>
      </c>
      <c r="AF62" t="str">
        <f>IF(E62="","",IF(①選手情報入力!S71="","",IF(I62=1,IF(①選手情報入力!$T$6="","",①選手情報入力!$T$6),IF(①選手情報入力!$T$7="","",①選手情報入力!$T$7))))</f>
        <v/>
      </c>
      <c r="AG62" t="str">
        <f>IF(E62="","",IF(①選手情報入力!S71="","",IF(I62=1,IF(①選手情報入力!$S$6="",0,1),IF(①選手情報入力!$S$7="",0,1))))</f>
        <v/>
      </c>
      <c r="AH62" t="str">
        <f>IF(E62="","",IF(①選手情報入力!S71="","",2))</f>
        <v/>
      </c>
    </row>
    <row r="63" spans="1:34">
      <c r="A63" t="str">
        <f>IF(E63="","",IF(①選手情報入力!B72="",I64*1000000+②団体情報入力!$D$3*1000+①選手情報入力!A72,VLOOKUP(①選手情報入力!B72,①陸連データ貼付け!A:B,2,0)))</f>
        <v/>
      </c>
      <c r="B63" t="str">
        <f>IF(E63="","",②団体情報入力!$D$3)</f>
        <v/>
      </c>
      <c r="D63" t="str">
        <f>IF(①選手情報入力!B72="","",LEFT(①選手情報入力!B72,1))</f>
        <v/>
      </c>
      <c r="E63" t="str">
        <f>IF(①選手情報入力!B72="","",REPLACE(①選手情報入力!B72,1,1,""))</f>
        <v/>
      </c>
      <c r="F63" t="str">
        <f>IF(E63="","",①選手情報入力!C72)</f>
        <v/>
      </c>
      <c r="G63" t="str">
        <f>IF(E63="","",①選手情報入力!D72)</f>
        <v/>
      </c>
      <c r="H63" t="str">
        <f t="shared" si="0"/>
        <v/>
      </c>
      <c r="I63" t="str">
        <f>IF(E63="","",IF(①選手情報入力!F72="男",1,2))</f>
        <v/>
      </c>
      <c r="J63" t="str">
        <f>IF(E63="","",IF(①選手情報入力!G72="","",①選手情報入力!G72))</f>
        <v/>
      </c>
      <c r="L63" t="str">
        <f t="shared" si="1"/>
        <v/>
      </c>
      <c r="M63" t="str">
        <f t="shared" si="2"/>
        <v/>
      </c>
      <c r="O63" t="str">
        <f>IF(E63="","",IF(①選手情報入力!I72="","",IF(I63=1,VLOOKUP(①選手情報入力!I72,種目情報!$A$4:$B$35,2,FALSE),VLOOKUP(①選手情報入力!I72,種目情報!$E$4:$F$35,2,FALSE))))</f>
        <v/>
      </c>
      <c r="P63" t="str">
        <f>IF(E63="","",IF(①選手情報入力!J72="","",①選手情報入力!J72))</f>
        <v/>
      </c>
      <c r="Q63" s="30" t="str">
        <f>IF(E63="","",IF(①選手情報入力!H72="",0,1))</f>
        <v/>
      </c>
      <c r="R63" t="str">
        <f>IF(E63="","",IF(①選手情報入力!I72="","",IF(I63=1,VLOOKUP(①選手情報入力!I72,種目情報!$A$4:$C$39,3,FALSE),VLOOKUP(①選手情報入力!I72,種目情報!$E$4:$G$40,3,FALSE))))</f>
        <v/>
      </c>
      <c r="S63" t="str">
        <f>IF(E63="","",IF(①選手情報入力!L72="","",IF(I63=1,VLOOKUP(①選手情報入力!L72,種目情報!$A$4:$B$39,2,FALSE),VLOOKUP(①選手情報入力!L72,種目情報!$E$4:$F$40,2,FALSE))))</f>
        <v/>
      </c>
      <c r="T63" t="str">
        <f>IF(E63="","",IF(①選手情報入力!M72="","",①選手情報入力!M72))</f>
        <v/>
      </c>
      <c r="U63" s="30" t="str">
        <f>IF(E63="","",IF(①選手情報入力!K72="",0,1))</f>
        <v/>
      </c>
      <c r="V63" t="str">
        <f>IF(E63="","",IF(①選手情報入力!L72="","",IF(I63=1,VLOOKUP(①選手情報入力!L72,種目情報!$A$4:$C$39,3,FALSE),VLOOKUP(①選手情報入力!L72,種目情報!$E$4:$G$40,3,FALSE))))</f>
        <v/>
      </c>
      <c r="W63" t="str">
        <f>IF(E63="","",IF(①選手情報入力!O72="","",IF(I63=1,VLOOKUP(①選手情報入力!O72,種目情報!$A$4:$B$39,2,FALSE),VLOOKUP(①選手情報入力!O72,種目情報!$E$4:$F$40,2,FALSE))))</f>
        <v/>
      </c>
      <c r="X63" t="str">
        <f>IF(E63="","",IF(①選手情報入力!P72="","",①選手情報入力!P72))</f>
        <v/>
      </c>
      <c r="Y63" s="30" t="str">
        <f>IF(E63="","",IF(①選手情報入力!N72="",0,1))</f>
        <v/>
      </c>
      <c r="Z63" t="str">
        <f>IF(E63="","",IF(①選手情報入力!O72="","",IF(I63=1,VLOOKUP(①選手情報入力!O72,種目情報!$A$4:$C$39,3,FALSE),VLOOKUP(①選手情報入力!O72,種目情報!$E$4:$G$40,3,FALSE))))</f>
        <v/>
      </c>
      <c r="AA63" t="str">
        <f>IF(E63="","",IF(①選手情報入力!Q72="","",IF(I63=1,種目情報!$J$4,種目情報!$J$6)))</f>
        <v/>
      </c>
      <c r="AB63" t="str">
        <f>IF(E63="","",IF(①選手情報入力!Q72="","",IF(I63=1,IF(①選手情報入力!$R$6="","",①選手情報入力!$R$6),IF(①選手情報入力!$R$7="","",①選手情報入力!$R$7))))</f>
        <v/>
      </c>
      <c r="AC63" t="str">
        <f>IF(E63="","",IF(①選手情報入力!Q72="","",IF(I63=1,IF(①選手情報入力!$Q$6="",0,1),IF(①選手情報入力!$Q$7="",0,1))))</f>
        <v/>
      </c>
      <c r="AD63" t="str">
        <f>IF(E63="","",IF(①選手情報入力!Q72="","",2))</f>
        <v/>
      </c>
      <c r="AE63" t="str">
        <f>IF(E63="","",IF(①選手情報入力!S72="","",IF(I63=1,種目情報!$J$5,種目情報!$J$7)))</f>
        <v/>
      </c>
      <c r="AF63" t="str">
        <f>IF(E63="","",IF(①選手情報入力!S72="","",IF(I63=1,IF(①選手情報入力!$T$6="","",①選手情報入力!$T$6),IF(①選手情報入力!$T$7="","",①選手情報入力!$T$7))))</f>
        <v/>
      </c>
      <c r="AG63" t="str">
        <f>IF(E63="","",IF(①選手情報入力!S72="","",IF(I63=1,IF(①選手情報入力!$S$6="",0,1),IF(①選手情報入力!$S$7="",0,1))))</f>
        <v/>
      </c>
      <c r="AH63" t="str">
        <f>IF(E63="","",IF(①選手情報入力!S72="","",2))</f>
        <v/>
      </c>
    </row>
    <row r="64" spans="1:34">
      <c r="A64" t="str">
        <f>IF(E64="","",IF(①選手情報入力!B73="",I65*1000000+②団体情報入力!$D$3*1000+①選手情報入力!A73,VLOOKUP(①選手情報入力!B73,①陸連データ貼付け!A:B,2,0)))</f>
        <v/>
      </c>
      <c r="B64" t="str">
        <f>IF(E64="","",②団体情報入力!$D$3)</f>
        <v/>
      </c>
      <c r="D64" t="str">
        <f>IF(①選手情報入力!B73="","",LEFT(①選手情報入力!B73,1))</f>
        <v/>
      </c>
      <c r="E64" t="str">
        <f>IF(①選手情報入力!B73="","",REPLACE(①選手情報入力!B73,1,1,""))</f>
        <v/>
      </c>
      <c r="F64" t="str">
        <f>IF(E64="","",①選手情報入力!C73)</f>
        <v/>
      </c>
      <c r="G64" t="str">
        <f>IF(E64="","",①選手情報入力!D73)</f>
        <v/>
      </c>
      <c r="H64" t="str">
        <f t="shared" si="0"/>
        <v/>
      </c>
      <c r="I64" t="str">
        <f>IF(E64="","",IF(①選手情報入力!F73="男",1,2))</f>
        <v/>
      </c>
      <c r="J64" t="str">
        <f>IF(E64="","",IF(①選手情報入力!G73="","",①選手情報入力!G73))</f>
        <v/>
      </c>
      <c r="L64" t="str">
        <f t="shared" si="1"/>
        <v/>
      </c>
      <c r="M64" t="str">
        <f t="shared" si="2"/>
        <v/>
      </c>
      <c r="O64" t="str">
        <f>IF(E64="","",IF(①選手情報入力!I73="","",IF(I64=1,VLOOKUP(①選手情報入力!I73,種目情報!$A$4:$B$35,2,FALSE),VLOOKUP(①選手情報入力!I73,種目情報!$E$4:$F$35,2,FALSE))))</f>
        <v/>
      </c>
      <c r="P64" t="str">
        <f>IF(E64="","",IF(①選手情報入力!J73="","",①選手情報入力!J73))</f>
        <v/>
      </c>
      <c r="Q64" s="30" t="str">
        <f>IF(E64="","",IF(①選手情報入力!H73="",0,1))</f>
        <v/>
      </c>
      <c r="R64" t="str">
        <f>IF(E64="","",IF(①選手情報入力!I73="","",IF(I64=1,VLOOKUP(①選手情報入力!I73,種目情報!$A$4:$C$39,3,FALSE),VLOOKUP(①選手情報入力!I73,種目情報!$E$4:$G$40,3,FALSE))))</f>
        <v/>
      </c>
      <c r="S64" t="str">
        <f>IF(E64="","",IF(①選手情報入力!L73="","",IF(I64=1,VLOOKUP(①選手情報入力!L73,種目情報!$A$4:$B$39,2,FALSE),VLOOKUP(①選手情報入力!L73,種目情報!$E$4:$F$40,2,FALSE))))</f>
        <v/>
      </c>
      <c r="T64" t="str">
        <f>IF(E64="","",IF(①選手情報入力!M73="","",①選手情報入力!M73))</f>
        <v/>
      </c>
      <c r="U64" s="30" t="str">
        <f>IF(E64="","",IF(①選手情報入力!K73="",0,1))</f>
        <v/>
      </c>
      <c r="V64" t="str">
        <f>IF(E64="","",IF(①選手情報入力!L73="","",IF(I64=1,VLOOKUP(①選手情報入力!L73,種目情報!$A$4:$C$39,3,FALSE),VLOOKUP(①選手情報入力!L73,種目情報!$E$4:$G$40,3,FALSE))))</f>
        <v/>
      </c>
      <c r="W64" t="str">
        <f>IF(E64="","",IF(①選手情報入力!O73="","",IF(I64=1,VLOOKUP(①選手情報入力!O73,種目情報!$A$4:$B$39,2,FALSE),VLOOKUP(①選手情報入力!O73,種目情報!$E$4:$F$40,2,FALSE))))</f>
        <v/>
      </c>
      <c r="X64" t="str">
        <f>IF(E64="","",IF(①選手情報入力!P73="","",①選手情報入力!P73))</f>
        <v/>
      </c>
      <c r="Y64" s="30" t="str">
        <f>IF(E64="","",IF(①選手情報入力!N73="",0,1))</f>
        <v/>
      </c>
      <c r="Z64" t="str">
        <f>IF(E64="","",IF(①選手情報入力!O73="","",IF(I64=1,VLOOKUP(①選手情報入力!O73,種目情報!$A$4:$C$39,3,FALSE),VLOOKUP(①選手情報入力!O73,種目情報!$E$4:$G$40,3,FALSE))))</f>
        <v/>
      </c>
      <c r="AA64" t="str">
        <f>IF(E64="","",IF(①選手情報入力!Q73="","",IF(I64=1,種目情報!$J$4,種目情報!$J$6)))</f>
        <v/>
      </c>
      <c r="AB64" t="str">
        <f>IF(E64="","",IF(①選手情報入力!Q73="","",IF(I64=1,IF(①選手情報入力!$R$6="","",①選手情報入力!$R$6),IF(①選手情報入力!$R$7="","",①選手情報入力!$R$7))))</f>
        <v/>
      </c>
      <c r="AC64" t="str">
        <f>IF(E64="","",IF(①選手情報入力!Q73="","",IF(I64=1,IF(①選手情報入力!$Q$6="",0,1),IF(①選手情報入力!$Q$7="",0,1))))</f>
        <v/>
      </c>
      <c r="AD64" t="str">
        <f>IF(E64="","",IF(①選手情報入力!Q73="","",2))</f>
        <v/>
      </c>
      <c r="AE64" t="str">
        <f>IF(E64="","",IF(①選手情報入力!S73="","",IF(I64=1,種目情報!$J$5,種目情報!$J$7)))</f>
        <v/>
      </c>
      <c r="AF64" t="str">
        <f>IF(E64="","",IF(①選手情報入力!S73="","",IF(I64=1,IF(①選手情報入力!$T$6="","",①選手情報入力!$T$6),IF(①選手情報入力!$T$7="","",①選手情報入力!$T$7))))</f>
        <v/>
      </c>
      <c r="AG64" t="str">
        <f>IF(E64="","",IF(①選手情報入力!S73="","",IF(I64=1,IF(①選手情報入力!$S$6="",0,1),IF(①選手情報入力!$S$7="",0,1))))</f>
        <v/>
      </c>
      <c r="AH64" t="str">
        <f>IF(E64="","",IF(①選手情報入力!S73="","",2))</f>
        <v/>
      </c>
    </row>
    <row r="65" spans="1:34">
      <c r="A65" t="str">
        <f>IF(E65="","",IF(①選手情報入力!B74="",I66*1000000+②団体情報入力!$D$3*1000+①選手情報入力!A74,VLOOKUP(①選手情報入力!B74,①陸連データ貼付け!A:B,2,0)))</f>
        <v/>
      </c>
      <c r="B65" t="str">
        <f>IF(E65="","",②団体情報入力!$D$3)</f>
        <v/>
      </c>
      <c r="D65" t="str">
        <f>IF(①選手情報入力!B74="","",LEFT(①選手情報入力!B74,1))</f>
        <v/>
      </c>
      <c r="E65" t="str">
        <f>IF(①選手情報入力!B74="","",REPLACE(①選手情報入力!B74,1,1,""))</f>
        <v/>
      </c>
      <c r="F65" t="str">
        <f>IF(E65="","",①選手情報入力!C74)</f>
        <v/>
      </c>
      <c r="G65" t="str">
        <f>IF(E65="","",①選手情報入力!D74)</f>
        <v/>
      </c>
      <c r="H65" t="str">
        <f t="shared" si="0"/>
        <v/>
      </c>
      <c r="I65" t="str">
        <f>IF(E65="","",IF(①選手情報入力!F74="男",1,2))</f>
        <v/>
      </c>
      <c r="J65" t="str">
        <f>IF(E65="","",IF(①選手情報入力!G74="","",①選手情報入力!G74))</f>
        <v/>
      </c>
      <c r="L65" t="str">
        <f t="shared" si="1"/>
        <v/>
      </c>
      <c r="M65" t="str">
        <f t="shared" si="2"/>
        <v/>
      </c>
      <c r="O65" t="str">
        <f>IF(E65="","",IF(①選手情報入力!I74="","",IF(I65=1,VLOOKUP(①選手情報入力!I74,種目情報!$A$4:$B$35,2,FALSE),VLOOKUP(①選手情報入力!I74,種目情報!$E$4:$F$35,2,FALSE))))</f>
        <v/>
      </c>
      <c r="P65" t="str">
        <f>IF(E65="","",IF(①選手情報入力!J74="","",①選手情報入力!J74))</f>
        <v/>
      </c>
      <c r="Q65" s="30" t="str">
        <f>IF(E65="","",IF(①選手情報入力!H74="",0,1))</f>
        <v/>
      </c>
      <c r="R65" t="str">
        <f>IF(E65="","",IF(①選手情報入力!I74="","",IF(I65=1,VLOOKUP(①選手情報入力!I74,種目情報!$A$4:$C$39,3,FALSE),VLOOKUP(①選手情報入力!I74,種目情報!$E$4:$G$40,3,FALSE))))</f>
        <v/>
      </c>
      <c r="S65" t="str">
        <f>IF(E65="","",IF(①選手情報入力!L74="","",IF(I65=1,VLOOKUP(①選手情報入力!L74,種目情報!$A$4:$B$39,2,FALSE),VLOOKUP(①選手情報入力!L74,種目情報!$E$4:$F$40,2,FALSE))))</f>
        <v/>
      </c>
      <c r="T65" t="str">
        <f>IF(E65="","",IF(①選手情報入力!M74="","",①選手情報入力!M74))</f>
        <v/>
      </c>
      <c r="U65" s="30" t="str">
        <f>IF(E65="","",IF(①選手情報入力!K74="",0,1))</f>
        <v/>
      </c>
      <c r="V65" t="str">
        <f>IF(E65="","",IF(①選手情報入力!L74="","",IF(I65=1,VLOOKUP(①選手情報入力!L74,種目情報!$A$4:$C$39,3,FALSE),VLOOKUP(①選手情報入力!L74,種目情報!$E$4:$G$40,3,FALSE))))</f>
        <v/>
      </c>
      <c r="W65" t="str">
        <f>IF(E65="","",IF(①選手情報入力!O74="","",IF(I65=1,VLOOKUP(①選手情報入力!O74,種目情報!$A$4:$B$39,2,FALSE),VLOOKUP(①選手情報入力!O74,種目情報!$E$4:$F$40,2,FALSE))))</f>
        <v/>
      </c>
      <c r="X65" t="str">
        <f>IF(E65="","",IF(①選手情報入力!P74="","",①選手情報入力!P74))</f>
        <v/>
      </c>
      <c r="Y65" s="30" t="str">
        <f>IF(E65="","",IF(①選手情報入力!N74="",0,1))</f>
        <v/>
      </c>
      <c r="Z65" t="str">
        <f>IF(E65="","",IF(①選手情報入力!O74="","",IF(I65=1,VLOOKUP(①選手情報入力!O74,種目情報!$A$4:$C$39,3,FALSE),VLOOKUP(①選手情報入力!O74,種目情報!$E$4:$G$40,3,FALSE))))</f>
        <v/>
      </c>
      <c r="AA65" t="str">
        <f>IF(E65="","",IF(①選手情報入力!Q74="","",IF(I65=1,種目情報!$J$4,種目情報!$J$6)))</f>
        <v/>
      </c>
      <c r="AB65" t="str">
        <f>IF(E65="","",IF(①選手情報入力!Q74="","",IF(I65=1,IF(①選手情報入力!$R$6="","",①選手情報入力!$R$6),IF(①選手情報入力!$R$7="","",①選手情報入力!$R$7))))</f>
        <v/>
      </c>
      <c r="AC65" t="str">
        <f>IF(E65="","",IF(①選手情報入力!Q74="","",IF(I65=1,IF(①選手情報入力!$Q$6="",0,1),IF(①選手情報入力!$Q$7="",0,1))))</f>
        <v/>
      </c>
      <c r="AD65" t="str">
        <f>IF(E65="","",IF(①選手情報入力!Q74="","",2))</f>
        <v/>
      </c>
      <c r="AE65" t="str">
        <f>IF(E65="","",IF(①選手情報入力!S74="","",IF(I65=1,種目情報!$J$5,種目情報!$J$7)))</f>
        <v/>
      </c>
      <c r="AF65" t="str">
        <f>IF(E65="","",IF(①選手情報入力!S74="","",IF(I65=1,IF(①選手情報入力!$T$6="","",①選手情報入力!$T$6),IF(①選手情報入力!$T$7="","",①選手情報入力!$T$7))))</f>
        <v/>
      </c>
      <c r="AG65" t="str">
        <f>IF(E65="","",IF(①選手情報入力!S74="","",IF(I65=1,IF(①選手情報入力!$S$6="",0,1),IF(①選手情報入力!$S$7="",0,1))))</f>
        <v/>
      </c>
      <c r="AH65" t="str">
        <f>IF(E65="","",IF(①選手情報入力!S74="","",2))</f>
        <v/>
      </c>
    </row>
    <row r="66" spans="1:34">
      <c r="A66" t="str">
        <f>IF(E66="","",IF(①選手情報入力!B75="",I67*1000000+②団体情報入力!$D$3*1000+①選手情報入力!A75,VLOOKUP(①選手情報入力!B75,①陸連データ貼付け!A:B,2,0)))</f>
        <v/>
      </c>
      <c r="B66" t="str">
        <f>IF(E66="","",②団体情報入力!$D$3)</f>
        <v/>
      </c>
      <c r="D66" t="str">
        <f>IF(①選手情報入力!B75="","",LEFT(①選手情報入力!B75,1))</f>
        <v/>
      </c>
      <c r="E66" t="str">
        <f>IF(①選手情報入力!B75="","",REPLACE(①選手情報入力!B75,1,1,""))</f>
        <v/>
      </c>
      <c r="F66" t="str">
        <f>IF(E66="","",①選手情報入力!C75)</f>
        <v/>
      </c>
      <c r="G66" t="str">
        <f>IF(E66="","",①選手情報入力!D75)</f>
        <v/>
      </c>
      <c r="H66" t="str">
        <f t="shared" si="0"/>
        <v/>
      </c>
      <c r="I66" t="str">
        <f>IF(E66="","",IF(①選手情報入力!F75="男",1,2))</f>
        <v/>
      </c>
      <c r="J66" t="str">
        <f>IF(E66="","",IF(①選手情報入力!G75="","",①選手情報入力!G75))</f>
        <v/>
      </c>
      <c r="L66" t="str">
        <f t="shared" si="1"/>
        <v/>
      </c>
      <c r="M66" t="str">
        <f t="shared" si="2"/>
        <v/>
      </c>
      <c r="O66" t="str">
        <f>IF(E66="","",IF(①選手情報入力!I75="","",IF(I66=1,VLOOKUP(①選手情報入力!I75,種目情報!$A$4:$B$35,2,FALSE),VLOOKUP(①選手情報入力!I75,種目情報!$E$4:$F$35,2,FALSE))))</f>
        <v/>
      </c>
      <c r="P66" t="str">
        <f>IF(E66="","",IF(①選手情報入力!J75="","",①選手情報入力!J75))</f>
        <v/>
      </c>
      <c r="Q66" s="30" t="str">
        <f>IF(E66="","",IF(①選手情報入力!H75="",0,1))</f>
        <v/>
      </c>
      <c r="R66" t="str">
        <f>IF(E66="","",IF(①選手情報入力!I75="","",IF(I66=1,VLOOKUP(①選手情報入力!I75,種目情報!$A$4:$C$39,3,FALSE),VLOOKUP(①選手情報入力!I75,種目情報!$E$4:$G$40,3,FALSE))))</f>
        <v/>
      </c>
      <c r="S66" t="str">
        <f>IF(E66="","",IF(①選手情報入力!L75="","",IF(I66=1,VLOOKUP(①選手情報入力!L75,種目情報!$A$4:$B$39,2,FALSE),VLOOKUP(①選手情報入力!L75,種目情報!$E$4:$F$40,2,FALSE))))</f>
        <v/>
      </c>
      <c r="T66" t="str">
        <f>IF(E66="","",IF(①選手情報入力!M75="","",①選手情報入力!M75))</f>
        <v/>
      </c>
      <c r="U66" s="30" t="str">
        <f>IF(E66="","",IF(①選手情報入力!K75="",0,1))</f>
        <v/>
      </c>
      <c r="V66" t="str">
        <f>IF(E66="","",IF(①選手情報入力!L75="","",IF(I66=1,VLOOKUP(①選手情報入力!L75,種目情報!$A$4:$C$39,3,FALSE),VLOOKUP(①選手情報入力!L75,種目情報!$E$4:$G$40,3,FALSE))))</f>
        <v/>
      </c>
      <c r="W66" t="str">
        <f>IF(E66="","",IF(①選手情報入力!O75="","",IF(I66=1,VLOOKUP(①選手情報入力!O75,種目情報!$A$4:$B$39,2,FALSE),VLOOKUP(①選手情報入力!O75,種目情報!$E$4:$F$40,2,FALSE))))</f>
        <v/>
      </c>
      <c r="X66" t="str">
        <f>IF(E66="","",IF(①選手情報入力!P75="","",①選手情報入力!P75))</f>
        <v/>
      </c>
      <c r="Y66" s="30" t="str">
        <f>IF(E66="","",IF(①選手情報入力!N75="",0,1))</f>
        <v/>
      </c>
      <c r="Z66" t="str">
        <f>IF(E66="","",IF(①選手情報入力!O75="","",IF(I66=1,VLOOKUP(①選手情報入力!O75,種目情報!$A$4:$C$39,3,FALSE),VLOOKUP(①選手情報入力!O75,種目情報!$E$4:$G$40,3,FALSE))))</f>
        <v/>
      </c>
      <c r="AA66" t="str">
        <f>IF(E66="","",IF(①選手情報入力!Q75="","",IF(I66=1,種目情報!$J$4,種目情報!$J$6)))</f>
        <v/>
      </c>
      <c r="AB66" t="str">
        <f>IF(E66="","",IF(①選手情報入力!Q75="","",IF(I66=1,IF(①選手情報入力!$R$6="","",①選手情報入力!$R$6),IF(①選手情報入力!$R$7="","",①選手情報入力!$R$7))))</f>
        <v/>
      </c>
      <c r="AC66" t="str">
        <f>IF(E66="","",IF(①選手情報入力!Q75="","",IF(I66=1,IF(①選手情報入力!$Q$6="",0,1),IF(①選手情報入力!$Q$7="",0,1))))</f>
        <v/>
      </c>
      <c r="AD66" t="str">
        <f>IF(E66="","",IF(①選手情報入力!Q75="","",2))</f>
        <v/>
      </c>
      <c r="AE66" t="str">
        <f>IF(E66="","",IF(①選手情報入力!S75="","",IF(I66=1,種目情報!$J$5,種目情報!$J$7)))</f>
        <v/>
      </c>
      <c r="AF66" t="str">
        <f>IF(E66="","",IF(①選手情報入力!S75="","",IF(I66=1,IF(①選手情報入力!$T$6="","",①選手情報入力!$T$6),IF(①選手情報入力!$T$7="","",①選手情報入力!$T$7))))</f>
        <v/>
      </c>
      <c r="AG66" t="str">
        <f>IF(E66="","",IF(①選手情報入力!S75="","",IF(I66=1,IF(①選手情報入力!$S$6="",0,1),IF(①選手情報入力!$S$7="",0,1))))</f>
        <v/>
      </c>
      <c r="AH66" t="str">
        <f>IF(E66="","",IF(①選手情報入力!S75="","",2))</f>
        <v/>
      </c>
    </row>
    <row r="67" spans="1:34">
      <c r="A67" t="str">
        <f>IF(E67="","",IF(①選手情報入力!B76="",I68*1000000+②団体情報入力!$D$3*1000+①選手情報入力!A76,VLOOKUP(①選手情報入力!B76,①陸連データ貼付け!A:B,2,0)))</f>
        <v/>
      </c>
      <c r="B67" t="str">
        <f>IF(E67="","",②団体情報入力!$D$3)</f>
        <v/>
      </c>
      <c r="D67" t="str">
        <f>IF(①選手情報入力!B76="","",LEFT(①選手情報入力!B76,1))</f>
        <v/>
      </c>
      <c r="E67" t="str">
        <f>IF(①選手情報入力!B76="","",REPLACE(①選手情報入力!B76,1,1,""))</f>
        <v/>
      </c>
      <c r="F67" t="str">
        <f>IF(E67="","",①選手情報入力!C76)</f>
        <v/>
      </c>
      <c r="G67" t="str">
        <f>IF(E67="","",①選手情報入力!D76)</f>
        <v/>
      </c>
      <c r="H67" t="str">
        <f t="shared" ref="H67:H91" si="3">IF(E67="","",F67)</f>
        <v/>
      </c>
      <c r="I67" t="str">
        <f>IF(E67="","",IF(①選手情報入力!F76="男",1,2))</f>
        <v/>
      </c>
      <c r="J67" t="str">
        <f>IF(E67="","",IF(①選手情報入力!G76="","",①選手情報入力!G76))</f>
        <v/>
      </c>
      <c r="L67" t="str">
        <f t="shared" ref="L67:L91" si="4">IF(E67="","",0)</f>
        <v/>
      </c>
      <c r="M67" t="str">
        <f t="shared" ref="M67:M91" si="5">IF(E67="","","愛知")</f>
        <v/>
      </c>
      <c r="O67" t="str">
        <f>IF(E67="","",IF(①選手情報入力!I76="","",IF(I67=1,VLOOKUP(①選手情報入力!I76,種目情報!$A$4:$B$35,2,FALSE),VLOOKUP(①選手情報入力!I76,種目情報!$E$4:$F$35,2,FALSE))))</f>
        <v/>
      </c>
      <c r="P67" t="str">
        <f>IF(E67="","",IF(①選手情報入力!J76="","",①選手情報入力!J76))</f>
        <v/>
      </c>
      <c r="Q67" s="30" t="str">
        <f>IF(E67="","",IF(①選手情報入力!H76="",0,1))</f>
        <v/>
      </c>
      <c r="R67" t="str">
        <f>IF(E67="","",IF(①選手情報入力!I76="","",IF(I67=1,VLOOKUP(①選手情報入力!I76,種目情報!$A$4:$C$39,3,FALSE),VLOOKUP(①選手情報入力!I76,種目情報!$E$4:$G$40,3,FALSE))))</f>
        <v/>
      </c>
      <c r="S67" t="str">
        <f>IF(E67="","",IF(①選手情報入力!L76="","",IF(I67=1,VLOOKUP(①選手情報入力!L76,種目情報!$A$4:$B$39,2,FALSE),VLOOKUP(①選手情報入力!L76,種目情報!$E$4:$F$40,2,FALSE))))</f>
        <v/>
      </c>
      <c r="T67" t="str">
        <f>IF(E67="","",IF(①選手情報入力!M76="","",①選手情報入力!M76))</f>
        <v/>
      </c>
      <c r="U67" s="30" t="str">
        <f>IF(E67="","",IF(①選手情報入力!K76="",0,1))</f>
        <v/>
      </c>
      <c r="V67" t="str">
        <f>IF(E67="","",IF(①選手情報入力!L76="","",IF(I67=1,VLOOKUP(①選手情報入力!L76,種目情報!$A$4:$C$39,3,FALSE),VLOOKUP(①選手情報入力!L76,種目情報!$E$4:$G$40,3,FALSE))))</f>
        <v/>
      </c>
      <c r="W67" t="str">
        <f>IF(E67="","",IF(①選手情報入力!O76="","",IF(I67=1,VLOOKUP(①選手情報入力!O76,種目情報!$A$4:$B$39,2,FALSE),VLOOKUP(①選手情報入力!O76,種目情報!$E$4:$F$40,2,FALSE))))</f>
        <v/>
      </c>
      <c r="X67" t="str">
        <f>IF(E67="","",IF(①選手情報入力!P76="","",①選手情報入力!P76))</f>
        <v/>
      </c>
      <c r="Y67" s="30" t="str">
        <f>IF(E67="","",IF(①選手情報入力!N76="",0,1))</f>
        <v/>
      </c>
      <c r="Z67" t="str">
        <f>IF(E67="","",IF(①選手情報入力!O76="","",IF(I67=1,VLOOKUP(①選手情報入力!O76,種目情報!$A$4:$C$39,3,FALSE),VLOOKUP(①選手情報入力!O76,種目情報!$E$4:$G$40,3,FALSE))))</f>
        <v/>
      </c>
      <c r="AA67" t="str">
        <f>IF(E67="","",IF(①選手情報入力!Q76="","",IF(I67=1,種目情報!$J$4,種目情報!$J$6)))</f>
        <v/>
      </c>
      <c r="AB67" t="str">
        <f>IF(E67="","",IF(①選手情報入力!Q76="","",IF(I67=1,IF(①選手情報入力!$R$6="","",①選手情報入力!$R$6),IF(①選手情報入力!$R$7="","",①選手情報入力!$R$7))))</f>
        <v/>
      </c>
      <c r="AC67" t="str">
        <f>IF(E67="","",IF(①選手情報入力!Q76="","",IF(I67=1,IF(①選手情報入力!$Q$6="",0,1),IF(①選手情報入力!$Q$7="",0,1))))</f>
        <v/>
      </c>
      <c r="AD67" t="str">
        <f>IF(E67="","",IF(①選手情報入力!Q76="","",2))</f>
        <v/>
      </c>
      <c r="AE67" t="str">
        <f>IF(E67="","",IF(①選手情報入力!S76="","",IF(I67=1,種目情報!$J$5,種目情報!$J$7)))</f>
        <v/>
      </c>
      <c r="AF67" t="str">
        <f>IF(E67="","",IF(①選手情報入力!S76="","",IF(I67=1,IF(①選手情報入力!$T$6="","",①選手情報入力!$T$6),IF(①選手情報入力!$T$7="","",①選手情報入力!$T$7))))</f>
        <v/>
      </c>
      <c r="AG67" t="str">
        <f>IF(E67="","",IF(①選手情報入力!S76="","",IF(I67=1,IF(①選手情報入力!$S$6="",0,1),IF(①選手情報入力!$S$7="",0,1))))</f>
        <v/>
      </c>
      <c r="AH67" t="str">
        <f>IF(E67="","",IF(①選手情報入力!S76="","",2))</f>
        <v/>
      </c>
    </row>
    <row r="68" spans="1:34">
      <c r="A68" t="str">
        <f>IF(E68="","",IF(①選手情報入力!B77="",I69*1000000+②団体情報入力!$D$3*1000+①選手情報入力!A77,VLOOKUP(①選手情報入力!B77,①陸連データ貼付け!A:B,2,0)))</f>
        <v/>
      </c>
      <c r="B68" t="str">
        <f>IF(E68="","",②団体情報入力!$D$3)</f>
        <v/>
      </c>
      <c r="D68" t="str">
        <f>IF(①選手情報入力!B77="","",LEFT(①選手情報入力!B77,1))</f>
        <v/>
      </c>
      <c r="E68" t="str">
        <f>IF(①選手情報入力!B77="","",REPLACE(①選手情報入力!B77,1,1,""))</f>
        <v/>
      </c>
      <c r="F68" t="str">
        <f>IF(E68="","",①選手情報入力!C77)</f>
        <v/>
      </c>
      <c r="G68" t="str">
        <f>IF(E68="","",①選手情報入力!D77)</f>
        <v/>
      </c>
      <c r="H68" t="str">
        <f t="shared" si="3"/>
        <v/>
      </c>
      <c r="I68" t="str">
        <f>IF(E68="","",IF(①選手情報入力!F77="男",1,2))</f>
        <v/>
      </c>
      <c r="J68" t="str">
        <f>IF(E68="","",IF(①選手情報入力!G77="","",①選手情報入力!G77))</f>
        <v/>
      </c>
      <c r="L68" t="str">
        <f t="shared" si="4"/>
        <v/>
      </c>
      <c r="M68" t="str">
        <f t="shared" si="5"/>
        <v/>
      </c>
      <c r="O68" t="str">
        <f>IF(E68="","",IF(①選手情報入力!I77="","",IF(I68=1,VLOOKUP(①選手情報入力!I77,種目情報!$A$4:$B$35,2,FALSE),VLOOKUP(①選手情報入力!I77,種目情報!$E$4:$F$35,2,FALSE))))</f>
        <v/>
      </c>
      <c r="P68" t="str">
        <f>IF(E68="","",IF(①選手情報入力!J77="","",①選手情報入力!J77))</f>
        <v/>
      </c>
      <c r="Q68" s="30" t="str">
        <f>IF(E68="","",IF(①選手情報入力!H77="",0,1))</f>
        <v/>
      </c>
      <c r="R68" t="str">
        <f>IF(E68="","",IF(①選手情報入力!I77="","",IF(I68=1,VLOOKUP(①選手情報入力!I77,種目情報!$A$4:$C$39,3,FALSE),VLOOKUP(①選手情報入力!I77,種目情報!$E$4:$G$40,3,FALSE))))</f>
        <v/>
      </c>
      <c r="S68" t="str">
        <f>IF(E68="","",IF(①選手情報入力!L77="","",IF(I68=1,VLOOKUP(①選手情報入力!L77,種目情報!$A$4:$B$39,2,FALSE),VLOOKUP(①選手情報入力!L77,種目情報!$E$4:$F$40,2,FALSE))))</f>
        <v/>
      </c>
      <c r="T68" t="str">
        <f>IF(E68="","",IF(①選手情報入力!M77="","",①選手情報入力!M77))</f>
        <v/>
      </c>
      <c r="U68" s="30" t="str">
        <f>IF(E68="","",IF(①選手情報入力!K77="",0,1))</f>
        <v/>
      </c>
      <c r="V68" t="str">
        <f>IF(E68="","",IF(①選手情報入力!L77="","",IF(I68=1,VLOOKUP(①選手情報入力!L77,種目情報!$A$4:$C$39,3,FALSE),VLOOKUP(①選手情報入力!L77,種目情報!$E$4:$G$40,3,FALSE))))</f>
        <v/>
      </c>
      <c r="W68" t="str">
        <f>IF(E68="","",IF(①選手情報入力!O77="","",IF(I68=1,VLOOKUP(①選手情報入力!O77,種目情報!$A$4:$B$39,2,FALSE),VLOOKUP(①選手情報入力!O77,種目情報!$E$4:$F$40,2,FALSE))))</f>
        <v/>
      </c>
      <c r="X68" t="str">
        <f>IF(E68="","",IF(①選手情報入力!P77="","",①選手情報入力!P77))</f>
        <v/>
      </c>
      <c r="Y68" s="30" t="str">
        <f>IF(E68="","",IF(①選手情報入力!N77="",0,1))</f>
        <v/>
      </c>
      <c r="Z68" t="str">
        <f>IF(E68="","",IF(①選手情報入力!O77="","",IF(I68=1,VLOOKUP(①選手情報入力!O77,種目情報!$A$4:$C$39,3,FALSE),VLOOKUP(①選手情報入力!O77,種目情報!$E$4:$G$40,3,FALSE))))</f>
        <v/>
      </c>
      <c r="AA68" t="str">
        <f>IF(E68="","",IF(①選手情報入力!Q77="","",IF(I68=1,種目情報!$J$4,種目情報!$J$6)))</f>
        <v/>
      </c>
      <c r="AB68" t="str">
        <f>IF(E68="","",IF(①選手情報入力!Q77="","",IF(I68=1,IF(①選手情報入力!$R$6="","",①選手情報入力!$R$6),IF(①選手情報入力!$R$7="","",①選手情報入力!$R$7))))</f>
        <v/>
      </c>
      <c r="AC68" t="str">
        <f>IF(E68="","",IF(①選手情報入力!Q77="","",IF(I68=1,IF(①選手情報入力!$Q$6="",0,1),IF(①選手情報入力!$Q$7="",0,1))))</f>
        <v/>
      </c>
      <c r="AD68" t="str">
        <f>IF(E68="","",IF(①選手情報入力!Q77="","",2))</f>
        <v/>
      </c>
      <c r="AE68" t="str">
        <f>IF(E68="","",IF(①選手情報入力!S77="","",IF(I68=1,種目情報!$J$5,種目情報!$J$7)))</f>
        <v/>
      </c>
      <c r="AF68" t="str">
        <f>IF(E68="","",IF(①選手情報入力!S77="","",IF(I68=1,IF(①選手情報入力!$T$6="","",①選手情報入力!$T$6),IF(①選手情報入力!$T$7="","",①選手情報入力!$T$7))))</f>
        <v/>
      </c>
      <c r="AG68" t="str">
        <f>IF(E68="","",IF(①選手情報入力!S77="","",IF(I68=1,IF(①選手情報入力!$S$6="",0,1),IF(①選手情報入力!$S$7="",0,1))))</f>
        <v/>
      </c>
      <c r="AH68" t="str">
        <f>IF(E68="","",IF(①選手情報入力!S77="","",2))</f>
        <v/>
      </c>
    </row>
    <row r="69" spans="1:34">
      <c r="A69" t="str">
        <f>IF(E69="","",IF(①選手情報入力!B78="",I70*1000000+②団体情報入力!$D$3*1000+①選手情報入力!A78,VLOOKUP(①選手情報入力!B78,①陸連データ貼付け!A:B,2,0)))</f>
        <v/>
      </c>
      <c r="B69" t="str">
        <f>IF(E69="","",②団体情報入力!$D$3)</f>
        <v/>
      </c>
      <c r="D69" t="str">
        <f>IF(①選手情報入力!B78="","",LEFT(①選手情報入力!B78,1))</f>
        <v/>
      </c>
      <c r="E69" t="str">
        <f>IF(①選手情報入力!B78="","",REPLACE(①選手情報入力!B78,1,1,""))</f>
        <v/>
      </c>
      <c r="F69" t="str">
        <f>IF(E69="","",①選手情報入力!C78)</f>
        <v/>
      </c>
      <c r="G69" t="str">
        <f>IF(E69="","",①選手情報入力!D78)</f>
        <v/>
      </c>
      <c r="H69" t="str">
        <f t="shared" si="3"/>
        <v/>
      </c>
      <c r="I69" t="str">
        <f>IF(E69="","",IF(①選手情報入力!F78="男",1,2))</f>
        <v/>
      </c>
      <c r="J69" t="str">
        <f>IF(E69="","",IF(①選手情報入力!G78="","",①選手情報入力!G78))</f>
        <v/>
      </c>
      <c r="L69" t="str">
        <f t="shared" si="4"/>
        <v/>
      </c>
      <c r="M69" t="str">
        <f t="shared" si="5"/>
        <v/>
      </c>
      <c r="O69" t="str">
        <f>IF(E69="","",IF(①選手情報入力!I78="","",IF(I69=1,VLOOKUP(①選手情報入力!I78,種目情報!$A$4:$B$35,2,FALSE),VLOOKUP(①選手情報入力!I78,種目情報!$E$4:$F$35,2,FALSE))))</f>
        <v/>
      </c>
      <c r="P69" t="str">
        <f>IF(E69="","",IF(①選手情報入力!J78="","",①選手情報入力!J78))</f>
        <v/>
      </c>
      <c r="Q69" s="30" t="str">
        <f>IF(E69="","",IF(①選手情報入力!H78="",0,1))</f>
        <v/>
      </c>
      <c r="R69" t="str">
        <f>IF(E69="","",IF(①選手情報入力!I78="","",IF(I69=1,VLOOKUP(①選手情報入力!I78,種目情報!$A$4:$C$39,3,FALSE),VLOOKUP(①選手情報入力!I78,種目情報!$E$4:$G$40,3,FALSE))))</f>
        <v/>
      </c>
      <c r="S69" t="str">
        <f>IF(E69="","",IF(①選手情報入力!L78="","",IF(I69=1,VLOOKUP(①選手情報入力!L78,種目情報!$A$4:$B$39,2,FALSE),VLOOKUP(①選手情報入力!L78,種目情報!$E$4:$F$40,2,FALSE))))</f>
        <v/>
      </c>
      <c r="T69" t="str">
        <f>IF(E69="","",IF(①選手情報入力!M78="","",①選手情報入力!M78))</f>
        <v/>
      </c>
      <c r="U69" s="30" t="str">
        <f>IF(E69="","",IF(①選手情報入力!K78="",0,1))</f>
        <v/>
      </c>
      <c r="V69" t="str">
        <f>IF(E69="","",IF(①選手情報入力!L78="","",IF(I69=1,VLOOKUP(①選手情報入力!L78,種目情報!$A$4:$C$39,3,FALSE),VLOOKUP(①選手情報入力!L78,種目情報!$E$4:$G$40,3,FALSE))))</f>
        <v/>
      </c>
      <c r="W69" t="str">
        <f>IF(E69="","",IF(①選手情報入力!O78="","",IF(I69=1,VLOOKUP(①選手情報入力!O78,種目情報!$A$4:$B$39,2,FALSE),VLOOKUP(①選手情報入力!O78,種目情報!$E$4:$F$40,2,FALSE))))</f>
        <v/>
      </c>
      <c r="X69" t="str">
        <f>IF(E69="","",IF(①選手情報入力!P78="","",①選手情報入力!P78))</f>
        <v/>
      </c>
      <c r="Y69" s="30" t="str">
        <f>IF(E69="","",IF(①選手情報入力!N78="",0,1))</f>
        <v/>
      </c>
      <c r="Z69" t="str">
        <f>IF(E69="","",IF(①選手情報入力!O78="","",IF(I69=1,VLOOKUP(①選手情報入力!O78,種目情報!$A$4:$C$39,3,FALSE),VLOOKUP(①選手情報入力!O78,種目情報!$E$4:$G$40,3,FALSE))))</f>
        <v/>
      </c>
      <c r="AA69" t="str">
        <f>IF(E69="","",IF(①選手情報入力!Q78="","",IF(I69=1,種目情報!$J$4,種目情報!$J$6)))</f>
        <v/>
      </c>
      <c r="AB69" t="str">
        <f>IF(E69="","",IF(①選手情報入力!Q78="","",IF(I69=1,IF(①選手情報入力!$R$6="","",①選手情報入力!$R$6),IF(①選手情報入力!$R$7="","",①選手情報入力!$R$7))))</f>
        <v/>
      </c>
      <c r="AC69" t="str">
        <f>IF(E69="","",IF(①選手情報入力!Q78="","",IF(I69=1,IF(①選手情報入力!$Q$6="",0,1),IF(①選手情報入力!$Q$7="",0,1))))</f>
        <v/>
      </c>
      <c r="AD69" t="str">
        <f>IF(E69="","",IF(①選手情報入力!Q78="","",2))</f>
        <v/>
      </c>
      <c r="AE69" t="str">
        <f>IF(E69="","",IF(①選手情報入力!S78="","",IF(I69=1,種目情報!$J$5,種目情報!$J$7)))</f>
        <v/>
      </c>
      <c r="AF69" t="str">
        <f>IF(E69="","",IF(①選手情報入力!S78="","",IF(I69=1,IF(①選手情報入力!$T$6="","",①選手情報入力!$T$6),IF(①選手情報入力!$T$7="","",①選手情報入力!$T$7))))</f>
        <v/>
      </c>
      <c r="AG69" t="str">
        <f>IF(E69="","",IF(①選手情報入力!S78="","",IF(I69=1,IF(①選手情報入力!$S$6="",0,1),IF(①選手情報入力!$S$7="",0,1))))</f>
        <v/>
      </c>
      <c r="AH69" t="str">
        <f>IF(E69="","",IF(①選手情報入力!S78="","",2))</f>
        <v/>
      </c>
    </row>
    <row r="70" spans="1:34">
      <c r="A70" t="str">
        <f>IF(E70="","",IF(①選手情報入力!B79="",I71*1000000+②団体情報入力!$D$3*1000+①選手情報入力!A79,VLOOKUP(①選手情報入力!B79,①陸連データ貼付け!A:B,2,0)))</f>
        <v/>
      </c>
      <c r="B70" t="str">
        <f>IF(E70="","",②団体情報入力!$D$3)</f>
        <v/>
      </c>
      <c r="D70" t="str">
        <f>IF(①選手情報入力!B79="","",LEFT(①選手情報入力!B79,1))</f>
        <v/>
      </c>
      <c r="E70" t="str">
        <f>IF(①選手情報入力!B79="","",REPLACE(①選手情報入力!B79,1,1,""))</f>
        <v/>
      </c>
      <c r="F70" t="str">
        <f>IF(E70="","",①選手情報入力!C79)</f>
        <v/>
      </c>
      <c r="G70" t="str">
        <f>IF(E70="","",①選手情報入力!D79)</f>
        <v/>
      </c>
      <c r="H70" t="str">
        <f t="shared" si="3"/>
        <v/>
      </c>
      <c r="I70" t="str">
        <f>IF(E70="","",IF(①選手情報入力!F79="男",1,2))</f>
        <v/>
      </c>
      <c r="J70" t="str">
        <f>IF(E70="","",IF(①選手情報入力!G79="","",①選手情報入力!G79))</f>
        <v/>
      </c>
      <c r="L70" t="str">
        <f t="shared" si="4"/>
        <v/>
      </c>
      <c r="M70" t="str">
        <f t="shared" si="5"/>
        <v/>
      </c>
      <c r="O70" t="str">
        <f>IF(E70="","",IF(①選手情報入力!I79="","",IF(I70=1,VLOOKUP(①選手情報入力!I79,種目情報!$A$4:$B$35,2,FALSE),VLOOKUP(①選手情報入力!I79,種目情報!$E$4:$F$35,2,FALSE))))</f>
        <v/>
      </c>
      <c r="P70" t="str">
        <f>IF(E70="","",IF(①選手情報入力!J79="","",①選手情報入力!J79))</f>
        <v/>
      </c>
      <c r="Q70" s="30" t="str">
        <f>IF(E70="","",IF(①選手情報入力!H79="",0,1))</f>
        <v/>
      </c>
      <c r="R70" t="str">
        <f>IF(E70="","",IF(①選手情報入力!I79="","",IF(I70=1,VLOOKUP(①選手情報入力!I79,種目情報!$A$4:$C$39,3,FALSE),VLOOKUP(①選手情報入力!I79,種目情報!$E$4:$G$40,3,FALSE))))</f>
        <v/>
      </c>
      <c r="S70" t="str">
        <f>IF(E70="","",IF(①選手情報入力!L79="","",IF(I70=1,VLOOKUP(①選手情報入力!L79,種目情報!$A$4:$B$39,2,FALSE),VLOOKUP(①選手情報入力!L79,種目情報!$E$4:$F$40,2,FALSE))))</f>
        <v/>
      </c>
      <c r="T70" t="str">
        <f>IF(E70="","",IF(①選手情報入力!M79="","",①選手情報入力!M79))</f>
        <v/>
      </c>
      <c r="U70" s="30" t="str">
        <f>IF(E70="","",IF(①選手情報入力!K79="",0,1))</f>
        <v/>
      </c>
      <c r="V70" t="str">
        <f>IF(E70="","",IF(①選手情報入力!L79="","",IF(I70=1,VLOOKUP(①選手情報入力!L79,種目情報!$A$4:$C$39,3,FALSE),VLOOKUP(①選手情報入力!L79,種目情報!$E$4:$G$40,3,FALSE))))</f>
        <v/>
      </c>
      <c r="W70" t="str">
        <f>IF(E70="","",IF(①選手情報入力!O79="","",IF(I70=1,VLOOKUP(①選手情報入力!O79,種目情報!$A$4:$B$39,2,FALSE),VLOOKUP(①選手情報入力!O79,種目情報!$E$4:$F$40,2,FALSE))))</f>
        <v/>
      </c>
      <c r="X70" t="str">
        <f>IF(E70="","",IF(①選手情報入力!P79="","",①選手情報入力!P79))</f>
        <v/>
      </c>
      <c r="Y70" s="30" t="str">
        <f>IF(E70="","",IF(①選手情報入力!N79="",0,1))</f>
        <v/>
      </c>
      <c r="Z70" t="str">
        <f>IF(E70="","",IF(①選手情報入力!O79="","",IF(I70=1,VLOOKUP(①選手情報入力!O79,種目情報!$A$4:$C$39,3,FALSE),VLOOKUP(①選手情報入力!O79,種目情報!$E$4:$G$40,3,FALSE))))</f>
        <v/>
      </c>
      <c r="AA70" t="str">
        <f>IF(E70="","",IF(①選手情報入力!Q79="","",IF(I70=1,種目情報!$J$4,種目情報!$J$6)))</f>
        <v/>
      </c>
      <c r="AB70" t="str">
        <f>IF(E70="","",IF(①選手情報入力!Q79="","",IF(I70=1,IF(①選手情報入力!$R$6="","",①選手情報入力!$R$6),IF(①選手情報入力!$R$7="","",①選手情報入力!$R$7))))</f>
        <v/>
      </c>
      <c r="AC70" t="str">
        <f>IF(E70="","",IF(①選手情報入力!Q79="","",IF(I70=1,IF(①選手情報入力!$Q$6="",0,1),IF(①選手情報入力!$Q$7="",0,1))))</f>
        <v/>
      </c>
      <c r="AD70" t="str">
        <f>IF(E70="","",IF(①選手情報入力!Q79="","",2))</f>
        <v/>
      </c>
      <c r="AE70" t="str">
        <f>IF(E70="","",IF(①選手情報入力!S79="","",IF(I70=1,種目情報!$J$5,種目情報!$J$7)))</f>
        <v/>
      </c>
      <c r="AF70" t="str">
        <f>IF(E70="","",IF(①選手情報入力!S79="","",IF(I70=1,IF(①選手情報入力!$T$6="","",①選手情報入力!$T$6),IF(①選手情報入力!$T$7="","",①選手情報入力!$T$7))))</f>
        <v/>
      </c>
      <c r="AG70" t="str">
        <f>IF(E70="","",IF(①選手情報入力!S79="","",IF(I70=1,IF(①選手情報入力!$S$6="",0,1),IF(①選手情報入力!$S$7="",0,1))))</f>
        <v/>
      </c>
      <c r="AH70" t="str">
        <f>IF(E70="","",IF(①選手情報入力!S79="","",2))</f>
        <v/>
      </c>
    </row>
    <row r="71" spans="1:34">
      <c r="A71" t="str">
        <f>IF(E71="","",IF(①選手情報入力!B80="",I72*1000000+②団体情報入力!$D$3*1000+①選手情報入力!A80,VLOOKUP(①選手情報入力!B80,①陸連データ貼付け!A:B,2,0)))</f>
        <v/>
      </c>
      <c r="B71" t="str">
        <f>IF(E71="","",②団体情報入力!$D$3)</f>
        <v/>
      </c>
      <c r="D71" t="str">
        <f>IF(①選手情報入力!B80="","",LEFT(①選手情報入力!B80,1))</f>
        <v/>
      </c>
      <c r="E71" t="str">
        <f>IF(①選手情報入力!B80="","",REPLACE(①選手情報入力!B80,1,1,""))</f>
        <v/>
      </c>
      <c r="F71" t="str">
        <f>IF(E71="","",①選手情報入力!C80)</f>
        <v/>
      </c>
      <c r="G71" t="str">
        <f>IF(E71="","",①選手情報入力!D80)</f>
        <v/>
      </c>
      <c r="H71" t="str">
        <f t="shared" si="3"/>
        <v/>
      </c>
      <c r="I71" t="str">
        <f>IF(E71="","",IF(①選手情報入力!F80="男",1,2))</f>
        <v/>
      </c>
      <c r="J71" t="str">
        <f>IF(E71="","",IF(①選手情報入力!G80="","",①選手情報入力!G80))</f>
        <v/>
      </c>
      <c r="L71" t="str">
        <f t="shared" si="4"/>
        <v/>
      </c>
      <c r="M71" t="str">
        <f t="shared" si="5"/>
        <v/>
      </c>
      <c r="O71" t="str">
        <f>IF(E71="","",IF(①選手情報入力!I80="","",IF(I71=1,VLOOKUP(①選手情報入力!I80,種目情報!$A$4:$B$35,2,FALSE),VLOOKUP(①選手情報入力!I80,種目情報!$E$4:$F$35,2,FALSE))))</f>
        <v/>
      </c>
      <c r="P71" t="str">
        <f>IF(E71="","",IF(①選手情報入力!J80="","",①選手情報入力!J80))</f>
        <v/>
      </c>
      <c r="Q71" s="30" t="str">
        <f>IF(E71="","",IF(①選手情報入力!H80="",0,1))</f>
        <v/>
      </c>
      <c r="R71" t="str">
        <f>IF(E71="","",IF(①選手情報入力!I80="","",IF(I71=1,VLOOKUP(①選手情報入力!I80,種目情報!$A$4:$C$39,3,FALSE),VLOOKUP(①選手情報入力!I80,種目情報!$E$4:$G$40,3,FALSE))))</f>
        <v/>
      </c>
      <c r="S71" t="str">
        <f>IF(E71="","",IF(①選手情報入力!L80="","",IF(I71=1,VLOOKUP(①選手情報入力!L80,種目情報!$A$4:$B$39,2,FALSE),VLOOKUP(①選手情報入力!L80,種目情報!$E$4:$F$40,2,FALSE))))</f>
        <v/>
      </c>
      <c r="T71" t="str">
        <f>IF(E71="","",IF(①選手情報入力!M80="","",①選手情報入力!M80))</f>
        <v/>
      </c>
      <c r="U71" s="30" t="str">
        <f>IF(E71="","",IF(①選手情報入力!K80="",0,1))</f>
        <v/>
      </c>
      <c r="V71" t="str">
        <f>IF(E71="","",IF(①選手情報入力!L80="","",IF(I71=1,VLOOKUP(①選手情報入力!L80,種目情報!$A$4:$C$39,3,FALSE),VLOOKUP(①選手情報入力!L80,種目情報!$E$4:$G$40,3,FALSE))))</f>
        <v/>
      </c>
      <c r="W71" t="str">
        <f>IF(E71="","",IF(①選手情報入力!O80="","",IF(I71=1,VLOOKUP(①選手情報入力!O80,種目情報!$A$4:$B$39,2,FALSE),VLOOKUP(①選手情報入力!O80,種目情報!$E$4:$F$40,2,FALSE))))</f>
        <v/>
      </c>
      <c r="X71" t="str">
        <f>IF(E71="","",IF(①選手情報入力!P80="","",①選手情報入力!P80))</f>
        <v/>
      </c>
      <c r="Y71" s="30" t="str">
        <f>IF(E71="","",IF(①選手情報入力!N80="",0,1))</f>
        <v/>
      </c>
      <c r="Z71" t="str">
        <f>IF(E71="","",IF(①選手情報入力!O80="","",IF(I71=1,VLOOKUP(①選手情報入力!O80,種目情報!$A$4:$C$39,3,FALSE),VLOOKUP(①選手情報入力!O80,種目情報!$E$4:$G$40,3,FALSE))))</f>
        <v/>
      </c>
      <c r="AA71" t="str">
        <f>IF(E71="","",IF(①選手情報入力!Q80="","",IF(I71=1,種目情報!$J$4,種目情報!$J$6)))</f>
        <v/>
      </c>
      <c r="AB71" t="str">
        <f>IF(E71="","",IF(①選手情報入力!Q80="","",IF(I71=1,IF(①選手情報入力!$R$6="","",①選手情報入力!$R$6),IF(①選手情報入力!$R$7="","",①選手情報入力!$R$7))))</f>
        <v/>
      </c>
      <c r="AC71" t="str">
        <f>IF(E71="","",IF(①選手情報入力!Q80="","",IF(I71=1,IF(①選手情報入力!$Q$6="",0,1),IF(①選手情報入力!$Q$7="",0,1))))</f>
        <v/>
      </c>
      <c r="AD71" t="str">
        <f>IF(E71="","",IF(①選手情報入力!Q80="","",2))</f>
        <v/>
      </c>
      <c r="AE71" t="str">
        <f>IF(E71="","",IF(①選手情報入力!S80="","",IF(I71=1,種目情報!$J$5,種目情報!$J$7)))</f>
        <v/>
      </c>
      <c r="AF71" t="str">
        <f>IF(E71="","",IF(①選手情報入力!S80="","",IF(I71=1,IF(①選手情報入力!$T$6="","",①選手情報入力!$T$6),IF(①選手情報入力!$T$7="","",①選手情報入力!$T$7))))</f>
        <v/>
      </c>
      <c r="AG71" t="str">
        <f>IF(E71="","",IF(①選手情報入力!S80="","",IF(I71=1,IF(①選手情報入力!$S$6="",0,1),IF(①選手情報入力!$S$7="",0,1))))</f>
        <v/>
      </c>
      <c r="AH71" t="str">
        <f>IF(E71="","",IF(①選手情報入力!S80="","",2))</f>
        <v/>
      </c>
    </row>
    <row r="72" spans="1:34">
      <c r="A72" t="str">
        <f>IF(E72="","",IF(①選手情報入力!B81="",I73*1000000+②団体情報入力!$D$3*1000+①選手情報入力!A81,VLOOKUP(①選手情報入力!B81,①陸連データ貼付け!A:B,2,0)))</f>
        <v/>
      </c>
      <c r="B72" t="str">
        <f>IF(E72="","",②団体情報入力!$D$3)</f>
        <v/>
      </c>
      <c r="D72" t="str">
        <f>IF(①選手情報入力!B81="","",LEFT(①選手情報入力!B81,1))</f>
        <v/>
      </c>
      <c r="E72" t="str">
        <f>IF(①選手情報入力!B81="","",REPLACE(①選手情報入力!B81,1,1,""))</f>
        <v/>
      </c>
      <c r="F72" t="str">
        <f>IF(E72="","",①選手情報入力!C81)</f>
        <v/>
      </c>
      <c r="G72" t="str">
        <f>IF(E72="","",①選手情報入力!D81)</f>
        <v/>
      </c>
      <c r="H72" t="str">
        <f t="shared" si="3"/>
        <v/>
      </c>
      <c r="I72" t="str">
        <f>IF(E72="","",IF(①選手情報入力!F81="男",1,2))</f>
        <v/>
      </c>
      <c r="J72" t="str">
        <f>IF(E72="","",IF(①選手情報入力!G81="","",①選手情報入力!G81))</f>
        <v/>
      </c>
      <c r="L72" t="str">
        <f t="shared" si="4"/>
        <v/>
      </c>
      <c r="M72" t="str">
        <f t="shared" si="5"/>
        <v/>
      </c>
      <c r="O72" t="str">
        <f>IF(E72="","",IF(①選手情報入力!I81="","",IF(I72=1,VLOOKUP(①選手情報入力!I81,種目情報!$A$4:$B$35,2,FALSE),VLOOKUP(①選手情報入力!I81,種目情報!$E$4:$F$35,2,FALSE))))</f>
        <v/>
      </c>
      <c r="P72" t="str">
        <f>IF(E72="","",IF(①選手情報入力!J81="","",①選手情報入力!J81))</f>
        <v/>
      </c>
      <c r="Q72" s="30" t="str">
        <f>IF(E72="","",IF(①選手情報入力!H81="",0,1))</f>
        <v/>
      </c>
      <c r="R72" t="str">
        <f>IF(E72="","",IF(①選手情報入力!I81="","",IF(I72=1,VLOOKUP(①選手情報入力!I81,種目情報!$A$4:$C$39,3,FALSE),VLOOKUP(①選手情報入力!I81,種目情報!$E$4:$G$40,3,FALSE))))</f>
        <v/>
      </c>
      <c r="S72" t="str">
        <f>IF(E72="","",IF(①選手情報入力!L81="","",IF(I72=1,VLOOKUP(①選手情報入力!L81,種目情報!$A$4:$B$39,2,FALSE),VLOOKUP(①選手情報入力!L81,種目情報!$E$4:$F$40,2,FALSE))))</f>
        <v/>
      </c>
      <c r="T72" t="str">
        <f>IF(E72="","",IF(①選手情報入力!M81="","",①選手情報入力!M81))</f>
        <v/>
      </c>
      <c r="U72" s="30" t="str">
        <f>IF(E72="","",IF(①選手情報入力!K81="",0,1))</f>
        <v/>
      </c>
      <c r="V72" t="str">
        <f>IF(E72="","",IF(①選手情報入力!L81="","",IF(I72=1,VLOOKUP(①選手情報入力!L81,種目情報!$A$4:$C$39,3,FALSE),VLOOKUP(①選手情報入力!L81,種目情報!$E$4:$G$40,3,FALSE))))</f>
        <v/>
      </c>
      <c r="W72" t="str">
        <f>IF(E72="","",IF(①選手情報入力!O81="","",IF(I72=1,VLOOKUP(①選手情報入力!O81,種目情報!$A$4:$B$39,2,FALSE),VLOOKUP(①選手情報入力!O81,種目情報!$E$4:$F$40,2,FALSE))))</f>
        <v/>
      </c>
      <c r="X72" t="str">
        <f>IF(E72="","",IF(①選手情報入力!P81="","",①選手情報入力!P81))</f>
        <v/>
      </c>
      <c r="Y72" s="30" t="str">
        <f>IF(E72="","",IF(①選手情報入力!N81="",0,1))</f>
        <v/>
      </c>
      <c r="Z72" t="str">
        <f>IF(E72="","",IF(①選手情報入力!O81="","",IF(I72=1,VLOOKUP(①選手情報入力!O81,種目情報!$A$4:$C$39,3,FALSE),VLOOKUP(①選手情報入力!O81,種目情報!$E$4:$G$40,3,FALSE))))</f>
        <v/>
      </c>
      <c r="AA72" t="str">
        <f>IF(E72="","",IF(①選手情報入力!Q81="","",IF(I72=1,種目情報!$J$4,種目情報!$J$6)))</f>
        <v/>
      </c>
      <c r="AB72" t="str">
        <f>IF(E72="","",IF(①選手情報入力!Q81="","",IF(I72=1,IF(①選手情報入力!$R$6="","",①選手情報入力!$R$6),IF(①選手情報入力!$R$7="","",①選手情報入力!$R$7))))</f>
        <v/>
      </c>
      <c r="AC72" t="str">
        <f>IF(E72="","",IF(①選手情報入力!Q81="","",IF(I72=1,IF(①選手情報入力!$Q$6="",0,1),IF(①選手情報入力!$Q$7="",0,1))))</f>
        <v/>
      </c>
      <c r="AD72" t="str">
        <f>IF(E72="","",IF(①選手情報入力!Q81="","",2))</f>
        <v/>
      </c>
      <c r="AE72" t="str">
        <f>IF(E72="","",IF(①選手情報入力!S81="","",IF(I72=1,種目情報!$J$5,種目情報!$J$7)))</f>
        <v/>
      </c>
      <c r="AF72" t="str">
        <f>IF(E72="","",IF(①選手情報入力!S81="","",IF(I72=1,IF(①選手情報入力!$T$6="","",①選手情報入力!$T$6),IF(①選手情報入力!$T$7="","",①選手情報入力!$T$7))))</f>
        <v/>
      </c>
      <c r="AG72" t="str">
        <f>IF(E72="","",IF(①選手情報入力!S81="","",IF(I72=1,IF(①選手情報入力!$S$6="",0,1),IF(①選手情報入力!$S$7="",0,1))))</f>
        <v/>
      </c>
      <c r="AH72" t="str">
        <f>IF(E72="","",IF(①選手情報入力!S81="","",2))</f>
        <v/>
      </c>
    </row>
    <row r="73" spans="1:34">
      <c r="A73" t="str">
        <f>IF(E73="","",IF(①選手情報入力!B82="",I74*1000000+②団体情報入力!$D$3*1000+①選手情報入力!A82,VLOOKUP(①選手情報入力!B82,①陸連データ貼付け!A:B,2,0)))</f>
        <v/>
      </c>
      <c r="B73" t="str">
        <f>IF(E73="","",②団体情報入力!$D$3)</f>
        <v/>
      </c>
      <c r="D73" t="str">
        <f>IF(①選手情報入力!B82="","",LEFT(①選手情報入力!B82,1))</f>
        <v/>
      </c>
      <c r="E73" t="str">
        <f>IF(①選手情報入力!B82="","",REPLACE(①選手情報入力!B82,1,1,""))</f>
        <v/>
      </c>
      <c r="F73" t="str">
        <f>IF(E73="","",①選手情報入力!C82)</f>
        <v/>
      </c>
      <c r="G73" t="str">
        <f>IF(E73="","",①選手情報入力!D82)</f>
        <v/>
      </c>
      <c r="H73" t="str">
        <f t="shared" si="3"/>
        <v/>
      </c>
      <c r="I73" t="str">
        <f>IF(E73="","",IF(①選手情報入力!F82="男",1,2))</f>
        <v/>
      </c>
      <c r="J73" t="str">
        <f>IF(E73="","",IF(①選手情報入力!G82="","",①選手情報入力!G82))</f>
        <v/>
      </c>
      <c r="L73" t="str">
        <f t="shared" si="4"/>
        <v/>
      </c>
      <c r="M73" t="str">
        <f t="shared" si="5"/>
        <v/>
      </c>
      <c r="O73" t="str">
        <f>IF(E73="","",IF(①選手情報入力!I82="","",IF(I73=1,VLOOKUP(①選手情報入力!I82,種目情報!$A$4:$B$35,2,FALSE),VLOOKUP(①選手情報入力!I82,種目情報!$E$4:$F$35,2,FALSE))))</f>
        <v/>
      </c>
      <c r="P73" t="str">
        <f>IF(E73="","",IF(①選手情報入力!J82="","",①選手情報入力!J82))</f>
        <v/>
      </c>
      <c r="Q73" s="30" t="str">
        <f>IF(E73="","",IF(①選手情報入力!H82="",0,1))</f>
        <v/>
      </c>
      <c r="R73" t="str">
        <f>IF(E73="","",IF(①選手情報入力!I82="","",IF(I73=1,VLOOKUP(①選手情報入力!I82,種目情報!$A$4:$C$39,3,FALSE),VLOOKUP(①選手情報入力!I82,種目情報!$E$4:$G$40,3,FALSE))))</f>
        <v/>
      </c>
      <c r="S73" t="str">
        <f>IF(E73="","",IF(①選手情報入力!L82="","",IF(I73=1,VLOOKUP(①選手情報入力!L82,種目情報!$A$4:$B$39,2,FALSE),VLOOKUP(①選手情報入力!L82,種目情報!$E$4:$F$40,2,FALSE))))</f>
        <v/>
      </c>
      <c r="T73" t="str">
        <f>IF(E73="","",IF(①選手情報入力!M82="","",①選手情報入力!M82))</f>
        <v/>
      </c>
      <c r="U73" s="30" t="str">
        <f>IF(E73="","",IF(①選手情報入力!K82="",0,1))</f>
        <v/>
      </c>
      <c r="V73" t="str">
        <f>IF(E73="","",IF(①選手情報入力!L82="","",IF(I73=1,VLOOKUP(①選手情報入力!L82,種目情報!$A$4:$C$39,3,FALSE),VLOOKUP(①選手情報入力!L82,種目情報!$E$4:$G$40,3,FALSE))))</f>
        <v/>
      </c>
      <c r="W73" t="str">
        <f>IF(E73="","",IF(①選手情報入力!O82="","",IF(I73=1,VLOOKUP(①選手情報入力!O82,種目情報!$A$4:$B$39,2,FALSE),VLOOKUP(①選手情報入力!O82,種目情報!$E$4:$F$40,2,FALSE))))</f>
        <v/>
      </c>
      <c r="X73" t="str">
        <f>IF(E73="","",IF(①選手情報入力!P82="","",①選手情報入力!P82))</f>
        <v/>
      </c>
      <c r="Y73" s="30" t="str">
        <f>IF(E73="","",IF(①選手情報入力!N82="",0,1))</f>
        <v/>
      </c>
      <c r="Z73" t="str">
        <f>IF(E73="","",IF(①選手情報入力!O82="","",IF(I73=1,VLOOKUP(①選手情報入力!O82,種目情報!$A$4:$C$39,3,FALSE),VLOOKUP(①選手情報入力!O82,種目情報!$E$4:$G$40,3,FALSE))))</f>
        <v/>
      </c>
      <c r="AA73" t="str">
        <f>IF(E73="","",IF(①選手情報入力!Q82="","",IF(I73=1,種目情報!$J$4,種目情報!$J$6)))</f>
        <v/>
      </c>
      <c r="AB73" t="str">
        <f>IF(E73="","",IF(①選手情報入力!Q82="","",IF(I73=1,IF(①選手情報入力!$R$6="","",①選手情報入力!$R$6),IF(①選手情報入力!$R$7="","",①選手情報入力!$R$7))))</f>
        <v/>
      </c>
      <c r="AC73" t="str">
        <f>IF(E73="","",IF(①選手情報入力!Q82="","",IF(I73=1,IF(①選手情報入力!$Q$6="",0,1),IF(①選手情報入力!$Q$7="",0,1))))</f>
        <v/>
      </c>
      <c r="AD73" t="str">
        <f>IF(E73="","",IF(①選手情報入力!Q82="","",2))</f>
        <v/>
      </c>
      <c r="AE73" t="str">
        <f>IF(E73="","",IF(①選手情報入力!S82="","",IF(I73=1,種目情報!$J$5,種目情報!$J$7)))</f>
        <v/>
      </c>
      <c r="AF73" t="str">
        <f>IF(E73="","",IF(①選手情報入力!S82="","",IF(I73=1,IF(①選手情報入力!$T$6="","",①選手情報入力!$T$6),IF(①選手情報入力!$T$7="","",①選手情報入力!$T$7))))</f>
        <v/>
      </c>
      <c r="AG73" t="str">
        <f>IF(E73="","",IF(①選手情報入力!S82="","",IF(I73=1,IF(①選手情報入力!$S$6="",0,1),IF(①選手情報入力!$S$7="",0,1))))</f>
        <v/>
      </c>
      <c r="AH73" t="str">
        <f>IF(E73="","",IF(①選手情報入力!S82="","",2))</f>
        <v/>
      </c>
    </row>
    <row r="74" spans="1:34">
      <c r="A74" t="str">
        <f>IF(E74="","",IF(①選手情報入力!B83="",I75*1000000+②団体情報入力!$D$3*1000+①選手情報入力!A83,VLOOKUP(①選手情報入力!B83,①陸連データ貼付け!A:B,2,0)))</f>
        <v/>
      </c>
      <c r="B74" t="str">
        <f>IF(E74="","",②団体情報入力!$D$3)</f>
        <v/>
      </c>
      <c r="D74" t="str">
        <f>IF(①選手情報入力!B83="","",LEFT(①選手情報入力!B83,1))</f>
        <v/>
      </c>
      <c r="E74" t="str">
        <f>IF(①選手情報入力!B83="","",REPLACE(①選手情報入力!B83,1,1,""))</f>
        <v/>
      </c>
      <c r="F74" t="str">
        <f>IF(E74="","",①選手情報入力!C83)</f>
        <v/>
      </c>
      <c r="G74" t="str">
        <f>IF(E74="","",①選手情報入力!D83)</f>
        <v/>
      </c>
      <c r="H74" t="str">
        <f t="shared" si="3"/>
        <v/>
      </c>
      <c r="I74" t="str">
        <f>IF(E74="","",IF(①選手情報入力!F83="男",1,2))</f>
        <v/>
      </c>
      <c r="J74" t="str">
        <f>IF(E74="","",IF(①選手情報入力!G83="","",①選手情報入力!G83))</f>
        <v/>
      </c>
      <c r="L74" t="str">
        <f t="shared" si="4"/>
        <v/>
      </c>
      <c r="M74" t="str">
        <f t="shared" si="5"/>
        <v/>
      </c>
      <c r="O74" t="str">
        <f>IF(E74="","",IF(①選手情報入力!I83="","",IF(I74=1,VLOOKUP(①選手情報入力!I83,種目情報!$A$4:$B$35,2,FALSE),VLOOKUP(①選手情報入力!I83,種目情報!$E$4:$F$35,2,FALSE))))</f>
        <v/>
      </c>
      <c r="P74" t="str">
        <f>IF(E74="","",IF(①選手情報入力!J83="","",①選手情報入力!J83))</f>
        <v/>
      </c>
      <c r="Q74" s="30" t="str">
        <f>IF(E74="","",IF(①選手情報入力!H83="",0,1))</f>
        <v/>
      </c>
      <c r="R74" t="str">
        <f>IF(E74="","",IF(①選手情報入力!I83="","",IF(I74=1,VLOOKUP(①選手情報入力!I83,種目情報!$A$4:$C$39,3,FALSE),VLOOKUP(①選手情報入力!I83,種目情報!$E$4:$G$40,3,FALSE))))</f>
        <v/>
      </c>
      <c r="S74" t="str">
        <f>IF(E74="","",IF(①選手情報入力!L83="","",IF(I74=1,VLOOKUP(①選手情報入力!L83,種目情報!$A$4:$B$39,2,FALSE),VLOOKUP(①選手情報入力!L83,種目情報!$E$4:$F$40,2,FALSE))))</f>
        <v/>
      </c>
      <c r="T74" t="str">
        <f>IF(E74="","",IF(①選手情報入力!M83="","",①選手情報入力!M83))</f>
        <v/>
      </c>
      <c r="U74" s="30" t="str">
        <f>IF(E74="","",IF(①選手情報入力!K83="",0,1))</f>
        <v/>
      </c>
      <c r="V74" t="str">
        <f>IF(E74="","",IF(①選手情報入力!L83="","",IF(I74=1,VLOOKUP(①選手情報入力!L83,種目情報!$A$4:$C$39,3,FALSE),VLOOKUP(①選手情報入力!L83,種目情報!$E$4:$G$40,3,FALSE))))</f>
        <v/>
      </c>
      <c r="W74" t="str">
        <f>IF(E74="","",IF(①選手情報入力!O83="","",IF(I74=1,VLOOKUP(①選手情報入力!O83,種目情報!$A$4:$B$39,2,FALSE),VLOOKUP(①選手情報入力!O83,種目情報!$E$4:$F$40,2,FALSE))))</f>
        <v/>
      </c>
      <c r="X74" t="str">
        <f>IF(E74="","",IF(①選手情報入力!P83="","",①選手情報入力!P83))</f>
        <v/>
      </c>
      <c r="Y74" s="30" t="str">
        <f>IF(E74="","",IF(①選手情報入力!N83="",0,1))</f>
        <v/>
      </c>
      <c r="Z74" t="str">
        <f>IF(E74="","",IF(①選手情報入力!O83="","",IF(I74=1,VLOOKUP(①選手情報入力!O83,種目情報!$A$4:$C$39,3,FALSE),VLOOKUP(①選手情報入力!O83,種目情報!$E$4:$G$40,3,FALSE))))</f>
        <v/>
      </c>
      <c r="AA74" t="str">
        <f>IF(E74="","",IF(①選手情報入力!Q83="","",IF(I74=1,種目情報!$J$4,種目情報!$J$6)))</f>
        <v/>
      </c>
      <c r="AB74" t="str">
        <f>IF(E74="","",IF(①選手情報入力!Q83="","",IF(I74=1,IF(①選手情報入力!$R$6="","",①選手情報入力!$R$6),IF(①選手情報入力!$R$7="","",①選手情報入力!$R$7))))</f>
        <v/>
      </c>
      <c r="AC74" t="str">
        <f>IF(E74="","",IF(①選手情報入力!Q83="","",IF(I74=1,IF(①選手情報入力!$Q$6="",0,1),IF(①選手情報入力!$Q$7="",0,1))))</f>
        <v/>
      </c>
      <c r="AD74" t="str">
        <f>IF(E74="","",IF(①選手情報入力!Q83="","",2))</f>
        <v/>
      </c>
      <c r="AE74" t="str">
        <f>IF(E74="","",IF(①選手情報入力!S83="","",IF(I74=1,種目情報!$J$5,種目情報!$J$7)))</f>
        <v/>
      </c>
      <c r="AF74" t="str">
        <f>IF(E74="","",IF(①選手情報入力!S83="","",IF(I74=1,IF(①選手情報入力!$T$6="","",①選手情報入力!$T$6),IF(①選手情報入力!$T$7="","",①選手情報入力!$T$7))))</f>
        <v/>
      </c>
      <c r="AG74" t="str">
        <f>IF(E74="","",IF(①選手情報入力!S83="","",IF(I74=1,IF(①選手情報入力!$S$6="",0,1),IF(①選手情報入力!$S$7="",0,1))))</f>
        <v/>
      </c>
      <c r="AH74" t="str">
        <f>IF(E74="","",IF(①選手情報入力!S83="","",2))</f>
        <v/>
      </c>
    </row>
    <row r="75" spans="1:34">
      <c r="A75" t="str">
        <f>IF(E75="","",IF(①選手情報入力!B84="",I76*1000000+②団体情報入力!$D$3*1000+①選手情報入力!A84,VLOOKUP(①選手情報入力!B84,①陸連データ貼付け!A:B,2,0)))</f>
        <v/>
      </c>
      <c r="B75" t="str">
        <f>IF(E75="","",②団体情報入力!$D$3)</f>
        <v/>
      </c>
      <c r="D75" t="str">
        <f>IF(①選手情報入力!B84="","",LEFT(①選手情報入力!B84,1))</f>
        <v/>
      </c>
      <c r="E75" t="str">
        <f>IF(①選手情報入力!B84="","",REPLACE(①選手情報入力!B84,1,1,""))</f>
        <v/>
      </c>
      <c r="F75" t="str">
        <f>IF(E75="","",①選手情報入力!C84)</f>
        <v/>
      </c>
      <c r="G75" t="str">
        <f>IF(E75="","",①選手情報入力!D84)</f>
        <v/>
      </c>
      <c r="H75" t="str">
        <f t="shared" si="3"/>
        <v/>
      </c>
      <c r="I75" t="str">
        <f>IF(E75="","",IF(①選手情報入力!F84="男",1,2))</f>
        <v/>
      </c>
      <c r="J75" t="str">
        <f>IF(E75="","",IF(①選手情報入力!G84="","",①選手情報入力!G84))</f>
        <v/>
      </c>
      <c r="L75" t="str">
        <f t="shared" si="4"/>
        <v/>
      </c>
      <c r="M75" t="str">
        <f t="shared" si="5"/>
        <v/>
      </c>
      <c r="O75" t="str">
        <f>IF(E75="","",IF(①選手情報入力!I84="","",IF(I75=1,VLOOKUP(①選手情報入力!I84,種目情報!$A$4:$B$35,2,FALSE),VLOOKUP(①選手情報入力!I84,種目情報!$E$4:$F$35,2,FALSE))))</f>
        <v/>
      </c>
      <c r="P75" t="str">
        <f>IF(E75="","",IF(①選手情報入力!J84="","",①選手情報入力!J84))</f>
        <v/>
      </c>
      <c r="Q75" s="30" t="str">
        <f>IF(E75="","",IF(①選手情報入力!H84="",0,1))</f>
        <v/>
      </c>
      <c r="R75" t="str">
        <f>IF(E75="","",IF(①選手情報入力!I84="","",IF(I75=1,VLOOKUP(①選手情報入力!I84,種目情報!$A$4:$C$39,3,FALSE),VLOOKUP(①選手情報入力!I84,種目情報!$E$4:$G$40,3,FALSE))))</f>
        <v/>
      </c>
      <c r="S75" t="str">
        <f>IF(E75="","",IF(①選手情報入力!L84="","",IF(I75=1,VLOOKUP(①選手情報入力!L84,種目情報!$A$4:$B$39,2,FALSE),VLOOKUP(①選手情報入力!L84,種目情報!$E$4:$F$40,2,FALSE))))</f>
        <v/>
      </c>
      <c r="T75" t="str">
        <f>IF(E75="","",IF(①選手情報入力!M84="","",①選手情報入力!M84))</f>
        <v/>
      </c>
      <c r="U75" s="30" t="str">
        <f>IF(E75="","",IF(①選手情報入力!K84="",0,1))</f>
        <v/>
      </c>
      <c r="V75" t="str">
        <f>IF(E75="","",IF(①選手情報入力!L84="","",IF(I75=1,VLOOKUP(①選手情報入力!L84,種目情報!$A$4:$C$39,3,FALSE),VLOOKUP(①選手情報入力!L84,種目情報!$E$4:$G$40,3,FALSE))))</f>
        <v/>
      </c>
      <c r="W75" t="str">
        <f>IF(E75="","",IF(①選手情報入力!O84="","",IF(I75=1,VLOOKUP(①選手情報入力!O84,種目情報!$A$4:$B$39,2,FALSE),VLOOKUP(①選手情報入力!O84,種目情報!$E$4:$F$40,2,FALSE))))</f>
        <v/>
      </c>
      <c r="X75" t="str">
        <f>IF(E75="","",IF(①選手情報入力!P84="","",①選手情報入力!P84))</f>
        <v/>
      </c>
      <c r="Y75" s="30" t="str">
        <f>IF(E75="","",IF(①選手情報入力!N84="",0,1))</f>
        <v/>
      </c>
      <c r="Z75" t="str">
        <f>IF(E75="","",IF(①選手情報入力!O84="","",IF(I75=1,VLOOKUP(①選手情報入力!O84,種目情報!$A$4:$C$39,3,FALSE),VLOOKUP(①選手情報入力!O84,種目情報!$E$4:$G$40,3,FALSE))))</f>
        <v/>
      </c>
      <c r="AA75" t="str">
        <f>IF(E75="","",IF(①選手情報入力!Q84="","",IF(I75=1,種目情報!$J$4,種目情報!$J$6)))</f>
        <v/>
      </c>
      <c r="AB75" t="str">
        <f>IF(E75="","",IF(①選手情報入力!Q84="","",IF(I75=1,IF(①選手情報入力!$R$6="","",①選手情報入力!$R$6),IF(①選手情報入力!$R$7="","",①選手情報入力!$R$7))))</f>
        <v/>
      </c>
      <c r="AC75" t="str">
        <f>IF(E75="","",IF(①選手情報入力!Q84="","",IF(I75=1,IF(①選手情報入力!$Q$6="",0,1),IF(①選手情報入力!$Q$7="",0,1))))</f>
        <v/>
      </c>
      <c r="AD75" t="str">
        <f>IF(E75="","",IF(①選手情報入力!Q84="","",2))</f>
        <v/>
      </c>
      <c r="AE75" t="str">
        <f>IF(E75="","",IF(①選手情報入力!S84="","",IF(I75=1,種目情報!$J$5,種目情報!$J$7)))</f>
        <v/>
      </c>
      <c r="AF75" t="str">
        <f>IF(E75="","",IF(①選手情報入力!S84="","",IF(I75=1,IF(①選手情報入力!$T$6="","",①選手情報入力!$T$6),IF(①選手情報入力!$T$7="","",①選手情報入力!$T$7))))</f>
        <v/>
      </c>
      <c r="AG75" t="str">
        <f>IF(E75="","",IF(①選手情報入力!S84="","",IF(I75=1,IF(①選手情報入力!$S$6="",0,1),IF(①選手情報入力!$S$7="",0,1))))</f>
        <v/>
      </c>
      <c r="AH75" t="str">
        <f>IF(E75="","",IF(①選手情報入力!S84="","",2))</f>
        <v/>
      </c>
    </row>
    <row r="76" spans="1:34">
      <c r="A76" t="str">
        <f>IF(E76="","",IF(①選手情報入力!B85="",I77*1000000+②団体情報入力!$D$3*1000+①選手情報入力!A85,VLOOKUP(①選手情報入力!B85,①陸連データ貼付け!A:B,2,0)))</f>
        <v/>
      </c>
      <c r="B76" t="str">
        <f>IF(E76="","",②団体情報入力!$D$3)</f>
        <v/>
      </c>
      <c r="D76" t="str">
        <f>IF(①選手情報入力!B85="","",LEFT(①選手情報入力!B85,1))</f>
        <v/>
      </c>
      <c r="E76" t="str">
        <f>IF(①選手情報入力!B85="","",REPLACE(①選手情報入力!B85,1,1,""))</f>
        <v/>
      </c>
      <c r="F76" t="str">
        <f>IF(E76="","",①選手情報入力!C85)</f>
        <v/>
      </c>
      <c r="G76" t="str">
        <f>IF(E76="","",①選手情報入力!D85)</f>
        <v/>
      </c>
      <c r="H76" t="str">
        <f t="shared" si="3"/>
        <v/>
      </c>
      <c r="I76" t="str">
        <f>IF(E76="","",IF(①選手情報入力!F85="男",1,2))</f>
        <v/>
      </c>
      <c r="J76" t="str">
        <f>IF(E76="","",IF(①選手情報入力!G85="","",①選手情報入力!G85))</f>
        <v/>
      </c>
      <c r="L76" t="str">
        <f t="shared" si="4"/>
        <v/>
      </c>
      <c r="M76" t="str">
        <f t="shared" si="5"/>
        <v/>
      </c>
      <c r="O76" t="str">
        <f>IF(E76="","",IF(①選手情報入力!I85="","",IF(I76=1,VLOOKUP(①選手情報入力!I85,種目情報!$A$4:$B$35,2,FALSE),VLOOKUP(①選手情報入力!I85,種目情報!$E$4:$F$35,2,FALSE))))</f>
        <v/>
      </c>
      <c r="P76" t="str">
        <f>IF(E76="","",IF(①選手情報入力!J85="","",①選手情報入力!J85))</f>
        <v/>
      </c>
      <c r="Q76" s="30" t="str">
        <f>IF(E76="","",IF(①選手情報入力!H85="",0,1))</f>
        <v/>
      </c>
      <c r="R76" t="str">
        <f>IF(E76="","",IF(①選手情報入力!I85="","",IF(I76=1,VLOOKUP(①選手情報入力!I85,種目情報!$A$4:$C$39,3,FALSE),VLOOKUP(①選手情報入力!I85,種目情報!$E$4:$G$40,3,FALSE))))</f>
        <v/>
      </c>
      <c r="S76" t="str">
        <f>IF(E76="","",IF(①選手情報入力!L85="","",IF(I76=1,VLOOKUP(①選手情報入力!L85,種目情報!$A$4:$B$39,2,FALSE),VLOOKUP(①選手情報入力!L85,種目情報!$E$4:$F$40,2,FALSE))))</f>
        <v/>
      </c>
      <c r="T76" t="str">
        <f>IF(E76="","",IF(①選手情報入力!M85="","",①選手情報入力!M85))</f>
        <v/>
      </c>
      <c r="U76" s="30" t="str">
        <f>IF(E76="","",IF(①選手情報入力!K85="",0,1))</f>
        <v/>
      </c>
      <c r="V76" t="str">
        <f>IF(E76="","",IF(①選手情報入力!L85="","",IF(I76=1,VLOOKUP(①選手情報入力!L85,種目情報!$A$4:$C$39,3,FALSE),VLOOKUP(①選手情報入力!L85,種目情報!$E$4:$G$40,3,FALSE))))</f>
        <v/>
      </c>
      <c r="W76" t="str">
        <f>IF(E76="","",IF(①選手情報入力!O85="","",IF(I76=1,VLOOKUP(①選手情報入力!O85,種目情報!$A$4:$B$39,2,FALSE),VLOOKUP(①選手情報入力!O85,種目情報!$E$4:$F$40,2,FALSE))))</f>
        <v/>
      </c>
      <c r="X76" t="str">
        <f>IF(E76="","",IF(①選手情報入力!P85="","",①選手情報入力!P85))</f>
        <v/>
      </c>
      <c r="Y76" s="30" t="str">
        <f>IF(E76="","",IF(①選手情報入力!N85="",0,1))</f>
        <v/>
      </c>
      <c r="Z76" t="str">
        <f>IF(E76="","",IF(①選手情報入力!O85="","",IF(I76=1,VLOOKUP(①選手情報入力!O85,種目情報!$A$4:$C$39,3,FALSE),VLOOKUP(①選手情報入力!O85,種目情報!$E$4:$G$40,3,FALSE))))</f>
        <v/>
      </c>
      <c r="AA76" t="str">
        <f>IF(E76="","",IF(①選手情報入力!Q85="","",IF(I76=1,種目情報!$J$4,種目情報!$J$6)))</f>
        <v/>
      </c>
      <c r="AB76" t="str">
        <f>IF(E76="","",IF(①選手情報入力!Q85="","",IF(I76=1,IF(①選手情報入力!$R$6="","",①選手情報入力!$R$6),IF(①選手情報入力!$R$7="","",①選手情報入力!$R$7))))</f>
        <v/>
      </c>
      <c r="AC76" t="str">
        <f>IF(E76="","",IF(①選手情報入力!Q85="","",IF(I76=1,IF(①選手情報入力!$Q$6="",0,1),IF(①選手情報入力!$Q$7="",0,1))))</f>
        <v/>
      </c>
      <c r="AD76" t="str">
        <f>IF(E76="","",IF(①選手情報入力!Q85="","",2))</f>
        <v/>
      </c>
      <c r="AE76" t="str">
        <f>IF(E76="","",IF(①選手情報入力!S85="","",IF(I76=1,種目情報!$J$5,種目情報!$J$7)))</f>
        <v/>
      </c>
      <c r="AF76" t="str">
        <f>IF(E76="","",IF(①選手情報入力!S85="","",IF(I76=1,IF(①選手情報入力!$T$6="","",①選手情報入力!$T$6),IF(①選手情報入力!$T$7="","",①選手情報入力!$T$7))))</f>
        <v/>
      </c>
      <c r="AG76" t="str">
        <f>IF(E76="","",IF(①選手情報入力!S85="","",IF(I76=1,IF(①選手情報入力!$S$6="",0,1),IF(①選手情報入力!$S$7="",0,1))))</f>
        <v/>
      </c>
      <c r="AH76" t="str">
        <f>IF(E76="","",IF(①選手情報入力!S85="","",2))</f>
        <v/>
      </c>
    </row>
    <row r="77" spans="1:34">
      <c r="A77" t="str">
        <f>IF(E77="","",IF(①選手情報入力!B86="",I78*1000000+②団体情報入力!$D$3*1000+①選手情報入力!A86,VLOOKUP(①選手情報入力!B86,①陸連データ貼付け!A:B,2,0)))</f>
        <v/>
      </c>
      <c r="B77" t="str">
        <f>IF(E77="","",②団体情報入力!$D$3)</f>
        <v/>
      </c>
      <c r="D77" t="str">
        <f>IF(①選手情報入力!B86="","",LEFT(①選手情報入力!B86,1))</f>
        <v/>
      </c>
      <c r="E77" t="str">
        <f>IF(①選手情報入力!B86="","",REPLACE(①選手情報入力!B86,1,1,""))</f>
        <v/>
      </c>
      <c r="F77" t="str">
        <f>IF(E77="","",①選手情報入力!C86)</f>
        <v/>
      </c>
      <c r="G77" t="str">
        <f>IF(E77="","",①選手情報入力!D86)</f>
        <v/>
      </c>
      <c r="H77" t="str">
        <f t="shared" si="3"/>
        <v/>
      </c>
      <c r="I77" t="str">
        <f>IF(E77="","",IF(①選手情報入力!F86="男",1,2))</f>
        <v/>
      </c>
      <c r="J77" t="str">
        <f>IF(E77="","",IF(①選手情報入力!G86="","",①選手情報入力!G86))</f>
        <v/>
      </c>
      <c r="L77" t="str">
        <f t="shared" si="4"/>
        <v/>
      </c>
      <c r="M77" t="str">
        <f t="shared" si="5"/>
        <v/>
      </c>
      <c r="O77" t="str">
        <f>IF(E77="","",IF(①選手情報入力!I86="","",IF(I77=1,VLOOKUP(①選手情報入力!I86,種目情報!$A$4:$B$35,2,FALSE),VLOOKUP(①選手情報入力!I86,種目情報!$E$4:$F$35,2,FALSE))))</f>
        <v/>
      </c>
      <c r="P77" t="str">
        <f>IF(E77="","",IF(①選手情報入力!J86="","",①選手情報入力!J86))</f>
        <v/>
      </c>
      <c r="Q77" s="30" t="str">
        <f>IF(E77="","",IF(①選手情報入力!H86="",0,1))</f>
        <v/>
      </c>
      <c r="R77" t="str">
        <f>IF(E77="","",IF(①選手情報入力!I86="","",IF(I77=1,VLOOKUP(①選手情報入力!I86,種目情報!$A$4:$C$39,3,FALSE),VLOOKUP(①選手情報入力!I86,種目情報!$E$4:$G$40,3,FALSE))))</f>
        <v/>
      </c>
      <c r="S77" t="str">
        <f>IF(E77="","",IF(①選手情報入力!L86="","",IF(I77=1,VLOOKUP(①選手情報入力!L86,種目情報!$A$4:$B$39,2,FALSE),VLOOKUP(①選手情報入力!L86,種目情報!$E$4:$F$40,2,FALSE))))</f>
        <v/>
      </c>
      <c r="T77" t="str">
        <f>IF(E77="","",IF(①選手情報入力!M86="","",①選手情報入力!M86))</f>
        <v/>
      </c>
      <c r="U77" s="30" t="str">
        <f>IF(E77="","",IF(①選手情報入力!K86="",0,1))</f>
        <v/>
      </c>
      <c r="V77" t="str">
        <f>IF(E77="","",IF(①選手情報入力!L86="","",IF(I77=1,VLOOKUP(①選手情報入力!L86,種目情報!$A$4:$C$39,3,FALSE),VLOOKUP(①選手情報入力!L86,種目情報!$E$4:$G$40,3,FALSE))))</f>
        <v/>
      </c>
      <c r="W77" t="str">
        <f>IF(E77="","",IF(①選手情報入力!O86="","",IF(I77=1,VLOOKUP(①選手情報入力!O86,種目情報!$A$4:$B$39,2,FALSE),VLOOKUP(①選手情報入力!O86,種目情報!$E$4:$F$40,2,FALSE))))</f>
        <v/>
      </c>
      <c r="X77" t="str">
        <f>IF(E77="","",IF(①選手情報入力!P86="","",①選手情報入力!P86))</f>
        <v/>
      </c>
      <c r="Y77" s="30" t="str">
        <f>IF(E77="","",IF(①選手情報入力!N86="",0,1))</f>
        <v/>
      </c>
      <c r="Z77" t="str">
        <f>IF(E77="","",IF(①選手情報入力!O86="","",IF(I77=1,VLOOKUP(①選手情報入力!O86,種目情報!$A$4:$C$39,3,FALSE),VLOOKUP(①選手情報入力!O86,種目情報!$E$4:$G$40,3,FALSE))))</f>
        <v/>
      </c>
      <c r="AA77" t="str">
        <f>IF(E77="","",IF(①選手情報入力!Q86="","",IF(I77=1,種目情報!$J$4,種目情報!$J$6)))</f>
        <v/>
      </c>
      <c r="AB77" t="str">
        <f>IF(E77="","",IF(①選手情報入力!Q86="","",IF(I77=1,IF(①選手情報入力!$R$6="","",①選手情報入力!$R$6),IF(①選手情報入力!$R$7="","",①選手情報入力!$R$7))))</f>
        <v/>
      </c>
      <c r="AC77" t="str">
        <f>IF(E77="","",IF(①選手情報入力!Q86="","",IF(I77=1,IF(①選手情報入力!$Q$6="",0,1),IF(①選手情報入力!$Q$7="",0,1))))</f>
        <v/>
      </c>
      <c r="AD77" t="str">
        <f>IF(E77="","",IF(①選手情報入力!Q86="","",2))</f>
        <v/>
      </c>
      <c r="AE77" t="str">
        <f>IF(E77="","",IF(①選手情報入力!S86="","",IF(I77=1,種目情報!$J$5,種目情報!$J$7)))</f>
        <v/>
      </c>
      <c r="AF77" t="str">
        <f>IF(E77="","",IF(①選手情報入力!S86="","",IF(I77=1,IF(①選手情報入力!$T$6="","",①選手情報入力!$T$6),IF(①選手情報入力!$T$7="","",①選手情報入力!$T$7))))</f>
        <v/>
      </c>
      <c r="AG77" t="str">
        <f>IF(E77="","",IF(①選手情報入力!S86="","",IF(I77=1,IF(①選手情報入力!$S$6="",0,1),IF(①選手情報入力!$S$7="",0,1))))</f>
        <v/>
      </c>
      <c r="AH77" t="str">
        <f>IF(E77="","",IF(①選手情報入力!S86="","",2))</f>
        <v/>
      </c>
    </row>
    <row r="78" spans="1:34">
      <c r="A78" t="str">
        <f>IF(E78="","",IF(①選手情報入力!B87="",I79*1000000+②団体情報入力!$D$3*1000+①選手情報入力!A87,VLOOKUP(①選手情報入力!B87,①陸連データ貼付け!A:B,2,0)))</f>
        <v/>
      </c>
      <c r="B78" t="str">
        <f>IF(E78="","",②団体情報入力!$D$3)</f>
        <v/>
      </c>
      <c r="D78" t="str">
        <f>IF(①選手情報入力!B87="","",LEFT(①選手情報入力!B87,1))</f>
        <v/>
      </c>
      <c r="E78" t="str">
        <f>IF(①選手情報入力!B87="","",REPLACE(①選手情報入力!B87,1,1,""))</f>
        <v/>
      </c>
      <c r="F78" t="str">
        <f>IF(E78="","",①選手情報入力!C87)</f>
        <v/>
      </c>
      <c r="G78" t="str">
        <f>IF(E78="","",①選手情報入力!D87)</f>
        <v/>
      </c>
      <c r="H78" t="str">
        <f t="shared" si="3"/>
        <v/>
      </c>
      <c r="I78" t="str">
        <f>IF(E78="","",IF(①選手情報入力!F87="男",1,2))</f>
        <v/>
      </c>
      <c r="J78" t="str">
        <f>IF(E78="","",IF(①選手情報入力!G87="","",①選手情報入力!G87))</f>
        <v/>
      </c>
      <c r="L78" t="str">
        <f t="shared" si="4"/>
        <v/>
      </c>
      <c r="M78" t="str">
        <f t="shared" si="5"/>
        <v/>
      </c>
      <c r="O78" t="str">
        <f>IF(E78="","",IF(①選手情報入力!I87="","",IF(I78=1,VLOOKUP(①選手情報入力!I87,種目情報!$A$4:$B$35,2,FALSE),VLOOKUP(①選手情報入力!I87,種目情報!$E$4:$F$35,2,FALSE))))</f>
        <v/>
      </c>
      <c r="P78" t="str">
        <f>IF(E78="","",IF(①選手情報入力!J87="","",①選手情報入力!J87))</f>
        <v/>
      </c>
      <c r="Q78" s="30" t="str">
        <f>IF(E78="","",IF(①選手情報入力!H87="",0,1))</f>
        <v/>
      </c>
      <c r="R78" t="str">
        <f>IF(E78="","",IF(①選手情報入力!I87="","",IF(I78=1,VLOOKUP(①選手情報入力!I87,種目情報!$A$4:$C$39,3,FALSE),VLOOKUP(①選手情報入力!I87,種目情報!$E$4:$G$40,3,FALSE))))</f>
        <v/>
      </c>
      <c r="S78" t="str">
        <f>IF(E78="","",IF(①選手情報入力!L87="","",IF(I78=1,VLOOKUP(①選手情報入力!L87,種目情報!$A$4:$B$39,2,FALSE),VLOOKUP(①選手情報入力!L87,種目情報!$E$4:$F$40,2,FALSE))))</f>
        <v/>
      </c>
      <c r="T78" t="str">
        <f>IF(E78="","",IF(①選手情報入力!M87="","",①選手情報入力!M87))</f>
        <v/>
      </c>
      <c r="U78" s="30" t="str">
        <f>IF(E78="","",IF(①選手情報入力!K87="",0,1))</f>
        <v/>
      </c>
      <c r="V78" t="str">
        <f>IF(E78="","",IF(①選手情報入力!L87="","",IF(I78=1,VLOOKUP(①選手情報入力!L87,種目情報!$A$4:$C$39,3,FALSE),VLOOKUP(①選手情報入力!L87,種目情報!$E$4:$G$40,3,FALSE))))</f>
        <v/>
      </c>
      <c r="W78" t="str">
        <f>IF(E78="","",IF(①選手情報入力!O87="","",IF(I78=1,VLOOKUP(①選手情報入力!O87,種目情報!$A$4:$B$39,2,FALSE),VLOOKUP(①選手情報入力!O87,種目情報!$E$4:$F$40,2,FALSE))))</f>
        <v/>
      </c>
      <c r="X78" t="str">
        <f>IF(E78="","",IF(①選手情報入力!P87="","",①選手情報入力!P87))</f>
        <v/>
      </c>
      <c r="Y78" s="30" t="str">
        <f>IF(E78="","",IF(①選手情報入力!N87="",0,1))</f>
        <v/>
      </c>
      <c r="Z78" t="str">
        <f>IF(E78="","",IF(①選手情報入力!O87="","",IF(I78=1,VLOOKUP(①選手情報入力!O87,種目情報!$A$4:$C$39,3,FALSE),VLOOKUP(①選手情報入力!O87,種目情報!$E$4:$G$40,3,FALSE))))</f>
        <v/>
      </c>
      <c r="AA78" t="str">
        <f>IF(E78="","",IF(①選手情報入力!Q87="","",IF(I78=1,種目情報!$J$4,種目情報!$J$6)))</f>
        <v/>
      </c>
      <c r="AB78" t="str">
        <f>IF(E78="","",IF(①選手情報入力!Q87="","",IF(I78=1,IF(①選手情報入力!$R$6="","",①選手情報入力!$R$6),IF(①選手情報入力!$R$7="","",①選手情報入力!$R$7))))</f>
        <v/>
      </c>
      <c r="AC78" t="str">
        <f>IF(E78="","",IF(①選手情報入力!Q87="","",IF(I78=1,IF(①選手情報入力!$Q$6="",0,1),IF(①選手情報入力!$Q$7="",0,1))))</f>
        <v/>
      </c>
      <c r="AD78" t="str">
        <f>IF(E78="","",IF(①選手情報入力!Q87="","",2))</f>
        <v/>
      </c>
      <c r="AE78" t="str">
        <f>IF(E78="","",IF(①選手情報入力!S87="","",IF(I78=1,種目情報!$J$5,種目情報!$J$7)))</f>
        <v/>
      </c>
      <c r="AF78" t="str">
        <f>IF(E78="","",IF(①選手情報入力!S87="","",IF(I78=1,IF(①選手情報入力!$T$6="","",①選手情報入力!$T$6),IF(①選手情報入力!$T$7="","",①選手情報入力!$T$7))))</f>
        <v/>
      </c>
      <c r="AG78" t="str">
        <f>IF(E78="","",IF(①選手情報入力!S87="","",IF(I78=1,IF(①選手情報入力!$S$6="",0,1),IF(①選手情報入力!$S$7="",0,1))))</f>
        <v/>
      </c>
      <c r="AH78" t="str">
        <f>IF(E78="","",IF(①選手情報入力!S87="","",2))</f>
        <v/>
      </c>
    </row>
    <row r="79" spans="1:34">
      <c r="A79" t="str">
        <f>IF(E79="","",IF(①選手情報入力!B88="",I80*1000000+②団体情報入力!$D$3*1000+①選手情報入力!A88,VLOOKUP(①選手情報入力!B88,①陸連データ貼付け!A:B,2,0)))</f>
        <v/>
      </c>
      <c r="B79" t="str">
        <f>IF(E79="","",②団体情報入力!$D$3)</f>
        <v/>
      </c>
      <c r="D79" t="str">
        <f>IF(①選手情報入力!B88="","",LEFT(①選手情報入力!B88,1))</f>
        <v/>
      </c>
      <c r="E79" t="str">
        <f>IF(①選手情報入力!B88="","",REPLACE(①選手情報入力!B88,1,1,""))</f>
        <v/>
      </c>
      <c r="F79" t="str">
        <f>IF(E79="","",①選手情報入力!C88)</f>
        <v/>
      </c>
      <c r="G79" t="str">
        <f>IF(E79="","",①選手情報入力!D88)</f>
        <v/>
      </c>
      <c r="H79" t="str">
        <f t="shared" si="3"/>
        <v/>
      </c>
      <c r="I79" t="str">
        <f>IF(E79="","",IF(①選手情報入力!F88="男",1,2))</f>
        <v/>
      </c>
      <c r="J79" t="str">
        <f>IF(E79="","",IF(①選手情報入力!G88="","",①選手情報入力!G88))</f>
        <v/>
      </c>
      <c r="L79" t="str">
        <f t="shared" si="4"/>
        <v/>
      </c>
      <c r="M79" t="str">
        <f t="shared" si="5"/>
        <v/>
      </c>
      <c r="O79" t="str">
        <f>IF(E79="","",IF(①選手情報入力!I88="","",IF(I79=1,VLOOKUP(①選手情報入力!I88,種目情報!$A$4:$B$35,2,FALSE),VLOOKUP(①選手情報入力!I88,種目情報!$E$4:$F$35,2,FALSE))))</f>
        <v/>
      </c>
      <c r="P79" t="str">
        <f>IF(E79="","",IF(①選手情報入力!J88="","",①選手情報入力!J88))</f>
        <v/>
      </c>
      <c r="Q79" s="30" t="str">
        <f>IF(E79="","",IF(①選手情報入力!H88="",0,1))</f>
        <v/>
      </c>
      <c r="R79" t="str">
        <f>IF(E79="","",IF(①選手情報入力!I88="","",IF(I79=1,VLOOKUP(①選手情報入力!I88,種目情報!$A$4:$C$39,3,FALSE),VLOOKUP(①選手情報入力!I88,種目情報!$E$4:$G$40,3,FALSE))))</f>
        <v/>
      </c>
      <c r="S79" t="str">
        <f>IF(E79="","",IF(①選手情報入力!L88="","",IF(I79=1,VLOOKUP(①選手情報入力!L88,種目情報!$A$4:$B$39,2,FALSE),VLOOKUP(①選手情報入力!L88,種目情報!$E$4:$F$40,2,FALSE))))</f>
        <v/>
      </c>
      <c r="T79" t="str">
        <f>IF(E79="","",IF(①選手情報入力!M88="","",①選手情報入力!M88))</f>
        <v/>
      </c>
      <c r="U79" s="30" t="str">
        <f>IF(E79="","",IF(①選手情報入力!K88="",0,1))</f>
        <v/>
      </c>
      <c r="V79" t="str">
        <f>IF(E79="","",IF(①選手情報入力!L88="","",IF(I79=1,VLOOKUP(①選手情報入力!L88,種目情報!$A$4:$C$39,3,FALSE),VLOOKUP(①選手情報入力!L88,種目情報!$E$4:$G$40,3,FALSE))))</f>
        <v/>
      </c>
      <c r="W79" t="str">
        <f>IF(E79="","",IF(①選手情報入力!O88="","",IF(I79=1,VLOOKUP(①選手情報入力!O88,種目情報!$A$4:$B$39,2,FALSE),VLOOKUP(①選手情報入力!O88,種目情報!$E$4:$F$40,2,FALSE))))</f>
        <v/>
      </c>
      <c r="X79" t="str">
        <f>IF(E79="","",IF(①選手情報入力!P88="","",①選手情報入力!P88))</f>
        <v/>
      </c>
      <c r="Y79" s="30" t="str">
        <f>IF(E79="","",IF(①選手情報入力!N88="",0,1))</f>
        <v/>
      </c>
      <c r="Z79" t="str">
        <f>IF(E79="","",IF(①選手情報入力!O88="","",IF(I79=1,VLOOKUP(①選手情報入力!O88,種目情報!$A$4:$C$39,3,FALSE),VLOOKUP(①選手情報入力!O88,種目情報!$E$4:$G$40,3,FALSE))))</f>
        <v/>
      </c>
      <c r="AA79" t="str">
        <f>IF(E79="","",IF(①選手情報入力!Q88="","",IF(I79=1,種目情報!$J$4,種目情報!$J$6)))</f>
        <v/>
      </c>
      <c r="AB79" t="str">
        <f>IF(E79="","",IF(①選手情報入力!Q88="","",IF(I79=1,IF(①選手情報入力!$R$6="","",①選手情報入力!$R$6),IF(①選手情報入力!$R$7="","",①選手情報入力!$R$7))))</f>
        <v/>
      </c>
      <c r="AC79" t="str">
        <f>IF(E79="","",IF(①選手情報入力!Q88="","",IF(I79=1,IF(①選手情報入力!$Q$6="",0,1),IF(①選手情報入力!$Q$7="",0,1))))</f>
        <v/>
      </c>
      <c r="AD79" t="str">
        <f>IF(E79="","",IF(①選手情報入力!Q88="","",2))</f>
        <v/>
      </c>
      <c r="AE79" t="str">
        <f>IF(E79="","",IF(①選手情報入力!S88="","",IF(I79=1,種目情報!$J$5,種目情報!$J$7)))</f>
        <v/>
      </c>
      <c r="AF79" t="str">
        <f>IF(E79="","",IF(①選手情報入力!S88="","",IF(I79=1,IF(①選手情報入力!$T$6="","",①選手情報入力!$T$6),IF(①選手情報入力!$T$7="","",①選手情報入力!$T$7))))</f>
        <v/>
      </c>
      <c r="AG79" t="str">
        <f>IF(E79="","",IF(①選手情報入力!S88="","",IF(I79=1,IF(①選手情報入力!$S$6="",0,1),IF(①選手情報入力!$S$7="",0,1))))</f>
        <v/>
      </c>
      <c r="AH79" t="str">
        <f>IF(E79="","",IF(①選手情報入力!S88="","",2))</f>
        <v/>
      </c>
    </row>
    <row r="80" spans="1:34">
      <c r="A80" t="str">
        <f>IF(E80="","",IF(①選手情報入力!B89="",I81*1000000+②団体情報入力!$D$3*1000+①選手情報入力!A89,VLOOKUP(①選手情報入力!B89,①陸連データ貼付け!A:B,2,0)))</f>
        <v/>
      </c>
      <c r="B80" t="str">
        <f>IF(E80="","",②団体情報入力!$D$3)</f>
        <v/>
      </c>
      <c r="D80" t="str">
        <f>IF(①選手情報入力!B89="","",LEFT(①選手情報入力!B89,1))</f>
        <v/>
      </c>
      <c r="E80" t="str">
        <f>IF(①選手情報入力!B89="","",REPLACE(①選手情報入力!B89,1,1,""))</f>
        <v/>
      </c>
      <c r="F80" t="str">
        <f>IF(E80="","",①選手情報入力!C89)</f>
        <v/>
      </c>
      <c r="G80" t="str">
        <f>IF(E80="","",①選手情報入力!D89)</f>
        <v/>
      </c>
      <c r="H80" t="str">
        <f t="shared" si="3"/>
        <v/>
      </c>
      <c r="I80" t="str">
        <f>IF(E80="","",IF(①選手情報入力!F89="男",1,2))</f>
        <v/>
      </c>
      <c r="J80" t="str">
        <f>IF(E80="","",IF(①選手情報入力!G89="","",①選手情報入力!G89))</f>
        <v/>
      </c>
      <c r="L80" t="str">
        <f t="shared" si="4"/>
        <v/>
      </c>
      <c r="M80" t="str">
        <f t="shared" si="5"/>
        <v/>
      </c>
      <c r="O80" t="str">
        <f>IF(E80="","",IF(①選手情報入力!I89="","",IF(I80=1,VLOOKUP(①選手情報入力!I89,種目情報!$A$4:$B$35,2,FALSE),VLOOKUP(①選手情報入力!I89,種目情報!$E$4:$F$35,2,FALSE))))</f>
        <v/>
      </c>
      <c r="P80" t="str">
        <f>IF(E80="","",IF(①選手情報入力!J89="","",①選手情報入力!J89))</f>
        <v/>
      </c>
      <c r="Q80" s="30" t="str">
        <f>IF(E80="","",IF(①選手情報入力!H89="",0,1))</f>
        <v/>
      </c>
      <c r="R80" t="str">
        <f>IF(E80="","",IF(①選手情報入力!I89="","",IF(I80=1,VLOOKUP(①選手情報入力!I89,種目情報!$A$4:$C$39,3,FALSE),VLOOKUP(①選手情報入力!I89,種目情報!$E$4:$G$40,3,FALSE))))</f>
        <v/>
      </c>
      <c r="S80" t="str">
        <f>IF(E80="","",IF(①選手情報入力!L89="","",IF(I80=1,VLOOKUP(①選手情報入力!L89,種目情報!$A$4:$B$39,2,FALSE),VLOOKUP(①選手情報入力!L89,種目情報!$E$4:$F$40,2,FALSE))))</f>
        <v/>
      </c>
      <c r="T80" t="str">
        <f>IF(E80="","",IF(①選手情報入力!M89="","",①選手情報入力!M89))</f>
        <v/>
      </c>
      <c r="U80" s="30" t="str">
        <f>IF(E80="","",IF(①選手情報入力!K89="",0,1))</f>
        <v/>
      </c>
      <c r="V80" t="str">
        <f>IF(E80="","",IF(①選手情報入力!L89="","",IF(I80=1,VLOOKUP(①選手情報入力!L89,種目情報!$A$4:$C$39,3,FALSE),VLOOKUP(①選手情報入力!L89,種目情報!$E$4:$G$40,3,FALSE))))</f>
        <v/>
      </c>
      <c r="W80" t="str">
        <f>IF(E80="","",IF(①選手情報入力!O89="","",IF(I80=1,VLOOKUP(①選手情報入力!O89,種目情報!$A$4:$B$39,2,FALSE),VLOOKUP(①選手情報入力!O89,種目情報!$E$4:$F$40,2,FALSE))))</f>
        <v/>
      </c>
      <c r="X80" t="str">
        <f>IF(E80="","",IF(①選手情報入力!P89="","",①選手情報入力!P89))</f>
        <v/>
      </c>
      <c r="Y80" s="30" t="str">
        <f>IF(E80="","",IF(①選手情報入力!N89="",0,1))</f>
        <v/>
      </c>
      <c r="Z80" t="str">
        <f>IF(E80="","",IF(①選手情報入力!O89="","",IF(I80=1,VLOOKUP(①選手情報入力!O89,種目情報!$A$4:$C$39,3,FALSE),VLOOKUP(①選手情報入力!O89,種目情報!$E$4:$G$40,3,FALSE))))</f>
        <v/>
      </c>
      <c r="AA80" t="str">
        <f>IF(E80="","",IF(①選手情報入力!Q89="","",IF(I80=1,種目情報!$J$4,種目情報!$J$6)))</f>
        <v/>
      </c>
      <c r="AB80" t="str">
        <f>IF(E80="","",IF(①選手情報入力!Q89="","",IF(I80=1,IF(①選手情報入力!$R$6="","",①選手情報入力!$R$6),IF(①選手情報入力!$R$7="","",①選手情報入力!$R$7))))</f>
        <v/>
      </c>
      <c r="AC80" t="str">
        <f>IF(E80="","",IF(①選手情報入力!Q89="","",IF(I80=1,IF(①選手情報入力!$Q$6="",0,1),IF(①選手情報入力!$Q$7="",0,1))))</f>
        <v/>
      </c>
      <c r="AD80" t="str">
        <f>IF(E80="","",IF(①選手情報入力!Q89="","",2))</f>
        <v/>
      </c>
      <c r="AE80" t="str">
        <f>IF(E80="","",IF(①選手情報入力!S89="","",IF(I80=1,種目情報!$J$5,種目情報!$J$7)))</f>
        <v/>
      </c>
      <c r="AF80" t="str">
        <f>IF(E80="","",IF(①選手情報入力!S89="","",IF(I80=1,IF(①選手情報入力!$T$6="","",①選手情報入力!$T$6),IF(①選手情報入力!$T$7="","",①選手情報入力!$T$7))))</f>
        <v/>
      </c>
      <c r="AG80" t="str">
        <f>IF(E80="","",IF(①選手情報入力!S89="","",IF(I80=1,IF(①選手情報入力!$S$6="",0,1),IF(①選手情報入力!$S$7="",0,1))))</f>
        <v/>
      </c>
      <c r="AH80" t="str">
        <f>IF(E80="","",IF(①選手情報入力!S89="","",2))</f>
        <v/>
      </c>
    </row>
    <row r="81" spans="1:35">
      <c r="A81" t="str">
        <f>IF(E81="","",IF(①選手情報入力!B90="",I82*1000000+②団体情報入力!$D$3*1000+①選手情報入力!A90,VLOOKUP(①選手情報入力!B90,①陸連データ貼付け!A:B,2,0)))</f>
        <v/>
      </c>
      <c r="B81" t="str">
        <f>IF(E81="","",②団体情報入力!$D$3)</f>
        <v/>
      </c>
      <c r="D81" t="str">
        <f>IF(①選手情報入力!B90="","",LEFT(①選手情報入力!B90,1))</f>
        <v/>
      </c>
      <c r="E81" t="str">
        <f>IF(①選手情報入力!B90="","",REPLACE(①選手情報入力!B90,1,1,""))</f>
        <v/>
      </c>
      <c r="F81" t="str">
        <f>IF(E81="","",①選手情報入力!C90)</f>
        <v/>
      </c>
      <c r="G81" t="str">
        <f>IF(E81="","",①選手情報入力!D90)</f>
        <v/>
      </c>
      <c r="H81" t="str">
        <f t="shared" si="3"/>
        <v/>
      </c>
      <c r="I81" t="str">
        <f>IF(E81="","",IF(①選手情報入力!F90="男",1,2))</f>
        <v/>
      </c>
      <c r="J81" t="str">
        <f>IF(E81="","",IF(①選手情報入力!G90="","",①選手情報入力!G90))</f>
        <v/>
      </c>
      <c r="L81" t="str">
        <f t="shared" si="4"/>
        <v/>
      </c>
      <c r="M81" t="str">
        <f t="shared" si="5"/>
        <v/>
      </c>
      <c r="O81" t="str">
        <f>IF(E81="","",IF(①選手情報入力!I90="","",IF(I81=1,VLOOKUP(①選手情報入力!I90,種目情報!$A$4:$B$35,2,FALSE),VLOOKUP(①選手情報入力!I90,種目情報!$E$4:$F$35,2,FALSE))))</f>
        <v/>
      </c>
      <c r="P81" t="str">
        <f>IF(E81="","",IF(①選手情報入力!J90="","",①選手情報入力!J90))</f>
        <v/>
      </c>
      <c r="Q81" s="30" t="str">
        <f>IF(E81="","",IF(①選手情報入力!H90="",0,1))</f>
        <v/>
      </c>
      <c r="R81" t="str">
        <f>IF(E81="","",IF(①選手情報入力!I90="","",IF(I81=1,VLOOKUP(①選手情報入力!I90,種目情報!$A$4:$C$39,3,FALSE),VLOOKUP(①選手情報入力!I90,種目情報!$E$4:$G$40,3,FALSE))))</f>
        <v/>
      </c>
      <c r="S81" t="str">
        <f>IF(E81="","",IF(①選手情報入力!L90="","",IF(I81=1,VLOOKUP(①選手情報入力!L90,種目情報!$A$4:$B$39,2,FALSE),VLOOKUP(①選手情報入力!L90,種目情報!$E$4:$F$40,2,FALSE))))</f>
        <v/>
      </c>
      <c r="T81" t="str">
        <f>IF(E81="","",IF(①選手情報入力!M90="","",①選手情報入力!M90))</f>
        <v/>
      </c>
      <c r="U81" s="30" t="str">
        <f>IF(E81="","",IF(①選手情報入力!K90="",0,1))</f>
        <v/>
      </c>
      <c r="V81" t="str">
        <f>IF(E81="","",IF(①選手情報入力!L90="","",IF(I81=1,VLOOKUP(①選手情報入力!L90,種目情報!$A$4:$C$39,3,FALSE),VLOOKUP(①選手情報入力!L90,種目情報!$E$4:$G$40,3,FALSE))))</f>
        <v/>
      </c>
      <c r="W81" t="str">
        <f>IF(E81="","",IF(①選手情報入力!O90="","",IF(I81=1,VLOOKUP(①選手情報入力!O90,種目情報!$A$4:$B$39,2,FALSE),VLOOKUP(①選手情報入力!O90,種目情報!$E$4:$F$40,2,FALSE))))</f>
        <v/>
      </c>
      <c r="X81" t="str">
        <f>IF(E81="","",IF(①選手情報入力!P90="","",①選手情報入力!P90))</f>
        <v/>
      </c>
      <c r="Y81" s="30" t="str">
        <f>IF(E81="","",IF(①選手情報入力!N90="",0,1))</f>
        <v/>
      </c>
      <c r="Z81" t="str">
        <f>IF(E81="","",IF(①選手情報入力!O90="","",IF(I81=1,VLOOKUP(①選手情報入力!O90,種目情報!$A$4:$C$39,3,FALSE),VLOOKUP(①選手情報入力!O90,種目情報!$E$4:$G$40,3,FALSE))))</f>
        <v/>
      </c>
      <c r="AA81" t="str">
        <f>IF(E81="","",IF(①選手情報入力!Q90="","",IF(I81=1,種目情報!$J$4,種目情報!$J$6)))</f>
        <v/>
      </c>
      <c r="AB81" t="str">
        <f>IF(E81="","",IF(①選手情報入力!Q90="","",IF(I81=1,IF(①選手情報入力!$R$6="","",①選手情報入力!$R$6),IF(①選手情報入力!$R$7="","",①選手情報入力!$R$7))))</f>
        <v/>
      </c>
      <c r="AC81" t="str">
        <f>IF(E81="","",IF(①選手情報入力!Q90="","",IF(I81=1,IF(①選手情報入力!$Q$6="",0,1),IF(①選手情報入力!$Q$7="",0,1))))</f>
        <v/>
      </c>
      <c r="AD81" t="str">
        <f>IF(E81="","",IF(①選手情報入力!Q90="","",2))</f>
        <v/>
      </c>
      <c r="AE81" t="str">
        <f>IF(E81="","",IF(①選手情報入力!S90="","",IF(I81=1,種目情報!$J$5,種目情報!$J$7)))</f>
        <v/>
      </c>
      <c r="AF81" t="str">
        <f>IF(E81="","",IF(①選手情報入力!S90="","",IF(I81=1,IF(①選手情報入力!$T$6="","",①選手情報入力!$T$6),IF(①選手情報入力!$T$7="","",①選手情報入力!$T$7))))</f>
        <v/>
      </c>
      <c r="AG81" t="str">
        <f>IF(E81="","",IF(①選手情報入力!S90="","",IF(I81=1,IF(①選手情報入力!$S$6="",0,1),IF(①選手情報入力!$S$7="",0,1))))</f>
        <v/>
      </c>
      <c r="AH81" t="str">
        <f>IF(E81="","",IF(①選手情報入力!S90="","",2))</f>
        <v/>
      </c>
    </row>
    <row r="82" spans="1:35">
      <c r="A82" t="str">
        <f>IF(E82="","",IF(①選手情報入力!B91="",I83*1000000+②団体情報入力!$D$3*1000+①選手情報入力!A91,VLOOKUP(①選手情報入力!B91,①陸連データ貼付け!A:B,2,0)))</f>
        <v/>
      </c>
      <c r="B82" t="str">
        <f>IF(E82="","",②団体情報入力!$D$3)</f>
        <v/>
      </c>
      <c r="D82" t="str">
        <f>IF(①選手情報入力!B91="","",LEFT(①選手情報入力!B91,1))</f>
        <v/>
      </c>
      <c r="E82" t="str">
        <f>IF(①選手情報入力!B91="","",REPLACE(①選手情報入力!B91,1,1,""))</f>
        <v/>
      </c>
      <c r="F82" t="str">
        <f>IF(E82="","",①選手情報入力!C91)</f>
        <v/>
      </c>
      <c r="G82" t="str">
        <f>IF(E82="","",①選手情報入力!D91)</f>
        <v/>
      </c>
      <c r="H82" t="str">
        <f t="shared" si="3"/>
        <v/>
      </c>
      <c r="I82" t="str">
        <f>IF(E82="","",IF(①選手情報入力!F91="男",1,2))</f>
        <v/>
      </c>
      <c r="J82" t="str">
        <f>IF(E82="","",IF(①選手情報入力!G91="","",①選手情報入力!G91))</f>
        <v/>
      </c>
      <c r="L82" t="str">
        <f t="shared" si="4"/>
        <v/>
      </c>
      <c r="M82" t="str">
        <f t="shared" si="5"/>
        <v/>
      </c>
      <c r="O82" t="str">
        <f>IF(E82="","",IF(①選手情報入力!I91="","",IF(I82=1,VLOOKUP(①選手情報入力!I91,種目情報!$A$4:$B$35,2,FALSE),VLOOKUP(①選手情報入力!I91,種目情報!$E$4:$F$35,2,FALSE))))</f>
        <v/>
      </c>
      <c r="P82" t="str">
        <f>IF(E82="","",IF(①選手情報入力!J91="","",①選手情報入力!J91))</f>
        <v/>
      </c>
      <c r="Q82" s="30" t="str">
        <f>IF(E82="","",IF(①選手情報入力!H91="",0,1))</f>
        <v/>
      </c>
      <c r="R82" t="str">
        <f>IF(E82="","",IF(①選手情報入力!I91="","",IF(I82=1,VLOOKUP(①選手情報入力!I91,種目情報!$A$4:$C$39,3,FALSE),VLOOKUP(①選手情報入力!I91,種目情報!$E$4:$G$40,3,FALSE))))</f>
        <v/>
      </c>
      <c r="S82" t="str">
        <f>IF(E82="","",IF(①選手情報入力!L91="","",IF(I82=1,VLOOKUP(①選手情報入力!L91,種目情報!$A$4:$B$39,2,FALSE),VLOOKUP(①選手情報入力!L91,種目情報!$E$4:$F$40,2,FALSE))))</f>
        <v/>
      </c>
      <c r="T82" t="str">
        <f>IF(E82="","",IF(①選手情報入力!M91="","",①選手情報入力!M91))</f>
        <v/>
      </c>
      <c r="U82" s="30" t="str">
        <f>IF(E82="","",IF(①選手情報入力!K91="",0,1))</f>
        <v/>
      </c>
      <c r="V82" t="str">
        <f>IF(E82="","",IF(①選手情報入力!L91="","",IF(I82=1,VLOOKUP(①選手情報入力!L91,種目情報!$A$4:$C$39,3,FALSE),VLOOKUP(①選手情報入力!L91,種目情報!$E$4:$G$40,3,FALSE))))</f>
        <v/>
      </c>
      <c r="W82" t="str">
        <f>IF(E82="","",IF(①選手情報入力!O91="","",IF(I82=1,VLOOKUP(①選手情報入力!O91,種目情報!$A$4:$B$39,2,FALSE),VLOOKUP(①選手情報入力!O91,種目情報!$E$4:$F$40,2,FALSE))))</f>
        <v/>
      </c>
      <c r="X82" t="str">
        <f>IF(E82="","",IF(①選手情報入力!P91="","",①選手情報入力!P91))</f>
        <v/>
      </c>
      <c r="Y82" s="30" t="str">
        <f>IF(E82="","",IF(①選手情報入力!N91="",0,1))</f>
        <v/>
      </c>
      <c r="Z82" t="str">
        <f>IF(E82="","",IF(①選手情報入力!O91="","",IF(I82=1,VLOOKUP(①選手情報入力!O91,種目情報!$A$4:$C$39,3,FALSE),VLOOKUP(①選手情報入力!O91,種目情報!$E$4:$G$40,3,FALSE))))</f>
        <v/>
      </c>
      <c r="AA82" t="str">
        <f>IF(E82="","",IF(①選手情報入力!Q91="","",IF(I82=1,種目情報!$J$4,種目情報!$J$6)))</f>
        <v/>
      </c>
      <c r="AB82" t="str">
        <f>IF(E82="","",IF(①選手情報入力!Q91="","",IF(I82=1,IF(①選手情報入力!$R$6="","",①選手情報入力!$R$6),IF(①選手情報入力!$R$7="","",①選手情報入力!$R$7))))</f>
        <v/>
      </c>
      <c r="AC82" t="str">
        <f>IF(E82="","",IF(①選手情報入力!Q91="","",IF(I82=1,IF(①選手情報入力!$Q$6="",0,1),IF(①選手情報入力!$Q$7="",0,1))))</f>
        <v/>
      </c>
      <c r="AD82" t="str">
        <f>IF(E82="","",IF(①選手情報入力!Q91="","",2))</f>
        <v/>
      </c>
      <c r="AE82" t="str">
        <f>IF(E82="","",IF(①選手情報入力!S91="","",IF(I82=1,種目情報!$J$5,種目情報!$J$7)))</f>
        <v/>
      </c>
      <c r="AF82" t="str">
        <f>IF(E82="","",IF(①選手情報入力!S91="","",IF(I82=1,IF(①選手情報入力!$T$6="","",①選手情報入力!$T$6),IF(①選手情報入力!$T$7="","",①選手情報入力!$T$7))))</f>
        <v/>
      </c>
      <c r="AG82" t="str">
        <f>IF(E82="","",IF(①選手情報入力!S91="","",IF(I82=1,IF(①選手情報入力!$S$6="",0,1),IF(①選手情報入力!$S$7="",0,1))))</f>
        <v/>
      </c>
      <c r="AH82" t="str">
        <f>IF(E82="","",IF(①選手情報入力!S91="","",2))</f>
        <v/>
      </c>
    </row>
    <row r="83" spans="1:35">
      <c r="A83" t="str">
        <f>IF(E83="","",IF(①選手情報入力!B92="",I84*1000000+②団体情報入力!$D$3*1000+①選手情報入力!A92,VLOOKUP(①選手情報入力!B92,①陸連データ貼付け!A:B,2,0)))</f>
        <v/>
      </c>
      <c r="B83" t="str">
        <f>IF(E83="","",②団体情報入力!$D$3)</f>
        <v/>
      </c>
      <c r="D83" t="str">
        <f>IF(①選手情報入力!B92="","",LEFT(①選手情報入力!B92,1))</f>
        <v/>
      </c>
      <c r="E83" t="str">
        <f>IF(①選手情報入力!B92="","",REPLACE(①選手情報入力!B92,1,1,""))</f>
        <v/>
      </c>
      <c r="F83" t="str">
        <f>IF(E83="","",①選手情報入力!C92)</f>
        <v/>
      </c>
      <c r="G83" t="str">
        <f>IF(E83="","",①選手情報入力!D92)</f>
        <v/>
      </c>
      <c r="H83" t="str">
        <f t="shared" si="3"/>
        <v/>
      </c>
      <c r="I83" t="str">
        <f>IF(E83="","",IF(①選手情報入力!F92="男",1,2))</f>
        <v/>
      </c>
      <c r="J83" t="str">
        <f>IF(E83="","",IF(①選手情報入力!G92="","",①選手情報入力!G92))</f>
        <v/>
      </c>
      <c r="L83" t="str">
        <f t="shared" si="4"/>
        <v/>
      </c>
      <c r="M83" t="str">
        <f t="shared" si="5"/>
        <v/>
      </c>
      <c r="O83" t="str">
        <f>IF(E83="","",IF(①選手情報入力!I92="","",IF(I83=1,VLOOKUP(①選手情報入力!I92,種目情報!$A$4:$B$35,2,FALSE),VLOOKUP(①選手情報入力!I92,種目情報!$E$4:$F$35,2,FALSE))))</f>
        <v/>
      </c>
      <c r="P83" t="str">
        <f>IF(E83="","",IF(①選手情報入力!J92="","",①選手情報入力!J92))</f>
        <v/>
      </c>
      <c r="Q83" s="30" t="str">
        <f>IF(E83="","",IF(①選手情報入力!H92="",0,1))</f>
        <v/>
      </c>
      <c r="R83" t="str">
        <f>IF(E83="","",IF(①選手情報入力!I92="","",IF(I83=1,VLOOKUP(①選手情報入力!I92,種目情報!$A$4:$C$39,3,FALSE),VLOOKUP(①選手情報入力!I92,種目情報!$E$4:$G$40,3,FALSE))))</f>
        <v/>
      </c>
      <c r="S83" t="str">
        <f>IF(E83="","",IF(①選手情報入力!L92="","",IF(I83=1,VLOOKUP(①選手情報入力!L92,種目情報!$A$4:$B$39,2,FALSE),VLOOKUP(①選手情報入力!L92,種目情報!$E$4:$F$40,2,FALSE))))</f>
        <v/>
      </c>
      <c r="T83" t="str">
        <f>IF(E83="","",IF(①選手情報入力!M92="","",①選手情報入力!M92))</f>
        <v/>
      </c>
      <c r="U83" s="30" t="str">
        <f>IF(E83="","",IF(①選手情報入力!K92="",0,1))</f>
        <v/>
      </c>
      <c r="V83" t="str">
        <f>IF(E83="","",IF(①選手情報入力!L92="","",IF(I83=1,VLOOKUP(①選手情報入力!L92,種目情報!$A$4:$C$39,3,FALSE),VLOOKUP(①選手情報入力!L92,種目情報!$E$4:$G$40,3,FALSE))))</f>
        <v/>
      </c>
      <c r="W83" t="str">
        <f>IF(E83="","",IF(①選手情報入力!O92="","",IF(I83=1,VLOOKUP(①選手情報入力!O92,種目情報!$A$4:$B$39,2,FALSE),VLOOKUP(①選手情報入力!O92,種目情報!$E$4:$F$40,2,FALSE))))</f>
        <v/>
      </c>
      <c r="X83" t="str">
        <f>IF(E83="","",IF(①選手情報入力!P92="","",①選手情報入力!P92))</f>
        <v/>
      </c>
      <c r="Y83" s="30" t="str">
        <f>IF(E83="","",IF(①選手情報入力!N92="",0,1))</f>
        <v/>
      </c>
      <c r="Z83" t="str">
        <f>IF(E83="","",IF(①選手情報入力!O92="","",IF(I83=1,VLOOKUP(①選手情報入力!O92,種目情報!$A$4:$C$39,3,FALSE),VLOOKUP(①選手情報入力!O92,種目情報!$E$4:$G$40,3,FALSE))))</f>
        <v/>
      </c>
      <c r="AA83" t="str">
        <f>IF(E83="","",IF(①選手情報入力!Q92="","",IF(I83=1,種目情報!$J$4,種目情報!$J$6)))</f>
        <v/>
      </c>
      <c r="AB83" t="str">
        <f>IF(E83="","",IF(①選手情報入力!Q92="","",IF(I83=1,IF(①選手情報入力!$R$6="","",①選手情報入力!$R$6),IF(①選手情報入力!$R$7="","",①選手情報入力!$R$7))))</f>
        <v/>
      </c>
      <c r="AC83" t="str">
        <f>IF(E83="","",IF(①選手情報入力!Q92="","",IF(I83=1,IF(①選手情報入力!$Q$6="",0,1),IF(①選手情報入力!$Q$7="",0,1))))</f>
        <v/>
      </c>
      <c r="AD83" t="str">
        <f>IF(E83="","",IF(①選手情報入力!Q92="","",2))</f>
        <v/>
      </c>
      <c r="AE83" t="str">
        <f>IF(E83="","",IF(①選手情報入力!S92="","",IF(I83=1,種目情報!$J$5,種目情報!$J$7)))</f>
        <v/>
      </c>
      <c r="AF83" t="str">
        <f>IF(E83="","",IF(①選手情報入力!S92="","",IF(I83=1,IF(①選手情報入力!$T$6="","",①選手情報入力!$T$6),IF(①選手情報入力!$T$7="","",①選手情報入力!$T$7))))</f>
        <v/>
      </c>
      <c r="AG83" t="str">
        <f>IF(E83="","",IF(①選手情報入力!S92="","",IF(I83=1,IF(①選手情報入力!$S$6="",0,1),IF(①選手情報入力!$S$7="",0,1))))</f>
        <v/>
      </c>
      <c r="AH83" t="str">
        <f>IF(E83="","",IF(①選手情報入力!S92="","",2))</f>
        <v/>
      </c>
    </row>
    <row r="84" spans="1:35">
      <c r="A84" t="str">
        <f>IF(E84="","",IF(①選手情報入力!B93="",I85*1000000+②団体情報入力!$D$3*1000+①選手情報入力!A93,VLOOKUP(①選手情報入力!B93,①陸連データ貼付け!A:B,2,0)))</f>
        <v/>
      </c>
      <c r="B84" t="str">
        <f>IF(E84="","",②団体情報入力!$D$3)</f>
        <v/>
      </c>
      <c r="D84" t="str">
        <f>IF(①選手情報入力!B93="","",LEFT(①選手情報入力!B93,1))</f>
        <v/>
      </c>
      <c r="E84" t="str">
        <f>IF(①選手情報入力!B93="","",REPLACE(①選手情報入力!B93,1,1,""))</f>
        <v/>
      </c>
      <c r="F84" t="str">
        <f>IF(E84="","",①選手情報入力!C93)</f>
        <v/>
      </c>
      <c r="G84" t="str">
        <f>IF(E84="","",①選手情報入力!D93)</f>
        <v/>
      </c>
      <c r="H84" t="str">
        <f t="shared" si="3"/>
        <v/>
      </c>
      <c r="I84" t="str">
        <f>IF(E84="","",IF(①選手情報入力!F93="男",1,2))</f>
        <v/>
      </c>
      <c r="J84" t="str">
        <f>IF(E84="","",IF(①選手情報入力!G93="","",①選手情報入力!G93))</f>
        <v/>
      </c>
      <c r="L84" t="str">
        <f t="shared" si="4"/>
        <v/>
      </c>
      <c r="M84" t="str">
        <f t="shared" si="5"/>
        <v/>
      </c>
      <c r="O84" t="str">
        <f>IF(E84="","",IF(①選手情報入力!I93="","",IF(I84=1,VLOOKUP(①選手情報入力!I93,種目情報!$A$4:$B$35,2,FALSE),VLOOKUP(①選手情報入力!I93,種目情報!$E$4:$F$35,2,FALSE))))</f>
        <v/>
      </c>
      <c r="P84" t="str">
        <f>IF(E84="","",IF(①選手情報入力!J93="","",①選手情報入力!J93))</f>
        <v/>
      </c>
      <c r="Q84" s="30" t="str">
        <f>IF(E84="","",IF(①選手情報入力!H93="",0,1))</f>
        <v/>
      </c>
      <c r="R84" t="str">
        <f>IF(E84="","",IF(①選手情報入力!I93="","",IF(I84=1,VLOOKUP(①選手情報入力!I93,種目情報!$A$4:$C$39,3,FALSE),VLOOKUP(①選手情報入力!I93,種目情報!$E$4:$G$40,3,FALSE))))</f>
        <v/>
      </c>
      <c r="S84" t="str">
        <f>IF(E84="","",IF(①選手情報入力!L93="","",IF(I84=1,VLOOKUP(①選手情報入力!L93,種目情報!$A$4:$B$39,2,FALSE),VLOOKUP(①選手情報入力!L93,種目情報!$E$4:$F$40,2,FALSE))))</f>
        <v/>
      </c>
      <c r="T84" t="str">
        <f>IF(E84="","",IF(①選手情報入力!M93="","",①選手情報入力!M93))</f>
        <v/>
      </c>
      <c r="U84" s="30" t="str">
        <f>IF(E84="","",IF(①選手情報入力!K93="",0,1))</f>
        <v/>
      </c>
      <c r="V84" t="str">
        <f>IF(E84="","",IF(①選手情報入力!L93="","",IF(I84=1,VLOOKUP(①選手情報入力!L93,種目情報!$A$4:$C$39,3,FALSE),VLOOKUP(①選手情報入力!L93,種目情報!$E$4:$G$40,3,FALSE))))</f>
        <v/>
      </c>
      <c r="W84" t="str">
        <f>IF(E84="","",IF(①選手情報入力!O93="","",IF(I84=1,VLOOKUP(①選手情報入力!O93,種目情報!$A$4:$B$39,2,FALSE),VLOOKUP(①選手情報入力!O93,種目情報!$E$4:$F$40,2,FALSE))))</f>
        <v/>
      </c>
      <c r="X84" t="str">
        <f>IF(E84="","",IF(①選手情報入力!P93="","",①選手情報入力!P93))</f>
        <v/>
      </c>
      <c r="Y84" s="30" t="str">
        <f>IF(E84="","",IF(①選手情報入力!N93="",0,1))</f>
        <v/>
      </c>
      <c r="Z84" t="str">
        <f>IF(E84="","",IF(①選手情報入力!O93="","",IF(I84=1,VLOOKUP(①選手情報入力!O93,種目情報!$A$4:$C$39,3,FALSE),VLOOKUP(①選手情報入力!O93,種目情報!$E$4:$G$40,3,FALSE))))</f>
        <v/>
      </c>
      <c r="AA84" t="str">
        <f>IF(E84="","",IF(①選手情報入力!Q93="","",IF(I84=1,種目情報!$J$4,種目情報!$J$6)))</f>
        <v/>
      </c>
      <c r="AB84" t="str">
        <f>IF(E84="","",IF(①選手情報入力!Q93="","",IF(I84=1,IF(①選手情報入力!$R$6="","",①選手情報入力!$R$6),IF(①選手情報入力!$R$7="","",①選手情報入力!$R$7))))</f>
        <v/>
      </c>
      <c r="AC84" t="str">
        <f>IF(E84="","",IF(①選手情報入力!Q93="","",IF(I84=1,IF(①選手情報入力!$Q$6="",0,1),IF(①選手情報入力!$Q$7="",0,1))))</f>
        <v/>
      </c>
      <c r="AD84" t="str">
        <f>IF(E84="","",IF(①選手情報入力!Q93="","",2))</f>
        <v/>
      </c>
      <c r="AE84" t="str">
        <f>IF(E84="","",IF(①選手情報入力!S93="","",IF(I84=1,種目情報!$J$5,種目情報!$J$7)))</f>
        <v/>
      </c>
      <c r="AF84" t="str">
        <f>IF(E84="","",IF(①選手情報入力!S93="","",IF(I84=1,IF(①選手情報入力!$T$6="","",①選手情報入力!$T$6),IF(①選手情報入力!$T$7="","",①選手情報入力!$T$7))))</f>
        <v/>
      </c>
      <c r="AG84" t="str">
        <f>IF(E84="","",IF(①選手情報入力!S93="","",IF(I84=1,IF(①選手情報入力!$S$6="",0,1),IF(①選手情報入力!$S$7="",0,1))))</f>
        <v/>
      </c>
      <c r="AH84" t="str">
        <f>IF(E84="","",IF(①選手情報入力!S93="","",2))</f>
        <v/>
      </c>
    </row>
    <row r="85" spans="1:35">
      <c r="A85" t="str">
        <f>IF(E85="","",IF(①選手情報入力!B94="",I86*1000000+②団体情報入力!$D$3*1000+①選手情報入力!A94,VLOOKUP(①選手情報入力!B94,①陸連データ貼付け!A:B,2,0)))</f>
        <v/>
      </c>
      <c r="B85" t="str">
        <f>IF(E85="","",②団体情報入力!$D$3)</f>
        <v/>
      </c>
      <c r="D85" t="str">
        <f>IF(①選手情報入力!B94="","",LEFT(①選手情報入力!B94,1))</f>
        <v/>
      </c>
      <c r="E85" t="str">
        <f>IF(①選手情報入力!B94="","",REPLACE(①選手情報入力!B94,1,1,""))</f>
        <v/>
      </c>
      <c r="F85" t="str">
        <f>IF(E85="","",①選手情報入力!C94)</f>
        <v/>
      </c>
      <c r="G85" t="str">
        <f>IF(E85="","",①選手情報入力!D94)</f>
        <v/>
      </c>
      <c r="H85" t="str">
        <f t="shared" si="3"/>
        <v/>
      </c>
      <c r="I85" t="str">
        <f>IF(E85="","",IF(①選手情報入力!F94="男",1,2))</f>
        <v/>
      </c>
      <c r="J85" t="str">
        <f>IF(E85="","",IF(①選手情報入力!G94="","",①選手情報入力!G94))</f>
        <v/>
      </c>
      <c r="L85" t="str">
        <f t="shared" si="4"/>
        <v/>
      </c>
      <c r="M85" t="str">
        <f t="shared" si="5"/>
        <v/>
      </c>
      <c r="O85" t="str">
        <f>IF(E85="","",IF(①選手情報入力!I94="","",IF(I85=1,VLOOKUP(①選手情報入力!I94,種目情報!$A$4:$B$35,2,FALSE),VLOOKUP(①選手情報入力!I94,種目情報!$E$4:$F$35,2,FALSE))))</f>
        <v/>
      </c>
      <c r="P85" t="str">
        <f>IF(E85="","",IF(①選手情報入力!J94="","",①選手情報入力!J94))</f>
        <v/>
      </c>
      <c r="Q85" s="30" t="str">
        <f>IF(E85="","",IF(①選手情報入力!H94="",0,1))</f>
        <v/>
      </c>
      <c r="R85" t="str">
        <f>IF(E85="","",IF(①選手情報入力!I94="","",IF(I85=1,VLOOKUP(①選手情報入力!I94,種目情報!$A$4:$C$39,3,FALSE),VLOOKUP(①選手情報入力!I94,種目情報!$E$4:$G$40,3,FALSE))))</f>
        <v/>
      </c>
      <c r="S85" t="str">
        <f>IF(E85="","",IF(①選手情報入力!L94="","",IF(I85=1,VLOOKUP(①選手情報入力!L94,種目情報!$A$4:$B$39,2,FALSE),VLOOKUP(①選手情報入力!L94,種目情報!$E$4:$F$40,2,FALSE))))</f>
        <v/>
      </c>
      <c r="T85" t="str">
        <f>IF(E85="","",IF(①選手情報入力!M94="","",①選手情報入力!M94))</f>
        <v/>
      </c>
      <c r="U85" s="30" t="str">
        <f>IF(E85="","",IF(①選手情報入力!K94="",0,1))</f>
        <v/>
      </c>
      <c r="V85" t="str">
        <f>IF(E85="","",IF(①選手情報入力!L94="","",IF(I85=1,VLOOKUP(①選手情報入力!L94,種目情報!$A$4:$C$39,3,FALSE),VLOOKUP(①選手情報入力!L94,種目情報!$E$4:$G$40,3,FALSE))))</f>
        <v/>
      </c>
      <c r="W85" t="str">
        <f>IF(E85="","",IF(①選手情報入力!O94="","",IF(I85=1,VLOOKUP(①選手情報入力!O94,種目情報!$A$4:$B$39,2,FALSE),VLOOKUP(①選手情報入力!O94,種目情報!$E$4:$F$40,2,FALSE))))</f>
        <v/>
      </c>
      <c r="X85" t="str">
        <f>IF(E85="","",IF(①選手情報入力!P94="","",①選手情報入力!P94))</f>
        <v/>
      </c>
      <c r="Y85" s="30" t="str">
        <f>IF(E85="","",IF(①選手情報入力!N94="",0,1))</f>
        <v/>
      </c>
      <c r="Z85" t="str">
        <f>IF(E85="","",IF(①選手情報入力!O94="","",IF(I85=1,VLOOKUP(①選手情報入力!O94,種目情報!$A$4:$C$39,3,FALSE),VLOOKUP(①選手情報入力!O94,種目情報!$E$4:$G$40,3,FALSE))))</f>
        <v/>
      </c>
      <c r="AA85" t="str">
        <f>IF(E85="","",IF(①選手情報入力!Q94="","",IF(I85=1,種目情報!$J$4,種目情報!$J$6)))</f>
        <v/>
      </c>
      <c r="AB85" t="str">
        <f>IF(E85="","",IF(①選手情報入力!Q94="","",IF(I85=1,IF(①選手情報入力!$R$6="","",①選手情報入力!$R$6),IF(①選手情報入力!$R$7="","",①選手情報入力!$R$7))))</f>
        <v/>
      </c>
      <c r="AC85" t="str">
        <f>IF(E85="","",IF(①選手情報入力!Q94="","",IF(I85=1,IF(①選手情報入力!$Q$6="",0,1),IF(①選手情報入力!$Q$7="",0,1))))</f>
        <v/>
      </c>
      <c r="AD85" t="str">
        <f>IF(E85="","",IF(①選手情報入力!Q94="","",2))</f>
        <v/>
      </c>
      <c r="AE85" t="str">
        <f>IF(E85="","",IF(①選手情報入力!S94="","",IF(I85=1,種目情報!$J$5,種目情報!$J$7)))</f>
        <v/>
      </c>
      <c r="AF85" t="str">
        <f>IF(E85="","",IF(①選手情報入力!S94="","",IF(I85=1,IF(①選手情報入力!$T$6="","",①選手情報入力!$T$6),IF(①選手情報入力!$T$7="","",①選手情報入力!$T$7))))</f>
        <v/>
      </c>
      <c r="AG85" t="str">
        <f>IF(E85="","",IF(①選手情報入力!S94="","",IF(I85=1,IF(①選手情報入力!$S$6="",0,1),IF(①選手情報入力!$S$7="",0,1))))</f>
        <v/>
      </c>
      <c r="AH85" t="str">
        <f>IF(E85="","",IF(①選手情報入力!S94="","",2))</f>
        <v/>
      </c>
    </row>
    <row r="86" spans="1:35">
      <c r="A86" t="str">
        <f>IF(E86="","",IF(①選手情報入力!B95="",I87*1000000+②団体情報入力!$D$3*1000+①選手情報入力!A95,VLOOKUP(①選手情報入力!B95,①陸連データ貼付け!A:B,2,0)))</f>
        <v/>
      </c>
      <c r="B86" t="str">
        <f>IF(E86="","",②団体情報入力!$D$3)</f>
        <v/>
      </c>
      <c r="D86" t="str">
        <f>IF(①選手情報入力!B95="","",LEFT(①選手情報入力!B95,1))</f>
        <v/>
      </c>
      <c r="E86" t="str">
        <f>IF(①選手情報入力!B95="","",REPLACE(①選手情報入力!B95,1,1,""))</f>
        <v/>
      </c>
      <c r="F86" t="str">
        <f>IF(E86="","",①選手情報入力!C95)</f>
        <v/>
      </c>
      <c r="G86" t="str">
        <f>IF(E86="","",①選手情報入力!D95)</f>
        <v/>
      </c>
      <c r="H86" t="str">
        <f t="shared" si="3"/>
        <v/>
      </c>
      <c r="I86" t="str">
        <f>IF(E86="","",IF(①選手情報入力!F95="男",1,2))</f>
        <v/>
      </c>
      <c r="J86" t="str">
        <f>IF(E86="","",IF(①選手情報入力!G95="","",①選手情報入力!G95))</f>
        <v/>
      </c>
      <c r="L86" t="str">
        <f t="shared" si="4"/>
        <v/>
      </c>
      <c r="M86" t="str">
        <f t="shared" si="5"/>
        <v/>
      </c>
      <c r="O86" t="str">
        <f>IF(E86="","",IF(①選手情報入力!I95="","",IF(I86=1,VLOOKUP(①選手情報入力!I95,種目情報!$A$4:$B$35,2,FALSE),VLOOKUP(①選手情報入力!I95,種目情報!$E$4:$F$35,2,FALSE))))</f>
        <v/>
      </c>
      <c r="P86" t="str">
        <f>IF(E86="","",IF(①選手情報入力!J95="","",①選手情報入力!J95))</f>
        <v/>
      </c>
      <c r="Q86" s="30" t="str">
        <f>IF(E86="","",IF(①選手情報入力!H95="",0,1))</f>
        <v/>
      </c>
      <c r="R86" t="str">
        <f>IF(E86="","",IF(①選手情報入力!I95="","",IF(I86=1,VLOOKUP(①選手情報入力!I95,種目情報!$A$4:$C$39,3,FALSE),VLOOKUP(①選手情報入力!I95,種目情報!$E$4:$G$40,3,FALSE))))</f>
        <v/>
      </c>
      <c r="S86" t="str">
        <f>IF(E86="","",IF(①選手情報入力!L95="","",IF(I86=1,VLOOKUP(①選手情報入力!L95,種目情報!$A$4:$B$39,2,FALSE),VLOOKUP(①選手情報入力!L95,種目情報!$E$4:$F$40,2,FALSE))))</f>
        <v/>
      </c>
      <c r="T86" t="str">
        <f>IF(E86="","",IF(①選手情報入力!M95="","",①選手情報入力!M95))</f>
        <v/>
      </c>
      <c r="U86" s="30" t="str">
        <f>IF(E86="","",IF(①選手情報入力!K95="",0,1))</f>
        <v/>
      </c>
      <c r="V86" t="str">
        <f>IF(E86="","",IF(①選手情報入力!L95="","",IF(I86=1,VLOOKUP(①選手情報入力!L95,種目情報!$A$4:$C$39,3,FALSE),VLOOKUP(①選手情報入力!L95,種目情報!$E$4:$G$40,3,FALSE))))</f>
        <v/>
      </c>
      <c r="W86" t="str">
        <f>IF(E86="","",IF(①選手情報入力!O95="","",IF(I86=1,VLOOKUP(①選手情報入力!O95,種目情報!$A$4:$B$39,2,FALSE),VLOOKUP(①選手情報入力!O95,種目情報!$E$4:$F$40,2,FALSE))))</f>
        <v/>
      </c>
      <c r="X86" t="str">
        <f>IF(E86="","",IF(①選手情報入力!P95="","",①選手情報入力!P95))</f>
        <v/>
      </c>
      <c r="Y86" s="30" t="str">
        <f>IF(E86="","",IF(①選手情報入力!N95="",0,1))</f>
        <v/>
      </c>
      <c r="Z86" t="str">
        <f>IF(E86="","",IF(①選手情報入力!O95="","",IF(I86=1,VLOOKUP(①選手情報入力!O95,種目情報!$A$4:$C$39,3,FALSE),VLOOKUP(①選手情報入力!O95,種目情報!$E$4:$G$40,3,FALSE))))</f>
        <v/>
      </c>
      <c r="AA86" t="str">
        <f>IF(E86="","",IF(①選手情報入力!Q95="","",IF(I86=1,種目情報!$J$4,種目情報!$J$6)))</f>
        <v/>
      </c>
      <c r="AB86" t="str">
        <f>IF(E86="","",IF(①選手情報入力!Q95="","",IF(I86=1,IF(①選手情報入力!$R$6="","",①選手情報入力!$R$6),IF(①選手情報入力!$R$7="","",①選手情報入力!$R$7))))</f>
        <v/>
      </c>
      <c r="AC86" t="str">
        <f>IF(E86="","",IF(①選手情報入力!Q95="","",IF(I86=1,IF(①選手情報入力!$Q$6="",0,1),IF(①選手情報入力!$Q$7="",0,1))))</f>
        <v/>
      </c>
      <c r="AD86" t="str">
        <f>IF(E86="","",IF(①選手情報入力!Q95="","",2))</f>
        <v/>
      </c>
      <c r="AE86" t="str">
        <f>IF(E86="","",IF(①選手情報入力!S95="","",IF(I86=1,種目情報!$J$5,種目情報!$J$7)))</f>
        <v/>
      </c>
      <c r="AF86" t="str">
        <f>IF(E86="","",IF(①選手情報入力!S95="","",IF(I86=1,IF(①選手情報入力!$T$6="","",①選手情報入力!$T$6),IF(①選手情報入力!$T$7="","",①選手情報入力!$T$7))))</f>
        <v/>
      </c>
      <c r="AG86" t="str">
        <f>IF(E86="","",IF(①選手情報入力!S95="","",IF(I86=1,IF(①選手情報入力!$S$6="",0,1),IF(①選手情報入力!$S$7="",0,1))))</f>
        <v/>
      </c>
      <c r="AH86" t="str">
        <f>IF(E86="","",IF(①選手情報入力!S95="","",2))</f>
        <v/>
      </c>
    </row>
    <row r="87" spans="1:35">
      <c r="A87" t="str">
        <f>IF(E87="","",IF(①選手情報入力!B96="",I88*1000000+②団体情報入力!$D$3*1000+①選手情報入力!A96,VLOOKUP(①選手情報入力!B96,①陸連データ貼付け!A:B,2,0)))</f>
        <v/>
      </c>
      <c r="B87" t="str">
        <f>IF(E87="","",②団体情報入力!$D$3)</f>
        <v/>
      </c>
      <c r="D87" t="str">
        <f>IF(①選手情報入力!B96="","",LEFT(①選手情報入力!B96,1))</f>
        <v/>
      </c>
      <c r="E87" t="str">
        <f>IF(①選手情報入力!B96="","",REPLACE(①選手情報入力!B96,1,1,""))</f>
        <v/>
      </c>
      <c r="F87" t="str">
        <f>IF(E87="","",①選手情報入力!C96)</f>
        <v/>
      </c>
      <c r="G87" t="str">
        <f>IF(E87="","",①選手情報入力!D96)</f>
        <v/>
      </c>
      <c r="H87" t="str">
        <f t="shared" si="3"/>
        <v/>
      </c>
      <c r="I87" t="str">
        <f>IF(E87="","",IF(①選手情報入力!F96="男",1,2))</f>
        <v/>
      </c>
      <c r="J87" t="str">
        <f>IF(E87="","",IF(①選手情報入力!G96="","",①選手情報入力!G96))</f>
        <v/>
      </c>
      <c r="L87" t="str">
        <f t="shared" si="4"/>
        <v/>
      </c>
      <c r="M87" t="str">
        <f t="shared" si="5"/>
        <v/>
      </c>
      <c r="O87" t="str">
        <f>IF(E87="","",IF(①選手情報入力!I96="","",IF(I87=1,VLOOKUP(①選手情報入力!I96,種目情報!$A$4:$B$35,2,FALSE),VLOOKUP(①選手情報入力!I96,種目情報!$E$4:$F$35,2,FALSE))))</f>
        <v/>
      </c>
      <c r="P87" t="str">
        <f>IF(E87="","",IF(①選手情報入力!J96="","",①選手情報入力!J96))</f>
        <v/>
      </c>
      <c r="Q87" s="30" t="str">
        <f>IF(E87="","",IF(①選手情報入力!H96="",0,1))</f>
        <v/>
      </c>
      <c r="R87" t="str">
        <f>IF(E87="","",IF(①選手情報入力!I96="","",IF(I87=1,VLOOKUP(①選手情報入力!I96,種目情報!$A$4:$C$39,3,FALSE),VLOOKUP(①選手情報入力!I96,種目情報!$E$4:$G$40,3,FALSE))))</f>
        <v/>
      </c>
      <c r="S87" t="str">
        <f>IF(E87="","",IF(①選手情報入力!L96="","",IF(I87=1,VLOOKUP(①選手情報入力!L96,種目情報!$A$4:$B$39,2,FALSE),VLOOKUP(①選手情報入力!L96,種目情報!$E$4:$F$40,2,FALSE))))</f>
        <v/>
      </c>
      <c r="T87" t="str">
        <f>IF(E87="","",IF(①選手情報入力!M96="","",①選手情報入力!M96))</f>
        <v/>
      </c>
      <c r="U87" s="30" t="str">
        <f>IF(E87="","",IF(①選手情報入力!K96="",0,1))</f>
        <v/>
      </c>
      <c r="V87" t="str">
        <f>IF(E87="","",IF(①選手情報入力!L96="","",IF(I87=1,VLOOKUP(①選手情報入力!L96,種目情報!$A$4:$C$39,3,FALSE),VLOOKUP(①選手情報入力!L96,種目情報!$E$4:$G$40,3,FALSE))))</f>
        <v/>
      </c>
      <c r="W87" t="str">
        <f>IF(E87="","",IF(①選手情報入力!O96="","",IF(I87=1,VLOOKUP(①選手情報入力!O96,種目情報!$A$4:$B$39,2,FALSE),VLOOKUP(①選手情報入力!O96,種目情報!$E$4:$F$40,2,FALSE))))</f>
        <v/>
      </c>
      <c r="X87" t="str">
        <f>IF(E87="","",IF(①選手情報入力!P96="","",①選手情報入力!P96))</f>
        <v/>
      </c>
      <c r="Y87" s="30" t="str">
        <f>IF(E87="","",IF(①選手情報入力!N96="",0,1))</f>
        <v/>
      </c>
      <c r="Z87" t="str">
        <f>IF(E87="","",IF(①選手情報入力!O96="","",IF(I87=1,VLOOKUP(①選手情報入力!O96,種目情報!$A$4:$C$39,3,FALSE),VLOOKUP(①選手情報入力!O96,種目情報!$E$4:$G$40,3,FALSE))))</f>
        <v/>
      </c>
      <c r="AA87" t="str">
        <f>IF(E87="","",IF(①選手情報入力!Q96="","",IF(I87=1,種目情報!$J$4,種目情報!$J$6)))</f>
        <v/>
      </c>
      <c r="AB87" t="str">
        <f>IF(E87="","",IF(①選手情報入力!Q96="","",IF(I87=1,IF(①選手情報入力!$R$6="","",①選手情報入力!$R$6),IF(①選手情報入力!$R$7="","",①選手情報入力!$R$7))))</f>
        <v/>
      </c>
      <c r="AC87" t="str">
        <f>IF(E87="","",IF(①選手情報入力!Q96="","",IF(I87=1,IF(①選手情報入力!$Q$6="",0,1),IF(①選手情報入力!$Q$7="",0,1))))</f>
        <v/>
      </c>
      <c r="AD87" t="str">
        <f>IF(E87="","",IF(①選手情報入力!Q96="","",2))</f>
        <v/>
      </c>
      <c r="AE87" t="str">
        <f>IF(E87="","",IF(①選手情報入力!S96="","",IF(I87=1,種目情報!$J$5,種目情報!$J$7)))</f>
        <v/>
      </c>
      <c r="AF87" t="str">
        <f>IF(E87="","",IF(①選手情報入力!S96="","",IF(I87=1,IF(①選手情報入力!$T$6="","",①選手情報入力!$T$6),IF(①選手情報入力!$T$7="","",①選手情報入力!$T$7))))</f>
        <v/>
      </c>
      <c r="AG87" t="str">
        <f>IF(E87="","",IF(①選手情報入力!S96="","",IF(I87=1,IF(①選手情報入力!$S$6="",0,1),IF(①選手情報入力!$S$7="",0,1))))</f>
        <v/>
      </c>
      <c r="AH87" t="str">
        <f>IF(E87="","",IF(①選手情報入力!S96="","",2))</f>
        <v/>
      </c>
    </row>
    <row r="88" spans="1:35">
      <c r="A88" t="str">
        <f>IF(E88="","",IF(①選手情報入力!B97="",I89*1000000+②団体情報入力!$D$3*1000+①選手情報入力!A97,VLOOKUP(①選手情報入力!B97,①陸連データ貼付け!A:B,2,0)))</f>
        <v/>
      </c>
      <c r="B88" t="str">
        <f>IF(E88="","",②団体情報入力!$D$3)</f>
        <v/>
      </c>
      <c r="D88" t="str">
        <f>IF(①選手情報入力!B97="","",LEFT(①選手情報入力!B97,1))</f>
        <v/>
      </c>
      <c r="E88" t="str">
        <f>IF(①選手情報入力!B97="","",REPLACE(①選手情報入力!B97,1,1,""))</f>
        <v/>
      </c>
      <c r="F88" t="str">
        <f>IF(E88="","",①選手情報入力!C97)</f>
        <v/>
      </c>
      <c r="G88" t="str">
        <f>IF(E88="","",①選手情報入力!D97)</f>
        <v/>
      </c>
      <c r="H88" t="str">
        <f t="shared" si="3"/>
        <v/>
      </c>
      <c r="I88" t="str">
        <f>IF(E88="","",IF(①選手情報入力!F97="男",1,2))</f>
        <v/>
      </c>
      <c r="J88" t="str">
        <f>IF(E88="","",IF(①選手情報入力!G97="","",①選手情報入力!G97))</f>
        <v/>
      </c>
      <c r="L88" t="str">
        <f t="shared" si="4"/>
        <v/>
      </c>
      <c r="M88" t="str">
        <f t="shared" si="5"/>
        <v/>
      </c>
      <c r="O88" t="str">
        <f>IF(E88="","",IF(①選手情報入力!I97="","",IF(I88=1,VLOOKUP(①選手情報入力!I97,種目情報!$A$4:$B$35,2,FALSE),VLOOKUP(①選手情報入力!I97,種目情報!$E$4:$F$35,2,FALSE))))</f>
        <v/>
      </c>
      <c r="P88" t="str">
        <f>IF(E88="","",IF(①選手情報入力!J97="","",①選手情報入力!J97))</f>
        <v/>
      </c>
      <c r="Q88" s="30" t="str">
        <f>IF(E88="","",IF(①選手情報入力!H97="",0,1))</f>
        <v/>
      </c>
      <c r="R88" t="str">
        <f>IF(E88="","",IF(①選手情報入力!I97="","",IF(I88=1,VLOOKUP(①選手情報入力!I97,種目情報!$A$4:$C$39,3,FALSE),VLOOKUP(①選手情報入力!I97,種目情報!$E$4:$G$40,3,FALSE))))</f>
        <v/>
      </c>
      <c r="S88" t="str">
        <f>IF(E88="","",IF(①選手情報入力!L97="","",IF(I88=1,VLOOKUP(①選手情報入力!L97,種目情報!$A$4:$B$39,2,FALSE),VLOOKUP(①選手情報入力!L97,種目情報!$E$4:$F$40,2,FALSE))))</f>
        <v/>
      </c>
      <c r="T88" t="str">
        <f>IF(E88="","",IF(①選手情報入力!M97="","",①選手情報入力!M97))</f>
        <v/>
      </c>
      <c r="U88" s="30" t="str">
        <f>IF(E88="","",IF(①選手情報入力!K97="",0,1))</f>
        <v/>
      </c>
      <c r="V88" t="str">
        <f>IF(E88="","",IF(①選手情報入力!L97="","",IF(I88=1,VLOOKUP(①選手情報入力!L97,種目情報!$A$4:$C$39,3,FALSE),VLOOKUP(①選手情報入力!L97,種目情報!$E$4:$G$40,3,FALSE))))</f>
        <v/>
      </c>
      <c r="W88" t="str">
        <f>IF(E88="","",IF(①選手情報入力!O97="","",IF(I88=1,VLOOKUP(①選手情報入力!O97,種目情報!$A$4:$B$39,2,FALSE),VLOOKUP(①選手情報入力!O97,種目情報!$E$4:$F$40,2,FALSE))))</f>
        <v/>
      </c>
      <c r="X88" t="str">
        <f>IF(E88="","",IF(①選手情報入力!P97="","",①選手情報入力!P97))</f>
        <v/>
      </c>
      <c r="Y88" s="30" t="str">
        <f>IF(E88="","",IF(①選手情報入力!N97="",0,1))</f>
        <v/>
      </c>
      <c r="Z88" t="str">
        <f>IF(E88="","",IF(①選手情報入力!O97="","",IF(I88=1,VLOOKUP(①選手情報入力!O97,種目情報!$A$4:$C$39,3,FALSE),VLOOKUP(①選手情報入力!O97,種目情報!$E$4:$G$40,3,FALSE))))</f>
        <v/>
      </c>
      <c r="AA88" t="str">
        <f>IF(E88="","",IF(①選手情報入力!Q97="","",IF(I88=1,種目情報!$J$4,種目情報!$J$6)))</f>
        <v/>
      </c>
      <c r="AB88" t="str">
        <f>IF(E88="","",IF(①選手情報入力!Q97="","",IF(I88=1,IF(①選手情報入力!$R$6="","",①選手情報入力!$R$6),IF(①選手情報入力!$R$7="","",①選手情報入力!$R$7))))</f>
        <v/>
      </c>
      <c r="AC88" t="str">
        <f>IF(E88="","",IF(①選手情報入力!Q97="","",IF(I88=1,IF(①選手情報入力!$Q$6="",0,1),IF(①選手情報入力!$Q$7="",0,1))))</f>
        <v/>
      </c>
      <c r="AD88" t="str">
        <f>IF(E88="","",IF(①選手情報入力!Q97="","",2))</f>
        <v/>
      </c>
      <c r="AE88" t="str">
        <f>IF(E88="","",IF(①選手情報入力!S97="","",IF(I88=1,種目情報!$J$5,種目情報!$J$7)))</f>
        <v/>
      </c>
      <c r="AF88" t="str">
        <f>IF(E88="","",IF(①選手情報入力!S97="","",IF(I88=1,IF(①選手情報入力!$T$6="","",①選手情報入力!$T$6),IF(①選手情報入力!$T$7="","",①選手情報入力!$T$7))))</f>
        <v/>
      </c>
      <c r="AG88" t="str">
        <f>IF(E88="","",IF(①選手情報入力!S97="","",IF(I88=1,IF(①選手情報入力!$S$6="",0,1),IF(①選手情報入力!$S$7="",0,1))))</f>
        <v/>
      </c>
      <c r="AH88" t="str">
        <f>IF(E88="","",IF(①選手情報入力!S97="","",2))</f>
        <v/>
      </c>
    </row>
    <row r="89" spans="1:35">
      <c r="A89" t="str">
        <f>IF(E89="","",IF(①選手情報入力!B98="",I90*1000000+②団体情報入力!$D$3*1000+①選手情報入力!A98,VLOOKUP(①選手情報入力!B98,①陸連データ貼付け!A:B,2,0)))</f>
        <v/>
      </c>
      <c r="B89" t="str">
        <f>IF(E89="","",②団体情報入力!$D$3)</f>
        <v/>
      </c>
      <c r="D89" t="str">
        <f>IF(①選手情報入力!B98="","",LEFT(①選手情報入力!B98,1))</f>
        <v/>
      </c>
      <c r="E89" t="str">
        <f>IF(①選手情報入力!B98="","",REPLACE(①選手情報入力!B98,1,1,""))</f>
        <v/>
      </c>
      <c r="F89" t="str">
        <f>IF(E89="","",①選手情報入力!C98)</f>
        <v/>
      </c>
      <c r="G89" t="str">
        <f>IF(E89="","",①選手情報入力!D98)</f>
        <v/>
      </c>
      <c r="H89" t="str">
        <f t="shared" si="3"/>
        <v/>
      </c>
      <c r="I89" t="str">
        <f>IF(E89="","",IF(①選手情報入力!F98="男",1,2))</f>
        <v/>
      </c>
      <c r="J89" t="str">
        <f>IF(E89="","",IF(①選手情報入力!G98="","",①選手情報入力!G98))</f>
        <v/>
      </c>
      <c r="L89" t="str">
        <f t="shared" si="4"/>
        <v/>
      </c>
      <c r="M89" t="str">
        <f t="shared" si="5"/>
        <v/>
      </c>
      <c r="O89" t="str">
        <f>IF(E89="","",IF(①選手情報入力!I98="","",IF(I89=1,VLOOKUP(①選手情報入力!I98,種目情報!$A$4:$B$35,2,FALSE),VLOOKUP(①選手情報入力!I98,種目情報!$E$4:$F$35,2,FALSE))))</f>
        <v/>
      </c>
      <c r="P89" t="str">
        <f>IF(E89="","",IF(①選手情報入力!J98="","",①選手情報入力!J98))</f>
        <v/>
      </c>
      <c r="Q89" s="30" t="str">
        <f>IF(E89="","",IF(①選手情報入力!H98="",0,1))</f>
        <v/>
      </c>
      <c r="R89" t="str">
        <f>IF(E89="","",IF(①選手情報入力!I98="","",IF(I89=1,VLOOKUP(①選手情報入力!I98,種目情報!$A$4:$C$39,3,FALSE),VLOOKUP(①選手情報入力!I98,種目情報!$E$4:$G$40,3,FALSE))))</f>
        <v/>
      </c>
      <c r="S89" t="str">
        <f>IF(E89="","",IF(①選手情報入力!L98="","",IF(I89=1,VLOOKUP(①選手情報入力!L98,種目情報!$A$4:$B$39,2,FALSE),VLOOKUP(①選手情報入力!L98,種目情報!$E$4:$F$40,2,FALSE))))</f>
        <v/>
      </c>
      <c r="T89" t="str">
        <f>IF(E89="","",IF(①選手情報入力!M98="","",①選手情報入力!M98))</f>
        <v/>
      </c>
      <c r="U89" s="30" t="str">
        <f>IF(E89="","",IF(①選手情報入力!K98="",0,1))</f>
        <v/>
      </c>
      <c r="V89" t="str">
        <f>IF(E89="","",IF(①選手情報入力!L98="","",IF(I89=1,VLOOKUP(①選手情報入力!L98,種目情報!$A$4:$C$39,3,FALSE),VLOOKUP(①選手情報入力!L98,種目情報!$E$4:$G$40,3,FALSE))))</f>
        <v/>
      </c>
      <c r="W89" t="str">
        <f>IF(E89="","",IF(①選手情報入力!O98="","",IF(I89=1,VLOOKUP(①選手情報入力!O98,種目情報!$A$4:$B$39,2,FALSE),VLOOKUP(①選手情報入力!O98,種目情報!$E$4:$F$40,2,FALSE))))</f>
        <v/>
      </c>
      <c r="X89" t="str">
        <f>IF(E89="","",IF(①選手情報入力!P98="","",①選手情報入力!P98))</f>
        <v/>
      </c>
      <c r="Y89" s="30" t="str">
        <f>IF(E89="","",IF(①選手情報入力!N98="",0,1))</f>
        <v/>
      </c>
      <c r="Z89" t="str">
        <f>IF(E89="","",IF(①選手情報入力!O98="","",IF(I89=1,VLOOKUP(①選手情報入力!O98,種目情報!$A$4:$C$39,3,FALSE),VLOOKUP(①選手情報入力!O98,種目情報!$E$4:$G$40,3,FALSE))))</f>
        <v/>
      </c>
      <c r="AA89" t="str">
        <f>IF(E89="","",IF(①選手情報入力!Q98="","",IF(I89=1,種目情報!$J$4,種目情報!$J$6)))</f>
        <v/>
      </c>
      <c r="AB89" t="str">
        <f>IF(E89="","",IF(①選手情報入力!Q98="","",IF(I89=1,IF(①選手情報入力!$R$6="","",①選手情報入力!$R$6),IF(①選手情報入力!$R$7="","",①選手情報入力!$R$7))))</f>
        <v/>
      </c>
      <c r="AC89" t="str">
        <f>IF(E89="","",IF(①選手情報入力!Q98="","",IF(I89=1,IF(①選手情報入力!$Q$6="",0,1),IF(①選手情報入力!$Q$7="",0,1))))</f>
        <v/>
      </c>
      <c r="AD89" t="str">
        <f>IF(E89="","",IF(①選手情報入力!Q98="","",2))</f>
        <v/>
      </c>
      <c r="AE89" t="str">
        <f>IF(E89="","",IF(①選手情報入力!S98="","",IF(I89=1,種目情報!$J$5,種目情報!$J$7)))</f>
        <v/>
      </c>
      <c r="AF89" t="str">
        <f>IF(E89="","",IF(①選手情報入力!S98="","",IF(I89=1,IF(①選手情報入力!$T$6="","",①選手情報入力!$T$6),IF(①選手情報入力!$T$7="","",①選手情報入力!$T$7))))</f>
        <v/>
      </c>
      <c r="AG89" t="str">
        <f>IF(E89="","",IF(①選手情報入力!S98="","",IF(I89=1,IF(①選手情報入力!$S$6="",0,1),IF(①選手情報入力!$S$7="",0,1))))</f>
        <v/>
      </c>
      <c r="AH89" t="str">
        <f>IF(E89="","",IF(①選手情報入力!S98="","",2))</f>
        <v/>
      </c>
    </row>
    <row r="90" spans="1:35">
      <c r="A90" t="str">
        <f>IF(E90="","",IF(①選手情報入力!B99="",I91*1000000+②団体情報入力!$D$3*1000+①選手情報入力!A99,VLOOKUP(①選手情報入力!B99,①陸連データ貼付け!A:B,2,0)))</f>
        <v/>
      </c>
      <c r="B90" t="str">
        <f>IF(E90="","",②団体情報入力!$D$3)</f>
        <v/>
      </c>
      <c r="D90" t="str">
        <f>IF(①選手情報入力!B99="","",LEFT(①選手情報入力!B99,1))</f>
        <v/>
      </c>
      <c r="E90" t="str">
        <f>IF(①選手情報入力!B99="","",REPLACE(①選手情報入力!B99,1,1,""))</f>
        <v/>
      </c>
      <c r="F90" t="str">
        <f>IF(E90="","",①選手情報入力!C99)</f>
        <v/>
      </c>
      <c r="G90" t="str">
        <f>IF(E90="","",①選手情報入力!D99)</f>
        <v/>
      </c>
      <c r="H90" t="str">
        <f t="shared" si="3"/>
        <v/>
      </c>
      <c r="I90" t="str">
        <f>IF(E90="","",IF(①選手情報入力!F99="男",1,2))</f>
        <v/>
      </c>
      <c r="J90" t="str">
        <f>IF(E90="","",IF(①選手情報入力!G99="","",①選手情報入力!G99))</f>
        <v/>
      </c>
      <c r="L90" t="str">
        <f t="shared" si="4"/>
        <v/>
      </c>
      <c r="M90" t="str">
        <f t="shared" si="5"/>
        <v/>
      </c>
      <c r="O90" t="str">
        <f>IF(E90="","",IF(①選手情報入力!I99="","",IF(I90=1,VLOOKUP(①選手情報入力!I99,種目情報!$A$4:$B$35,2,FALSE),VLOOKUP(①選手情報入力!I99,種目情報!$E$4:$F$35,2,FALSE))))</f>
        <v/>
      </c>
      <c r="P90" t="str">
        <f>IF(E90="","",IF(①選手情報入力!J99="","",①選手情報入力!J99))</f>
        <v/>
      </c>
      <c r="Q90" s="30" t="str">
        <f>IF(E90="","",IF(①選手情報入力!H99="",0,1))</f>
        <v/>
      </c>
      <c r="R90" t="str">
        <f>IF(E90="","",IF(①選手情報入力!I99="","",IF(I90=1,VLOOKUP(①選手情報入力!I99,種目情報!$A$4:$C$39,3,FALSE),VLOOKUP(①選手情報入力!I99,種目情報!$E$4:$G$40,3,FALSE))))</f>
        <v/>
      </c>
      <c r="S90" t="str">
        <f>IF(E90="","",IF(①選手情報入力!L99="","",IF(I90=1,VLOOKUP(①選手情報入力!L99,種目情報!$A$4:$B$39,2,FALSE),VLOOKUP(①選手情報入力!L99,種目情報!$E$4:$F$40,2,FALSE))))</f>
        <v/>
      </c>
      <c r="T90" t="str">
        <f>IF(E90="","",IF(①選手情報入力!M99="","",①選手情報入力!M99))</f>
        <v/>
      </c>
      <c r="U90" s="30" t="str">
        <f>IF(E90="","",IF(①選手情報入力!K99="",0,1))</f>
        <v/>
      </c>
      <c r="V90" t="str">
        <f>IF(E90="","",IF(①選手情報入力!L99="","",IF(I90=1,VLOOKUP(①選手情報入力!L99,種目情報!$A$4:$C$39,3,FALSE),VLOOKUP(①選手情報入力!L99,種目情報!$E$4:$G$40,3,FALSE))))</f>
        <v/>
      </c>
      <c r="W90" t="str">
        <f>IF(E90="","",IF(①選手情報入力!O99="","",IF(I90=1,VLOOKUP(①選手情報入力!O99,種目情報!$A$4:$B$39,2,FALSE),VLOOKUP(①選手情報入力!O99,種目情報!$E$4:$F$40,2,FALSE))))</f>
        <v/>
      </c>
      <c r="X90" t="str">
        <f>IF(E90="","",IF(①選手情報入力!P99="","",①選手情報入力!P99))</f>
        <v/>
      </c>
      <c r="Y90" s="30" t="str">
        <f>IF(E90="","",IF(①選手情報入力!N99="",0,1))</f>
        <v/>
      </c>
      <c r="Z90" t="str">
        <f>IF(E90="","",IF(①選手情報入力!O99="","",IF(I90=1,VLOOKUP(①選手情報入力!O99,種目情報!$A$4:$C$39,3,FALSE),VLOOKUP(①選手情報入力!O99,種目情報!$E$4:$G$40,3,FALSE))))</f>
        <v/>
      </c>
      <c r="AA90" t="str">
        <f>IF(E90="","",IF(①選手情報入力!Q99="","",IF(I90=1,種目情報!$J$4,種目情報!$J$6)))</f>
        <v/>
      </c>
      <c r="AB90" t="str">
        <f>IF(E90="","",IF(①選手情報入力!Q99="","",IF(I90=1,IF(①選手情報入力!$R$6="","",①選手情報入力!$R$6),IF(①選手情報入力!$R$7="","",①選手情報入力!$R$7))))</f>
        <v/>
      </c>
      <c r="AC90" t="str">
        <f>IF(E90="","",IF(①選手情報入力!Q99="","",IF(I90=1,IF(①選手情報入力!$Q$6="",0,1),IF(①選手情報入力!$Q$7="",0,1))))</f>
        <v/>
      </c>
      <c r="AD90" t="str">
        <f>IF(E90="","",IF(①選手情報入力!Q99="","",2))</f>
        <v/>
      </c>
      <c r="AE90" t="str">
        <f>IF(E90="","",IF(①選手情報入力!S99="","",IF(I90=1,種目情報!$J$5,種目情報!$J$7)))</f>
        <v/>
      </c>
      <c r="AF90" t="str">
        <f>IF(E90="","",IF(①選手情報入力!S99="","",IF(I90=1,IF(①選手情報入力!$T$6="","",①選手情報入力!$T$6),IF(①選手情報入力!$T$7="","",①選手情報入力!$T$7))))</f>
        <v/>
      </c>
      <c r="AG90" t="str">
        <f>IF(E90="","",IF(①選手情報入力!S99="","",IF(I90=1,IF(①選手情報入力!$S$6="",0,1),IF(①選手情報入力!$S$7="",0,1))))</f>
        <v/>
      </c>
      <c r="AH90" t="str">
        <f>IF(E90="","",IF(①選手情報入力!S99="","",2))</f>
        <v/>
      </c>
    </row>
    <row r="91" spans="1:35">
      <c r="A91" t="str">
        <f>IF(E91="","",IF(①選手情報入力!B100="",I92*1000000+②団体情報入力!$D$3*1000+①選手情報入力!A100,VLOOKUP(①選手情報入力!B100,①陸連データ貼付け!A:B,2,0)))</f>
        <v/>
      </c>
      <c r="B91" t="str">
        <f>IF(E91="","",②団体情報入力!$D$3)</f>
        <v/>
      </c>
      <c r="D91" t="str">
        <f>IF(①選手情報入力!B100="","",LEFT(①選手情報入力!B100,1))</f>
        <v/>
      </c>
      <c r="E91" t="str">
        <f>IF(①選手情報入力!B100="","",REPLACE(①選手情報入力!B100,1,1,""))</f>
        <v/>
      </c>
      <c r="F91" t="str">
        <f>IF(E91="","",①選手情報入力!C100)</f>
        <v/>
      </c>
      <c r="G91" t="str">
        <f>IF(E91="","",①選手情報入力!D100)</f>
        <v/>
      </c>
      <c r="H91" t="str">
        <f t="shared" si="3"/>
        <v/>
      </c>
      <c r="I91" t="str">
        <f>IF(E91="","",IF(①選手情報入力!F100="男",1,2))</f>
        <v/>
      </c>
      <c r="J91" t="str">
        <f>IF(E91="","",IF(①選手情報入力!G100="","",①選手情報入力!G100))</f>
        <v/>
      </c>
      <c r="L91" t="str">
        <f t="shared" si="4"/>
        <v/>
      </c>
      <c r="M91" t="str">
        <f t="shared" si="5"/>
        <v/>
      </c>
      <c r="O91" t="str">
        <f>IF(E91="","",IF(①選手情報入力!I100="","",IF(I91=1,VLOOKUP(①選手情報入力!I100,種目情報!$A$4:$B$35,2,FALSE),VLOOKUP(①選手情報入力!I100,種目情報!$E$4:$F$35,2,FALSE))))</f>
        <v/>
      </c>
      <c r="P91" t="str">
        <f>IF(E91="","",IF(①選手情報入力!J100="","",①選手情報入力!J100))</f>
        <v/>
      </c>
      <c r="Q91" s="30" t="str">
        <f>IF(E91="","",IF(①選手情報入力!H100="",0,1))</f>
        <v/>
      </c>
      <c r="R91" t="str">
        <f>IF(E91="","",IF(①選手情報入力!I100="","",IF(I91=1,VLOOKUP(①選手情報入力!I100,種目情報!$A$4:$C$39,3,FALSE),VLOOKUP(①選手情報入力!I100,種目情報!$E$4:$G$40,3,FALSE))))</f>
        <v/>
      </c>
      <c r="S91" t="str">
        <f>IF(E91="","",IF(①選手情報入力!L100="","",IF(I91=1,VLOOKUP(①選手情報入力!L100,種目情報!$A$4:$B$39,2,FALSE),VLOOKUP(①選手情報入力!L100,種目情報!$E$4:$F$40,2,FALSE))))</f>
        <v/>
      </c>
      <c r="T91" t="str">
        <f>IF(E91="","",IF(①選手情報入力!M100="","",①選手情報入力!M100))</f>
        <v/>
      </c>
      <c r="U91" s="30" t="str">
        <f>IF(E91="","",IF(①選手情報入力!K100="",0,1))</f>
        <v/>
      </c>
      <c r="V91" t="str">
        <f>IF(E91="","",IF(①選手情報入力!L100="","",IF(I91=1,VLOOKUP(①選手情報入力!L100,種目情報!$A$4:$C$39,3,FALSE),VLOOKUP(①選手情報入力!L100,種目情報!$E$4:$G$40,3,FALSE))))</f>
        <v/>
      </c>
      <c r="W91" t="str">
        <f>IF(E91="","",IF(①選手情報入力!O100="","",IF(I91=1,VLOOKUP(①選手情報入力!O100,種目情報!$A$4:$B$39,2,FALSE),VLOOKUP(①選手情報入力!O100,種目情報!$E$4:$F$40,2,FALSE))))</f>
        <v/>
      </c>
      <c r="X91" t="str">
        <f>IF(E91="","",IF(①選手情報入力!P100="","",①選手情報入力!P100))</f>
        <v/>
      </c>
      <c r="Y91" s="30" t="str">
        <f>IF(E91="","",IF(①選手情報入力!N100="",0,1))</f>
        <v/>
      </c>
      <c r="Z91" t="str">
        <f>IF(E91="","",IF(①選手情報入力!O100="","",IF(I91=1,VLOOKUP(①選手情報入力!O100,種目情報!$A$4:$C$39,3,FALSE),VLOOKUP(①選手情報入力!O100,種目情報!$E$4:$G$40,3,FALSE))))</f>
        <v/>
      </c>
      <c r="AA91" t="str">
        <f>IF(E91="","",IF(①選手情報入力!Q100="","",IF(I91=1,種目情報!$J$4,種目情報!$J$6)))</f>
        <v/>
      </c>
      <c r="AB91" t="str">
        <f>IF(E91="","",IF(①選手情報入力!Q100="","",IF(I91=1,IF(①選手情報入力!$R$6="","",①選手情報入力!$R$6),IF(①選手情報入力!$R$7="","",①選手情報入力!$R$7))))</f>
        <v/>
      </c>
      <c r="AC91" t="str">
        <f>IF(E91="","",IF(①選手情報入力!Q100="","",IF(I91=1,IF(①選手情報入力!$Q$6="",0,1),IF(①選手情報入力!$Q$7="",0,1))))</f>
        <v/>
      </c>
      <c r="AD91" t="str">
        <f>IF(E91="","",IF(①選手情報入力!Q100="","",2))</f>
        <v/>
      </c>
      <c r="AE91" t="str">
        <f>IF(E91="","",IF(①選手情報入力!S100="","",IF(I91=1,種目情報!$J$5,種目情報!$J$7)))</f>
        <v/>
      </c>
      <c r="AF91" t="str">
        <f>IF(E91="","",IF(①選手情報入力!S100="","",IF(I91=1,IF(①選手情報入力!$T$6="","",①選手情報入力!$T$6),IF(①選手情報入力!$T$7="","",①選手情報入力!$T$7))))</f>
        <v/>
      </c>
      <c r="AG91" t="str">
        <f>IF(E91="","",IF(①選手情報入力!S100="","",IF(I91=1,IF(①選手情報入力!$S$6="",0,1),IF(①選手情報入力!$S$7="",0,1))))</f>
        <v/>
      </c>
      <c r="AH91" t="str">
        <f>IF(E91="","",IF(①選手情報入力!S100="","",2))</f>
        <v/>
      </c>
    </row>
    <row r="92" spans="1:35">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row>
  </sheetData>
  <sheetProtection sheet="1" objects="1" scenarios="1"/>
  <phoneticPr fontId="2"/>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25"/>
  <sheetViews>
    <sheetView workbookViewId="0">
      <pane ySplit="1" topLeftCell="A2" activePane="bottomLeft" state="frozen"/>
      <selection pane="bottomLeft" activeCell="L10" sqref="L10"/>
    </sheetView>
  </sheetViews>
  <sheetFormatPr defaultRowHeight="13.2"/>
  <cols>
    <col min="1" max="1" width="10" bestFit="1" customWidth="1"/>
    <col min="2" max="2" width="10.44140625" bestFit="1" customWidth="1"/>
    <col min="3" max="3" width="9.21875" bestFit="1" customWidth="1"/>
    <col min="4" max="4" width="13" bestFit="1" customWidth="1"/>
    <col min="5" max="5" width="13.44140625" bestFit="1" customWidth="1"/>
    <col min="6" max="6" width="15.6640625" bestFit="1" customWidth="1"/>
    <col min="7" max="7" width="3.33203125" bestFit="1" customWidth="1"/>
    <col min="8" max="8" width="10.33203125" bestFit="1" customWidth="1"/>
    <col min="9" max="9" width="9.44140625" bestFit="1" customWidth="1"/>
    <col min="10" max="10" width="20.33203125" bestFit="1" customWidth="1"/>
    <col min="11" max="11" width="19.33203125" bestFit="1" customWidth="1"/>
    <col min="12" max="12" width="26.88671875" bestFit="1" customWidth="1"/>
    <col min="13" max="13" width="18.88671875" bestFit="1" customWidth="1"/>
  </cols>
  <sheetData>
    <row r="1" spans="1:13">
      <c r="A1" t="s">
        <v>68</v>
      </c>
      <c r="B1" t="s">
        <v>69</v>
      </c>
      <c r="C1" t="s">
        <v>70</v>
      </c>
      <c r="D1" t="s">
        <v>71</v>
      </c>
      <c r="E1" t="s">
        <v>72</v>
      </c>
      <c r="F1" t="s">
        <v>73</v>
      </c>
      <c r="G1" t="s">
        <v>74</v>
      </c>
      <c r="H1" t="s">
        <v>3</v>
      </c>
      <c r="I1" t="s">
        <v>8</v>
      </c>
      <c r="J1" t="s">
        <v>75</v>
      </c>
      <c r="K1" t="s">
        <v>76</v>
      </c>
      <c r="L1" t="s">
        <v>77</v>
      </c>
      <c r="M1" t="s">
        <v>78</v>
      </c>
    </row>
    <row r="2" spans="1:13">
      <c r="A2" t="str">
        <f>IF(③リレー情報確認!C8="","",410000+②団体情報入力!$D$3*10)</f>
        <v/>
      </c>
      <c r="B2" t="str">
        <f>IF(A2="","",②団体情報入力!$D$3)</f>
        <v/>
      </c>
      <c r="C2" t="str">
        <f>IF(A2="","",③リレー情報確認!$J$1)</f>
        <v/>
      </c>
      <c r="D2" t="str">
        <f>IF(A2="","",③リレー情報確認!$P$1)</f>
        <v/>
      </c>
      <c r="G2">
        <v>1</v>
      </c>
      <c r="H2" t="str">
        <f>IF(A2="","",③リレー情報確認!E8)</f>
        <v/>
      </c>
      <c r="I2" t="str">
        <f>IF(A2="","",③リレー情報確認!D8)</f>
        <v/>
      </c>
      <c r="J2" t="str">
        <f>IF(A2="","",種目情報!$J$4)</f>
        <v/>
      </c>
      <c r="K2" t="str">
        <f>IF(A2="","",③リレー情報確認!$F$8)</f>
        <v/>
      </c>
      <c r="L2" t="str">
        <f>IF(A2="","",IF(①選手情報入力!$Q$6="",0,1))</f>
        <v/>
      </c>
      <c r="M2" t="str">
        <f>IF(A2="","",種目情報!$K$4)</f>
        <v/>
      </c>
    </row>
    <row r="3" spans="1:13">
      <c r="A3" t="str">
        <f>IF(③リレー情報確認!C9="","",410000+②団体情報入力!$D$3*10)</f>
        <v/>
      </c>
      <c r="B3" t="str">
        <f>IF(A3="","",②団体情報入力!$D$3)</f>
        <v/>
      </c>
      <c r="C3" t="str">
        <f>IF(A3="","",③リレー情報確認!$J$1)</f>
        <v/>
      </c>
      <c r="D3" t="str">
        <f>IF(A3="","",③リレー情報確認!$P$1)</f>
        <v/>
      </c>
      <c r="G3">
        <v>2</v>
      </c>
      <c r="H3" t="str">
        <f>IF(A3="","",③リレー情報確認!E9)</f>
        <v/>
      </c>
      <c r="I3" t="str">
        <f>IF(A3="","",③リレー情報確認!D9)</f>
        <v/>
      </c>
      <c r="J3" t="str">
        <f>IF(A3="","",種目情報!$J$4)</f>
        <v/>
      </c>
      <c r="K3" t="str">
        <f>IF(A3="","",③リレー情報確認!$F$8)</f>
        <v/>
      </c>
      <c r="L3" t="str">
        <f>IF(A3="","",IF(①選手情報入力!$Q$6="",0,1))</f>
        <v/>
      </c>
      <c r="M3" t="str">
        <f>IF(A3="","",種目情報!$K$4)</f>
        <v/>
      </c>
    </row>
    <row r="4" spans="1:13">
      <c r="A4" t="str">
        <f>IF(③リレー情報確認!C10="","",410000+②団体情報入力!$D$3*10)</f>
        <v/>
      </c>
      <c r="B4" t="str">
        <f>IF(A4="","",②団体情報入力!$D$3)</f>
        <v/>
      </c>
      <c r="C4" t="str">
        <f>IF(A4="","",③リレー情報確認!$J$1)</f>
        <v/>
      </c>
      <c r="D4" t="str">
        <f>IF(A4="","",③リレー情報確認!$P$1)</f>
        <v/>
      </c>
      <c r="G4">
        <v>3</v>
      </c>
      <c r="H4" t="str">
        <f>IF(A4="","",③リレー情報確認!E10)</f>
        <v/>
      </c>
      <c r="I4" t="str">
        <f>IF(A4="","",③リレー情報確認!D10)</f>
        <v/>
      </c>
      <c r="J4" t="str">
        <f>IF(A4="","",種目情報!$J$4)</f>
        <v/>
      </c>
      <c r="K4" t="str">
        <f>IF(A4="","",③リレー情報確認!$F$8)</f>
        <v/>
      </c>
      <c r="L4" t="str">
        <f>IF(A4="","",IF(①選手情報入力!$Q$6="",0,1))</f>
        <v/>
      </c>
      <c r="M4" t="str">
        <f>IF(A4="","",種目情報!$K$4)</f>
        <v/>
      </c>
    </row>
    <row r="5" spans="1:13">
      <c r="A5" t="str">
        <f>IF(③リレー情報確認!C11="","",410000+②団体情報入力!$D$3*10)</f>
        <v/>
      </c>
      <c r="B5" t="str">
        <f>IF(A5="","",②団体情報入力!$D$3)</f>
        <v/>
      </c>
      <c r="C5" t="str">
        <f>IF(A5="","",③リレー情報確認!$J$1)</f>
        <v/>
      </c>
      <c r="D5" t="str">
        <f>IF(A5="","",③リレー情報確認!$P$1)</f>
        <v/>
      </c>
      <c r="G5">
        <v>4</v>
      </c>
      <c r="H5" t="str">
        <f>IF(A5="","",③リレー情報確認!E11)</f>
        <v/>
      </c>
      <c r="I5" t="str">
        <f>IF(A5="","",③リレー情報確認!D11)</f>
        <v/>
      </c>
      <c r="J5" t="str">
        <f>IF(A5="","",種目情報!$J$4)</f>
        <v/>
      </c>
      <c r="K5" t="str">
        <f>IF(A5="","",③リレー情報確認!$F$8)</f>
        <v/>
      </c>
      <c r="L5" t="str">
        <f>IF(A5="","",IF(①選手情報入力!$Q$6="",0,1))</f>
        <v/>
      </c>
      <c r="M5" t="str">
        <f>IF(A5="","",種目情報!$K$4)</f>
        <v/>
      </c>
    </row>
    <row r="6" spans="1:13">
      <c r="A6" t="str">
        <f>IF(③リレー情報確認!C12="","",410000+②団体情報入力!$D$3*10)</f>
        <v/>
      </c>
      <c r="B6" t="str">
        <f>IF(A6="","",②団体情報入力!$D$3)</f>
        <v/>
      </c>
      <c r="C6" t="str">
        <f>IF(A6="","",③リレー情報確認!$J$1)</f>
        <v/>
      </c>
      <c r="D6" t="str">
        <f>IF(A6="","",③リレー情報確認!$P$1)</f>
        <v/>
      </c>
      <c r="G6">
        <v>5</v>
      </c>
      <c r="H6" t="str">
        <f>IF(A6="","",③リレー情報確認!E12)</f>
        <v/>
      </c>
      <c r="I6" t="str">
        <f>IF(A6="","",③リレー情報確認!D12)</f>
        <v/>
      </c>
      <c r="J6" t="str">
        <f>IF(A6="","",種目情報!$J$4)</f>
        <v/>
      </c>
      <c r="K6" t="str">
        <f>IF(A6="","",③リレー情報確認!$F$8)</f>
        <v/>
      </c>
      <c r="L6" t="str">
        <f>IF(A6="","",IF(①選手情報入力!$Q$6="",0,1))</f>
        <v/>
      </c>
      <c r="M6" t="str">
        <f>IF(A6="","",種目情報!$K$4)</f>
        <v/>
      </c>
    </row>
    <row r="7" spans="1:13">
      <c r="A7" t="str">
        <f>IF(③リレー情報確認!C13="","",410000+②団体情報入力!$D$3*10)</f>
        <v/>
      </c>
      <c r="B7" t="str">
        <f>IF(A7="","",②団体情報入力!$D$3)</f>
        <v/>
      </c>
      <c r="C7" t="str">
        <f>IF(A7="","",③リレー情報確認!$J$1)</f>
        <v/>
      </c>
      <c r="D7" t="str">
        <f>IF(A7="","",③リレー情報確認!$P$1)</f>
        <v/>
      </c>
      <c r="G7">
        <v>6</v>
      </c>
      <c r="H7" t="str">
        <f>IF(A7="","",③リレー情報確認!E13)</f>
        <v/>
      </c>
      <c r="I7" t="str">
        <f>IF(A7="","",③リレー情報確認!D13)</f>
        <v/>
      </c>
      <c r="J7" t="str">
        <f>IF(A7="","",種目情報!$J$4)</f>
        <v/>
      </c>
      <c r="K7" t="str">
        <f>IF(A7="","",③リレー情報確認!$F$8)</f>
        <v/>
      </c>
      <c r="L7" t="str">
        <f>IF(A7="","",IF(①選手情報入力!$Q$6="",0,1))</f>
        <v/>
      </c>
      <c r="M7" t="str">
        <f>IF(A7="","",種目情報!$K$4)</f>
        <v/>
      </c>
    </row>
    <row r="8" spans="1:13">
      <c r="A8" s="11" t="str">
        <f>IF(③リレー情報確認!I8="","",1610000+②団体情報入力!$D$3*10)</f>
        <v/>
      </c>
      <c r="B8" s="11" t="str">
        <f>IF(A8="","",②団体情報入力!$D$3)</f>
        <v/>
      </c>
      <c r="C8" s="11" t="str">
        <f>IF(A8="","",③リレー情報確認!$J$1)</f>
        <v/>
      </c>
      <c r="D8" s="11" t="str">
        <f>IF(A8="","",③リレー情報確認!$P$1)</f>
        <v/>
      </c>
      <c r="E8" s="11"/>
      <c r="F8" s="11"/>
      <c r="G8" s="11">
        <v>1</v>
      </c>
      <c r="H8" s="11" t="str">
        <f>IF(A8="","",③リレー情報確認!K8)</f>
        <v/>
      </c>
      <c r="I8" s="11" t="str">
        <f>IF(A8="","",③リレー情報確認!J8)</f>
        <v/>
      </c>
      <c r="J8" s="11" t="str">
        <f>IF(A8="","",種目情報!$J$5)</f>
        <v/>
      </c>
      <c r="K8" s="11" t="str">
        <f>IF(A8="","",③リレー情報確認!$L$8)</f>
        <v/>
      </c>
      <c r="L8" s="11" t="str">
        <f>IF(A8="","",0)</f>
        <v/>
      </c>
      <c r="M8" s="11" t="str">
        <f>IF(A8="","",種目情報!$K$5)</f>
        <v/>
      </c>
    </row>
    <row r="9" spans="1:13">
      <c r="A9" s="11" t="str">
        <f>IF(③リレー情報確認!I9="","",1610000+②団体情報入力!$D$3*10)</f>
        <v/>
      </c>
      <c r="B9" s="11" t="str">
        <f>IF(A9="","",②団体情報入力!$D$3)</f>
        <v/>
      </c>
      <c r="C9" s="11" t="str">
        <f>IF(A9="","",③リレー情報確認!$J$1)</f>
        <v/>
      </c>
      <c r="D9" s="11" t="str">
        <f>IF(A9="","",③リレー情報確認!$P$1)</f>
        <v/>
      </c>
      <c r="E9" s="11"/>
      <c r="F9" s="11"/>
      <c r="G9" s="11">
        <v>2</v>
      </c>
      <c r="H9" s="11" t="str">
        <f>IF(A9="","",③リレー情報確認!K9)</f>
        <v/>
      </c>
      <c r="I9" s="11" t="str">
        <f>IF(A9="","",③リレー情報確認!J9)</f>
        <v/>
      </c>
      <c r="J9" s="11" t="str">
        <f>IF(A9="","",種目情報!$J$5)</f>
        <v/>
      </c>
      <c r="K9" s="11" t="str">
        <f>IF(A9="","",③リレー情報確認!$L$8)</f>
        <v/>
      </c>
      <c r="L9" s="11" t="str">
        <f t="shared" ref="L9:L13" si="0">IF(A9="","",0)</f>
        <v/>
      </c>
      <c r="M9" s="11" t="str">
        <f>IF(A9="","",種目情報!$K$5)</f>
        <v/>
      </c>
    </row>
    <row r="10" spans="1:13">
      <c r="A10" s="11" t="str">
        <f>IF(③リレー情報確認!I10="","",1610000+②団体情報入力!$D$3*10)</f>
        <v/>
      </c>
      <c r="B10" s="11" t="str">
        <f>IF(A10="","",②団体情報入力!$D$3)</f>
        <v/>
      </c>
      <c r="C10" s="11" t="str">
        <f>IF(A10="","",③リレー情報確認!$J$1)</f>
        <v/>
      </c>
      <c r="D10" s="11" t="str">
        <f>IF(A10="","",③リレー情報確認!$P$1)</f>
        <v/>
      </c>
      <c r="E10" s="11"/>
      <c r="F10" s="11"/>
      <c r="G10" s="11">
        <v>3</v>
      </c>
      <c r="H10" s="11" t="str">
        <f>IF(A10="","",③リレー情報確認!K10)</f>
        <v/>
      </c>
      <c r="I10" s="11" t="str">
        <f>IF(A10="","",③リレー情報確認!J10)</f>
        <v/>
      </c>
      <c r="J10" s="11" t="str">
        <f>IF(A10="","",種目情報!$J$5)</f>
        <v/>
      </c>
      <c r="K10" s="11" t="str">
        <f>IF(A10="","",③リレー情報確認!$L$8)</f>
        <v/>
      </c>
      <c r="L10" s="11" t="str">
        <f t="shared" si="0"/>
        <v/>
      </c>
      <c r="M10" s="11" t="str">
        <f>IF(A10="","",種目情報!$K$5)</f>
        <v/>
      </c>
    </row>
    <row r="11" spans="1:13">
      <c r="A11" s="11" t="str">
        <f>IF(③リレー情報確認!I11="","",1610000+②団体情報入力!$D$3*10)</f>
        <v/>
      </c>
      <c r="B11" s="11" t="str">
        <f>IF(A11="","",②団体情報入力!$D$3)</f>
        <v/>
      </c>
      <c r="C11" s="11" t="str">
        <f>IF(A11="","",③リレー情報確認!$J$1)</f>
        <v/>
      </c>
      <c r="D11" s="11" t="str">
        <f>IF(A11="","",③リレー情報確認!$P$1)</f>
        <v/>
      </c>
      <c r="E11" s="11"/>
      <c r="F11" s="11"/>
      <c r="G11" s="11">
        <v>4</v>
      </c>
      <c r="H11" s="11" t="str">
        <f>IF(A11="","",③リレー情報確認!K11)</f>
        <v/>
      </c>
      <c r="I11" s="11" t="str">
        <f>IF(A11="","",③リレー情報確認!J11)</f>
        <v/>
      </c>
      <c r="J11" s="11" t="str">
        <f>IF(A11="","",種目情報!$J$5)</f>
        <v/>
      </c>
      <c r="K11" s="11" t="str">
        <f>IF(A11="","",③リレー情報確認!$L$8)</f>
        <v/>
      </c>
      <c r="L11" s="11" t="str">
        <f t="shared" si="0"/>
        <v/>
      </c>
      <c r="M11" s="11" t="str">
        <f>IF(A11="","",種目情報!$K$5)</f>
        <v/>
      </c>
    </row>
    <row r="12" spans="1:13">
      <c r="A12" s="11" t="str">
        <f>IF(③リレー情報確認!I12="","",1610000+②団体情報入力!$D$3*10)</f>
        <v/>
      </c>
      <c r="B12" s="11" t="str">
        <f>IF(A12="","",②団体情報入力!$D$3)</f>
        <v/>
      </c>
      <c r="C12" s="11" t="str">
        <f>IF(A12="","",③リレー情報確認!$J$1)</f>
        <v/>
      </c>
      <c r="D12" s="11" t="str">
        <f>IF(A12="","",③リレー情報確認!$P$1)</f>
        <v/>
      </c>
      <c r="E12" s="11"/>
      <c r="F12" s="11"/>
      <c r="G12" s="11">
        <v>5</v>
      </c>
      <c r="H12" s="11" t="str">
        <f>IF(A12="","",③リレー情報確認!K12)</f>
        <v/>
      </c>
      <c r="I12" s="11" t="str">
        <f>IF(A12="","",③リレー情報確認!J12)</f>
        <v/>
      </c>
      <c r="J12" s="11" t="str">
        <f>IF(A12="","",種目情報!$J$5)</f>
        <v/>
      </c>
      <c r="K12" s="11" t="str">
        <f>IF(A12="","",③リレー情報確認!$L$8)</f>
        <v/>
      </c>
      <c r="L12" s="11" t="str">
        <f t="shared" si="0"/>
        <v/>
      </c>
      <c r="M12" s="11" t="str">
        <f>IF(A12="","",種目情報!$K$5)</f>
        <v/>
      </c>
    </row>
    <row r="13" spans="1:13">
      <c r="A13" s="11" t="str">
        <f>IF(③リレー情報確認!I13="","",1610000+②団体情報入力!$D$3*10)</f>
        <v/>
      </c>
      <c r="B13" s="11" t="str">
        <f>IF(A13="","",②団体情報入力!$D$3)</f>
        <v/>
      </c>
      <c r="C13" s="11" t="str">
        <f>IF(A13="","",③リレー情報確認!$J$1)</f>
        <v/>
      </c>
      <c r="D13" s="11" t="str">
        <f>IF(A13="","",③リレー情報確認!$P$1)</f>
        <v/>
      </c>
      <c r="E13" s="11"/>
      <c r="F13" s="11"/>
      <c r="G13" s="11">
        <v>6</v>
      </c>
      <c r="H13" s="11" t="str">
        <f>IF(A13="","",③リレー情報確認!K13)</f>
        <v/>
      </c>
      <c r="I13" s="11" t="str">
        <f>IF(A13="","",③リレー情報確認!J13)</f>
        <v/>
      </c>
      <c r="J13" s="11" t="str">
        <f>IF(A13="","",種目情報!$J$5)</f>
        <v/>
      </c>
      <c r="K13" s="11" t="str">
        <f>IF(A13="","",③リレー情報確認!$L$8)</f>
        <v/>
      </c>
      <c r="L13" s="11" t="str">
        <f t="shared" si="0"/>
        <v/>
      </c>
      <c r="M13" s="11" t="str">
        <f>IF(A13="","",種目情報!$K$5)</f>
        <v/>
      </c>
    </row>
    <row r="14" spans="1:13">
      <c r="A14" t="str">
        <f>IF(③リレー情報確認!O8="","",420000+②団体情報入力!$D$3*10)</f>
        <v/>
      </c>
      <c r="B14" t="str">
        <f>IF(A14="","",②団体情報入力!$D$3)</f>
        <v/>
      </c>
      <c r="C14" t="str">
        <f>IF(A14="","",③リレー情報確認!$J$1)</f>
        <v/>
      </c>
      <c r="D14" t="str">
        <f>IF(A14="","",③リレー情報確認!$P$1)</f>
        <v/>
      </c>
      <c r="G14">
        <v>1</v>
      </c>
      <c r="H14" t="str">
        <f>IF(A14="","",③リレー情報確認!Q8)</f>
        <v/>
      </c>
      <c r="I14" t="str">
        <f>IF(A14="","",③リレー情報確認!P8)</f>
        <v/>
      </c>
      <c r="J14" t="str">
        <f>IF(A14="","",種目情報!$J$6)</f>
        <v/>
      </c>
      <c r="K14" t="str">
        <f>IF(A14="","",③リレー情報確認!$R$8)</f>
        <v/>
      </c>
      <c r="L14" t="str">
        <f>IF(A14="","",0)</f>
        <v/>
      </c>
      <c r="M14" t="str">
        <f>IF(A14="","",種目情報!$K$6)</f>
        <v/>
      </c>
    </row>
    <row r="15" spans="1:13">
      <c r="A15" t="str">
        <f>IF(③リレー情報確認!O9="","",420000+②団体情報入力!$D$3*10)</f>
        <v/>
      </c>
      <c r="B15" t="str">
        <f>IF(A15="","",②団体情報入力!$D$3)</f>
        <v/>
      </c>
      <c r="C15" t="str">
        <f>IF(A15="","",③リレー情報確認!$J$1)</f>
        <v/>
      </c>
      <c r="D15" t="str">
        <f>IF(A15="","",③リレー情報確認!$P$1)</f>
        <v/>
      </c>
      <c r="G15">
        <v>2</v>
      </c>
      <c r="H15" t="str">
        <f>IF(A15="","",③リレー情報確認!Q9)</f>
        <v/>
      </c>
      <c r="I15" t="str">
        <f>IF(A15="","",③リレー情報確認!P9)</f>
        <v/>
      </c>
      <c r="J15" t="str">
        <f>IF(A15="","",種目情報!$J$6)</f>
        <v/>
      </c>
      <c r="K15" t="str">
        <f>IF(A15="","",③リレー情報確認!$R$8)</f>
        <v/>
      </c>
      <c r="L15" t="str">
        <f t="shared" ref="L15:L19" si="1">IF(A15="","",0)</f>
        <v/>
      </c>
      <c r="M15" t="str">
        <f>IF(A15="","",種目情報!$K$6)</f>
        <v/>
      </c>
    </row>
    <row r="16" spans="1:13">
      <c r="A16" t="str">
        <f>IF(③リレー情報確認!O10="","",420000+②団体情報入力!$D$3*10)</f>
        <v/>
      </c>
      <c r="B16" t="str">
        <f>IF(A16="","",②団体情報入力!$D$3)</f>
        <v/>
      </c>
      <c r="C16" t="str">
        <f>IF(A16="","",③リレー情報確認!$J$1)</f>
        <v/>
      </c>
      <c r="D16" t="str">
        <f>IF(A16="","",③リレー情報確認!$P$1)</f>
        <v/>
      </c>
      <c r="G16">
        <v>3</v>
      </c>
      <c r="H16" t="str">
        <f>IF(A16="","",③リレー情報確認!Q10)</f>
        <v/>
      </c>
      <c r="I16" t="str">
        <f>IF(A16="","",③リレー情報確認!P10)</f>
        <v/>
      </c>
      <c r="J16" t="str">
        <f>IF(A16="","",種目情報!$J$6)</f>
        <v/>
      </c>
      <c r="K16" t="str">
        <f>IF(A16="","",③リレー情報確認!$R$8)</f>
        <v/>
      </c>
      <c r="L16" t="str">
        <f t="shared" si="1"/>
        <v/>
      </c>
      <c r="M16" t="str">
        <f>IF(A16="","",種目情報!$K$6)</f>
        <v/>
      </c>
    </row>
    <row r="17" spans="1:13">
      <c r="A17" t="str">
        <f>IF(③リレー情報確認!O11="","",420000+②団体情報入力!$D$3*10)</f>
        <v/>
      </c>
      <c r="B17" t="str">
        <f>IF(A17="","",②団体情報入力!$D$3)</f>
        <v/>
      </c>
      <c r="C17" t="str">
        <f>IF(A17="","",③リレー情報確認!$J$1)</f>
        <v/>
      </c>
      <c r="D17" t="str">
        <f>IF(A17="","",③リレー情報確認!$P$1)</f>
        <v/>
      </c>
      <c r="G17">
        <v>4</v>
      </c>
      <c r="H17" t="str">
        <f>IF(A17="","",③リレー情報確認!Q11)</f>
        <v/>
      </c>
      <c r="I17" t="str">
        <f>IF(A17="","",③リレー情報確認!P11)</f>
        <v/>
      </c>
      <c r="J17" t="str">
        <f>IF(A17="","",種目情報!$J$6)</f>
        <v/>
      </c>
      <c r="K17" t="str">
        <f>IF(A17="","",③リレー情報確認!$R$8)</f>
        <v/>
      </c>
      <c r="L17" t="str">
        <f t="shared" si="1"/>
        <v/>
      </c>
      <c r="M17" t="str">
        <f>IF(A17="","",種目情報!$K$6)</f>
        <v/>
      </c>
    </row>
    <row r="18" spans="1:13">
      <c r="A18" t="str">
        <f>IF(③リレー情報確認!O12="","",420000+②団体情報入力!$D$3*10)</f>
        <v/>
      </c>
      <c r="B18" t="str">
        <f>IF(A18="","",②団体情報入力!$D$3)</f>
        <v/>
      </c>
      <c r="C18" t="str">
        <f>IF(A18="","",③リレー情報確認!$J$1)</f>
        <v/>
      </c>
      <c r="D18" t="str">
        <f>IF(A18="","",③リレー情報確認!$P$1)</f>
        <v/>
      </c>
      <c r="G18">
        <v>5</v>
      </c>
      <c r="H18" t="str">
        <f>IF(A18="","",③リレー情報確認!Q12)</f>
        <v/>
      </c>
      <c r="I18" t="str">
        <f>IF(A18="","",③リレー情報確認!P12)</f>
        <v/>
      </c>
      <c r="J18" t="str">
        <f>IF(A18="","",種目情報!$J$6)</f>
        <v/>
      </c>
      <c r="K18" t="str">
        <f>IF(A18="","",③リレー情報確認!$R$8)</f>
        <v/>
      </c>
      <c r="L18" t="str">
        <f t="shared" si="1"/>
        <v/>
      </c>
      <c r="M18" t="str">
        <f>IF(A18="","",種目情報!$K$6)</f>
        <v/>
      </c>
    </row>
    <row r="19" spans="1:13">
      <c r="A19" t="str">
        <f>IF(③リレー情報確認!O13="","",420000+②団体情報入力!$D$3*10)</f>
        <v/>
      </c>
      <c r="B19" t="str">
        <f>IF(A19="","",②団体情報入力!$D$3)</f>
        <v/>
      </c>
      <c r="C19" t="str">
        <f>IF(A19="","",③リレー情報確認!$J$1)</f>
        <v/>
      </c>
      <c r="D19" t="str">
        <f>IF(A19="","",③リレー情報確認!$P$1)</f>
        <v/>
      </c>
      <c r="G19">
        <v>6</v>
      </c>
      <c r="H19" t="str">
        <f>IF(A19="","",③リレー情報確認!Q13)</f>
        <v/>
      </c>
      <c r="I19" t="str">
        <f>IF(A19="","",③リレー情報確認!P13)</f>
        <v/>
      </c>
      <c r="J19" t="str">
        <f>IF(A19="","",種目情報!$J$6)</f>
        <v/>
      </c>
      <c r="K19" t="str">
        <f>IF(A19="","",③リレー情報確認!$R$8)</f>
        <v/>
      </c>
      <c r="L19" t="str">
        <f t="shared" si="1"/>
        <v/>
      </c>
      <c r="M19" t="str">
        <f>IF(A19="","",種目情報!$K$6)</f>
        <v/>
      </c>
    </row>
    <row r="20" spans="1:13">
      <c r="A20" s="10" t="str">
        <f>IF(③リレー情報確認!U8="","",1620000+②団体情報入力!$D$3*10)</f>
        <v/>
      </c>
      <c r="B20" s="10" t="str">
        <f>IF(A20="","",②団体情報入力!$D$3)</f>
        <v/>
      </c>
      <c r="C20" s="10" t="str">
        <f>IF(A20="","",③リレー情報確認!$J$1)</f>
        <v/>
      </c>
      <c r="D20" s="10" t="str">
        <f>IF(A20="","",③リレー情報確認!$P$1)</f>
        <v/>
      </c>
      <c r="E20" s="10"/>
      <c r="F20" s="10"/>
      <c r="G20" s="10">
        <v>1</v>
      </c>
      <c r="H20" s="10" t="str">
        <f>IF(A20="","",③リレー情報確認!W8)</f>
        <v/>
      </c>
      <c r="I20" s="10" t="str">
        <f>IF(A20="","",③リレー情報確認!V8)</f>
        <v/>
      </c>
      <c r="J20" s="10" t="str">
        <f>IF(A20="","",種目情報!$J$7)</f>
        <v/>
      </c>
      <c r="K20" s="10" t="str">
        <f>IF(A20="","",③リレー情報確認!$X$8)</f>
        <v/>
      </c>
      <c r="L20" s="10" t="str">
        <f t="shared" ref="L20" si="2">IF(A20="","",0)</f>
        <v/>
      </c>
      <c r="M20" s="10" t="str">
        <f>IF(A20="","",種目情報!$K$7)</f>
        <v/>
      </c>
    </row>
    <row r="21" spans="1:13">
      <c r="A21" s="10" t="str">
        <f>IF(③リレー情報確認!U9="","",1620000+②団体情報入力!$D$3*10)</f>
        <v/>
      </c>
      <c r="B21" s="10" t="str">
        <f>IF(A21="","",②団体情報入力!$D$3)</f>
        <v/>
      </c>
      <c r="C21" s="10" t="str">
        <f>IF(A21="","",③リレー情報確認!$J$1)</f>
        <v/>
      </c>
      <c r="D21" s="10" t="str">
        <f>IF(A21="","",③リレー情報確認!$P$1)</f>
        <v/>
      </c>
      <c r="E21" s="10"/>
      <c r="F21" s="10"/>
      <c r="G21" s="10">
        <v>2</v>
      </c>
      <c r="H21" s="10" t="str">
        <f>IF(A21="","",③リレー情報確認!W9)</f>
        <v/>
      </c>
      <c r="I21" s="10" t="str">
        <f>IF(A21="","",③リレー情報確認!V9)</f>
        <v/>
      </c>
      <c r="J21" s="10" t="str">
        <f>IF(A21="","",種目情報!$J$7)</f>
        <v/>
      </c>
      <c r="K21" s="10" t="str">
        <f>IF(A21="","",③リレー情報確認!$X$8)</f>
        <v/>
      </c>
      <c r="L21" s="10" t="str">
        <f t="shared" ref="L21:L25" si="3">IF(A21="","",0)</f>
        <v/>
      </c>
      <c r="M21" s="10" t="str">
        <f>IF(A21="","",種目情報!$K$7)</f>
        <v/>
      </c>
    </row>
    <row r="22" spans="1:13">
      <c r="A22" s="10" t="str">
        <f>IF(③リレー情報確認!U10="","",1620000+②団体情報入力!$D$3*10)</f>
        <v/>
      </c>
      <c r="B22" s="10" t="str">
        <f>IF(A22="","",②団体情報入力!$D$3)</f>
        <v/>
      </c>
      <c r="C22" s="10" t="str">
        <f>IF(A22="","",③リレー情報確認!$J$1)</f>
        <v/>
      </c>
      <c r="D22" s="10" t="str">
        <f>IF(A22="","",③リレー情報確認!$P$1)</f>
        <v/>
      </c>
      <c r="E22" s="10"/>
      <c r="F22" s="10"/>
      <c r="G22" s="10">
        <v>3</v>
      </c>
      <c r="H22" s="10" t="str">
        <f>IF(A22="","",③リレー情報確認!W10)</f>
        <v/>
      </c>
      <c r="I22" s="10" t="str">
        <f>IF(A22="","",③リレー情報確認!V10)</f>
        <v/>
      </c>
      <c r="J22" s="10" t="str">
        <f>IF(A22="","",種目情報!$J$7)</f>
        <v/>
      </c>
      <c r="K22" s="10" t="str">
        <f>IF(A22="","",③リレー情報確認!$X$8)</f>
        <v/>
      </c>
      <c r="L22" s="10" t="str">
        <f t="shared" si="3"/>
        <v/>
      </c>
      <c r="M22" s="10" t="str">
        <f>IF(A22="","",種目情報!$K$7)</f>
        <v/>
      </c>
    </row>
    <row r="23" spans="1:13">
      <c r="A23" s="10" t="str">
        <f>IF(③リレー情報確認!U11="","",1620000+②団体情報入力!$D$3*10)</f>
        <v/>
      </c>
      <c r="B23" s="10" t="str">
        <f>IF(A23="","",②団体情報入力!$D$3)</f>
        <v/>
      </c>
      <c r="C23" s="10" t="str">
        <f>IF(A23="","",③リレー情報確認!$J$1)</f>
        <v/>
      </c>
      <c r="D23" s="10" t="str">
        <f>IF(A23="","",③リレー情報確認!$P$1)</f>
        <v/>
      </c>
      <c r="E23" s="10"/>
      <c r="F23" s="10"/>
      <c r="G23" s="10">
        <v>4</v>
      </c>
      <c r="H23" s="10" t="str">
        <f>IF(A23="","",③リレー情報確認!W11)</f>
        <v/>
      </c>
      <c r="I23" s="10" t="str">
        <f>IF(A23="","",③リレー情報確認!V11)</f>
        <v/>
      </c>
      <c r="J23" s="10" t="str">
        <f>IF(A23="","",種目情報!$J$7)</f>
        <v/>
      </c>
      <c r="K23" s="10" t="str">
        <f>IF(A23="","",③リレー情報確認!$X$8)</f>
        <v/>
      </c>
      <c r="L23" s="10" t="str">
        <f t="shared" si="3"/>
        <v/>
      </c>
      <c r="M23" s="10" t="str">
        <f>IF(A23="","",種目情報!$K$7)</f>
        <v/>
      </c>
    </row>
    <row r="24" spans="1:13">
      <c r="A24" s="10" t="str">
        <f>IF(③リレー情報確認!U12="","",1620000+②団体情報入力!$D$3*10)</f>
        <v/>
      </c>
      <c r="B24" s="10" t="str">
        <f>IF(A24="","",②団体情報入力!$D$3)</f>
        <v/>
      </c>
      <c r="C24" s="10" t="str">
        <f>IF(A24="","",③リレー情報確認!$J$1)</f>
        <v/>
      </c>
      <c r="D24" s="10" t="str">
        <f>IF(A24="","",③リレー情報確認!$P$1)</f>
        <v/>
      </c>
      <c r="E24" s="10"/>
      <c r="F24" s="10"/>
      <c r="G24" s="10">
        <v>5</v>
      </c>
      <c r="H24" s="10" t="str">
        <f>IF(A24="","",③リレー情報確認!W12)</f>
        <v/>
      </c>
      <c r="I24" s="10" t="str">
        <f>IF(A24="","",③リレー情報確認!V12)</f>
        <v/>
      </c>
      <c r="J24" s="10" t="str">
        <f>IF(A24="","",種目情報!$J$7)</f>
        <v/>
      </c>
      <c r="K24" s="10" t="str">
        <f>IF(A24="","",③リレー情報確認!$X$8)</f>
        <v/>
      </c>
      <c r="L24" s="10" t="str">
        <f t="shared" si="3"/>
        <v/>
      </c>
      <c r="M24" s="10" t="str">
        <f>IF(A24="","",種目情報!$K$7)</f>
        <v/>
      </c>
    </row>
    <row r="25" spans="1:13">
      <c r="A25" s="10" t="str">
        <f>IF(③リレー情報確認!U13="","",1620000+②団体情報入力!$D$3*10)</f>
        <v/>
      </c>
      <c r="B25" s="10" t="str">
        <f>IF(A25="","",②団体情報入力!$D$3)</f>
        <v/>
      </c>
      <c r="C25" s="10" t="str">
        <f>IF(A25="","",③リレー情報確認!$J$1)</f>
        <v/>
      </c>
      <c r="D25" s="10" t="str">
        <f>IF(A25="","",③リレー情報確認!$P$1)</f>
        <v/>
      </c>
      <c r="E25" s="10"/>
      <c r="F25" s="10"/>
      <c r="G25" s="10">
        <v>6</v>
      </c>
      <c r="H25" s="10" t="str">
        <f>IF(A25="","",③リレー情報確認!W13)</f>
        <v/>
      </c>
      <c r="I25" s="10" t="str">
        <f>IF(A25="","",③リレー情報確認!V13)</f>
        <v/>
      </c>
      <c r="J25" s="10" t="str">
        <f>IF(A25="","",種目情報!$J$7)</f>
        <v/>
      </c>
      <c r="K25" s="10" t="str">
        <f>IF(A25="","",③リレー情報確認!$X$8)</f>
        <v/>
      </c>
      <c r="L25" s="10" t="str">
        <f t="shared" si="3"/>
        <v/>
      </c>
      <c r="M25" s="10" t="str">
        <f>IF(A25="","",種目情報!$K$7)</f>
        <v/>
      </c>
    </row>
  </sheetData>
  <sheetProtection sheet="1" objects="1" scenarios="1"/>
  <phoneticPr fontId="40"/>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3579"/>
  <sheetViews>
    <sheetView topLeftCell="A3229" workbookViewId="0">
      <selection activeCell="A2" sqref="A2:M3579"/>
    </sheetView>
  </sheetViews>
  <sheetFormatPr defaultRowHeight="13.2"/>
  <cols>
    <col min="1" max="1" width="23.88671875" bestFit="1" customWidth="1"/>
    <col min="4" max="4" width="9.5546875" bestFit="1" customWidth="1"/>
  </cols>
  <sheetData>
    <row r="1" spans="1:13" ht="13.8" thickBot="1">
      <c r="A1" s="234" t="s">
        <v>310</v>
      </c>
      <c r="B1" s="235"/>
      <c r="C1" s="235"/>
      <c r="D1" s="235" t="s">
        <v>300</v>
      </c>
      <c r="E1" s="235" t="s">
        <v>301</v>
      </c>
      <c r="F1" s="235" t="s">
        <v>302</v>
      </c>
      <c r="G1" s="235" t="s">
        <v>11</v>
      </c>
      <c r="H1" s="235" t="s">
        <v>305</v>
      </c>
      <c r="I1" s="235" t="s">
        <v>306</v>
      </c>
      <c r="J1" s="235" t="s">
        <v>307</v>
      </c>
      <c r="K1" s="235" t="s">
        <v>308</v>
      </c>
      <c r="L1" s="235" t="s">
        <v>12</v>
      </c>
      <c r="M1" s="236" t="s">
        <v>313</v>
      </c>
    </row>
    <row r="2" spans="1:13">
      <c r="A2" s="233" t="str">
        <f>①陸連データ貼付け!M2</f>
        <v>J5176</v>
      </c>
      <c r="B2" s="30" t="str">
        <f>LEFT(A2,1)</f>
        <v>J</v>
      </c>
      <c r="C2" s="30" t="str">
        <f>REPLACE(A2,1,1,"")</f>
        <v>5176</v>
      </c>
      <c r="D2" s="30">
        <f>①陸連データ貼付け!B2</f>
        <v>39755231</v>
      </c>
      <c r="E2" s="30" t="str">
        <f>①陸連データ貼付け!C2</f>
        <v>岡村　茜</v>
      </c>
      <c r="F2" s="30" t="str">
        <f>ASC(①陸連データ貼付け!D2)</f>
        <v>ｵｶﾑﾗ ｱｶﾈ</v>
      </c>
      <c r="G2" s="30" t="str">
        <f>①陸連データ貼付け!E2</f>
        <v>女</v>
      </c>
      <c r="H2" s="30">
        <f>①陸連データ貼付け!N2</f>
        <v>223101</v>
      </c>
      <c r="I2" s="30" t="str">
        <f>①陸連データ貼付け!K2</f>
        <v>旭丘</v>
      </c>
      <c r="J2" s="30" t="str">
        <f>ASC(①陸連データ貼付け!J2)</f>
        <v>ｱｲﾁｹﾝﾘﾂｱｻﾋｶﾞｵｶ</v>
      </c>
      <c r="K2" s="30" t="str">
        <f>I2</f>
        <v>旭丘</v>
      </c>
      <c r="L2" s="30">
        <f>①陸連データ貼付け!P2</f>
        <v>3</v>
      </c>
      <c r="M2" s="64" t="str">
        <f>①陸連データ貼付け!Q2</f>
        <v>高校</v>
      </c>
    </row>
    <row r="3" spans="1:13">
      <c r="A3" s="233" t="str">
        <f>①陸連データ貼付け!M3</f>
        <v>J5177</v>
      </c>
      <c r="B3" s="30" t="str">
        <f t="shared" ref="B3:B66" si="0">LEFT(A3,1)</f>
        <v>J</v>
      </c>
      <c r="C3" s="30" t="str">
        <f t="shared" ref="C3:C66" si="1">REPLACE(A3,1,1,"")</f>
        <v>5177</v>
      </c>
      <c r="D3" s="30">
        <f>①陸連データ貼付け!B3</f>
        <v>50723724</v>
      </c>
      <c r="E3" s="30" t="str">
        <f>①陸連データ貼付け!C3</f>
        <v>児玉　七海</v>
      </c>
      <c r="F3" s="30" t="str">
        <f>ASC(①陸連データ貼付け!D3)</f>
        <v>ｺﾀﾞﾏ ﾅﾅﾐ</v>
      </c>
      <c r="G3" s="30" t="str">
        <f>①陸連データ貼付け!E3</f>
        <v>女</v>
      </c>
      <c r="H3" s="30">
        <f>①陸連データ貼付け!N3</f>
        <v>223101</v>
      </c>
      <c r="I3" s="30" t="str">
        <f>①陸連データ貼付け!K3</f>
        <v>旭丘</v>
      </c>
      <c r="J3" s="30" t="str">
        <f>ASC(①陸連データ貼付け!J3)</f>
        <v>ｱｲﾁｹﾝﾘﾂｱｻﾋｶﾞｵｶ</v>
      </c>
      <c r="K3" s="30" t="str">
        <f t="shared" ref="K3:K66" si="2">I3</f>
        <v>旭丘</v>
      </c>
      <c r="L3" s="30">
        <f>①陸連データ貼付け!P3</f>
        <v>2</v>
      </c>
      <c r="M3" s="64" t="str">
        <f>①陸連データ貼付け!Q3</f>
        <v>高校</v>
      </c>
    </row>
    <row r="4" spans="1:13">
      <c r="A4" s="233" t="str">
        <f>①陸連データ貼付け!M4</f>
        <v>J5178</v>
      </c>
      <c r="B4" s="30" t="str">
        <f t="shared" si="0"/>
        <v>J</v>
      </c>
      <c r="C4" s="30" t="str">
        <f t="shared" si="1"/>
        <v>5178</v>
      </c>
      <c r="D4" s="30">
        <f>①陸連データ貼付け!B4</f>
        <v>59815533</v>
      </c>
      <c r="E4" s="30" t="str">
        <f>①陸連データ貼付け!C4</f>
        <v>山本　彩乃</v>
      </c>
      <c r="F4" s="30" t="str">
        <f>ASC(①陸連データ貼付け!D4)</f>
        <v>ﾔﾏﾓﾄ ｱﾔﾉ</v>
      </c>
      <c r="G4" s="30" t="str">
        <f>①陸連データ貼付け!E4</f>
        <v>女</v>
      </c>
      <c r="H4" s="30">
        <f>①陸連データ貼付け!N4</f>
        <v>223101</v>
      </c>
      <c r="I4" s="30" t="str">
        <f>①陸連データ貼付け!K4</f>
        <v>旭丘</v>
      </c>
      <c r="J4" s="30" t="str">
        <f>ASC(①陸連データ貼付け!J4)</f>
        <v>ｱｲﾁｹﾝﾘﾂｱｻﾋｶﾞｵｶ</v>
      </c>
      <c r="K4" s="30" t="str">
        <f t="shared" si="2"/>
        <v>旭丘</v>
      </c>
      <c r="L4" s="30">
        <f>①陸連データ貼付け!P4</f>
        <v>3</v>
      </c>
      <c r="M4" s="64" t="str">
        <f>①陸連データ貼付け!Q4</f>
        <v>高校</v>
      </c>
    </row>
    <row r="5" spans="1:13">
      <c r="A5" s="233" t="str">
        <f>①陸連データ貼付け!M5</f>
        <v>J5179</v>
      </c>
      <c r="B5" s="30" t="str">
        <f t="shared" si="0"/>
        <v>J</v>
      </c>
      <c r="C5" s="30" t="str">
        <f t="shared" si="1"/>
        <v>5179</v>
      </c>
      <c r="D5" s="30">
        <f>①陸連データ貼付け!B5</f>
        <v>77072730</v>
      </c>
      <c r="E5" s="30" t="str">
        <f>①陸連データ貼付け!C5</f>
        <v>山内　里佳</v>
      </c>
      <c r="F5" s="30" t="str">
        <f>ASC(①陸連データ貼付け!D5)</f>
        <v>ﾔﾏｳﾁ ﾘｶ</v>
      </c>
      <c r="G5" s="30" t="str">
        <f>①陸連データ貼付け!E5</f>
        <v>女</v>
      </c>
      <c r="H5" s="30">
        <f>①陸連データ貼付け!N5</f>
        <v>223101</v>
      </c>
      <c r="I5" s="30" t="str">
        <f>①陸連データ貼付け!K5</f>
        <v>旭丘</v>
      </c>
      <c r="J5" s="30" t="str">
        <f>ASC(①陸連データ貼付け!J5)</f>
        <v>ｱｲﾁｹﾝﾘﾂｱｻﾋｶﾞｵｶ</v>
      </c>
      <c r="K5" s="30" t="str">
        <f t="shared" si="2"/>
        <v>旭丘</v>
      </c>
      <c r="L5" s="30">
        <f>①陸連データ貼付け!P5</f>
        <v>3</v>
      </c>
      <c r="M5" s="64" t="str">
        <f>①陸連データ貼付け!Q5</f>
        <v>高校</v>
      </c>
    </row>
    <row r="6" spans="1:13">
      <c r="A6" s="233" t="str">
        <f>①陸連データ貼付け!M6</f>
        <v>J5180</v>
      </c>
      <c r="B6" s="30" t="str">
        <f t="shared" si="0"/>
        <v>J</v>
      </c>
      <c r="C6" s="30" t="str">
        <f t="shared" si="1"/>
        <v>5180</v>
      </c>
      <c r="D6" s="30">
        <f>①陸連データ貼付け!B6</f>
        <v>77072831</v>
      </c>
      <c r="E6" s="30" t="str">
        <f>①陸連データ貼付け!C6</f>
        <v>大西　麻美</v>
      </c>
      <c r="F6" s="30" t="str">
        <f>ASC(①陸連データ貼付け!D6)</f>
        <v>ｵｵﾆｼ ﾏﾐ</v>
      </c>
      <c r="G6" s="30" t="str">
        <f>①陸連データ貼付け!E6</f>
        <v>女</v>
      </c>
      <c r="H6" s="30">
        <f>①陸連データ貼付け!N6</f>
        <v>223101</v>
      </c>
      <c r="I6" s="30" t="str">
        <f>①陸連データ貼付け!K6</f>
        <v>旭丘</v>
      </c>
      <c r="J6" s="30" t="str">
        <f>ASC(①陸連データ貼付け!J6)</f>
        <v>ｱｲﾁｹﾝﾘﾂｱｻﾋｶﾞｵｶ</v>
      </c>
      <c r="K6" s="30" t="str">
        <f t="shared" si="2"/>
        <v>旭丘</v>
      </c>
      <c r="L6" s="30">
        <f>①陸連データ貼付け!P6</f>
        <v>3</v>
      </c>
      <c r="M6" s="64" t="str">
        <f>①陸連データ貼付け!Q6</f>
        <v>高校</v>
      </c>
    </row>
    <row r="7" spans="1:13">
      <c r="A7" s="233" t="str">
        <f>①陸連データ貼付け!M7</f>
        <v>J5181</v>
      </c>
      <c r="B7" s="30" t="str">
        <f t="shared" si="0"/>
        <v>J</v>
      </c>
      <c r="C7" s="30" t="str">
        <f t="shared" si="1"/>
        <v>5181</v>
      </c>
      <c r="D7" s="30">
        <f>①陸連データ貼付け!B7</f>
        <v>77072932</v>
      </c>
      <c r="E7" s="30" t="str">
        <f>①陸連データ貼付け!C7</f>
        <v>髙森　千鶴</v>
      </c>
      <c r="F7" s="30" t="str">
        <f>ASC(①陸連データ貼付け!D7)</f>
        <v>ﾀｶﾓﾘ ﾁﾂﾞﾙ</v>
      </c>
      <c r="G7" s="30" t="str">
        <f>①陸連データ貼付け!E7</f>
        <v>女</v>
      </c>
      <c r="H7" s="30">
        <f>①陸連データ貼付け!N7</f>
        <v>223101</v>
      </c>
      <c r="I7" s="30" t="str">
        <f>①陸連データ貼付け!K7</f>
        <v>旭丘</v>
      </c>
      <c r="J7" s="30" t="str">
        <f>ASC(①陸連データ貼付け!J7)</f>
        <v>ｱｲﾁｹﾝﾘﾂｱｻﾋｶﾞｵｶ</v>
      </c>
      <c r="K7" s="30" t="str">
        <f t="shared" si="2"/>
        <v>旭丘</v>
      </c>
      <c r="L7" s="30">
        <f>①陸連データ貼付け!P7</f>
        <v>3</v>
      </c>
      <c r="M7" s="64" t="str">
        <f>①陸連データ貼付け!Q7</f>
        <v>高校</v>
      </c>
    </row>
    <row r="8" spans="1:13">
      <c r="A8" s="233" t="str">
        <f>①陸連データ貼付け!M8</f>
        <v>J5182</v>
      </c>
      <c r="B8" s="30" t="str">
        <f t="shared" si="0"/>
        <v>J</v>
      </c>
      <c r="C8" s="30" t="str">
        <f t="shared" si="1"/>
        <v>5182</v>
      </c>
      <c r="D8" s="30">
        <f>①陸連データ貼付け!B8</f>
        <v>77073125</v>
      </c>
      <c r="E8" s="30" t="str">
        <f>①陸連データ貼付け!C8</f>
        <v>野村　真子</v>
      </c>
      <c r="F8" s="30" t="str">
        <f>ASC(①陸連データ貼付け!D8)</f>
        <v>ﾉﾑﾗ ﾏｺ</v>
      </c>
      <c r="G8" s="30" t="str">
        <f>①陸連データ貼付け!E8</f>
        <v>女</v>
      </c>
      <c r="H8" s="30">
        <f>①陸連データ貼付け!N8</f>
        <v>223101</v>
      </c>
      <c r="I8" s="30" t="str">
        <f>①陸連データ貼付け!K8</f>
        <v>旭丘</v>
      </c>
      <c r="J8" s="30" t="str">
        <f>ASC(①陸連データ貼付け!J8)</f>
        <v>ｱｲﾁｹﾝﾘﾂｱｻﾋｶﾞｵｶ</v>
      </c>
      <c r="K8" s="30" t="str">
        <f t="shared" si="2"/>
        <v>旭丘</v>
      </c>
      <c r="L8" s="30">
        <f>①陸連データ貼付け!P8</f>
        <v>3</v>
      </c>
      <c r="M8" s="64" t="str">
        <f>①陸連データ貼付け!Q8</f>
        <v>高校</v>
      </c>
    </row>
    <row r="9" spans="1:13">
      <c r="A9" s="233" t="str">
        <f>①陸連データ貼付け!M9</f>
        <v>J5183</v>
      </c>
      <c r="B9" s="30" t="str">
        <f t="shared" si="0"/>
        <v>J</v>
      </c>
      <c r="C9" s="30" t="str">
        <f t="shared" si="1"/>
        <v>5183</v>
      </c>
      <c r="D9" s="30">
        <f>①陸連データ貼付け!B9</f>
        <v>77073630</v>
      </c>
      <c r="E9" s="30" t="str">
        <f>①陸連データ貼付け!C9</f>
        <v>濵田　純可</v>
      </c>
      <c r="F9" s="30" t="str">
        <f>ASC(①陸連データ貼付け!D9)</f>
        <v>ﾊﾏﾀﾞ ｽﾐｶ</v>
      </c>
      <c r="G9" s="30" t="str">
        <f>①陸連データ貼付け!E9</f>
        <v>女</v>
      </c>
      <c r="H9" s="30">
        <f>①陸連データ貼付け!N9</f>
        <v>223101</v>
      </c>
      <c r="I9" s="30" t="str">
        <f>①陸連データ貼付け!K9</f>
        <v>旭丘</v>
      </c>
      <c r="J9" s="30" t="str">
        <f>ASC(①陸連データ貼付け!J9)</f>
        <v>ｱｲﾁｹﾝﾘﾂｱｻﾋｶﾞｵｶ</v>
      </c>
      <c r="K9" s="30" t="str">
        <f t="shared" si="2"/>
        <v>旭丘</v>
      </c>
      <c r="L9" s="30">
        <f>①陸連データ貼付け!P9</f>
        <v>3</v>
      </c>
      <c r="M9" s="64" t="str">
        <f>①陸連データ貼付け!Q9</f>
        <v>高校</v>
      </c>
    </row>
    <row r="10" spans="1:13">
      <c r="A10" s="233" t="str">
        <f>①陸連データ貼付け!M10</f>
        <v>J5184</v>
      </c>
      <c r="B10" s="30" t="str">
        <f t="shared" si="0"/>
        <v>J</v>
      </c>
      <c r="C10" s="30" t="str">
        <f t="shared" si="1"/>
        <v>5184</v>
      </c>
      <c r="D10" s="30">
        <f>①陸連データ貼付け!B10</f>
        <v>85625026</v>
      </c>
      <c r="E10" s="30" t="str">
        <f>①陸連データ貼付け!C10</f>
        <v>小畑　登紀子</v>
      </c>
      <c r="F10" s="30" t="str">
        <f>ASC(①陸連データ貼付け!D10)</f>
        <v>ｵﾊﾞﾀ ﾄｷｺ</v>
      </c>
      <c r="G10" s="30" t="str">
        <f>①陸連データ貼付け!E10</f>
        <v>女</v>
      </c>
      <c r="H10" s="30">
        <f>①陸連データ貼付け!N10</f>
        <v>223101</v>
      </c>
      <c r="I10" s="30" t="str">
        <f>①陸連データ貼付け!K10</f>
        <v>旭丘</v>
      </c>
      <c r="J10" s="30" t="str">
        <f>ASC(①陸連データ貼付け!J10)</f>
        <v>ｱｲﾁｹﾝﾘﾂｱｻﾋｶﾞｵｶ</v>
      </c>
      <c r="K10" s="30" t="str">
        <f t="shared" si="2"/>
        <v>旭丘</v>
      </c>
      <c r="L10" s="30">
        <f>①陸連データ貼付け!P10</f>
        <v>2</v>
      </c>
      <c r="M10" s="64" t="str">
        <f>①陸連データ貼付け!Q10</f>
        <v>高校</v>
      </c>
    </row>
    <row r="11" spans="1:13">
      <c r="A11" s="233" t="str">
        <f>①陸連データ貼付け!M11</f>
        <v>J5185</v>
      </c>
      <c r="B11" s="30" t="str">
        <f t="shared" si="0"/>
        <v>J</v>
      </c>
      <c r="C11" s="30" t="str">
        <f t="shared" si="1"/>
        <v>5185</v>
      </c>
      <c r="D11" s="30">
        <f>①陸連データ貼付け!B11</f>
        <v>89618133</v>
      </c>
      <c r="E11" s="30" t="str">
        <f>①陸連データ貼付け!C11</f>
        <v>横井　里南</v>
      </c>
      <c r="F11" s="30" t="str">
        <f>ASC(①陸連データ貼付け!D11)</f>
        <v>ﾖｺｲ ﾘﾅ</v>
      </c>
      <c r="G11" s="30" t="str">
        <f>①陸連データ貼付け!E11</f>
        <v>女</v>
      </c>
      <c r="H11" s="30">
        <f>①陸連データ貼付け!N11</f>
        <v>223101</v>
      </c>
      <c r="I11" s="30" t="str">
        <f>①陸連データ貼付け!K11</f>
        <v>旭丘</v>
      </c>
      <c r="J11" s="30" t="str">
        <f>ASC(①陸連データ貼付け!J11)</f>
        <v>ｱｲﾁｹﾝﾘﾂｱｻﾋｶﾞｵｶ</v>
      </c>
      <c r="K11" s="30" t="str">
        <f t="shared" si="2"/>
        <v>旭丘</v>
      </c>
      <c r="L11" s="30">
        <f>①陸連データ貼付け!P11</f>
        <v>2</v>
      </c>
      <c r="M11" s="64" t="str">
        <f>①陸連データ貼付け!Q11</f>
        <v>高校</v>
      </c>
    </row>
    <row r="12" spans="1:13">
      <c r="A12" s="233" t="str">
        <f>①陸連データ貼付け!M12</f>
        <v>J5186</v>
      </c>
      <c r="B12" s="30" t="str">
        <f t="shared" si="0"/>
        <v>J</v>
      </c>
      <c r="C12" s="30" t="str">
        <f t="shared" si="1"/>
        <v>5186</v>
      </c>
      <c r="D12" s="30">
        <f>①陸連データ貼付け!B12</f>
        <v>89618234</v>
      </c>
      <c r="E12" s="30" t="str">
        <f>①陸連データ貼付け!C12</f>
        <v>康　丞媛</v>
      </c>
      <c r="F12" s="30" t="str">
        <f>ASC(①陸連データ貼付け!D12)</f>
        <v>ｶﾝ ｽﾝｳｫﾝ</v>
      </c>
      <c r="G12" s="30" t="str">
        <f>①陸連データ貼付け!E12</f>
        <v>女</v>
      </c>
      <c r="H12" s="30">
        <f>①陸連データ貼付け!N12</f>
        <v>223101</v>
      </c>
      <c r="I12" s="30" t="str">
        <f>①陸連データ貼付け!K12</f>
        <v>旭丘</v>
      </c>
      <c r="J12" s="30" t="str">
        <f>ASC(①陸連データ貼付け!J12)</f>
        <v>ｱｲﾁｹﾝﾘﾂｱｻﾋｶﾞｵｶ</v>
      </c>
      <c r="K12" s="30" t="str">
        <f t="shared" si="2"/>
        <v>旭丘</v>
      </c>
      <c r="L12" s="30">
        <f>①陸連データ貼付け!P12</f>
        <v>2</v>
      </c>
      <c r="M12" s="64" t="str">
        <f>①陸連データ貼付け!Q12</f>
        <v>高校</v>
      </c>
    </row>
    <row r="13" spans="1:13">
      <c r="A13" s="233" t="str">
        <f>①陸連データ貼付け!M13</f>
        <v>J273</v>
      </c>
      <c r="B13" s="30" t="str">
        <f t="shared" si="0"/>
        <v>J</v>
      </c>
      <c r="C13" s="30" t="str">
        <f t="shared" si="1"/>
        <v>273</v>
      </c>
      <c r="D13" s="30">
        <f>①陸連データ貼付け!B13</f>
        <v>27279229</v>
      </c>
      <c r="E13" s="30" t="str">
        <f>①陸連データ貼付け!C13</f>
        <v>加藤　幸樹</v>
      </c>
      <c r="F13" s="30" t="str">
        <f>ASC(①陸連データ貼付け!D13)</f>
        <v>ｶﾄｳ ｺｳｷ</v>
      </c>
      <c r="G13" s="30" t="str">
        <f>①陸連データ貼付け!E13</f>
        <v>男</v>
      </c>
      <c r="H13" s="30">
        <f>①陸連データ貼付け!N13</f>
        <v>223101</v>
      </c>
      <c r="I13" s="30" t="str">
        <f>①陸連データ貼付け!K13</f>
        <v>旭丘</v>
      </c>
      <c r="J13" s="30" t="str">
        <f>ASC(①陸連データ貼付け!J13)</f>
        <v>ｱｲﾁｹﾝﾘﾂｱｻﾋｶﾞｵｶ</v>
      </c>
      <c r="K13" s="30" t="str">
        <f t="shared" si="2"/>
        <v>旭丘</v>
      </c>
      <c r="L13" s="30">
        <f>①陸連データ貼付け!P13</f>
        <v>3</v>
      </c>
      <c r="M13" s="64" t="str">
        <f>①陸連データ貼付け!Q13</f>
        <v>高校</v>
      </c>
    </row>
    <row r="14" spans="1:13">
      <c r="A14" s="233" t="str">
        <f>①陸連データ貼付け!M14</f>
        <v>J274</v>
      </c>
      <c r="B14" s="30" t="str">
        <f t="shared" si="0"/>
        <v>J</v>
      </c>
      <c r="C14" s="30" t="str">
        <f t="shared" si="1"/>
        <v>274</v>
      </c>
      <c r="D14" s="30">
        <f>①陸連データ貼付け!B14</f>
        <v>39754028</v>
      </c>
      <c r="E14" s="30" t="str">
        <f>①陸連データ貼付け!C14</f>
        <v>河野　隼司</v>
      </c>
      <c r="F14" s="30" t="str">
        <f>ASC(①陸連データ貼付け!D14)</f>
        <v>ｺｳﾉ ｼｭﾝｼﾞ</v>
      </c>
      <c r="G14" s="30" t="str">
        <f>①陸連データ貼付け!E14</f>
        <v>男</v>
      </c>
      <c r="H14" s="30">
        <f>①陸連データ貼付け!N14</f>
        <v>223101</v>
      </c>
      <c r="I14" s="30" t="str">
        <f>①陸連データ貼付け!K14</f>
        <v>旭丘</v>
      </c>
      <c r="J14" s="30" t="str">
        <f>ASC(①陸連データ貼付け!J14)</f>
        <v>ｱｲﾁｹﾝﾘﾂｱｻﾋｶﾞｵｶ</v>
      </c>
      <c r="K14" s="30" t="str">
        <f t="shared" si="2"/>
        <v>旭丘</v>
      </c>
      <c r="L14" s="30">
        <f>①陸連データ貼付け!P14</f>
        <v>3</v>
      </c>
      <c r="M14" s="64" t="str">
        <f>①陸連データ貼付け!Q14</f>
        <v>高校</v>
      </c>
    </row>
    <row r="15" spans="1:13">
      <c r="A15" s="233" t="str">
        <f>①陸連データ貼付け!M15</f>
        <v>J275</v>
      </c>
      <c r="B15" s="30" t="str">
        <f t="shared" si="0"/>
        <v>J</v>
      </c>
      <c r="C15" s="30" t="str">
        <f t="shared" si="1"/>
        <v>275</v>
      </c>
      <c r="D15" s="30">
        <f>①陸連データ貼付け!B15</f>
        <v>39769640</v>
      </c>
      <c r="E15" s="30" t="str">
        <f>①陸連データ貼付け!C15</f>
        <v>熊谷　智孝</v>
      </c>
      <c r="F15" s="30" t="str">
        <f>ASC(①陸連データ貼付け!D15)</f>
        <v>ｸﾏｶﾞｲ ﾄﾓﾀｶ</v>
      </c>
      <c r="G15" s="30" t="str">
        <f>①陸連データ貼付け!E15</f>
        <v>男</v>
      </c>
      <c r="H15" s="30">
        <f>①陸連データ貼付け!N15</f>
        <v>223101</v>
      </c>
      <c r="I15" s="30" t="str">
        <f>①陸連データ貼付け!K15</f>
        <v>旭丘</v>
      </c>
      <c r="J15" s="30" t="str">
        <f>ASC(①陸連データ貼付け!J15)</f>
        <v>ｱｲﾁｹﾝﾘﾂｱｻﾋｶﾞｵｶ</v>
      </c>
      <c r="K15" s="30" t="str">
        <f t="shared" si="2"/>
        <v>旭丘</v>
      </c>
      <c r="L15" s="30">
        <f>①陸連データ貼付け!P15</f>
        <v>3</v>
      </c>
      <c r="M15" s="64" t="str">
        <f>①陸連データ貼付け!Q15</f>
        <v>高校</v>
      </c>
    </row>
    <row r="16" spans="1:13">
      <c r="A16" s="233" t="str">
        <f>①陸連データ貼付け!M16</f>
        <v>J276</v>
      </c>
      <c r="B16" s="30" t="str">
        <f t="shared" si="0"/>
        <v>J</v>
      </c>
      <c r="C16" s="30" t="str">
        <f t="shared" si="1"/>
        <v>276</v>
      </c>
      <c r="D16" s="30">
        <f>①陸連データ貼付け!B16</f>
        <v>39967842</v>
      </c>
      <c r="E16" s="30" t="str">
        <f>①陸連データ貼付け!C16</f>
        <v>加藤　真木</v>
      </c>
      <c r="F16" s="30" t="str">
        <f>ASC(①陸連データ貼付け!D16)</f>
        <v>ｶﾄｳ ﾏｷ</v>
      </c>
      <c r="G16" s="30" t="str">
        <f>①陸連データ貼付け!E16</f>
        <v>男</v>
      </c>
      <c r="H16" s="30">
        <f>①陸連データ貼付け!N16</f>
        <v>223101</v>
      </c>
      <c r="I16" s="30" t="str">
        <f>①陸連データ貼付け!K16</f>
        <v>旭丘</v>
      </c>
      <c r="J16" s="30" t="str">
        <f>ASC(①陸連データ貼付け!J16)</f>
        <v>ｱｲﾁｹﾝﾘﾂｱｻﾋｶﾞｵｶ</v>
      </c>
      <c r="K16" s="30" t="str">
        <f t="shared" si="2"/>
        <v>旭丘</v>
      </c>
      <c r="L16" s="30">
        <f>①陸連データ貼付け!P16</f>
        <v>3</v>
      </c>
      <c r="M16" s="64" t="str">
        <f>①陸連データ貼付け!Q16</f>
        <v>高校</v>
      </c>
    </row>
    <row r="17" spans="1:13">
      <c r="A17" s="233" t="str">
        <f>①陸連データ貼付け!M17</f>
        <v>J277</v>
      </c>
      <c r="B17" s="30" t="str">
        <f t="shared" si="0"/>
        <v>J</v>
      </c>
      <c r="C17" s="30" t="str">
        <f t="shared" si="1"/>
        <v>277</v>
      </c>
      <c r="D17" s="30">
        <f>①陸連データ貼付け!B17</f>
        <v>46563630</v>
      </c>
      <c r="E17" s="30" t="str">
        <f>①陸連データ貼付け!C17</f>
        <v>緒方　颯</v>
      </c>
      <c r="F17" s="30" t="str">
        <f>ASC(①陸連データ貼付け!D17)</f>
        <v>ｵｶﾞﾀ ｿｳ</v>
      </c>
      <c r="G17" s="30" t="str">
        <f>①陸連データ貼付け!E17</f>
        <v>男</v>
      </c>
      <c r="H17" s="30">
        <f>①陸連データ貼付け!N17</f>
        <v>223101</v>
      </c>
      <c r="I17" s="30" t="str">
        <f>①陸連データ貼付け!K17</f>
        <v>旭丘</v>
      </c>
      <c r="J17" s="30" t="str">
        <f>ASC(①陸連データ貼付け!J17)</f>
        <v>ｱｲﾁｹﾝﾘﾂｱｻﾋｶﾞｵｶ</v>
      </c>
      <c r="K17" s="30" t="str">
        <f t="shared" si="2"/>
        <v>旭丘</v>
      </c>
      <c r="L17" s="30">
        <f>①陸連データ貼付け!P17</f>
        <v>2</v>
      </c>
      <c r="M17" s="64" t="str">
        <f>①陸連データ貼付け!Q17</f>
        <v>高校</v>
      </c>
    </row>
    <row r="18" spans="1:13">
      <c r="A18" s="233" t="str">
        <f>①陸連データ貼付け!M18</f>
        <v>J278</v>
      </c>
      <c r="B18" s="30" t="str">
        <f t="shared" si="0"/>
        <v>J</v>
      </c>
      <c r="C18" s="30" t="str">
        <f t="shared" si="1"/>
        <v>278</v>
      </c>
      <c r="D18" s="30">
        <f>①陸連データ貼付け!B18</f>
        <v>47673431</v>
      </c>
      <c r="E18" s="30" t="str">
        <f>①陸連データ貼付け!C18</f>
        <v>平野　裕大</v>
      </c>
      <c r="F18" s="30" t="str">
        <f>ASC(①陸連データ貼付け!D18)</f>
        <v>ﾋﾗﾉ ﾕｳﾀ</v>
      </c>
      <c r="G18" s="30" t="str">
        <f>①陸連データ貼付け!E18</f>
        <v>男</v>
      </c>
      <c r="H18" s="30">
        <f>①陸連データ貼付け!N18</f>
        <v>223101</v>
      </c>
      <c r="I18" s="30" t="str">
        <f>①陸連データ貼付け!K18</f>
        <v>旭丘</v>
      </c>
      <c r="J18" s="30" t="str">
        <f>ASC(①陸連データ貼付け!J18)</f>
        <v>ｱｲﾁｹﾝﾘﾂｱｻﾋｶﾞｵｶ</v>
      </c>
      <c r="K18" s="30" t="str">
        <f t="shared" si="2"/>
        <v>旭丘</v>
      </c>
      <c r="L18" s="30">
        <f>①陸連データ貼付け!P18</f>
        <v>2</v>
      </c>
      <c r="M18" s="64" t="str">
        <f>①陸連データ貼付け!Q18</f>
        <v>高校</v>
      </c>
    </row>
    <row r="19" spans="1:13">
      <c r="A19" s="233" t="str">
        <f>①陸連データ貼付け!M19</f>
        <v>J279</v>
      </c>
      <c r="B19" s="30" t="str">
        <f t="shared" si="0"/>
        <v>J</v>
      </c>
      <c r="C19" s="30" t="str">
        <f t="shared" si="1"/>
        <v>279</v>
      </c>
      <c r="D19" s="30">
        <f>①陸連データ貼付け!B19</f>
        <v>48989846</v>
      </c>
      <c r="E19" s="30" t="str">
        <f>①陸連データ貼付け!C19</f>
        <v>吉原　慧</v>
      </c>
      <c r="F19" s="30" t="str">
        <f>ASC(①陸連データ貼付け!D19)</f>
        <v>ﾖｼﾊﾗ ｻﾄｼ</v>
      </c>
      <c r="G19" s="30" t="str">
        <f>①陸連データ貼付け!E19</f>
        <v>男</v>
      </c>
      <c r="H19" s="30">
        <f>①陸連データ貼付け!N19</f>
        <v>223101</v>
      </c>
      <c r="I19" s="30" t="str">
        <f>①陸連データ貼付け!K19</f>
        <v>旭丘</v>
      </c>
      <c r="J19" s="30" t="str">
        <f>ASC(①陸連データ貼付け!J19)</f>
        <v>ｱｲﾁｹﾝﾘﾂｱｻﾋｶﾞｵｶ</v>
      </c>
      <c r="K19" s="30" t="str">
        <f t="shared" si="2"/>
        <v>旭丘</v>
      </c>
      <c r="L19" s="30">
        <f>①陸連データ貼付け!P19</f>
        <v>2</v>
      </c>
      <c r="M19" s="64" t="str">
        <f>①陸連データ貼付け!Q19</f>
        <v>高校</v>
      </c>
    </row>
    <row r="20" spans="1:13">
      <c r="A20" s="233" t="str">
        <f>①陸連データ貼付け!M20</f>
        <v>J280</v>
      </c>
      <c r="B20" s="30" t="str">
        <f t="shared" si="0"/>
        <v>J</v>
      </c>
      <c r="C20" s="30" t="str">
        <f t="shared" si="1"/>
        <v>280</v>
      </c>
      <c r="D20" s="30">
        <f>①陸連データ貼付け!B20</f>
        <v>73576634</v>
      </c>
      <c r="E20" s="30" t="str">
        <f>①陸連データ貼付け!C20</f>
        <v>若月　俊宏</v>
      </c>
      <c r="F20" s="30" t="str">
        <f>ASC(①陸連データ貼付け!D20)</f>
        <v>ﾜｶﾂｷ ﾄｼﾋﾛ</v>
      </c>
      <c r="G20" s="30" t="str">
        <f>①陸連データ貼付け!E20</f>
        <v>男</v>
      </c>
      <c r="H20" s="30">
        <f>①陸連データ貼付け!N20</f>
        <v>223101</v>
      </c>
      <c r="I20" s="30" t="str">
        <f>①陸連データ貼付け!K20</f>
        <v>旭丘</v>
      </c>
      <c r="J20" s="30" t="str">
        <f>ASC(①陸連データ貼付け!J20)</f>
        <v>ｱｲﾁｹﾝﾘﾂｱｻﾋｶﾞｵｶ</v>
      </c>
      <c r="K20" s="30" t="str">
        <f t="shared" si="2"/>
        <v>旭丘</v>
      </c>
      <c r="L20" s="30">
        <f>①陸連データ貼付け!P20</f>
        <v>3</v>
      </c>
      <c r="M20" s="64" t="str">
        <f>①陸連データ貼付け!Q20</f>
        <v>高校</v>
      </c>
    </row>
    <row r="21" spans="1:13">
      <c r="A21" s="233" t="str">
        <f>①陸連データ貼付け!M21</f>
        <v>J281</v>
      </c>
      <c r="B21" s="30" t="str">
        <f t="shared" si="0"/>
        <v>J</v>
      </c>
      <c r="C21" s="30" t="str">
        <f t="shared" si="1"/>
        <v>281</v>
      </c>
      <c r="D21" s="30">
        <f>①陸連データ貼付け!B21</f>
        <v>77072528</v>
      </c>
      <c r="E21" s="30" t="str">
        <f>①陸連データ貼付け!C21</f>
        <v>鈴木　智貴</v>
      </c>
      <c r="F21" s="30" t="str">
        <f>ASC(①陸連データ貼付け!D21)</f>
        <v>ｽｽﾞｷ ﾄﾓｷ</v>
      </c>
      <c r="G21" s="30" t="str">
        <f>①陸連データ貼付け!E21</f>
        <v>男</v>
      </c>
      <c r="H21" s="30">
        <f>①陸連データ貼付け!N21</f>
        <v>223101</v>
      </c>
      <c r="I21" s="30" t="str">
        <f>①陸連データ貼付け!K21</f>
        <v>旭丘</v>
      </c>
      <c r="J21" s="30" t="str">
        <f>ASC(①陸連データ貼付け!J21)</f>
        <v>ｱｲﾁｹﾝﾘﾂｱｻﾋｶﾞｵｶ</v>
      </c>
      <c r="K21" s="30" t="str">
        <f t="shared" si="2"/>
        <v>旭丘</v>
      </c>
      <c r="L21" s="30">
        <f>①陸連データ貼付け!P21</f>
        <v>3</v>
      </c>
      <c r="M21" s="64" t="str">
        <f>①陸連データ貼付け!Q21</f>
        <v>高校</v>
      </c>
    </row>
    <row r="22" spans="1:13">
      <c r="A22" s="233" t="str">
        <f>①陸連データ貼付け!M22</f>
        <v>J282</v>
      </c>
      <c r="B22" s="30" t="str">
        <f t="shared" si="0"/>
        <v>J</v>
      </c>
      <c r="C22" s="30" t="str">
        <f t="shared" si="1"/>
        <v>282</v>
      </c>
      <c r="D22" s="30">
        <f>①陸連データ貼付け!B22</f>
        <v>77072629</v>
      </c>
      <c r="E22" s="30" t="str">
        <f>①陸連データ貼付け!C22</f>
        <v>村瀬　友宏</v>
      </c>
      <c r="F22" s="30" t="str">
        <f>ASC(①陸連データ貼付け!D22)</f>
        <v>ﾑﾗｾ ﾄﾓﾋﾛ</v>
      </c>
      <c r="G22" s="30" t="str">
        <f>①陸連データ貼付け!E22</f>
        <v>男</v>
      </c>
      <c r="H22" s="30">
        <f>①陸連データ貼付け!N22</f>
        <v>223101</v>
      </c>
      <c r="I22" s="30" t="str">
        <f>①陸連データ貼付け!K22</f>
        <v>旭丘</v>
      </c>
      <c r="J22" s="30" t="str">
        <f>ASC(①陸連データ貼付け!J22)</f>
        <v>ｱｲﾁｹﾝﾘﾂｱｻﾋｶﾞｵｶ</v>
      </c>
      <c r="K22" s="30" t="str">
        <f t="shared" si="2"/>
        <v>旭丘</v>
      </c>
      <c r="L22" s="30">
        <f>①陸連データ貼付け!P22</f>
        <v>3</v>
      </c>
      <c r="M22" s="64" t="str">
        <f>①陸連データ貼付け!Q22</f>
        <v>高校</v>
      </c>
    </row>
    <row r="23" spans="1:13">
      <c r="A23" s="233" t="str">
        <f>①陸連データ貼付け!M23</f>
        <v>J283</v>
      </c>
      <c r="B23" s="30" t="str">
        <f t="shared" si="0"/>
        <v>J</v>
      </c>
      <c r="C23" s="30" t="str">
        <f t="shared" si="1"/>
        <v>283</v>
      </c>
      <c r="D23" s="30">
        <f>①陸連データ貼付け!B23</f>
        <v>77073226</v>
      </c>
      <c r="E23" s="30" t="str">
        <f>①陸連データ貼付け!C23</f>
        <v>白井　開斗</v>
      </c>
      <c r="F23" s="30" t="str">
        <f>ASC(①陸連データ貼付け!D23)</f>
        <v>ｼﾗｲ ｶｲﾄ</v>
      </c>
      <c r="G23" s="30" t="str">
        <f>①陸連データ貼付け!E23</f>
        <v>男</v>
      </c>
      <c r="H23" s="30">
        <f>①陸連データ貼付け!N23</f>
        <v>223101</v>
      </c>
      <c r="I23" s="30" t="str">
        <f>①陸連データ貼付け!K23</f>
        <v>旭丘</v>
      </c>
      <c r="J23" s="30" t="str">
        <f>ASC(①陸連データ貼付け!J23)</f>
        <v>ｱｲﾁｹﾝﾘﾂｱｻﾋｶﾞｵｶ</v>
      </c>
      <c r="K23" s="30" t="str">
        <f t="shared" si="2"/>
        <v>旭丘</v>
      </c>
      <c r="L23" s="30">
        <f>①陸連データ貼付け!P23</f>
        <v>3</v>
      </c>
      <c r="M23" s="64" t="str">
        <f>①陸連データ貼付け!Q23</f>
        <v>高校</v>
      </c>
    </row>
    <row r="24" spans="1:13">
      <c r="A24" s="233" t="str">
        <f>①陸連データ貼付け!M24</f>
        <v>J284</v>
      </c>
      <c r="B24" s="30" t="str">
        <f t="shared" si="0"/>
        <v>J</v>
      </c>
      <c r="C24" s="30" t="str">
        <f t="shared" si="1"/>
        <v>284</v>
      </c>
      <c r="D24" s="30">
        <f>①陸連データ貼付け!B24</f>
        <v>77073327</v>
      </c>
      <c r="E24" s="30" t="str">
        <f>①陸連データ貼付け!C24</f>
        <v>梅山　雄志</v>
      </c>
      <c r="F24" s="30" t="str">
        <f>ASC(①陸連データ貼付け!D24)</f>
        <v>ｳﾒﾔﾏ ﾀｶﾕｷ</v>
      </c>
      <c r="G24" s="30" t="str">
        <f>①陸連データ貼付け!E24</f>
        <v>男</v>
      </c>
      <c r="H24" s="30">
        <f>①陸連データ貼付け!N24</f>
        <v>223101</v>
      </c>
      <c r="I24" s="30" t="str">
        <f>①陸連データ貼付け!K24</f>
        <v>旭丘</v>
      </c>
      <c r="J24" s="30" t="str">
        <f>ASC(①陸連データ貼付け!J24)</f>
        <v>ｱｲﾁｹﾝﾘﾂｱｻﾋｶﾞｵｶ</v>
      </c>
      <c r="K24" s="30" t="str">
        <f t="shared" si="2"/>
        <v>旭丘</v>
      </c>
      <c r="L24" s="30">
        <f>①陸連データ貼付け!P24</f>
        <v>3</v>
      </c>
      <c r="M24" s="64" t="str">
        <f>①陸連データ貼付け!Q24</f>
        <v>高校</v>
      </c>
    </row>
    <row r="25" spans="1:13">
      <c r="A25" s="233" t="str">
        <f>①陸連データ貼付け!M25</f>
        <v>J285</v>
      </c>
      <c r="B25" s="30" t="str">
        <f t="shared" si="0"/>
        <v>J</v>
      </c>
      <c r="C25" s="30" t="str">
        <f t="shared" si="1"/>
        <v>285</v>
      </c>
      <c r="D25" s="30">
        <f>①陸連データ貼付け!B25</f>
        <v>77073428</v>
      </c>
      <c r="E25" s="30" t="str">
        <f>①陸連データ貼付け!C25</f>
        <v>水野　裕貴</v>
      </c>
      <c r="F25" s="30" t="str">
        <f>ASC(①陸連データ貼付け!D25)</f>
        <v>ﾐｽﾞﾉ ﾕｳｷ</v>
      </c>
      <c r="G25" s="30" t="str">
        <f>①陸連データ貼付け!E25</f>
        <v>男</v>
      </c>
      <c r="H25" s="30">
        <f>①陸連データ貼付け!N25</f>
        <v>223101</v>
      </c>
      <c r="I25" s="30" t="str">
        <f>①陸連データ貼付け!K25</f>
        <v>旭丘</v>
      </c>
      <c r="J25" s="30" t="str">
        <f>ASC(①陸連データ貼付け!J25)</f>
        <v>ｱｲﾁｹﾝﾘﾂｱｻﾋｶﾞｵｶ</v>
      </c>
      <c r="K25" s="30" t="str">
        <f t="shared" si="2"/>
        <v>旭丘</v>
      </c>
      <c r="L25" s="30">
        <f>①陸連データ貼付け!P25</f>
        <v>3</v>
      </c>
      <c r="M25" s="64" t="str">
        <f>①陸連データ貼付け!Q25</f>
        <v>高校</v>
      </c>
    </row>
    <row r="26" spans="1:13">
      <c r="A26" s="233" t="str">
        <f>①陸連データ貼付け!M26</f>
        <v>J286</v>
      </c>
      <c r="B26" s="30" t="str">
        <f t="shared" si="0"/>
        <v>J</v>
      </c>
      <c r="C26" s="30" t="str">
        <f t="shared" si="1"/>
        <v>286</v>
      </c>
      <c r="D26" s="30">
        <f>①陸連データ貼付け!B26</f>
        <v>77073529</v>
      </c>
      <c r="E26" s="30" t="str">
        <f>①陸連データ貼付け!C26</f>
        <v>渡辺　紘平</v>
      </c>
      <c r="F26" s="30" t="str">
        <f>ASC(①陸連データ貼付け!D26)</f>
        <v>ﾜﾀﾅﾍﾞ ｺｳﾍｲ</v>
      </c>
      <c r="G26" s="30" t="str">
        <f>①陸連データ貼付け!E26</f>
        <v>男</v>
      </c>
      <c r="H26" s="30">
        <f>①陸連データ貼付け!N26</f>
        <v>223101</v>
      </c>
      <c r="I26" s="30" t="str">
        <f>①陸連データ貼付け!K26</f>
        <v>旭丘</v>
      </c>
      <c r="J26" s="30" t="str">
        <f>ASC(①陸連データ貼付け!J26)</f>
        <v>ｱｲﾁｹﾝﾘﾂｱｻﾋｶﾞｵｶ</v>
      </c>
      <c r="K26" s="30" t="str">
        <f t="shared" si="2"/>
        <v>旭丘</v>
      </c>
      <c r="L26" s="30">
        <f>①陸連データ貼付け!P26</f>
        <v>3</v>
      </c>
      <c r="M26" s="64" t="str">
        <f>①陸連データ貼付け!Q26</f>
        <v>高校</v>
      </c>
    </row>
    <row r="27" spans="1:13">
      <c r="A27" s="233" t="str">
        <f>①陸連データ貼付け!M27</f>
        <v>J287</v>
      </c>
      <c r="B27" s="30" t="str">
        <f t="shared" si="0"/>
        <v>J</v>
      </c>
      <c r="C27" s="30" t="str">
        <f t="shared" si="1"/>
        <v>287</v>
      </c>
      <c r="D27" s="30">
        <f>①陸連データ貼付け!B27</f>
        <v>77819537</v>
      </c>
      <c r="E27" s="30" t="str">
        <f>①陸連データ貼付け!C27</f>
        <v>六川　蓮</v>
      </c>
      <c r="F27" s="30" t="str">
        <f>ASC(①陸連データ貼付け!D27)</f>
        <v>ﾑﾂｶﾜ ﾚﾝ</v>
      </c>
      <c r="G27" s="30" t="str">
        <f>①陸連データ貼付け!E27</f>
        <v>男</v>
      </c>
      <c r="H27" s="30">
        <f>①陸連データ貼付け!N27</f>
        <v>223101</v>
      </c>
      <c r="I27" s="30" t="str">
        <f>①陸連データ貼付け!K27</f>
        <v>旭丘</v>
      </c>
      <c r="J27" s="30" t="str">
        <f>ASC(①陸連データ貼付け!J27)</f>
        <v>ｱｲﾁｹﾝﾘﾂｱｻﾋｶﾞｵｶ</v>
      </c>
      <c r="K27" s="30" t="str">
        <f t="shared" si="2"/>
        <v>旭丘</v>
      </c>
      <c r="L27" s="30">
        <f>①陸連データ貼付け!P27</f>
        <v>2</v>
      </c>
      <c r="M27" s="64" t="str">
        <f>①陸連データ貼付け!Q27</f>
        <v>高校</v>
      </c>
    </row>
    <row r="28" spans="1:13">
      <c r="A28" s="233" t="str">
        <f>①陸連データ貼付け!M28</f>
        <v>J288</v>
      </c>
      <c r="B28" s="30" t="str">
        <f t="shared" si="0"/>
        <v>J</v>
      </c>
      <c r="C28" s="30" t="str">
        <f t="shared" si="1"/>
        <v>288</v>
      </c>
      <c r="D28" s="30">
        <f>①陸連データ貼付け!B28</f>
        <v>83946535</v>
      </c>
      <c r="E28" s="30" t="str">
        <f>①陸連データ貼付け!C28</f>
        <v>矢田　司</v>
      </c>
      <c r="F28" s="30" t="str">
        <f>ASC(①陸連データ貼付け!D28)</f>
        <v>ﾔﾀﾞ ﾂｶｻ</v>
      </c>
      <c r="G28" s="30" t="str">
        <f>①陸連データ貼付け!E28</f>
        <v>男</v>
      </c>
      <c r="H28" s="30">
        <f>①陸連データ貼付け!N28</f>
        <v>223101</v>
      </c>
      <c r="I28" s="30" t="str">
        <f>①陸連データ貼付け!K28</f>
        <v>旭丘</v>
      </c>
      <c r="J28" s="30" t="str">
        <f>ASC(①陸連データ貼付け!J28)</f>
        <v>ｱｲﾁｹﾝﾘﾂｱｻﾋｶﾞｵｶ</v>
      </c>
      <c r="K28" s="30" t="str">
        <f t="shared" si="2"/>
        <v>旭丘</v>
      </c>
      <c r="L28" s="30">
        <f>①陸連データ貼付け!P28</f>
        <v>2</v>
      </c>
      <c r="M28" s="64" t="str">
        <f>①陸連データ貼付け!Q28</f>
        <v>高校</v>
      </c>
    </row>
    <row r="29" spans="1:13">
      <c r="A29" s="233" t="str">
        <f>①陸連データ貼付け!M29</f>
        <v>J289</v>
      </c>
      <c r="B29" s="30" t="str">
        <f t="shared" si="0"/>
        <v>J</v>
      </c>
      <c r="C29" s="30" t="str">
        <f t="shared" si="1"/>
        <v>289</v>
      </c>
      <c r="D29" s="30">
        <f>①陸連データ貼付け!B29</f>
        <v>89617637</v>
      </c>
      <c r="E29" s="30" t="str">
        <f>①陸連データ貼付け!C29</f>
        <v>小島　祐輝</v>
      </c>
      <c r="F29" s="30" t="str">
        <f>ASC(①陸連データ貼付け!D29)</f>
        <v>ｺｼﾞﾏ ﾕｳｷ</v>
      </c>
      <c r="G29" s="30" t="str">
        <f>①陸連データ貼付け!E29</f>
        <v>男</v>
      </c>
      <c r="H29" s="30">
        <f>①陸連データ貼付け!N29</f>
        <v>223101</v>
      </c>
      <c r="I29" s="30" t="str">
        <f>①陸連データ貼付け!K29</f>
        <v>旭丘</v>
      </c>
      <c r="J29" s="30" t="str">
        <f>ASC(①陸連データ貼付け!J29)</f>
        <v>ｱｲﾁｹﾝﾘﾂｱｻﾋｶﾞｵｶ</v>
      </c>
      <c r="K29" s="30" t="str">
        <f t="shared" si="2"/>
        <v>旭丘</v>
      </c>
      <c r="L29" s="30">
        <f>①陸連データ貼付け!P29</f>
        <v>2</v>
      </c>
      <c r="M29" s="64" t="str">
        <f>①陸連データ貼付け!Q29</f>
        <v>高校</v>
      </c>
    </row>
    <row r="30" spans="1:13">
      <c r="A30" s="233" t="str">
        <f>①陸連データ貼付け!M30</f>
        <v>J290</v>
      </c>
      <c r="B30" s="30" t="str">
        <f t="shared" si="0"/>
        <v>J</v>
      </c>
      <c r="C30" s="30" t="str">
        <f t="shared" si="1"/>
        <v>290</v>
      </c>
      <c r="D30" s="30">
        <f>①陸連データ貼付け!B30</f>
        <v>89617738</v>
      </c>
      <c r="E30" s="30" t="str">
        <f>①陸連データ貼付け!C30</f>
        <v>海野　陽介</v>
      </c>
      <c r="F30" s="30" t="str">
        <f>ASC(①陸連データ貼付け!D30)</f>
        <v>ｳﾝﾉ ﾖｳｽｹ</v>
      </c>
      <c r="G30" s="30" t="str">
        <f>①陸連データ貼付け!E30</f>
        <v>男</v>
      </c>
      <c r="H30" s="30">
        <f>①陸連データ貼付け!N30</f>
        <v>223101</v>
      </c>
      <c r="I30" s="30" t="str">
        <f>①陸連データ貼付け!K30</f>
        <v>旭丘</v>
      </c>
      <c r="J30" s="30" t="str">
        <f>ASC(①陸連データ貼付け!J30)</f>
        <v>ｱｲﾁｹﾝﾘﾂｱｻﾋｶﾞｵｶ</v>
      </c>
      <c r="K30" s="30" t="str">
        <f t="shared" si="2"/>
        <v>旭丘</v>
      </c>
      <c r="L30" s="30">
        <f>①陸連データ貼付け!P30</f>
        <v>2</v>
      </c>
      <c r="M30" s="64" t="str">
        <f>①陸連データ貼付け!Q30</f>
        <v>高校</v>
      </c>
    </row>
    <row r="31" spans="1:13">
      <c r="A31" s="233" t="str">
        <f>①陸連データ貼付け!M31</f>
        <v>J291</v>
      </c>
      <c r="B31" s="30" t="str">
        <f t="shared" si="0"/>
        <v>J</v>
      </c>
      <c r="C31" s="30" t="str">
        <f t="shared" si="1"/>
        <v>291</v>
      </c>
      <c r="D31" s="30">
        <f>①陸連データ貼付け!B31</f>
        <v>89617839</v>
      </c>
      <c r="E31" s="30" t="str">
        <f>①陸連データ貼付け!C31</f>
        <v>嵐　健太</v>
      </c>
      <c r="F31" s="30" t="str">
        <f>ASC(①陸連データ貼付け!D31)</f>
        <v>ｱﾗｼ ｹﾝﾀ</v>
      </c>
      <c r="G31" s="30" t="str">
        <f>①陸連データ貼付け!E31</f>
        <v>男</v>
      </c>
      <c r="H31" s="30">
        <f>①陸連データ貼付け!N31</f>
        <v>223101</v>
      </c>
      <c r="I31" s="30" t="str">
        <f>①陸連データ貼付け!K31</f>
        <v>旭丘</v>
      </c>
      <c r="J31" s="30" t="str">
        <f>ASC(①陸連データ貼付け!J31)</f>
        <v>ｱｲﾁｹﾝﾘﾂｱｻﾋｶﾞｵｶ</v>
      </c>
      <c r="K31" s="30" t="str">
        <f t="shared" si="2"/>
        <v>旭丘</v>
      </c>
      <c r="L31" s="30">
        <f>①陸連データ貼付け!P31</f>
        <v>2</v>
      </c>
      <c r="M31" s="64" t="str">
        <f>①陸連データ貼付け!Q31</f>
        <v>高校</v>
      </c>
    </row>
    <row r="32" spans="1:13">
      <c r="A32" s="233" t="str">
        <f>①陸連データ貼付け!M32</f>
        <v>J292</v>
      </c>
      <c r="B32" s="30" t="str">
        <f t="shared" si="0"/>
        <v>J</v>
      </c>
      <c r="C32" s="30" t="str">
        <f t="shared" si="1"/>
        <v>292</v>
      </c>
      <c r="D32" s="30">
        <f>①陸連データ貼付け!B32</f>
        <v>89617940</v>
      </c>
      <c r="E32" s="30" t="str">
        <f>①陸連データ貼付け!C32</f>
        <v>北河原　俊</v>
      </c>
      <c r="F32" s="30" t="str">
        <f>ASC(①陸連データ貼付け!D32)</f>
        <v>ｷﾀｶﾞﾜﾗ ｼｭﾝ</v>
      </c>
      <c r="G32" s="30" t="str">
        <f>①陸連データ貼付け!E32</f>
        <v>男</v>
      </c>
      <c r="H32" s="30">
        <f>①陸連データ貼付け!N32</f>
        <v>223101</v>
      </c>
      <c r="I32" s="30" t="str">
        <f>①陸連データ貼付け!K32</f>
        <v>旭丘</v>
      </c>
      <c r="J32" s="30" t="str">
        <f>ASC(①陸連データ貼付け!J32)</f>
        <v>ｱｲﾁｹﾝﾘﾂｱｻﾋｶﾞｵｶ</v>
      </c>
      <c r="K32" s="30" t="str">
        <f t="shared" si="2"/>
        <v>旭丘</v>
      </c>
      <c r="L32" s="30">
        <f>①陸連データ貼付け!P32</f>
        <v>2</v>
      </c>
      <c r="M32" s="64" t="str">
        <f>①陸連データ貼付け!Q32</f>
        <v>高校</v>
      </c>
    </row>
    <row r="33" spans="1:13">
      <c r="A33" s="233" t="str">
        <f>①陸連データ貼付け!M33</f>
        <v>J293</v>
      </c>
      <c r="B33" s="30" t="str">
        <f t="shared" si="0"/>
        <v>J</v>
      </c>
      <c r="C33" s="30" t="str">
        <f t="shared" si="1"/>
        <v>293</v>
      </c>
      <c r="D33" s="30">
        <f>①陸連データ貼付け!B33</f>
        <v>89618032</v>
      </c>
      <c r="E33" s="30" t="str">
        <f>①陸連データ貼付け!C33</f>
        <v>宮本　博行</v>
      </c>
      <c r="F33" s="30" t="str">
        <f>ASC(①陸連データ貼付け!D33)</f>
        <v>ﾐﾔﾓﾄ ﾋﾛﾕｷ</v>
      </c>
      <c r="G33" s="30" t="str">
        <f>①陸連データ貼付け!E33</f>
        <v>男</v>
      </c>
      <c r="H33" s="30">
        <f>①陸連データ貼付け!N33</f>
        <v>223101</v>
      </c>
      <c r="I33" s="30" t="str">
        <f>①陸連データ貼付け!K33</f>
        <v>旭丘</v>
      </c>
      <c r="J33" s="30" t="str">
        <f>ASC(①陸連データ貼付け!J33)</f>
        <v>ｱｲﾁｹﾝﾘﾂｱｻﾋｶﾞｵｶ</v>
      </c>
      <c r="K33" s="30" t="str">
        <f t="shared" si="2"/>
        <v>旭丘</v>
      </c>
      <c r="L33" s="30">
        <f>①陸連データ貼付け!P33</f>
        <v>2</v>
      </c>
      <c r="M33" s="64" t="str">
        <f>①陸連データ貼付け!Q33</f>
        <v>高校</v>
      </c>
    </row>
    <row r="34" spans="1:13">
      <c r="A34" s="233" t="str">
        <f>①陸連データ貼付け!M34</f>
        <v>J5033</v>
      </c>
      <c r="B34" s="30" t="str">
        <f t="shared" si="0"/>
        <v>J</v>
      </c>
      <c r="C34" s="30" t="str">
        <f t="shared" si="1"/>
        <v>5033</v>
      </c>
      <c r="D34" s="30">
        <f>①陸連データ貼付け!B34</f>
        <v>39754937</v>
      </c>
      <c r="E34" s="30" t="str">
        <f>①陸連データ貼付け!C34</f>
        <v>横井　里帆</v>
      </c>
      <c r="F34" s="30" t="str">
        <f>ASC(①陸連データ貼付け!D34)</f>
        <v>ﾖｺｲ ﾘﾎ</v>
      </c>
      <c r="G34" s="30" t="str">
        <f>①陸連データ貼付け!E34</f>
        <v>女</v>
      </c>
      <c r="H34" s="30">
        <f>①陸連データ貼付け!N34</f>
        <v>223102</v>
      </c>
      <c r="I34" s="30" t="str">
        <f>①陸連データ貼付け!K34</f>
        <v>明和</v>
      </c>
      <c r="J34" s="30" t="str">
        <f>ASC(①陸連データ貼付け!J34)</f>
        <v>ｱｲﾁｹﾝﾘﾂﾒｲﾜ</v>
      </c>
      <c r="K34" s="30" t="str">
        <f t="shared" si="2"/>
        <v>明和</v>
      </c>
      <c r="L34" s="30">
        <f>①陸連データ貼付け!P34</f>
        <v>3</v>
      </c>
      <c r="M34" s="64" t="str">
        <f>①陸連データ貼付け!Q34</f>
        <v>高校</v>
      </c>
    </row>
    <row r="35" spans="1:13">
      <c r="A35" s="233" t="str">
        <f>①陸連データ貼付け!M35</f>
        <v>J5034</v>
      </c>
      <c r="B35" s="30" t="str">
        <f t="shared" si="0"/>
        <v>J</v>
      </c>
      <c r="C35" s="30" t="str">
        <f t="shared" si="1"/>
        <v>5034</v>
      </c>
      <c r="D35" s="30">
        <f>①陸連データ貼付け!B35</f>
        <v>39851531</v>
      </c>
      <c r="E35" s="30" t="str">
        <f>①陸連データ貼付け!C35</f>
        <v>石川　千皓</v>
      </c>
      <c r="F35" s="30" t="str">
        <f>ASC(①陸連データ貼付け!D35)</f>
        <v>ｲｼｶﾜ ﾁﾋﾛ</v>
      </c>
      <c r="G35" s="30" t="str">
        <f>①陸連データ貼付け!E35</f>
        <v>女</v>
      </c>
      <c r="H35" s="30">
        <f>①陸連データ貼付け!N35</f>
        <v>223102</v>
      </c>
      <c r="I35" s="30" t="str">
        <f>①陸連データ貼付け!K35</f>
        <v>明和</v>
      </c>
      <c r="J35" s="30" t="str">
        <f>ASC(①陸連データ貼付け!J35)</f>
        <v>ｱｲﾁｹﾝﾘﾂﾒｲﾜ</v>
      </c>
      <c r="K35" s="30" t="str">
        <f t="shared" si="2"/>
        <v>明和</v>
      </c>
      <c r="L35" s="30">
        <f>①陸連データ貼付け!P35</f>
        <v>3</v>
      </c>
      <c r="M35" s="64" t="str">
        <f>①陸連データ貼付け!Q35</f>
        <v>高校</v>
      </c>
    </row>
    <row r="36" spans="1:13">
      <c r="A36" s="233" t="str">
        <f>①陸連データ貼付け!M36</f>
        <v>J5035</v>
      </c>
      <c r="B36" s="30" t="str">
        <f t="shared" si="0"/>
        <v>J</v>
      </c>
      <c r="C36" s="30" t="str">
        <f t="shared" si="1"/>
        <v>5035</v>
      </c>
      <c r="D36" s="30">
        <f>①陸連データ貼付け!B36</f>
        <v>47182628</v>
      </c>
      <c r="E36" s="30" t="str">
        <f>①陸連データ貼付け!C36</f>
        <v>砂川　眞子</v>
      </c>
      <c r="F36" s="30" t="str">
        <f>ASC(①陸連データ貼付け!D36)</f>
        <v>ｽﾅｶﾜ ﾏｺ</v>
      </c>
      <c r="G36" s="30" t="str">
        <f>①陸連データ貼付け!E36</f>
        <v>女</v>
      </c>
      <c r="H36" s="30">
        <f>①陸連データ貼付け!N36</f>
        <v>223102</v>
      </c>
      <c r="I36" s="30" t="str">
        <f>①陸連データ貼付け!K36</f>
        <v>明和</v>
      </c>
      <c r="J36" s="30" t="str">
        <f>ASC(①陸連データ貼付け!J36)</f>
        <v>ｱｲﾁｹﾝﾘﾂﾒｲﾜ</v>
      </c>
      <c r="K36" s="30" t="str">
        <f t="shared" si="2"/>
        <v>明和</v>
      </c>
      <c r="L36" s="30">
        <f>①陸連データ貼付け!P36</f>
        <v>3</v>
      </c>
      <c r="M36" s="64" t="str">
        <f>①陸連データ貼付け!Q36</f>
        <v>高校</v>
      </c>
    </row>
    <row r="37" spans="1:13">
      <c r="A37" s="233" t="str">
        <f>①陸連データ貼付け!M37</f>
        <v>J5036</v>
      </c>
      <c r="B37" s="30" t="str">
        <f t="shared" si="0"/>
        <v>J</v>
      </c>
      <c r="C37" s="30" t="str">
        <f t="shared" si="1"/>
        <v>5036</v>
      </c>
      <c r="D37" s="30">
        <f>①陸連データ貼付け!B37</f>
        <v>50955125</v>
      </c>
      <c r="E37" s="30" t="str">
        <f>①陸連データ貼付け!C37</f>
        <v>高木　むつみ</v>
      </c>
      <c r="F37" s="30" t="str">
        <f>ASC(①陸連データ貼付け!D37)</f>
        <v>ﾀｶｷﾞ ﾑﾂﾐ</v>
      </c>
      <c r="G37" s="30" t="str">
        <f>①陸連データ貼付け!E37</f>
        <v>女</v>
      </c>
      <c r="H37" s="30">
        <f>①陸連データ貼付け!N37</f>
        <v>223102</v>
      </c>
      <c r="I37" s="30" t="str">
        <f>①陸連データ貼付け!K37</f>
        <v>明和</v>
      </c>
      <c r="J37" s="30" t="str">
        <f>ASC(①陸連データ貼付け!J37)</f>
        <v>ｱｲﾁｹﾝﾘﾂﾒｲﾜ</v>
      </c>
      <c r="K37" s="30" t="str">
        <f t="shared" si="2"/>
        <v>明和</v>
      </c>
      <c r="L37" s="30">
        <f>①陸連データ貼付け!P37</f>
        <v>2</v>
      </c>
      <c r="M37" s="64" t="str">
        <f>①陸連データ貼付け!Q37</f>
        <v>高校</v>
      </c>
    </row>
    <row r="38" spans="1:13">
      <c r="A38" s="233" t="str">
        <f>①陸連データ貼付け!M38</f>
        <v>J5037</v>
      </c>
      <c r="B38" s="30" t="str">
        <f t="shared" si="0"/>
        <v>J</v>
      </c>
      <c r="C38" s="30" t="str">
        <f t="shared" si="1"/>
        <v>5037</v>
      </c>
      <c r="D38" s="30">
        <f>①陸連データ貼付け!B38</f>
        <v>50987938</v>
      </c>
      <c r="E38" s="30" t="str">
        <f>①陸連データ貼付け!C38</f>
        <v>大坂　美乃</v>
      </c>
      <c r="F38" s="30" t="str">
        <f>ASC(①陸連データ貼付け!D38)</f>
        <v>ｵｵｻｶ ﾖｼﾉ</v>
      </c>
      <c r="G38" s="30" t="str">
        <f>①陸連データ貼付け!E38</f>
        <v>女</v>
      </c>
      <c r="H38" s="30">
        <f>①陸連データ貼付け!N38</f>
        <v>223102</v>
      </c>
      <c r="I38" s="30" t="str">
        <f>①陸連データ貼付け!K38</f>
        <v>明和</v>
      </c>
      <c r="J38" s="30" t="str">
        <f>ASC(①陸連データ貼付け!J38)</f>
        <v>ｱｲﾁｹﾝﾘﾂﾒｲﾜ</v>
      </c>
      <c r="K38" s="30" t="str">
        <f t="shared" si="2"/>
        <v>明和</v>
      </c>
      <c r="L38" s="30">
        <f>①陸連データ貼付け!P38</f>
        <v>2</v>
      </c>
      <c r="M38" s="64" t="str">
        <f>①陸連データ貼付け!Q38</f>
        <v>高校</v>
      </c>
    </row>
    <row r="39" spans="1:13">
      <c r="A39" s="233" t="str">
        <f>①陸連データ貼付け!M39</f>
        <v>J5038</v>
      </c>
      <c r="B39" s="30" t="str">
        <f t="shared" si="0"/>
        <v>J</v>
      </c>
      <c r="C39" s="30" t="str">
        <f t="shared" si="1"/>
        <v>5038</v>
      </c>
      <c r="D39" s="30">
        <f>①陸連データ貼付け!B39</f>
        <v>51633220</v>
      </c>
      <c r="E39" s="30" t="str">
        <f>①陸連データ貼付け!C39</f>
        <v>加藤　七海</v>
      </c>
      <c r="F39" s="30" t="str">
        <f>ASC(①陸連データ貼付け!D39)</f>
        <v>ｶﾄｳ ﾅﾅﾐ</v>
      </c>
      <c r="G39" s="30" t="str">
        <f>①陸連データ貼付け!E39</f>
        <v>女</v>
      </c>
      <c r="H39" s="30">
        <f>①陸連データ貼付け!N39</f>
        <v>223102</v>
      </c>
      <c r="I39" s="30" t="str">
        <f>①陸連データ貼付け!K39</f>
        <v>明和</v>
      </c>
      <c r="J39" s="30" t="str">
        <f>ASC(①陸連データ貼付け!J39)</f>
        <v>ｱｲﾁｹﾝﾘﾂﾒｲﾜ</v>
      </c>
      <c r="K39" s="30" t="str">
        <f t="shared" si="2"/>
        <v>明和</v>
      </c>
      <c r="L39" s="30">
        <f>①陸連データ貼付け!P39</f>
        <v>2</v>
      </c>
      <c r="M39" s="64" t="str">
        <f>①陸連データ貼付け!Q39</f>
        <v>高校</v>
      </c>
    </row>
    <row r="40" spans="1:13">
      <c r="A40" s="233" t="str">
        <f>①陸連データ貼付け!M40</f>
        <v>J5039</v>
      </c>
      <c r="B40" s="30" t="str">
        <f t="shared" si="0"/>
        <v>J</v>
      </c>
      <c r="C40" s="30" t="str">
        <f t="shared" si="1"/>
        <v>5039</v>
      </c>
      <c r="D40" s="30">
        <f>①陸連データ貼付け!B40</f>
        <v>51634322</v>
      </c>
      <c r="E40" s="30" t="str">
        <f>①陸連データ貼付け!C40</f>
        <v>加藤　史菜</v>
      </c>
      <c r="F40" s="30" t="str">
        <f>ASC(①陸連データ貼付け!D40)</f>
        <v>ｶﾄｳ ﾌﾐﾅ</v>
      </c>
      <c r="G40" s="30" t="str">
        <f>①陸連データ貼付け!E40</f>
        <v>女</v>
      </c>
      <c r="H40" s="30">
        <f>①陸連データ貼付け!N40</f>
        <v>223102</v>
      </c>
      <c r="I40" s="30" t="str">
        <f>①陸連データ貼付け!K40</f>
        <v>明和</v>
      </c>
      <c r="J40" s="30" t="str">
        <f>ASC(①陸連データ貼付け!J40)</f>
        <v>ｱｲﾁｹﾝﾘﾂﾒｲﾜ</v>
      </c>
      <c r="K40" s="30" t="str">
        <f t="shared" si="2"/>
        <v>明和</v>
      </c>
      <c r="L40" s="30">
        <f>①陸連データ貼付け!P40</f>
        <v>2</v>
      </c>
      <c r="M40" s="64" t="str">
        <f>①陸連データ貼付け!Q40</f>
        <v>高校</v>
      </c>
    </row>
    <row r="41" spans="1:13">
      <c r="A41" s="233" t="str">
        <f>①陸連データ貼付け!M41</f>
        <v>J5040</v>
      </c>
      <c r="B41" s="30" t="str">
        <f t="shared" si="0"/>
        <v>J</v>
      </c>
      <c r="C41" s="30" t="str">
        <f t="shared" si="1"/>
        <v>5040</v>
      </c>
      <c r="D41" s="30">
        <f>①陸連データ貼付け!B41</f>
        <v>52392930</v>
      </c>
      <c r="E41" s="30" t="str">
        <f>①陸連データ貼付け!C41</f>
        <v>寺島　花奈</v>
      </c>
      <c r="F41" s="30" t="str">
        <f>ASC(①陸連データ貼付け!D41)</f>
        <v>ﾃﾗｼﾏ ｶﾅ</v>
      </c>
      <c r="G41" s="30" t="str">
        <f>①陸連データ貼付け!E41</f>
        <v>女</v>
      </c>
      <c r="H41" s="30">
        <f>①陸連データ貼付け!N41</f>
        <v>223102</v>
      </c>
      <c r="I41" s="30" t="str">
        <f>①陸連データ貼付け!K41</f>
        <v>明和</v>
      </c>
      <c r="J41" s="30" t="str">
        <f>ASC(①陸連データ貼付け!J41)</f>
        <v>ｱｲﾁｹﾝﾘﾂﾒｲﾜ</v>
      </c>
      <c r="K41" s="30" t="str">
        <f t="shared" si="2"/>
        <v>明和</v>
      </c>
      <c r="L41" s="30">
        <f>①陸連データ貼付け!P41</f>
        <v>2</v>
      </c>
      <c r="M41" s="64" t="str">
        <f>①陸連データ貼付け!Q41</f>
        <v>高校</v>
      </c>
    </row>
    <row r="42" spans="1:13">
      <c r="A42" s="233" t="str">
        <f>①陸連データ貼付け!M42</f>
        <v>J5041</v>
      </c>
      <c r="B42" s="30" t="str">
        <f t="shared" si="0"/>
        <v>J</v>
      </c>
      <c r="C42" s="30" t="str">
        <f t="shared" si="1"/>
        <v>5041</v>
      </c>
      <c r="D42" s="30">
        <f>①陸連データ貼付け!B42</f>
        <v>58252022</v>
      </c>
      <c r="E42" s="30" t="str">
        <f>①陸連データ貼付け!C42</f>
        <v>鈴木　沙和</v>
      </c>
      <c r="F42" s="30" t="str">
        <f>ASC(①陸連データ貼付け!D42)</f>
        <v>ｽｽﾞｷ ｻﾜ</v>
      </c>
      <c r="G42" s="30" t="str">
        <f>①陸連データ貼付け!E42</f>
        <v>女</v>
      </c>
      <c r="H42" s="30">
        <f>①陸連データ貼付け!N42</f>
        <v>223102</v>
      </c>
      <c r="I42" s="30" t="str">
        <f>①陸連データ貼付け!K42</f>
        <v>明和</v>
      </c>
      <c r="J42" s="30" t="str">
        <f>ASC(①陸連データ貼付け!J42)</f>
        <v>ｱｲﾁｹﾝﾘﾂﾒｲﾜ</v>
      </c>
      <c r="K42" s="30" t="str">
        <f t="shared" si="2"/>
        <v>明和</v>
      </c>
      <c r="L42" s="30">
        <f>①陸連データ貼付け!P42</f>
        <v>2</v>
      </c>
      <c r="M42" s="64" t="str">
        <f>①陸連データ貼付け!Q42</f>
        <v>高校</v>
      </c>
    </row>
    <row r="43" spans="1:13">
      <c r="A43" s="233" t="str">
        <f>①陸連データ貼付け!M43</f>
        <v>J5042</v>
      </c>
      <c r="B43" s="30" t="str">
        <f t="shared" si="0"/>
        <v>J</v>
      </c>
      <c r="C43" s="30" t="str">
        <f t="shared" si="1"/>
        <v>5042</v>
      </c>
      <c r="D43" s="30">
        <f>①陸連データ貼付け!B43</f>
        <v>74382529</v>
      </c>
      <c r="E43" s="30" t="str">
        <f>①陸連データ貼付け!C43</f>
        <v>岩橋　美結</v>
      </c>
      <c r="F43" s="30" t="str">
        <f>ASC(①陸連データ貼付け!D43)</f>
        <v>ｲﾜﾊｼ ﾐﾕｳ</v>
      </c>
      <c r="G43" s="30" t="str">
        <f>①陸連データ貼付け!E43</f>
        <v>女</v>
      </c>
      <c r="H43" s="30">
        <f>①陸連データ貼付け!N43</f>
        <v>223102</v>
      </c>
      <c r="I43" s="30" t="str">
        <f>①陸連データ貼付け!K43</f>
        <v>明和</v>
      </c>
      <c r="J43" s="30" t="str">
        <f>ASC(①陸連データ貼付け!J43)</f>
        <v>ｱｲﾁｹﾝﾘﾂﾒｲﾜ</v>
      </c>
      <c r="K43" s="30" t="str">
        <f t="shared" si="2"/>
        <v>明和</v>
      </c>
      <c r="L43" s="30">
        <f>①陸連データ貼付け!P43</f>
        <v>3</v>
      </c>
      <c r="M43" s="64" t="str">
        <f>①陸連データ貼付け!Q43</f>
        <v>高校</v>
      </c>
    </row>
    <row r="44" spans="1:13">
      <c r="A44" s="233" t="str">
        <f>①陸連データ貼付け!M44</f>
        <v>J5043</v>
      </c>
      <c r="B44" s="30" t="str">
        <f t="shared" si="0"/>
        <v>J</v>
      </c>
      <c r="C44" s="30" t="str">
        <f t="shared" si="1"/>
        <v>5043</v>
      </c>
      <c r="D44" s="30">
        <f>①陸連データ貼付け!B44</f>
        <v>86398337</v>
      </c>
      <c r="E44" s="30" t="str">
        <f>①陸連データ貼付け!C44</f>
        <v>山田　愛</v>
      </c>
      <c r="F44" s="30" t="str">
        <f>ASC(①陸連データ貼付け!D44)</f>
        <v>ﾔﾏﾀﾞ ｱｲ</v>
      </c>
      <c r="G44" s="30" t="str">
        <f>①陸連データ貼付け!E44</f>
        <v>女</v>
      </c>
      <c r="H44" s="30">
        <f>①陸連データ貼付け!N44</f>
        <v>223102</v>
      </c>
      <c r="I44" s="30" t="str">
        <f>①陸連データ貼付け!K44</f>
        <v>明和</v>
      </c>
      <c r="J44" s="30" t="str">
        <f>ASC(①陸連データ貼付け!J44)</f>
        <v>ｱｲﾁｹﾝﾘﾂﾒｲﾜ</v>
      </c>
      <c r="K44" s="30" t="str">
        <f t="shared" si="2"/>
        <v>明和</v>
      </c>
      <c r="L44" s="30">
        <f>①陸連データ貼付け!P44</f>
        <v>2</v>
      </c>
      <c r="M44" s="64" t="str">
        <f>①陸連データ貼付け!Q44</f>
        <v>高校</v>
      </c>
    </row>
    <row r="45" spans="1:13">
      <c r="A45" s="233" t="str">
        <f>①陸連データ貼付け!M45</f>
        <v>J5044</v>
      </c>
      <c r="B45" s="30" t="str">
        <f t="shared" si="0"/>
        <v>J</v>
      </c>
      <c r="C45" s="30" t="str">
        <f t="shared" si="1"/>
        <v>5044</v>
      </c>
      <c r="D45" s="30">
        <f>①陸連データ貼付け!B45</f>
        <v>95722227</v>
      </c>
      <c r="E45" s="30" t="str">
        <f>①陸連データ貼付け!C45</f>
        <v>田中　彩菜</v>
      </c>
      <c r="F45" s="30" t="str">
        <f>ASC(①陸連データ貼付け!D45)</f>
        <v>ﾀﾅｶ ｱﾔﾅ</v>
      </c>
      <c r="G45" s="30" t="str">
        <f>①陸連データ貼付け!E45</f>
        <v>女</v>
      </c>
      <c r="H45" s="30">
        <f>①陸連データ貼付け!N45</f>
        <v>223102</v>
      </c>
      <c r="I45" s="30" t="str">
        <f>①陸連データ貼付け!K45</f>
        <v>明和</v>
      </c>
      <c r="J45" s="30" t="str">
        <f>ASC(①陸連データ貼付け!J45)</f>
        <v>ｱｲﾁｹﾝﾘﾂﾒｲﾜ</v>
      </c>
      <c r="K45" s="30" t="str">
        <f t="shared" si="2"/>
        <v>明和</v>
      </c>
      <c r="L45" s="30">
        <f>①陸連データ貼付け!P45</f>
        <v>2</v>
      </c>
      <c r="M45" s="64" t="str">
        <f>①陸連データ貼付け!Q45</f>
        <v>高校</v>
      </c>
    </row>
    <row r="46" spans="1:13">
      <c r="A46" s="233" t="str">
        <f>①陸連データ貼付け!M46</f>
        <v>J5365</v>
      </c>
      <c r="B46" s="30" t="str">
        <f t="shared" si="0"/>
        <v>J</v>
      </c>
      <c r="C46" s="30" t="str">
        <f t="shared" si="1"/>
        <v>5365</v>
      </c>
      <c r="D46" s="30">
        <f>①陸連データ貼付け!B46</f>
        <v>63523928</v>
      </c>
      <c r="E46" s="30" t="str">
        <f>①陸連データ貼付け!C46</f>
        <v>岡田　京華</v>
      </c>
      <c r="F46" s="30" t="str">
        <f>ASC(①陸連データ貼付け!D46)</f>
        <v>ｵｶﾀﾞ ｷｮｳｶ</v>
      </c>
      <c r="G46" s="30" t="str">
        <f>①陸連データ貼付け!E46</f>
        <v>女</v>
      </c>
      <c r="H46" s="30">
        <f>①陸連データ貼付け!N46</f>
        <v>223102</v>
      </c>
      <c r="I46" s="30" t="str">
        <f>①陸連データ貼付け!K46</f>
        <v>明和</v>
      </c>
      <c r="J46" s="30" t="str">
        <f>ASC(①陸連データ貼付け!J46)</f>
        <v>ｱｲﾁｹﾝﾘﾂﾒｲﾜ</v>
      </c>
      <c r="K46" s="30" t="str">
        <f t="shared" si="2"/>
        <v>明和</v>
      </c>
      <c r="L46" s="30">
        <f>①陸連データ貼付け!P46</f>
        <v>1</v>
      </c>
      <c r="M46" s="64" t="str">
        <f>①陸連データ貼付け!Q46</f>
        <v>高校</v>
      </c>
    </row>
    <row r="47" spans="1:13">
      <c r="A47" s="233" t="str">
        <f>①陸連データ貼付け!M47</f>
        <v>J5385</v>
      </c>
      <c r="B47" s="30" t="str">
        <f t="shared" si="0"/>
        <v>J</v>
      </c>
      <c r="C47" s="30" t="str">
        <f t="shared" si="1"/>
        <v>5385</v>
      </c>
      <c r="D47" s="30">
        <f>①陸連データ貼付け!B47</f>
        <v>61307320</v>
      </c>
      <c r="E47" s="30" t="str">
        <f>①陸連データ貼付け!C47</f>
        <v>磯貝　日向子</v>
      </c>
      <c r="F47" s="30" t="str">
        <f>ASC(①陸連データ貼付け!D47)</f>
        <v>ｲｿｶﾞｲ ﾋﾅｺ</v>
      </c>
      <c r="G47" s="30" t="str">
        <f>①陸連データ貼付け!E47</f>
        <v>女</v>
      </c>
      <c r="H47" s="30">
        <f>①陸連データ貼付け!N47</f>
        <v>223102</v>
      </c>
      <c r="I47" s="30" t="str">
        <f>①陸連データ貼付け!K47</f>
        <v>明和</v>
      </c>
      <c r="J47" s="30" t="str">
        <f>ASC(①陸連データ貼付け!J47)</f>
        <v>ｱｲﾁｹﾝﾘﾂﾒｲﾜ</v>
      </c>
      <c r="K47" s="30" t="str">
        <f t="shared" si="2"/>
        <v>明和</v>
      </c>
      <c r="L47" s="30">
        <f>①陸連データ貼付け!P47</f>
        <v>1</v>
      </c>
      <c r="M47" s="64" t="str">
        <f>①陸連データ貼付け!Q47</f>
        <v>高校</v>
      </c>
    </row>
    <row r="48" spans="1:13">
      <c r="A48" s="233" t="str">
        <f>①陸連データ貼付け!M48</f>
        <v>J5386</v>
      </c>
      <c r="B48" s="30" t="str">
        <f t="shared" si="0"/>
        <v>J</v>
      </c>
      <c r="C48" s="30" t="str">
        <f t="shared" si="1"/>
        <v>5386</v>
      </c>
      <c r="D48" s="30">
        <f>①陸連データ貼付け!B48</f>
        <v>67529433</v>
      </c>
      <c r="E48" s="30" t="str">
        <f>①陸連データ貼付け!C48</f>
        <v>明上　桐子</v>
      </c>
      <c r="F48" s="30" t="str">
        <f>ASC(①陸連データ貼付け!D48)</f>
        <v>ｱｹｶﾞﾐ ｷﾘｺ</v>
      </c>
      <c r="G48" s="30" t="str">
        <f>①陸連データ貼付け!E48</f>
        <v>女</v>
      </c>
      <c r="H48" s="30">
        <f>①陸連データ貼付け!N48</f>
        <v>223102</v>
      </c>
      <c r="I48" s="30" t="str">
        <f>①陸連データ貼付け!K48</f>
        <v>明和</v>
      </c>
      <c r="J48" s="30" t="str">
        <f>ASC(①陸連データ貼付け!J48)</f>
        <v>ｱｲﾁｹﾝﾘﾂﾒｲﾜ</v>
      </c>
      <c r="K48" s="30" t="str">
        <f t="shared" si="2"/>
        <v>明和</v>
      </c>
      <c r="L48" s="30">
        <f>①陸連データ貼付け!P48</f>
        <v>1</v>
      </c>
      <c r="M48" s="64" t="str">
        <f>①陸連データ貼付け!Q48</f>
        <v>高校</v>
      </c>
    </row>
    <row r="49" spans="1:13">
      <c r="A49" s="233" t="str">
        <f>①陸連データ貼付け!M49</f>
        <v>J5387</v>
      </c>
      <c r="B49" s="30" t="str">
        <f t="shared" si="0"/>
        <v>J</v>
      </c>
      <c r="C49" s="30" t="str">
        <f t="shared" si="1"/>
        <v>5387</v>
      </c>
      <c r="D49" s="30">
        <f>①陸連データ貼付け!B49</f>
        <v>73004014</v>
      </c>
      <c r="E49" s="30" t="str">
        <f>①陸連データ貼付け!C49</f>
        <v>春田　沙也香</v>
      </c>
      <c r="F49" s="30" t="str">
        <f>ASC(①陸連データ貼付け!D49)</f>
        <v>ﾊﾙﾀ ｻﾔｶ</v>
      </c>
      <c r="G49" s="30" t="str">
        <f>①陸連データ貼付け!E49</f>
        <v>女</v>
      </c>
      <c r="H49" s="30">
        <f>①陸連データ貼付け!N49</f>
        <v>223102</v>
      </c>
      <c r="I49" s="30" t="str">
        <f>①陸連データ貼付け!K49</f>
        <v>明和</v>
      </c>
      <c r="J49" s="30" t="str">
        <f>ASC(①陸連データ貼付け!J49)</f>
        <v>ｱｲﾁｹﾝﾘﾂﾒｲﾜ</v>
      </c>
      <c r="K49" s="30" t="str">
        <f t="shared" si="2"/>
        <v>明和</v>
      </c>
      <c r="L49" s="30">
        <f>①陸連データ貼付け!P49</f>
        <v>1</v>
      </c>
      <c r="M49" s="64" t="str">
        <f>①陸連データ貼付け!Q49</f>
        <v>高校</v>
      </c>
    </row>
    <row r="50" spans="1:13">
      <c r="A50" s="233" t="str">
        <f>①陸連データ貼付け!M50</f>
        <v>J5388</v>
      </c>
      <c r="B50" s="30" t="str">
        <f t="shared" si="0"/>
        <v>J</v>
      </c>
      <c r="C50" s="30" t="str">
        <f t="shared" si="1"/>
        <v>5388</v>
      </c>
      <c r="D50" s="30">
        <f>①陸連データ貼付け!B50</f>
        <v>73294429</v>
      </c>
      <c r="E50" s="30" t="str">
        <f>①陸連データ貼付け!C50</f>
        <v>土井　月菜</v>
      </c>
      <c r="F50" s="30" t="str">
        <f>ASC(①陸連データ貼付け!D50)</f>
        <v>ﾄﾞｲ ﾙﾅ</v>
      </c>
      <c r="G50" s="30" t="str">
        <f>①陸連データ貼付け!E50</f>
        <v>女</v>
      </c>
      <c r="H50" s="30">
        <f>①陸連データ貼付け!N50</f>
        <v>223102</v>
      </c>
      <c r="I50" s="30" t="str">
        <f>①陸連データ貼付け!K50</f>
        <v>明和</v>
      </c>
      <c r="J50" s="30" t="str">
        <f>ASC(①陸連データ貼付け!J50)</f>
        <v>ｱｲﾁｹﾝﾘﾂﾒｲﾜ</v>
      </c>
      <c r="K50" s="30" t="str">
        <f t="shared" si="2"/>
        <v>明和</v>
      </c>
      <c r="L50" s="30">
        <f>①陸連データ貼付け!P50</f>
        <v>1</v>
      </c>
      <c r="M50" s="64" t="str">
        <f>①陸連データ貼付け!Q50</f>
        <v>高校</v>
      </c>
    </row>
    <row r="51" spans="1:13">
      <c r="A51" s="233" t="str">
        <f>①陸連データ貼付け!M51</f>
        <v>J5389</v>
      </c>
      <c r="B51" s="30" t="str">
        <f t="shared" si="0"/>
        <v>J</v>
      </c>
      <c r="C51" s="30" t="str">
        <f t="shared" si="1"/>
        <v>5389</v>
      </c>
      <c r="D51" s="30">
        <f>①陸連データ貼付け!B51</f>
        <v>98573032</v>
      </c>
      <c r="E51" s="30" t="str">
        <f>①陸連データ貼付け!C51</f>
        <v>小野　礼葉</v>
      </c>
      <c r="F51" s="30" t="str">
        <f>ASC(①陸連データ貼付け!D51)</f>
        <v>ｵﾉ ｱﾔﾊ</v>
      </c>
      <c r="G51" s="30" t="str">
        <f>①陸連データ貼付け!E51</f>
        <v>女</v>
      </c>
      <c r="H51" s="30">
        <f>①陸連データ貼付け!N51</f>
        <v>223102</v>
      </c>
      <c r="I51" s="30" t="str">
        <f>①陸連データ貼付け!K51</f>
        <v>明和</v>
      </c>
      <c r="J51" s="30" t="str">
        <f>ASC(①陸連データ貼付け!J51)</f>
        <v>ｱｲﾁｹﾝﾘﾂﾒｲﾜ</v>
      </c>
      <c r="K51" s="30" t="str">
        <f t="shared" si="2"/>
        <v>明和</v>
      </c>
      <c r="L51" s="30">
        <f>①陸連データ貼付け!P51</f>
        <v>1</v>
      </c>
      <c r="M51" s="64" t="str">
        <f>①陸連データ貼付け!Q51</f>
        <v>高校</v>
      </c>
    </row>
    <row r="52" spans="1:13">
      <c r="A52" s="233" t="str">
        <f>①陸連データ貼付け!M52</f>
        <v>J5423</v>
      </c>
      <c r="B52" s="30" t="str">
        <f t="shared" si="0"/>
        <v>J</v>
      </c>
      <c r="C52" s="30" t="str">
        <f t="shared" si="1"/>
        <v>5423</v>
      </c>
      <c r="D52" s="30">
        <f>①陸連データ貼付け!B52</f>
        <v>72822324</v>
      </c>
      <c r="E52" s="30" t="str">
        <f>①陸連データ貼付け!C52</f>
        <v>小池　里歩</v>
      </c>
      <c r="F52" s="30" t="str">
        <f>ASC(①陸連データ貼付け!D52)</f>
        <v>ｺｲｹ ﾘﾎ</v>
      </c>
      <c r="G52" s="30" t="str">
        <f>①陸連データ貼付け!E52</f>
        <v>女</v>
      </c>
      <c r="H52" s="30">
        <f>①陸連データ貼付け!N52</f>
        <v>223102</v>
      </c>
      <c r="I52" s="30" t="str">
        <f>①陸連データ貼付け!K52</f>
        <v>明和</v>
      </c>
      <c r="J52" s="30" t="str">
        <f>ASC(①陸連データ貼付け!J52)</f>
        <v>ｱｲﾁｹﾝﾘﾂﾒｲﾜ</v>
      </c>
      <c r="K52" s="30" t="str">
        <f t="shared" si="2"/>
        <v>明和</v>
      </c>
      <c r="L52" s="30">
        <f>①陸連データ貼付け!P52</f>
        <v>1</v>
      </c>
      <c r="M52" s="64" t="str">
        <f>①陸連データ貼付け!Q52</f>
        <v>高校</v>
      </c>
    </row>
    <row r="53" spans="1:13">
      <c r="A53" s="233" t="str">
        <f>①陸連データ貼付け!M53</f>
        <v>J48</v>
      </c>
      <c r="B53" s="30" t="str">
        <f t="shared" si="0"/>
        <v>J</v>
      </c>
      <c r="C53" s="30" t="str">
        <f t="shared" si="1"/>
        <v>48</v>
      </c>
      <c r="D53" s="30">
        <f>①陸連データ貼付け!B53</f>
        <v>39753936</v>
      </c>
      <c r="E53" s="30" t="str">
        <f>①陸連データ貼付け!C53</f>
        <v>内山　航</v>
      </c>
      <c r="F53" s="30" t="str">
        <f>ASC(①陸連データ貼付け!D53)</f>
        <v>ｳﾁﾔﾏ ﾜﾀﾙ</v>
      </c>
      <c r="G53" s="30" t="str">
        <f>①陸連データ貼付け!E53</f>
        <v>男</v>
      </c>
      <c r="H53" s="30">
        <f>①陸連データ貼付け!N53</f>
        <v>223102</v>
      </c>
      <c r="I53" s="30" t="str">
        <f>①陸連データ貼付け!K53</f>
        <v>明和</v>
      </c>
      <c r="J53" s="30" t="str">
        <f>ASC(①陸連データ貼付け!J53)</f>
        <v>ｱｲﾁｹﾝﾘﾂﾒｲﾜ</v>
      </c>
      <c r="K53" s="30" t="str">
        <f t="shared" si="2"/>
        <v>明和</v>
      </c>
      <c r="L53" s="30">
        <f>①陸連データ貼付け!P53</f>
        <v>3</v>
      </c>
      <c r="M53" s="64" t="str">
        <f>①陸連データ貼付け!Q53</f>
        <v>高校</v>
      </c>
    </row>
    <row r="54" spans="1:13">
      <c r="A54" s="233" t="str">
        <f>①陸連データ貼付け!M54</f>
        <v>J49</v>
      </c>
      <c r="B54" s="30" t="str">
        <f t="shared" si="0"/>
        <v>J</v>
      </c>
      <c r="C54" s="30" t="str">
        <f t="shared" si="1"/>
        <v>49</v>
      </c>
      <c r="D54" s="30">
        <f>①陸連データ貼付け!B54</f>
        <v>39785234</v>
      </c>
      <c r="E54" s="30" t="str">
        <f>①陸連データ貼付け!C54</f>
        <v>香川　隼也</v>
      </c>
      <c r="F54" s="30" t="str">
        <f>ASC(①陸連データ貼付け!D54)</f>
        <v>ｶｶﾞﾜ ｼｭﾝﾔ</v>
      </c>
      <c r="G54" s="30" t="str">
        <f>①陸連データ貼付け!E54</f>
        <v>男</v>
      </c>
      <c r="H54" s="30">
        <f>①陸連データ貼付け!N54</f>
        <v>223102</v>
      </c>
      <c r="I54" s="30" t="str">
        <f>①陸連データ貼付け!K54</f>
        <v>明和</v>
      </c>
      <c r="J54" s="30" t="str">
        <f>ASC(①陸連データ貼付け!J54)</f>
        <v>ｱｲﾁｹﾝﾘﾂﾒｲﾜ</v>
      </c>
      <c r="K54" s="30" t="str">
        <f t="shared" si="2"/>
        <v>明和</v>
      </c>
      <c r="L54" s="30">
        <f>①陸連データ貼付け!P54</f>
        <v>3</v>
      </c>
      <c r="M54" s="64" t="str">
        <f>①陸連データ貼付け!Q54</f>
        <v>高校</v>
      </c>
    </row>
    <row r="55" spans="1:13">
      <c r="A55" s="233" t="str">
        <f>①陸連データ貼付け!M55</f>
        <v>J50</v>
      </c>
      <c r="B55" s="30" t="str">
        <f t="shared" si="0"/>
        <v>J</v>
      </c>
      <c r="C55" s="30" t="str">
        <f t="shared" si="1"/>
        <v>50</v>
      </c>
      <c r="D55" s="30">
        <f>①陸連データ貼付け!B55</f>
        <v>49816533</v>
      </c>
      <c r="E55" s="30" t="str">
        <f>①陸連データ貼付け!C55</f>
        <v>山田　将也</v>
      </c>
      <c r="F55" s="30" t="str">
        <f>ASC(①陸連データ貼付け!D55)</f>
        <v>ﾔﾏﾀﾞ ﾏｻﾔ</v>
      </c>
      <c r="G55" s="30" t="str">
        <f>①陸連データ貼付け!E55</f>
        <v>男</v>
      </c>
      <c r="H55" s="30">
        <f>①陸連データ貼付け!N55</f>
        <v>223102</v>
      </c>
      <c r="I55" s="30" t="str">
        <f>①陸連データ貼付け!K55</f>
        <v>明和</v>
      </c>
      <c r="J55" s="30" t="str">
        <f>ASC(①陸連データ貼付け!J55)</f>
        <v>ｱｲﾁｹﾝﾘﾂﾒｲﾜ</v>
      </c>
      <c r="K55" s="30" t="str">
        <f t="shared" si="2"/>
        <v>明和</v>
      </c>
      <c r="L55" s="30">
        <f>①陸連データ貼付け!P55</f>
        <v>2</v>
      </c>
      <c r="M55" s="64" t="str">
        <f>①陸連データ貼付け!Q55</f>
        <v>高校</v>
      </c>
    </row>
    <row r="56" spans="1:13">
      <c r="A56" s="233" t="str">
        <f>①陸連データ貼付け!M56</f>
        <v>J51</v>
      </c>
      <c r="B56" s="30" t="str">
        <f t="shared" si="0"/>
        <v>J</v>
      </c>
      <c r="C56" s="30" t="str">
        <f t="shared" si="1"/>
        <v>51</v>
      </c>
      <c r="D56" s="30">
        <f>①陸連データ貼付け!B56</f>
        <v>50952627</v>
      </c>
      <c r="E56" s="30" t="str">
        <f>①陸連データ貼付け!C56</f>
        <v>後藤　拓己</v>
      </c>
      <c r="F56" s="30" t="str">
        <f>ASC(①陸連データ貼付け!D56)</f>
        <v>ｺﾞﾄｳ ﾀｸﾐ</v>
      </c>
      <c r="G56" s="30" t="str">
        <f>①陸連データ貼付け!E56</f>
        <v>男</v>
      </c>
      <c r="H56" s="30">
        <f>①陸連データ貼付け!N56</f>
        <v>223102</v>
      </c>
      <c r="I56" s="30" t="str">
        <f>①陸連データ貼付け!K56</f>
        <v>明和</v>
      </c>
      <c r="J56" s="30" t="str">
        <f>ASC(①陸連データ貼付け!J56)</f>
        <v>ｱｲﾁｹﾝﾘﾂﾒｲﾜ</v>
      </c>
      <c r="K56" s="30" t="str">
        <f t="shared" si="2"/>
        <v>明和</v>
      </c>
      <c r="L56" s="30">
        <f>①陸連データ貼付け!P56</f>
        <v>2</v>
      </c>
      <c r="M56" s="64" t="str">
        <f>①陸連データ貼付け!Q56</f>
        <v>高校</v>
      </c>
    </row>
    <row r="57" spans="1:13">
      <c r="A57" s="233" t="str">
        <f>①陸連データ貼付け!M57</f>
        <v>J52</v>
      </c>
      <c r="B57" s="30" t="str">
        <f t="shared" si="0"/>
        <v>J</v>
      </c>
      <c r="C57" s="30" t="str">
        <f t="shared" si="1"/>
        <v>52</v>
      </c>
      <c r="D57" s="30">
        <f>①陸連データ貼付け!B57</f>
        <v>53635628</v>
      </c>
      <c r="E57" s="30" t="str">
        <f>①陸連データ貼付け!C57</f>
        <v>幅田　真史</v>
      </c>
      <c r="F57" s="30" t="str">
        <f>ASC(①陸連データ貼付け!D57)</f>
        <v>ﾊﾊﾞﾀ ﾏｻｼ</v>
      </c>
      <c r="G57" s="30" t="str">
        <f>①陸連データ貼付け!E57</f>
        <v>男</v>
      </c>
      <c r="H57" s="30">
        <f>①陸連データ貼付け!N57</f>
        <v>223102</v>
      </c>
      <c r="I57" s="30" t="str">
        <f>①陸連データ貼付け!K57</f>
        <v>明和</v>
      </c>
      <c r="J57" s="30" t="str">
        <f>ASC(①陸連データ貼付け!J57)</f>
        <v>ｱｲﾁｹﾝﾘﾂﾒｲﾜ</v>
      </c>
      <c r="K57" s="30" t="str">
        <f t="shared" si="2"/>
        <v>明和</v>
      </c>
      <c r="L57" s="30">
        <f>①陸連データ貼付け!P57</f>
        <v>2</v>
      </c>
      <c r="M57" s="64" t="str">
        <f>①陸連データ貼付け!Q57</f>
        <v>高校</v>
      </c>
    </row>
    <row r="58" spans="1:13">
      <c r="A58" s="233" t="str">
        <f>①陸連データ貼付け!M58</f>
        <v>J53</v>
      </c>
      <c r="B58" s="30" t="str">
        <f t="shared" si="0"/>
        <v>J</v>
      </c>
      <c r="C58" s="30" t="str">
        <f t="shared" si="1"/>
        <v>53</v>
      </c>
      <c r="D58" s="30">
        <f>①陸連データ貼付け!B58</f>
        <v>59911429</v>
      </c>
      <c r="E58" s="30" t="str">
        <f>①陸連データ貼付け!C58</f>
        <v>堀　健人</v>
      </c>
      <c r="F58" s="30" t="str">
        <f>ASC(①陸連データ貼付け!D58)</f>
        <v>ﾎﾘ ｹﾝﾄ</v>
      </c>
      <c r="G58" s="30" t="str">
        <f>①陸連データ貼付け!E58</f>
        <v>男</v>
      </c>
      <c r="H58" s="30">
        <f>①陸連データ貼付け!N58</f>
        <v>223102</v>
      </c>
      <c r="I58" s="30" t="str">
        <f>①陸連データ貼付け!K58</f>
        <v>明和</v>
      </c>
      <c r="J58" s="30" t="str">
        <f>ASC(①陸連データ貼付け!J58)</f>
        <v>ｱｲﾁｹﾝﾘﾂﾒｲﾜ</v>
      </c>
      <c r="K58" s="30" t="str">
        <f t="shared" si="2"/>
        <v>明和</v>
      </c>
      <c r="L58" s="30">
        <f>①陸連データ貼付け!P58</f>
        <v>3</v>
      </c>
      <c r="M58" s="64" t="str">
        <f>①陸連データ貼付け!Q58</f>
        <v>高校</v>
      </c>
    </row>
    <row r="59" spans="1:13">
      <c r="A59" s="233" t="str">
        <f>①陸連データ貼付け!M59</f>
        <v>J54</v>
      </c>
      <c r="B59" s="30" t="str">
        <f t="shared" si="0"/>
        <v>J</v>
      </c>
      <c r="C59" s="30" t="str">
        <f t="shared" si="1"/>
        <v>54</v>
      </c>
      <c r="D59" s="30">
        <f>①陸連データ貼付け!B59</f>
        <v>72768131</v>
      </c>
      <c r="E59" s="30" t="str">
        <f>①陸連データ貼付け!C59</f>
        <v>河原　一慶</v>
      </c>
      <c r="F59" s="30" t="str">
        <f>ASC(①陸連データ貼付け!D59)</f>
        <v>ｶﾜﾊﾗ ｲｯｹｲ</v>
      </c>
      <c r="G59" s="30" t="str">
        <f>①陸連データ貼付け!E59</f>
        <v>男</v>
      </c>
      <c r="H59" s="30">
        <f>①陸連データ貼付け!N59</f>
        <v>223102</v>
      </c>
      <c r="I59" s="30" t="str">
        <f>①陸連データ貼付け!K59</f>
        <v>明和</v>
      </c>
      <c r="J59" s="30" t="str">
        <f>ASC(①陸連データ貼付け!J59)</f>
        <v>ｱｲﾁｹﾝﾘﾂﾒｲﾜ</v>
      </c>
      <c r="K59" s="30" t="str">
        <f t="shared" si="2"/>
        <v>明和</v>
      </c>
      <c r="L59" s="30">
        <f>①陸連データ貼付け!P59</f>
        <v>2</v>
      </c>
      <c r="M59" s="64" t="str">
        <f>①陸連データ貼付け!Q59</f>
        <v>高校</v>
      </c>
    </row>
    <row r="60" spans="1:13">
      <c r="A60" s="233" t="str">
        <f>①陸連データ貼付け!M60</f>
        <v>J55</v>
      </c>
      <c r="B60" s="30" t="str">
        <f t="shared" si="0"/>
        <v>J</v>
      </c>
      <c r="C60" s="30" t="str">
        <f t="shared" si="1"/>
        <v>55</v>
      </c>
      <c r="D60" s="30">
        <f>①陸連データ貼付け!B60</f>
        <v>73399132</v>
      </c>
      <c r="E60" s="30" t="str">
        <f>①陸連データ貼付け!C60</f>
        <v>知久　哲也</v>
      </c>
      <c r="F60" s="30" t="str">
        <f>ASC(①陸連データ貼付け!D60)</f>
        <v>ﾁｸ ﾃﾂﾔ</v>
      </c>
      <c r="G60" s="30" t="str">
        <f>①陸連データ貼付け!E60</f>
        <v>男</v>
      </c>
      <c r="H60" s="30">
        <f>①陸連データ貼付け!N60</f>
        <v>223102</v>
      </c>
      <c r="I60" s="30" t="str">
        <f>①陸連データ貼付け!K60</f>
        <v>明和</v>
      </c>
      <c r="J60" s="30" t="str">
        <f>ASC(①陸連データ貼付け!J60)</f>
        <v>ｱｲﾁｹﾝﾘﾂﾒｲﾜ</v>
      </c>
      <c r="K60" s="30" t="str">
        <f t="shared" si="2"/>
        <v>明和</v>
      </c>
      <c r="L60" s="30">
        <f>①陸連データ貼付け!P60</f>
        <v>3</v>
      </c>
      <c r="M60" s="64" t="str">
        <f>①陸連データ貼付け!Q60</f>
        <v>高校</v>
      </c>
    </row>
    <row r="61" spans="1:13">
      <c r="A61" s="233" t="str">
        <f>①陸連データ貼付け!M61</f>
        <v>J56</v>
      </c>
      <c r="B61" s="30" t="str">
        <f t="shared" si="0"/>
        <v>J</v>
      </c>
      <c r="C61" s="30" t="str">
        <f t="shared" si="1"/>
        <v>56</v>
      </c>
      <c r="D61" s="30">
        <f>①陸連データ貼付け!B61</f>
        <v>74382731</v>
      </c>
      <c r="E61" s="30" t="str">
        <f>①陸連データ貼付け!C61</f>
        <v>大江　崇</v>
      </c>
      <c r="F61" s="30" t="str">
        <f>ASC(①陸連データ貼付け!D61)</f>
        <v>ｵｵｴ ﾀｶｼ</v>
      </c>
      <c r="G61" s="30" t="str">
        <f>①陸連データ貼付け!E61</f>
        <v>男</v>
      </c>
      <c r="H61" s="30">
        <f>①陸連データ貼付け!N61</f>
        <v>223102</v>
      </c>
      <c r="I61" s="30" t="str">
        <f>①陸連データ貼付け!K61</f>
        <v>明和</v>
      </c>
      <c r="J61" s="30" t="str">
        <f>ASC(①陸連データ貼付け!J61)</f>
        <v>ｱｲﾁｹﾝﾘﾂﾒｲﾜ</v>
      </c>
      <c r="K61" s="30" t="str">
        <f t="shared" si="2"/>
        <v>明和</v>
      </c>
      <c r="L61" s="30">
        <f>①陸連データ貼付け!P61</f>
        <v>3</v>
      </c>
      <c r="M61" s="64" t="str">
        <f>①陸連データ貼付け!Q61</f>
        <v>高校</v>
      </c>
    </row>
    <row r="62" spans="1:13">
      <c r="A62" s="233" t="str">
        <f>①陸連データ貼付け!M62</f>
        <v>J57</v>
      </c>
      <c r="B62" s="30" t="str">
        <f t="shared" si="0"/>
        <v>J</v>
      </c>
      <c r="C62" s="30" t="str">
        <f t="shared" si="1"/>
        <v>57</v>
      </c>
      <c r="D62" s="30">
        <f>①陸連データ貼付け!B62</f>
        <v>74383429</v>
      </c>
      <c r="E62" s="30" t="str">
        <f>①陸連データ貼付け!C62</f>
        <v>大本　泰生</v>
      </c>
      <c r="F62" s="30" t="str">
        <f>ASC(①陸連データ貼付け!D62)</f>
        <v>ｵｵﾓﾄ ﾀｲｷ</v>
      </c>
      <c r="G62" s="30" t="str">
        <f>①陸連データ貼付け!E62</f>
        <v>男</v>
      </c>
      <c r="H62" s="30">
        <f>①陸連データ貼付け!N62</f>
        <v>223102</v>
      </c>
      <c r="I62" s="30" t="str">
        <f>①陸連データ貼付け!K62</f>
        <v>明和</v>
      </c>
      <c r="J62" s="30" t="str">
        <f>ASC(①陸連データ貼付け!J62)</f>
        <v>ｱｲﾁｹﾝﾘﾂﾒｲﾜ</v>
      </c>
      <c r="K62" s="30" t="str">
        <f t="shared" si="2"/>
        <v>明和</v>
      </c>
      <c r="L62" s="30">
        <f>①陸連データ貼付け!P62</f>
        <v>3</v>
      </c>
      <c r="M62" s="64" t="str">
        <f>①陸連データ貼付け!Q62</f>
        <v>高校</v>
      </c>
    </row>
    <row r="63" spans="1:13">
      <c r="A63" s="233" t="str">
        <f>①陸連データ貼付け!M63</f>
        <v>J58</v>
      </c>
      <c r="B63" s="30" t="str">
        <f t="shared" si="0"/>
        <v>J</v>
      </c>
      <c r="C63" s="30" t="str">
        <f t="shared" si="1"/>
        <v>58</v>
      </c>
      <c r="D63" s="30">
        <f>①陸連データ貼付け!B63</f>
        <v>74384733</v>
      </c>
      <c r="E63" s="30" t="str">
        <f>①陸連データ貼付け!C63</f>
        <v>堀　児太郎</v>
      </c>
      <c r="F63" s="30" t="str">
        <f>ASC(①陸連データ貼付け!D63)</f>
        <v>ﾎﾘ ｺﾀﾛｳ</v>
      </c>
      <c r="G63" s="30" t="str">
        <f>①陸連データ貼付け!E63</f>
        <v>男</v>
      </c>
      <c r="H63" s="30">
        <f>①陸連データ貼付け!N63</f>
        <v>223102</v>
      </c>
      <c r="I63" s="30" t="str">
        <f>①陸連データ貼付け!K63</f>
        <v>明和</v>
      </c>
      <c r="J63" s="30" t="str">
        <f>ASC(①陸連データ貼付け!J63)</f>
        <v>ｱｲﾁｹﾝﾘﾂﾒｲﾜ</v>
      </c>
      <c r="K63" s="30" t="str">
        <f t="shared" si="2"/>
        <v>明和</v>
      </c>
      <c r="L63" s="30">
        <f>①陸連データ貼付け!P63</f>
        <v>3</v>
      </c>
      <c r="M63" s="64" t="str">
        <f>①陸連データ貼付け!Q63</f>
        <v>高校</v>
      </c>
    </row>
    <row r="64" spans="1:13">
      <c r="A64" s="233" t="str">
        <f>①陸連データ貼付け!M64</f>
        <v>J59</v>
      </c>
      <c r="B64" s="30" t="str">
        <f t="shared" si="0"/>
        <v>J</v>
      </c>
      <c r="C64" s="30" t="str">
        <f t="shared" si="1"/>
        <v>59</v>
      </c>
      <c r="D64" s="30">
        <f>①陸連データ貼付け!B64</f>
        <v>74385734</v>
      </c>
      <c r="E64" s="30" t="str">
        <f>①陸連データ貼付け!C64</f>
        <v>谷口　絢太郎</v>
      </c>
      <c r="F64" s="30" t="str">
        <f>ASC(①陸連データ貼付け!D64)</f>
        <v>ﾀﾆｸﾞﾁ ｹﾝﾀﾛｳ</v>
      </c>
      <c r="G64" s="30" t="str">
        <f>①陸連データ貼付け!E64</f>
        <v>男</v>
      </c>
      <c r="H64" s="30">
        <f>①陸連データ貼付け!N64</f>
        <v>223102</v>
      </c>
      <c r="I64" s="30" t="str">
        <f>①陸連データ貼付け!K64</f>
        <v>明和</v>
      </c>
      <c r="J64" s="30" t="str">
        <f>ASC(①陸連データ貼付け!J64)</f>
        <v>ｱｲﾁｹﾝﾘﾂﾒｲﾜ</v>
      </c>
      <c r="K64" s="30" t="str">
        <f t="shared" si="2"/>
        <v>明和</v>
      </c>
      <c r="L64" s="30">
        <f>①陸連データ貼付け!P64</f>
        <v>3</v>
      </c>
      <c r="M64" s="64" t="str">
        <f>①陸連データ貼付け!Q64</f>
        <v>高校</v>
      </c>
    </row>
    <row r="65" spans="1:13">
      <c r="A65" s="233" t="str">
        <f>①陸連データ貼付け!M65</f>
        <v>J60</v>
      </c>
      <c r="B65" s="30" t="str">
        <f t="shared" si="0"/>
        <v>J</v>
      </c>
      <c r="C65" s="30" t="str">
        <f t="shared" si="1"/>
        <v>60</v>
      </c>
      <c r="D65" s="30">
        <f>①陸連データ貼付け!B65</f>
        <v>86394232</v>
      </c>
      <c r="E65" s="30" t="str">
        <f>①陸連データ貼付け!C65</f>
        <v>伊藤　洸規</v>
      </c>
      <c r="F65" s="30" t="str">
        <f>ASC(①陸連データ貼付け!D65)</f>
        <v>ｲﾄｳ ﾋﾛｷ</v>
      </c>
      <c r="G65" s="30" t="str">
        <f>①陸連データ貼付け!E65</f>
        <v>男</v>
      </c>
      <c r="H65" s="30">
        <f>①陸連データ貼付け!N65</f>
        <v>223102</v>
      </c>
      <c r="I65" s="30" t="str">
        <f>①陸連データ貼付け!K65</f>
        <v>明和</v>
      </c>
      <c r="J65" s="30" t="str">
        <f>ASC(①陸連データ貼付け!J65)</f>
        <v>ｱｲﾁｹﾝﾘﾂﾒｲﾜ</v>
      </c>
      <c r="K65" s="30" t="str">
        <f t="shared" si="2"/>
        <v>明和</v>
      </c>
      <c r="L65" s="30">
        <f>①陸連データ貼付け!P65</f>
        <v>2</v>
      </c>
      <c r="M65" s="64" t="str">
        <f>①陸連データ貼付け!Q65</f>
        <v>高校</v>
      </c>
    </row>
    <row r="66" spans="1:13">
      <c r="A66" s="233" t="str">
        <f>①陸連データ貼付け!M66</f>
        <v>J61</v>
      </c>
      <c r="B66" s="30" t="str">
        <f t="shared" si="0"/>
        <v>J</v>
      </c>
      <c r="C66" s="30" t="str">
        <f t="shared" si="1"/>
        <v>61</v>
      </c>
      <c r="D66" s="30">
        <f>①陸連データ貼付け!B66</f>
        <v>86394939</v>
      </c>
      <c r="E66" s="30" t="str">
        <f>①陸連データ貼付け!C66</f>
        <v>桒山　鉄平</v>
      </c>
      <c r="F66" s="30" t="str">
        <f>ASC(①陸連データ貼付け!D66)</f>
        <v>ｸﾜﾔﾏ ﾃｯﾍﾟｲ</v>
      </c>
      <c r="G66" s="30" t="str">
        <f>①陸連データ貼付け!E66</f>
        <v>男</v>
      </c>
      <c r="H66" s="30">
        <f>①陸連データ貼付け!N66</f>
        <v>223102</v>
      </c>
      <c r="I66" s="30" t="str">
        <f>①陸連データ貼付け!K66</f>
        <v>明和</v>
      </c>
      <c r="J66" s="30" t="str">
        <f>ASC(①陸連データ貼付け!J66)</f>
        <v>ｱｲﾁｹﾝﾘﾂﾒｲﾜ</v>
      </c>
      <c r="K66" s="30" t="str">
        <f t="shared" si="2"/>
        <v>明和</v>
      </c>
      <c r="L66" s="30">
        <f>①陸連データ貼付け!P66</f>
        <v>2</v>
      </c>
      <c r="M66" s="64" t="str">
        <f>①陸連データ貼付け!Q66</f>
        <v>高校</v>
      </c>
    </row>
    <row r="67" spans="1:13">
      <c r="A67" s="233" t="str">
        <f>①陸連データ貼付け!M67</f>
        <v>J618</v>
      </c>
      <c r="B67" s="30" t="str">
        <f t="shared" ref="B67:B130" si="3">LEFT(A67,1)</f>
        <v>J</v>
      </c>
      <c r="C67" s="30" t="str">
        <f t="shared" ref="C67:C130" si="4">REPLACE(A67,1,1,"")</f>
        <v>618</v>
      </c>
      <c r="D67" s="30">
        <f>①陸連データ貼付け!B67</f>
        <v>59848539</v>
      </c>
      <c r="E67" s="30" t="str">
        <f>①陸連データ貼付け!C67</f>
        <v>犬飼　佳寛</v>
      </c>
      <c r="F67" s="30" t="str">
        <f>ASC(①陸連データ貼付け!D67)</f>
        <v>ｲﾇｶｲ ﾖｼﾋﾛ</v>
      </c>
      <c r="G67" s="30" t="str">
        <f>①陸連データ貼付け!E67</f>
        <v>男</v>
      </c>
      <c r="H67" s="30">
        <f>①陸連データ貼付け!N67</f>
        <v>223102</v>
      </c>
      <c r="I67" s="30" t="str">
        <f>①陸連データ貼付け!K67</f>
        <v>明和</v>
      </c>
      <c r="J67" s="30" t="str">
        <f>ASC(①陸連データ貼付け!J67)</f>
        <v>ｱｲﾁｹﾝﾘﾂﾒｲﾜ</v>
      </c>
      <c r="K67" s="30" t="str">
        <f t="shared" ref="K67:K130" si="5">I67</f>
        <v>明和</v>
      </c>
      <c r="L67" s="30">
        <f>①陸連データ貼付け!P67</f>
        <v>1</v>
      </c>
      <c r="M67" s="64" t="str">
        <f>①陸連データ貼付け!Q67</f>
        <v>高校</v>
      </c>
    </row>
    <row r="68" spans="1:13">
      <c r="A68" s="233" t="str">
        <f>①陸連データ貼付け!M68</f>
        <v>J62</v>
      </c>
      <c r="B68" s="30" t="str">
        <f t="shared" si="3"/>
        <v>J</v>
      </c>
      <c r="C68" s="30" t="str">
        <f t="shared" si="4"/>
        <v>62</v>
      </c>
      <c r="D68" s="30">
        <f>①陸連データ貼付け!B68</f>
        <v>86396234</v>
      </c>
      <c r="E68" s="30" t="str">
        <f>①陸連データ貼付け!C68</f>
        <v>鈴木　智大</v>
      </c>
      <c r="F68" s="30" t="str">
        <f>ASC(①陸連データ貼付け!D68)</f>
        <v>ｽｽﾞｷ ﾄﾓﾋﾛ</v>
      </c>
      <c r="G68" s="30" t="str">
        <f>①陸連データ貼付け!E68</f>
        <v>男</v>
      </c>
      <c r="H68" s="30">
        <f>①陸連データ貼付け!N68</f>
        <v>223102</v>
      </c>
      <c r="I68" s="30" t="str">
        <f>①陸連データ貼付け!K68</f>
        <v>明和</v>
      </c>
      <c r="J68" s="30" t="str">
        <f>ASC(①陸連データ貼付け!J68)</f>
        <v>ｱｲﾁｹﾝﾘﾂﾒｲﾜ</v>
      </c>
      <c r="K68" s="30" t="str">
        <f t="shared" si="5"/>
        <v>明和</v>
      </c>
      <c r="L68" s="30">
        <f>①陸連データ貼付け!P68</f>
        <v>2</v>
      </c>
      <c r="M68" s="64" t="str">
        <f>①陸連データ貼付け!Q68</f>
        <v>高校</v>
      </c>
    </row>
    <row r="69" spans="1:13">
      <c r="A69" s="233" t="str">
        <f>①陸連データ貼付け!M69</f>
        <v>J63</v>
      </c>
      <c r="B69" s="30" t="str">
        <f t="shared" si="3"/>
        <v>J</v>
      </c>
      <c r="C69" s="30" t="str">
        <f t="shared" si="4"/>
        <v>63</v>
      </c>
      <c r="D69" s="30">
        <f>①陸連データ貼付け!B69</f>
        <v>86397336</v>
      </c>
      <c r="E69" s="30" t="str">
        <f>①陸連データ貼付け!C69</f>
        <v>榊原　匠海</v>
      </c>
      <c r="F69" s="30" t="str">
        <f>ASC(①陸連データ貼付け!D69)</f>
        <v>ｻｶｷﾊﾞﾗ ﾀｸﾐ</v>
      </c>
      <c r="G69" s="30" t="str">
        <f>①陸連データ貼付け!E69</f>
        <v>男</v>
      </c>
      <c r="H69" s="30">
        <f>①陸連データ貼付け!N69</f>
        <v>223102</v>
      </c>
      <c r="I69" s="30" t="str">
        <f>①陸連データ貼付け!K69</f>
        <v>明和</v>
      </c>
      <c r="J69" s="30" t="str">
        <f>ASC(①陸連データ貼付け!J69)</f>
        <v>ｱｲﾁｹﾝﾘﾂﾒｲﾜ</v>
      </c>
      <c r="K69" s="30" t="str">
        <f t="shared" si="5"/>
        <v>明和</v>
      </c>
      <c r="L69" s="30">
        <f>①陸連データ貼付け!P69</f>
        <v>2</v>
      </c>
      <c r="M69" s="64" t="str">
        <f>①陸連データ貼付け!Q69</f>
        <v>高校</v>
      </c>
    </row>
    <row r="70" spans="1:13">
      <c r="A70" s="233" t="str">
        <f>①陸連データ貼付け!M70</f>
        <v>J660</v>
      </c>
      <c r="B70" s="30" t="str">
        <f t="shared" si="3"/>
        <v>J</v>
      </c>
      <c r="C70" s="30" t="str">
        <f t="shared" si="4"/>
        <v>660</v>
      </c>
      <c r="D70" s="30">
        <f>①陸連データ貼付け!B70</f>
        <v>61938633</v>
      </c>
      <c r="E70" s="30" t="str">
        <f>①陸連データ貼付け!C70</f>
        <v>丹菊　優太</v>
      </c>
      <c r="F70" s="30" t="str">
        <f>ASC(①陸連データ貼付け!D70)</f>
        <v>ﾀﾝｷﾞｸ ﾕｳﾀ</v>
      </c>
      <c r="G70" s="30" t="str">
        <f>①陸連データ貼付け!E70</f>
        <v>男</v>
      </c>
      <c r="H70" s="30">
        <f>①陸連データ貼付け!N70</f>
        <v>223102</v>
      </c>
      <c r="I70" s="30" t="str">
        <f>①陸連データ貼付け!K70</f>
        <v>明和</v>
      </c>
      <c r="J70" s="30" t="str">
        <f>ASC(①陸連データ貼付け!J70)</f>
        <v>ｱｲﾁｹﾝﾘﾂﾒｲﾜ</v>
      </c>
      <c r="K70" s="30" t="str">
        <f t="shared" si="5"/>
        <v>明和</v>
      </c>
      <c r="L70" s="30">
        <f>①陸連データ貼付け!P70</f>
        <v>1</v>
      </c>
      <c r="M70" s="64" t="str">
        <f>①陸連データ貼付け!Q70</f>
        <v>高校</v>
      </c>
    </row>
    <row r="71" spans="1:13">
      <c r="A71" s="233" t="str">
        <f>①陸連データ貼付け!M71</f>
        <v>J661</v>
      </c>
      <c r="B71" s="30" t="str">
        <f t="shared" si="3"/>
        <v>J</v>
      </c>
      <c r="C71" s="30" t="str">
        <f t="shared" si="4"/>
        <v>661</v>
      </c>
      <c r="D71" s="30">
        <f>①陸連データ貼付け!B71</f>
        <v>68402323</v>
      </c>
      <c r="E71" s="30" t="str">
        <f>①陸連データ貼付け!C71</f>
        <v>山本　悠人</v>
      </c>
      <c r="F71" s="30" t="str">
        <f>ASC(①陸連データ貼付け!D71)</f>
        <v>ﾔﾏﾓﾄ ﾕｳﾄ</v>
      </c>
      <c r="G71" s="30" t="str">
        <f>①陸連データ貼付け!E71</f>
        <v>男</v>
      </c>
      <c r="H71" s="30">
        <f>①陸連データ貼付け!N71</f>
        <v>223102</v>
      </c>
      <c r="I71" s="30" t="str">
        <f>①陸連データ貼付け!K71</f>
        <v>明和</v>
      </c>
      <c r="J71" s="30" t="str">
        <f>ASC(①陸連データ貼付け!J71)</f>
        <v>ｱｲﾁｹﾝﾘﾂﾒｲﾜ</v>
      </c>
      <c r="K71" s="30" t="str">
        <f t="shared" si="5"/>
        <v>明和</v>
      </c>
      <c r="L71" s="30">
        <f>①陸連データ貼付け!P71</f>
        <v>1</v>
      </c>
      <c r="M71" s="64" t="str">
        <f>①陸連データ貼付け!Q71</f>
        <v>高校</v>
      </c>
    </row>
    <row r="72" spans="1:13">
      <c r="A72" s="233" t="str">
        <f>①陸連データ貼付け!M72</f>
        <v>J662</v>
      </c>
      <c r="B72" s="30" t="str">
        <f t="shared" si="3"/>
        <v>J</v>
      </c>
      <c r="C72" s="30" t="str">
        <f t="shared" si="4"/>
        <v>662</v>
      </c>
      <c r="D72" s="30">
        <f>①陸連データ貼付け!B72</f>
        <v>72883129</v>
      </c>
      <c r="E72" s="30" t="str">
        <f>①陸連データ貼付け!C72</f>
        <v>岡田　凌弥</v>
      </c>
      <c r="F72" s="30" t="str">
        <f>ASC(①陸連データ貼付け!D72)</f>
        <v>ｵｶﾀﾞ ﾘｮｳﾔ</v>
      </c>
      <c r="G72" s="30" t="str">
        <f>①陸連データ貼付け!E72</f>
        <v>男</v>
      </c>
      <c r="H72" s="30">
        <f>①陸連データ貼付け!N72</f>
        <v>223102</v>
      </c>
      <c r="I72" s="30" t="str">
        <f>①陸連データ貼付け!K72</f>
        <v>明和</v>
      </c>
      <c r="J72" s="30" t="str">
        <f>ASC(①陸連データ貼付け!J72)</f>
        <v>ｱｲﾁｹﾝﾘﾂﾒｲﾜ</v>
      </c>
      <c r="K72" s="30" t="str">
        <f t="shared" si="5"/>
        <v>明和</v>
      </c>
      <c r="L72" s="30">
        <f>①陸連データ貼付け!P72</f>
        <v>1</v>
      </c>
      <c r="M72" s="64" t="str">
        <f>①陸連データ貼付け!Q72</f>
        <v>高校</v>
      </c>
    </row>
    <row r="73" spans="1:13">
      <c r="A73" s="233" t="str">
        <f>①陸連データ貼付け!M73</f>
        <v>J663</v>
      </c>
      <c r="B73" s="30" t="str">
        <f t="shared" si="3"/>
        <v>J</v>
      </c>
      <c r="C73" s="30" t="str">
        <f t="shared" si="4"/>
        <v>663</v>
      </c>
      <c r="D73" s="30">
        <f>①陸連データ貼付け!B73</f>
        <v>98563637</v>
      </c>
      <c r="E73" s="30" t="str">
        <f>①陸連データ貼付け!C73</f>
        <v>寺井　智也</v>
      </c>
      <c r="F73" s="30" t="str">
        <f>ASC(①陸連データ貼付け!D73)</f>
        <v>ﾃﾗｲ ﾄﾓﾔ</v>
      </c>
      <c r="G73" s="30" t="str">
        <f>①陸連データ貼付け!E73</f>
        <v>男</v>
      </c>
      <c r="H73" s="30">
        <f>①陸連データ貼付け!N73</f>
        <v>223102</v>
      </c>
      <c r="I73" s="30" t="str">
        <f>①陸連データ貼付け!K73</f>
        <v>明和</v>
      </c>
      <c r="J73" s="30" t="str">
        <f>ASC(①陸連データ貼付け!J73)</f>
        <v>ｱｲﾁｹﾝﾘﾂﾒｲﾜ</v>
      </c>
      <c r="K73" s="30" t="str">
        <f t="shared" si="5"/>
        <v>明和</v>
      </c>
      <c r="L73" s="30">
        <f>①陸連データ貼付け!P73</f>
        <v>1</v>
      </c>
      <c r="M73" s="64" t="str">
        <f>①陸連データ貼付け!Q73</f>
        <v>高校</v>
      </c>
    </row>
    <row r="74" spans="1:13">
      <c r="A74" s="233" t="str">
        <f>①陸連データ貼付け!M74</f>
        <v>J664</v>
      </c>
      <c r="B74" s="30" t="str">
        <f t="shared" si="3"/>
        <v>J</v>
      </c>
      <c r="C74" s="30" t="str">
        <f t="shared" si="4"/>
        <v>664</v>
      </c>
      <c r="D74" s="30">
        <f>①陸連データ貼付け!B74</f>
        <v>98564436</v>
      </c>
      <c r="E74" s="30" t="str">
        <f>①陸連データ貼付け!C74</f>
        <v>西　健伸</v>
      </c>
      <c r="F74" s="30" t="str">
        <f>ASC(①陸連データ貼付け!D74)</f>
        <v>ﾆｼ ｹﾝｼﾝ</v>
      </c>
      <c r="G74" s="30" t="str">
        <f>①陸連データ貼付け!E74</f>
        <v>男</v>
      </c>
      <c r="H74" s="30">
        <f>①陸連データ貼付け!N74</f>
        <v>223102</v>
      </c>
      <c r="I74" s="30" t="str">
        <f>①陸連データ貼付け!K74</f>
        <v>明和</v>
      </c>
      <c r="J74" s="30" t="str">
        <f>ASC(①陸連データ貼付け!J74)</f>
        <v>ｱｲﾁｹﾝﾘﾂﾒｲﾜ</v>
      </c>
      <c r="K74" s="30" t="str">
        <f t="shared" si="5"/>
        <v>明和</v>
      </c>
      <c r="L74" s="30">
        <f>①陸連データ貼付け!P74</f>
        <v>1</v>
      </c>
      <c r="M74" s="64" t="str">
        <f>①陸連データ貼付け!Q74</f>
        <v>高校</v>
      </c>
    </row>
    <row r="75" spans="1:13">
      <c r="A75" s="233" t="str">
        <f>①陸連データ貼付け!M75</f>
        <v>J665</v>
      </c>
      <c r="B75" s="30" t="str">
        <f t="shared" si="3"/>
        <v>J</v>
      </c>
      <c r="C75" s="30" t="str">
        <f t="shared" si="4"/>
        <v>665</v>
      </c>
      <c r="D75" s="30">
        <f>①陸連データ貼付け!B75</f>
        <v>98564941</v>
      </c>
      <c r="E75" s="30" t="str">
        <f>①陸連データ貼付け!C75</f>
        <v>西垣　颯太郎</v>
      </c>
      <c r="F75" s="30" t="str">
        <f>ASC(①陸連データ貼付け!D75)</f>
        <v>ﾆｼｶﾞｷ ﾘｭｳﾀﾛｳ</v>
      </c>
      <c r="G75" s="30" t="str">
        <f>①陸連データ貼付け!E75</f>
        <v>男</v>
      </c>
      <c r="H75" s="30">
        <f>①陸連データ貼付け!N75</f>
        <v>223102</v>
      </c>
      <c r="I75" s="30" t="str">
        <f>①陸連データ貼付け!K75</f>
        <v>明和</v>
      </c>
      <c r="J75" s="30" t="str">
        <f>ASC(①陸連データ貼付け!J75)</f>
        <v>ｱｲﾁｹﾝﾘﾂﾒｲﾜ</v>
      </c>
      <c r="K75" s="30" t="str">
        <f t="shared" si="5"/>
        <v>明和</v>
      </c>
      <c r="L75" s="30">
        <f>①陸連データ貼付け!P75</f>
        <v>1</v>
      </c>
      <c r="M75" s="64" t="str">
        <f>①陸連データ貼付け!Q75</f>
        <v>高校</v>
      </c>
    </row>
    <row r="76" spans="1:13">
      <c r="A76" s="233" t="str">
        <f>①陸連データ貼付け!M76</f>
        <v>J666</v>
      </c>
      <c r="B76" s="30" t="str">
        <f t="shared" si="3"/>
        <v>J</v>
      </c>
      <c r="C76" s="30" t="str">
        <f t="shared" si="4"/>
        <v>666</v>
      </c>
      <c r="D76" s="30">
        <f>①陸連データ貼付け!B76</f>
        <v>98566135</v>
      </c>
      <c r="E76" s="30" t="str">
        <f>①陸連データ貼付け!C76</f>
        <v>梅本　崇弘</v>
      </c>
      <c r="F76" s="30" t="str">
        <f>ASC(①陸連データ貼付け!D76)</f>
        <v>ｳﾒﾓﾄ ﾀｶﾋﾛ</v>
      </c>
      <c r="G76" s="30" t="str">
        <f>①陸連データ貼付け!E76</f>
        <v>男</v>
      </c>
      <c r="H76" s="30">
        <f>①陸連データ貼付け!N76</f>
        <v>223102</v>
      </c>
      <c r="I76" s="30" t="str">
        <f>①陸連データ貼付け!K76</f>
        <v>明和</v>
      </c>
      <c r="J76" s="30" t="str">
        <f>ASC(①陸連データ貼付け!J76)</f>
        <v>ｱｲﾁｹﾝﾘﾂﾒｲﾜ</v>
      </c>
      <c r="K76" s="30" t="str">
        <f t="shared" si="5"/>
        <v>明和</v>
      </c>
      <c r="L76" s="30">
        <f>①陸連データ貼付け!P76</f>
        <v>1</v>
      </c>
      <c r="M76" s="64" t="str">
        <f>①陸連データ貼付け!Q76</f>
        <v>高校</v>
      </c>
    </row>
    <row r="77" spans="1:13">
      <c r="A77" s="233" t="str">
        <f>①陸連データ貼付け!M77</f>
        <v>J667</v>
      </c>
      <c r="B77" s="30" t="str">
        <f t="shared" si="3"/>
        <v>J</v>
      </c>
      <c r="C77" s="30" t="str">
        <f t="shared" si="4"/>
        <v>667</v>
      </c>
      <c r="D77" s="30">
        <f>①陸連データ貼付け!B77</f>
        <v>98570534</v>
      </c>
      <c r="E77" s="30" t="str">
        <f>①陸連データ貼付け!C77</f>
        <v>山田　裕貴</v>
      </c>
      <c r="F77" s="30" t="str">
        <f>ASC(①陸連データ貼付け!D77)</f>
        <v>ﾔﾏﾀﾞ ﾕｳｷ</v>
      </c>
      <c r="G77" s="30" t="str">
        <f>①陸連データ貼付け!E77</f>
        <v>男</v>
      </c>
      <c r="H77" s="30">
        <f>①陸連データ貼付け!N77</f>
        <v>223102</v>
      </c>
      <c r="I77" s="30" t="str">
        <f>①陸連データ貼付け!K77</f>
        <v>明和</v>
      </c>
      <c r="J77" s="30" t="str">
        <f>ASC(①陸連データ貼付け!J77)</f>
        <v>ｱｲﾁｹﾝﾘﾂﾒｲﾜ</v>
      </c>
      <c r="K77" s="30" t="str">
        <f t="shared" si="5"/>
        <v>明和</v>
      </c>
      <c r="L77" s="30">
        <f>①陸連データ貼付け!P77</f>
        <v>1</v>
      </c>
      <c r="M77" s="64" t="str">
        <f>①陸連データ貼付け!Q77</f>
        <v>高校</v>
      </c>
    </row>
    <row r="78" spans="1:13">
      <c r="A78" s="233" t="str">
        <f>①陸連データ貼付け!M78</f>
        <v>J5206</v>
      </c>
      <c r="B78" s="30" t="str">
        <f t="shared" si="3"/>
        <v>J</v>
      </c>
      <c r="C78" s="30" t="str">
        <f t="shared" si="4"/>
        <v>5206</v>
      </c>
      <c r="D78" s="30">
        <f>①陸連データ貼付け!B78</f>
        <v>39754836</v>
      </c>
      <c r="E78" s="30" t="str">
        <f>①陸連データ貼付け!C78</f>
        <v>加藤　映真</v>
      </c>
      <c r="F78" s="30" t="str">
        <f>ASC(①陸連データ貼付け!D78)</f>
        <v>ｶﾄｳ ｴﾏ</v>
      </c>
      <c r="G78" s="30" t="str">
        <f>①陸連データ貼付け!E78</f>
        <v>女</v>
      </c>
      <c r="H78" s="30">
        <f>①陸連データ貼付け!N78</f>
        <v>223103</v>
      </c>
      <c r="I78" s="30" t="str">
        <f>①陸連データ貼付け!K78</f>
        <v>千種</v>
      </c>
      <c r="J78" s="30" t="str">
        <f>ASC(①陸連データ貼付け!J78)</f>
        <v>ｱｲﾁｹﾝﾘﾂﾁｸﾞｻ</v>
      </c>
      <c r="K78" s="30" t="str">
        <f t="shared" si="5"/>
        <v>千種</v>
      </c>
      <c r="L78" s="30">
        <f>①陸連データ貼付け!P78</f>
        <v>3</v>
      </c>
      <c r="M78" s="64" t="str">
        <f>①陸連データ貼付け!Q78</f>
        <v>高校</v>
      </c>
    </row>
    <row r="79" spans="1:13">
      <c r="A79" s="233" t="str">
        <f>①陸連データ貼付け!M79</f>
        <v>J5207</v>
      </c>
      <c r="B79" s="30" t="str">
        <f t="shared" si="3"/>
        <v>J</v>
      </c>
      <c r="C79" s="30" t="str">
        <f t="shared" si="4"/>
        <v>5207</v>
      </c>
      <c r="D79" s="30">
        <f>①陸連データ貼付け!B79</f>
        <v>48224323</v>
      </c>
      <c r="E79" s="30" t="str">
        <f>①陸連データ貼付け!C79</f>
        <v>榊原　久美</v>
      </c>
      <c r="F79" s="30" t="str">
        <f>ASC(①陸連データ貼付け!D79)</f>
        <v>ｻｶｷﾊﾞﾗ ｸﾐ</v>
      </c>
      <c r="G79" s="30" t="str">
        <f>①陸連データ貼付け!E79</f>
        <v>女</v>
      </c>
      <c r="H79" s="30">
        <f>①陸連データ貼付け!N79</f>
        <v>223103</v>
      </c>
      <c r="I79" s="30" t="str">
        <f>①陸連データ貼付け!K79</f>
        <v>千種</v>
      </c>
      <c r="J79" s="30" t="str">
        <f>ASC(①陸連データ貼付け!J79)</f>
        <v>ｱｲﾁｹﾝﾘﾂﾁｸﾞｻ</v>
      </c>
      <c r="K79" s="30" t="str">
        <f t="shared" si="5"/>
        <v>千種</v>
      </c>
      <c r="L79" s="30">
        <f>①陸連データ貼付け!P79</f>
        <v>2</v>
      </c>
      <c r="M79" s="64" t="str">
        <f>①陸連データ貼付け!Q79</f>
        <v>高校</v>
      </c>
    </row>
    <row r="80" spans="1:13">
      <c r="A80" s="233" t="str">
        <f>①陸連データ貼付け!M80</f>
        <v>J5208</v>
      </c>
      <c r="B80" s="30" t="str">
        <f t="shared" si="3"/>
        <v>J</v>
      </c>
      <c r="C80" s="30" t="str">
        <f t="shared" si="4"/>
        <v>5208</v>
      </c>
      <c r="D80" s="30">
        <f>①陸連データ貼付け!B80</f>
        <v>50868229</v>
      </c>
      <c r="E80" s="30" t="str">
        <f>①陸連データ貼付け!C80</f>
        <v>吉川　佳歩</v>
      </c>
      <c r="F80" s="30" t="str">
        <f>ASC(①陸連データ貼付け!D80)</f>
        <v>ﾖｼｶﾜ ｶﾎ</v>
      </c>
      <c r="G80" s="30" t="str">
        <f>①陸連データ貼付け!E80</f>
        <v>女</v>
      </c>
      <c r="H80" s="30">
        <f>①陸連データ貼付け!N80</f>
        <v>223103</v>
      </c>
      <c r="I80" s="30" t="str">
        <f>①陸連データ貼付け!K80</f>
        <v>千種</v>
      </c>
      <c r="J80" s="30" t="str">
        <f>ASC(①陸連データ貼付け!J80)</f>
        <v>ｱｲﾁｹﾝﾘﾂﾁｸﾞｻ</v>
      </c>
      <c r="K80" s="30" t="str">
        <f t="shared" si="5"/>
        <v>千種</v>
      </c>
      <c r="L80" s="30">
        <f>①陸連データ貼付け!P80</f>
        <v>2</v>
      </c>
      <c r="M80" s="64" t="str">
        <f>①陸連データ貼付け!Q80</f>
        <v>高校</v>
      </c>
    </row>
    <row r="81" spans="1:13">
      <c r="A81" s="233" t="str">
        <f>①陸連データ貼付け!M81</f>
        <v>J5209</v>
      </c>
      <c r="B81" s="30" t="str">
        <f t="shared" si="3"/>
        <v>J</v>
      </c>
      <c r="C81" s="30" t="str">
        <f t="shared" si="4"/>
        <v>5209</v>
      </c>
      <c r="D81" s="30">
        <f>①陸連データ貼付け!B81</f>
        <v>54166729</v>
      </c>
      <c r="E81" s="30" t="str">
        <f>①陸連データ貼付け!C81</f>
        <v>杉田　はるな</v>
      </c>
      <c r="F81" s="30" t="str">
        <f>ASC(①陸連データ貼付け!D81)</f>
        <v>ｽｷﾞﾀ ﾊﾙﾅ</v>
      </c>
      <c r="G81" s="30" t="str">
        <f>①陸連データ貼付け!E81</f>
        <v>女</v>
      </c>
      <c r="H81" s="30">
        <f>①陸連データ貼付け!N81</f>
        <v>223103</v>
      </c>
      <c r="I81" s="30" t="str">
        <f>①陸連データ貼付け!K81</f>
        <v>千種</v>
      </c>
      <c r="J81" s="30" t="str">
        <f>ASC(①陸連データ貼付け!J81)</f>
        <v>ｱｲﾁｹﾝﾘﾂﾁｸﾞｻ</v>
      </c>
      <c r="K81" s="30" t="str">
        <f t="shared" si="5"/>
        <v>千種</v>
      </c>
      <c r="L81" s="30">
        <f>①陸連データ貼付け!P81</f>
        <v>2</v>
      </c>
      <c r="M81" s="64" t="str">
        <f>①陸連データ貼付け!Q81</f>
        <v>高校</v>
      </c>
    </row>
    <row r="82" spans="1:13">
      <c r="A82" s="233" t="str">
        <f>①陸連データ貼付け!M82</f>
        <v>J5210</v>
      </c>
      <c r="B82" s="30" t="str">
        <f t="shared" si="3"/>
        <v>J</v>
      </c>
      <c r="C82" s="30" t="str">
        <f t="shared" si="4"/>
        <v>5210</v>
      </c>
      <c r="D82" s="30">
        <f>①陸連データ貼付け!B82</f>
        <v>76174631</v>
      </c>
      <c r="E82" s="30" t="str">
        <f>①陸連データ貼付け!C82</f>
        <v>梶田　はなの</v>
      </c>
      <c r="F82" s="30" t="str">
        <f>ASC(①陸連データ貼付け!D82)</f>
        <v>ｶｼﾞﾀ ﾊﾅﾉ</v>
      </c>
      <c r="G82" s="30" t="str">
        <f>①陸連データ貼付け!E82</f>
        <v>女</v>
      </c>
      <c r="H82" s="30">
        <f>①陸連データ貼付け!N82</f>
        <v>223103</v>
      </c>
      <c r="I82" s="30" t="str">
        <f>①陸連データ貼付け!K82</f>
        <v>千種</v>
      </c>
      <c r="J82" s="30" t="str">
        <f>ASC(①陸連データ貼付け!J82)</f>
        <v>ｱｲﾁｹﾝﾘﾂﾁｸﾞｻ</v>
      </c>
      <c r="K82" s="30" t="str">
        <f t="shared" si="5"/>
        <v>千種</v>
      </c>
      <c r="L82" s="30">
        <f>①陸連データ貼付け!P82</f>
        <v>3</v>
      </c>
      <c r="M82" s="64" t="str">
        <f>①陸連データ貼付け!Q82</f>
        <v>高校</v>
      </c>
    </row>
    <row r="83" spans="1:13">
      <c r="A83" s="233" t="str">
        <f>①陸連データ貼付け!M83</f>
        <v>J5211</v>
      </c>
      <c r="B83" s="30" t="str">
        <f t="shared" si="3"/>
        <v>J</v>
      </c>
      <c r="C83" s="30" t="str">
        <f t="shared" si="4"/>
        <v>5211</v>
      </c>
      <c r="D83" s="30">
        <f>①陸連データ貼付け!B83</f>
        <v>76207628</v>
      </c>
      <c r="E83" s="30" t="str">
        <f>①陸連データ貼付け!C83</f>
        <v>渡部　華菜子</v>
      </c>
      <c r="F83" s="30" t="str">
        <f>ASC(①陸連データ貼付け!D83)</f>
        <v>ﾜﾀﾅﾍﾞ ｶﾅｺ</v>
      </c>
      <c r="G83" s="30" t="str">
        <f>①陸連データ貼付け!E83</f>
        <v>女</v>
      </c>
      <c r="H83" s="30">
        <f>①陸連データ貼付け!N83</f>
        <v>223103</v>
      </c>
      <c r="I83" s="30" t="str">
        <f>①陸連データ貼付け!K83</f>
        <v>千種</v>
      </c>
      <c r="J83" s="30" t="str">
        <f>ASC(①陸連データ貼付け!J83)</f>
        <v>ｱｲﾁｹﾝﾘﾂﾁｸﾞｻ</v>
      </c>
      <c r="K83" s="30" t="str">
        <f t="shared" si="5"/>
        <v>千種</v>
      </c>
      <c r="L83" s="30">
        <f>①陸連データ貼付け!P83</f>
        <v>3</v>
      </c>
      <c r="M83" s="64" t="str">
        <f>①陸連データ貼付け!Q83</f>
        <v>高校</v>
      </c>
    </row>
    <row r="84" spans="1:13">
      <c r="A84" s="233" t="str">
        <f>①陸連データ貼付け!M84</f>
        <v>J5212</v>
      </c>
      <c r="B84" s="30" t="str">
        <f t="shared" si="3"/>
        <v>J</v>
      </c>
      <c r="C84" s="30" t="str">
        <f t="shared" si="4"/>
        <v>5212</v>
      </c>
      <c r="D84" s="30">
        <f>①陸連データ貼付け!B84</f>
        <v>76208932</v>
      </c>
      <c r="E84" s="30" t="str">
        <f>①陸連データ貼付け!C84</f>
        <v>中村　吉奈</v>
      </c>
      <c r="F84" s="30" t="str">
        <f>ASC(①陸連データ貼付け!D84)</f>
        <v>ﾅｶﾑﾗ ﾖｼﾅ</v>
      </c>
      <c r="G84" s="30" t="str">
        <f>①陸連データ貼付け!E84</f>
        <v>女</v>
      </c>
      <c r="H84" s="30">
        <f>①陸連データ貼付け!N84</f>
        <v>223103</v>
      </c>
      <c r="I84" s="30" t="str">
        <f>①陸連データ貼付け!K84</f>
        <v>千種</v>
      </c>
      <c r="J84" s="30" t="str">
        <f>ASC(①陸連データ貼付け!J84)</f>
        <v>ｱｲﾁｹﾝﾘﾂﾁｸﾞｻ</v>
      </c>
      <c r="K84" s="30" t="str">
        <f t="shared" si="5"/>
        <v>千種</v>
      </c>
      <c r="L84" s="30">
        <f>①陸連データ貼付け!P84</f>
        <v>3</v>
      </c>
      <c r="M84" s="64" t="str">
        <f>①陸連データ貼付け!Q84</f>
        <v>高校</v>
      </c>
    </row>
    <row r="85" spans="1:13">
      <c r="A85" s="233" t="str">
        <f>①陸連データ貼付け!M85</f>
        <v>J5213</v>
      </c>
      <c r="B85" s="30" t="str">
        <f t="shared" si="3"/>
        <v>J</v>
      </c>
      <c r="C85" s="30" t="str">
        <f t="shared" si="4"/>
        <v>5213</v>
      </c>
      <c r="D85" s="30">
        <f>①陸連データ貼付け!B85</f>
        <v>76211118</v>
      </c>
      <c r="E85" s="30" t="str">
        <f>①陸連データ貼付け!C85</f>
        <v>岩田　奈央</v>
      </c>
      <c r="F85" s="30" t="str">
        <f>ASC(①陸連データ貼付け!D85)</f>
        <v>ｲﾜﾀ ﾅｵ</v>
      </c>
      <c r="G85" s="30" t="str">
        <f>①陸連データ貼付け!E85</f>
        <v>女</v>
      </c>
      <c r="H85" s="30">
        <f>①陸連データ貼付け!N85</f>
        <v>223103</v>
      </c>
      <c r="I85" s="30" t="str">
        <f>①陸連データ貼付け!K85</f>
        <v>千種</v>
      </c>
      <c r="J85" s="30" t="str">
        <f>ASC(①陸連データ貼付け!J85)</f>
        <v>ｱｲﾁｹﾝﾘﾂﾁｸﾞｻ</v>
      </c>
      <c r="K85" s="30" t="str">
        <f t="shared" si="5"/>
        <v>千種</v>
      </c>
      <c r="L85" s="30">
        <f>①陸連データ貼付け!P85</f>
        <v>3</v>
      </c>
      <c r="M85" s="64" t="str">
        <f>①陸連データ貼付け!Q85</f>
        <v>高校</v>
      </c>
    </row>
    <row r="86" spans="1:13">
      <c r="A86" s="233" t="str">
        <f>①陸連データ貼付け!M86</f>
        <v>J5214</v>
      </c>
      <c r="B86" s="30" t="str">
        <f t="shared" si="3"/>
        <v>J</v>
      </c>
      <c r="C86" s="30" t="str">
        <f t="shared" si="4"/>
        <v>5214</v>
      </c>
      <c r="D86" s="30">
        <f>①陸連データ貼付け!B86</f>
        <v>81867838</v>
      </c>
      <c r="E86" s="30" t="str">
        <f>①陸連データ貼付け!C86</f>
        <v>原田　采奈</v>
      </c>
      <c r="F86" s="30" t="str">
        <f>ASC(①陸連データ貼付け!D86)</f>
        <v>ﾊﾗﾀﾞ ｱﾔﾅ</v>
      </c>
      <c r="G86" s="30" t="str">
        <f>①陸連データ貼付け!E86</f>
        <v>女</v>
      </c>
      <c r="H86" s="30">
        <f>①陸連データ貼付け!N86</f>
        <v>223103</v>
      </c>
      <c r="I86" s="30" t="str">
        <f>①陸連データ貼付け!K86</f>
        <v>千種</v>
      </c>
      <c r="J86" s="30" t="str">
        <f>ASC(①陸連データ貼付け!J86)</f>
        <v>ｱｲﾁｹﾝﾘﾂﾁｸﾞｻ</v>
      </c>
      <c r="K86" s="30" t="str">
        <f t="shared" si="5"/>
        <v>千種</v>
      </c>
      <c r="L86" s="30">
        <f>①陸連データ貼付け!P86</f>
        <v>2</v>
      </c>
      <c r="M86" s="64" t="str">
        <f>①陸連データ貼付け!Q86</f>
        <v>高校</v>
      </c>
    </row>
    <row r="87" spans="1:13">
      <c r="A87" s="233" t="str">
        <f>①陸連データ貼付け!M87</f>
        <v>J5215</v>
      </c>
      <c r="B87" s="30" t="str">
        <f t="shared" si="3"/>
        <v>J</v>
      </c>
      <c r="C87" s="30" t="str">
        <f t="shared" si="4"/>
        <v>5215</v>
      </c>
      <c r="D87" s="30">
        <f>①陸連データ貼付け!B87</f>
        <v>85797238</v>
      </c>
      <c r="E87" s="30" t="str">
        <f>①陸連データ貼付け!C87</f>
        <v>松浦　沙弥</v>
      </c>
      <c r="F87" s="30" t="str">
        <f>ASC(①陸連データ貼付け!D87)</f>
        <v>ﾏﾂｳﾗ ｽﾐ</v>
      </c>
      <c r="G87" s="30" t="str">
        <f>①陸連データ貼付け!E87</f>
        <v>女</v>
      </c>
      <c r="H87" s="30">
        <f>①陸連データ貼付け!N87</f>
        <v>223103</v>
      </c>
      <c r="I87" s="30" t="str">
        <f>①陸連データ貼付け!K87</f>
        <v>千種</v>
      </c>
      <c r="J87" s="30" t="str">
        <f>ASC(①陸連データ貼付け!J87)</f>
        <v>ｱｲﾁｹﾝﾘﾂﾁｸﾞｻ</v>
      </c>
      <c r="K87" s="30" t="str">
        <f t="shared" si="5"/>
        <v>千種</v>
      </c>
      <c r="L87" s="30">
        <f>①陸連データ貼付け!P87</f>
        <v>2</v>
      </c>
      <c r="M87" s="64" t="str">
        <f>①陸連データ貼付け!Q87</f>
        <v>高校</v>
      </c>
    </row>
    <row r="88" spans="1:13">
      <c r="A88" s="233" t="str">
        <f>①陸連データ貼付け!M88</f>
        <v>J5216</v>
      </c>
      <c r="B88" s="30" t="str">
        <f t="shared" si="3"/>
        <v>J</v>
      </c>
      <c r="C88" s="30" t="str">
        <f t="shared" si="4"/>
        <v>5216</v>
      </c>
      <c r="D88" s="30">
        <f>①陸連データ貼付け!B88</f>
        <v>87941231</v>
      </c>
      <c r="E88" s="30" t="str">
        <f>①陸連データ貼付け!C88</f>
        <v>池口　綾佳</v>
      </c>
      <c r="F88" s="30" t="str">
        <f>ASC(①陸連データ貼付け!D88)</f>
        <v>ｲｹｸﾞﾁ ｱﾔｶ</v>
      </c>
      <c r="G88" s="30" t="str">
        <f>①陸連データ貼付け!E88</f>
        <v>女</v>
      </c>
      <c r="H88" s="30">
        <f>①陸連データ貼付け!N88</f>
        <v>223103</v>
      </c>
      <c r="I88" s="30" t="str">
        <f>①陸連データ貼付け!K88</f>
        <v>千種</v>
      </c>
      <c r="J88" s="30" t="str">
        <f>ASC(①陸連データ貼付け!J88)</f>
        <v>ｱｲﾁｹﾝﾘﾂﾁｸﾞｻ</v>
      </c>
      <c r="K88" s="30" t="str">
        <f t="shared" si="5"/>
        <v>千種</v>
      </c>
      <c r="L88" s="30">
        <f>①陸連データ貼付け!P88</f>
        <v>2</v>
      </c>
      <c r="M88" s="64" t="str">
        <f>①陸連データ貼付け!Q88</f>
        <v>高校</v>
      </c>
    </row>
    <row r="89" spans="1:13">
      <c r="A89" s="233" t="str">
        <f>①陸連データ貼付け!M89</f>
        <v>J5217</v>
      </c>
      <c r="B89" s="30" t="str">
        <f t="shared" si="3"/>
        <v>J</v>
      </c>
      <c r="C89" s="30" t="str">
        <f t="shared" si="4"/>
        <v>5217</v>
      </c>
      <c r="D89" s="30">
        <f>①陸連データ貼付け!B89</f>
        <v>87941635</v>
      </c>
      <c r="E89" s="30" t="str">
        <f>①陸連データ貼付け!C89</f>
        <v>内田　栞里</v>
      </c>
      <c r="F89" s="30" t="str">
        <f>ASC(①陸連データ貼付け!D89)</f>
        <v>ｳﾁﾀﾞ ｼｵﾘ</v>
      </c>
      <c r="G89" s="30" t="str">
        <f>①陸連データ貼付け!E89</f>
        <v>女</v>
      </c>
      <c r="H89" s="30">
        <f>①陸連データ貼付け!N89</f>
        <v>223103</v>
      </c>
      <c r="I89" s="30" t="str">
        <f>①陸連データ貼付け!K89</f>
        <v>千種</v>
      </c>
      <c r="J89" s="30" t="str">
        <f>ASC(①陸連データ貼付け!J89)</f>
        <v>ｱｲﾁｹﾝﾘﾂﾁｸﾞｻ</v>
      </c>
      <c r="K89" s="30" t="str">
        <f t="shared" si="5"/>
        <v>千種</v>
      </c>
      <c r="L89" s="30">
        <f>①陸連データ貼付け!P89</f>
        <v>2</v>
      </c>
      <c r="M89" s="64" t="str">
        <f>①陸連データ貼付け!Q89</f>
        <v>高校</v>
      </c>
    </row>
    <row r="90" spans="1:13">
      <c r="A90" s="233" t="str">
        <f>①陸連データ貼付け!M90</f>
        <v>J5218</v>
      </c>
      <c r="B90" s="30" t="str">
        <f t="shared" si="3"/>
        <v>J</v>
      </c>
      <c r="C90" s="30" t="str">
        <f t="shared" si="4"/>
        <v>5218</v>
      </c>
      <c r="D90" s="30">
        <f>①陸連データ貼付け!B90</f>
        <v>87942434</v>
      </c>
      <c r="E90" s="30" t="str">
        <f>①陸連データ貼付け!C90</f>
        <v>神道　朝子</v>
      </c>
      <c r="F90" s="30" t="str">
        <f>ASC(①陸連データ貼付け!D90)</f>
        <v>ｼﾞﾝﾄﾞｳ ｱｻｺ</v>
      </c>
      <c r="G90" s="30" t="str">
        <f>①陸連データ貼付け!E90</f>
        <v>女</v>
      </c>
      <c r="H90" s="30">
        <f>①陸連データ貼付け!N90</f>
        <v>223103</v>
      </c>
      <c r="I90" s="30" t="str">
        <f>①陸連データ貼付け!K90</f>
        <v>千種</v>
      </c>
      <c r="J90" s="30" t="str">
        <f>ASC(①陸連データ貼付け!J90)</f>
        <v>ｱｲﾁｹﾝﾘﾂﾁｸﾞｻ</v>
      </c>
      <c r="K90" s="30" t="str">
        <f t="shared" si="5"/>
        <v>千種</v>
      </c>
      <c r="L90" s="30">
        <f>①陸連データ貼付け!P90</f>
        <v>2</v>
      </c>
      <c r="M90" s="64" t="str">
        <f>①陸連データ貼付け!Q90</f>
        <v>高校</v>
      </c>
    </row>
    <row r="91" spans="1:13">
      <c r="A91" s="233" t="str">
        <f>①陸連データ貼付け!M91</f>
        <v>J5219</v>
      </c>
      <c r="B91" s="30" t="str">
        <f t="shared" si="3"/>
        <v>J</v>
      </c>
      <c r="C91" s="30" t="str">
        <f t="shared" si="4"/>
        <v>5219</v>
      </c>
      <c r="D91" s="30">
        <f>①陸連データ貼付け!B91</f>
        <v>87942636</v>
      </c>
      <c r="E91" s="30" t="str">
        <f>①陸連データ貼付け!C91</f>
        <v>杉山　千紘</v>
      </c>
      <c r="F91" s="30" t="str">
        <f>ASC(①陸連データ貼付け!D91)</f>
        <v>ｽｷﾞﾔﾏ ﾁﾋﾛ</v>
      </c>
      <c r="G91" s="30" t="str">
        <f>①陸連データ貼付け!E91</f>
        <v>女</v>
      </c>
      <c r="H91" s="30">
        <f>①陸連データ貼付け!N91</f>
        <v>223103</v>
      </c>
      <c r="I91" s="30" t="str">
        <f>①陸連データ貼付け!K91</f>
        <v>千種</v>
      </c>
      <c r="J91" s="30" t="str">
        <f>ASC(①陸連データ貼付け!J91)</f>
        <v>ｱｲﾁｹﾝﾘﾂﾁｸﾞｻ</v>
      </c>
      <c r="K91" s="30" t="str">
        <f t="shared" si="5"/>
        <v>千種</v>
      </c>
      <c r="L91" s="30">
        <f>①陸連データ貼付け!P91</f>
        <v>2</v>
      </c>
      <c r="M91" s="64" t="str">
        <f>①陸連データ貼付け!Q91</f>
        <v>高校</v>
      </c>
    </row>
    <row r="92" spans="1:13">
      <c r="A92" s="233" t="str">
        <f>①陸連データ貼付け!M92</f>
        <v>J5220</v>
      </c>
      <c r="B92" s="30" t="str">
        <f t="shared" si="3"/>
        <v>J</v>
      </c>
      <c r="C92" s="30" t="str">
        <f t="shared" si="4"/>
        <v>5220</v>
      </c>
      <c r="D92" s="30">
        <f>①陸連データ貼付け!B92</f>
        <v>87942838</v>
      </c>
      <c r="E92" s="30" t="str">
        <f>①陸連データ貼付け!C92</f>
        <v>成澤　舞香</v>
      </c>
      <c r="F92" s="30" t="str">
        <f>ASC(①陸連データ貼付け!D92)</f>
        <v>ﾅﾘｻﾜ ﾏｲｶ</v>
      </c>
      <c r="G92" s="30" t="str">
        <f>①陸連データ貼付け!E92</f>
        <v>女</v>
      </c>
      <c r="H92" s="30">
        <f>①陸連データ貼付け!N92</f>
        <v>223103</v>
      </c>
      <c r="I92" s="30" t="str">
        <f>①陸連データ貼付け!K92</f>
        <v>千種</v>
      </c>
      <c r="J92" s="30" t="str">
        <f>ASC(①陸連データ貼付け!J92)</f>
        <v>ｱｲﾁｹﾝﾘﾂﾁｸﾞｻ</v>
      </c>
      <c r="K92" s="30" t="str">
        <f t="shared" si="5"/>
        <v>千種</v>
      </c>
      <c r="L92" s="30">
        <f>①陸連データ貼付け!P92</f>
        <v>2</v>
      </c>
      <c r="M92" s="64" t="str">
        <f>①陸連データ貼付け!Q92</f>
        <v>高校</v>
      </c>
    </row>
    <row r="93" spans="1:13">
      <c r="A93" s="233" t="str">
        <f>①陸連データ貼付け!M93</f>
        <v>J5221</v>
      </c>
      <c r="B93" s="30" t="str">
        <f t="shared" si="3"/>
        <v>J</v>
      </c>
      <c r="C93" s="30" t="str">
        <f t="shared" si="4"/>
        <v>5221</v>
      </c>
      <c r="D93" s="30">
        <f>①陸連データ貼付け!B93</f>
        <v>87943132</v>
      </c>
      <c r="E93" s="30" t="str">
        <f>①陸連データ貼付け!C93</f>
        <v>森合　美波</v>
      </c>
      <c r="F93" s="30" t="str">
        <f>ASC(①陸連データ貼付け!D93)</f>
        <v>ﾓﾘｱｲ ﾐﾅﾐ</v>
      </c>
      <c r="G93" s="30" t="str">
        <f>①陸連データ貼付け!E93</f>
        <v>女</v>
      </c>
      <c r="H93" s="30">
        <f>①陸連データ貼付け!N93</f>
        <v>223103</v>
      </c>
      <c r="I93" s="30" t="str">
        <f>①陸連データ貼付け!K93</f>
        <v>千種</v>
      </c>
      <c r="J93" s="30" t="str">
        <f>ASC(①陸連データ貼付け!J93)</f>
        <v>ｱｲﾁｹﾝﾘﾂﾁｸﾞｻ</v>
      </c>
      <c r="K93" s="30" t="str">
        <f t="shared" si="5"/>
        <v>千種</v>
      </c>
      <c r="L93" s="30">
        <f>①陸連データ貼付け!P93</f>
        <v>2</v>
      </c>
      <c r="M93" s="64" t="str">
        <f>①陸連データ貼付け!Q93</f>
        <v>高校</v>
      </c>
    </row>
    <row r="94" spans="1:13">
      <c r="A94" s="233" t="str">
        <f>①陸連データ貼付け!M94</f>
        <v>J5279</v>
      </c>
      <c r="B94" s="30" t="str">
        <f t="shared" si="3"/>
        <v>J</v>
      </c>
      <c r="C94" s="30" t="str">
        <f t="shared" si="4"/>
        <v>5279</v>
      </c>
      <c r="D94" s="30">
        <f>①陸連データ貼付け!B94</f>
        <v>58206122</v>
      </c>
      <c r="E94" s="30" t="str">
        <f>①陸連データ貼付け!C94</f>
        <v>中野　紗希</v>
      </c>
      <c r="F94" s="30" t="str">
        <f>ASC(①陸連データ貼付け!D94)</f>
        <v>ﾅｶﾉ ｻｷ</v>
      </c>
      <c r="G94" s="30" t="str">
        <f>①陸連データ貼付け!E94</f>
        <v>女</v>
      </c>
      <c r="H94" s="30">
        <f>①陸連データ貼付け!N94</f>
        <v>223103</v>
      </c>
      <c r="I94" s="30" t="str">
        <f>①陸連データ貼付け!K94</f>
        <v>千種</v>
      </c>
      <c r="J94" s="30" t="str">
        <f>ASC(①陸連データ貼付け!J94)</f>
        <v>ｱｲﾁｹﾝﾘﾂﾁｸﾞｻ</v>
      </c>
      <c r="K94" s="30" t="str">
        <f t="shared" si="5"/>
        <v>千種</v>
      </c>
      <c r="L94" s="30">
        <f>①陸連データ貼付け!P94</f>
        <v>1</v>
      </c>
      <c r="M94" s="64" t="str">
        <f>①陸連データ貼付け!Q94</f>
        <v>高校</v>
      </c>
    </row>
    <row r="95" spans="1:13">
      <c r="A95" s="233" t="str">
        <f>①陸連データ貼付け!M95</f>
        <v>J5280</v>
      </c>
      <c r="B95" s="30" t="str">
        <f t="shared" si="3"/>
        <v>J</v>
      </c>
      <c r="C95" s="30" t="str">
        <f t="shared" si="4"/>
        <v>5280</v>
      </c>
      <c r="D95" s="30">
        <f>①陸連データ貼付け!B95</f>
        <v>58497538</v>
      </c>
      <c r="E95" s="30" t="str">
        <f>①陸連データ貼付け!C95</f>
        <v>前田　佳奈美</v>
      </c>
      <c r="F95" s="30" t="str">
        <f>ASC(①陸連データ貼付け!D95)</f>
        <v>ﾏｴﾀﾞ ｶﾅﾐ</v>
      </c>
      <c r="G95" s="30" t="str">
        <f>①陸連データ貼付け!E95</f>
        <v>女</v>
      </c>
      <c r="H95" s="30">
        <f>①陸連データ貼付け!N95</f>
        <v>223103</v>
      </c>
      <c r="I95" s="30" t="str">
        <f>①陸連データ貼付け!K95</f>
        <v>千種</v>
      </c>
      <c r="J95" s="30" t="str">
        <f>ASC(①陸連データ貼付け!J95)</f>
        <v>ｱｲﾁｹﾝﾘﾂﾁｸﾞｻ</v>
      </c>
      <c r="K95" s="30" t="str">
        <f t="shared" si="5"/>
        <v>千種</v>
      </c>
      <c r="L95" s="30">
        <f>①陸連データ貼付け!P95</f>
        <v>1</v>
      </c>
      <c r="M95" s="64" t="str">
        <f>①陸連データ貼付け!Q95</f>
        <v>高校</v>
      </c>
    </row>
    <row r="96" spans="1:13">
      <c r="A96" s="233" t="str">
        <f>①陸連データ貼付け!M96</f>
        <v>J5281</v>
      </c>
      <c r="B96" s="30" t="str">
        <f t="shared" si="3"/>
        <v>J</v>
      </c>
      <c r="C96" s="30" t="str">
        <f t="shared" si="4"/>
        <v>5281</v>
      </c>
      <c r="D96" s="30">
        <f>①陸連データ貼付け!B96</f>
        <v>69061830</v>
      </c>
      <c r="E96" s="30" t="str">
        <f>①陸連データ貼付け!C96</f>
        <v>市原　和佳</v>
      </c>
      <c r="F96" s="30" t="str">
        <f>ASC(①陸連データ貼付け!D96)</f>
        <v>ｲﾁﾊﾗ ﾉﾄﾞｶ</v>
      </c>
      <c r="G96" s="30" t="str">
        <f>①陸連データ貼付け!E96</f>
        <v>女</v>
      </c>
      <c r="H96" s="30">
        <f>①陸連データ貼付け!N96</f>
        <v>223103</v>
      </c>
      <c r="I96" s="30" t="str">
        <f>①陸連データ貼付け!K96</f>
        <v>千種</v>
      </c>
      <c r="J96" s="30" t="str">
        <f>ASC(①陸連データ貼付け!J96)</f>
        <v>ｱｲﾁｹﾝﾘﾂﾁｸﾞｻ</v>
      </c>
      <c r="K96" s="30" t="str">
        <f t="shared" si="5"/>
        <v>千種</v>
      </c>
      <c r="L96" s="30">
        <f>①陸連データ貼付け!P96</f>
        <v>1</v>
      </c>
      <c r="M96" s="64" t="str">
        <f>①陸連データ貼付け!Q96</f>
        <v>高校</v>
      </c>
    </row>
    <row r="97" spans="1:13">
      <c r="A97" s="233" t="str">
        <f>①陸連データ貼付け!M97</f>
        <v>J5361</v>
      </c>
      <c r="B97" s="30" t="str">
        <f t="shared" si="3"/>
        <v>J</v>
      </c>
      <c r="C97" s="30" t="str">
        <f t="shared" si="4"/>
        <v>5361</v>
      </c>
      <c r="D97" s="30">
        <f>①陸連データ貼付け!B97</f>
        <v>61939836</v>
      </c>
      <c r="E97" s="30" t="str">
        <f>①陸連データ貼付け!C97</f>
        <v>渡邉　亨香</v>
      </c>
      <c r="F97" s="30" t="str">
        <f>ASC(①陸連データ貼付け!D97)</f>
        <v>ﾜﾀﾅﾍﾞ ｷｮｳｶ</v>
      </c>
      <c r="G97" s="30" t="str">
        <f>①陸連データ貼付け!E97</f>
        <v>女</v>
      </c>
      <c r="H97" s="30">
        <f>①陸連データ貼付け!N97</f>
        <v>223103</v>
      </c>
      <c r="I97" s="30" t="str">
        <f>①陸連データ貼付け!K97</f>
        <v>千種</v>
      </c>
      <c r="J97" s="30" t="str">
        <f>ASC(①陸連データ貼付け!J97)</f>
        <v>ｱｲﾁｹﾝﾘﾂﾁｸﾞｻ</v>
      </c>
      <c r="K97" s="30" t="str">
        <f t="shared" si="5"/>
        <v>千種</v>
      </c>
      <c r="L97" s="30">
        <f>①陸連データ貼付け!P97</f>
        <v>1</v>
      </c>
      <c r="M97" s="64" t="str">
        <f>①陸連データ貼付け!Q97</f>
        <v>高校</v>
      </c>
    </row>
    <row r="98" spans="1:13">
      <c r="A98" s="233" t="str">
        <f>①陸連データ貼付け!M98</f>
        <v>J328</v>
      </c>
      <c r="B98" s="30" t="str">
        <f t="shared" si="3"/>
        <v>J</v>
      </c>
      <c r="C98" s="30" t="str">
        <f t="shared" si="4"/>
        <v>328</v>
      </c>
      <c r="D98" s="30">
        <f>①陸連データ貼付け!B98</f>
        <v>24728831</v>
      </c>
      <c r="E98" s="30" t="str">
        <f>①陸連データ貼付け!C98</f>
        <v>村木　渉真</v>
      </c>
      <c r="F98" s="30" t="str">
        <f>ASC(①陸連データ貼付け!D98)</f>
        <v>ﾑﾗｷ ｼｮｳﾏ</v>
      </c>
      <c r="G98" s="30" t="str">
        <f>①陸連データ貼付け!E98</f>
        <v>男</v>
      </c>
      <c r="H98" s="30">
        <f>①陸連データ貼付け!N98</f>
        <v>223103</v>
      </c>
      <c r="I98" s="30" t="str">
        <f>①陸連データ貼付け!K98</f>
        <v>千種</v>
      </c>
      <c r="J98" s="30" t="str">
        <f>ASC(①陸連データ貼付け!J98)</f>
        <v>ｱｲﾁｹﾝﾘﾂﾁｸﾞｻ</v>
      </c>
      <c r="K98" s="30" t="str">
        <f t="shared" si="5"/>
        <v>千種</v>
      </c>
      <c r="L98" s="30">
        <f>①陸連データ貼付け!P98</f>
        <v>3</v>
      </c>
      <c r="M98" s="64" t="str">
        <f>①陸連データ貼付け!Q98</f>
        <v>高校</v>
      </c>
    </row>
    <row r="99" spans="1:13">
      <c r="A99" s="233" t="str">
        <f>①陸連データ貼付け!M99</f>
        <v>J329</v>
      </c>
      <c r="B99" s="30" t="str">
        <f t="shared" si="3"/>
        <v>J</v>
      </c>
      <c r="C99" s="30" t="str">
        <f t="shared" si="4"/>
        <v>329</v>
      </c>
      <c r="D99" s="30">
        <f>①陸連データ貼付け!B99</f>
        <v>39741226</v>
      </c>
      <c r="E99" s="30" t="str">
        <f>①陸連データ貼付け!C99</f>
        <v>加藤　大貴</v>
      </c>
      <c r="F99" s="30" t="str">
        <f>ASC(①陸連データ貼付け!D99)</f>
        <v>ｶﾄｳ ﾋﾛﾀｶ</v>
      </c>
      <c r="G99" s="30" t="str">
        <f>①陸連データ貼付け!E99</f>
        <v>男</v>
      </c>
      <c r="H99" s="30">
        <f>①陸連データ貼付け!N99</f>
        <v>223103</v>
      </c>
      <c r="I99" s="30" t="str">
        <f>①陸連データ貼付け!K99</f>
        <v>千種</v>
      </c>
      <c r="J99" s="30" t="str">
        <f>ASC(①陸連データ貼付け!J99)</f>
        <v>ｱｲﾁｹﾝﾘﾂﾁｸﾞｻ</v>
      </c>
      <c r="K99" s="30" t="str">
        <f t="shared" si="5"/>
        <v>千種</v>
      </c>
      <c r="L99" s="30">
        <f>①陸連データ貼付け!P99</f>
        <v>3</v>
      </c>
      <c r="M99" s="64" t="str">
        <f>①陸連データ貼付け!Q99</f>
        <v>高校</v>
      </c>
    </row>
    <row r="100" spans="1:13">
      <c r="A100" s="233" t="str">
        <f>①陸連データ貼付け!M100</f>
        <v>J330</v>
      </c>
      <c r="B100" s="30" t="str">
        <f t="shared" si="3"/>
        <v>J</v>
      </c>
      <c r="C100" s="30" t="str">
        <f t="shared" si="4"/>
        <v>330</v>
      </c>
      <c r="D100" s="30">
        <f>①陸連データ貼付け!B100</f>
        <v>39815935</v>
      </c>
      <c r="E100" s="30" t="str">
        <f>①陸連データ貼付け!C100</f>
        <v>山内　颯一郎</v>
      </c>
      <c r="F100" s="30" t="str">
        <f>ASC(①陸連データ貼付け!D100)</f>
        <v>ﾔﾏｳﾁ ｿｳｲﾁﾛｳ</v>
      </c>
      <c r="G100" s="30" t="str">
        <f>①陸連データ貼付け!E100</f>
        <v>男</v>
      </c>
      <c r="H100" s="30">
        <f>①陸連データ貼付け!N100</f>
        <v>223103</v>
      </c>
      <c r="I100" s="30" t="str">
        <f>①陸連データ貼付け!K100</f>
        <v>千種</v>
      </c>
      <c r="J100" s="30" t="str">
        <f>ASC(①陸連データ貼付け!J100)</f>
        <v>ｱｲﾁｹﾝﾘﾂﾁｸﾞｻ</v>
      </c>
      <c r="K100" s="30" t="str">
        <f t="shared" si="5"/>
        <v>千種</v>
      </c>
      <c r="L100" s="30">
        <f>①陸連データ貼付け!P100</f>
        <v>3</v>
      </c>
      <c r="M100" s="64" t="str">
        <f>①陸連データ貼付け!Q100</f>
        <v>高校</v>
      </c>
    </row>
    <row r="101" spans="1:13">
      <c r="A101" s="233" t="str">
        <f>①陸連データ貼付け!M101</f>
        <v>J331</v>
      </c>
      <c r="B101" s="30" t="str">
        <f t="shared" si="3"/>
        <v>J</v>
      </c>
      <c r="C101" s="30" t="str">
        <f t="shared" si="4"/>
        <v>331</v>
      </c>
      <c r="D101" s="30">
        <f>①陸連データ貼付け!B101</f>
        <v>39850126</v>
      </c>
      <c r="E101" s="30" t="str">
        <f>①陸連データ貼付け!C101</f>
        <v>足立　洋人</v>
      </c>
      <c r="F101" s="30" t="str">
        <f>ASC(①陸連データ貼付け!D101)</f>
        <v>ｱﾀﾞﾁ ﾋﾛﾄ</v>
      </c>
      <c r="G101" s="30" t="str">
        <f>①陸連データ貼付け!E101</f>
        <v>男</v>
      </c>
      <c r="H101" s="30">
        <f>①陸連データ貼付け!N101</f>
        <v>223103</v>
      </c>
      <c r="I101" s="30" t="str">
        <f>①陸連データ貼付け!K101</f>
        <v>千種</v>
      </c>
      <c r="J101" s="30" t="str">
        <f>ASC(①陸連データ貼付け!J101)</f>
        <v>ｱｲﾁｹﾝﾘﾂﾁｸﾞｻ</v>
      </c>
      <c r="K101" s="30" t="str">
        <f t="shared" si="5"/>
        <v>千種</v>
      </c>
      <c r="L101" s="30">
        <f>①陸連データ貼付け!P101</f>
        <v>3</v>
      </c>
      <c r="M101" s="64" t="str">
        <f>①陸連データ貼付け!Q101</f>
        <v>高校</v>
      </c>
    </row>
    <row r="102" spans="1:13">
      <c r="A102" s="233" t="str">
        <f>①陸連データ貼付け!M102</f>
        <v>J332</v>
      </c>
      <c r="B102" s="30" t="str">
        <f t="shared" si="3"/>
        <v>J</v>
      </c>
      <c r="C102" s="30" t="str">
        <f t="shared" si="4"/>
        <v>332</v>
      </c>
      <c r="D102" s="30">
        <f>①陸連データ貼付け!B102</f>
        <v>47672531</v>
      </c>
      <c r="E102" s="30" t="str">
        <f>①陸連データ貼付け!C102</f>
        <v>稲田　圭吾</v>
      </c>
      <c r="F102" s="30" t="str">
        <f>ASC(①陸連データ貼付け!D102)</f>
        <v>ｲﾅﾀﾞ ｹｲｺﾞ</v>
      </c>
      <c r="G102" s="30" t="str">
        <f>①陸連データ貼付け!E102</f>
        <v>男</v>
      </c>
      <c r="H102" s="30">
        <f>①陸連データ貼付け!N102</f>
        <v>223103</v>
      </c>
      <c r="I102" s="30" t="str">
        <f>①陸連データ貼付け!K102</f>
        <v>千種</v>
      </c>
      <c r="J102" s="30" t="str">
        <f>ASC(①陸連データ貼付け!J102)</f>
        <v>ｱｲﾁｹﾝﾘﾂﾁｸﾞｻ</v>
      </c>
      <c r="K102" s="30" t="str">
        <f t="shared" si="5"/>
        <v>千種</v>
      </c>
      <c r="L102" s="30">
        <f>①陸連データ貼付け!P102</f>
        <v>2</v>
      </c>
      <c r="M102" s="64" t="str">
        <f>①陸連データ貼付け!Q102</f>
        <v>高校</v>
      </c>
    </row>
    <row r="103" spans="1:13">
      <c r="A103" s="233" t="str">
        <f>①陸連データ貼付け!M103</f>
        <v>J333</v>
      </c>
      <c r="B103" s="30" t="str">
        <f t="shared" si="3"/>
        <v>J</v>
      </c>
      <c r="C103" s="30" t="str">
        <f t="shared" si="4"/>
        <v>333</v>
      </c>
      <c r="D103" s="30">
        <f>①陸連データ貼付け!B103</f>
        <v>55954937</v>
      </c>
      <c r="E103" s="30" t="str">
        <f>①陸連データ貼付け!C103</f>
        <v>山田　紘暉</v>
      </c>
      <c r="F103" s="30" t="str">
        <f>ASC(①陸連データ貼付け!D103)</f>
        <v>ﾔﾏﾀﾞ ﾋﾛｷ</v>
      </c>
      <c r="G103" s="30" t="str">
        <f>①陸連データ貼付け!E103</f>
        <v>男</v>
      </c>
      <c r="H103" s="30">
        <f>①陸連データ貼付け!N103</f>
        <v>223103</v>
      </c>
      <c r="I103" s="30" t="str">
        <f>①陸連データ貼付け!K103</f>
        <v>千種</v>
      </c>
      <c r="J103" s="30" t="str">
        <f>ASC(①陸連データ貼付け!J103)</f>
        <v>ｱｲﾁｹﾝﾘﾂﾁｸﾞｻ</v>
      </c>
      <c r="K103" s="30" t="str">
        <f t="shared" si="5"/>
        <v>千種</v>
      </c>
      <c r="L103" s="30">
        <f>①陸連データ貼付け!P103</f>
        <v>2</v>
      </c>
      <c r="M103" s="64" t="str">
        <f>①陸連データ貼付け!Q103</f>
        <v>高校</v>
      </c>
    </row>
    <row r="104" spans="1:13">
      <c r="A104" s="233" t="str">
        <f>①陸連データ貼付け!M104</f>
        <v>J334</v>
      </c>
      <c r="B104" s="30" t="str">
        <f t="shared" si="3"/>
        <v>J</v>
      </c>
      <c r="C104" s="30" t="str">
        <f t="shared" si="4"/>
        <v>334</v>
      </c>
      <c r="D104" s="30">
        <f>①陸連データ貼付け!B104</f>
        <v>58653936</v>
      </c>
      <c r="E104" s="30" t="str">
        <f>①陸連データ貼付け!C104</f>
        <v>三浦　颯士</v>
      </c>
      <c r="F104" s="30" t="str">
        <f>ASC(①陸連データ貼付け!D104)</f>
        <v>ﾐｳﾗ ｿｳｼ</v>
      </c>
      <c r="G104" s="30" t="str">
        <f>①陸連データ貼付け!E104</f>
        <v>男</v>
      </c>
      <c r="H104" s="30">
        <f>①陸連データ貼付け!N104</f>
        <v>223103</v>
      </c>
      <c r="I104" s="30" t="str">
        <f>①陸連データ貼付け!K104</f>
        <v>千種</v>
      </c>
      <c r="J104" s="30" t="str">
        <f>ASC(①陸連データ貼付け!J104)</f>
        <v>ｱｲﾁｹﾝﾘﾂﾁｸﾞｻ</v>
      </c>
      <c r="K104" s="30" t="str">
        <f t="shared" si="5"/>
        <v>千種</v>
      </c>
      <c r="L104" s="30">
        <f>①陸連データ貼付け!P104</f>
        <v>3</v>
      </c>
      <c r="M104" s="64" t="str">
        <f>①陸連データ貼付け!Q104</f>
        <v>高校</v>
      </c>
    </row>
    <row r="105" spans="1:13">
      <c r="A105" s="233" t="str">
        <f>①陸連データ貼付け!M105</f>
        <v>J335</v>
      </c>
      <c r="B105" s="30" t="str">
        <f t="shared" si="3"/>
        <v>J</v>
      </c>
      <c r="C105" s="30" t="str">
        <f t="shared" si="4"/>
        <v>335</v>
      </c>
      <c r="D105" s="30">
        <f>①陸連データ貼付け!B105</f>
        <v>64682026</v>
      </c>
      <c r="E105" s="30" t="str">
        <f>①陸連データ貼付け!C105</f>
        <v>森田　邦夫</v>
      </c>
      <c r="F105" s="30" t="str">
        <f>ASC(①陸連データ貼付け!D105)</f>
        <v>ﾓﾘﾀ ｸﾆｵ</v>
      </c>
      <c r="G105" s="30" t="str">
        <f>①陸連データ貼付け!E105</f>
        <v>男</v>
      </c>
      <c r="H105" s="30">
        <f>①陸連データ貼付け!N105</f>
        <v>223103</v>
      </c>
      <c r="I105" s="30" t="str">
        <f>①陸連データ貼付け!K105</f>
        <v>千種</v>
      </c>
      <c r="J105" s="30" t="str">
        <f>ASC(①陸連データ貼付け!J105)</f>
        <v>ｱｲﾁｹﾝﾘﾂﾁｸﾞｻ</v>
      </c>
      <c r="K105" s="30" t="str">
        <f t="shared" si="5"/>
        <v>千種</v>
      </c>
      <c r="L105" s="30">
        <f>①陸連データ貼付け!P105</f>
        <v>2</v>
      </c>
      <c r="M105" s="64" t="str">
        <f>①陸連データ貼付け!Q105</f>
        <v>高校</v>
      </c>
    </row>
    <row r="106" spans="1:13">
      <c r="A106" s="233" t="str">
        <f>①陸連データ貼付け!M106</f>
        <v>J336</v>
      </c>
      <c r="B106" s="30" t="str">
        <f t="shared" si="3"/>
        <v>J</v>
      </c>
      <c r="C106" s="30" t="str">
        <f t="shared" si="4"/>
        <v>336</v>
      </c>
      <c r="D106" s="30">
        <f>①陸連データ貼付け!B106</f>
        <v>73454326</v>
      </c>
      <c r="E106" s="30" t="str">
        <f>①陸連データ貼付け!C106</f>
        <v>大橋　虎也</v>
      </c>
      <c r="F106" s="30" t="str">
        <f>ASC(①陸連データ貼付け!D106)</f>
        <v>ｵｵﾊｼ ｺｳﾔ</v>
      </c>
      <c r="G106" s="30" t="str">
        <f>①陸連データ貼付け!E106</f>
        <v>男</v>
      </c>
      <c r="H106" s="30">
        <f>①陸連データ貼付け!N106</f>
        <v>223103</v>
      </c>
      <c r="I106" s="30" t="str">
        <f>①陸連データ貼付け!K106</f>
        <v>千種</v>
      </c>
      <c r="J106" s="30" t="str">
        <f>ASC(①陸連データ貼付け!J106)</f>
        <v>ｱｲﾁｹﾝﾘﾂﾁｸﾞｻ</v>
      </c>
      <c r="K106" s="30" t="str">
        <f t="shared" si="5"/>
        <v>千種</v>
      </c>
      <c r="L106" s="30">
        <f>①陸連データ貼付け!P106</f>
        <v>3</v>
      </c>
      <c r="M106" s="64" t="str">
        <f>①陸連データ貼付け!Q106</f>
        <v>高校</v>
      </c>
    </row>
    <row r="107" spans="1:13">
      <c r="A107" s="233" t="str">
        <f>①陸連データ貼付け!M107</f>
        <v>J337</v>
      </c>
      <c r="B107" s="30" t="str">
        <f t="shared" si="3"/>
        <v>J</v>
      </c>
      <c r="C107" s="30" t="str">
        <f t="shared" si="4"/>
        <v>337</v>
      </c>
      <c r="D107" s="30">
        <f>①陸連データ貼付け!B107</f>
        <v>76167633</v>
      </c>
      <c r="E107" s="30" t="str">
        <f>①陸連データ貼付け!C107</f>
        <v>増田　稜人</v>
      </c>
      <c r="F107" s="30" t="str">
        <f>ASC(①陸連データ貼付け!D107)</f>
        <v>ﾏｽﾀﾞ ﾘｮｳﾄ</v>
      </c>
      <c r="G107" s="30" t="str">
        <f>①陸連データ貼付け!E107</f>
        <v>男</v>
      </c>
      <c r="H107" s="30">
        <f>①陸連データ貼付け!N107</f>
        <v>223103</v>
      </c>
      <c r="I107" s="30" t="str">
        <f>①陸連データ貼付け!K107</f>
        <v>千種</v>
      </c>
      <c r="J107" s="30" t="str">
        <f>ASC(①陸連データ貼付け!J107)</f>
        <v>ｱｲﾁｹﾝﾘﾂﾁｸﾞｻ</v>
      </c>
      <c r="K107" s="30" t="str">
        <f t="shared" si="5"/>
        <v>千種</v>
      </c>
      <c r="L107" s="30">
        <f>①陸連データ貼付け!P107</f>
        <v>3</v>
      </c>
      <c r="M107" s="64" t="str">
        <f>①陸連データ貼付け!Q107</f>
        <v>高校</v>
      </c>
    </row>
    <row r="108" spans="1:13">
      <c r="A108" s="233" t="str">
        <f>①陸連データ貼付け!M108</f>
        <v>J338</v>
      </c>
      <c r="B108" s="30" t="str">
        <f t="shared" si="3"/>
        <v>J</v>
      </c>
      <c r="C108" s="30" t="str">
        <f t="shared" si="4"/>
        <v>338</v>
      </c>
      <c r="D108" s="30">
        <f>①陸連データ貼付け!B108</f>
        <v>76169534</v>
      </c>
      <c r="E108" s="30" t="str">
        <f>①陸連データ貼付け!C108</f>
        <v>濵田　拓実</v>
      </c>
      <c r="F108" s="30" t="str">
        <f>ASC(①陸連データ貼付け!D108)</f>
        <v>ﾊﾏﾀﾞ ﾀｸﾐ</v>
      </c>
      <c r="G108" s="30" t="str">
        <f>①陸連データ貼付け!E108</f>
        <v>男</v>
      </c>
      <c r="H108" s="30">
        <f>①陸連データ貼付け!N108</f>
        <v>223103</v>
      </c>
      <c r="I108" s="30" t="str">
        <f>①陸連データ貼付け!K108</f>
        <v>千種</v>
      </c>
      <c r="J108" s="30" t="str">
        <f>ASC(①陸連データ貼付け!J108)</f>
        <v>ｱｲﾁｹﾝﾘﾂﾁｸﾞｻ</v>
      </c>
      <c r="K108" s="30" t="str">
        <f t="shared" si="5"/>
        <v>千種</v>
      </c>
      <c r="L108" s="30">
        <f>①陸連データ貼付け!P108</f>
        <v>3</v>
      </c>
      <c r="M108" s="64" t="str">
        <f>①陸連データ貼付け!Q108</f>
        <v>高校</v>
      </c>
    </row>
    <row r="109" spans="1:13">
      <c r="A109" s="233" t="str">
        <f>①陸連データ貼付け!M109</f>
        <v>J339</v>
      </c>
      <c r="B109" s="30" t="str">
        <f t="shared" si="3"/>
        <v>J</v>
      </c>
      <c r="C109" s="30" t="str">
        <f t="shared" si="4"/>
        <v>339</v>
      </c>
      <c r="D109" s="30">
        <f>①陸連データ貼付け!B109</f>
        <v>76171931</v>
      </c>
      <c r="E109" s="30" t="str">
        <f>①陸連データ貼付け!C109</f>
        <v>服部　拓実</v>
      </c>
      <c r="F109" s="30" t="str">
        <f>ASC(①陸連データ貼付け!D109)</f>
        <v>ﾊｯﾄﾘ ﾀｸﾐ</v>
      </c>
      <c r="G109" s="30" t="str">
        <f>①陸連データ貼付け!E109</f>
        <v>男</v>
      </c>
      <c r="H109" s="30">
        <f>①陸連データ貼付け!N109</f>
        <v>223103</v>
      </c>
      <c r="I109" s="30" t="str">
        <f>①陸連データ貼付け!K109</f>
        <v>千種</v>
      </c>
      <c r="J109" s="30" t="str">
        <f>ASC(①陸連データ貼付け!J109)</f>
        <v>ｱｲﾁｹﾝﾘﾂﾁｸﾞｻ</v>
      </c>
      <c r="K109" s="30" t="str">
        <f t="shared" si="5"/>
        <v>千種</v>
      </c>
      <c r="L109" s="30">
        <f>①陸連データ貼付け!P109</f>
        <v>3</v>
      </c>
      <c r="M109" s="64" t="str">
        <f>①陸連データ貼付け!Q109</f>
        <v>高校</v>
      </c>
    </row>
    <row r="110" spans="1:13">
      <c r="A110" s="233" t="str">
        <f>①陸連データ貼付け!M110</f>
        <v>J340</v>
      </c>
      <c r="B110" s="30" t="str">
        <f t="shared" si="3"/>
        <v>J</v>
      </c>
      <c r="C110" s="30" t="str">
        <f t="shared" si="4"/>
        <v>340</v>
      </c>
      <c r="D110" s="30">
        <f>①陸連データ貼付け!B110</f>
        <v>76173731</v>
      </c>
      <c r="E110" s="30" t="str">
        <f>①陸連データ貼付け!C110</f>
        <v>石津　直人</v>
      </c>
      <c r="F110" s="30" t="str">
        <f>ASC(①陸連データ貼付け!D110)</f>
        <v>ｲｼﾂﾞ ﾅｵﾄ</v>
      </c>
      <c r="G110" s="30" t="str">
        <f>①陸連データ貼付け!E110</f>
        <v>男</v>
      </c>
      <c r="H110" s="30">
        <f>①陸連データ貼付け!N110</f>
        <v>223103</v>
      </c>
      <c r="I110" s="30" t="str">
        <f>①陸連データ貼付け!K110</f>
        <v>千種</v>
      </c>
      <c r="J110" s="30" t="str">
        <f>ASC(①陸連データ貼付け!J110)</f>
        <v>ｱｲﾁｹﾝﾘﾂﾁｸﾞｻ</v>
      </c>
      <c r="K110" s="30" t="str">
        <f t="shared" si="5"/>
        <v>千種</v>
      </c>
      <c r="L110" s="30">
        <f>①陸連データ貼付け!P110</f>
        <v>3</v>
      </c>
      <c r="M110" s="64" t="str">
        <f>①陸連データ貼付け!Q110</f>
        <v>高校</v>
      </c>
    </row>
    <row r="111" spans="1:13">
      <c r="A111" s="233" t="str">
        <f>①陸連データ貼付け!M111</f>
        <v>J341</v>
      </c>
      <c r="B111" s="30" t="str">
        <f t="shared" si="3"/>
        <v>J</v>
      </c>
      <c r="C111" s="30" t="str">
        <f t="shared" si="4"/>
        <v>341</v>
      </c>
      <c r="D111" s="30">
        <f>①陸連データ貼付け!B111</f>
        <v>76613326</v>
      </c>
      <c r="E111" s="30" t="str">
        <f>①陸連データ貼付け!C111</f>
        <v>下笠　友暉</v>
      </c>
      <c r="F111" s="30" t="str">
        <f>ASC(①陸連データ貼付け!D111)</f>
        <v>ｼﾓｶｻ ﾕｳｷ</v>
      </c>
      <c r="G111" s="30" t="str">
        <f>①陸連データ貼付け!E111</f>
        <v>男</v>
      </c>
      <c r="H111" s="30">
        <f>①陸連データ貼付け!N111</f>
        <v>223103</v>
      </c>
      <c r="I111" s="30" t="str">
        <f>①陸連データ貼付け!K111</f>
        <v>千種</v>
      </c>
      <c r="J111" s="30" t="str">
        <f>ASC(①陸連データ貼付け!J111)</f>
        <v>ｱｲﾁｹﾝﾘﾂﾁｸﾞｻ</v>
      </c>
      <c r="K111" s="30" t="str">
        <f t="shared" si="5"/>
        <v>千種</v>
      </c>
      <c r="L111" s="30">
        <f>①陸連データ貼付け!P111</f>
        <v>3</v>
      </c>
      <c r="M111" s="64" t="str">
        <f>①陸連データ貼付け!Q111</f>
        <v>高校</v>
      </c>
    </row>
    <row r="112" spans="1:13">
      <c r="A112" s="233" t="str">
        <f>①陸連データ貼付け!M112</f>
        <v>J342</v>
      </c>
      <c r="B112" s="30" t="str">
        <f t="shared" si="3"/>
        <v>J</v>
      </c>
      <c r="C112" s="30" t="str">
        <f t="shared" si="4"/>
        <v>342</v>
      </c>
      <c r="D112" s="30">
        <f>①陸連データ貼付け!B112</f>
        <v>85611526</v>
      </c>
      <c r="E112" s="30" t="str">
        <f>①陸連データ貼付け!C112</f>
        <v>井上　雄太郎</v>
      </c>
      <c r="F112" s="30" t="str">
        <f>ASC(①陸連データ貼付け!D112)</f>
        <v>ｲﾉｳｴ ﾕｳﾀﾛｳ</v>
      </c>
      <c r="G112" s="30" t="str">
        <f>①陸連データ貼付け!E112</f>
        <v>男</v>
      </c>
      <c r="H112" s="30">
        <f>①陸連データ貼付け!N112</f>
        <v>223103</v>
      </c>
      <c r="I112" s="30" t="str">
        <f>①陸連データ貼付け!K112</f>
        <v>千種</v>
      </c>
      <c r="J112" s="30" t="str">
        <f>ASC(①陸連データ貼付け!J112)</f>
        <v>ｱｲﾁｹﾝﾘﾂﾁｸﾞｻ</v>
      </c>
      <c r="K112" s="30" t="str">
        <f t="shared" si="5"/>
        <v>千種</v>
      </c>
      <c r="L112" s="30">
        <f>①陸連データ貼付け!P112</f>
        <v>2</v>
      </c>
      <c r="M112" s="64" t="str">
        <f>①陸連データ貼付け!Q112</f>
        <v>高校</v>
      </c>
    </row>
    <row r="113" spans="1:13">
      <c r="A113" s="233" t="str">
        <f>①陸連データ貼付け!M113</f>
        <v>J343</v>
      </c>
      <c r="B113" s="30" t="str">
        <f t="shared" si="3"/>
        <v>J</v>
      </c>
      <c r="C113" s="30" t="str">
        <f t="shared" si="4"/>
        <v>343</v>
      </c>
      <c r="D113" s="30">
        <f>①陸連データ貼付け!B113</f>
        <v>87938439</v>
      </c>
      <c r="E113" s="30" t="str">
        <f>①陸連データ貼付け!C113</f>
        <v>浅井　博斗</v>
      </c>
      <c r="F113" s="30" t="str">
        <f>ASC(①陸連データ貼付け!D113)</f>
        <v>ｱｻｲ ﾋﾛﾄ</v>
      </c>
      <c r="G113" s="30" t="str">
        <f>①陸連データ貼付け!E113</f>
        <v>男</v>
      </c>
      <c r="H113" s="30">
        <f>①陸連データ貼付け!N113</f>
        <v>223103</v>
      </c>
      <c r="I113" s="30" t="str">
        <f>①陸連データ貼付け!K113</f>
        <v>千種</v>
      </c>
      <c r="J113" s="30" t="str">
        <f>ASC(①陸連データ貼付け!J113)</f>
        <v>ｱｲﾁｹﾝﾘﾂﾁｸﾞｻ</v>
      </c>
      <c r="K113" s="30" t="str">
        <f t="shared" si="5"/>
        <v>千種</v>
      </c>
      <c r="L113" s="30">
        <f>①陸連データ貼付け!P113</f>
        <v>2</v>
      </c>
      <c r="M113" s="64" t="str">
        <f>①陸連データ貼付け!Q113</f>
        <v>高校</v>
      </c>
    </row>
    <row r="114" spans="1:13">
      <c r="A114" s="233" t="str">
        <f>①陸連データ貼付け!M114</f>
        <v>J344</v>
      </c>
      <c r="B114" s="30" t="str">
        <f t="shared" si="3"/>
        <v>J</v>
      </c>
      <c r="C114" s="30" t="str">
        <f t="shared" si="4"/>
        <v>344</v>
      </c>
      <c r="D114" s="30">
        <f>①陸連データ貼付け!B114</f>
        <v>87938843</v>
      </c>
      <c r="E114" s="30" t="str">
        <f>①陸連データ貼付け!C114</f>
        <v>伊藤　幹人</v>
      </c>
      <c r="F114" s="30" t="str">
        <f>ASC(①陸連データ貼付け!D114)</f>
        <v>ｲﾄｳ ﾐｷﾄ</v>
      </c>
      <c r="G114" s="30" t="str">
        <f>①陸連データ貼付け!E114</f>
        <v>男</v>
      </c>
      <c r="H114" s="30">
        <f>①陸連データ貼付け!N114</f>
        <v>223103</v>
      </c>
      <c r="I114" s="30" t="str">
        <f>①陸連データ貼付け!K114</f>
        <v>千種</v>
      </c>
      <c r="J114" s="30" t="str">
        <f>ASC(①陸連データ貼付け!J114)</f>
        <v>ｱｲﾁｹﾝﾘﾂﾁｸﾞｻ</v>
      </c>
      <c r="K114" s="30" t="str">
        <f t="shared" si="5"/>
        <v>千種</v>
      </c>
      <c r="L114" s="30">
        <f>①陸連データ貼付け!P114</f>
        <v>2</v>
      </c>
      <c r="M114" s="64" t="str">
        <f>①陸連データ貼付け!Q114</f>
        <v>高校</v>
      </c>
    </row>
    <row r="115" spans="1:13">
      <c r="A115" s="233" t="str">
        <f>①陸連データ貼付け!M115</f>
        <v>J345</v>
      </c>
      <c r="B115" s="30" t="str">
        <f t="shared" si="3"/>
        <v>J</v>
      </c>
      <c r="C115" s="30" t="str">
        <f t="shared" si="4"/>
        <v>345</v>
      </c>
      <c r="D115" s="30">
        <f>①陸連データ貼付け!B115</f>
        <v>87939137</v>
      </c>
      <c r="E115" s="30" t="str">
        <f>①陸連データ貼付け!C115</f>
        <v>稲垣　貴士</v>
      </c>
      <c r="F115" s="30" t="str">
        <f>ASC(①陸連データ貼付け!D115)</f>
        <v>ｲﾅｶﾞｷ ﾀｶｼ</v>
      </c>
      <c r="G115" s="30" t="str">
        <f>①陸連データ貼付け!E115</f>
        <v>男</v>
      </c>
      <c r="H115" s="30">
        <f>①陸連データ貼付け!N115</f>
        <v>223103</v>
      </c>
      <c r="I115" s="30" t="str">
        <f>①陸連データ貼付け!K115</f>
        <v>千種</v>
      </c>
      <c r="J115" s="30" t="str">
        <f>ASC(①陸連データ貼付け!J115)</f>
        <v>ｱｲﾁｹﾝﾘﾂﾁｸﾞｻ</v>
      </c>
      <c r="K115" s="30" t="str">
        <f t="shared" si="5"/>
        <v>千種</v>
      </c>
      <c r="L115" s="30">
        <f>①陸連データ貼付け!P115</f>
        <v>2</v>
      </c>
      <c r="M115" s="64" t="str">
        <f>①陸連データ貼付け!Q115</f>
        <v>高校</v>
      </c>
    </row>
    <row r="116" spans="1:13">
      <c r="A116" s="233" t="str">
        <f>①陸連データ貼付け!M116</f>
        <v>J346</v>
      </c>
      <c r="B116" s="30" t="str">
        <f t="shared" si="3"/>
        <v>J</v>
      </c>
      <c r="C116" s="30" t="str">
        <f t="shared" si="4"/>
        <v>346</v>
      </c>
      <c r="D116" s="30">
        <f>①陸連データ貼付け!B116</f>
        <v>87939642</v>
      </c>
      <c r="E116" s="30" t="str">
        <f>①陸連データ貼付け!C116</f>
        <v>宇恵　崇人</v>
      </c>
      <c r="F116" s="30" t="str">
        <f>ASC(①陸連データ貼付け!D116)</f>
        <v>ｳｴ ﾀｶﾄ</v>
      </c>
      <c r="G116" s="30" t="str">
        <f>①陸連データ貼付け!E116</f>
        <v>男</v>
      </c>
      <c r="H116" s="30">
        <f>①陸連データ貼付け!N116</f>
        <v>223103</v>
      </c>
      <c r="I116" s="30" t="str">
        <f>①陸連データ貼付け!K116</f>
        <v>千種</v>
      </c>
      <c r="J116" s="30" t="str">
        <f>ASC(①陸連データ貼付け!J116)</f>
        <v>ｱｲﾁｹﾝﾘﾂﾁｸﾞｻ</v>
      </c>
      <c r="K116" s="30" t="str">
        <f t="shared" si="5"/>
        <v>千種</v>
      </c>
      <c r="L116" s="30">
        <f>①陸連データ貼付け!P116</f>
        <v>2</v>
      </c>
      <c r="M116" s="64" t="str">
        <f>①陸連データ貼付け!Q116</f>
        <v>高校</v>
      </c>
    </row>
    <row r="117" spans="1:13">
      <c r="A117" s="233" t="str">
        <f>①陸連データ貼付け!M117</f>
        <v>J347</v>
      </c>
      <c r="B117" s="30" t="str">
        <f t="shared" si="3"/>
        <v>J</v>
      </c>
      <c r="C117" s="30" t="str">
        <f t="shared" si="4"/>
        <v>347</v>
      </c>
      <c r="D117" s="30">
        <f>①陸連データ貼付け!B117</f>
        <v>87940129</v>
      </c>
      <c r="E117" s="30" t="str">
        <f>①陸連データ貼付け!C117</f>
        <v>高橋　大智</v>
      </c>
      <c r="F117" s="30" t="str">
        <f>ASC(①陸連データ貼付け!D117)</f>
        <v>ﾀｶﾊｼ ﾀﾞｲﾁ</v>
      </c>
      <c r="G117" s="30" t="str">
        <f>①陸連データ貼付け!E117</f>
        <v>男</v>
      </c>
      <c r="H117" s="30">
        <f>①陸連データ貼付け!N117</f>
        <v>223103</v>
      </c>
      <c r="I117" s="30" t="str">
        <f>①陸連データ貼付け!K117</f>
        <v>千種</v>
      </c>
      <c r="J117" s="30" t="str">
        <f>ASC(①陸連データ貼付け!J117)</f>
        <v>ｱｲﾁｹﾝﾘﾂﾁｸﾞｻ</v>
      </c>
      <c r="K117" s="30" t="str">
        <f t="shared" si="5"/>
        <v>千種</v>
      </c>
      <c r="L117" s="30">
        <f>①陸連データ貼付け!P117</f>
        <v>2</v>
      </c>
      <c r="M117" s="64" t="str">
        <f>①陸連データ貼付け!Q117</f>
        <v>高校</v>
      </c>
    </row>
    <row r="118" spans="1:13">
      <c r="A118" s="233" t="str">
        <f>①陸連データ貼付け!M118</f>
        <v>J348</v>
      </c>
      <c r="B118" s="30" t="str">
        <f t="shared" si="3"/>
        <v>J</v>
      </c>
      <c r="C118" s="30" t="str">
        <f t="shared" si="4"/>
        <v>348</v>
      </c>
      <c r="D118" s="30">
        <f>①陸連データ貼付け!B118</f>
        <v>87940533</v>
      </c>
      <c r="E118" s="30" t="str">
        <f>①陸連データ貼付け!C118</f>
        <v>日比野　隆介</v>
      </c>
      <c r="F118" s="30" t="str">
        <f>ASC(①陸連データ貼付け!D118)</f>
        <v>ﾋﾋﾞﾉ ﾘｭｳｽｹ</v>
      </c>
      <c r="G118" s="30" t="str">
        <f>①陸連データ貼付け!E118</f>
        <v>男</v>
      </c>
      <c r="H118" s="30">
        <f>①陸連データ貼付け!N118</f>
        <v>223103</v>
      </c>
      <c r="I118" s="30" t="str">
        <f>①陸連データ貼付け!K118</f>
        <v>千種</v>
      </c>
      <c r="J118" s="30" t="str">
        <f>ASC(①陸連データ貼付け!J118)</f>
        <v>ｱｲﾁｹﾝﾘﾂﾁｸﾞｻ</v>
      </c>
      <c r="K118" s="30" t="str">
        <f t="shared" si="5"/>
        <v>千種</v>
      </c>
      <c r="L118" s="30">
        <f>①陸連データ貼付け!P118</f>
        <v>2</v>
      </c>
      <c r="M118" s="64" t="str">
        <f>①陸連データ貼付け!Q118</f>
        <v>高校</v>
      </c>
    </row>
    <row r="119" spans="1:13">
      <c r="A119" s="233" t="str">
        <f>①陸連データ貼付け!M119</f>
        <v>J614</v>
      </c>
      <c r="B119" s="30" t="str">
        <f t="shared" si="3"/>
        <v>J</v>
      </c>
      <c r="C119" s="30" t="str">
        <f t="shared" si="4"/>
        <v>614</v>
      </c>
      <c r="D119" s="30">
        <f>①陸連データ貼付け!B119</f>
        <v>59375635</v>
      </c>
      <c r="E119" s="30" t="str">
        <f>①陸連データ貼付け!C119</f>
        <v>山田　慎</v>
      </c>
      <c r="F119" s="30" t="str">
        <f>ASC(①陸連データ貼付け!D119)</f>
        <v>ﾔﾏﾀﾞ ｼﾝ</v>
      </c>
      <c r="G119" s="30" t="str">
        <f>①陸連データ貼付け!E119</f>
        <v>男</v>
      </c>
      <c r="H119" s="30">
        <f>①陸連データ貼付け!N119</f>
        <v>223103</v>
      </c>
      <c r="I119" s="30" t="str">
        <f>①陸連データ貼付け!K119</f>
        <v>千種</v>
      </c>
      <c r="J119" s="30" t="str">
        <f>ASC(①陸連データ貼付け!J119)</f>
        <v>ｱｲﾁｹﾝﾘﾂﾁｸﾞｻ</v>
      </c>
      <c r="K119" s="30" t="str">
        <f t="shared" si="5"/>
        <v>千種</v>
      </c>
      <c r="L119" s="30">
        <f>①陸連データ貼付け!P119</f>
        <v>1</v>
      </c>
      <c r="M119" s="64" t="str">
        <f>①陸連データ貼付け!Q119</f>
        <v>高校</v>
      </c>
    </row>
    <row r="120" spans="1:13">
      <c r="A120" s="233" t="str">
        <f>①陸連データ貼付け!M120</f>
        <v>J615</v>
      </c>
      <c r="B120" s="30" t="str">
        <f t="shared" si="3"/>
        <v>J</v>
      </c>
      <c r="C120" s="30" t="str">
        <f t="shared" si="4"/>
        <v>615</v>
      </c>
      <c r="D120" s="30">
        <f>①陸連データ貼付け!B120</f>
        <v>68324023</v>
      </c>
      <c r="E120" s="30" t="str">
        <f>①陸連データ貼付け!C120</f>
        <v>織田　望夢</v>
      </c>
      <c r="F120" s="30" t="str">
        <f>ASC(①陸連データ貼付け!D120)</f>
        <v>ｵﾀﾞ ﾉｿﾞﾑ</v>
      </c>
      <c r="G120" s="30" t="str">
        <f>①陸連データ貼付け!E120</f>
        <v>男</v>
      </c>
      <c r="H120" s="30">
        <f>①陸連データ貼付け!N120</f>
        <v>223103</v>
      </c>
      <c r="I120" s="30" t="str">
        <f>①陸連データ貼付け!K120</f>
        <v>千種</v>
      </c>
      <c r="J120" s="30" t="str">
        <f>ASC(①陸連データ貼付け!J120)</f>
        <v>ｱｲﾁｹﾝﾘﾂﾁｸﾞｻ</v>
      </c>
      <c r="K120" s="30" t="str">
        <f t="shared" si="5"/>
        <v>千種</v>
      </c>
      <c r="L120" s="30">
        <f>①陸連データ貼付け!P120</f>
        <v>1</v>
      </c>
      <c r="M120" s="64" t="str">
        <f>①陸連データ貼付け!Q120</f>
        <v>高校</v>
      </c>
    </row>
    <row r="121" spans="1:13">
      <c r="A121" s="233" t="str">
        <f>①陸連データ貼付け!M121</f>
        <v>J616</v>
      </c>
      <c r="B121" s="30" t="str">
        <f t="shared" si="3"/>
        <v>J</v>
      </c>
      <c r="C121" s="30" t="str">
        <f t="shared" si="4"/>
        <v>616</v>
      </c>
      <c r="D121" s="30">
        <f>①陸連データ貼付け!B121</f>
        <v>68656435</v>
      </c>
      <c r="E121" s="30" t="str">
        <f>①陸連データ貼付け!C121</f>
        <v>藤原　隆公</v>
      </c>
      <c r="F121" s="30" t="str">
        <f>ASC(①陸連データ貼付け!D121)</f>
        <v>ﾌｼﾞﾜﾗ ﾘｭｳｸ</v>
      </c>
      <c r="G121" s="30" t="str">
        <f>①陸連データ貼付け!E121</f>
        <v>男</v>
      </c>
      <c r="H121" s="30">
        <f>①陸連データ貼付け!N121</f>
        <v>223103</v>
      </c>
      <c r="I121" s="30" t="str">
        <f>①陸連データ貼付け!K121</f>
        <v>千種</v>
      </c>
      <c r="J121" s="30" t="str">
        <f>ASC(①陸連データ貼付け!J121)</f>
        <v>ｱｲﾁｹﾝﾘﾂﾁｸﾞｻ</v>
      </c>
      <c r="K121" s="30" t="str">
        <f t="shared" si="5"/>
        <v>千種</v>
      </c>
      <c r="L121" s="30">
        <f>①陸連データ貼付け!P121</f>
        <v>1</v>
      </c>
      <c r="M121" s="64" t="str">
        <f>①陸連データ貼付け!Q121</f>
        <v>高校</v>
      </c>
    </row>
    <row r="122" spans="1:13">
      <c r="A122" s="233" t="str">
        <f>①陸連データ貼付け!M122</f>
        <v>J621</v>
      </c>
      <c r="B122" s="30" t="str">
        <f t="shared" si="3"/>
        <v>J</v>
      </c>
      <c r="C122" s="30" t="str">
        <f t="shared" si="4"/>
        <v>621</v>
      </c>
      <c r="D122" s="30">
        <f>①陸連データ貼付け!B122</f>
        <v>58156429</v>
      </c>
      <c r="E122" s="30" t="str">
        <f>①陸連データ貼付け!C122</f>
        <v>堀井　健史</v>
      </c>
      <c r="F122" s="30" t="str">
        <f>ASC(①陸連データ貼付け!D122)</f>
        <v>ﾎﾘｲ ﾀｹｼ</v>
      </c>
      <c r="G122" s="30" t="str">
        <f>①陸連データ貼付け!E122</f>
        <v>男</v>
      </c>
      <c r="H122" s="30">
        <f>①陸連データ貼付け!N122</f>
        <v>223103</v>
      </c>
      <c r="I122" s="30" t="str">
        <f>①陸連データ貼付け!K122</f>
        <v>千種</v>
      </c>
      <c r="J122" s="30" t="str">
        <f>ASC(①陸連データ貼付け!J122)</f>
        <v>ｱｲﾁｹﾝﾘﾂﾁｸﾞｻ</v>
      </c>
      <c r="K122" s="30" t="str">
        <f t="shared" si="5"/>
        <v>千種</v>
      </c>
      <c r="L122" s="30">
        <f>①陸連データ貼付け!P122</f>
        <v>1</v>
      </c>
      <c r="M122" s="64" t="str">
        <f>①陸連データ貼付け!Q122</f>
        <v>高校</v>
      </c>
    </row>
    <row r="123" spans="1:13">
      <c r="A123" s="233" t="str">
        <f>①陸連データ貼付け!M123</f>
        <v>H5127</v>
      </c>
      <c r="B123" s="30" t="str">
        <f t="shared" si="3"/>
        <v>H</v>
      </c>
      <c r="C123" s="30" t="str">
        <f t="shared" si="4"/>
        <v>5127</v>
      </c>
      <c r="D123" s="30">
        <f>①陸連データ貼付け!B123</f>
        <v>25356223</v>
      </c>
      <c r="E123" s="30" t="str">
        <f>①陸連データ貼付け!C123</f>
        <v>野間　未羽</v>
      </c>
      <c r="F123" s="30" t="str">
        <f>ASC(①陸連データ貼付け!D123)</f>
        <v>ﾉﾏ ﾐｳ</v>
      </c>
      <c r="G123" s="30" t="str">
        <f>①陸連データ貼付け!E123</f>
        <v>女</v>
      </c>
      <c r="H123" s="30">
        <f>①陸連データ貼付け!N123</f>
        <v>223104</v>
      </c>
      <c r="I123" s="30" t="str">
        <f>①陸連データ貼付け!K123</f>
        <v>瑞陵</v>
      </c>
      <c r="J123" s="30" t="str">
        <f>ASC(①陸連データ貼付け!J123)</f>
        <v>ｱｲﾁｹﾝﾘﾂｽﾞｲﾘｮｳ</v>
      </c>
      <c r="K123" s="30" t="str">
        <f t="shared" si="5"/>
        <v>瑞陵</v>
      </c>
      <c r="L123" s="30">
        <f>①陸連データ貼付け!P123</f>
        <v>3</v>
      </c>
      <c r="M123" s="64" t="str">
        <f>①陸連データ貼付け!Q123</f>
        <v>高校</v>
      </c>
    </row>
    <row r="124" spans="1:13">
      <c r="A124" s="233" t="str">
        <f>①陸連データ貼付け!M124</f>
        <v>H5128</v>
      </c>
      <c r="B124" s="30" t="str">
        <f t="shared" si="3"/>
        <v>H</v>
      </c>
      <c r="C124" s="30" t="str">
        <f t="shared" si="4"/>
        <v>5128</v>
      </c>
      <c r="D124" s="30">
        <f>①陸連データ貼付け!B124</f>
        <v>39755130</v>
      </c>
      <c r="E124" s="30" t="str">
        <f>①陸連データ貼付け!C124</f>
        <v>森下　楓</v>
      </c>
      <c r="F124" s="30" t="str">
        <f>ASC(①陸連データ貼付け!D124)</f>
        <v>ﾓﾘｼﾀ ｶｴﾃﾞ</v>
      </c>
      <c r="G124" s="30" t="str">
        <f>①陸連データ貼付け!E124</f>
        <v>女</v>
      </c>
      <c r="H124" s="30">
        <f>①陸連データ貼付け!N124</f>
        <v>223104</v>
      </c>
      <c r="I124" s="30" t="str">
        <f>①陸連データ貼付け!K124</f>
        <v>瑞陵</v>
      </c>
      <c r="J124" s="30" t="str">
        <f>ASC(①陸連データ貼付け!J124)</f>
        <v>ｱｲﾁｹﾝﾘﾂｽﾞｲﾘｮｳ</v>
      </c>
      <c r="K124" s="30" t="str">
        <f t="shared" si="5"/>
        <v>瑞陵</v>
      </c>
      <c r="L124" s="30">
        <f>①陸連データ貼付け!P124</f>
        <v>3</v>
      </c>
      <c r="M124" s="64" t="str">
        <f>①陸連データ貼付け!Q124</f>
        <v>高校</v>
      </c>
    </row>
    <row r="125" spans="1:13">
      <c r="A125" s="233" t="str">
        <f>①陸連データ貼付け!M125</f>
        <v>H5129</v>
      </c>
      <c r="B125" s="30" t="str">
        <f t="shared" si="3"/>
        <v>H</v>
      </c>
      <c r="C125" s="30" t="str">
        <f t="shared" si="4"/>
        <v>5129</v>
      </c>
      <c r="D125" s="30">
        <f>①陸連データ貼付け!B125</f>
        <v>39798844</v>
      </c>
      <c r="E125" s="30" t="str">
        <f>①陸連データ貼付け!C125</f>
        <v>加藤　佑季</v>
      </c>
      <c r="F125" s="30" t="str">
        <f>ASC(①陸連データ貼付け!D125)</f>
        <v>ｶﾄｳ ﾕｷ</v>
      </c>
      <c r="G125" s="30" t="str">
        <f>①陸連データ貼付け!E125</f>
        <v>女</v>
      </c>
      <c r="H125" s="30">
        <f>①陸連データ貼付け!N125</f>
        <v>223104</v>
      </c>
      <c r="I125" s="30" t="str">
        <f>①陸連データ貼付け!K125</f>
        <v>瑞陵</v>
      </c>
      <c r="J125" s="30" t="str">
        <f>ASC(①陸連データ貼付け!J125)</f>
        <v>ｱｲﾁｹﾝﾘﾂｽﾞｲﾘｮｳ</v>
      </c>
      <c r="K125" s="30" t="str">
        <f t="shared" si="5"/>
        <v>瑞陵</v>
      </c>
      <c r="L125" s="30">
        <f>①陸連データ貼付け!P125</f>
        <v>3</v>
      </c>
      <c r="M125" s="64" t="str">
        <f>①陸連データ貼付け!Q125</f>
        <v>高校</v>
      </c>
    </row>
    <row r="126" spans="1:13">
      <c r="A126" s="233" t="str">
        <f>①陸連データ貼付け!M126</f>
        <v>H5130</v>
      </c>
      <c r="B126" s="30" t="str">
        <f t="shared" si="3"/>
        <v>H</v>
      </c>
      <c r="C126" s="30" t="str">
        <f t="shared" si="4"/>
        <v>5130</v>
      </c>
      <c r="D126" s="30">
        <f>①陸連データ貼付け!B126</f>
        <v>39827736</v>
      </c>
      <c r="E126" s="30" t="str">
        <f>①陸連データ貼付け!C126</f>
        <v>原田　葵</v>
      </c>
      <c r="F126" s="30" t="str">
        <f>ASC(①陸連データ貼付け!D126)</f>
        <v>ﾊﾗﾀﾞ ｱｵｲ</v>
      </c>
      <c r="G126" s="30" t="str">
        <f>①陸連データ貼付け!E126</f>
        <v>女</v>
      </c>
      <c r="H126" s="30">
        <f>①陸連データ貼付け!N126</f>
        <v>223104</v>
      </c>
      <c r="I126" s="30" t="str">
        <f>①陸連データ貼付け!K126</f>
        <v>瑞陵</v>
      </c>
      <c r="J126" s="30" t="str">
        <f>ASC(①陸連データ貼付け!J126)</f>
        <v>ｱｲﾁｹﾝﾘﾂｽﾞｲﾘｮｳ</v>
      </c>
      <c r="K126" s="30" t="str">
        <f t="shared" si="5"/>
        <v>瑞陵</v>
      </c>
      <c r="L126" s="30">
        <f>①陸連データ貼付け!P126</f>
        <v>3</v>
      </c>
      <c r="M126" s="64" t="str">
        <f>①陸連データ貼付け!Q126</f>
        <v>高校</v>
      </c>
    </row>
    <row r="127" spans="1:13">
      <c r="A127" s="233" t="str">
        <f>①陸連データ貼付け!M127</f>
        <v>H5131</v>
      </c>
      <c r="B127" s="30" t="str">
        <f t="shared" si="3"/>
        <v>H</v>
      </c>
      <c r="C127" s="30" t="str">
        <f t="shared" si="4"/>
        <v>5131</v>
      </c>
      <c r="D127" s="30">
        <f>①陸連データ貼付け!B127</f>
        <v>39827938</v>
      </c>
      <c r="E127" s="30" t="str">
        <f>①陸連データ貼付け!C127</f>
        <v>矢野　可純</v>
      </c>
      <c r="F127" s="30" t="str">
        <f>ASC(①陸連データ貼付け!D127)</f>
        <v>ﾔﾉ ｶｽﾐ</v>
      </c>
      <c r="G127" s="30" t="str">
        <f>①陸連データ貼付け!E127</f>
        <v>女</v>
      </c>
      <c r="H127" s="30">
        <f>①陸連データ貼付け!N127</f>
        <v>223104</v>
      </c>
      <c r="I127" s="30" t="str">
        <f>①陸連データ貼付け!K127</f>
        <v>瑞陵</v>
      </c>
      <c r="J127" s="30" t="str">
        <f>ASC(①陸連データ貼付け!J127)</f>
        <v>ｱｲﾁｹﾝﾘﾂｽﾞｲﾘｮｳ</v>
      </c>
      <c r="K127" s="30" t="str">
        <f t="shared" si="5"/>
        <v>瑞陵</v>
      </c>
      <c r="L127" s="30">
        <f>①陸連データ貼付け!P127</f>
        <v>3</v>
      </c>
      <c r="M127" s="64" t="str">
        <f>①陸連データ貼付け!Q127</f>
        <v>高校</v>
      </c>
    </row>
    <row r="128" spans="1:13">
      <c r="A128" s="233" t="str">
        <f>①陸連データ貼付け!M128</f>
        <v>H5132</v>
      </c>
      <c r="B128" s="30" t="str">
        <f t="shared" si="3"/>
        <v>H</v>
      </c>
      <c r="C128" s="30" t="str">
        <f t="shared" si="4"/>
        <v>5132</v>
      </c>
      <c r="D128" s="30">
        <f>①陸連データ貼付け!B128</f>
        <v>39868640</v>
      </c>
      <c r="E128" s="30" t="str">
        <f>①陸連データ貼付け!C128</f>
        <v>石田　衣梨奈</v>
      </c>
      <c r="F128" s="30" t="str">
        <f>ASC(①陸連データ貼付け!D128)</f>
        <v>ｲｼﾀﾞ ｴﾘﾅ</v>
      </c>
      <c r="G128" s="30" t="str">
        <f>①陸連データ貼付け!E128</f>
        <v>女</v>
      </c>
      <c r="H128" s="30">
        <f>①陸連データ貼付け!N128</f>
        <v>223104</v>
      </c>
      <c r="I128" s="30" t="str">
        <f>①陸連データ貼付け!K128</f>
        <v>瑞陵</v>
      </c>
      <c r="J128" s="30" t="str">
        <f>ASC(①陸連データ貼付け!J128)</f>
        <v>ｱｲﾁｹﾝﾘﾂｽﾞｲﾘｮｳ</v>
      </c>
      <c r="K128" s="30" t="str">
        <f t="shared" si="5"/>
        <v>瑞陵</v>
      </c>
      <c r="L128" s="30">
        <f>①陸連データ貼付け!P128</f>
        <v>3</v>
      </c>
      <c r="M128" s="64" t="str">
        <f>①陸連データ貼付け!Q128</f>
        <v>高校</v>
      </c>
    </row>
    <row r="129" spans="1:13">
      <c r="A129" s="233" t="str">
        <f>①陸連データ貼付け!M129</f>
        <v>H5133</v>
      </c>
      <c r="B129" s="30" t="str">
        <f t="shared" si="3"/>
        <v>H</v>
      </c>
      <c r="C129" s="30" t="str">
        <f t="shared" si="4"/>
        <v>5133</v>
      </c>
      <c r="D129" s="30">
        <f>①陸連データ貼付け!B129</f>
        <v>39887035</v>
      </c>
      <c r="E129" s="30" t="str">
        <f>①陸連データ貼付け!C129</f>
        <v>稲熊　詩帆</v>
      </c>
      <c r="F129" s="30" t="str">
        <f>ASC(①陸連データ貼付け!D129)</f>
        <v>ｲﾅｸﾞﾏ ｼﾎ</v>
      </c>
      <c r="G129" s="30" t="str">
        <f>①陸連データ貼付け!E129</f>
        <v>女</v>
      </c>
      <c r="H129" s="30">
        <f>①陸連データ貼付け!N129</f>
        <v>223104</v>
      </c>
      <c r="I129" s="30" t="str">
        <f>①陸連データ貼付け!K129</f>
        <v>瑞陵</v>
      </c>
      <c r="J129" s="30" t="str">
        <f>ASC(①陸連データ貼付け!J129)</f>
        <v>ｱｲﾁｹﾝﾘﾂｽﾞｲﾘｮｳ</v>
      </c>
      <c r="K129" s="30" t="str">
        <f t="shared" si="5"/>
        <v>瑞陵</v>
      </c>
      <c r="L129" s="30">
        <f>①陸連データ貼付け!P129</f>
        <v>3</v>
      </c>
      <c r="M129" s="64" t="str">
        <f>①陸連データ貼付け!Q129</f>
        <v>高校</v>
      </c>
    </row>
    <row r="130" spans="1:13">
      <c r="A130" s="233" t="str">
        <f>①陸連データ貼付け!M130</f>
        <v>H5134</v>
      </c>
      <c r="B130" s="30" t="str">
        <f t="shared" si="3"/>
        <v>H</v>
      </c>
      <c r="C130" s="30" t="str">
        <f t="shared" si="4"/>
        <v>5134</v>
      </c>
      <c r="D130" s="30">
        <f>①陸連データ貼付け!B130</f>
        <v>39960633</v>
      </c>
      <c r="E130" s="30" t="str">
        <f>①陸連データ貼付け!C130</f>
        <v>榊原　至佳子</v>
      </c>
      <c r="F130" s="30" t="str">
        <f>ASC(①陸連データ貼付け!D130)</f>
        <v>ｻｶｷﾊﾞﾗ ｼｶｺ</v>
      </c>
      <c r="G130" s="30" t="str">
        <f>①陸連データ貼付け!E130</f>
        <v>女</v>
      </c>
      <c r="H130" s="30">
        <f>①陸連データ貼付け!N130</f>
        <v>223104</v>
      </c>
      <c r="I130" s="30" t="str">
        <f>①陸連データ貼付け!K130</f>
        <v>瑞陵</v>
      </c>
      <c r="J130" s="30" t="str">
        <f>ASC(①陸連データ貼付け!J130)</f>
        <v>ｱｲﾁｹﾝﾘﾂｽﾞｲﾘｮｳ</v>
      </c>
      <c r="K130" s="30" t="str">
        <f t="shared" si="5"/>
        <v>瑞陵</v>
      </c>
      <c r="L130" s="30">
        <f>①陸連データ貼付け!P130</f>
        <v>3</v>
      </c>
      <c r="M130" s="64" t="str">
        <f>①陸連データ貼付け!Q130</f>
        <v>高校</v>
      </c>
    </row>
    <row r="131" spans="1:13">
      <c r="A131" s="233" t="str">
        <f>①陸連データ貼付け!M131</f>
        <v>H5135</v>
      </c>
      <c r="B131" s="30" t="str">
        <f t="shared" ref="B131:B194" si="6">LEFT(A131,1)</f>
        <v>H</v>
      </c>
      <c r="C131" s="30" t="str">
        <f t="shared" ref="C131:C194" si="7">REPLACE(A131,1,1,"")</f>
        <v>5135</v>
      </c>
      <c r="D131" s="30">
        <f>①陸連データ貼付け!B131</f>
        <v>45598738</v>
      </c>
      <c r="E131" s="30" t="str">
        <f>①陸連データ貼付け!C131</f>
        <v>木村　莉緒</v>
      </c>
      <c r="F131" s="30" t="str">
        <f>ASC(①陸連データ貼付け!D131)</f>
        <v>ｷﾑﾗ ﾘｵ</v>
      </c>
      <c r="G131" s="30" t="str">
        <f>①陸連データ貼付け!E131</f>
        <v>女</v>
      </c>
      <c r="H131" s="30">
        <f>①陸連データ貼付け!N131</f>
        <v>223104</v>
      </c>
      <c r="I131" s="30" t="str">
        <f>①陸連データ貼付け!K131</f>
        <v>瑞陵</v>
      </c>
      <c r="J131" s="30" t="str">
        <f>ASC(①陸連データ貼付け!J131)</f>
        <v>ｱｲﾁｹﾝﾘﾂｽﾞｲﾘｮｳ</v>
      </c>
      <c r="K131" s="30" t="str">
        <f t="shared" ref="K131:K194" si="8">I131</f>
        <v>瑞陵</v>
      </c>
      <c r="L131" s="30">
        <f>①陸連データ貼付け!P131</f>
        <v>3</v>
      </c>
      <c r="M131" s="64" t="str">
        <f>①陸連データ貼付け!Q131</f>
        <v>高校</v>
      </c>
    </row>
    <row r="132" spans="1:13">
      <c r="A132" s="233" t="str">
        <f>①陸連データ貼付け!M132</f>
        <v>H5136</v>
      </c>
      <c r="B132" s="30" t="str">
        <f t="shared" si="6"/>
        <v>H</v>
      </c>
      <c r="C132" s="30" t="str">
        <f t="shared" si="7"/>
        <v>5136</v>
      </c>
      <c r="D132" s="30">
        <f>①陸連データ貼付け!B132</f>
        <v>47382428</v>
      </c>
      <c r="E132" s="30" t="str">
        <f>①陸連データ貼付け!C132</f>
        <v>岡崎　まりな</v>
      </c>
      <c r="F132" s="30" t="str">
        <f>ASC(①陸連データ貼付け!D132)</f>
        <v>ｵｶｻﾞｷ ﾏﾘﾅ</v>
      </c>
      <c r="G132" s="30" t="str">
        <f>①陸連データ貼付け!E132</f>
        <v>女</v>
      </c>
      <c r="H132" s="30">
        <f>①陸連データ貼付け!N132</f>
        <v>223104</v>
      </c>
      <c r="I132" s="30" t="str">
        <f>①陸連データ貼付け!K132</f>
        <v>瑞陵</v>
      </c>
      <c r="J132" s="30" t="str">
        <f>ASC(①陸連データ貼付け!J132)</f>
        <v>ｱｲﾁｹﾝﾘﾂｽﾞｲﾘｮｳ</v>
      </c>
      <c r="K132" s="30" t="str">
        <f t="shared" si="8"/>
        <v>瑞陵</v>
      </c>
      <c r="L132" s="30">
        <f>①陸連データ貼付け!P132</f>
        <v>2</v>
      </c>
      <c r="M132" s="64" t="str">
        <f>①陸連データ貼付け!Q132</f>
        <v>高校</v>
      </c>
    </row>
    <row r="133" spans="1:13">
      <c r="A133" s="233" t="str">
        <f>①陸連データ貼付け!M133</f>
        <v>H5137</v>
      </c>
      <c r="B133" s="30" t="str">
        <f t="shared" si="6"/>
        <v>H</v>
      </c>
      <c r="C133" s="30" t="str">
        <f t="shared" si="7"/>
        <v>5137</v>
      </c>
      <c r="D133" s="30">
        <f>①陸連データ貼付け!B133</f>
        <v>53549026</v>
      </c>
      <c r="E133" s="30" t="str">
        <f>①陸連データ貼付け!C133</f>
        <v>佐野　いつみ</v>
      </c>
      <c r="F133" s="30" t="str">
        <f>ASC(①陸連データ貼付け!D133)</f>
        <v>ｻﾉ ｲﾂﾐ</v>
      </c>
      <c r="G133" s="30" t="str">
        <f>①陸連データ貼付け!E133</f>
        <v>女</v>
      </c>
      <c r="H133" s="30">
        <f>①陸連データ貼付け!N133</f>
        <v>223104</v>
      </c>
      <c r="I133" s="30" t="str">
        <f>①陸連データ貼付け!K133</f>
        <v>瑞陵</v>
      </c>
      <c r="J133" s="30" t="str">
        <f>ASC(①陸連データ貼付け!J133)</f>
        <v>ｱｲﾁｹﾝﾘﾂｽﾞｲﾘｮｳ</v>
      </c>
      <c r="K133" s="30" t="str">
        <f t="shared" si="8"/>
        <v>瑞陵</v>
      </c>
      <c r="L133" s="30">
        <f>①陸連データ貼付け!P133</f>
        <v>2</v>
      </c>
      <c r="M133" s="64" t="str">
        <f>①陸連データ貼付け!Q133</f>
        <v>高校</v>
      </c>
    </row>
    <row r="134" spans="1:13">
      <c r="A134" s="233" t="str">
        <f>①陸連データ貼付け!M134</f>
        <v>H5138</v>
      </c>
      <c r="B134" s="30" t="str">
        <f t="shared" si="6"/>
        <v>H</v>
      </c>
      <c r="C134" s="30" t="str">
        <f t="shared" si="7"/>
        <v>5138</v>
      </c>
      <c r="D134" s="30">
        <f>①陸連データ貼付け!B134</f>
        <v>53549228</v>
      </c>
      <c r="E134" s="30" t="str">
        <f>①陸連データ貼付け!C134</f>
        <v>黒川　恭歌</v>
      </c>
      <c r="F134" s="30" t="str">
        <f>ASC(①陸連データ貼付け!D134)</f>
        <v>ｸﾛｶﾜ ｷｮｳｶ</v>
      </c>
      <c r="G134" s="30" t="str">
        <f>①陸連データ貼付け!E134</f>
        <v>女</v>
      </c>
      <c r="H134" s="30">
        <f>①陸連データ貼付け!N134</f>
        <v>223104</v>
      </c>
      <c r="I134" s="30" t="str">
        <f>①陸連データ貼付け!K134</f>
        <v>瑞陵</v>
      </c>
      <c r="J134" s="30" t="str">
        <f>ASC(①陸連データ貼付け!J134)</f>
        <v>ｱｲﾁｹﾝﾘﾂｽﾞｲﾘｮｳ</v>
      </c>
      <c r="K134" s="30" t="str">
        <f t="shared" si="8"/>
        <v>瑞陵</v>
      </c>
      <c r="L134" s="30">
        <f>①陸連データ貼付け!P134</f>
        <v>2</v>
      </c>
      <c r="M134" s="64" t="str">
        <f>①陸連データ貼付け!Q134</f>
        <v>高校</v>
      </c>
    </row>
    <row r="135" spans="1:13">
      <c r="A135" s="233" t="str">
        <f>①陸連データ貼付け!M135</f>
        <v>H5139</v>
      </c>
      <c r="B135" s="30" t="str">
        <f t="shared" si="6"/>
        <v>H</v>
      </c>
      <c r="C135" s="30" t="str">
        <f t="shared" si="7"/>
        <v>5139</v>
      </c>
      <c r="D135" s="30">
        <f>①陸連データ貼付け!B135</f>
        <v>53835226</v>
      </c>
      <c r="E135" s="30" t="str">
        <f>①陸連データ貼付け!C135</f>
        <v>加納　汐織</v>
      </c>
      <c r="F135" s="30" t="str">
        <f>ASC(①陸連データ貼付け!D135)</f>
        <v>ｶﾉｳ ｼｵﾘ</v>
      </c>
      <c r="G135" s="30" t="str">
        <f>①陸連データ貼付け!E135</f>
        <v>女</v>
      </c>
      <c r="H135" s="30">
        <f>①陸連データ貼付け!N135</f>
        <v>223104</v>
      </c>
      <c r="I135" s="30" t="str">
        <f>①陸連データ貼付け!K135</f>
        <v>瑞陵</v>
      </c>
      <c r="J135" s="30" t="str">
        <f>ASC(①陸連データ貼付け!J135)</f>
        <v>ｱｲﾁｹﾝﾘﾂｽﾞｲﾘｮｳ</v>
      </c>
      <c r="K135" s="30" t="str">
        <f t="shared" si="8"/>
        <v>瑞陵</v>
      </c>
      <c r="L135" s="30">
        <f>①陸連データ貼付け!P135</f>
        <v>2</v>
      </c>
      <c r="M135" s="64" t="str">
        <f>①陸連データ貼付け!Q135</f>
        <v>高校</v>
      </c>
    </row>
    <row r="136" spans="1:13">
      <c r="A136" s="233" t="str">
        <f>①陸連データ貼付け!M136</f>
        <v>H5140</v>
      </c>
      <c r="B136" s="30" t="str">
        <f t="shared" si="6"/>
        <v>H</v>
      </c>
      <c r="C136" s="30" t="str">
        <f t="shared" si="7"/>
        <v>5140</v>
      </c>
      <c r="D136" s="30">
        <f>①陸連データ貼付け!B136</f>
        <v>58179030</v>
      </c>
      <c r="E136" s="30" t="str">
        <f>①陸連データ貼付け!C136</f>
        <v>兼松　美幸</v>
      </c>
      <c r="F136" s="30" t="str">
        <f>ASC(①陸連データ貼付け!D136)</f>
        <v>ｶﾈﾏﾂ ﾐﾕｷ</v>
      </c>
      <c r="G136" s="30" t="str">
        <f>①陸連データ貼付け!E136</f>
        <v>女</v>
      </c>
      <c r="H136" s="30">
        <f>①陸連データ貼付け!N136</f>
        <v>223104</v>
      </c>
      <c r="I136" s="30" t="str">
        <f>①陸連データ貼付け!K136</f>
        <v>瑞陵</v>
      </c>
      <c r="J136" s="30" t="str">
        <f>ASC(①陸連データ貼付け!J136)</f>
        <v>ｱｲﾁｹﾝﾘﾂｽﾞｲﾘｮｳ</v>
      </c>
      <c r="K136" s="30" t="str">
        <f t="shared" si="8"/>
        <v>瑞陵</v>
      </c>
      <c r="L136" s="30">
        <f>①陸連データ貼付け!P136</f>
        <v>2</v>
      </c>
      <c r="M136" s="64" t="str">
        <f>①陸連データ貼付け!Q136</f>
        <v>高校</v>
      </c>
    </row>
    <row r="137" spans="1:13">
      <c r="A137" s="233" t="str">
        <f>①陸連データ貼付け!M137</f>
        <v>H5141</v>
      </c>
      <c r="B137" s="30" t="str">
        <f t="shared" si="6"/>
        <v>H</v>
      </c>
      <c r="C137" s="30" t="str">
        <f t="shared" si="7"/>
        <v>5141</v>
      </c>
      <c r="D137" s="30">
        <f>①陸連データ貼付け!B137</f>
        <v>59283835</v>
      </c>
      <c r="E137" s="30" t="str">
        <f>①陸連データ貼付け!C137</f>
        <v>松岡　亜美</v>
      </c>
      <c r="F137" s="30" t="str">
        <f>ASC(①陸連データ貼付け!D137)</f>
        <v>ﾏﾂｵｶ ｱﾐ</v>
      </c>
      <c r="G137" s="30" t="str">
        <f>①陸連データ貼付け!E137</f>
        <v>女</v>
      </c>
      <c r="H137" s="30">
        <f>①陸連データ貼付け!N137</f>
        <v>223104</v>
      </c>
      <c r="I137" s="30" t="str">
        <f>①陸連データ貼付け!K137</f>
        <v>瑞陵</v>
      </c>
      <c r="J137" s="30" t="str">
        <f>ASC(①陸連データ貼付け!J137)</f>
        <v>ｱｲﾁｹﾝﾘﾂｽﾞｲﾘｮｳ</v>
      </c>
      <c r="K137" s="30" t="str">
        <f t="shared" si="8"/>
        <v>瑞陵</v>
      </c>
      <c r="L137" s="30">
        <f>①陸連データ貼付け!P137</f>
        <v>2</v>
      </c>
      <c r="M137" s="64" t="str">
        <f>①陸連データ貼付け!Q137</f>
        <v>高校</v>
      </c>
    </row>
    <row r="138" spans="1:13">
      <c r="A138" s="233" t="str">
        <f>①陸連データ貼付け!M138</f>
        <v>H5142</v>
      </c>
      <c r="B138" s="30" t="str">
        <f t="shared" si="6"/>
        <v>H</v>
      </c>
      <c r="C138" s="30" t="str">
        <f t="shared" si="7"/>
        <v>5142</v>
      </c>
      <c r="D138" s="30">
        <f>①陸連データ貼付け!B138</f>
        <v>59911934</v>
      </c>
      <c r="E138" s="30" t="str">
        <f>①陸連データ貼付け!C138</f>
        <v>小松　楓</v>
      </c>
      <c r="F138" s="30" t="str">
        <f>ASC(①陸連データ貼付け!D138)</f>
        <v>ｺﾏﾂ ｶｴﾃﾞ</v>
      </c>
      <c r="G138" s="30" t="str">
        <f>①陸連データ貼付け!E138</f>
        <v>女</v>
      </c>
      <c r="H138" s="30">
        <f>①陸連データ貼付け!N138</f>
        <v>223104</v>
      </c>
      <c r="I138" s="30" t="str">
        <f>①陸連データ貼付け!K138</f>
        <v>瑞陵</v>
      </c>
      <c r="J138" s="30" t="str">
        <f>ASC(①陸連データ貼付け!J138)</f>
        <v>ｱｲﾁｹﾝﾘﾂｽﾞｲﾘｮｳ</v>
      </c>
      <c r="K138" s="30" t="str">
        <f t="shared" si="8"/>
        <v>瑞陵</v>
      </c>
      <c r="L138" s="30">
        <f>①陸連データ貼付け!P138</f>
        <v>3</v>
      </c>
      <c r="M138" s="64" t="str">
        <f>①陸連データ貼付け!Q138</f>
        <v>高校</v>
      </c>
    </row>
    <row r="139" spans="1:13">
      <c r="A139" s="233" t="str">
        <f>①陸連データ貼付け!M139</f>
        <v>H5143</v>
      </c>
      <c r="B139" s="30" t="str">
        <f t="shared" si="6"/>
        <v>H</v>
      </c>
      <c r="C139" s="30" t="str">
        <f t="shared" si="7"/>
        <v>5143</v>
      </c>
      <c r="D139" s="30">
        <f>①陸連データ貼付け!B139</f>
        <v>61078729</v>
      </c>
      <c r="E139" s="30" t="str">
        <f>①陸連データ貼付け!C139</f>
        <v>馬渕　梨華子</v>
      </c>
      <c r="F139" s="30" t="str">
        <f>ASC(①陸連データ貼付け!D139)</f>
        <v>ﾏﾌﾞﾁ ﾘｶｺ</v>
      </c>
      <c r="G139" s="30" t="str">
        <f>①陸連データ貼付け!E139</f>
        <v>女</v>
      </c>
      <c r="H139" s="30">
        <f>①陸連データ貼付け!N139</f>
        <v>223104</v>
      </c>
      <c r="I139" s="30" t="str">
        <f>①陸連データ貼付け!K139</f>
        <v>瑞陵</v>
      </c>
      <c r="J139" s="30" t="str">
        <f>ASC(①陸連データ貼付け!J139)</f>
        <v>ｱｲﾁｹﾝﾘﾂｽﾞｲﾘｮｳ</v>
      </c>
      <c r="K139" s="30" t="str">
        <f t="shared" si="8"/>
        <v>瑞陵</v>
      </c>
      <c r="L139" s="30">
        <f>①陸連データ貼付け!P139</f>
        <v>2</v>
      </c>
      <c r="M139" s="64" t="str">
        <f>①陸連データ貼付け!Q139</f>
        <v>高校</v>
      </c>
    </row>
    <row r="140" spans="1:13">
      <c r="A140" s="233" t="str">
        <f>①陸連データ貼付け!M140</f>
        <v>H5144</v>
      </c>
      <c r="B140" s="30" t="str">
        <f t="shared" si="6"/>
        <v>H</v>
      </c>
      <c r="C140" s="30" t="str">
        <f t="shared" si="7"/>
        <v>5144</v>
      </c>
      <c r="D140" s="30">
        <f>①陸連データ貼付け!B140</f>
        <v>73389131</v>
      </c>
      <c r="E140" s="30" t="str">
        <f>①陸連データ貼付け!C140</f>
        <v>大橋　穂波</v>
      </c>
      <c r="F140" s="30" t="str">
        <f>ASC(①陸連データ貼付け!D140)</f>
        <v>ｵｵﾊｼ ﾎﾅﾐ</v>
      </c>
      <c r="G140" s="30" t="str">
        <f>①陸連データ貼付け!E140</f>
        <v>女</v>
      </c>
      <c r="H140" s="30">
        <f>①陸連データ貼付け!N140</f>
        <v>223104</v>
      </c>
      <c r="I140" s="30" t="str">
        <f>①陸連データ貼付け!K140</f>
        <v>瑞陵</v>
      </c>
      <c r="J140" s="30" t="str">
        <f>ASC(①陸連データ貼付け!J140)</f>
        <v>ｱｲﾁｹﾝﾘﾂｽﾞｲﾘｮｳ</v>
      </c>
      <c r="K140" s="30" t="str">
        <f t="shared" si="8"/>
        <v>瑞陵</v>
      </c>
      <c r="L140" s="30">
        <f>①陸連データ貼付け!P140</f>
        <v>3</v>
      </c>
      <c r="M140" s="64" t="str">
        <f>①陸連データ貼付け!Q140</f>
        <v>高校</v>
      </c>
    </row>
    <row r="141" spans="1:13">
      <c r="A141" s="233" t="str">
        <f>①陸連データ貼付け!M141</f>
        <v>H5145</v>
      </c>
      <c r="B141" s="30" t="str">
        <f t="shared" si="6"/>
        <v>H</v>
      </c>
      <c r="C141" s="30" t="str">
        <f t="shared" si="7"/>
        <v>5145</v>
      </c>
      <c r="D141" s="30">
        <f>①陸連データ貼付け!B141</f>
        <v>89224732</v>
      </c>
      <c r="E141" s="30" t="str">
        <f>①陸連データ貼付け!C141</f>
        <v>加藤　知穂</v>
      </c>
      <c r="F141" s="30" t="str">
        <f>ASC(①陸連データ貼付け!D141)</f>
        <v>ｶﾄｳ ﾁﾎ</v>
      </c>
      <c r="G141" s="30" t="str">
        <f>①陸連データ貼付け!E141</f>
        <v>女</v>
      </c>
      <c r="H141" s="30">
        <f>①陸連データ貼付け!N141</f>
        <v>223104</v>
      </c>
      <c r="I141" s="30" t="str">
        <f>①陸連データ貼付け!K141</f>
        <v>瑞陵</v>
      </c>
      <c r="J141" s="30" t="str">
        <f>ASC(①陸連データ貼付け!J141)</f>
        <v>ｱｲﾁｹﾝﾘﾂｽﾞｲﾘｮｳ</v>
      </c>
      <c r="K141" s="30" t="str">
        <f t="shared" si="8"/>
        <v>瑞陵</v>
      </c>
      <c r="L141" s="30">
        <f>①陸連データ貼付け!P141</f>
        <v>2</v>
      </c>
      <c r="M141" s="64" t="str">
        <f>①陸連データ貼付け!Q141</f>
        <v>高校</v>
      </c>
    </row>
    <row r="142" spans="1:13">
      <c r="A142" s="233" t="str">
        <f>①陸連データ貼付け!M142</f>
        <v>H5146</v>
      </c>
      <c r="B142" s="30" t="str">
        <f t="shared" si="6"/>
        <v>H</v>
      </c>
      <c r="C142" s="30" t="str">
        <f t="shared" si="7"/>
        <v>5146</v>
      </c>
      <c r="D142" s="30">
        <f>①陸連データ貼付け!B142</f>
        <v>89225127</v>
      </c>
      <c r="E142" s="30" t="str">
        <f>①陸連データ貼付け!C142</f>
        <v>杉浦　穂香</v>
      </c>
      <c r="F142" s="30" t="str">
        <f>ASC(①陸連データ貼付け!D142)</f>
        <v>ｽｷﾞｳﾗ ﾎﾉｶ</v>
      </c>
      <c r="G142" s="30" t="str">
        <f>①陸連データ貼付け!E142</f>
        <v>女</v>
      </c>
      <c r="H142" s="30">
        <f>①陸連データ貼付け!N142</f>
        <v>223104</v>
      </c>
      <c r="I142" s="30" t="str">
        <f>①陸連データ貼付け!K142</f>
        <v>瑞陵</v>
      </c>
      <c r="J142" s="30" t="str">
        <f>ASC(①陸連データ貼付け!J142)</f>
        <v>ｱｲﾁｹﾝﾘﾂｽﾞｲﾘｮｳ</v>
      </c>
      <c r="K142" s="30" t="str">
        <f t="shared" si="8"/>
        <v>瑞陵</v>
      </c>
      <c r="L142" s="30">
        <f>①陸連データ貼付け!P142</f>
        <v>2</v>
      </c>
      <c r="M142" s="64" t="str">
        <f>①陸連データ貼付け!Q142</f>
        <v>高校</v>
      </c>
    </row>
    <row r="143" spans="1:13">
      <c r="A143" s="233" t="str">
        <f>①陸連データ貼付け!M143</f>
        <v>H5147</v>
      </c>
      <c r="B143" s="30" t="str">
        <f t="shared" si="6"/>
        <v>H</v>
      </c>
      <c r="C143" s="30" t="str">
        <f t="shared" si="7"/>
        <v>5147</v>
      </c>
      <c r="D143" s="30">
        <f>①陸連データ貼付け!B143</f>
        <v>89225228</v>
      </c>
      <c r="E143" s="30" t="str">
        <f>①陸連データ貼付け!C143</f>
        <v>梶　蒼依</v>
      </c>
      <c r="F143" s="30" t="str">
        <f>ASC(①陸連データ貼付け!D143)</f>
        <v>ｶｼﾞ ｱｵｲ</v>
      </c>
      <c r="G143" s="30" t="str">
        <f>①陸連データ貼付け!E143</f>
        <v>女</v>
      </c>
      <c r="H143" s="30">
        <f>①陸連データ貼付け!N143</f>
        <v>223104</v>
      </c>
      <c r="I143" s="30" t="str">
        <f>①陸連データ貼付け!K143</f>
        <v>瑞陵</v>
      </c>
      <c r="J143" s="30" t="str">
        <f>ASC(①陸連データ貼付け!J143)</f>
        <v>ｱｲﾁｹﾝﾘﾂｽﾞｲﾘｮｳ</v>
      </c>
      <c r="K143" s="30" t="str">
        <f t="shared" si="8"/>
        <v>瑞陵</v>
      </c>
      <c r="L143" s="30">
        <f>①陸連データ貼付け!P143</f>
        <v>2</v>
      </c>
      <c r="M143" s="64" t="str">
        <f>①陸連データ貼付け!Q143</f>
        <v>高校</v>
      </c>
    </row>
    <row r="144" spans="1:13">
      <c r="A144" s="233" t="str">
        <f>①陸連データ貼付け!M144</f>
        <v>H5294</v>
      </c>
      <c r="B144" s="30" t="str">
        <f t="shared" si="6"/>
        <v>H</v>
      </c>
      <c r="C144" s="30" t="str">
        <f t="shared" si="7"/>
        <v>5294</v>
      </c>
      <c r="D144" s="30">
        <f>①陸連データ貼付け!B144</f>
        <v>59849742</v>
      </c>
      <c r="E144" s="30" t="str">
        <f>①陸連データ貼付け!C144</f>
        <v>中安　海南子</v>
      </c>
      <c r="F144" s="30" t="str">
        <f>ASC(①陸連データ貼付け!D144)</f>
        <v>ﾅｶﾔｽ ﾐﾅｺ</v>
      </c>
      <c r="G144" s="30" t="str">
        <f>①陸連データ貼付け!E144</f>
        <v>女</v>
      </c>
      <c r="H144" s="30">
        <f>①陸連データ貼付け!N144</f>
        <v>223104</v>
      </c>
      <c r="I144" s="30" t="str">
        <f>①陸連データ貼付け!K144</f>
        <v>瑞陵</v>
      </c>
      <c r="J144" s="30" t="str">
        <f>ASC(①陸連データ貼付け!J144)</f>
        <v>ｱｲﾁｹﾝﾘﾂｽﾞｲﾘｮｳ</v>
      </c>
      <c r="K144" s="30" t="str">
        <f t="shared" si="8"/>
        <v>瑞陵</v>
      </c>
      <c r="L144" s="30">
        <f>①陸連データ貼付け!P144</f>
        <v>1</v>
      </c>
      <c r="M144" s="64" t="str">
        <f>①陸連データ貼付け!Q144</f>
        <v>高校</v>
      </c>
    </row>
    <row r="145" spans="1:13">
      <c r="A145" s="233" t="str">
        <f>①陸連データ貼付け!M145</f>
        <v>H5295</v>
      </c>
      <c r="B145" s="30" t="str">
        <f t="shared" si="6"/>
        <v>H</v>
      </c>
      <c r="C145" s="30" t="str">
        <f t="shared" si="7"/>
        <v>5295</v>
      </c>
      <c r="D145" s="30">
        <f>①陸連データ貼付け!B145</f>
        <v>59850229</v>
      </c>
      <c r="E145" s="30" t="str">
        <f>①陸連データ貼付け!C145</f>
        <v>小泉　満菜</v>
      </c>
      <c r="F145" s="30" t="str">
        <f>ASC(①陸連データ貼付け!D145)</f>
        <v>ｺｲｽﾞﾐ ﾏﾅ</v>
      </c>
      <c r="G145" s="30" t="str">
        <f>①陸連データ貼付け!E145</f>
        <v>女</v>
      </c>
      <c r="H145" s="30">
        <f>①陸連データ貼付け!N145</f>
        <v>223104</v>
      </c>
      <c r="I145" s="30" t="str">
        <f>①陸連データ貼付け!K145</f>
        <v>瑞陵</v>
      </c>
      <c r="J145" s="30" t="str">
        <f>ASC(①陸連データ貼付け!J145)</f>
        <v>ｱｲﾁｹﾝﾘﾂｽﾞｲﾘｮｳ</v>
      </c>
      <c r="K145" s="30" t="str">
        <f t="shared" si="8"/>
        <v>瑞陵</v>
      </c>
      <c r="L145" s="30">
        <f>①陸連データ貼付け!P145</f>
        <v>1</v>
      </c>
      <c r="M145" s="64" t="str">
        <f>①陸連データ貼付け!Q145</f>
        <v>高校</v>
      </c>
    </row>
    <row r="146" spans="1:13">
      <c r="A146" s="233" t="str">
        <f>①陸連データ貼付け!M146</f>
        <v>H5296</v>
      </c>
      <c r="B146" s="30" t="str">
        <f t="shared" si="6"/>
        <v>H</v>
      </c>
      <c r="C146" s="30" t="str">
        <f t="shared" si="7"/>
        <v>5296</v>
      </c>
      <c r="D146" s="30">
        <f>①陸連データ貼付け!B146</f>
        <v>59912329</v>
      </c>
      <c r="E146" s="30" t="str">
        <f>①陸連データ貼付け!C146</f>
        <v>五味　瑠梨夏</v>
      </c>
      <c r="F146" s="30" t="str">
        <f>ASC(①陸連データ貼付け!D146)</f>
        <v>ｺﾞﾐ ﾙﾘｶ</v>
      </c>
      <c r="G146" s="30" t="str">
        <f>①陸連データ貼付け!E146</f>
        <v>女</v>
      </c>
      <c r="H146" s="30">
        <f>①陸連データ貼付け!N146</f>
        <v>223104</v>
      </c>
      <c r="I146" s="30" t="str">
        <f>①陸連データ貼付け!K146</f>
        <v>瑞陵</v>
      </c>
      <c r="J146" s="30" t="str">
        <f>ASC(①陸連データ貼付け!J146)</f>
        <v>ｱｲﾁｹﾝﾘﾂｽﾞｲﾘｮｳ</v>
      </c>
      <c r="K146" s="30" t="str">
        <f t="shared" si="8"/>
        <v>瑞陵</v>
      </c>
      <c r="L146" s="30">
        <f>①陸連データ貼付け!P146</f>
        <v>1</v>
      </c>
      <c r="M146" s="64" t="str">
        <f>①陸連データ貼付け!Q146</f>
        <v>高校</v>
      </c>
    </row>
    <row r="147" spans="1:13">
      <c r="A147" s="233" t="str">
        <f>①陸連データ貼付け!M147</f>
        <v>H5297</v>
      </c>
      <c r="B147" s="30" t="str">
        <f t="shared" si="6"/>
        <v>H</v>
      </c>
      <c r="C147" s="30" t="str">
        <f t="shared" si="7"/>
        <v>5297</v>
      </c>
      <c r="D147" s="30">
        <f>①陸連データ貼付け!B147</f>
        <v>60718830</v>
      </c>
      <c r="E147" s="30" t="str">
        <f>①陸連データ貼付け!C147</f>
        <v>神田　唯衣</v>
      </c>
      <c r="F147" s="30" t="str">
        <f>ASC(①陸連データ貼付け!D147)</f>
        <v>ｶﾝﾀﾞ ﾕｲ</v>
      </c>
      <c r="G147" s="30" t="str">
        <f>①陸連データ貼付け!E147</f>
        <v>女</v>
      </c>
      <c r="H147" s="30">
        <f>①陸連データ貼付け!N147</f>
        <v>223104</v>
      </c>
      <c r="I147" s="30" t="str">
        <f>①陸連データ貼付け!K147</f>
        <v>瑞陵</v>
      </c>
      <c r="J147" s="30" t="str">
        <f>ASC(①陸連データ貼付け!J147)</f>
        <v>ｱｲﾁｹﾝﾘﾂｽﾞｲﾘｮｳ</v>
      </c>
      <c r="K147" s="30" t="str">
        <f t="shared" si="8"/>
        <v>瑞陵</v>
      </c>
      <c r="L147" s="30">
        <f>①陸連データ貼付け!P147</f>
        <v>1</v>
      </c>
      <c r="M147" s="64" t="str">
        <f>①陸連データ貼付け!Q147</f>
        <v>高校</v>
      </c>
    </row>
    <row r="148" spans="1:13">
      <c r="A148" s="233" t="str">
        <f>①陸連データ貼付け!M148</f>
        <v>H5298</v>
      </c>
      <c r="B148" s="30" t="str">
        <f t="shared" si="6"/>
        <v>H</v>
      </c>
      <c r="C148" s="30" t="str">
        <f t="shared" si="7"/>
        <v>5298</v>
      </c>
      <c r="D148" s="30">
        <f>①陸連データ貼付け!B148</f>
        <v>62743729</v>
      </c>
      <c r="E148" s="30" t="str">
        <f>①陸連データ貼付け!C148</f>
        <v>大谷　あずさ</v>
      </c>
      <c r="F148" s="30" t="str">
        <f>ASC(①陸連データ貼付け!D148)</f>
        <v>ｵｵﾀﾆ ｱｽﾞｻ</v>
      </c>
      <c r="G148" s="30" t="str">
        <f>①陸連データ貼付け!E148</f>
        <v>女</v>
      </c>
      <c r="H148" s="30">
        <f>①陸連データ貼付け!N148</f>
        <v>223104</v>
      </c>
      <c r="I148" s="30" t="str">
        <f>①陸連データ貼付け!K148</f>
        <v>瑞陵</v>
      </c>
      <c r="J148" s="30" t="str">
        <f>ASC(①陸連データ貼付け!J148)</f>
        <v>ｱｲﾁｹﾝﾘﾂｽﾞｲﾘｮｳ</v>
      </c>
      <c r="K148" s="30" t="str">
        <f t="shared" si="8"/>
        <v>瑞陵</v>
      </c>
      <c r="L148" s="30">
        <f>①陸連データ貼付け!P148</f>
        <v>1</v>
      </c>
      <c r="M148" s="64" t="str">
        <f>①陸連データ貼付け!Q148</f>
        <v>高校</v>
      </c>
    </row>
    <row r="149" spans="1:13">
      <c r="A149" s="233" t="str">
        <f>①陸連データ貼付け!M149</f>
        <v>H5299</v>
      </c>
      <c r="B149" s="30" t="str">
        <f t="shared" si="6"/>
        <v>H</v>
      </c>
      <c r="C149" s="30" t="str">
        <f t="shared" si="7"/>
        <v>5299</v>
      </c>
      <c r="D149" s="30">
        <f>①陸連データ貼付け!B149</f>
        <v>65575836</v>
      </c>
      <c r="E149" s="30" t="str">
        <f>①陸連データ貼付け!C149</f>
        <v>杉浦　詩乃香</v>
      </c>
      <c r="F149" s="30" t="str">
        <f>ASC(①陸連データ貼付け!D149)</f>
        <v>ｽｷﾞｳﾗ ｼﾉｶ</v>
      </c>
      <c r="G149" s="30" t="str">
        <f>①陸連データ貼付け!E149</f>
        <v>女</v>
      </c>
      <c r="H149" s="30">
        <f>①陸連データ貼付け!N149</f>
        <v>223104</v>
      </c>
      <c r="I149" s="30" t="str">
        <f>①陸連データ貼付け!K149</f>
        <v>瑞陵</v>
      </c>
      <c r="J149" s="30" t="str">
        <f>ASC(①陸連データ貼付け!J149)</f>
        <v>ｱｲﾁｹﾝﾘﾂｽﾞｲﾘｮｳ</v>
      </c>
      <c r="K149" s="30" t="str">
        <f t="shared" si="8"/>
        <v>瑞陵</v>
      </c>
      <c r="L149" s="30">
        <f>①陸連データ貼付け!P149</f>
        <v>1</v>
      </c>
      <c r="M149" s="64" t="str">
        <f>①陸連データ貼付け!Q149</f>
        <v>高校</v>
      </c>
    </row>
    <row r="150" spans="1:13">
      <c r="A150" s="233" t="str">
        <f>①陸連データ貼付け!M150</f>
        <v>H5300</v>
      </c>
      <c r="B150" s="30" t="str">
        <f t="shared" si="6"/>
        <v>H</v>
      </c>
      <c r="C150" s="30" t="str">
        <f t="shared" si="7"/>
        <v>5300</v>
      </c>
      <c r="D150" s="30">
        <f>①陸連データ貼付け!B150</f>
        <v>72746632</v>
      </c>
      <c r="E150" s="30" t="str">
        <f>①陸連データ貼付け!C150</f>
        <v>杉下　もあな</v>
      </c>
      <c r="F150" s="30" t="str">
        <f>ASC(①陸連データ貼付け!D150)</f>
        <v>ｽｷﾞｼﾀ ﾓｱﾅ</v>
      </c>
      <c r="G150" s="30" t="str">
        <f>①陸連データ貼付け!E150</f>
        <v>女</v>
      </c>
      <c r="H150" s="30">
        <f>①陸連データ貼付け!N150</f>
        <v>223104</v>
      </c>
      <c r="I150" s="30" t="str">
        <f>①陸連データ貼付け!K150</f>
        <v>瑞陵</v>
      </c>
      <c r="J150" s="30" t="str">
        <f>ASC(①陸連データ貼付け!J150)</f>
        <v>ｱｲﾁｹﾝﾘﾂｽﾞｲﾘｮｳ</v>
      </c>
      <c r="K150" s="30" t="str">
        <f t="shared" si="8"/>
        <v>瑞陵</v>
      </c>
      <c r="L150" s="30">
        <f>①陸連データ貼付け!P150</f>
        <v>1</v>
      </c>
      <c r="M150" s="64" t="str">
        <f>①陸連データ貼付け!Q150</f>
        <v>高校</v>
      </c>
    </row>
    <row r="151" spans="1:13">
      <c r="A151" s="233" t="str">
        <f>①陸連データ貼付け!M151</f>
        <v>H5302</v>
      </c>
      <c r="B151" s="30" t="str">
        <f t="shared" si="6"/>
        <v>H</v>
      </c>
      <c r="C151" s="30" t="str">
        <f t="shared" si="7"/>
        <v>5302</v>
      </c>
      <c r="D151" s="30">
        <f>①陸連データ貼付け!B151</f>
        <v>58156934</v>
      </c>
      <c r="E151" s="30" t="str">
        <f>①陸連データ貼付け!C151</f>
        <v>倉田　実咲</v>
      </c>
      <c r="F151" s="30" t="str">
        <f>ASC(①陸連データ貼付け!D151)</f>
        <v>ｸﾗﾀ ﾐｻｷ</v>
      </c>
      <c r="G151" s="30" t="str">
        <f>①陸連データ貼付け!E151</f>
        <v>女</v>
      </c>
      <c r="H151" s="30">
        <f>①陸連データ貼付け!N151</f>
        <v>223104</v>
      </c>
      <c r="I151" s="30" t="str">
        <f>①陸連データ貼付け!K151</f>
        <v>瑞陵</v>
      </c>
      <c r="J151" s="30" t="str">
        <f>ASC(①陸連データ貼付け!J151)</f>
        <v>ｱｲﾁｹﾝﾘﾂｽﾞｲﾘｮｳ</v>
      </c>
      <c r="K151" s="30" t="str">
        <f t="shared" si="8"/>
        <v>瑞陵</v>
      </c>
      <c r="L151" s="30">
        <f>①陸連データ貼付け!P151</f>
        <v>1</v>
      </c>
      <c r="M151" s="64" t="str">
        <f>①陸連データ貼付け!Q151</f>
        <v>高校</v>
      </c>
    </row>
    <row r="152" spans="1:13">
      <c r="A152" s="233" t="str">
        <f>①陸連データ貼付け!M152</f>
        <v>H230</v>
      </c>
      <c r="B152" s="30" t="str">
        <f t="shared" si="6"/>
        <v>H</v>
      </c>
      <c r="C152" s="30" t="str">
        <f t="shared" si="7"/>
        <v>230</v>
      </c>
      <c r="D152" s="30">
        <f>①陸連データ貼付け!B152</f>
        <v>39785537</v>
      </c>
      <c r="E152" s="30" t="str">
        <f>①陸連データ貼付け!C152</f>
        <v>鈴木　裕也</v>
      </c>
      <c r="F152" s="30" t="str">
        <f>ASC(①陸連データ貼付け!D152)</f>
        <v>ｽｽﾞｷ ﾕｳﾔ</v>
      </c>
      <c r="G152" s="30" t="str">
        <f>①陸連データ貼付け!E152</f>
        <v>男</v>
      </c>
      <c r="H152" s="30">
        <f>①陸連データ貼付け!N152</f>
        <v>223104</v>
      </c>
      <c r="I152" s="30" t="str">
        <f>①陸連データ貼付け!K152</f>
        <v>瑞陵</v>
      </c>
      <c r="J152" s="30" t="str">
        <f>ASC(①陸連データ貼付け!J152)</f>
        <v>ｱｲﾁｹﾝﾘﾂｽﾞｲﾘｮｳ</v>
      </c>
      <c r="K152" s="30" t="str">
        <f t="shared" si="8"/>
        <v>瑞陵</v>
      </c>
      <c r="L152" s="30">
        <f>①陸連データ貼付け!P152</f>
        <v>3</v>
      </c>
      <c r="M152" s="64" t="str">
        <f>①陸連データ貼付け!Q152</f>
        <v>高校</v>
      </c>
    </row>
    <row r="153" spans="1:13">
      <c r="A153" s="233" t="str">
        <f>①陸連データ貼付け!M153</f>
        <v>H231</v>
      </c>
      <c r="B153" s="30" t="str">
        <f t="shared" si="6"/>
        <v>H</v>
      </c>
      <c r="C153" s="30" t="str">
        <f t="shared" si="7"/>
        <v>231</v>
      </c>
      <c r="D153" s="30">
        <f>①陸連データ貼付け!B153</f>
        <v>39794537</v>
      </c>
      <c r="E153" s="30" t="str">
        <f>①陸連データ貼付け!C153</f>
        <v>酒井　幹生</v>
      </c>
      <c r="F153" s="30" t="str">
        <f>ASC(①陸連データ貼付け!D153)</f>
        <v>ｻｶｲ ﾐｷｵ</v>
      </c>
      <c r="G153" s="30" t="str">
        <f>①陸連データ貼付け!E153</f>
        <v>男</v>
      </c>
      <c r="H153" s="30">
        <f>①陸連データ貼付け!N153</f>
        <v>223104</v>
      </c>
      <c r="I153" s="30" t="str">
        <f>①陸連データ貼付け!K153</f>
        <v>瑞陵</v>
      </c>
      <c r="J153" s="30" t="str">
        <f>ASC(①陸連データ貼付け!J153)</f>
        <v>ｱｲﾁｹﾝﾘﾂｽﾞｲﾘｮｳ</v>
      </c>
      <c r="K153" s="30" t="str">
        <f t="shared" si="8"/>
        <v>瑞陵</v>
      </c>
      <c r="L153" s="30">
        <f>①陸連データ貼付け!P153</f>
        <v>3</v>
      </c>
      <c r="M153" s="64" t="str">
        <f>①陸連データ貼付け!Q153</f>
        <v>高校</v>
      </c>
    </row>
    <row r="154" spans="1:13">
      <c r="A154" s="233" t="str">
        <f>①陸連データ貼付け!M154</f>
        <v>H232</v>
      </c>
      <c r="B154" s="30" t="str">
        <f t="shared" si="6"/>
        <v>H</v>
      </c>
      <c r="C154" s="30" t="str">
        <f t="shared" si="7"/>
        <v>232</v>
      </c>
      <c r="D154" s="30">
        <f>①陸連データ貼付け!B154</f>
        <v>39823732</v>
      </c>
      <c r="E154" s="30" t="str">
        <f>①陸連データ貼付け!C154</f>
        <v>橋本　磨</v>
      </c>
      <c r="F154" s="30" t="str">
        <f>ASC(①陸連データ貼付け!D154)</f>
        <v>ﾊｼﾓﾄ ｵｻﾑ</v>
      </c>
      <c r="G154" s="30" t="str">
        <f>①陸連データ貼付け!E154</f>
        <v>男</v>
      </c>
      <c r="H154" s="30">
        <f>①陸連データ貼付け!N154</f>
        <v>223104</v>
      </c>
      <c r="I154" s="30" t="str">
        <f>①陸連データ貼付け!K154</f>
        <v>瑞陵</v>
      </c>
      <c r="J154" s="30" t="str">
        <f>ASC(①陸連データ貼付け!J154)</f>
        <v>ｱｲﾁｹﾝﾘﾂｽﾞｲﾘｮｳ</v>
      </c>
      <c r="K154" s="30" t="str">
        <f t="shared" si="8"/>
        <v>瑞陵</v>
      </c>
      <c r="L154" s="30">
        <f>①陸連データ貼付け!P154</f>
        <v>3</v>
      </c>
      <c r="M154" s="64" t="str">
        <f>①陸連データ貼付け!Q154</f>
        <v>高校</v>
      </c>
    </row>
    <row r="155" spans="1:13">
      <c r="A155" s="233" t="str">
        <f>①陸連データ貼付け!M155</f>
        <v>H233</v>
      </c>
      <c r="B155" s="30" t="str">
        <f t="shared" si="6"/>
        <v>H</v>
      </c>
      <c r="C155" s="30" t="str">
        <f t="shared" si="7"/>
        <v>233</v>
      </c>
      <c r="D155" s="30">
        <f>①陸連データ貼付け!B155</f>
        <v>39878439</v>
      </c>
      <c r="E155" s="30" t="str">
        <f>①陸連データ貼付け!C155</f>
        <v>加藤　雄大</v>
      </c>
      <c r="F155" s="30" t="str">
        <f>ASC(①陸連データ貼付け!D155)</f>
        <v>ｶﾄｳ ﾕｳﾀﾞｲ</v>
      </c>
      <c r="G155" s="30" t="str">
        <f>①陸連データ貼付け!E155</f>
        <v>男</v>
      </c>
      <c r="H155" s="30">
        <f>①陸連データ貼付け!N155</f>
        <v>223104</v>
      </c>
      <c r="I155" s="30" t="str">
        <f>①陸連データ貼付け!K155</f>
        <v>瑞陵</v>
      </c>
      <c r="J155" s="30" t="str">
        <f>ASC(①陸連データ貼付け!J155)</f>
        <v>ｱｲﾁｹﾝﾘﾂｽﾞｲﾘｮｳ</v>
      </c>
      <c r="K155" s="30" t="str">
        <f t="shared" si="8"/>
        <v>瑞陵</v>
      </c>
      <c r="L155" s="30">
        <f>①陸連データ貼付け!P155</f>
        <v>3</v>
      </c>
      <c r="M155" s="64" t="str">
        <f>①陸連データ貼付け!Q155</f>
        <v>高校</v>
      </c>
    </row>
    <row r="156" spans="1:13">
      <c r="A156" s="233" t="str">
        <f>①陸連データ貼付け!M156</f>
        <v>H234</v>
      </c>
      <c r="B156" s="30" t="str">
        <f t="shared" si="6"/>
        <v>H</v>
      </c>
      <c r="C156" s="30" t="str">
        <f t="shared" si="7"/>
        <v>234</v>
      </c>
      <c r="D156" s="30">
        <f>①陸連データ貼付け!B156</f>
        <v>39878540</v>
      </c>
      <c r="E156" s="30" t="str">
        <f>①陸連データ貼付け!C156</f>
        <v>林　裕人</v>
      </c>
      <c r="F156" s="30" t="str">
        <f>ASC(①陸連データ貼付け!D156)</f>
        <v>ﾊﾔｼ ﾋﾛﾄ</v>
      </c>
      <c r="G156" s="30" t="str">
        <f>①陸連データ貼付け!E156</f>
        <v>男</v>
      </c>
      <c r="H156" s="30">
        <f>①陸連データ貼付け!N156</f>
        <v>223104</v>
      </c>
      <c r="I156" s="30" t="str">
        <f>①陸連データ貼付け!K156</f>
        <v>瑞陵</v>
      </c>
      <c r="J156" s="30" t="str">
        <f>ASC(①陸連データ貼付け!J156)</f>
        <v>ｱｲﾁｹﾝﾘﾂｽﾞｲﾘｮｳ</v>
      </c>
      <c r="K156" s="30" t="str">
        <f t="shared" si="8"/>
        <v>瑞陵</v>
      </c>
      <c r="L156" s="30">
        <f>①陸連データ貼付け!P156</f>
        <v>3</v>
      </c>
      <c r="M156" s="64" t="str">
        <f>①陸連データ貼付け!Q156</f>
        <v>高校</v>
      </c>
    </row>
    <row r="157" spans="1:13">
      <c r="A157" s="233" t="str">
        <f>①陸連データ貼付け!M157</f>
        <v>H235</v>
      </c>
      <c r="B157" s="30" t="str">
        <f t="shared" si="6"/>
        <v>H</v>
      </c>
      <c r="C157" s="30" t="str">
        <f t="shared" si="7"/>
        <v>235</v>
      </c>
      <c r="D157" s="30">
        <f>①陸連データ貼付け!B157</f>
        <v>39885336</v>
      </c>
      <c r="E157" s="30" t="str">
        <f>①陸連データ貼付け!C157</f>
        <v>東　大吉</v>
      </c>
      <c r="F157" s="30" t="str">
        <f>ASC(①陸連データ貼付け!D157)</f>
        <v>ｱｽﾞﾏ ﾀﾞｲｷﾁ</v>
      </c>
      <c r="G157" s="30" t="str">
        <f>①陸連データ貼付け!E157</f>
        <v>男</v>
      </c>
      <c r="H157" s="30">
        <f>①陸連データ貼付け!N157</f>
        <v>223104</v>
      </c>
      <c r="I157" s="30" t="str">
        <f>①陸連データ貼付け!K157</f>
        <v>瑞陵</v>
      </c>
      <c r="J157" s="30" t="str">
        <f>ASC(①陸連データ貼付け!J157)</f>
        <v>ｱｲﾁｹﾝﾘﾂｽﾞｲﾘｮｳ</v>
      </c>
      <c r="K157" s="30" t="str">
        <f t="shared" si="8"/>
        <v>瑞陵</v>
      </c>
      <c r="L157" s="30">
        <f>①陸連データ貼付け!P157</f>
        <v>3</v>
      </c>
      <c r="M157" s="64" t="str">
        <f>①陸連データ貼付け!Q157</f>
        <v>高校</v>
      </c>
    </row>
    <row r="158" spans="1:13">
      <c r="A158" s="233" t="str">
        <f>①陸連データ貼付け!M158</f>
        <v>H236</v>
      </c>
      <c r="B158" s="30" t="str">
        <f t="shared" si="6"/>
        <v>H</v>
      </c>
      <c r="C158" s="30" t="str">
        <f t="shared" si="7"/>
        <v>236</v>
      </c>
      <c r="D158" s="30">
        <f>①陸連データ貼付け!B158</f>
        <v>39885942</v>
      </c>
      <c r="E158" s="30" t="str">
        <f>①陸連データ貼付け!C158</f>
        <v>藤谷　拓</v>
      </c>
      <c r="F158" s="30" t="str">
        <f>ASC(①陸連データ貼付け!D158)</f>
        <v>ﾌｼﾞﾀﾆ ﾀｸ</v>
      </c>
      <c r="G158" s="30" t="str">
        <f>①陸連データ貼付け!E158</f>
        <v>男</v>
      </c>
      <c r="H158" s="30">
        <f>①陸連データ貼付け!N158</f>
        <v>223104</v>
      </c>
      <c r="I158" s="30" t="str">
        <f>①陸連データ貼付け!K158</f>
        <v>瑞陵</v>
      </c>
      <c r="J158" s="30" t="str">
        <f>ASC(①陸連データ貼付け!J158)</f>
        <v>ｱｲﾁｹﾝﾘﾂｽﾞｲﾘｮｳ</v>
      </c>
      <c r="K158" s="30" t="str">
        <f t="shared" si="8"/>
        <v>瑞陵</v>
      </c>
      <c r="L158" s="30">
        <f>①陸連データ貼付け!P158</f>
        <v>3</v>
      </c>
      <c r="M158" s="64" t="str">
        <f>①陸連データ貼付け!Q158</f>
        <v>高校</v>
      </c>
    </row>
    <row r="159" spans="1:13">
      <c r="A159" s="233" t="str">
        <f>①陸連データ貼付け!M159</f>
        <v>H237</v>
      </c>
      <c r="B159" s="30" t="str">
        <f t="shared" si="6"/>
        <v>H</v>
      </c>
      <c r="C159" s="30" t="str">
        <f t="shared" si="7"/>
        <v>237</v>
      </c>
      <c r="D159" s="30">
        <f>①陸連データ貼付け!B159</f>
        <v>45527427</v>
      </c>
      <c r="E159" s="30" t="str">
        <f>①陸連データ貼付け!C159</f>
        <v>奥野　耀平</v>
      </c>
      <c r="F159" s="30" t="str">
        <f>ASC(①陸連データ貼付け!D159)</f>
        <v>ｵｸﾉ ﾖｳﾍｲ</v>
      </c>
      <c r="G159" s="30" t="str">
        <f>①陸連データ貼付け!E159</f>
        <v>男</v>
      </c>
      <c r="H159" s="30">
        <f>①陸連データ貼付け!N159</f>
        <v>223104</v>
      </c>
      <c r="I159" s="30" t="str">
        <f>①陸連データ貼付け!K159</f>
        <v>瑞陵</v>
      </c>
      <c r="J159" s="30" t="str">
        <f>ASC(①陸連データ貼付け!J159)</f>
        <v>ｱｲﾁｹﾝﾘﾂｽﾞｲﾘｮｳ</v>
      </c>
      <c r="K159" s="30" t="str">
        <f t="shared" si="8"/>
        <v>瑞陵</v>
      </c>
      <c r="L159" s="30">
        <f>①陸連データ貼付け!P159</f>
        <v>2</v>
      </c>
      <c r="M159" s="64" t="str">
        <f>①陸連データ貼付け!Q159</f>
        <v>高校</v>
      </c>
    </row>
    <row r="160" spans="1:13">
      <c r="A160" s="233" t="str">
        <f>①陸連データ貼付け!M160</f>
        <v>H238</v>
      </c>
      <c r="B160" s="30" t="str">
        <f t="shared" si="6"/>
        <v>H</v>
      </c>
      <c r="C160" s="30" t="str">
        <f t="shared" si="7"/>
        <v>238</v>
      </c>
      <c r="D160" s="30">
        <f>①陸連データ貼付け!B160</f>
        <v>45849636</v>
      </c>
      <c r="E160" s="30" t="str">
        <f>①陸連データ貼付け!C160</f>
        <v>角田　悠</v>
      </c>
      <c r="F160" s="30" t="str">
        <f>ASC(①陸連データ貼付け!D160)</f>
        <v>ﾂﾉﾀﾞ ﾕｳ</v>
      </c>
      <c r="G160" s="30" t="str">
        <f>①陸連データ貼付け!E160</f>
        <v>男</v>
      </c>
      <c r="H160" s="30">
        <f>①陸連データ貼付け!N160</f>
        <v>223104</v>
      </c>
      <c r="I160" s="30" t="str">
        <f>①陸連データ貼付け!K160</f>
        <v>瑞陵</v>
      </c>
      <c r="J160" s="30" t="str">
        <f>ASC(①陸連データ貼付け!J160)</f>
        <v>ｱｲﾁｹﾝﾘﾂｽﾞｲﾘｮｳ</v>
      </c>
      <c r="K160" s="30" t="str">
        <f t="shared" si="8"/>
        <v>瑞陵</v>
      </c>
      <c r="L160" s="30">
        <f>①陸連データ貼付け!P160</f>
        <v>3</v>
      </c>
      <c r="M160" s="64" t="str">
        <f>①陸連データ貼付け!Q160</f>
        <v>高校</v>
      </c>
    </row>
    <row r="161" spans="1:13">
      <c r="A161" s="233" t="str">
        <f>①陸連データ貼付け!M161</f>
        <v>H239</v>
      </c>
      <c r="B161" s="30" t="str">
        <f t="shared" si="6"/>
        <v>H</v>
      </c>
      <c r="C161" s="30" t="str">
        <f t="shared" si="7"/>
        <v>239</v>
      </c>
      <c r="D161" s="30">
        <f>①陸連データ貼付け!B161</f>
        <v>45850022</v>
      </c>
      <c r="E161" s="30" t="str">
        <f>①陸連データ貼付け!C161</f>
        <v>丹澤　佑哉</v>
      </c>
      <c r="F161" s="30" t="str">
        <f>ASC(①陸連データ貼付け!D161)</f>
        <v>ﾀﾝｻﾞﾜ ﾋﾛﾔ</v>
      </c>
      <c r="G161" s="30" t="str">
        <f>①陸連データ貼付け!E161</f>
        <v>男</v>
      </c>
      <c r="H161" s="30">
        <f>①陸連データ貼付け!N161</f>
        <v>223104</v>
      </c>
      <c r="I161" s="30" t="str">
        <f>①陸連データ貼付け!K161</f>
        <v>瑞陵</v>
      </c>
      <c r="J161" s="30" t="str">
        <f>ASC(①陸連データ貼付け!J161)</f>
        <v>ｱｲﾁｹﾝﾘﾂｽﾞｲﾘｮｳ</v>
      </c>
      <c r="K161" s="30" t="str">
        <f t="shared" si="8"/>
        <v>瑞陵</v>
      </c>
      <c r="L161" s="30">
        <f>①陸連データ貼付け!P161</f>
        <v>3</v>
      </c>
      <c r="M161" s="64" t="str">
        <f>①陸連データ貼付け!Q161</f>
        <v>高校</v>
      </c>
    </row>
    <row r="162" spans="1:13">
      <c r="A162" s="233" t="str">
        <f>①陸連データ貼付け!M162</f>
        <v>H240</v>
      </c>
      <c r="B162" s="30" t="str">
        <f t="shared" si="6"/>
        <v>H</v>
      </c>
      <c r="C162" s="30" t="str">
        <f t="shared" si="7"/>
        <v>240</v>
      </c>
      <c r="D162" s="30">
        <f>①陸連データ貼付け!B162</f>
        <v>45850123</v>
      </c>
      <c r="E162" s="30" t="str">
        <f>①陸連データ貼付け!C162</f>
        <v>青山　眞也</v>
      </c>
      <c r="F162" s="30" t="str">
        <f>ASC(①陸連データ貼付け!D162)</f>
        <v>ｱｵﾔﾏ ｼﾝﾔ</v>
      </c>
      <c r="G162" s="30" t="str">
        <f>①陸連データ貼付け!E162</f>
        <v>男</v>
      </c>
      <c r="H162" s="30">
        <f>①陸連データ貼付け!N162</f>
        <v>223104</v>
      </c>
      <c r="I162" s="30" t="str">
        <f>①陸連データ貼付け!K162</f>
        <v>瑞陵</v>
      </c>
      <c r="J162" s="30" t="str">
        <f>ASC(①陸連データ貼付け!J162)</f>
        <v>ｱｲﾁｹﾝﾘﾂｽﾞｲﾘｮｳ</v>
      </c>
      <c r="K162" s="30" t="str">
        <f t="shared" si="8"/>
        <v>瑞陵</v>
      </c>
      <c r="L162" s="30">
        <f>①陸連データ貼付け!P162</f>
        <v>3</v>
      </c>
      <c r="M162" s="64" t="str">
        <f>①陸連データ貼付け!Q162</f>
        <v>高校</v>
      </c>
    </row>
    <row r="163" spans="1:13">
      <c r="A163" s="233" t="str">
        <f>①陸連データ貼付け!M163</f>
        <v>H241</v>
      </c>
      <c r="B163" s="30" t="str">
        <f t="shared" si="6"/>
        <v>H</v>
      </c>
      <c r="C163" s="30" t="str">
        <f t="shared" si="7"/>
        <v>241</v>
      </c>
      <c r="D163" s="30">
        <f>①陸連データ貼付け!B163</f>
        <v>47674230</v>
      </c>
      <c r="E163" s="30" t="str">
        <f>①陸連データ貼付け!C163</f>
        <v>水上　楓</v>
      </c>
      <c r="F163" s="30" t="str">
        <f>ASC(①陸連データ貼付け!D163)</f>
        <v>ﾐｽﾞｶﾐ ｶｴﾃﾞ</v>
      </c>
      <c r="G163" s="30" t="str">
        <f>①陸連データ貼付け!E163</f>
        <v>男</v>
      </c>
      <c r="H163" s="30">
        <f>①陸連データ貼付け!N163</f>
        <v>223104</v>
      </c>
      <c r="I163" s="30" t="str">
        <f>①陸連データ貼付け!K163</f>
        <v>瑞陵</v>
      </c>
      <c r="J163" s="30" t="str">
        <f>ASC(①陸連データ貼付け!J163)</f>
        <v>ｱｲﾁｹﾝﾘﾂｽﾞｲﾘｮｳ</v>
      </c>
      <c r="K163" s="30" t="str">
        <f t="shared" si="8"/>
        <v>瑞陵</v>
      </c>
      <c r="L163" s="30">
        <f>①陸連データ貼付け!P163</f>
        <v>2</v>
      </c>
      <c r="M163" s="64" t="str">
        <f>①陸連データ貼付け!Q163</f>
        <v>高校</v>
      </c>
    </row>
    <row r="164" spans="1:13">
      <c r="A164" s="233" t="str">
        <f>①陸連データ貼付け!M164</f>
        <v>H242</v>
      </c>
      <c r="B164" s="30" t="str">
        <f t="shared" si="6"/>
        <v>H</v>
      </c>
      <c r="C164" s="30" t="str">
        <f t="shared" si="7"/>
        <v>242</v>
      </c>
      <c r="D164" s="30">
        <f>①陸連データ貼付け!B164</f>
        <v>49816331</v>
      </c>
      <c r="E164" s="30" t="str">
        <f>①陸連データ貼付け!C164</f>
        <v>片山　登満</v>
      </c>
      <c r="F164" s="30" t="str">
        <f>ASC(①陸連データ貼付け!D164)</f>
        <v>ｶﾀﾔﾏ ﾄｳﾏ</v>
      </c>
      <c r="G164" s="30" t="str">
        <f>①陸連データ貼付け!E164</f>
        <v>男</v>
      </c>
      <c r="H164" s="30">
        <f>①陸連データ貼付け!N164</f>
        <v>223104</v>
      </c>
      <c r="I164" s="30" t="str">
        <f>①陸連データ貼付け!K164</f>
        <v>瑞陵</v>
      </c>
      <c r="J164" s="30" t="str">
        <f>ASC(①陸連データ貼付け!J164)</f>
        <v>ｱｲﾁｹﾝﾘﾂｽﾞｲﾘｮｳ</v>
      </c>
      <c r="K164" s="30" t="str">
        <f t="shared" si="8"/>
        <v>瑞陵</v>
      </c>
      <c r="L164" s="30">
        <f>①陸連データ貼付け!P164</f>
        <v>2</v>
      </c>
      <c r="M164" s="64" t="str">
        <f>①陸連データ貼付け!Q164</f>
        <v>高校</v>
      </c>
    </row>
    <row r="165" spans="1:13">
      <c r="A165" s="233" t="str">
        <f>①陸連データ貼付け!M165</f>
        <v>H243</v>
      </c>
      <c r="B165" s="30" t="str">
        <f t="shared" si="6"/>
        <v>H</v>
      </c>
      <c r="C165" s="30" t="str">
        <f t="shared" si="7"/>
        <v>243</v>
      </c>
      <c r="D165" s="30">
        <f>①陸連データ貼付け!B165</f>
        <v>50611922</v>
      </c>
      <c r="E165" s="30" t="str">
        <f>①陸連データ貼付け!C165</f>
        <v>小柳　亮雅</v>
      </c>
      <c r="F165" s="30" t="str">
        <f>ASC(①陸連データ貼付け!D165)</f>
        <v>ｺﾔﾅｷﾞ ﾘｮｳｶﾞ</v>
      </c>
      <c r="G165" s="30" t="str">
        <f>①陸連データ貼付け!E165</f>
        <v>男</v>
      </c>
      <c r="H165" s="30">
        <f>①陸連データ貼付け!N165</f>
        <v>223104</v>
      </c>
      <c r="I165" s="30" t="str">
        <f>①陸連データ貼付け!K165</f>
        <v>瑞陵</v>
      </c>
      <c r="J165" s="30" t="str">
        <f>ASC(①陸連データ貼付け!J165)</f>
        <v>ｱｲﾁｹﾝﾘﾂｽﾞｲﾘｮｳ</v>
      </c>
      <c r="K165" s="30" t="str">
        <f t="shared" si="8"/>
        <v>瑞陵</v>
      </c>
      <c r="L165" s="30">
        <f>①陸連データ貼付け!P165</f>
        <v>2</v>
      </c>
      <c r="M165" s="64" t="str">
        <f>①陸連データ貼付け!Q165</f>
        <v>高校</v>
      </c>
    </row>
    <row r="166" spans="1:13">
      <c r="A166" s="233" t="str">
        <f>①陸連データ貼付け!M166</f>
        <v>H244</v>
      </c>
      <c r="B166" s="30" t="str">
        <f t="shared" si="6"/>
        <v>H</v>
      </c>
      <c r="C166" s="30" t="str">
        <f t="shared" si="7"/>
        <v>244</v>
      </c>
      <c r="D166" s="30">
        <f>①陸連データ貼付け!B166</f>
        <v>50954023</v>
      </c>
      <c r="E166" s="30" t="str">
        <f>①陸連データ貼付け!C166</f>
        <v>山本　侃宗</v>
      </c>
      <c r="F166" s="30" t="str">
        <f>ASC(①陸連データ貼付け!D166)</f>
        <v>ﾔﾏﾓﾄ ﾀﾀﾞﾑﾈ</v>
      </c>
      <c r="G166" s="30" t="str">
        <f>①陸連データ貼付け!E166</f>
        <v>男</v>
      </c>
      <c r="H166" s="30">
        <f>①陸連データ貼付け!N166</f>
        <v>223104</v>
      </c>
      <c r="I166" s="30" t="str">
        <f>①陸連データ貼付け!K166</f>
        <v>瑞陵</v>
      </c>
      <c r="J166" s="30" t="str">
        <f>ASC(①陸連データ貼付け!J166)</f>
        <v>ｱｲﾁｹﾝﾘﾂｽﾞｲﾘｮｳ</v>
      </c>
      <c r="K166" s="30" t="str">
        <f t="shared" si="8"/>
        <v>瑞陵</v>
      </c>
      <c r="L166" s="30">
        <f>①陸連データ貼付け!P166</f>
        <v>2</v>
      </c>
      <c r="M166" s="64" t="str">
        <f>①陸連データ貼付け!Q166</f>
        <v>高校</v>
      </c>
    </row>
    <row r="167" spans="1:13">
      <c r="A167" s="233" t="str">
        <f>①陸連データ貼付け!M167</f>
        <v>H245</v>
      </c>
      <c r="B167" s="30" t="str">
        <f t="shared" si="6"/>
        <v>H</v>
      </c>
      <c r="C167" s="30" t="str">
        <f t="shared" si="7"/>
        <v>245</v>
      </c>
      <c r="D167" s="30">
        <f>①陸連データ貼付け!B167</f>
        <v>50990932</v>
      </c>
      <c r="E167" s="30" t="str">
        <f>①陸連データ貼付け!C167</f>
        <v>加藤　蒔士</v>
      </c>
      <c r="F167" s="30" t="str">
        <f>ASC(①陸連データ貼付け!D167)</f>
        <v>ｶﾄｳ ﾏｷｼ</v>
      </c>
      <c r="G167" s="30" t="str">
        <f>①陸連データ貼付け!E167</f>
        <v>男</v>
      </c>
      <c r="H167" s="30">
        <f>①陸連データ貼付け!N167</f>
        <v>223104</v>
      </c>
      <c r="I167" s="30" t="str">
        <f>①陸連データ貼付け!K167</f>
        <v>瑞陵</v>
      </c>
      <c r="J167" s="30" t="str">
        <f>ASC(①陸連データ貼付け!J167)</f>
        <v>ｱｲﾁｹﾝﾘﾂｽﾞｲﾘｮｳ</v>
      </c>
      <c r="K167" s="30" t="str">
        <f t="shared" si="8"/>
        <v>瑞陵</v>
      </c>
      <c r="L167" s="30">
        <f>①陸連データ貼付け!P167</f>
        <v>2</v>
      </c>
      <c r="M167" s="64" t="str">
        <f>①陸連データ貼付け!Q167</f>
        <v>高校</v>
      </c>
    </row>
    <row r="168" spans="1:13">
      <c r="A168" s="233" t="str">
        <f>①陸連データ貼付け!M168</f>
        <v>H246</v>
      </c>
      <c r="B168" s="30" t="str">
        <f t="shared" si="6"/>
        <v>H</v>
      </c>
      <c r="C168" s="30" t="str">
        <f t="shared" si="7"/>
        <v>246</v>
      </c>
      <c r="D168" s="30">
        <f>①陸連データ貼付け!B168</f>
        <v>51542724</v>
      </c>
      <c r="E168" s="30" t="str">
        <f>①陸連データ貼付け!C168</f>
        <v>矢野　優貴</v>
      </c>
      <c r="F168" s="30" t="str">
        <f>ASC(①陸連データ貼付け!D168)</f>
        <v>ﾔﾉ ﾕｳｷ</v>
      </c>
      <c r="G168" s="30" t="str">
        <f>①陸連データ貼付け!E168</f>
        <v>男</v>
      </c>
      <c r="H168" s="30">
        <f>①陸連データ貼付け!N168</f>
        <v>223104</v>
      </c>
      <c r="I168" s="30" t="str">
        <f>①陸連データ貼付け!K168</f>
        <v>瑞陵</v>
      </c>
      <c r="J168" s="30" t="str">
        <f>ASC(①陸連データ貼付け!J168)</f>
        <v>ｱｲﾁｹﾝﾘﾂｽﾞｲﾘｮｳ</v>
      </c>
      <c r="K168" s="30" t="str">
        <f t="shared" si="8"/>
        <v>瑞陵</v>
      </c>
      <c r="L168" s="30">
        <f>①陸連データ貼付け!P168</f>
        <v>2</v>
      </c>
      <c r="M168" s="64" t="str">
        <f>①陸連データ貼付け!Q168</f>
        <v>高校</v>
      </c>
    </row>
    <row r="169" spans="1:13">
      <c r="A169" s="233" t="str">
        <f>①陸連データ貼付け!M169</f>
        <v>H247</v>
      </c>
      <c r="B169" s="30" t="str">
        <f t="shared" si="6"/>
        <v>H</v>
      </c>
      <c r="C169" s="30" t="str">
        <f t="shared" si="7"/>
        <v>247</v>
      </c>
      <c r="D169" s="30">
        <f>①陸連データ貼付け!B169</f>
        <v>51545323</v>
      </c>
      <c r="E169" s="30" t="str">
        <f>①陸連データ貼付け!C169</f>
        <v>櫻場　涼介</v>
      </c>
      <c r="F169" s="30" t="str">
        <f>ASC(①陸連データ貼付け!D169)</f>
        <v>ｻｸﾗﾊﾞ ﾘｮｳｽｹ</v>
      </c>
      <c r="G169" s="30" t="str">
        <f>①陸連データ貼付け!E169</f>
        <v>男</v>
      </c>
      <c r="H169" s="30">
        <f>①陸連データ貼付け!N169</f>
        <v>223104</v>
      </c>
      <c r="I169" s="30" t="str">
        <f>①陸連データ貼付け!K169</f>
        <v>瑞陵</v>
      </c>
      <c r="J169" s="30" t="str">
        <f>ASC(①陸連データ貼付け!J169)</f>
        <v>ｱｲﾁｹﾝﾘﾂｽﾞｲﾘｮｳ</v>
      </c>
      <c r="K169" s="30" t="str">
        <f t="shared" si="8"/>
        <v>瑞陵</v>
      </c>
      <c r="L169" s="30">
        <f>①陸連データ貼付け!P169</f>
        <v>2</v>
      </c>
      <c r="M169" s="64" t="str">
        <f>①陸連データ貼付け!Q169</f>
        <v>高校</v>
      </c>
    </row>
    <row r="170" spans="1:13">
      <c r="A170" s="233" t="str">
        <f>①陸連データ貼付け!M170</f>
        <v>H248</v>
      </c>
      <c r="B170" s="30" t="str">
        <f t="shared" si="6"/>
        <v>H</v>
      </c>
      <c r="C170" s="30" t="str">
        <f t="shared" si="7"/>
        <v>248</v>
      </c>
      <c r="D170" s="30">
        <f>①陸連データ貼付け!B170</f>
        <v>52235421</v>
      </c>
      <c r="E170" s="30" t="str">
        <f>①陸連データ貼付け!C170</f>
        <v>小島　暖斗</v>
      </c>
      <c r="F170" s="30" t="str">
        <f>ASC(①陸連データ貼付け!D170)</f>
        <v>ｺｼﾞﾏ ﾊﾙﾄ</v>
      </c>
      <c r="G170" s="30" t="str">
        <f>①陸連データ貼付け!E170</f>
        <v>男</v>
      </c>
      <c r="H170" s="30">
        <f>①陸連データ貼付け!N170</f>
        <v>223104</v>
      </c>
      <c r="I170" s="30" t="str">
        <f>①陸連データ貼付け!K170</f>
        <v>瑞陵</v>
      </c>
      <c r="J170" s="30" t="str">
        <f>ASC(①陸連データ貼付け!J170)</f>
        <v>ｱｲﾁｹﾝﾘﾂｽﾞｲﾘｮｳ</v>
      </c>
      <c r="K170" s="30" t="str">
        <f t="shared" si="8"/>
        <v>瑞陵</v>
      </c>
      <c r="L170" s="30">
        <f>①陸連データ貼付け!P170</f>
        <v>2</v>
      </c>
      <c r="M170" s="64" t="str">
        <f>①陸連データ貼付け!Q170</f>
        <v>高校</v>
      </c>
    </row>
    <row r="171" spans="1:13">
      <c r="A171" s="233" t="str">
        <f>①陸連データ貼付け!M171</f>
        <v>H249</v>
      </c>
      <c r="B171" s="30" t="str">
        <f t="shared" si="6"/>
        <v>H</v>
      </c>
      <c r="C171" s="30" t="str">
        <f t="shared" si="7"/>
        <v>249</v>
      </c>
      <c r="D171" s="30">
        <f>①陸連データ貼付け!B171</f>
        <v>52236119</v>
      </c>
      <c r="E171" s="30" t="str">
        <f>①陸連データ貼付け!C171</f>
        <v>石黒　在風</v>
      </c>
      <c r="F171" s="30" t="str">
        <f>ASC(①陸連データ貼付け!D171)</f>
        <v>ｲｼｸﾞﾛ ｱﾙﾌ</v>
      </c>
      <c r="G171" s="30" t="str">
        <f>①陸連データ貼付け!E171</f>
        <v>男</v>
      </c>
      <c r="H171" s="30">
        <f>①陸連データ貼付け!N171</f>
        <v>223104</v>
      </c>
      <c r="I171" s="30" t="str">
        <f>①陸連データ貼付け!K171</f>
        <v>瑞陵</v>
      </c>
      <c r="J171" s="30" t="str">
        <f>ASC(①陸連データ貼付け!J171)</f>
        <v>ｱｲﾁｹﾝﾘﾂｽﾞｲﾘｮｳ</v>
      </c>
      <c r="K171" s="30" t="str">
        <f t="shared" si="8"/>
        <v>瑞陵</v>
      </c>
      <c r="L171" s="30">
        <f>①陸連データ貼付け!P171</f>
        <v>2</v>
      </c>
      <c r="M171" s="64" t="str">
        <f>①陸連データ貼付け!Q171</f>
        <v>高校</v>
      </c>
    </row>
    <row r="172" spans="1:13">
      <c r="A172" s="233" t="str">
        <f>①陸連データ貼付け!M172</f>
        <v>H250</v>
      </c>
      <c r="B172" s="30" t="str">
        <f t="shared" si="6"/>
        <v>H</v>
      </c>
      <c r="C172" s="30" t="str">
        <f t="shared" si="7"/>
        <v>250</v>
      </c>
      <c r="D172" s="30">
        <f>①陸連データ貼付け!B172</f>
        <v>52742727</v>
      </c>
      <c r="E172" s="30" t="str">
        <f>①陸連データ貼付け!C172</f>
        <v>三浦　威人</v>
      </c>
      <c r="F172" s="30" t="str">
        <f>ASC(①陸連データ貼付け!D172)</f>
        <v>ﾐｳﾗ ﾀｹﾄ</v>
      </c>
      <c r="G172" s="30" t="str">
        <f>①陸連データ貼付け!E172</f>
        <v>男</v>
      </c>
      <c r="H172" s="30">
        <f>①陸連データ貼付け!N172</f>
        <v>223104</v>
      </c>
      <c r="I172" s="30" t="str">
        <f>①陸連データ貼付け!K172</f>
        <v>瑞陵</v>
      </c>
      <c r="J172" s="30" t="str">
        <f>ASC(①陸連データ貼付け!J172)</f>
        <v>ｱｲﾁｹﾝﾘﾂｽﾞｲﾘｮｳ</v>
      </c>
      <c r="K172" s="30" t="str">
        <f t="shared" si="8"/>
        <v>瑞陵</v>
      </c>
      <c r="L172" s="30">
        <f>①陸連データ貼付け!P172</f>
        <v>2</v>
      </c>
      <c r="M172" s="64" t="str">
        <f>①陸連データ貼付け!Q172</f>
        <v>高校</v>
      </c>
    </row>
    <row r="173" spans="1:13">
      <c r="A173" s="233" t="str">
        <f>①陸連データ貼付け!M173</f>
        <v>H251</v>
      </c>
      <c r="B173" s="30" t="str">
        <f t="shared" si="6"/>
        <v>H</v>
      </c>
      <c r="C173" s="30" t="str">
        <f t="shared" si="7"/>
        <v>251</v>
      </c>
      <c r="D173" s="30">
        <f>①陸連データ貼付け!B173</f>
        <v>53047019</v>
      </c>
      <c r="E173" s="30" t="str">
        <f>①陸連データ貼付け!C173</f>
        <v>立松　啓太</v>
      </c>
      <c r="F173" s="30" t="str">
        <f>ASC(①陸連データ貼付け!D173)</f>
        <v>ﾀﾃﾏﾂ ｹｲﾀ</v>
      </c>
      <c r="G173" s="30" t="str">
        <f>①陸連データ貼付け!E173</f>
        <v>男</v>
      </c>
      <c r="H173" s="30">
        <f>①陸連データ貼付け!N173</f>
        <v>223104</v>
      </c>
      <c r="I173" s="30" t="str">
        <f>①陸連データ貼付け!K173</f>
        <v>瑞陵</v>
      </c>
      <c r="J173" s="30" t="str">
        <f>ASC(①陸連データ貼付け!J173)</f>
        <v>ｱｲﾁｹﾝﾘﾂｽﾞｲﾘｮｳ</v>
      </c>
      <c r="K173" s="30" t="str">
        <f t="shared" si="8"/>
        <v>瑞陵</v>
      </c>
      <c r="L173" s="30">
        <f>①陸連データ貼付け!P173</f>
        <v>2</v>
      </c>
      <c r="M173" s="64" t="str">
        <f>①陸連データ貼付け!Q173</f>
        <v>高校</v>
      </c>
    </row>
    <row r="174" spans="1:13">
      <c r="A174" s="233" t="str">
        <f>①陸連データ貼付け!M174</f>
        <v>H252</v>
      </c>
      <c r="B174" s="30" t="str">
        <f t="shared" si="6"/>
        <v>H</v>
      </c>
      <c r="C174" s="30" t="str">
        <f t="shared" si="7"/>
        <v>252</v>
      </c>
      <c r="D174" s="30">
        <f>①陸連データ貼付け!B174</f>
        <v>53551524</v>
      </c>
      <c r="E174" s="30" t="str">
        <f>①陸連データ貼付け!C174</f>
        <v>小井　万澄</v>
      </c>
      <c r="F174" s="30" t="str">
        <f>ASC(①陸連データ貼付け!D174)</f>
        <v>ｲｻﾗｲ ﾏｽﾐ</v>
      </c>
      <c r="G174" s="30" t="str">
        <f>①陸連データ貼付け!E174</f>
        <v>男</v>
      </c>
      <c r="H174" s="30">
        <f>①陸連データ貼付け!N174</f>
        <v>223104</v>
      </c>
      <c r="I174" s="30" t="str">
        <f>①陸連データ貼付け!K174</f>
        <v>瑞陵</v>
      </c>
      <c r="J174" s="30" t="str">
        <f>ASC(①陸連データ貼付け!J174)</f>
        <v>ｱｲﾁｹﾝﾘﾂｽﾞｲﾘｮｳ</v>
      </c>
      <c r="K174" s="30" t="str">
        <f t="shared" si="8"/>
        <v>瑞陵</v>
      </c>
      <c r="L174" s="30">
        <f>①陸連データ貼付け!P174</f>
        <v>2</v>
      </c>
      <c r="M174" s="64" t="str">
        <f>①陸連データ貼付け!Q174</f>
        <v>高校</v>
      </c>
    </row>
    <row r="175" spans="1:13">
      <c r="A175" s="233" t="str">
        <f>①陸連データ貼付け!M175</f>
        <v>H253</v>
      </c>
      <c r="B175" s="30" t="str">
        <f t="shared" si="6"/>
        <v>H</v>
      </c>
      <c r="C175" s="30" t="str">
        <f t="shared" si="7"/>
        <v>253</v>
      </c>
      <c r="D175" s="30">
        <f>①陸連データ貼付け!B175</f>
        <v>57062222</v>
      </c>
      <c r="E175" s="30" t="str">
        <f>①陸連データ貼付け!C175</f>
        <v>杉村　竜基</v>
      </c>
      <c r="F175" s="30" t="str">
        <f>ASC(①陸連データ貼付け!D175)</f>
        <v>ｽｷﾞﾑﾗ ﾀﾂｷ</v>
      </c>
      <c r="G175" s="30" t="str">
        <f>①陸連データ貼付け!E175</f>
        <v>男</v>
      </c>
      <c r="H175" s="30">
        <f>①陸連データ貼付け!N175</f>
        <v>223104</v>
      </c>
      <c r="I175" s="30" t="str">
        <f>①陸連データ貼付け!K175</f>
        <v>瑞陵</v>
      </c>
      <c r="J175" s="30" t="str">
        <f>ASC(①陸連データ貼付け!J175)</f>
        <v>ｱｲﾁｹﾝﾘﾂｽﾞｲﾘｮｳ</v>
      </c>
      <c r="K175" s="30" t="str">
        <f t="shared" si="8"/>
        <v>瑞陵</v>
      </c>
      <c r="L175" s="30">
        <f>①陸連データ貼付け!P175</f>
        <v>3</v>
      </c>
      <c r="M175" s="64" t="str">
        <f>①陸連データ貼付け!Q175</f>
        <v>高校</v>
      </c>
    </row>
    <row r="176" spans="1:13">
      <c r="A176" s="233" t="str">
        <f>①陸連データ貼付け!M176</f>
        <v>H254</v>
      </c>
      <c r="B176" s="30" t="str">
        <f t="shared" si="6"/>
        <v>H</v>
      </c>
      <c r="C176" s="30" t="str">
        <f t="shared" si="7"/>
        <v>254</v>
      </c>
      <c r="D176" s="30">
        <f>①陸連データ貼付け!B176</f>
        <v>58281529</v>
      </c>
      <c r="E176" s="30" t="str">
        <f>①陸連データ貼付け!C176</f>
        <v>浅野　惠大</v>
      </c>
      <c r="F176" s="30" t="str">
        <f>ASC(①陸連データ貼付け!D176)</f>
        <v>ｱｻﾉ ｹｲﾀﾞｲ</v>
      </c>
      <c r="G176" s="30" t="str">
        <f>①陸連データ貼付け!E176</f>
        <v>男</v>
      </c>
      <c r="H176" s="30">
        <f>①陸連データ貼付け!N176</f>
        <v>223104</v>
      </c>
      <c r="I176" s="30" t="str">
        <f>①陸連データ貼付け!K176</f>
        <v>瑞陵</v>
      </c>
      <c r="J176" s="30" t="str">
        <f>ASC(①陸連データ貼付け!J176)</f>
        <v>ｱｲﾁｹﾝﾘﾂｽﾞｲﾘｮｳ</v>
      </c>
      <c r="K176" s="30" t="str">
        <f t="shared" si="8"/>
        <v>瑞陵</v>
      </c>
      <c r="L176" s="30">
        <f>①陸連データ貼付け!P176</f>
        <v>2</v>
      </c>
      <c r="M176" s="64" t="str">
        <f>①陸連データ貼付け!Q176</f>
        <v>高校</v>
      </c>
    </row>
    <row r="177" spans="1:13">
      <c r="A177" s="233" t="str">
        <f>①陸連データ貼付け!M177</f>
        <v>H255</v>
      </c>
      <c r="B177" s="30" t="str">
        <f t="shared" si="6"/>
        <v>H</v>
      </c>
      <c r="C177" s="30" t="str">
        <f t="shared" si="7"/>
        <v>255</v>
      </c>
      <c r="D177" s="30">
        <f>①陸連データ貼付け!B177</f>
        <v>67556534</v>
      </c>
      <c r="E177" s="30" t="str">
        <f>①陸連データ貼付け!C177</f>
        <v>佐野　志佳</v>
      </c>
      <c r="F177" s="30" t="str">
        <f>ASC(①陸連データ貼付け!D177)</f>
        <v>ｻﾉ ﾕｷｶ</v>
      </c>
      <c r="G177" s="30" t="str">
        <f>①陸連データ貼付け!E177</f>
        <v>男</v>
      </c>
      <c r="H177" s="30">
        <f>①陸連データ貼付け!N177</f>
        <v>223104</v>
      </c>
      <c r="I177" s="30" t="str">
        <f>①陸連データ貼付け!K177</f>
        <v>瑞陵</v>
      </c>
      <c r="J177" s="30" t="str">
        <f>ASC(①陸連データ貼付け!J177)</f>
        <v>ｱｲﾁｹﾝﾘﾂｽﾞｲﾘｮｳ</v>
      </c>
      <c r="K177" s="30" t="str">
        <f t="shared" si="8"/>
        <v>瑞陵</v>
      </c>
      <c r="L177" s="30">
        <f>①陸連データ貼付け!P177</f>
        <v>3</v>
      </c>
      <c r="M177" s="64" t="str">
        <f>①陸連データ貼付け!Q177</f>
        <v>高校</v>
      </c>
    </row>
    <row r="178" spans="1:13">
      <c r="A178" s="233" t="str">
        <f>①陸連データ貼付け!M178</f>
        <v>H256</v>
      </c>
      <c r="B178" s="30" t="str">
        <f t="shared" si="6"/>
        <v>H</v>
      </c>
      <c r="C178" s="30" t="str">
        <f t="shared" si="7"/>
        <v>256</v>
      </c>
      <c r="D178" s="30">
        <f>①陸連データ貼付け!B178</f>
        <v>72820221</v>
      </c>
      <c r="E178" s="30" t="str">
        <f>①陸連データ貼付け!C178</f>
        <v>三品　侑也</v>
      </c>
      <c r="F178" s="30" t="str">
        <f>ASC(①陸連データ貼付け!D178)</f>
        <v>ﾐｼﾅ ﾕｳﾔ</v>
      </c>
      <c r="G178" s="30" t="str">
        <f>①陸連データ貼付け!E178</f>
        <v>男</v>
      </c>
      <c r="H178" s="30">
        <f>①陸連データ貼付け!N178</f>
        <v>223104</v>
      </c>
      <c r="I178" s="30" t="str">
        <f>①陸連データ貼付け!K178</f>
        <v>瑞陵</v>
      </c>
      <c r="J178" s="30" t="str">
        <f>ASC(①陸連データ貼付け!J178)</f>
        <v>ｱｲﾁｹﾝﾘﾂｽﾞｲﾘｮｳ</v>
      </c>
      <c r="K178" s="30" t="str">
        <f t="shared" si="8"/>
        <v>瑞陵</v>
      </c>
      <c r="L178" s="30">
        <f>①陸連データ貼付け!P178</f>
        <v>2</v>
      </c>
      <c r="M178" s="64" t="str">
        <f>①陸連データ貼付け!Q178</f>
        <v>高校</v>
      </c>
    </row>
    <row r="179" spans="1:13">
      <c r="A179" s="233" t="str">
        <f>①陸連データ貼付け!M179</f>
        <v>H257</v>
      </c>
      <c r="B179" s="30" t="str">
        <f t="shared" si="6"/>
        <v>H</v>
      </c>
      <c r="C179" s="30" t="str">
        <f t="shared" si="7"/>
        <v>257</v>
      </c>
      <c r="D179" s="30">
        <f>①陸連データ貼付け!B179</f>
        <v>76161425</v>
      </c>
      <c r="E179" s="30" t="str">
        <f>①陸連データ貼付け!C179</f>
        <v>増岡　晃大</v>
      </c>
      <c r="F179" s="30" t="str">
        <f>ASC(①陸連データ貼付け!D179)</f>
        <v>ﾏｽｵｶ ｱｷﾋﾛ</v>
      </c>
      <c r="G179" s="30" t="str">
        <f>①陸連データ貼付け!E179</f>
        <v>男</v>
      </c>
      <c r="H179" s="30">
        <f>①陸連データ貼付け!N179</f>
        <v>223104</v>
      </c>
      <c r="I179" s="30" t="str">
        <f>①陸連データ貼付け!K179</f>
        <v>瑞陵</v>
      </c>
      <c r="J179" s="30" t="str">
        <f>ASC(①陸連データ貼付け!J179)</f>
        <v>ｱｲﾁｹﾝﾘﾂｽﾞｲﾘｮｳ</v>
      </c>
      <c r="K179" s="30" t="str">
        <f t="shared" si="8"/>
        <v>瑞陵</v>
      </c>
      <c r="L179" s="30">
        <f>①陸連データ貼付け!P179</f>
        <v>3</v>
      </c>
      <c r="M179" s="64" t="str">
        <f>①陸連データ貼付け!Q179</f>
        <v>高校</v>
      </c>
    </row>
    <row r="180" spans="1:13">
      <c r="A180" s="233" t="str">
        <f>①陸連データ貼付け!M180</f>
        <v>H258</v>
      </c>
      <c r="B180" s="30" t="str">
        <f t="shared" si="6"/>
        <v>H</v>
      </c>
      <c r="C180" s="30" t="str">
        <f t="shared" si="7"/>
        <v>258</v>
      </c>
      <c r="D180" s="30">
        <f>①陸連データ貼付け!B180</f>
        <v>76161930</v>
      </c>
      <c r="E180" s="30" t="str">
        <f>①陸連データ貼付け!C180</f>
        <v>ガニエ　ジョゼフ真人</v>
      </c>
      <c r="F180" s="30" t="str">
        <f>ASC(①陸連データ貼付け!D180)</f>
        <v>ｶﾞﾆｴ ｼﾞｮｾﾞﾌﾏｺﾄ</v>
      </c>
      <c r="G180" s="30" t="str">
        <f>①陸連データ貼付け!E180</f>
        <v>男</v>
      </c>
      <c r="H180" s="30">
        <f>①陸連データ貼付け!N180</f>
        <v>223104</v>
      </c>
      <c r="I180" s="30" t="str">
        <f>①陸連データ貼付け!K180</f>
        <v>瑞陵</v>
      </c>
      <c r="J180" s="30" t="str">
        <f>ASC(①陸連データ貼付け!J180)</f>
        <v>ｱｲﾁｹﾝﾘﾂｽﾞｲﾘｮｳ</v>
      </c>
      <c r="K180" s="30" t="str">
        <f t="shared" si="8"/>
        <v>瑞陵</v>
      </c>
      <c r="L180" s="30">
        <f>①陸連データ貼付け!P180</f>
        <v>3</v>
      </c>
      <c r="M180" s="64" t="str">
        <f>①陸連データ貼付け!Q180</f>
        <v>高校</v>
      </c>
    </row>
    <row r="181" spans="1:13">
      <c r="A181" s="233" t="str">
        <f>①陸連データ貼付け!M181</f>
        <v>H259</v>
      </c>
      <c r="B181" s="30" t="str">
        <f t="shared" si="6"/>
        <v>H</v>
      </c>
      <c r="C181" s="30" t="str">
        <f t="shared" si="7"/>
        <v>259</v>
      </c>
      <c r="D181" s="30">
        <f>①陸連データ貼付け!B181</f>
        <v>76163124</v>
      </c>
      <c r="E181" s="30" t="str">
        <f>①陸連データ貼付け!C181</f>
        <v>江崎　友紀</v>
      </c>
      <c r="F181" s="30" t="str">
        <f>ASC(①陸連データ貼付け!D181)</f>
        <v>ｴｻｷ ﾄﾓﾉﾘ</v>
      </c>
      <c r="G181" s="30" t="str">
        <f>①陸連データ貼付け!E181</f>
        <v>男</v>
      </c>
      <c r="H181" s="30">
        <f>①陸連データ貼付け!N181</f>
        <v>223104</v>
      </c>
      <c r="I181" s="30" t="str">
        <f>①陸連データ貼付け!K181</f>
        <v>瑞陵</v>
      </c>
      <c r="J181" s="30" t="str">
        <f>ASC(①陸連データ貼付け!J181)</f>
        <v>ｱｲﾁｹﾝﾘﾂｽﾞｲﾘｮｳ</v>
      </c>
      <c r="K181" s="30" t="str">
        <f t="shared" si="8"/>
        <v>瑞陵</v>
      </c>
      <c r="L181" s="30">
        <f>①陸連データ貼付け!P181</f>
        <v>3</v>
      </c>
      <c r="M181" s="64" t="str">
        <f>①陸連データ貼付け!Q181</f>
        <v>高校</v>
      </c>
    </row>
    <row r="182" spans="1:13">
      <c r="A182" s="233" t="str">
        <f>①陸連データ貼付け!M182</f>
        <v>H260</v>
      </c>
      <c r="B182" s="30" t="str">
        <f t="shared" si="6"/>
        <v>H</v>
      </c>
      <c r="C182" s="30" t="str">
        <f t="shared" si="7"/>
        <v>260</v>
      </c>
      <c r="D182" s="30">
        <f>①陸連データ貼付け!B182</f>
        <v>76166127</v>
      </c>
      <c r="E182" s="30" t="str">
        <f>①陸連データ貼付け!C182</f>
        <v>市江　緑朗</v>
      </c>
      <c r="F182" s="30" t="str">
        <f>ASC(①陸連データ貼付け!D182)</f>
        <v>ｲﾁｴ ﾛｸﾛｳ</v>
      </c>
      <c r="G182" s="30" t="str">
        <f>①陸連データ貼付け!E182</f>
        <v>男</v>
      </c>
      <c r="H182" s="30">
        <f>①陸連データ貼付け!N182</f>
        <v>223104</v>
      </c>
      <c r="I182" s="30" t="str">
        <f>①陸連データ貼付け!K182</f>
        <v>瑞陵</v>
      </c>
      <c r="J182" s="30" t="str">
        <f>ASC(①陸連データ貼付け!J182)</f>
        <v>ｱｲﾁｹﾝﾘﾂｽﾞｲﾘｮｳ</v>
      </c>
      <c r="K182" s="30" t="str">
        <f t="shared" si="8"/>
        <v>瑞陵</v>
      </c>
      <c r="L182" s="30">
        <f>①陸連データ貼付け!P182</f>
        <v>3</v>
      </c>
      <c r="M182" s="64" t="str">
        <f>①陸連データ貼付け!Q182</f>
        <v>高校</v>
      </c>
    </row>
    <row r="183" spans="1:13">
      <c r="A183" s="233" t="str">
        <f>①陸連データ貼付け!M183</f>
        <v>H261</v>
      </c>
      <c r="B183" s="30" t="str">
        <f t="shared" si="6"/>
        <v>H</v>
      </c>
      <c r="C183" s="30" t="str">
        <f t="shared" si="7"/>
        <v>261</v>
      </c>
      <c r="D183" s="30">
        <f>①陸連データ貼付け!B183</f>
        <v>76169231</v>
      </c>
      <c r="E183" s="30" t="str">
        <f>①陸連データ貼付け!C183</f>
        <v>本郷　汰樹</v>
      </c>
      <c r="F183" s="30" t="str">
        <f>ASC(①陸連データ貼付け!D183)</f>
        <v>ﾎﾝｺﾞｳ ﾀｼﾞｭ</v>
      </c>
      <c r="G183" s="30" t="str">
        <f>①陸連データ貼付け!E183</f>
        <v>男</v>
      </c>
      <c r="H183" s="30">
        <f>①陸連データ貼付け!N183</f>
        <v>223104</v>
      </c>
      <c r="I183" s="30" t="str">
        <f>①陸連データ貼付け!K183</f>
        <v>瑞陵</v>
      </c>
      <c r="J183" s="30" t="str">
        <f>ASC(①陸連データ貼付け!J183)</f>
        <v>ｱｲﾁｹﾝﾘﾂｽﾞｲﾘｮｳ</v>
      </c>
      <c r="K183" s="30" t="str">
        <f t="shared" si="8"/>
        <v>瑞陵</v>
      </c>
      <c r="L183" s="30">
        <f>①陸連データ貼付け!P183</f>
        <v>3</v>
      </c>
      <c r="M183" s="64" t="str">
        <f>①陸連データ貼付け!Q183</f>
        <v>高校</v>
      </c>
    </row>
    <row r="184" spans="1:13">
      <c r="A184" s="233" t="str">
        <f>①陸連データ貼付け!M184</f>
        <v>H262</v>
      </c>
      <c r="B184" s="30" t="str">
        <f t="shared" si="6"/>
        <v>H</v>
      </c>
      <c r="C184" s="30" t="str">
        <f t="shared" si="7"/>
        <v>262</v>
      </c>
      <c r="D184" s="30">
        <f>①陸連データ貼付け!B184</f>
        <v>76170122</v>
      </c>
      <c r="E184" s="30" t="str">
        <f>①陸連データ貼付け!C184</f>
        <v>花木　佑輔</v>
      </c>
      <c r="F184" s="30" t="str">
        <f>ASC(①陸連データ貼付け!D184)</f>
        <v>ﾊﾅｷ ﾕｳｽｹ</v>
      </c>
      <c r="G184" s="30" t="str">
        <f>①陸連データ貼付け!E184</f>
        <v>男</v>
      </c>
      <c r="H184" s="30">
        <f>①陸連データ貼付け!N184</f>
        <v>223104</v>
      </c>
      <c r="I184" s="30" t="str">
        <f>①陸連データ貼付け!K184</f>
        <v>瑞陵</v>
      </c>
      <c r="J184" s="30" t="str">
        <f>ASC(①陸連データ貼付け!J184)</f>
        <v>ｱｲﾁｹﾝﾘﾂｽﾞｲﾘｮｳ</v>
      </c>
      <c r="K184" s="30" t="str">
        <f t="shared" si="8"/>
        <v>瑞陵</v>
      </c>
      <c r="L184" s="30">
        <f>①陸連データ貼付け!P184</f>
        <v>3</v>
      </c>
      <c r="M184" s="64" t="str">
        <f>①陸連データ貼付け!Q184</f>
        <v>高校</v>
      </c>
    </row>
    <row r="185" spans="1:13">
      <c r="A185" s="233" t="str">
        <f>①陸連データ貼付け!M185</f>
        <v>H263</v>
      </c>
      <c r="B185" s="30" t="str">
        <f t="shared" si="6"/>
        <v>H</v>
      </c>
      <c r="C185" s="30" t="str">
        <f t="shared" si="7"/>
        <v>263</v>
      </c>
      <c r="D185" s="30">
        <f>①陸連データ貼付け!B185</f>
        <v>89220930</v>
      </c>
      <c r="E185" s="30" t="str">
        <f>①陸連データ貼付け!C185</f>
        <v>栗田　剛</v>
      </c>
      <c r="F185" s="30" t="str">
        <f>ASC(①陸連データ貼付け!D185)</f>
        <v>ｸﾘﾀ ｺﾞｳ</v>
      </c>
      <c r="G185" s="30" t="str">
        <f>①陸連データ貼付け!E185</f>
        <v>男</v>
      </c>
      <c r="H185" s="30">
        <f>①陸連データ貼付け!N185</f>
        <v>223104</v>
      </c>
      <c r="I185" s="30" t="str">
        <f>①陸連データ貼付け!K185</f>
        <v>瑞陵</v>
      </c>
      <c r="J185" s="30" t="str">
        <f>ASC(①陸連データ貼付け!J185)</f>
        <v>ｱｲﾁｹﾝﾘﾂｽﾞｲﾘｮｳ</v>
      </c>
      <c r="K185" s="30" t="str">
        <f t="shared" si="8"/>
        <v>瑞陵</v>
      </c>
      <c r="L185" s="30">
        <f>①陸連データ貼付け!P185</f>
        <v>2</v>
      </c>
      <c r="M185" s="64" t="str">
        <f>①陸連データ貼付け!Q185</f>
        <v>高校</v>
      </c>
    </row>
    <row r="186" spans="1:13">
      <c r="A186" s="233" t="str">
        <f>①陸連データ貼付け!M186</f>
        <v>H264</v>
      </c>
      <c r="B186" s="30" t="str">
        <f t="shared" si="6"/>
        <v>H</v>
      </c>
      <c r="C186" s="30" t="str">
        <f t="shared" si="7"/>
        <v>264</v>
      </c>
      <c r="D186" s="30">
        <f>①陸連データ貼付け!B186</f>
        <v>89222225</v>
      </c>
      <c r="E186" s="30" t="str">
        <f>①陸連データ貼付け!C186</f>
        <v>長谷川　怜音</v>
      </c>
      <c r="F186" s="30" t="str">
        <f>ASC(①陸連データ貼付け!D186)</f>
        <v>ﾊｾｶﾞﾜ ﾚﾉﾝ</v>
      </c>
      <c r="G186" s="30" t="str">
        <f>①陸連データ貼付け!E186</f>
        <v>男</v>
      </c>
      <c r="H186" s="30">
        <f>①陸連データ貼付け!N186</f>
        <v>223104</v>
      </c>
      <c r="I186" s="30" t="str">
        <f>①陸連データ貼付け!K186</f>
        <v>瑞陵</v>
      </c>
      <c r="J186" s="30" t="str">
        <f>ASC(①陸連データ貼付け!J186)</f>
        <v>ｱｲﾁｹﾝﾘﾂｽﾞｲﾘｮｳ</v>
      </c>
      <c r="K186" s="30" t="str">
        <f t="shared" si="8"/>
        <v>瑞陵</v>
      </c>
      <c r="L186" s="30">
        <f>①陸連データ貼付け!P186</f>
        <v>2</v>
      </c>
      <c r="M186" s="64" t="str">
        <f>①陸連データ貼付け!Q186</f>
        <v>高校</v>
      </c>
    </row>
    <row r="187" spans="1:13">
      <c r="A187" s="233" t="str">
        <f>①陸連データ貼付け!M187</f>
        <v>H265</v>
      </c>
      <c r="B187" s="30" t="str">
        <f t="shared" si="6"/>
        <v>H</v>
      </c>
      <c r="C187" s="30" t="str">
        <f t="shared" si="7"/>
        <v>265</v>
      </c>
      <c r="D187" s="30">
        <f>①陸連データ貼付け!B187</f>
        <v>89222629</v>
      </c>
      <c r="E187" s="30" t="str">
        <f>①陸連データ貼付け!C187</f>
        <v>林　可偉</v>
      </c>
      <c r="F187" s="30" t="str">
        <f>ASC(①陸連データ貼付け!D187)</f>
        <v>ﾊﾔｼ ｶｲ</v>
      </c>
      <c r="G187" s="30" t="str">
        <f>①陸連データ貼付け!E187</f>
        <v>男</v>
      </c>
      <c r="H187" s="30">
        <f>①陸連データ貼付け!N187</f>
        <v>223104</v>
      </c>
      <c r="I187" s="30" t="str">
        <f>①陸連データ貼付け!K187</f>
        <v>瑞陵</v>
      </c>
      <c r="J187" s="30" t="str">
        <f>ASC(①陸連データ貼付け!J187)</f>
        <v>ｱｲﾁｹﾝﾘﾂｽﾞｲﾘｮｳ</v>
      </c>
      <c r="K187" s="30" t="str">
        <f t="shared" si="8"/>
        <v>瑞陵</v>
      </c>
      <c r="L187" s="30">
        <f>①陸連データ貼付け!P187</f>
        <v>2</v>
      </c>
      <c r="M187" s="64" t="str">
        <f>①陸連データ貼付け!Q187</f>
        <v>高校</v>
      </c>
    </row>
    <row r="188" spans="1:13">
      <c r="A188" s="233" t="str">
        <f>①陸連データ貼付け!M188</f>
        <v>H266</v>
      </c>
      <c r="B188" s="30" t="str">
        <f t="shared" si="6"/>
        <v>H</v>
      </c>
      <c r="C188" s="30" t="str">
        <f t="shared" si="7"/>
        <v>266</v>
      </c>
      <c r="D188" s="30">
        <f>①陸連データ貼付け!B188</f>
        <v>89224429</v>
      </c>
      <c r="E188" s="30" t="str">
        <f>①陸連データ貼付け!C188</f>
        <v>三輪　拓真</v>
      </c>
      <c r="F188" s="30" t="str">
        <f>ASC(①陸連データ貼付け!D188)</f>
        <v>ﾐﾜ ﾀｸﾏ</v>
      </c>
      <c r="G188" s="30" t="str">
        <f>①陸連データ貼付け!E188</f>
        <v>男</v>
      </c>
      <c r="H188" s="30">
        <f>①陸連データ貼付け!N188</f>
        <v>223104</v>
      </c>
      <c r="I188" s="30" t="str">
        <f>①陸連データ貼付け!K188</f>
        <v>瑞陵</v>
      </c>
      <c r="J188" s="30" t="str">
        <f>ASC(①陸連データ貼付け!J188)</f>
        <v>ｱｲﾁｹﾝﾘﾂｽﾞｲﾘｮｳ</v>
      </c>
      <c r="K188" s="30" t="str">
        <f t="shared" si="8"/>
        <v>瑞陵</v>
      </c>
      <c r="L188" s="30">
        <f>①陸連データ貼付け!P188</f>
        <v>2</v>
      </c>
      <c r="M188" s="64" t="str">
        <f>①陸連データ貼付け!Q188</f>
        <v>高校</v>
      </c>
    </row>
    <row r="189" spans="1:13">
      <c r="A189" s="233" t="str">
        <f>①陸連データ貼付け!M189</f>
        <v>H616</v>
      </c>
      <c r="B189" s="30" t="str">
        <f t="shared" si="6"/>
        <v>H</v>
      </c>
      <c r="C189" s="30" t="str">
        <f t="shared" si="7"/>
        <v>616</v>
      </c>
      <c r="D189" s="30">
        <f>①陸連データ貼付け!B189</f>
        <v>63209424</v>
      </c>
      <c r="E189" s="30" t="str">
        <f>①陸連データ貼付け!C189</f>
        <v>中村　伊吹</v>
      </c>
      <c r="F189" s="30" t="str">
        <f>ASC(①陸連データ貼付け!D189)</f>
        <v>ﾅｶﾑﾗ ｲﾌﾞｷ</v>
      </c>
      <c r="G189" s="30" t="str">
        <f>①陸連データ貼付け!E189</f>
        <v>男</v>
      </c>
      <c r="H189" s="30">
        <f>①陸連データ貼付け!N189</f>
        <v>223104</v>
      </c>
      <c r="I189" s="30" t="str">
        <f>①陸連データ貼付け!K189</f>
        <v>瑞陵</v>
      </c>
      <c r="J189" s="30" t="str">
        <f>ASC(①陸連データ貼付け!J189)</f>
        <v>ｱｲﾁｹﾝﾘﾂｽﾞｲﾘｮｳ</v>
      </c>
      <c r="K189" s="30" t="str">
        <f t="shared" si="8"/>
        <v>瑞陵</v>
      </c>
      <c r="L189" s="30">
        <f>①陸連データ貼付け!P189</f>
        <v>1</v>
      </c>
      <c r="M189" s="64" t="str">
        <f>①陸連データ貼付け!Q189</f>
        <v>高校</v>
      </c>
    </row>
    <row r="190" spans="1:13">
      <c r="A190" s="233" t="str">
        <f>①陸連データ貼付け!M190</f>
        <v>H5217</v>
      </c>
      <c r="B190" s="30" t="str">
        <f t="shared" si="6"/>
        <v>H</v>
      </c>
      <c r="C190" s="30" t="str">
        <f t="shared" si="7"/>
        <v>5217</v>
      </c>
      <c r="D190" s="30">
        <f>①陸連データ貼付け!B190</f>
        <v>39802325</v>
      </c>
      <c r="E190" s="30" t="str">
        <f>①陸連データ貼付け!C190</f>
        <v>伊藤　友惟</v>
      </c>
      <c r="F190" s="30" t="str">
        <f>ASC(①陸連データ貼付け!D190)</f>
        <v>ｲﾄｳ ﾕｲ</v>
      </c>
      <c r="G190" s="30" t="str">
        <f>①陸連データ貼付け!E190</f>
        <v>女</v>
      </c>
      <c r="H190" s="30">
        <f>①陸連データ貼付け!N190</f>
        <v>223105</v>
      </c>
      <c r="I190" s="30" t="str">
        <f>①陸連データ貼付け!K190</f>
        <v>惟信</v>
      </c>
      <c r="J190" s="30" t="str">
        <f>ASC(①陸連データ貼付け!J190)</f>
        <v>ｱｲﾁｹﾝﾘﾂｲｼﾝ</v>
      </c>
      <c r="K190" s="30" t="str">
        <f t="shared" si="8"/>
        <v>惟信</v>
      </c>
      <c r="L190" s="30">
        <f>①陸連データ貼付け!P190</f>
        <v>3</v>
      </c>
      <c r="M190" s="64" t="str">
        <f>①陸連データ貼付け!Q190</f>
        <v>高校</v>
      </c>
    </row>
    <row r="191" spans="1:13">
      <c r="A191" s="233" t="str">
        <f>①陸連データ貼付け!M191</f>
        <v>H5218</v>
      </c>
      <c r="B191" s="30" t="str">
        <f t="shared" si="6"/>
        <v>H</v>
      </c>
      <c r="C191" s="30" t="str">
        <f t="shared" si="7"/>
        <v>5218</v>
      </c>
      <c r="D191" s="30">
        <f>①陸連データ貼付け!B191</f>
        <v>39807431</v>
      </c>
      <c r="E191" s="30" t="str">
        <f>①陸連データ貼付け!C191</f>
        <v>丹羽　聖歌</v>
      </c>
      <c r="F191" s="30" t="str">
        <f>ASC(①陸連データ貼付け!D191)</f>
        <v>ﾆﾜ ｾｲｶ</v>
      </c>
      <c r="G191" s="30" t="str">
        <f>①陸連データ貼付け!E191</f>
        <v>女</v>
      </c>
      <c r="H191" s="30">
        <f>①陸連データ貼付け!N191</f>
        <v>223105</v>
      </c>
      <c r="I191" s="30" t="str">
        <f>①陸連データ貼付け!K191</f>
        <v>惟信</v>
      </c>
      <c r="J191" s="30" t="str">
        <f>ASC(①陸連データ貼付け!J191)</f>
        <v>ｱｲﾁｹﾝﾘﾂｲｼﾝ</v>
      </c>
      <c r="K191" s="30" t="str">
        <f t="shared" si="8"/>
        <v>惟信</v>
      </c>
      <c r="L191" s="30">
        <f>①陸連データ貼付け!P191</f>
        <v>3</v>
      </c>
      <c r="M191" s="64" t="str">
        <f>①陸連データ貼付け!Q191</f>
        <v>高校</v>
      </c>
    </row>
    <row r="192" spans="1:13">
      <c r="A192" s="233" t="str">
        <f>①陸連データ貼付け!M192</f>
        <v>H5219</v>
      </c>
      <c r="B192" s="30" t="str">
        <f t="shared" si="6"/>
        <v>H</v>
      </c>
      <c r="C192" s="30" t="str">
        <f t="shared" si="7"/>
        <v>5219</v>
      </c>
      <c r="D192" s="30">
        <f>①陸連データ貼付け!B192</f>
        <v>58321120</v>
      </c>
      <c r="E192" s="30" t="str">
        <f>①陸連データ貼付け!C192</f>
        <v>末永　千尋</v>
      </c>
      <c r="F192" s="30" t="str">
        <f>ASC(①陸連データ貼付け!D192)</f>
        <v>ｽｴﾅｶﾞ ﾁﾋﾛ</v>
      </c>
      <c r="G192" s="30" t="str">
        <f>①陸連データ貼付け!E192</f>
        <v>女</v>
      </c>
      <c r="H192" s="30">
        <f>①陸連データ貼付け!N192</f>
        <v>223105</v>
      </c>
      <c r="I192" s="30" t="str">
        <f>①陸連データ貼付け!K192</f>
        <v>惟信</v>
      </c>
      <c r="J192" s="30" t="str">
        <f>ASC(①陸連データ貼付け!J192)</f>
        <v>ｱｲﾁｹﾝﾘﾂｲｼﾝ</v>
      </c>
      <c r="K192" s="30" t="str">
        <f t="shared" si="8"/>
        <v>惟信</v>
      </c>
      <c r="L192" s="30">
        <f>①陸連データ貼付け!P192</f>
        <v>2</v>
      </c>
      <c r="M192" s="64" t="str">
        <f>①陸連データ貼付け!Q192</f>
        <v>高校</v>
      </c>
    </row>
    <row r="193" spans="1:13">
      <c r="A193" s="233" t="str">
        <f>①陸連データ貼付け!M193</f>
        <v>H5220</v>
      </c>
      <c r="B193" s="30" t="str">
        <f t="shared" si="6"/>
        <v>H</v>
      </c>
      <c r="C193" s="30" t="str">
        <f t="shared" si="7"/>
        <v>5220</v>
      </c>
      <c r="D193" s="30">
        <f>①陸連データ貼付け!B193</f>
        <v>75801021</v>
      </c>
      <c r="E193" s="30" t="str">
        <f>①陸連データ貼付け!C193</f>
        <v>牧野　希美</v>
      </c>
      <c r="F193" s="30" t="str">
        <f>ASC(①陸連データ貼付け!D193)</f>
        <v>ﾏｷﾉ ﾉｿﾞﾐ</v>
      </c>
      <c r="G193" s="30" t="str">
        <f>①陸連データ貼付け!E193</f>
        <v>女</v>
      </c>
      <c r="H193" s="30">
        <f>①陸連データ貼付け!N193</f>
        <v>223105</v>
      </c>
      <c r="I193" s="30" t="str">
        <f>①陸連データ貼付け!K193</f>
        <v>惟信</v>
      </c>
      <c r="J193" s="30" t="str">
        <f>ASC(①陸連データ貼付け!J193)</f>
        <v>ｱｲﾁｹﾝﾘﾂｲｼﾝ</v>
      </c>
      <c r="K193" s="30" t="str">
        <f t="shared" si="8"/>
        <v>惟信</v>
      </c>
      <c r="L193" s="30">
        <f>①陸連データ貼付け!P193</f>
        <v>3</v>
      </c>
      <c r="M193" s="64" t="str">
        <f>①陸連データ貼付け!Q193</f>
        <v>高校</v>
      </c>
    </row>
    <row r="194" spans="1:13">
      <c r="A194" s="233" t="str">
        <f>①陸連データ貼付け!M194</f>
        <v>H5221</v>
      </c>
      <c r="B194" s="30" t="str">
        <f t="shared" si="6"/>
        <v>H</v>
      </c>
      <c r="C194" s="30" t="str">
        <f t="shared" si="7"/>
        <v>5221</v>
      </c>
      <c r="D194" s="30">
        <f>①陸連データ貼付け!B194</f>
        <v>87543128</v>
      </c>
      <c r="E194" s="30" t="str">
        <f>①陸連データ貼付け!C194</f>
        <v>神谷　玲菜</v>
      </c>
      <c r="F194" s="30" t="str">
        <f>ASC(①陸連データ貼付け!D194)</f>
        <v>ｶﾐﾔ ﾚｲﾅ</v>
      </c>
      <c r="G194" s="30" t="str">
        <f>①陸連データ貼付け!E194</f>
        <v>女</v>
      </c>
      <c r="H194" s="30">
        <f>①陸連データ貼付け!N194</f>
        <v>223105</v>
      </c>
      <c r="I194" s="30" t="str">
        <f>①陸連データ貼付け!K194</f>
        <v>惟信</v>
      </c>
      <c r="J194" s="30" t="str">
        <f>ASC(①陸連データ貼付け!J194)</f>
        <v>ｱｲﾁｹﾝﾘﾂｲｼﾝ</v>
      </c>
      <c r="K194" s="30" t="str">
        <f t="shared" si="8"/>
        <v>惟信</v>
      </c>
      <c r="L194" s="30">
        <f>①陸連データ貼付け!P194</f>
        <v>2</v>
      </c>
      <c r="M194" s="64" t="str">
        <f>①陸連データ貼付け!Q194</f>
        <v>高校</v>
      </c>
    </row>
    <row r="195" spans="1:13">
      <c r="A195" s="233" t="str">
        <f>①陸連データ貼付け!M195</f>
        <v>H5222</v>
      </c>
      <c r="B195" s="30" t="str">
        <f t="shared" ref="B195:B258" si="9">LEFT(A195,1)</f>
        <v>H</v>
      </c>
      <c r="C195" s="30" t="str">
        <f t="shared" ref="C195:C258" si="10">REPLACE(A195,1,1,"")</f>
        <v>5222</v>
      </c>
      <c r="D195" s="30">
        <f>①陸連データ貼付け!B195</f>
        <v>87543633</v>
      </c>
      <c r="E195" s="30" t="str">
        <f>①陸連データ貼付け!C195</f>
        <v>池田　早希</v>
      </c>
      <c r="F195" s="30" t="str">
        <f>ASC(①陸連データ貼付け!D195)</f>
        <v>ｲｹﾀﾞ ｻｷ</v>
      </c>
      <c r="G195" s="30" t="str">
        <f>①陸連データ貼付け!E195</f>
        <v>女</v>
      </c>
      <c r="H195" s="30">
        <f>①陸連データ貼付け!N195</f>
        <v>223105</v>
      </c>
      <c r="I195" s="30" t="str">
        <f>①陸連データ貼付け!K195</f>
        <v>惟信</v>
      </c>
      <c r="J195" s="30" t="str">
        <f>ASC(①陸連データ貼付け!J195)</f>
        <v>ｱｲﾁｹﾝﾘﾂｲｼﾝ</v>
      </c>
      <c r="K195" s="30" t="str">
        <f t="shared" ref="K195:K258" si="11">I195</f>
        <v>惟信</v>
      </c>
      <c r="L195" s="30">
        <f>①陸連データ貼付け!P195</f>
        <v>2</v>
      </c>
      <c r="M195" s="64" t="str">
        <f>①陸連データ貼付け!Q195</f>
        <v>高校</v>
      </c>
    </row>
    <row r="196" spans="1:13">
      <c r="A196" s="233" t="str">
        <f>①陸連データ貼付け!M196</f>
        <v>H5223</v>
      </c>
      <c r="B196" s="30" t="str">
        <f t="shared" si="9"/>
        <v>H</v>
      </c>
      <c r="C196" s="30" t="str">
        <f t="shared" si="10"/>
        <v>5223</v>
      </c>
      <c r="D196" s="30">
        <f>①陸連データ貼付け!B196</f>
        <v>87544028</v>
      </c>
      <c r="E196" s="30" t="str">
        <f>①陸連データ貼付け!C196</f>
        <v>野間　さな子</v>
      </c>
      <c r="F196" s="30" t="str">
        <f>ASC(①陸連データ貼付け!D196)</f>
        <v>ﾉﾏ ｻﾅｺ</v>
      </c>
      <c r="G196" s="30" t="str">
        <f>①陸連データ貼付け!E196</f>
        <v>女</v>
      </c>
      <c r="H196" s="30">
        <f>①陸連データ貼付け!N196</f>
        <v>223105</v>
      </c>
      <c r="I196" s="30" t="str">
        <f>①陸連データ貼付け!K196</f>
        <v>惟信</v>
      </c>
      <c r="J196" s="30" t="str">
        <f>ASC(①陸連データ貼付け!J196)</f>
        <v>ｱｲﾁｹﾝﾘﾂｲｼﾝ</v>
      </c>
      <c r="K196" s="30" t="str">
        <f t="shared" si="11"/>
        <v>惟信</v>
      </c>
      <c r="L196" s="30">
        <f>①陸連データ貼付け!P196</f>
        <v>2</v>
      </c>
      <c r="M196" s="64" t="str">
        <f>①陸連データ貼付け!Q196</f>
        <v>高校</v>
      </c>
    </row>
    <row r="197" spans="1:13">
      <c r="A197" s="233" t="str">
        <f>①陸連データ貼付け!M197</f>
        <v>H5224</v>
      </c>
      <c r="B197" s="30" t="str">
        <f t="shared" si="9"/>
        <v>H</v>
      </c>
      <c r="C197" s="30" t="str">
        <f t="shared" si="10"/>
        <v>5224</v>
      </c>
      <c r="D197" s="30">
        <f>①陸連データ貼付け!B197</f>
        <v>87544230</v>
      </c>
      <c r="E197" s="30" t="str">
        <f>①陸連データ貼付け!C197</f>
        <v>青山　千春</v>
      </c>
      <c r="F197" s="30" t="str">
        <f>ASC(①陸連データ貼付け!D197)</f>
        <v>ｱｵﾔﾏ ﾁﾊﾙ</v>
      </c>
      <c r="G197" s="30" t="str">
        <f>①陸連データ貼付け!E197</f>
        <v>女</v>
      </c>
      <c r="H197" s="30">
        <f>①陸連データ貼付け!N197</f>
        <v>223105</v>
      </c>
      <c r="I197" s="30" t="str">
        <f>①陸連データ貼付け!K197</f>
        <v>惟信</v>
      </c>
      <c r="J197" s="30" t="str">
        <f>ASC(①陸連データ貼付け!J197)</f>
        <v>ｱｲﾁｹﾝﾘﾂｲｼﾝ</v>
      </c>
      <c r="K197" s="30" t="str">
        <f t="shared" si="11"/>
        <v>惟信</v>
      </c>
      <c r="L197" s="30">
        <f>①陸連データ貼付け!P197</f>
        <v>2</v>
      </c>
      <c r="M197" s="64" t="str">
        <f>①陸連データ貼付け!Q197</f>
        <v>高校</v>
      </c>
    </row>
    <row r="198" spans="1:13">
      <c r="A198" s="233" t="str">
        <f>①陸連データ貼付け!M198</f>
        <v>H5225</v>
      </c>
      <c r="B198" s="30" t="str">
        <f t="shared" si="9"/>
        <v>H</v>
      </c>
      <c r="C198" s="30" t="str">
        <f t="shared" si="10"/>
        <v>5225</v>
      </c>
      <c r="D198" s="30">
        <f>①陸連データ貼付け!B198</f>
        <v>87544533</v>
      </c>
      <c r="E198" s="30" t="str">
        <f>①陸連データ貼付け!C198</f>
        <v>駒澤　杏美</v>
      </c>
      <c r="F198" s="30" t="str">
        <f>ASC(①陸連データ貼付け!D198)</f>
        <v>ｺﾏｻﾞﾜ ｱﾐ</v>
      </c>
      <c r="G198" s="30" t="str">
        <f>①陸連データ貼付け!E198</f>
        <v>女</v>
      </c>
      <c r="H198" s="30">
        <f>①陸連データ貼付け!N198</f>
        <v>223105</v>
      </c>
      <c r="I198" s="30" t="str">
        <f>①陸連データ貼付け!K198</f>
        <v>惟信</v>
      </c>
      <c r="J198" s="30" t="str">
        <f>ASC(①陸連データ貼付け!J198)</f>
        <v>ｱｲﾁｹﾝﾘﾂｲｼﾝ</v>
      </c>
      <c r="K198" s="30" t="str">
        <f t="shared" si="11"/>
        <v>惟信</v>
      </c>
      <c r="L198" s="30">
        <f>①陸連データ貼付け!P198</f>
        <v>2</v>
      </c>
      <c r="M198" s="64" t="str">
        <f>①陸連データ貼付け!Q198</f>
        <v>高校</v>
      </c>
    </row>
    <row r="199" spans="1:13">
      <c r="A199" s="233" t="str">
        <f>①陸連データ貼付け!M199</f>
        <v>H5226</v>
      </c>
      <c r="B199" s="30" t="str">
        <f t="shared" si="9"/>
        <v>H</v>
      </c>
      <c r="C199" s="30" t="str">
        <f t="shared" si="10"/>
        <v>5226</v>
      </c>
      <c r="D199" s="30">
        <f>①陸連データ貼付け!B199</f>
        <v>96840734</v>
      </c>
      <c r="E199" s="30" t="str">
        <f>①陸連データ貼付け!C199</f>
        <v>緒方　里奈</v>
      </c>
      <c r="F199" s="30" t="str">
        <f>ASC(①陸連データ貼付け!D199)</f>
        <v>ｵｶﾞﾀ ﾘﾅ</v>
      </c>
      <c r="G199" s="30" t="str">
        <f>①陸連データ貼付け!E199</f>
        <v>女</v>
      </c>
      <c r="H199" s="30">
        <f>①陸連データ貼付け!N199</f>
        <v>223105</v>
      </c>
      <c r="I199" s="30" t="str">
        <f>①陸連データ貼付け!K199</f>
        <v>惟信</v>
      </c>
      <c r="J199" s="30" t="str">
        <f>ASC(①陸連データ貼付け!J199)</f>
        <v>ｱｲﾁｹﾝﾘﾂｲｼﾝ</v>
      </c>
      <c r="K199" s="30" t="str">
        <f t="shared" si="11"/>
        <v>惟信</v>
      </c>
      <c r="L199" s="30">
        <f>①陸連データ貼付け!P199</f>
        <v>3</v>
      </c>
      <c r="M199" s="64" t="str">
        <f>①陸連データ貼付け!Q199</f>
        <v>高校</v>
      </c>
    </row>
    <row r="200" spans="1:13">
      <c r="A200" s="233" t="str">
        <f>①陸連データ貼付け!M200</f>
        <v>H5337</v>
      </c>
      <c r="B200" s="30" t="str">
        <f t="shared" si="9"/>
        <v>H</v>
      </c>
      <c r="C200" s="30" t="str">
        <f t="shared" si="10"/>
        <v>5337</v>
      </c>
      <c r="D200" s="30">
        <f>①陸連データ貼付け!B200</f>
        <v>59849540</v>
      </c>
      <c r="E200" s="30" t="str">
        <f>①陸連データ貼付け!C200</f>
        <v>赤尾　奈津</v>
      </c>
      <c r="F200" s="30" t="str">
        <f>ASC(①陸連データ貼付け!D200)</f>
        <v>ｱｶｵ ﾅﾂ</v>
      </c>
      <c r="G200" s="30" t="str">
        <f>①陸連データ貼付け!E200</f>
        <v>女</v>
      </c>
      <c r="H200" s="30">
        <f>①陸連データ貼付け!N200</f>
        <v>223105</v>
      </c>
      <c r="I200" s="30" t="str">
        <f>①陸連データ貼付け!K200</f>
        <v>惟信</v>
      </c>
      <c r="J200" s="30" t="str">
        <f>ASC(①陸連データ貼付け!J200)</f>
        <v>ｱｲﾁｹﾝﾘﾂｲｼﾝ</v>
      </c>
      <c r="K200" s="30" t="str">
        <f t="shared" si="11"/>
        <v>惟信</v>
      </c>
      <c r="L200" s="30">
        <f>①陸連データ貼付け!P200</f>
        <v>1</v>
      </c>
      <c r="M200" s="64" t="str">
        <f>①陸連データ貼付け!Q200</f>
        <v>高校</v>
      </c>
    </row>
    <row r="201" spans="1:13">
      <c r="A201" s="233" t="str">
        <f>①陸連データ貼付け!M201</f>
        <v>H5338</v>
      </c>
      <c r="B201" s="30" t="str">
        <f t="shared" si="9"/>
        <v>H</v>
      </c>
      <c r="C201" s="30" t="str">
        <f t="shared" si="10"/>
        <v>5338</v>
      </c>
      <c r="D201" s="30">
        <f>①陸連データ貼付け!B201</f>
        <v>99167941</v>
      </c>
      <c r="E201" s="30" t="str">
        <f>①陸連データ貼付け!C201</f>
        <v>寺崎　心花</v>
      </c>
      <c r="F201" s="30" t="str">
        <f>ASC(①陸連データ貼付け!D201)</f>
        <v>ﾃﾗｻｷ ﾐﾊﾅ</v>
      </c>
      <c r="G201" s="30" t="str">
        <f>①陸連データ貼付け!E201</f>
        <v>女</v>
      </c>
      <c r="H201" s="30">
        <f>①陸連データ貼付け!N201</f>
        <v>223105</v>
      </c>
      <c r="I201" s="30" t="str">
        <f>①陸連データ貼付け!K201</f>
        <v>惟信</v>
      </c>
      <c r="J201" s="30" t="str">
        <f>ASC(①陸連データ貼付け!J201)</f>
        <v>ｱｲﾁｹﾝﾘﾂｲｼﾝ</v>
      </c>
      <c r="K201" s="30" t="str">
        <f t="shared" si="11"/>
        <v>惟信</v>
      </c>
      <c r="L201" s="30">
        <f>①陸連データ貼付け!P201</f>
        <v>1</v>
      </c>
      <c r="M201" s="64" t="str">
        <f>①陸連データ貼付け!Q201</f>
        <v>高校</v>
      </c>
    </row>
    <row r="202" spans="1:13">
      <c r="A202" s="233" t="str">
        <f>①陸連データ貼付け!M202</f>
        <v>H472</v>
      </c>
      <c r="B202" s="30" t="str">
        <f t="shared" si="9"/>
        <v>H</v>
      </c>
      <c r="C202" s="30" t="str">
        <f t="shared" si="10"/>
        <v>472</v>
      </c>
      <c r="D202" s="30">
        <f>①陸連データ貼付け!B202</f>
        <v>39802022</v>
      </c>
      <c r="E202" s="30" t="str">
        <f>①陸連データ貼付け!C202</f>
        <v>松田　春志</v>
      </c>
      <c r="F202" s="30" t="str">
        <f>ASC(①陸連データ貼付け!D202)</f>
        <v>ﾏﾂﾀﾞ ｼｭﾝｼﾞ</v>
      </c>
      <c r="G202" s="30" t="str">
        <f>①陸連データ貼付け!E202</f>
        <v>男</v>
      </c>
      <c r="H202" s="30">
        <f>①陸連データ貼付け!N202</f>
        <v>223105</v>
      </c>
      <c r="I202" s="30" t="str">
        <f>①陸連データ貼付け!K202</f>
        <v>惟信</v>
      </c>
      <c r="J202" s="30" t="str">
        <f>ASC(①陸連データ貼付け!J202)</f>
        <v>ｱｲﾁｹﾝﾘﾂｲｼﾝ</v>
      </c>
      <c r="K202" s="30" t="str">
        <f t="shared" si="11"/>
        <v>惟信</v>
      </c>
      <c r="L202" s="30">
        <f>①陸連データ貼付け!P202</f>
        <v>3</v>
      </c>
      <c r="M202" s="64" t="str">
        <f>①陸連データ貼付け!Q202</f>
        <v>高校</v>
      </c>
    </row>
    <row r="203" spans="1:13">
      <c r="A203" s="233" t="str">
        <f>①陸連データ貼付け!M203</f>
        <v>H473</v>
      </c>
      <c r="B203" s="30" t="str">
        <f t="shared" si="9"/>
        <v>H</v>
      </c>
      <c r="C203" s="30" t="str">
        <f t="shared" si="10"/>
        <v>473</v>
      </c>
      <c r="D203" s="30">
        <f>①陸連データ貼付け!B203</f>
        <v>39806632</v>
      </c>
      <c r="E203" s="30" t="str">
        <f>①陸連データ貼付け!C203</f>
        <v>三好　了聖</v>
      </c>
      <c r="F203" s="30" t="str">
        <f>ASC(①陸連データ貼付け!D203)</f>
        <v>ﾐﾖｼ ﾘｮｳｼﾞ</v>
      </c>
      <c r="G203" s="30" t="str">
        <f>①陸連データ貼付け!E203</f>
        <v>男</v>
      </c>
      <c r="H203" s="30">
        <f>①陸連データ貼付け!N203</f>
        <v>223105</v>
      </c>
      <c r="I203" s="30" t="str">
        <f>①陸連データ貼付け!K203</f>
        <v>惟信</v>
      </c>
      <c r="J203" s="30" t="str">
        <f>ASC(①陸連データ貼付け!J203)</f>
        <v>ｱｲﾁｹﾝﾘﾂｲｼﾝ</v>
      </c>
      <c r="K203" s="30" t="str">
        <f t="shared" si="11"/>
        <v>惟信</v>
      </c>
      <c r="L203" s="30">
        <f>①陸連データ貼付け!P203</f>
        <v>3</v>
      </c>
      <c r="M203" s="64" t="str">
        <f>①陸連データ貼付け!Q203</f>
        <v>高校</v>
      </c>
    </row>
    <row r="204" spans="1:13">
      <c r="A204" s="233" t="str">
        <f>①陸連データ貼付け!M204</f>
        <v>H474</v>
      </c>
      <c r="B204" s="30" t="str">
        <f t="shared" si="9"/>
        <v>H</v>
      </c>
      <c r="C204" s="30" t="str">
        <f t="shared" si="10"/>
        <v>474</v>
      </c>
      <c r="D204" s="30">
        <f>①陸連データ貼付け!B204</f>
        <v>39807027</v>
      </c>
      <c r="E204" s="30" t="str">
        <f>①陸連データ貼付け!C204</f>
        <v>葛西　涼</v>
      </c>
      <c r="F204" s="30" t="str">
        <f>ASC(①陸連データ貼付け!D204)</f>
        <v>ｶｻｲ ﾘｮｳ</v>
      </c>
      <c r="G204" s="30" t="str">
        <f>①陸連データ貼付け!E204</f>
        <v>男</v>
      </c>
      <c r="H204" s="30">
        <f>①陸連データ貼付け!N204</f>
        <v>223105</v>
      </c>
      <c r="I204" s="30" t="str">
        <f>①陸連データ貼付け!K204</f>
        <v>惟信</v>
      </c>
      <c r="J204" s="30" t="str">
        <f>ASC(①陸連データ貼付け!J204)</f>
        <v>ｱｲﾁｹﾝﾘﾂｲｼﾝ</v>
      </c>
      <c r="K204" s="30" t="str">
        <f t="shared" si="11"/>
        <v>惟信</v>
      </c>
      <c r="L204" s="30">
        <f>①陸連データ貼付け!P204</f>
        <v>3</v>
      </c>
      <c r="M204" s="64" t="str">
        <f>①陸連データ貼付け!Q204</f>
        <v>高校</v>
      </c>
    </row>
    <row r="205" spans="1:13">
      <c r="A205" s="233" t="str">
        <f>①陸連データ貼付け!M205</f>
        <v>H475</v>
      </c>
      <c r="B205" s="30" t="str">
        <f t="shared" si="9"/>
        <v>H</v>
      </c>
      <c r="C205" s="30" t="str">
        <f t="shared" si="10"/>
        <v>475</v>
      </c>
      <c r="D205" s="30">
        <f>①陸連データ貼付け!B205</f>
        <v>45878133</v>
      </c>
      <c r="E205" s="30" t="str">
        <f>①陸連データ貼付け!C205</f>
        <v>渡辺　優雅</v>
      </c>
      <c r="F205" s="30" t="str">
        <f>ASC(①陸連データ貼付け!D205)</f>
        <v>ﾜﾀﾅﾍﾞ ﾕｳｶﾞ</v>
      </c>
      <c r="G205" s="30" t="str">
        <f>①陸連データ貼付け!E205</f>
        <v>男</v>
      </c>
      <c r="H205" s="30">
        <f>①陸連データ貼付け!N205</f>
        <v>223105</v>
      </c>
      <c r="I205" s="30" t="str">
        <f>①陸連データ貼付け!K205</f>
        <v>惟信</v>
      </c>
      <c r="J205" s="30" t="str">
        <f>ASC(①陸連データ貼付け!J205)</f>
        <v>ｱｲﾁｹﾝﾘﾂｲｼﾝ</v>
      </c>
      <c r="K205" s="30" t="str">
        <f t="shared" si="11"/>
        <v>惟信</v>
      </c>
      <c r="L205" s="30">
        <f>①陸連データ貼付け!P205</f>
        <v>3</v>
      </c>
      <c r="M205" s="64" t="str">
        <f>①陸連データ貼付け!Q205</f>
        <v>高校</v>
      </c>
    </row>
    <row r="206" spans="1:13">
      <c r="A206" s="233" t="str">
        <f>①陸連データ貼付け!M206</f>
        <v>H476</v>
      </c>
      <c r="B206" s="30" t="str">
        <f t="shared" si="9"/>
        <v>H</v>
      </c>
      <c r="C206" s="30" t="str">
        <f t="shared" si="10"/>
        <v>476</v>
      </c>
      <c r="D206" s="30">
        <f>①陸連データ貼付け!B206</f>
        <v>58320523</v>
      </c>
      <c r="E206" s="30" t="str">
        <f>①陸連データ貼付け!C206</f>
        <v>原　秀彰</v>
      </c>
      <c r="F206" s="30" t="str">
        <f>ASC(①陸連データ貼付け!D206)</f>
        <v>ﾊﾗ ﾋﾃﾞｱｷ</v>
      </c>
      <c r="G206" s="30" t="str">
        <f>①陸連データ貼付け!E206</f>
        <v>男</v>
      </c>
      <c r="H206" s="30">
        <f>①陸連データ貼付け!N206</f>
        <v>223105</v>
      </c>
      <c r="I206" s="30" t="str">
        <f>①陸連データ貼付け!K206</f>
        <v>惟信</v>
      </c>
      <c r="J206" s="30" t="str">
        <f>ASC(①陸連データ貼付け!J206)</f>
        <v>ｱｲﾁｹﾝﾘﾂｲｼﾝ</v>
      </c>
      <c r="K206" s="30" t="str">
        <f t="shared" si="11"/>
        <v>惟信</v>
      </c>
      <c r="L206" s="30">
        <f>①陸連データ貼付け!P206</f>
        <v>2</v>
      </c>
      <c r="M206" s="64" t="str">
        <f>①陸連データ貼付け!Q206</f>
        <v>高校</v>
      </c>
    </row>
    <row r="207" spans="1:13">
      <c r="A207" s="233" t="str">
        <f>①陸連データ貼付け!M207</f>
        <v>H477</v>
      </c>
      <c r="B207" s="30" t="str">
        <f t="shared" si="9"/>
        <v>H</v>
      </c>
      <c r="C207" s="30" t="str">
        <f t="shared" si="10"/>
        <v>477</v>
      </c>
      <c r="D207" s="30">
        <f>①陸連データ貼付け!B207</f>
        <v>58405931</v>
      </c>
      <c r="E207" s="30" t="str">
        <f>①陸連データ貼付け!C207</f>
        <v>堀田　翔紀</v>
      </c>
      <c r="F207" s="30" t="str">
        <f>ASC(①陸連データ貼付け!D207)</f>
        <v>ﾎｯﾀ ｼｮｳｷ</v>
      </c>
      <c r="G207" s="30" t="str">
        <f>①陸連データ貼付け!E207</f>
        <v>男</v>
      </c>
      <c r="H207" s="30">
        <f>①陸連データ貼付け!N207</f>
        <v>223105</v>
      </c>
      <c r="I207" s="30" t="str">
        <f>①陸連データ貼付け!K207</f>
        <v>惟信</v>
      </c>
      <c r="J207" s="30" t="str">
        <f>ASC(①陸連データ貼付け!J207)</f>
        <v>ｱｲﾁｹﾝﾘﾂｲｼﾝ</v>
      </c>
      <c r="K207" s="30" t="str">
        <f t="shared" si="11"/>
        <v>惟信</v>
      </c>
      <c r="L207" s="30">
        <f>①陸連データ貼付け!P207</f>
        <v>2</v>
      </c>
      <c r="M207" s="64" t="str">
        <f>①陸連データ貼付け!Q207</f>
        <v>高校</v>
      </c>
    </row>
    <row r="208" spans="1:13">
      <c r="A208" s="233" t="str">
        <f>①陸連データ貼付け!M208</f>
        <v>H478</v>
      </c>
      <c r="B208" s="30" t="str">
        <f t="shared" si="9"/>
        <v>H</v>
      </c>
      <c r="C208" s="30" t="str">
        <f t="shared" si="10"/>
        <v>478</v>
      </c>
      <c r="D208" s="30">
        <f>①陸連データ貼付け!B208</f>
        <v>72819936</v>
      </c>
      <c r="E208" s="30" t="str">
        <f>①陸連データ貼付け!C208</f>
        <v>梅田　拳己</v>
      </c>
      <c r="F208" s="30" t="str">
        <f>ASC(①陸連データ貼付け!D208)</f>
        <v>ｳﾒﾀﾞ ｹﾝｺﾞ</v>
      </c>
      <c r="G208" s="30" t="str">
        <f>①陸連データ貼付け!E208</f>
        <v>男</v>
      </c>
      <c r="H208" s="30">
        <f>①陸連データ貼付け!N208</f>
        <v>223105</v>
      </c>
      <c r="I208" s="30" t="str">
        <f>①陸連データ貼付け!K208</f>
        <v>惟信</v>
      </c>
      <c r="J208" s="30" t="str">
        <f>ASC(①陸連データ貼付け!J208)</f>
        <v>ｱｲﾁｹﾝﾘﾂｲｼﾝ</v>
      </c>
      <c r="K208" s="30" t="str">
        <f t="shared" si="11"/>
        <v>惟信</v>
      </c>
      <c r="L208" s="30">
        <f>①陸連データ貼付け!P208</f>
        <v>2</v>
      </c>
      <c r="M208" s="64" t="str">
        <f>①陸連データ貼付け!Q208</f>
        <v>高校</v>
      </c>
    </row>
    <row r="209" spans="1:13">
      <c r="A209" s="233" t="str">
        <f>①陸連データ貼付け!M209</f>
        <v>H479</v>
      </c>
      <c r="B209" s="30" t="str">
        <f t="shared" si="9"/>
        <v>H</v>
      </c>
      <c r="C209" s="30" t="str">
        <f t="shared" si="10"/>
        <v>479</v>
      </c>
      <c r="D209" s="30">
        <f>①陸連データ貼付け!B209</f>
        <v>73385329</v>
      </c>
      <c r="E209" s="30" t="str">
        <f>①陸連データ貼付け!C209</f>
        <v>小笠原　淳</v>
      </c>
      <c r="F209" s="30" t="str">
        <f>ASC(①陸連データ貼付け!D209)</f>
        <v>ｵｶﾞｻﾜﾗ ｼﾞｭﾝ</v>
      </c>
      <c r="G209" s="30" t="str">
        <f>①陸連データ貼付け!E209</f>
        <v>男</v>
      </c>
      <c r="H209" s="30">
        <f>①陸連データ貼付け!N209</f>
        <v>223105</v>
      </c>
      <c r="I209" s="30" t="str">
        <f>①陸連データ貼付け!K209</f>
        <v>惟信</v>
      </c>
      <c r="J209" s="30" t="str">
        <f>ASC(①陸連データ貼付け!J209)</f>
        <v>ｱｲﾁｹﾝﾘﾂｲｼﾝ</v>
      </c>
      <c r="K209" s="30" t="str">
        <f t="shared" si="11"/>
        <v>惟信</v>
      </c>
      <c r="L209" s="30">
        <f>①陸連データ貼付け!P209</f>
        <v>2</v>
      </c>
      <c r="M209" s="64" t="str">
        <f>①陸連データ貼付け!Q209</f>
        <v>高校</v>
      </c>
    </row>
    <row r="210" spans="1:13">
      <c r="A210" s="233" t="str">
        <f>①陸連データ貼付け!M210</f>
        <v>H480</v>
      </c>
      <c r="B210" s="30" t="str">
        <f t="shared" si="9"/>
        <v>H</v>
      </c>
      <c r="C210" s="30" t="str">
        <f t="shared" si="10"/>
        <v>480</v>
      </c>
      <c r="D210" s="30">
        <f>①陸連データ貼付け!B210</f>
        <v>75779439</v>
      </c>
      <c r="E210" s="30" t="str">
        <f>①陸連データ貼付け!C210</f>
        <v>梶川　由稀</v>
      </c>
      <c r="F210" s="30" t="str">
        <f>ASC(①陸連データ貼付け!D210)</f>
        <v>ｶｼﾞｶﾜ ﾖｼｷ</v>
      </c>
      <c r="G210" s="30" t="str">
        <f>①陸連データ貼付け!E210</f>
        <v>男</v>
      </c>
      <c r="H210" s="30">
        <f>①陸連データ貼付け!N210</f>
        <v>223105</v>
      </c>
      <c r="I210" s="30" t="str">
        <f>①陸連データ貼付け!K210</f>
        <v>惟信</v>
      </c>
      <c r="J210" s="30" t="str">
        <f>ASC(①陸連データ貼付け!J210)</f>
        <v>ｱｲﾁｹﾝﾘﾂｲｼﾝ</v>
      </c>
      <c r="K210" s="30" t="str">
        <f t="shared" si="11"/>
        <v>惟信</v>
      </c>
      <c r="L210" s="30">
        <f>①陸連データ貼付け!P210</f>
        <v>3</v>
      </c>
      <c r="M210" s="64" t="str">
        <f>①陸連データ貼付け!Q210</f>
        <v>高校</v>
      </c>
    </row>
    <row r="211" spans="1:13">
      <c r="A211" s="233" t="str">
        <f>①陸連データ貼付け!M211</f>
        <v>H481</v>
      </c>
      <c r="B211" s="30" t="str">
        <f t="shared" si="9"/>
        <v>H</v>
      </c>
      <c r="C211" s="30" t="str">
        <f t="shared" si="10"/>
        <v>481</v>
      </c>
      <c r="D211" s="30">
        <f>①陸連データ貼付け!B211</f>
        <v>75797035</v>
      </c>
      <c r="E211" s="30" t="str">
        <f>①陸連データ貼付け!C211</f>
        <v>森　蓮也</v>
      </c>
      <c r="F211" s="30" t="str">
        <f>ASC(①陸連データ貼付け!D211)</f>
        <v>ﾓﾘ ﾚﾝﾔ</v>
      </c>
      <c r="G211" s="30" t="str">
        <f>①陸連データ貼付け!E211</f>
        <v>男</v>
      </c>
      <c r="H211" s="30">
        <f>①陸連データ貼付け!N211</f>
        <v>223105</v>
      </c>
      <c r="I211" s="30" t="str">
        <f>①陸連データ貼付け!K211</f>
        <v>惟信</v>
      </c>
      <c r="J211" s="30" t="str">
        <f>ASC(①陸連データ貼付け!J211)</f>
        <v>ｱｲﾁｹﾝﾘﾂｲｼﾝ</v>
      </c>
      <c r="K211" s="30" t="str">
        <f t="shared" si="11"/>
        <v>惟信</v>
      </c>
      <c r="L211" s="30">
        <f>①陸連データ貼付け!P211</f>
        <v>3</v>
      </c>
      <c r="M211" s="64" t="str">
        <f>①陸連データ貼付け!Q211</f>
        <v>高校</v>
      </c>
    </row>
    <row r="212" spans="1:13">
      <c r="A212" s="233" t="str">
        <f>①陸連データ貼付け!M212</f>
        <v>H482</v>
      </c>
      <c r="B212" s="30" t="str">
        <f t="shared" si="9"/>
        <v>H</v>
      </c>
      <c r="C212" s="30" t="str">
        <f t="shared" si="10"/>
        <v>482</v>
      </c>
      <c r="D212" s="30">
        <f>①陸連データ貼付け!B212</f>
        <v>75797944</v>
      </c>
      <c r="E212" s="30" t="str">
        <f>①陸連データ貼付け!C212</f>
        <v>西川　悠斗</v>
      </c>
      <c r="F212" s="30" t="str">
        <f>ASC(①陸連データ貼付け!D212)</f>
        <v>ﾆｼｶﾜ ﾕｳﾄ</v>
      </c>
      <c r="G212" s="30" t="str">
        <f>①陸連データ貼付け!E212</f>
        <v>男</v>
      </c>
      <c r="H212" s="30">
        <f>①陸連データ貼付け!N212</f>
        <v>223105</v>
      </c>
      <c r="I212" s="30" t="str">
        <f>①陸連データ貼付け!K212</f>
        <v>惟信</v>
      </c>
      <c r="J212" s="30" t="str">
        <f>ASC(①陸連データ貼付け!J212)</f>
        <v>ｱｲﾁｹﾝﾘﾂｲｼﾝ</v>
      </c>
      <c r="K212" s="30" t="str">
        <f t="shared" si="11"/>
        <v>惟信</v>
      </c>
      <c r="L212" s="30">
        <f>①陸連データ貼付け!P212</f>
        <v>3</v>
      </c>
      <c r="M212" s="64" t="str">
        <f>①陸連データ貼付け!Q212</f>
        <v>高校</v>
      </c>
    </row>
    <row r="213" spans="1:13">
      <c r="A213" s="233" t="str">
        <f>①陸連データ貼付け!M213</f>
        <v>H483</v>
      </c>
      <c r="B213" s="30" t="str">
        <f t="shared" si="9"/>
        <v>H</v>
      </c>
      <c r="C213" s="30" t="str">
        <f t="shared" si="10"/>
        <v>483</v>
      </c>
      <c r="D213" s="30">
        <f>①陸連データ貼付け!B213</f>
        <v>75799744</v>
      </c>
      <c r="E213" s="30" t="str">
        <f>①陸連データ貼付け!C213</f>
        <v>鈴木　高虎</v>
      </c>
      <c r="F213" s="30" t="str">
        <f>ASC(①陸連データ貼付け!D213)</f>
        <v>ｽｽﾞｷ ﾀｶﾄﾗ</v>
      </c>
      <c r="G213" s="30" t="str">
        <f>①陸連データ貼付け!E213</f>
        <v>男</v>
      </c>
      <c r="H213" s="30">
        <f>①陸連データ貼付け!N213</f>
        <v>223105</v>
      </c>
      <c r="I213" s="30" t="str">
        <f>①陸連データ貼付け!K213</f>
        <v>惟信</v>
      </c>
      <c r="J213" s="30" t="str">
        <f>ASC(①陸連データ貼付け!J213)</f>
        <v>ｱｲﾁｹﾝﾘﾂｲｼﾝ</v>
      </c>
      <c r="K213" s="30" t="str">
        <f t="shared" si="11"/>
        <v>惟信</v>
      </c>
      <c r="L213" s="30">
        <f>①陸連データ貼付け!P213</f>
        <v>3</v>
      </c>
      <c r="M213" s="64" t="str">
        <f>①陸連データ貼付け!Q213</f>
        <v>高校</v>
      </c>
    </row>
    <row r="214" spans="1:13">
      <c r="A214" s="233" t="str">
        <f>①陸連データ貼付け!M214</f>
        <v>H484</v>
      </c>
      <c r="B214" s="30" t="str">
        <f t="shared" si="9"/>
        <v>H</v>
      </c>
      <c r="C214" s="30" t="str">
        <f t="shared" si="10"/>
        <v>484</v>
      </c>
      <c r="D214" s="30">
        <f>①陸連データ貼付け!B214</f>
        <v>75800323</v>
      </c>
      <c r="E214" s="30" t="str">
        <f>①陸連データ貼付け!C214</f>
        <v>佐々　誠紀</v>
      </c>
      <c r="F214" s="30" t="str">
        <f>ASC(①陸連データ貼付け!D214)</f>
        <v>ｻｻ ﾏｻｷ</v>
      </c>
      <c r="G214" s="30" t="str">
        <f>①陸連データ貼付け!E214</f>
        <v>男</v>
      </c>
      <c r="H214" s="30">
        <f>①陸連データ貼付け!N214</f>
        <v>223105</v>
      </c>
      <c r="I214" s="30" t="str">
        <f>①陸連データ貼付け!K214</f>
        <v>惟信</v>
      </c>
      <c r="J214" s="30" t="str">
        <f>ASC(①陸連データ貼付け!J214)</f>
        <v>ｱｲﾁｹﾝﾘﾂｲｼﾝ</v>
      </c>
      <c r="K214" s="30" t="str">
        <f t="shared" si="11"/>
        <v>惟信</v>
      </c>
      <c r="L214" s="30">
        <f>①陸連データ貼付け!P214</f>
        <v>3</v>
      </c>
      <c r="M214" s="64" t="str">
        <f>①陸連データ貼付け!Q214</f>
        <v>高校</v>
      </c>
    </row>
    <row r="215" spans="1:13">
      <c r="A215" s="233" t="str">
        <f>①陸連データ貼付け!M215</f>
        <v>H485</v>
      </c>
      <c r="B215" s="30" t="str">
        <f t="shared" si="9"/>
        <v>H</v>
      </c>
      <c r="C215" s="30" t="str">
        <f t="shared" si="10"/>
        <v>485</v>
      </c>
      <c r="D215" s="30">
        <f>①陸連データ貼付け!B215</f>
        <v>87540832</v>
      </c>
      <c r="E215" s="30" t="str">
        <f>①陸連データ貼付け!C215</f>
        <v>小池　柚希</v>
      </c>
      <c r="F215" s="30" t="str">
        <f>ASC(①陸連データ貼付け!D215)</f>
        <v>ｺｲｹ ﾕｽﾞｷ</v>
      </c>
      <c r="G215" s="30" t="str">
        <f>①陸連データ貼付け!E215</f>
        <v>男</v>
      </c>
      <c r="H215" s="30">
        <f>①陸連データ貼付け!N215</f>
        <v>223105</v>
      </c>
      <c r="I215" s="30" t="str">
        <f>①陸連データ貼付け!K215</f>
        <v>惟信</v>
      </c>
      <c r="J215" s="30" t="str">
        <f>ASC(①陸連データ貼付け!J215)</f>
        <v>ｱｲﾁｹﾝﾘﾂｲｼﾝ</v>
      </c>
      <c r="K215" s="30" t="str">
        <f t="shared" si="11"/>
        <v>惟信</v>
      </c>
      <c r="L215" s="30">
        <f>①陸連データ貼付け!P215</f>
        <v>2</v>
      </c>
      <c r="M215" s="64" t="str">
        <f>①陸連データ貼付け!Q215</f>
        <v>高校</v>
      </c>
    </row>
    <row r="216" spans="1:13">
      <c r="A216" s="233" t="str">
        <f>①陸連データ貼付け!M216</f>
        <v>H486</v>
      </c>
      <c r="B216" s="30" t="str">
        <f t="shared" si="9"/>
        <v>H</v>
      </c>
      <c r="C216" s="30" t="str">
        <f t="shared" si="10"/>
        <v>486</v>
      </c>
      <c r="D216" s="30">
        <f>①陸連データ貼付け!B216</f>
        <v>87543431</v>
      </c>
      <c r="E216" s="30" t="str">
        <f>①陸連データ貼付け!C216</f>
        <v>山口　竜斗</v>
      </c>
      <c r="F216" s="30" t="str">
        <f>ASC(①陸連データ貼付け!D216)</f>
        <v>ﾔﾏｸﾞﾁ ﾘｭｳﾄ</v>
      </c>
      <c r="G216" s="30" t="str">
        <f>①陸連データ貼付け!E216</f>
        <v>男</v>
      </c>
      <c r="H216" s="30">
        <f>①陸連データ貼付け!N216</f>
        <v>223105</v>
      </c>
      <c r="I216" s="30" t="str">
        <f>①陸連データ貼付け!K216</f>
        <v>惟信</v>
      </c>
      <c r="J216" s="30" t="str">
        <f>ASC(①陸連データ貼付け!J216)</f>
        <v>ｱｲﾁｹﾝﾘﾂｲｼﾝ</v>
      </c>
      <c r="K216" s="30" t="str">
        <f t="shared" si="11"/>
        <v>惟信</v>
      </c>
      <c r="L216" s="30">
        <f>①陸連データ貼付け!P216</f>
        <v>2</v>
      </c>
      <c r="M216" s="64" t="str">
        <f>①陸連データ貼付け!Q216</f>
        <v>高校</v>
      </c>
    </row>
    <row r="217" spans="1:13">
      <c r="A217" s="233" t="str">
        <f>①陸連データ貼付け!M217</f>
        <v>H487</v>
      </c>
      <c r="B217" s="30" t="str">
        <f t="shared" si="9"/>
        <v>H</v>
      </c>
      <c r="C217" s="30" t="str">
        <f t="shared" si="10"/>
        <v>487</v>
      </c>
      <c r="D217" s="30">
        <f>①陸連データ貼付け!B217</f>
        <v>87544937</v>
      </c>
      <c r="E217" s="30" t="str">
        <f>①陸連データ貼付け!C217</f>
        <v>祖父江　斗織</v>
      </c>
      <c r="F217" s="30" t="str">
        <f>ASC(①陸連データ貼付け!D217)</f>
        <v>ｿﾌﾞｴ ﾄｵﾙ</v>
      </c>
      <c r="G217" s="30" t="str">
        <f>①陸連データ貼付け!E217</f>
        <v>男</v>
      </c>
      <c r="H217" s="30">
        <f>①陸連データ貼付け!N217</f>
        <v>223105</v>
      </c>
      <c r="I217" s="30" t="str">
        <f>①陸連データ貼付け!K217</f>
        <v>惟信</v>
      </c>
      <c r="J217" s="30" t="str">
        <f>ASC(①陸連データ貼付け!J217)</f>
        <v>ｱｲﾁｹﾝﾘﾂｲｼﾝ</v>
      </c>
      <c r="K217" s="30" t="str">
        <f t="shared" si="11"/>
        <v>惟信</v>
      </c>
      <c r="L217" s="30">
        <f>①陸連データ貼付け!P217</f>
        <v>2</v>
      </c>
      <c r="M217" s="64" t="str">
        <f>①陸連データ貼付け!Q217</f>
        <v>高校</v>
      </c>
    </row>
    <row r="218" spans="1:13">
      <c r="A218" s="233" t="str">
        <f>①陸連データ貼付け!M218</f>
        <v>H488</v>
      </c>
      <c r="B218" s="30" t="str">
        <f t="shared" si="9"/>
        <v>H</v>
      </c>
      <c r="C218" s="30" t="str">
        <f t="shared" si="10"/>
        <v>488</v>
      </c>
      <c r="D218" s="30">
        <f>①陸連データ貼付け!B218</f>
        <v>87546434</v>
      </c>
      <c r="E218" s="30" t="str">
        <f>①陸連データ貼付け!C218</f>
        <v>小島　維月</v>
      </c>
      <c r="F218" s="30" t="str">
        <f>ASC(①陸連データ貼付け!D218)</f>
        <v>ｺｼﾞﾏ ｲﾂｷ</v>
      </c>
      <c r="G218" s="30" t="str">
        <f>①陸連データ貼付け!E218</f>
        <v>男</v>
      </c>
      <c r="H218" s="30">
        <f>①陸連データ貼付け!N218</f>
        <v>223105</v>
      </c>
      <c r="I218" s="30" t="str">
        <f>①陸連データ貼付け!K218</f>
        <v>惟信</v>
      </c>
      <c r="J218" s="30" t="str">
        <f>ASC(①陸連データ貼付け!J218)</f>
        <v>ｱｲﾁｹﾝﾘﾂｲｼﾝ</v>
      </c>
      <c r="K218" s="30" t="str">
        <f t="shared" si="11"/>
        <v>惟信</v>
      </c>
      <c r="L218" s="30">
        <f>①陸連データ貼付け!P218</f>
        <v>2</v>
      </c>
      <c r="M218" s="64" t="str">
        <f>①陸連データ貼付け!Q218</f>
        <v>高校</v>
      </c>
    </row>
    <row r="219" spans="1:13">
      <c r="A219" s="233" t="str">
        <f>①陸連データ貼付け!M219</f>
        <v>H620</v>
      </c>
      <c r="B219" s="30" t="str">
        <f t="shared" si="9"/>
        <v>H</v>
      </c>
      <c r="C219" s="30" t="str">
        <f t="shared" si="10"/>
        <v>620</v>
      </c>
      <c r="D219" s="30">
        <f>①陸連データ貼付け!B219</f>
        <v>69238533</v>
      </c>
      <c r="E219" s="30" t="str">
        <f>①陸連データ貼付け!C219</f>
        <v>小林　蒼空</v>
      </c>
      <c r="F219" s="30" t="str">
        <f>ASC(①陸連データ貼付け!D219)</f>
        <v>ｺﾊﾞﾔｼ ｿﾗ</v>
      </c>
      <c r="G219" s="30" t="str">
        <f>①陸連データ貼付け!E219</f>
        <v>男</v>
      </c>
      <c r="H219" s="30">
        <f>①陸連データ貼付け!N219</f>
        <v>223105</v>
      </c>
      <c r="I219" s="30" t="str">
        <f>①陸連データ貼付け!K219</f>
        <v>惟信</v>
      </c>
      <c r="J219" s="30" t="str">
        <f>ASC(①陸連データ貼付け!J219)</f>
        <v>ｱｲﾁｹﾝﾘﾂｲｼﾝ</v>
      </c>
      <c r="K219" s="30" t="str">
        <f t="shared" si="11"/>
        <v>惟信</v>
      </c>
      <c r="L219" s="30">
        <f>①陸連データ貼付け!P219</f>
        <v>1</v>
      </c>
      <c r="M219" s="64" t="str">
        <f>①陸連データ貼付け!Q219</f>
        <v>高校</v>
      </c>
    </row>
    <row r="220" spans="1:13">
      <c r="A220" s="233" t="str">
        <f>①陸連データ貼付け!M220</f>
        <v>H621</v>
      </c>
      <c r="B220" s="30" t="str">
        <f t="shared" si="9"/>
        <v>H</v>
      </c>
      <c r="C220" s="30" t="str">
        <f t="shared" si="10"/>
        <v>621</v>
      </c>
      <c r="D220" s="30">
        <f>①陸連データ貼付け!B220</f>
        <v>84345428</v>
      </c>
      <c r="E220" s="30" t="str">
        <f>①陸連データ貼付け!C220</f>
        <v>舟戸　直暉</v>
      </c>
      <c r="F220" s="30" t="str">
        <f>ASC(①陸連データ貼付け!D220)</f>
        <v>ﾌﾅﾄ ﾅｵｷ</v>
      </c>
      <c r="G220" s="30" t="str">
        <f>①陸連データ貼付け!E220</f>
        <v>男</v>
      </c>
      <c r="H220" s="30">
        <f>①陸連データ貼付け!N220</f>
        <v>223105</v>
      </c>
      <c r="I220" s="30" t="str">
        <f>①陸連データ貼付け!K220</f>
        <v>惟信</v>
      </c>
      <c r="J220" s="30" t="str">
        <f>ASC(①陸連データ貼付け!J220)</f>
        <v>ｱｲﾁｹﾝﾘﾂｲｼﾝ</v>
      </c>
      <c r="K220" s="30" t="str">
        <f t="shared" si="11"/>
        <v>惟信</v>
      </c>
      <c r="L220" s="30">
        <f>①陸連データ貼付け!P220</f>
        <v>1</v>
      </c>
      <c r="M220" s="64" t="str">
        <f>①陸連データ貼付け!Q220</f>
        <v>高校</v>
      </c>
    </row>
    <row r="221" spans="1:13">
      <c r="A221" s="233" t="str">
        <f>①陸連データ貼付け!M221</f>
        <v>H622</v>
      </c>
      <c r="B221" s="30" t="str">
        <f t="shared" si="9"/>
        <v>H</v>
      </c>
      <c r="C221" s="30" t="str">
        <f t="shared" si="10"/>
        <v>622</v>
      </c>
      <c r="D221" s="30">
        <f>①陸連データ貼付け!B221</f>
        <v>97604228</v>
      </c>
      <c r="E221" s="30" t="str">
        <f>①陸連データ貼付け!C221</f>
        <v>上本　真也</v>
      </c>
      <c r="F221" s="30" t="str">
        <f>ASC(①陸連データ貼付け!D221)</f>
        <v>ｳｴﾓﾄ ﾏｻﾔ</v>
      </c>
      <c r="G221" s="30" t="str">
        <f>①陸連データ貼付け!E221</f>
        <v>男</v>
      </c>
      <c r="H221" s="30">
        <f>①陸連データ貼付け!N221</f>
        <v>223105</v>
      </c>
      <c r="I221" s="30" t="str">
        <f>①陸連データ貼付け!K221</f>
        <v>惟信</v>
      </c>
      <c r="J221" s="30" t="str">
        <f>ASC(①陸連データ貼付け!J221)</f>
        <v>ｱｲﾁｹﾝﾘﾂｲｼﾝ</v>
      </c>
      <c r="K221" s="30" t="str">
        <f t="shared" si="11"/>
        <v>惟信</v>
      </c>
      <c r="L221" s="30">
        <f>①陸連データ貼付け!P221</f>
        <v>1</v>
      </c>
      <c r="M221" s="64" t="str">
        <f>①陸連データ貼付け!Q221</f>
        <v>高校</v>
      </c>
    </row>
    <row r="222" spans="1:13">
      <c r="A222" s="233" t="str">
        <f>①陸連データ貼付け!M222</f>
        <v>H703</v>
      </c>
      <c r="B222" s="30" t="str">
        <f t="shared" si="9"/>
        <v>H</v>
      </c>
      <c r="C222" s="30" t="str">
        <f t="shared" si="10"/>
        <v>703</v>
      </c>
      <c r="D222" s="30">
        <f>①陸連データ貼付け!B222</f>
        <v>72767130</v>
      </c>
      <c r="E222" s="30" t="str">
        <f>①陸連データ貼付け!C222</f>
        <v>村上　龍人</v>
      </c>
      <c r="F222" s="30" t="str">
        <f>ASC(①陸連データ貼付け!D222)</f>
        <v>ﾑﾗｶﾐ ﾘｭｳﾄ</v>
      </c>
      <c r="G222" s="30" t="str">
        <f>①陸連データ貼付け!E222</f>
        <v>男</v>
      </c>
      <c r="H222" s="30">
        <f>①陸連データ貼付け!N222</f>
        <v>223105</v>
      </c>
      <c r="I222" s="30" t="str">
        <f>①陸連データ貼付け!K222</f>
        <v>惟信</v>
      </c>
      <c r="J222" s="30" t="str">
        <f>ASC(①陸連データ貼付け!J222)</f>
        <v>ｱｲﾁｹﾝﾘﾂｲｼﾝ</v>
      </c>
      <c r="K222" s="30" t="str">
        <f t="shared" si="11"/>
        <v>惟信</v>
      </c>
      <c r="L222" s="30">
        <f>①陸連データ貼付け!P222</f>
        <v>1</v>
      </c>
      <c r="M222" s="64" t="str">
        <f>①陸連データ貼付け!Q222</f>
        <v>高校</v>
      </c>
    </row>
    <row r="223" spans="1:13">
      <c r="A223" s="233" t="str">
        <f>①陸連データ貼付け!M223</f>
        <v>H704</v>
      </c>
      <c r="B223" s="30" t="str">
        <f t="shared" si="9"/>
        <v>H</v>
      </c>
      <c r="C223" s="30" t="str">
        <f t="shared" si="10"/>
        <v>704</v>
      </c>
      <c r="D223" s="30">
        <f>①陸連データ貼付け!B223</f>
        <v>72820827</v>
      </c>
      <c r="E223" s="30" t="str">
        <f>①陸連データ貼付け!C223</f>
        <v>近藤　大嗣</v>
      </c>
      <c r="F223" s="30" t="str">
        <f>ASC(①陸連データ貼付け!D223)</f>
        <v>ｺﾝﾄﾞｳ ﾀｲｼ</v>
      </c>
      <c r="G223" s="30" t="str">
        <f>①陸連データ貼付け!E223</f>
        <v>男</v>
      </c>
      <c r="H223" s="30">
        <f>①陸連データ貼付け!N223</f>
        <v>223105</v>
      </c>
      <c r="I223" s="30" t="str">
        <f>①陸連データ貼付け!K223</f>
        <v>惟信</v>
      </c>
      <c r="J223" s="30" t="str">
        <f>ASC(①陸連データ貼付け!J223)</f>
        <v>ｱｲﾁｹﾝﾘﾂｲｼﾝ</v>
      </c>
      <c r="K223" s="30" t="str">
        <f t="shared" si="11"/>
        <v>惟信</v>
      </c>
      <c r="L223" s="30">
        <f>①陸連データ貼付け!P223</f>
        <v>1</v>
      </c>
      <c r="M223" s="64" t="str">
        <f>①陸連データ貼付け!Q223</f>
        <v>高校</v>
      </c>
    </row>
    <row r="224" spans="1:13">
      <c r="A224" s="233" t="str">
        <f>①陸連データ貼付け!M224</f>
        <v>H705</v>
      </c>
      <c r="B224" s="30" t="str">
        <f t="shared" si="9"/>
        <v>H</v>
      </c>
      <c r="C224" s="30" t="str">
        <f t="shared" si="10"/>
        <v>705</v>
      </c>
      <c r="D224" s="30">
        <f>①陸連データ貼付け!B224</f>
        <v>73372527</v>
      </c>
      <c r="E224" s="30" t="str">
        <f>①陸連データ貼付け!C224</f>
        <v>古谷　和真</v>
      </c>
      <c r="F224" s="30" t="str">
        <f>ASC(①陸連データ貼付け!D224)</f>
        <v>ﾌﾙﾀﾆ ｶｽﾞﾏ</v>
      </c>
      <c r="G224" s="30" t="str">
        <f>①陸連データ貼付け!E224</f>
        <v>男</v>
      </c>
      <c r="H224" s="30">
        <f>①陸連データ貼付け!N224</f>
        <v>223105</v>
      </c>
      <c r="I224" s="30" t="str">
        <f>①陸連データ貼付け!K224</f>
        <v>惟信</v>
      </c>
      <c r="J224" s="30" t="str">
        <f>ASC(①陸連データ貼付け!J224)</f>
        <v>ｱｲﾁｹﾝﾘﾂｲｼﾝ</v>
      </c>
      <c r="K224" s="30" t="str">
        <f t="shared" si="11"/>
        <v>惟信</v>
      </c>
      <c r="L224" s="30">
        <f>①陸連データ貼付け!P224</f>
        <v>1</v>
      </c>
      <c r="M224" s="64" t="str">
        <f>①陸連データ貼付け!Q224</f>
        <v>高校</v>
      </c>
    </row>
    <row r="225" spans="1:13">
      <c r="A225" s="233" t="str">
        <f>①陸連データ貼付け!M225</f>
        <v>H706</v>
      </c>
      <c r="B225" s="30" t="str">
        <f t="shared" si="9"/>
        <v>H</v>
      </c>
      <c r="C225" s="30" t="str">
        <f t="shared" si="10"/>
        <v>706</v>
      </c>
      <c r="D225" s="30">
        <f>①陸連データ貼付け!B225</f>
        <v>73387432</v>
      </c>
      <c r="E225" s="30" t="str">
        <f>①陸連データ貼付け!C225</f>
        <v>荻野　怜</v>
      </c>
      <c r="F225" s="30" t="str">
        <f>ASC(①陸連データ貼付け!D225)</f>
        <v>ｵｷﾞﾉ ﾚﾝ</v>
      </c>
      <c r="G225" s="30" t="str">
        <f>①陸連データ貼付け!E225</f>
        <v>男</v>
      </c>
      <c r="H225" s="30">
        <f>①陸連データ貼付け!N225</f>
        <v>223105</v>
      </c>
      <c r="I225" s="30" t="str">
        <f>①陸連データ貼付け!K225</f>
        <v>惟信</v>
      </c>
      <c r="J225" s="30" t="str">
        <f>ASC(①陸連データ貼付け!J225)</f>
        <v>ｱｲﾁｹﾝﾘﾂｲｼﾝ</v>
      </c>
      <c r="K225" s="30" t="str">
        <f t="shared" si="11"/>
        <v>惟信</v>
      </c>
      <c r="L225" s="30">
        <f>①陸連データ貼付け!P225</f>
        <v>1</v>
      </c>
      <c r="M225" s="64" t="str">
        <f>①陸連データ貼付け!Q225</f>
        <v>高校</v>
      </c>
    </row>
    <row r="226" spans="1:13">
      <c r="A226" s="233" t="str">
        <f>①陸連データ貼付け!M226</f>
        <v>H707</v>
      </c>
      <c r="B226" s="30" t="str">
        <f t="shared" si="9"/>
        <v>H</v>
      </c>
      <c r="C226" s="30" t="str">
        <f t="shared" si="10"/>
        <v>707</v>
      </c>
      <c r="D226" s="30">
        <f>①陸連データ貼付け!B226</f>
        <v>73387634</v>
      </c>
      <c r="E226" s="30" t="str">
        <f>①陸連データ貼付け!C226</f>
        <v>矢﨑　隆人</v>
      </c>
      <c r="F226" s="30" t="str">
        <f>ASC(①陸連データ貼付け!D226)</f>
        <v>ﾔｻﾞｷ ﾘｭｳﾄ</v>
      </c>
      <c r="G226" s="30" t="str">
        <f>①陸連データ貼付け!E226</f>
        <v>男</v>
      </c>
      <c r="H226" s="30">
        <f>①陸連データ貼付け!N226</f>
        <v>223105</v>
      </c>
      <c r="I226" s="30" t="str">
        <f>①陸連データ貼付け!K226</f>
        <v>惟信</v>
      </c>
      <c r="J226" s="30" t="str">
        <f>ASC(①陸連データ貼付け!J226)</f>
        <v>ｱｲﾁｹﾝﾘﾂｲｼﾝ</v>
      </c>
      <c r="K226" s="30" t="str">
        <f t="shared" si="11"/>
        <v>惟信</v>
      </c>
      <c r="L226" s="30">
        <f>①陸連データ貼付け!P226</f>
        <v>1</v>
      </c>
      <c r="M226" s="64" t="str">
        <f>①陸連データ貼付け!Q226</f>
        <v>高校</v>
      </c>
    </row>
    <row r="227" spans="1:13">
      <c r="A227" s="233" t="str">
        <f>①陸連データ貼付け!M227</f>
        <v>H5148</v>
      </c>
      <c r="B227" s="30" t="str">
        <f t="shared" si="9"/>
        <v>H</v>
      </c>
      <c r="C227" s="30" t="str">
        <f t="shared" si="10"/>
        <v>5148</v>
      </c>
      <c r="D227" s="30">
        <f>①陸連データ貼付け!B227</f>
        <v>39760429</v>
      </c>
      <c r="E227" s="30" t="str">
        <f>①陸連データ貼付け!C227</f>
        <v>牛田　麻友</v>
      </c>
      <c r="F227" s="30" t="str">
        <f>ASC(①陸連データ貼付け!D227)</f>
        <v>ｳｼﾀﾞ ﾏﾕ</v>
      </c>
      <c r="G227" s="30" t="str">
        <f>①陸連データ貼付け!E227</f>
        <v>女</v>
      </c>
      <c r="H227" s="30">
        <f>①陸連データ貼付け!N227</f>
        <v>223106</v>
      </c>
      <c r="I227" s="30" t="str">
        <f>①陸連データ貼付け!K227</f>
        <v>松蔭</v>
      </c>
      <c r="J227" s="30" t="str">
        <f>ASC(①陸連データ貼付け!J227)</f>
        <v>ｱｲﾁｹﾝﾘﾂｼｮｳｲﾝ</v>
      </c>
      <c r="K227" s="30" t="str">
        <f t="shared" si="11"/>
        <v>松蔭</v>
      </c>
      <c r="L227" s="30">
        <f>①陸連データ貼付け!P227</f>
        <v>3</v>
      </c>
      <c r="M227" s="64" t="str">
        <f>①陸連データ貼付け!Q227</f>
        <v>高校</v>
      </c>
    </row>
    <row r="228" spans="1:13">
      <c r="A228" s="233" t="str">
        <f>①陸連データ貼付け!M228</f>
        <v>H5149</v>
      </c>
      <c r="B228" s="30" t="str">
        <f t="shared" si="9"/>
        <v>H</v>
      </c>
      <c r="C228" s="30" t="str">
        <f t="shared" si="10"/>
        <v>5149</v>
      </c>
      <c r="D228" s="30">
        <f>①陸連データ貼付け!B228</f>
        <v>39796135</v>
      </c>
      <c r="E228" s="30" t="str">
        <f>①陸連データ貼付け!C228</f>
        <v>若杉　美玲</v>
      </c>
      <c r="F228" s="30" t="str">
        <f>ASC(①陸連データ貼付け!D228)</f>
        <v>ﾜｶｽｷﾞ ﾐﾚｲ</v>
      </c>
      <c r="G228" s="30" t="str">
        <f>①陸連データ貼付け!E228</f>
        <v>女</v>
      </c>
      <c r="H228" s="30">
        <f>①陸連データ貼付け!N228</f>
        <v>223106</v>
      </c>
      <c r="I228" s="30" t="str">
        <f>①陸連データ貼付け!K228</f>
        <v>松蔭</v>
      </c>
      <c r="J228" s="30" t="str">
        <f>ASC(①陸連データ貼付け!J228)</f>
        <v>ｱｲﾁｹﾝﾘﾂｼｮｳｲﾝ</v>
      </c>
      <c r="K228" s="30" t="str">
        <f t="shared" si="11"/>
        <v>松蔭</v>
      </c>
      <c r="L228" s="30">
        <f>①陸連データ貼付け!P228</f>
        <v>3</v>
      </c>
      <c r="M228" s="64" t="str">
        <f>①陸連データ貼付け!Q228</f>
        <v>高校</v>
      </c>
    </row>
    <row r="229" spans="1:13">
      <c r="A229" s="233" t="str">
        <f>①陸連データ貼付け!M229</f>
        <v>H5150</v>
      </c>
      <c r="B229" s="30" t="str">
        <f t="shared" si="9"/>
        <v>H</v>
      </c>
      <c r="C229" s="30" t="str">
        <f t="shared" si="10"/>
        <v>5150</v>
      </c>
      <c r="D229" s="30">
        <f>①陸連データ貼付け!B229</f>
        <v>45851225</v>
      </c>
      <c r="E229" s="30" t="str">
        <f>①陸連データ貼付け!C229</f>
        <v>長屋　日菜子</v>
      </c>
      <c r="F229" s="30" t="str">
        <f>ASC(①陸連データ貼付け!D229)</f>
        <v>ﾅｶﾞﾔ ﾋﾅｺ</v>
      </c>
      <c r="G229" s="30" t="str">
        <f>①陸連データ貼付け!E229</f>
        <v>女</v>
      </c>
      <c r="H229" s="30">
        <f>①陸連データ貼付け!N229</f>
        <v>223106</v>
      </c>
      <c r="I229" s="30" t="str">
        <f>①陸連データ貼付け!K229</f>
        <v>松蔭</v>
      </c>
      <c r="J229" s="30" t="str">
        <f>ASC(①陸連データ貼付け!J229)</f>
        <v>ｱｲﾁｹﾝﾘﾂｼｮｳｲﾝ</v>
      </c>
      <c r="K229" s="30" t="str">
        <f t="shared" si="11"/>
        <v>松蔭</v>
      </c>
      <c r="L229" s="30">
        <f>①陸連データ貼付け!P229</f>
        <v>3</v>
      </c>
      <c r="M229" s="64" t="str">
        <f>①陸連データ貼付け!Q229</f>
        <v>高校</v>
      </c>
    </row>
    <row r="230" spans="1:13">
      <c r="A230" s="233" t="str">
        <f>①陸連データ貼付け!M230</f>
        <v>H5151</v>
      </c>
      <c r="B230" s="30" t="str">
        <f t="shared" si="9"/>
        <v>H</v>
      </c>
      <c r="C230" s="30" t="str">
        <f t="shared" si="10"/>
        <v>5151</v>
      </c>
      <c r="D230" s="30">
        <f>①陸連データ貼付け!B230</f>
        <v>45851528</v>
      </c>
      <c r="E230" s="30" t="str">
        <f>①陸連データ貼付け!C230</f>
        <v>古谷　文菜</v>
      </c>
      <c r="F230" s="30" t="str">
        <f>ASC(①陸連データ貼付け!D230)</f>
        <v>ﾌﾙﾀﾆ ｱﾔﾅ</v>
      </c>
      <c r="G230" s="30" t="str">
        <f>①陸連データ貼付け!E230</f>
        <v>女</v>
      </c>
      <c r="H230" s="30">
        <f>①陸連データ貼付け!N230</f>
        <v>223106</v>
      </c>
      <c r="I230" s="30" t="str">
        <f>①陸連データ貼付け!K230</f>
        <v>松蔭</v>
      </c>
      <c r="J230" s="30" t="str">
        <f>ASC(①陸連データ貼付け!J230)</f>
        <v>ｱｲﾁｹﾝﾘﾂｼｮｳｲﾝ</v>
      </c>
      <c r="K230" s="30" t="str">
        <f t="shared" si="11"/>
        <v>松蔭</v>
      </c>
      <c r="L230" s="30">
        <f>①陸連データ貼付け!P230</f>
        <v>3</v>
      </c>
      <c r="M230" s="64" t="str">
        <f>①陸連データ貼付け!Q230</f>
        <v>高校</v>
      </c>
    </row>
    <row r="231" spans="1:13">
      <c r="A231" s="233" t="str">
        <f>①陸連データ貼付け!M231</f>
        <v>H5152</v>
      </c>
      <c r="B231" s="30" t="str">
        <f t="shared" si="9"/>
        <v>H</v>
      </c>
      <c r="C231" s="30" t="str">
        <f t="shared" si="10"/>
        <v>5152</v>
      </c>
      <c r="D231" s="30">
        <f>①陸連データ貼付け!B231</f>
        <v>48227528</v>
      </c>
      <c r="E231" s="30" t="str">
        <f>①陸連データ貼付け!C231</f>
        <v>平原　菜々美</v>
      </c>
      <c r="F231" s="30" t="str">
        <f>ASC(①陸連データ貼付け!D231)</f>
        <v>ﾋﾗﾊﾗ ﾅﾅﾐ</v>
      </c>
      <c r="G231" s="30" t="str">
        <f>①陸連データ貼付け!E231</f>
        <v>女</v>
      </c>
      <c r="H231" s="30">
        <f>①陸連データ貼付け!N231</f>
        <v>223106</v>
      </c>
      <c r="I231" s="30" t="str">
        <f>①陸連データ貼付け!K231</f>
        <v>松蔭</v>
      </c>
      <c r="J231" s="30" t="str">
        <f>ASC(①陸連データ貼付け!J231)</f>
        <v>ｱｲﾁｹﾝﾘﾂｼｮｳｲﾝ</v>
      </c>
      <c r="K231" s="30" t="str">
        <f t="shared" si="11"/>
        <v>松蔭</v>
      </c>
      <c r="L231" s="30">
        <f>①陸連データ貼付け!P231</f>
        <v>2</v>
      </c>
      <c r="M231" s="64" t="str">
        <f>①陸連データ貼付け!Q231</f>
        <v>高校</v>
      </c>
    </row>
    <row r="232" spans="1:13">
      <c r="A232" s="233" t="str">
        <f>①陸連データ貼付け!M232</f>
        <v>H5153</v>
      </c>
      <c r="B232" s="30" t="str">
        <f t="shared" si="9"/>
        <v>H</v>
      </c>
      <c r="C232" s="30" t="str">
        <f t="shared" si="10"/>
        <v>5153</v>
      </c>
      <c r="D232" s="30">
        <f>①陸連データ貼付け!B232</f>
        <v>49392330</v>
      </c>
      <c r="E232" s="30" t="str">
        <f>①陸連データ貼付け!C232</f>
        <v>加藤　明日香</v>
      </c>
      <c r="F232" s="30" t="str">
        <f>ASC(①陸連データ貼付け!D232)</f>
        <v>ｶﾄｳ ｱｽｶ</v>
      </c>
      <c r="G232" s="30" t="str">
        <f>①陸連データ貼付け!E232</f>
        <v>女</v>
      </c>
      <c r="H232" s="30">
        <f>①陸連データ貼付け!N232</f>
        <v>223106</v>
      </c>
      <c r="I232" s="30" t="str">
        <f>①陸連データ貼付け!K232</f>
        <v>松蔭</v>
      </c>
      <c r="J232" s="30" t="str">
        <f>ASC(①陸連データ貼付け!J232)</f>
        <v>ｱｲﾁｹﾝﾘﾂｼｮｳｲﾝ</v>
      </c>
      <c r="K232" s="30" t="str">
        <f t="shared" si="11"/>
        <v>松蔭</v>
      </c>
      <c r="L232" s="30">
        <f>①陸連データ貼付け!P232</f>
        <v>2</v>
      </c>
      <c r="M232" s="64" t="str">
        <f>①陸連データ貼付け!Q232</f>
        <v>高校</v>
      </c>
    </row>
    <row r="233" spans="1:13">
      <c r="A233" s="233" t="str">
        <f>①陸連データ貼付け!M233</f>
        <v>H5154</v>
      </c>
      <c r="B233" s="30" t="str">
        <f t="shared" si="9"/>
        <v>H</v>
      </c>
      <c r="C233" s="30" t="str">
        <f t="shared" si="10"/>
        <v>5154</v>
      </c>
      <c r="D233" s="30">
        <f>①陸連データ貼付け!B233</f>
        <v>49402625</v>
      </c>
      <c r="E233" s="30" t="str">
        <f>①陸連データ貼付け!C233</f>
        <v>椎木　琴菜</v>
      </c>
      <c r="F233" s="30" t="str">
        <f>ASC(①陸連データ貼付け!D233)</f>
        <v>ｼｲｷ ｺﾄﾅ</v>
      </c>
      <c r="G233" s="30" t="str">
        <f>①陸連データ貼付け!E233</f>
        <v>女</v>
      </c>
      <c r="H233" s="30">
        <f>①陸連データ貼付け!N233</f>
        <v>223106</v>
      </c>
      <c r="I233" s="30" t="str">
        <f>①陸連データ貼付け!K233</f>
        <v>松蔭</v>
      </c>
      <c r="J233" s="30" t="str">
        <f>ASC(①陸連データ貼付け!J233)</f>
        <v>ｱｲﾁｹﾝﾘﾂｼｮｳｲﾝ</v>
      </c>
      <c r="K233" s="30" t="str">
        <f t="shared" si="11"/>
        <v>松蔭</v>
      </c>
      <c r="L233" s="30">
        <f>①陸連データ貼付け!P233</f>
        <v>2</v>
      </c>
      <c r="M233" s="64" t="str">
        <f>①陸連データ貼付け!Q233</f>
        <v>高校</v>
      </c>
    </row>
    <row r="234" spans="1:13">
      <c r="A234" s="233" t="str">
        <f>①陸連データ貼付け!M234</f>
        <v>H5155</v>
      </c>
      <c r="B234" s="30" t="str">
        <f t="shared" si="9"/>
        <v>H</v>
      </c>
      <c r="C234" s="30" t="str">
        <f t="shared" si="10"/>
        <v>5155</v>
      </c>
      <c r="D234" s="30">
        <f>①陸連データ貼付け!B234</f>
        <v>53819733</v>
      </c>
      <c r="E234" s="30" t="str">
        <f>①陸連データ貼付け!C234</f>
        <v>長谷川　千花</v>
      </c>
      <c r="F234" s="30" t="str">
        <f>ASC(①陸連データ貼付け!D234)</f>
        <v>ﾊｾｶﾞﾜ ﾁｶ</v>
      </c>
      <c r="G234" s="30" t="str">
        <f>①陸連データ貼付け!E234</f>
        <v>女</v>
      </c>
      <c r="H234" s="30">
        <f>①陸連データ貼付け!N234</f>
        <v>223106</v>
      </c>
      <c r="I234" s="30" t="str">
        <f>①陸連データ貼付け!K234</f>
        <v>松蔭</v>
      </c>
      <c r="J234" s="30" t="str">
        <f>ASC(①陸連データ貼付け!J234)</f>
        <v>ｱｲﾁｹﾝﾘﾂｼｮｳｲﾝ</v>
      </c>
      <c r="K234" s="30" t="str">
        <f t="shared" si="11"/>
        <v>松蔭</v>
      </c>
      <c r="L234" s="30">
        <f>①陸連データ貼付け!P234</f>
        <v>2</v>
      </c>
      <c r="M234" s="64" t="str">
        <f>①陸連データ貼付け!Q234</f>
        <v>高校</v>
      </c>
    </row>
    <row r="235" spans="1:13">
      <c r="A235" s="233" t="str">
        <f>①陸連データ貼付け!M235</f>
        <v>H5156</v>
      </c>
      <c r="B235" s="30" t="str">
        <f t="shared" si="9"/>
        <v>H</v>
      </c>
      <c r="C235" s="30" t="str">
        <f t="shared" si="10"/>
        <v>5156</v>
      </c>
      <c r="D235" s="30">
        <f>①陸連データ貼付け!B235</f>
        <v>74771733</v>
      </c>
      <c r="E235" s="30" t="str">
        <f>①陸連データ貼付け!C235</f>
        <v>坂尾　悠希</v>
      </c>
      <c r="F235" s="30" t="str">
        <f>ASC(①陸連データ貼付け!D235)</f>
        <v>ｻｶｵ ﾕｷ</v>
      </c>
      <c r="G235" s="30" t="str">
        <f>①陸連データ貼付け!E235</f>
        <v>女</v>
      </c>
      <c r="H235" s="30">
        <f>①陸連データ貼付け!N235</f>
        <v>223106</v>
      </c>
      <c r="I235" s="30" t="str">
        <f>①陸連データ貼付け!K235</f>
        <v>松蔭</v>
      </c>
      <c r="J235" s="30" t="str">
        <f>ASC(①陸連データ貼付け!J235)</f>
        <v>ｱｲﾁｹﾝﾘﾂｼｮｳｲﾝ</v>
      </c>
      <c r="K235" s="30" t="str">
        <f t="shared" si="11"/>
        <v>松蔭</v>
      </c>
      <c r="L235" s="30">
        <f>①陸連データ貼付け!P235</f>
        <v>3</v>
      </c>
      <c r="M235" s="64" t="str">
        <f>①陸連データ貼付け!Q235</f>
        <v>高校</v>
      </c>
    </row>
    <row r="236" spans="1:13">
      <c r="A236" s="233" t="str">
        <f>①陸連データ貼付け!M236</f>
        <v>H5157</v>
      </c>
      <c r="B236" s="30" t="str">
        <f t="shared" si="9"/>
        <v>H</v>
      </c>
      <c r="C236" s="30" t="str">
        <f t="shared" si="10"/>
        <v>5157</v>
      </c>
      <c r="D236" s="30">
        <f>①陸連データ貼付け!B236</f>
        <v>86403122</v>
      </c>
      <c r="E236" s="30" t="str">
        <f>①陸連データ貼付け!C236</f>
        <v>小塚　未沙</v>
      </c>
      <c r="F236" s="30" t="str">
        <f>ASC(①陸連データ貼付け!D236)</f>
        <v>ｺﾂﾞｶ ﾐｻ</v>
      </c>
      <c r="G236" s="30" t="str">
        <f>①陸連データ貼付け!E236</f>
        <v>女</v>
      </c>
      <c r="H236" s="30">
        <f>①陸連データ貼付け!N236</f>
        <v>223106</v>
      </c>
      <c r="I236" s="30" t="str">
        <f>①陸連データ貼付け!K236</f>
        <v>松蔭</v>
      </c>
      <c r="J236" s="30" t="str">
        <f>ASC(①陸連データ貼付け!J236)</f>
        <v>ｱｲﾁｹﾝﾘﾂｼｮｳｲﾝ</v>
      </c>
      <c r="K236" s="30" t="str">
        <f t="shared" si="11"/>
        <v>松蔭</v>
      </c>
      <c r="L236" s="30">
        <f>①陸連データ貼付け!P236</f>
        <v>2</v>
      </c>
      <c r="M236" s="64" t="str">
        <f>①陸連データ貼付け!Q236</f>
        <v>高校</v>
      </c>
    </row>
    <row r="237" spans="1:13">
      <c r="A237" s="233" t="str">
        <f>①陸連データ貼付け!M237</f>
        <v>H5158</v>
      </c>
      <c r="B237" s="30" t="str">
        <f t="shared" si="9"/>
        <v>H</v>
      </c>
      <c r="C237" s="30" t="str">
        <f t="shared" si="10"/>
        <v>5158</v>
      </c>
      <c r="D237" s="30">
        <f>①陸連データ貼付け!B237</f>
        <v>86404123</v>
      </c>
      <c r="E237" s="30" t="str">
        <f>①陸連データ貼付け!C237</f>
        <v>山口　琴音</v>
      </c>
      <c r="F237" s="30" t="str">
        <f>ASC(①陸連データ貼付け!D237)</f>
        <v>ﾔﾏｸﾞﾁ ｺﾄﾈ</v>
      </c>
      <c r="G237" s="30" t="str">
        <f>①陸連データ貼付け!E237</f>
        <v>女</v>
      </c>
      <c r="H237" s="30">
        <f>①陸連データ貼付け!N237</f>
        <v>223106</v>
      </c>
      <c r="I237" s="30" t="str">
        <f>①陸連データ貼付け!K237</f>
        <v>松蔭</v>
      </c>
      <c r="J237" s="30" t="str">
        <f>ASC(①陸連データ貼付け!J237)</f>
        <v>ｱｲﾁｹﾝﾘﾂｼｮｳｲﾝ</v>
      </c>
      <c r="K237" s="30" t="str">
        <f t="shared" si="11"/>
        <v>松蔭</v>
      </c>
      <c r="L237" s="30">
        <f>①陸連データ貼付け!P237</f>
        <v>2</v>
      </c>
      <c r="M237" s="64" t="str">
        <f>①陸連データ貼付け!Q237</f>
        <v>高校</v>
      </c>
    </row>
    <row r="238" spans="1:13">
      <c r="A238" s="233" t="str">
        <f>①陸連データ貼付け!M238</f>
        <v>H5326</v>
      </c>
      <c r="B238" s="30" t="str">
        <f t="shared" si="9"/>
        <v>H</v>
      </c>
      <c r="C238" s="30" t="str">
        <f t="shared" si="10"/>
        <v>5326</v>
      </c>
      <c r="D238" s="30">
        <f>①陸連データ貼付け!B238</f>
        <v>62967232</v>
      </c>
      <c r="E238" s="30" t="str">
        <f>①陸連データ貼付け!C238</f>
        <v>齊藤　千花</v>
      </c>
      <c r="F238" s="30" t="str">
        <f>ASC(①陸連データ貼付け!D238)</f>
        <v>ｻｲﾄｳ ﾁｶ</v>
      </c>
      <c r="G238" s="30" t="str">
        <f>①陸連データ貼付け!E238</f>
        <v>女</v>
      </c>
      <c r="H238" s="30">
        <f>①陸連データ貼付け!N238</f>
        <v>223106</v>
      </c>
      <c r="I238" s="30" t="str">
        <f>①陸連データ貼付け!K238</f>
        <v>松蔭</v>
      </c>
      <c r="J238" s="30" t="str">
        <f>ASC(①陸連データ貼付け!J238)</f>
        <v>ｱｲﾁｹﾝﾘﾂｼｮｳｲﾝ</v>
      </c>
      <c r="K238" s="30" t="str">
        <f t="shared" si="11"/>
        <v>松蔭</v>
      </c>
      <c r="L238" s="30">
        <f>①陸連データ貼付け!P238</f>
        <v>1</v>
      </c>
      <c r="M238" s="64" t="str">
        <f>①陸連データ貼付け!Q238</f>
        <v>高校</v>
      </c>
    </row>
    <row r="239" spans="1:13">
      <c r="A239" s="233" t="str">
        <f>①陸連データ貼付け!M239</f>
        <v>H5327</v>
      </c>
      <c r="B239" s="30" t="str">
        <f t="shared" si="9"/>
        <v>H</v>
      </c>
      <c r="C239" s="30" t="str">
        <f t="shared" si="10"/>
        <v>5327</v>
      </c>
      <c r="D239" s="30">
        <f>①陸連データ貼付け!B239</f>
        <v>67806128</v>
      </c>
      <c r="E239" s="30" t="str">
        <f>①陸連データ貼付け!C239</f>
        <v>柴田　朝夢</v>
      </c>
      <c r="F239" s="30" t="str">
        <f>ASC(①陸連データ貼付け!D239)</f>
        <v>ｼﾊﾞﾀ ｱﾑ</v>
      </c>
      <c r="G239" s="30" t="str">
        <f>①陸連データ貼付け!E239</f>
        <v>女</v>
      </c>
      <c r="H239" s="30">
        <f>①陸連データ貼付け!N239</f>
        <v>223106</v>
      </c>
      <c r="I239" s="30" t="str">
        <f>①陸連データ貼付け!K239</f>
        <v>松蔭</v>
      </c>
      <c r="J239" s="30" t="str">
        <f>ASC(①陸連データ貼付け!J239)</f>
        <v>ｱｲﾁｹﾝﾘﾂｼｮｳｲﾝ</v>
      </c>
      <c r="K239" s="30" t="str">
        <f t="shared" si="11"/>
        <v>松蔭</v>
      </c>
      <c r="L239" s="30">
        <f>①陸連データ貼付け!P239</f>
        <v>1</v>
      </c>
      <c r="M239" s="64" t="str">
        <f>①陸連データ貼付け!Q239</f>
        <v>高校</v>
      </c>
    </row>
    <row r="240" spans="1:13">
      <c r="A240" s="233" t="str">
        <f>①陸連データ貼付け!M240</f>
        <v>H5328</v>
      </c>
      <c r="B240" s="30" t="str">
        <f t="shared" si="9"/>
        <v>H</v>
      </c>
      <c r="C240" s="30" t="str">
        <f t="shared" si="10"/>
        <v>5328</v>
      </c>
      <c r="D240" s="30">
        <f>①陸連データ貼付け!B240</f>
        <v>73376430</v>
      </c>
      <c r="E240" s="30" t="str">
        <f>①陸連データ貼付け!C240</f>
        <v>浅井　ひかる</v>
      </c>
      <c r="F240" s="30" t="str">
        <f>ASC(①陸連データ貼付け!D240)</f>
        <v>ｱｻｲ ﾋｶﾙ</v>
      </c>
      <c r="G240" s="30" t="str">
        <f>①陸連データ貼付け!E240</f>
        <v>女</v>
      </c>
      <c r="H240" s="30">
        <f>①陸連データ貼付け!N240</f>
        <v>223106</v>
      </c>
      <c r="I240" s="30" t="str">
        <f>①陸連データ貼付け!K240</f>
        <v>松蔭</v>
      </c>
      <c r="J240" s="30" t="str">
        <f>ASC(①陸連データ貼付け!J240)</f>
        <v>ｱｲﾁｹﾝﾘﾂｼｮｳｲﾝ</v>
      </c>
      <c r="K240" s="30" t="str">
        <f t="shared" si="11"/>
        <v>松蔭</v>
      </c>
      <c r="L240" s="30">
        <f>①陸連データ貼付け!P240</f>
        <v>1</v>
      </c>
      <c r="M240" s="64" t="str">
        <f>①陸連データ貼付け!Q240</f>
        <v>高校</v>
      </c>
    </row>
    <row r="241" spans="1:13">
      <c r="A241" s="233" t="str">
        <f>①陸連データ貼付け!M241</f>
        <v>H5329</v>
      </c>
      <c r="B241" s="30" t="str">
        <f t="shared" si="9"/>
        <v>H</v>
      </c>
      <c r="C241" s="30" t="str">
        <f t="shared" si="10"/>
        <v>5329</v>
      </c>
      <c r="D241" s="30">
        <f>①陸連データ貼付け!B241</f>
        <v>85194128</v>
      </c>
      <c r="E241" s="30" t="str">
        <f>①陸連データ貼付け!C241</f>
        <v>奥山　いづみ</v>
      </c>
      <c r="F241" s="30" t="str">
        <f>ASC(①陸連データ貼付け!D241)</f>
        <v>ｵｸﾔﾏ ｲﾂﾞﾐ</v>
      </c>
      <c r="G241" s="30" t="str">
        <f>①陸連データ貼付け!E241</f>
        <v>女</v>
      </c>
      <c r="H241" s="30">
        <f>①陸連データ貼付け!N241</f>
        <v>223106</v>
      </c>
      <c r="I241" s="30" t="str">
        <f>①陸連データ貼付け!K241</f>
        <v>松蔭</v>
      </c>
      <c r="J241" s="30" t="str">
        <f>ASC(①陸連データ貼付け!J241)</f>
        <v>ｱｲﾁｹﾝﾘﾂｼｮｳｲﾝ</v>
      </c>
      <c r="K241" s="30" t="str">
        <f t="shared" si="11"/>
        <v>松蔭</v>
      </c>
      <c r="L241" s="30">
        <f>①陸連データ貼付け!P241</f>
        <v>1</v>
      </c>
      <c r="M241" s="64" t="str">
        <f>①陸連データ貼付け!Q241</f>
        <v>高校</v>
      </c>
    </row>
    <row r="242" spans="1:13">
      <c r="A242" s="233" t="str">
        <f>①陸連データ貼付け!M242</f>
        <v>H5330</v>
      </c>
      <c r="B242" s="30" t="str">
        <f t="shared" si="9"/>
        <v>H</v>
      </c>
      <c r="C242" s="30" t="str">
        <f t="shared" si="10"/>
        <v>5330</v>
      </c>
      <c r="D242" s="30">
        <f>①陸連データ貼付け!B242</f>
        <v>85448837</v>
      </c>
      <c r="E242" s="30" t="str">
        <f>①陸連データ貼付け!C242</f>
        <v>正林　己怜</v>
      </c>
      <c r="F242" s="30" t="str">
        <f>ASC(①陸連データ貼付け!D242)</f>
        <v>ｼｮｳﾊﾞﾔｼ ﾐｻﾄ</v>
      </c>
      <c r="G242" s="30" t="str">
        <f>①陸連データ貼付け!E242</f>
        <v>女</v>
      </c>
      <c r="H242" s="30">
        <f>①陸連データ貼付け!N242</f>
        <v>223106</v>
      </c>
      <c r="I242" s="30" t="str">
        <f>①陸連データ貼付け!K242</f>
        <v>松蔭</v>
      </c>
      <c r="J242" s="30" t="str">
        <f>ASC(①陸連データ貼付け!J242)</f>
        <v>ｱｲﾁｹﾝﾘﾂｼｮｳｲﾝ</v>
      </c>
      <c r="K242" s="30" t="str">
        <f t="shared" si="11"/>
        <v>松蔭</v>
      </c>
      <c r="L242" s="30">
        <f>①陸連データ貼付け!P242</f>
        <v>1</v>
      </c>
      <c r="M242" s="64" t="str">
        <f>①陸連データ貼付け!Q242</f>
        <v>高校</v>
      </c>
    </row>
    <row r="243" spans="1:13">
      <c r="A243" s="233" t="str">
        <f>①陸連データ貼付け!M243</f>
        <v>H5331</v>
      </c>
      <c r="B243" s="30" t="str">
        <f t="shared" si="9"/>
        <v>H</v>
      </c>
      <c r="C243" s="30" t="str">
        <f t="shared" si="10"/>
        <v>5331</v>
      </c>
      <c r="D243" s="30">
        <f>①陸連データ貼付け!B243</f>
        <v>88079739</v>
      </c>
      <c r="E243" s="30" t="str">
        <f>①陸連データ貼付け!C243</f>
        <v>西田　綺更</v>
      </c>
      <c r="F243" s="30" t="str">
        <f>ASC(①陸連データ貼付け!D243)</f>
        <v>ﾆｼﾀﾞ ｷｻﾗ</v>
      </c>
      <c r="G243" s="30" t="str">
        <f>①陸連データ貼付け!E243</f>
        <v>女</v>
      </c>
      <c r="H243" s="30">
        <f>①陸連データ貼付け!N243</f>
        <v>223106</v>
      </c>
      <c r="I243" s="30" t="str">
        <f>①陸連データ貼付け!K243</f>
        <v>松蔭</v>
      </c>
      <c r="J243" s="30" t="str">
        <f>ASC(①陸連データ貼付け!J243)</f>
        <v>ｱｲﾁｹﾝﾘﾂｼｮｳｲﾝ</v>
      </c>
      <c r="K243" s="30" t="str">
        <f t="shared" si="11"/>
        <v>松蔭</v>
      </c>
      <c r="L243" s="30">
        <f>①陸連データ貼付け!P243</f>
        <v>1</v>
      </c>
      <c r="M243" s="64" t="str">
        <f>①陸連データ貼付け!Q243</f>
        <v>高校</v>
      </c>
    </row>
    <row r="244" spans="1:13">
      <c r="A244" s="233" t="str">
        <f>①陸連データ貼付け!M244</f>
        <v>H276</v>
      </c>
      <c r="B244" s="30" t="str">
        <f t="shared" si="9"/>
        <v>H</v>
      </c>
      <c r="C244" s="30" t="str">
        <f t="shared" si="10"/>
        <v>276</v>
      </c>
      <c r="D244" s="30">
        <f>①陸連データ貼付け!B244</f>
        <v>47099433</v>
      </c>
      <c r="E244" s="30" t="str">
        <f>①陸連データ貼付け!C244</f>
        <v>堀田　一馬</v>
      </c>
      <c r="F244" s="30" t="str">
        <f>ASC(①陸連データ貼付け!D244)</f>
        <v>ﾎｯﾀ ｶｽﾞﾏ</v>
      </c>
      <c r="G244" s="30" t="str">
        <f>①陸連データ貼付け!E244</f>
        <v>男</v>
      </c>
      <c r="H244" s="30">
        <f>①陸連データ貼付け!N244</f>
        <v>223106</v>
      </c>
      <c r="I244" s="30" t="str">
        <f>①陸連データ貼付け!K244</f>
        <v>松蔭</v>
      </c>
      <c r="J244" s="30" t="str">
        <f>ASC(①陸連データ貼付け!J244)</f>
        <v>ｱｲﾁｹﾝﾘﾂｼｮｳｲﾝ</v>
      </c>
      <c r="K244" s="30" t="str">
        <f t="shared" si="11"/>
        <v>松蔭</v>
      </c>
      <c r="L244" s="30">
        <f>①陸連データ貼付け!P244</f>
        <v>3</v>
      </c>
      <c r="M244" s="64" t="str">
        <f>①陸連データ貼付け!Q244</f>
        <v>高校</v>
      </c>
    </row>
    <row r="245" spans="1:13">
      <c r="A245" s="233" t="str">
        <f>①陸連データ貼付け!M245</f>
        <v>H277</v>
      </c>
      <c r="B245" s="30" t="str">
        <f t="shared" si="9"/>
        <v>H</v>
      </c>
      <c r="C245" s="30" t="str">
        <f t="shared" si="10"/>
        <v>277</v>
      </c>
      <c r="D245" s="30">
        <f>①陸連データ貼付け!B245</f>
        <v>47133624</v>
      </c>
      <c r="E245" s="30" t="str">
        <f>①陸連データ貼付け!C245</f>
        <v>澤井　雅貴</v>
      </c>
      <c r="F245" s="30" t="str">
        <f>ASC(①陸連データ貼付け!D245)</f>
        <v>ｻﾜｲ ﾏｻｷ</v>
      </c>
      <c r="G245" s="30" t="str">
        <f>①陸連データ貼付け!E245</f>
        <v>男</v>
      </c>
      <c r="H245" s="30">
        <f>①陸連データ貼付け!N245</f>
        <v>223106</v>
      </c>
      <c r="I245" s="30" t="str">
        <f>①陸連データ貼付け!K245</f>
        <v>松蔭</v>
      </c>
      <c r="J245" s="30" t="str">
        <f>ASC(①陸連データ貼付け!J245)</f>
        <v>ｱｲﾁｹﾝﾘﾂｼｮｳｲﾝ</v>
      </c>
      <c r="K245" s="30" t="str">
        <f t="shared" si="11"/>
        <v>松蔭</v>
      </c>
      <c r="L245" s="30">
        <f>①陸連データ貼付け!P245</f>
        <v>3</v>
      </c>
      <c r="M245" s="64" t="str">
        <f>①陸連データ貼付け!Q245</f>
        <v>高校</v>
      </c>
    </row>
    <row r="246" spans="1:13">
      <c r="A246" s="233" t="str">
        <f>①陸連データ貼付け!M246</f>
        <v>H278</v>
      </c>
      <c r="B246" s="30" t="str">
        <f t="shared" si="9"/>
        <v>H</v>
      </c>
      <c r="C246" s="30" t="str">
        <f t="shared" si="10"/>
        <v>278</v>
      </c>
      <c r="D246" s="30">
        <f>①陸連データ貼付け!B246</f>
        <v>58318530</v>
      </c>
      <c r="E246" s="30" t="str">
        <f>①陸連データ貼付け!C246</f>
        <v>李　如來</v>
      </c>
      <c r="F246" s="30" t="str">
        <f>ASC(①陸連データ貼付け!D246)</f>
        <v>ｲ ﾖﾚ</v>
      </c>
      <c r="G246" s="30" t="str">
        <f>①陸連データ貼付け!E246</f>
        <v>男</v>
      </c>
      <c r="H246" s="30">
        <f>①陸連データ貼付け!N246</f>
        <v>223106</v>
      </c>
      <c r="I246" s="30" t="str">
        <f>①陸連データ貼付け!K246</f>
        <v>松蔭</v>
      </c>
      <c r="J246" s="30" t="str">
        <f>ASC(①陸連データ貼付け!J246)</f>
        <v>ｱｲﾁｹﾝﾘﾂｼｮｳｲﾝ</v>
      </c>
      <c r="K246" s="30" t="str">
        <f t="shared" si="11"/>
        <v>松蔭</v>
      </c>
      <c r="L246" s="30">
        <f>①陸連データ貼付け!P246</f>
        <v>3</v>
      </c>
      <c r="M246" s="64" t="str">
        <f>①陸連データ貼付け!Q246</f>
        <v>高校</v>
      </c>
    </row>
    <row r="247" spans="1:13">
      <c r="A247" s="233" t="str">
        <f>①陸連データ貼付け!M247</f>
        <v>H279</v>
      </c>
      <c r="B247" s="30" t="str">
        <f t="shared" si="9"/>
        <v>H</v>
      </c>
      <c r="C247" s="30" t="str">
        <f t="shared" si="10"/>
        <v>279</v>
      </c>
      <c r="D247" s="30">
        <f>①陸連データ貼付け!B247</f>
        <v>61676026</v>
      </c>
      <c r="E247" s="30" t="str">
        <f>①陸連データ貼付け!C247</f>
        <v>深田　将生</v>
      </c>
      <c r="F247" s="30" t="str">
        <f>ASC(①陸連データ貼付け!D247)</f>
        <v>ﾌｶﾀ ﾏｻｷ</v>
      </c>
      <c r="G247" s="30" t="str">
        <f>①陸連データ貼付け!E247</f>
        <v>男</v>
      </c>
      <c r="H247" s="30">
        <f>①陸連データ貼付け!N247</f>
        <v>223106</v>
      </c>
      <c r="I247" s="30" t="str">
        <f>①陸連データ貼付け!K247</f>
        <v>松蔭</v>
      </c>
      <c r="J247" s="30" t="str">
        <f>ASC(①陸連データ貼付け!J247)</f>
        <v>ｱｲﾁｹﾝﾘﾂｼｮｳｲﾝ</v>
      </c>
      <c r="K247" s="30" t="str">
        <f t="shared" si="11"/>
        <v>松蔭</v>
      </c>
      <c r="L247" s="30">
        <f>①陸連データ貼付け!P247</f>
        <v>2</v>
      </c>
      <c r="M247" s="64" t="str">
        <f>①陸連データ貼付け!Q247</f>
        <v>高校</v>
      </c>
    </row>
    <row r="248" spans="1:13">
      <c r="A248" s="233" t="str">
        <f>①陸連データ貼付け!M248</f>
        <v>H280</v>
      </c>
      <c r="B248" s="30" t="str">
        <f t="shared" si="9"/>
        <v>H</v>
      </c>
      <c r="C248" s="30" t="str">
        <f t="shared" si="10"/>
        <v>280</v>
      </c>
      <c r="D248" s="30">
        <f>①陸連データ貼付け!B248</f>
        <v>61676632</v>
      </c>
      <c r="E248" s="30" t="str">
        <f>①陸連データ貼付け!C248</f>
        <v>藤本　大樹</v>
      </c>
      <c r="F248" s="30" t="str">
        <f>ASC(①陸連データ貼付け!D248)</f>
        <v>ﾌｼﾞﾓﾄ ﾀﾞｲｷ</v>
      </c>
      <c r="G248" s="30" t="str">
        <f>①陸連データ貼付け!E248</f>
        <v>男</v>
      </c>
      <c r="H248" s="30">
        <f>①陸連データ貼付け!N248</f>
        <v>223106</v>
      </c>
      <c r="I248" s="30" t="str">
        <f>①陸連データ貼付け!K248</f>
        <v>松蔭</v>
      </c>
      <c r="J248" s="30" t="str">
        <f>ASC(①陸連データ貼付け!J248)</f>
        <v>ｱｲﾁｹﾝﾘﾂｼｮｳｲﾝ</v>
      </c>
      <c r="K248" s="30" t="str">
        <f t="shared" si="11"/>
        <v>松蔭</v>
      </c>
      <c r="L248" s="30">
        <f>①陸連データ貼付け!P248</f>
        <v>2</v>
      </c>
      <c r="M248" s="64" t="str">
        <f>①陸連データ貼付け!Q248</f>
        <v>高校</v>
      </c>
    </row>
    <row r="249" spans="1:13">
      <c r="A249" s="233" t="str">
        <f>①陸連データ貼付け!M249</f>
        <v>H281</v>
      </c>
      <c r="B249" s="30" t="str">
        <f t="shared" si="9"/>
        <v>H</v>
      </c>
      <c r="C249" s="30" t="str">
        <f t="shared" si="10"/>
        <v>281</v>
      </c>
      <c r="D249" s="30">
        <f>①陸連データ貼付け!B249</f>
        <v>74551426</v>
      </c>
      <c r="E249" s="30" t="str">
        <f>①陸連データ貼付け!C249</f>
        <v>大澤　仁</v>
      </c>
      <c r="F249" s="30" t="str">
        <f>ASC(①陸連データ貼付け!D249)</f>
        <v>ｵｵｻﾜ ｼﾞﾝ</v>
      </c>
      <c r="G249" s="30" t="str">
        <f>①陸連データ貼付け!E249</f>
        <v>男</v>
      </c>
      <c r="H249" s="30">
        <f>①陸連データ貼付け!N249</f>
        <v>223106</v>
      </c>
      <c r="I249" s="30" t="str">
        <f>①陸連データ貼付け!K249</f>
        <v>松蔭</v>
      </c>
      <c r="J249" s="30" t="str">
        <f>ASC(①陸連データ貼付け!J249)</f>
        <v>ｱｲﾁｹﾝﾘﾂｼｮｳｲﾝ</v>
      </c>
      <c r="K249" s="30" t="str">
        <f t="shared" si="11"/>
        <v>松蔭</v>
      </c>
      <c r="L249" s="30">
        <f>①陸連データ貼付け!P249</f>
        <v>3</v>
      </c>
      <c r="M249" s="64" t="str">
        <f>①陸連データ貼付け!Q249</f>
        <v>高校</v>
      </c>
    </row>
    <row r="250" spans="1:13">
      <c r="A250" s="233" t="str">
        <f>①陸連データ貼付け!M250</f>
        <v>H282</v>
      </c>
      <c r="B250" s="30" t="str">
        <f t="shared" si="9"/>
        <v>H</v>
      </c>
      <c r="C250" s="30" t="str">
        <f t="shared" si="10"/>
        <v>282</v>
      </c>
      <c r="D250" s="30">
        <f>①陸連データ貼付け!B250</f>
        <v>74552124</v>
      </c>
      <c r="E250" s="30" t="str">
        <f>①陸連データ貼付け!C250</f>
        <v>小川　拓馬</v>
      </c>
      <c r="F250" s="30" t="str">
        <f>ASC(①陸連データ貼付け!D250)</f>
        <v>ｵｶﾞﾜ ﾀｸﾏ</v>
      </c>
      <c r="G250" s="30" t="str">
        <f>①陸連データ貼付け!E250</f>
        <v>男</v>
      </c>
      <c r="H250" s="30">
        <f>①陸連データ貼付け!N250</f>
        <v>223106</v>
      </c>
      <c r="I250" s="30" t="str">
        <f>①陸連データ貼付け!K250</f>
        <v>松蔭</v>
      </c>
      <c r="J250" s="30" t="str">
        <f>ASC(①陸連データ貼付け!J250)</f>
        <v>ｱｲﾁｹﾝﾘﾂｼｮｳｲﾝ</v>
      </c>
      <c r="K250" s="30" t="str">
        <f t="shared" si="11"/>
        <v>松蔭</v>
      </c>
      <c r="L250" s="30">
        <f>①陸連データ貼付け!P250</f>
        <v>3</v>
      </c>
      <c r="M250" s="64" t="str">
        <f>①陸連データ貼付け!Q250</f>
        <v>高校</v>
      </c>
    </row>
    <row r="251" spans="1:13">
      <c r="A251" s="233" t="str">
        <f>①陸連データ貼付け!M251</f>
        <v>H283</v>
      </c>
      <c r="B251" s="30" t="str">
        <f t="shared" si="9"/>
        <v>H</v>
      </c>
      <c r="C251" s="30" t="str">
        <f t="shared" si="10"/>
        <v>283</v>
      </c>
      <c r="D251" s="30">
        <f>①陸連データ貼付け!B251</f>
        <v>74553327</v>
      </c>
      <c r="E251" s="30" t="str">
        <f>①陸連データ貼付け!C251</f>
        <v>川口　顕</v>
      </c>
      <c r="F251" s="30" t="str">
        <f>ASC(①陸連データ貼付け!D251)</f>
        <v>ｶﾜｸﾞﾁ ｹﾝ</v>
      </c>
      <c r="G251" s="30" t="str">
        <f>①陸連データ貼付け!E251</f>
        <v>男</v>
      </c>
      <c r="H251" s="30">
        <f>①陸連データ貼付け!N251</f>
        <v>223106</v>
      </c>
      <c r="I251" s="30" t="str">
        <f>①陸連データ貼付け!K251</f>
        <v>松蔭</v>
      </c>
      <c r="J251" s="30" t="str">
        <f>ASC(①陸連データ貼付け!J251)</f>
        <v>ｱｲﾁｹﾝﾘﾂｼｮｳｲﾝ</v>
      </c>
      <c r="K251" s="30" t="str">
        <f t="shared" si="11"/>
        <v>松蔭</v>
      </c>
      <c r="L251" s="30">
        <f>①陸連データ貼付け!P251</f>
        <v>3</v>
      </c>
      <c r="M251" s="64" t="str">
        <f>①陸連データ貼付け!Q251</f>
        <v>高校</v>
      </c>
    </row>
    <row r="252" spans="1:13">
      <c r="A252" s="233" t="str">
        <f>①陸連データ貼付け!M252</f>
        <v>H284</v>
      </c>
      <c r="B252" s="30" t="str">
        <f t="shared" si="9"/>
        <v>H</v>
      </c>
      <c r="C252" s="30" t="str">
        <f t="shared" si="10"/>
        <v>284</v>
      </c>
      <c r="D252" s="30">
        <f>①陸連データ貼付け!B252</f>
        <v>74553630</v>
      </c>
      <c r="E252" s="30" t="str">
        <f>①陸連データ貼付け!C252</f>
        <v>佐藤　匠</v>
      </c>
      <c r="F252" s="30" t="str">
        <f>ASC(①陸連データ貼付け!D252)</f>
        <v>ｻﾄｳ ﾀｸﾐ</v>
      </c>
      <c r="G252" s="30" t="str">
        <f>①陸連データ貼付け!E252</f>
        <v>男</v>
      </c>
      <c r="H252" s="30">
        <f>①陸連データ貼付け!N252</f>
        <v>223106</v>
      </c>
      <c r="I252" s="30" t="str">
        <f>①陸連データ貼付け!K252</f>
        <v>松蔭</v>
      </c>
      <c r="J252" s="30" t="str">
        <f>ASC(①陸連データ貼付け!J252)</f>
        <v>ｱｲﾁｹﾝﾘﾂｼｮｳｲﾝ</v>
      </c>
      <c r="K252" s="30" t="str">
        <f t="shared" si="11"/>
        <v>松蔭</v>
      </c>
      <c r="L252" s="30">
        <f>①陸連データ貼付け!P252</f>
        <v>3</v>
      </c>
      <c r="M252" s="64" t="str">
        <f>①陸連データ貼付け!Q252</f>
        <v>高校</v>
      </c>
    </row>
    <row r="253" spans="1:13">
      <c r="A253" s="233" t="str">
        <f>①陸連データ貼付け!M253</f>
        <v>H285</v>
      </c>
      <c r="B253" s="30" t="str">
        <f t="shared" si="9"/>
        <v>H</v>
      </c>
      <c r="C253" s="30" t="str">
        <f t="shared" si="10"/>
        <v>285</v>
      </c>
      <c r="D253" s="30">
        <f>①陸連データ貼付け!B253</f>
        <v>74555127</v>
      </c>
      <c r="E253" s="30" t="str">
        <f>①陸連データ貼付け!C253</f>
        <v>武村　翔斗</v>
      </c>
      <c r="F253" s="30" t="str">
        <f>ASC(①陸連データ貼付け!D253)</f>
        <v>ﾀｹﾑﾗ ｼｮｳﾄ</v>
      </c>
      <c r="G253" s="30" t="str">
        <f>①陸連データ貼付け!E253</f>
        <v>男</v>
      </c>
      <c r="H253" s="30">
        <f>①陸連データ貼付け!N253</f>
        <v>223106</v>
      </c>
      <c r="I253" s="30" t="str">
        <f>①陸連データ貼付け!K253</f>
        <v>松蔭</v>
      </c>
      <c r="J253" s="30" t="str">
        <f>ASC(①陸連データ貼付け!J253)</f>
        <v>ｱｲﾁｹﾝﾘﾂｼｮｳｲﾝ</v>
      </c>
      <c r="K253" s="30" t="str">
        <f t="shared" si="11"/>
        <v>松蔭</v>
      </c>
      <c r="L253" s="30">
        <f>①陸連データ貼付け!P253</f>
        <v>3</v>
      </c>
      <c r="M253" s="64" t="str">
        <f>①陸連データ貼付け!Q253</f>
        <v>高校</v>
      </c>
    </row>
    <row r="254" spans="1:13">
      <c r="A254" s="233" t="str">
        <f>①陸連データ貼付け!M254</f>
        <v>H286</v>
      </c>
      <c r="B254" s="30" t="str">
        <f t="shared" si="9"/>
        <v>H</v>
      </c>
      <c r="C254" s="30" t="str">
        <f t="shared" si="10"/>
        <v>286</v>
      </c>
      <c r="D254" s="30">
        <f>①陸連データ貼付け!B254</f>
        <v>74769437</v>
      </c>
      <c r="E254" s="30" t="str">
        <f>①陸連データ貼付け!C254</f>
        <v>中神　元希</v>
      </c>
      <c r="F254" s="30" t="str">
        <f>ASC(①陸連データ貼付け!D254)</f>
        <v>ﾅｶｶﾞﾐ ﾓﾄｷ</v>
      </c>
      <c r="G254" s="30" t="str">
        <f>①陸連データ貼付け!E254</f>
        <v>男</v>
      </c>
      <c r="H254" s="30">
        <f>①陸連データ貼付け!N254</f>
        <v>223106</v>
      </c>
      <c r="I254" s="30" t="str">
        <f>①陸連データ貼付け!K254</f>
        <v>松蔭</v>
      </c>
      <c r="J254" s="30" t="str">
        <f>ASC(①陸連データ貼付け!J254)</f>
        <v>ｱｲﾁｹﾝﾘﾂｼｮｳｲﾝ</v>
      </c>
      <c r="K254" s="30" t="str">
        <f t="shared" si="11"/>
        <v>松蔭</v>
      </c>
      <c r="L254" s="30">
        <f>①陸連データ貼付け!P254</f>
        <v>3</v>
      </c>
      <c r="M254" s="64" t="str">
        <f>①陸連データ貼付け!Q254</f>
        <v>高校</v>
      </c>
    </row>
    <row r="255" spans="1:13">
      <c r="A255" s="233" t="str">
        <f>①陸連データ貼付け!M255</f>
        <v>H287</v>
      </c>
      <c r="B255" s="30" t="str">
        <f t="shared" si="9"/>
        <v>H</v>
      </c>
      <c r="C255" s="30" t="str">
        <f t="shared" si="10"/>
        <v>287</v>
      </c>
      <c r="D255" s="30">
        <f>①陸連データ貼付け!B255</f>
        <v>74769942</v>
      </c>
      <c r="E255" s="30" t="str">
        <f>①陸連データ貼付け!C255</f>
        <v>平柳　諒悟</v>
      </c>
      <c r="F255" s="30" t="str">
        <f>ASC(①陸連データ貼付け!D255)</f>
        <v>ﾋﾗﾔﾅｷﾞ ﾘｮｳｺﾞ</v>
      </c>
      <c r="G255" s="30" t="str">
        <f>①陸連データ貼付け!E255</f>
        <v>男</v>
      </c>
      <c r="H255" s="30">
        <f>①陸連データ貼付け!N255</f>
        <v>223106</v>
      </c>
      <c r="I255" s="30" t="str">
        <f>①陸連データ貼付け!K255</f>
        <v>松蔭</v>
      </c>
      <c r="J255" s="30" t="str">
        <f>ASC(①陸連データ貼付け!J255)</f>
        <v>ｱｲﾁｹﾝﾘﾂｼｮｳｲﾝ</v>
      </c>
      <c r="K255" s="30" t="str">
        <f t="shared" si="11"/>
        <v>松蔭</v>
      </c>
      <c r="L255" s="30">
        <f>①陸連データ貼付け!P255</f>
        <v>3</v>
      </c>
      <c r="M255" s="64" t="str">
        <f>①陸連データ貼付け!Q255</f>
        <v>高校</v>
      </c>
    </row>
    <row r="256" spans="1:13">
      <c r="A256" s="233" t="str">
        <f>①陸連データ貼付け!M256</f>
        <v>H288</v>
      </c>
      <c r="B256" s="30" t="str">
        <f t="shared" si="9"/>
        <v>H</v>
      </c>
      <c r="C256" s="30" t="str">
        <f t="shared" si="10"/>
        <v>288</v>
      </c>
      <c r="D256" s="30">
        <f>①陸連データ貼付け!B256</f>
        <v>74770227</v>
      </c>
      <c r="E256" s="30" t="str">
        <f>①陸連データ貼付け!C256</f>
        <v>間瀬　智哉</v>
      </c>
      <c r="F256" s="30" t="str">
        <f>ASC(①陸連データ貼付け!D256)</f>
        <v>ﾏｾ ﾄﾓﾔ</v>
      </c>
      <c r="G256" s="30" t="str">
        <f>①陸連データ貼付け!E256</f>
        <v>男</v>
      </c>
      <c r="H256" s="30">
        <f>①陸連データ貼付け!N256</f>
        <v>223106</v>
      </c>
      <c r="I256" s="30" t="str">
        <f>①陸連データ貼付け!K256</f>
        <v>松蔭</v>
      </c>
      <c r="J256" s="30" t="str">
        <f>ASC(①陸連データ貼付け!J256)</f>
        <v>ｱｲﾁｹﾝﾘﾂｼｮｳｲﾝ</v>
      </c>
      <c r="K256" s="30" t="str">
        <f t="shared" si="11"/>
        <v>松蔭</v>
      </c>
      <c r="L256" s="30">
        <f>①陸連データ貼付け!P256</f>
        <v>3</v>
      </c>
      <c r="M256" s="64" t="str">
        <f>①陸連データ貼付け!Q256</f>
        <v>高校</v>
      </c>
    </row>
    <row r="257" spans="1:13">
      <c r="A257" s="233" t="str">
        <f>①陸連データ貼付け!M257</f>
        <v>H289</v>
      </c>
      <c r="B257" s="30" t="str">
        <f t="shared" si="9"/>
        <v>H</v>
      </c>
      <c r="C257" s="30" t="str">
        <f t="shared" si="10"/>
        <v>289</v>
      </c>
      <c r="D257" s="30">
        <f>①陸連データ貼付け!B257</f>
        <v>74770530</v>
      </c>
      <c r="E257" s="30" t="str">
        <f>①陸連データ貼付け!C257</f>
        <v>村上　遙</v>
      </c>
      <c r="F257" s="30" t="str">
        <f>ASC(①陸連データ貼付け!D257)</f>
        <v>ﾑﾗｶﾐ ﾊﾙｶ</v>
      </c>
      <c r="G257" s="30" t="str">
        <f>①陸連データ貼付け!E257</f>
        <v>男</v>
      </c>
      <c r="H257" s="30">
        <f>①陸連データ貼付け!N257</f>
        <v>223106</v>
      </c>
      <c r="I257" s="30" t="str">
        <f>①陸連データ貼付け!K257</f>
        <v>松蔭</v>
      </c>
      <c r="J257" s="30" t="str">
        <f>ASC(①陸連データ貼付け!J257)</f>
        <v>ｱｲﾁｹﾝﾘﾂｼｮｳｲﾝ</v>
      </c>
      <c r="K257" s="30" t="str">
        <f t="shared" si="11"/>
        <v>松蔭</v>
      </c>
      <c r="L257" s="30">
        <f>①陸連データ貼付け!P257</f>
        <v>3</v>
      </c>
      <c r="M257" s="64" t="str">
        <f>①陸連データ貼付け!Q257</f>
        <v>高校</v>
      </c>
    </row>
    <row r="258" spans="1:13">
      <c r="A258" s="233" t="str">
        <f>①陸連データ貼付け!M258</f>
        <v>H290</v>
      </c>
      <c r="B258" s="30" t="str">
        <f t="shared" si="9"/>
        <v>H</v>
      </c>
      <c r="C258" s="30" t="str">
        <f t="shared" si="10"/>
        <v>290</v>
      </c>
      <c r="D258" s="30">
        <f>①陸連データ貼付け!B258</f>
        <v>74770732</v>
      </c>
      <c r="E258" s="30" t="str">
        <f>①陸連データ貼付け!C258</f>
        <v>森田　哲平</v>
      </c>
      <c r="F258" s="30" t="str">
        <f>ASC(①陸連データ貼付け!D258)</f>
        <v>ﾓﾘﾀ ﾃｯﾍﾟｲ</v>
      </c>
      <c r="G258" s="30" t="str">
        <f>①陸連データ貼付け!E258</f>
        <v>男</v>
      </c>
      <c r="H258" s="30">
        <f>①陸連データ貼付け!N258</f>
        <v>223106</v>
      </c>
      <c r="I258" s="30" t="str">
        <f>①陸連データ貼付け!K258</f>
        <v>松蔭</v>
      </c>
      <c r="J258" s="30" t="str">
        <f>ASC(①陸連データ貼付け!J258)</f>
        <v>ｱｲﾁｹﾝﾘﾂｼｮｳｲﾝ</v>
      </c>
      <c r="K258" s="30" t="str">
        <f t="shared" si="11"/>
        <v>松蔭</v>
      </c>
      <c r="L258" s="30">
        <f>①陸連データ貼付け!P258</f>
        <v>3</v>
      </c>
      <c r="M258" s="64" t="str">
        <f>①陸連データ貼付け!Q258</f>
        <v>高校</v>
      </c>
    </row>
    <row r="259" spans="1:13">
      <c r="A259" s="233" t="str">
        <f>①陸連データ貼付け!M259</f>
        <v>H291</v>
      </c>
      <c r="B259" s="30" t="str">
        <f t="shared" ref="B259:B322" si="12">LEFT(A259,1)</f>
        <v>H</v>
      </c>
      <c r="C259" s="30" t="str">
        <f t="shared" ref="C259:C322" si="13">REPLACE(A259,1,1,"")</f>
        <v>291</v>
      </c>
      <c r="D259" s="30">
        <f>①陸連データ貼付け!B259</f>
        <v>74771228</v>
      </c>
      <c r="E259" s="30" t="str">
        <f>①陸連データ貼付け!C259</f>
        <v>八木　智大</v>
      </c>
      <c r="F259" s="30" t="str">
        <f>ASC(①陸連データ貼付け!D259)</f>
        <v>ﾔｷﾞ ﾄﾓﾋﾛ</v>
      </c>
      <c r="G259" s="30" t="str">
        <f>①陸連データ貼付け!E259</f>
        <v>男</v>
      </c>
      <c r="H259" s="30">
        <f>①陸連データ貼付け!N259</f>
        <v>223106</v>
      </c>
      <c r="I259" s="30" t="str">
        <f>①陸連データ貼付け!K259</f>
        <v>松蔭</v>
      </c>
      <c r="J259" s="30" t="str">
        <f>ASC(①陸連データ貼付け!J259)</f>
        <v>ｱｲﾁｹﾝﾘﾂｼｮｳｲﾝ</v>
      </c>
      <c r="K259" s="30" t="str">
        <f t="shared" ref="K259:K322" si="14">I259</f>
        <v>松蔭</v>
      </c>
      <c r="L259" s="30">
        <f>①陸連データ貼付け!P259</f>
        <v>3</v>
      </c>
      <c r="M259" s="64" t="str">
        <f>①陸連データ貼付け!Q259</f>
        <v>高校</v>
      </c>
    </row>
    <row r="260" spans="1:13">
      <c r="A260" s="233" t="str">
        <f>①陸連データ貼付け!M260</f>
        <v>H292</v>
      </c>
      <c r="B260" s="30" t="str">
        <f t="shared" si="12"/>
        <v>H</v>
      </c>
      <c r="C260" s="30" t="str">
        <f t="shared" si="13"/>
        <v>292</v>
      </c>
      <c r="D260" s="30">
        <f>①陸連データ貼付け!B260</f>
        <v>74771531</v>
      </c>
      <c r="E260" s="30" t="str">
        <f>①陸連データ貼付け!C260</f>
        <v>和田　達希</v>
      </c>
      <c r="F260" s="30" t="str">
        <f>ASC(①陸連データ貼付け!D260)</f>
        <v>ﾜﾀﾞ ﾀﾂｷ</v>
      </c>
      <c r="G260" s="30" t="str">
        <f>①陸連データ貼付け!E260</f>
        <v>男</v>
      </c>
      <c r="H260" s="30">
        <f>①陸連データ貼付け!N260</f>
        <v>223106</v>
      </c>
      <c r="I260" s="30" t="str">
        <f>①陸連データ貼付け!K260</f>
        <v>松蔭</v>
      </c>
      <c r="J260" s="30" t="str">
        <f>ASC(①陸連データ貼付け!J260)</f>
        <v>ｱｲﾁｹﾝﾘﾂｼｮｳｲﾝ</v>
      </c>
      <c r="K260" s="30" t="str">
        <f t="shared" si="14"/>
        <v>松蔭</v>
      </c>
      <c r="L260" s="30">
        <f>①陸連データ貼付け!P260</f>
        <v>3</v>
      </c>
      <c r="M260" s="64" t="str">
        <f>①陸連データ貼付け!Q260</f>
        <v>高校</v>
      </c>
    </row>
    <row r="261" spans="1:13">
      <c r="A261" s="233" t="str">
        <f>①陸連データ貼付け!M261</f>
        <v>H293</v>
      </c>
      <c r="B261" s="30" t="str">
        <f t="shared" si="12"/>
        <v>H</v>
      </c>
      <c r="C261" s="30" t="str">
        <f t="shared" si="13"/>
        <v>293</v>
      </c>
      <c r="D261" s="30">
        <f>①陸連データ貼付け!B261</f>
        <v>86402828</v>
      </c>
      <c r="E261" s="30" t="str">
        <f>①陸連データ貼付け!C261</f>
        <v>石田　龍我</v>
      </c>
      <c r="F261" s="30" t="str">
        <f>ASC(①陸連データ貼付け!D261)</f>
        <v>ｲｼﾀﾞ ﾘｭｳｶﾞ</v>
      </c>
      <c r="G261" s="30" t="str">
        <f>①陸連データ貼付け!E261</f>
        <v>男</v>
      </c>
      <c r="H261" s="30">
        <f>①陸連データ貼付け!N261</f>
        <v>223106</v>
      </c>
      <c r="I261" s="30" t="str">
        <f>①陸連データ貼付け!K261</f>
        <v>松蔭</v>
      </c>
      <c r="J261" s="30" t="str">
        <f>ASC(①陸連データ貼付け!J261)</f>
        <v>ｱｲﾁｹﾝﾘﾂｼｮｳｲﾝ</v>
      </c>
      <c r="K261" s="30" t="str">
        <f t="shared" si="14"/>
        <v>松蔭</v>
      </c>
      <c r="L261" s="30">
        <f>①陸連データ貼付け!P261</f>
        <v>2</v>
      </c>
      <c r="M261" s="64" t="str">
        <f>①陸連データ貼付け!Q261</f>
        <v>高校</v>
      </c>
    </row>
    <row r="262" spans="1:13">
      <c r="A262" s="233" t="str">
        <f>①陸連データ貼付け!M262</f>
        <v>H294</v>
      </c>
      <c r="B262" s="30" t="str">
        <f t="shared" si="12"/>
        <v>H</v>
      </c>
      <c r="C262" s="30" t="str">
        <f t="shared" si="13"/>
        <v>294</v>
      </c>
      <c r="D262" s="30">
        <f>①陸連データ貼付け!B262</f>
        <v>86403324</v>
      </c>
      <c r="E262" s="30" t="str">
        <f>①陸連データ貼付け!C262</f>
        <v>津坂　大地</v>
      </c>
      <c r="F262" s="30" t="str">
        <f>ASC(①陸連データ貼付け!D262)</f>
        <v>ﾂｻｶ ﾀﾞｲﾁ</v>
      </c>
      <c r="G262" s="30" t="str">
        <f>①陸連データ貼付け!E262</f>
        <v>男</v>
      </c>
      <c r="H262" s="30">
        <f>①陸連データ貼付け!N262</f>
        <v>223106</v>
      </c>
      <c r="I262" s="30" t="str">
        <f>①陸連データ貼付け!K262</f>
        <v>松蔭</v>
      </c>
      <c r="J262" s="30" t="str">
        <f>ASC(①陸連データ貼付け!J262)</f>
        <v>ｱｲﾁｹﾝﾘﾂｼｮｳｲﾝ</v>
      </c>
      <c r="K262" s="30" t="str">
        <f t="shared" si="14"/>
        <v>松蔭</v>
      </c>
      <c r="L262" s="30">
        <f>①陸連データ貼付け!P262</f>
        <v>2</v>
      </c>
      <c r="M262" s="64" t="str">
        <f>①陸連データ貼付け!Q262</f>
        <v>高校</v>
      </c>
    </row>
    <row r="263" spans="1:13">
      <c r="A263" s="233" t="str">
        <f>①陸連データ貼付け!M263</f>
        <v>H295</v>
      </c>
      <c r="B263" s="30" t="str">
        <f t="shared" si="12"/>
        <v>H</v>
      </c>
      <c r="C263" s="30" t="str">
        <f t="shared" si="13"/>
        <v>295</v>
      </c>
      <c r="D263" s="30">
        <f>①陸連データ貼付け!B263</f>
        <v>86403627</v>
      </c>
      <c r="E263" s="30" t="str">
        <f>①陸連データ貼付け!C263</f>
        <v>本間　稜也</v>
      </c>
      <c r="F263" s="30" t="str">
        <f>ASC(①陸連データ貼付け!D263)</f>
        <v>ﾎﾝﾏ ﾘｮｳﾔ</v>
      </c>
      <c r="G263" s="30" t="str">
        <f>①陸連データ貼付け!E263</f>
        <v>男</v>
      </c>
      <c r="H263" s="30">
        <f>①陸連データ貼付け!N263</f>
        <v>223106</v>
      </c>
      <c r="I263" s="30" t="str">
        <f>①陸連データ貼付け!K263</f>
        <v>松蔭</v>
      </c>
      <c r="J263" s="30" t="str">
        <f>ASC(①陸連データ貼付け!J263)</f>
        <v>ｱｲﾁｹﾝﾘﾂｼｮｳｲﾝ</v>
      </c>
      <c r="K263" s="30" t="str">
        <f t="shared" si="14"/>
        <v>松蔭</v>
      </c>
      <c r="L263" s="30">
        <f>①陸連データ貼付け!P263</f>
        <v>2</v>
      </c>
      <c r="M263" s="64" t="str">
        <f>①陸連データ貼付け!Q263</f>
        <v>高校</v>
      </c>
    </row>
    <row r="264" spans="1:13">
      <c r="A264" s="233" t="str">
        <f>①陸連データ貼付け!M264</f>
        <v>H296</v>
      </c>
      <c r="B264" s="30" t="str">
        <f t="shared" si="12"/>
        <v>H</v>
      </c>
      <c r="C264" s="30" t="str">
        <f t="shared" si="13"/>
        <v>296</v>
      </c>
      <c r="D264" s="30">
        <f>①陸連データ貼付け!B264</f>
        <v>86403930</v>
      </c>
      <c r="E264" s="30" t="str">
        <f>①陸連データ貼付け!C264</f>
        <v>松山　祐二</v>
      </c>
      <c r="F264" s="30" t="str">
        <f>ASC(①陸連データ貼付け!D264)</f>
        <v>ﾏﾂﾔﾏ ﾕｳｼﾞ</v>
      </c>
      <c r="G264" s="30" t="str">
        <f>①陸連データ貼付け!E264</f>
        <v>男</v>
      </c>
      <c r="H264" s="30">
        <f>①陸連データ貼付け!N264</f>
        <v>223106</v>
      </c>
      <c r="I264" s="30" t="str">
        <f>①陸連データ貼付け!K264</f>
        <v>松蔭</v>
      </c>
      <c r="J264" s="30" t="str">
        <f>ASC(①陸連データ貼付け!J264)</f>
        <v>ｱｲﾁｹﾝﾘﾂｼｮｳｲﾝ</v>
      </c>
      <c r="K264" s="30" t="str">
        <f t="shared" si="14"/>
        <v>松蔭</v>
      </c>
      <c r="L264" s="30">
        <f>①陸連データ貼付け!P264</f>
        <v>2</v>
      </c>
      <c r="M264" s="64" t="str">
        <f>①陸連データ貼付け!Q264</f>
        <v>高校</v>
      </c>
    </row>
    <row r="265" spans="1:13">
      <c r="A265" s="233" t="str">
        <f>①陸連データ貼付け!M265</f>
        <v>H297</v>
      </c>
      <c r="B265" s="30" t="str">
        <f t="shared" si="12"/>
        <v>H</v>
      </c>
      <c r="C265" s="30" t="str">
        <f t="shared" si="13"/>
        <v>297</v>
      </c>
      <c r="D265" s="30">
        <f>①陸連データ貼付け!B265</f>
        <v>86404224</v>
      </c>
      <c r="E265" s="30" t="str">
        <f>①陸連データ貼付け!C265</f>
        <v>山田　翼</v>
      </c>
      <c r="F265" s="30" t="str">
        <f>ASC(①陸連データ貼付け!D265)</f>
        <v>ﾔﾏﾀﾞ ﾂﾊﾞｻ</v>
      </c>
      <c r="G265" s="30" t="str">
        <f>①陸連データ貼付け!E265</f>
        <v>男</v>
      </c>
      <c r="H265" s="30">
        <f>①陸連データ貼付け!N265</f>
        <v>223106</v>
      </c>
      <c r="I265" s="30" t="str">
        <f>①陸連データ貼付け!K265</f>
        <v>松蔭</v>
      </c>
      <c r="J265" s="30" t="str">
        <f>ASC(①陸連データ貼付け!J265)</f>
        <v>ｱｲﾁｹﾝﾘﾂｼｮｳｲﾝ</v>
      </c>
      <c r="K265" s="30" t="str">
        <f t="shared" si="14"/>
        <v>松蔭</v>
      </c>
      <c r="L265" s="30">
        <f>①陸連データ貼付け!P265</f>
        <v>2</v>
      </c>
      <c r="M265" s="64" t="str">
        <f>①陸連データ貼付け!Q265</f>
        <v>高校</v>
      </c>
    </row>
    <row r="266" spans="1:13">
      <c r="A266" s="233" t="str">
        <f>①陸連データ貼付け!M266</f>
        <v>H298</v>
      </c>
      <c r="B266" s="30" t="str">
        <f t="shared" si="12"/>
        <v>H</v>
      </c>
      <c r="C266" s="30" t="str">
        <f t="shared" si="13"/>
        <v>298</v>
      </c>
      <c r="D266" s="30">
        <f>①陸連データ貼付け!B266</f>
        <v>86404426</v>
      </c>
      <c r="E266" s="30" t="str">
        <f>①陸連データ貼付け!C266</f>
        <v>横田　凌</v>
      </c>
      <c r="F266" s="30" t="str">
        <f>ASC(①陸連データ貼付け!D266)</f>
        <v>ﾖｺﾀ ﾘｮｳ</v>
      </c>
      <c r="G266" s="30" t="str">
        <f>①陸連データ貼付け!E266</f>
        <v>男</v>
      </c>
      <c r="H266" s="30">
        <f>①陸連データ貼付け!N266</f>
        <v>223106</v>
      </c>
      <c r="I266" s="30" t="str">
        <f>①陸連データ貼付け!K266</f>
        <v>松蔭</v>
      </c>
      <c r="J266" s="30" t="str">
        <f>ASC(①陸連データ貼付け!J266)</f>
        <v>ｱｲﾁｹﾝﾘﾂｼｮｳｲﾝ</v>
      </c>
      <c r="K266" s="30" t="str">
        <f t="shared" si="14"/>
        <v>松蔭</v>
      </c>
      <c r="L266" s="30">
        <f>①陸連データ貼付け!P266</f>
        <v>2</v>
      </c>
      <c r="M266" s="64" t="str">
        <f>①陸連データ貼付け!Q266</f>
        <v>高校</v>
      </c>
    </row>
    <row r="267" spans="1:13">
      <c r="A267" s="233" t="str">
        <f>①陸連データ貼付け!M267</f>
        <v>H681</v>
      </c>
      <c r="B267" s="30" t="str">
        <f t="shared" si="12"/>
        <v>H</v>
      </c>
      <c r="C267" s="30" t="str">
        <f t="shared" si="13"/>
        <v>681</v>
      </c>
      <c r="D267" s="30">
        <f>①陸連データ貼付け!B267</f>
        <v>59848438</v>
      </c>
      <c r="E267" s="30" t="str">
        <f>①陸連データ貼付け!C267</f>
        <v>南川　竜太郎</v>
      </c>
      <c r="F267" s="30" t="str">
        <f>ASC(①陸連データ貼付け!D267)</f>
        <v>ﾐﾅﾐｶﾜ ﾘｮｳﾀﾛｳ</v>
      </c>
      <c r="G267" s="30" t="str">
        <f>①陸連データ貼付け!E267</f>
        <v>男</v>
      </c>
      <c r="H267" s="30">
        <f>①陸連データ貼付け!N267</f>
        <v>223106</v>
      </c>
      <c r="I267" s="30" t="str">
        <f>①陸連データ貼付け!K267</f>
        <v>松蔭</v>
      </c>
      <c r="J267" s="30" t="str">
        <f>ASC(①陸連データ貼付け!J267)</f>
        <v>ｱｲﾁｹﾝﾘﾂｼｮｳｲﾝ</v>
      </c>
      <c r="K267" s="30" t="str">
        <f t="shared" si="14"/>
        <v>松蔭</v>
      </c>
      <c r="L267" s="30">
        <f>①陸連データ貼付け!P267</f>
        <v>1</v>
      </c>
      <c r="M267" s="64" t="str">
        <f>①陸連データ貼付け!Q267</f>
        <v>高校</v>
      </c>
    </row>
    <row r="268" spans="1:13">
      <c r="A268" s="233" t="str">
        <f>①陸連データ貼付け!M268</f>
        <v>H682</v>
      </c>
      <c r="B268" s="30" t="str">
        <f t="shared" si="12"/>
        <v>H</v>
      </c>
      <c r="C268" s="30" t="str">
        <f t="shared" si="13"/>
        <v>682</v>
      </c>
      <c r="D268" s="30">
        <f>①陸連データ貼付け!B268</f>
        <v>61564426</v>
      </c>
      <c r="E268" s="30" t="str">
        <f>①陸連データ貼付け!C268</f>
        <v>近藤　綾哉</v>
      </c>
      <c r="F268" s="30" t="str">
        <f>ASC(①陸連データ貼付け!D268)</f>
        <v>ｺﾝﾄﾞｳ ﾘｮｳﾔ</v>
      </c>
      <c r="G268" s="30" t="str">
        <f>①陸連データ貼付け!E268</f>
        <v>男</v>
      </c>
      <c r="H268" s="30">
        <f>①陸連データ貼付け!N268</f>
        <v>223106</v>
      </c>
      <c r="I268" s="30" t="str">
        <f>①陸連データ貼付け!K268</f>
        <v>松蔭</v>
      </c>
      <c r="J268" s="30" t="str">
        <f>ASC(①陸連データ貼付け!J268)</f>
        <v>ｱｲﾁｹﾝﾘﾂｼｮｳｲﾝ</v>
      </c>
      <c r="K268" s="30" t="str">
        <f t="shared" si="14"/>
        <v>松蔭</v>
      </c>
      <c r="L268" s="30">
        <f>①陸連データ貼付け!P268</f>
        <v>1</v>
      </c>
      <c r="M268" s="64" t="str">
        <f>①陸連データ貼付け!Q268</f>
        <v>高校</v>
      </c>
    </row>
    <row r="269" spans="1:13">
      <c r="A269" s="233" t="str">
        <f>①陸連データ貼付け!M269</f>
        <v>H683</v>
      </c>
      <c r="B269" s="30" t="str">
        <f t="shared" si="12"/>
        <v>H</v>
      </c>
      <c r="C269" s="30" t="str">
        <f t="shared" si="13"/>
        <v>683</v>
      </c>
      <c r="D269" s="30">
        <f>①陸連データ貼付け!B269</f>
        <v>73375732</v>
      </c>
      <c r="E269" s="30" t="str">
        <f>①陸連データ貼付け!C269</f>
        <v>花井　雄大</v>
      </c>
      <c r="F269" s="30" t="str">
        <f>ASC(①陸連データ貼付け!D269)</f>
        <v>ﾊﾅｲ ﾕｳﾀﾞｲ</v>
      </c>
      <c r="G269" s="30" t="str">
        <f>①陸連データ貼付け!E269</f>
        <v>男</v>
      </c>
      <c r="H269" s="30">
        <f>①陸連データ貼付け!N269</f>
        <v>223106</v>
      </c>
      <c r="I269" s="30" t="str">
        <f>①陸連データ貼付け!K269</f>
        <v>松蔭</v>
      </c>
      <c r="J269" s="30" t="str">
        <f>ASC(①陸連データ貼付け!J269)</f>
        <v>ｱｲﾁｹﾝﾘﾂｼｮｳｲﾝ</v>
      </c>
      <c r="K269" s="30" t="str">
        <f t="shared" si="14"/>
        <v>松蔭</v>
      </c>
      <c r="L269" s="30">
        <f>①陸連データ貼付け!P269</f>
        <v>1</v>
      </c>
      <c r="M269" s="64" t="str">
        <f>①陸連データ貼付け!Q269</f>
        <v>高校</v>
      </c>
    </row>
    <row r="270" spans="1:13">
      <c r="A270" s="233" t="str">
        <f>①陸連データ貼付け!M270</f>
        <v>H684</v>
      </c>
      <c r="B270" s="30" t="str">
        <f t="shared" si="12"/>
        <v>H</v>
      </c>
      <c r="C270" s="30" t="str">
        <f t="shared" si="13"/>
        <v>684</v>
      </c>
      <c r="D270" s="30">
        <f>①陸連データ貼付け!B270</f>
        <v>84941127</v>
      </c>
      <c r="E270" s="30" t="str">
        <f>①陸連データ貼付け!C270</f>
        <v>戸田　一輝</v>
      </c>
      <c r="F270" s="30" t="str">
        <f>ASC(①陸連データ貼付け!D270)</f>
        <v>ﾄﾀﾞ ｶｽﾞｷ</v>
      </c>
      <c r="G270" s="30" t="str">
        <f>①陸連データ貼付け!E270</f>
        <v>男</v>
      </c>
      <c r="H270" s="30">
        <f>①陸連データ貼付け!N270</f>
        <v>223106</v>
      </c>
      <c r="I270" s="30" t="str">
        <f>①陸連データ貼付け!K270</f>
        <v>松蔭</v>
      </c>
      <c r="J270" s="30" t="str">
        <f>ASC(①陸連データ貼付け!J270)</f>
        <v>ｱｲﾁｹﾝﾘﾂｼｮｳｲﾝ</v>
      </c>
      <c r="K270" s="30" t="str">
        <f t="shared" si="14"/>
        <v>松蔭</v>
      </c>
      <c r="L270" s="30">
        <f>①陸連データ貼付け!P270</f>
        <v>1</v>
      </c>
      <c r="M270" s="64" t="str">
        <f>①陸連データ貼付け!Q270</f>
        <v>高校</v>
      </c>
    </row>
    <row r="271" spans="1:13">
      <c r="A271" s="233" t="str">
        <f>①陸連データ貼付け!M271</f>
        <v>H685</v>
      </c>
      <c r="B271" s="30" t="str">
        <f t="shared" si="12"/>
        <v>H</v>
      </c>
      <c r="C271" s="30" t="str">
        <f t="shared" si="13"/>
        <v>685</v>
      </c>
      <c r="D271" s="30">
        <f>①陸連データ貼付け!B271</f>
        <v>84941329</v>
      </c>
      <c r="E271" s="30" t="str">
        <f>①陸連データ貼付け!C271</f>
        <v>山本　大聖</v>
      </c>
      <c r="F271" s="30" t="str">
        <f>ASC(①陸連データ貼付け!D271)</f>
        <v>ﾔﾏﾓﾄ ﾀｲｾｲ</v>
      </c>
      <c r="G271" s="30" t="str">
        <f>①陸連データ貼付け!E271</f>
        <v>男</v>
      </c>
      <c r="H271" s="30">
        <f>①陸連データ貼付け!N271</f>
        <v>223106</v>
      </c>
      <c r="I271" s="30" t="str">
        <f>①陸連データ貼付け!K271</f>
        <v>松蔭</v>
      </c>
      <c r="J271" s="30" t="str">
        <f>ASC(①陸連データ貼付け!J271)</f>
        <v>ｱｲﾁｹﾝﾘﾂｼｮｳｲﾝ</v>
      </c>
      <c r="K271" s="30" t="str">
        <f t="shared" si="14"/>
        <v>松蔭</v>
      </c>
      <c r="L271" s="30">
        <f>①陸連データ貼付け!P271</f>
        <v>1</v>
      </c>
      <c r="M271" s="64" t="str">
        <f>①陸連データ貼付け!Q271</f>
        <v>高校</v>
      </c>
    </row>
    <row r="272" spans="1:13">
      <c r="A272" s="233" t="str">
        <f>①陸連データ貼付け!M272</f>
        <v>H686</v>
      </c>
      <c r="B272" s="30" t="str">
        <f t="shared" si="12"/>
        <v>H</v>
      </c>
      <c r="C272" s="30" t="str">
        <f t="shared" si="13"/>
        <v>686</v>
      </c>
      <c r="D272" s="30">
        <f>①陸連データ貼付け!B272</f>
        <v>98984644</v>
      </c>
      <c r="E272" s="30" t="str">
        <f>①陸連データ貼付け!C272</f>
        <v>藏冨　真吾</v>
      </c>
      <c r="F272" s="30" t="str">
        <f>ASC(①陸連データ貼付け!D272)</f>
        <v>ｸﾗﾄﾐ ｼﾝｺﾞ</v>
      </c>
      <c r="G272" s="30" t="str">
        <f>①陸連データ貼付け!E272</f>
        <v>男</v>
      </c>
      <c r="H272" s="30">
        <f>①陸連データ貼付け!N272</f>
        <v>223106</v>
      </c>
      <c r="I272" s="30" t="str">
        <f>①陸連データ貼付け!K272</f>
        <v>松蔭</v>
      </c>
      <c r="J272" s="30" t="str">
        <f>ASC(①陸連データ貼付け!J272)</f>
        <v>ｱｲﾁｹﾝﾘﾂｼｮｳｲﾝ</v>
      </c>
      <c r="K272" s="30" t="str">
        <f t="shared" si="14"/>
        <v>松蔭</v>
      </c>
      <c r="L272" s="30">
        <f>①陸連データ貼付け!P272</f>
        <v>1</v>
      </c>
      <c r="M272" s="64" t="str">
        <f>①陸連データ貼付け!Q272</f>
        <v>高校</v>
      </c>
    </row>
    <row r="273" spans="1:13">
      <c r="A273" s="233" t="str">
        <f>①陸連データ貼付け!M273</f>
        <v>H687</v>
      </c>
      <c r="B273" s="30" t="str">
        <f t="shared" si="12"/>
        <v>H</v>
      </c>
      <c r="C273" s="30" t="str">
        <f t="shared" si="13"/>
        <v>687</v>
      </c>
      <c r="D273" s="30">
        <f>①陸連データ貼付け!B273</f>
        <v>98985544</v>
      </c>
      <c r="E273" s="30" t="str">
        <f>①陸連データ貼付け!C273</f>
        <v>龍山　圭眞</v>
      </c>
      <c r="F273" s="30" t="str">
        <f>ASC(①陸連データ貼付け!D273)</f>
        <v>ﾀﾂﾔﾏ ｹｲｼﾝ</v>
      </c>
      <c r="G273" s="30" t="str">
        <f>①陸連データ貼付け!E273</f>
        <v>男</v>
      </c>
      <c r="H273" s="30">
        <f>①陸連データ貼付け!N273</f>
        <v>223106</v>
      </c>
      <c r="I273" s="30" t="str">
        <f>①陸連データ貼付け!K273</f>
        <v>松蔭</v>
      </c>
      <c r="J273" s="30" t="str">
        <f>ASC(①陸連データ貼付け!J273)</f>
        <v>ｱｲﾁｹﾝﾘﾂｼｮｳｲﾝ</v>
      </c>
      <c r="K273" s="30" t="str">
        <f t="shared" si="14"/>
        <v>松蔭</v>
      </c>
      <c r="L273" s="30">
        <f>①陸連データ貼付け!P273</f>
        <v>1</v>
      </c>
      <c r="M273" s="64" t="str">
        <f>①陸連データ貼付け!Q273</f>
        <v>高校</v>
      </c>
    </row>
    <row r="274" spans="1:13">
      <c r="A274" s="233" t="str">
        <f>①陸連データ貼付け!M274</f>
        <v>H5187</v>
      </c>
      <c r="B274" s="30" t="str">
        <f t="shared" si="12"/>
        <v>H</v>
      </c>
      <c r="C274" s="30" t="str">
        <f t="shared" si="13"/>
        <v>5187</v>
      </c>
      <c r="D274" s="30">
        <f>①陸連データ貼付け!B274</f>
        <v>39787741</v>
      </c>
      <c r="E274" s="30" t="str">
        <f>①陸連データ貼付け!C274</f>
        <v>坂野　葉奈</v>
      </c>
      <c r="F274" s="30" t="str">
        <f>ASC(①陸連データ貼付け!D274)</f>
        <v>ｻｶﾉ ﾊﾅ</v>
      </c>
      <c r="G274" s="30" t="str">
        <f>①陸連データ貼付け!E274</f>
        <v>女</v>
      </c>
      <c r="H274" s="30">
        <f>①陸連データ貼付け!N274</f>
        <v>223107</v>
      </c>
      <c r="I274" s="30" t="str">
        <f>①陸連データ貼付け!K274</f>
        <v>昭和</v>
      </c>
      <c r="J274" s="30" t="str">
        <f>ASC(①陸連データ貼付け!J274)</f>
        <v>ｱｲﾁｹﾝﾘﾂｼｮｳﾜ</v>
      </c>
      <c r="K274" s="30" t="str">
        <f t="shared" si="14"/>
        <v>昭和</v>
      </c>
      <c r="L274" s="30">
        <f>①陸連データ貼付け!P274</f>
        <v>3</v>
      </c>
      <c r="M274" s="64" t="str">
        <f>①陸連データ貼付け!Q274</f>
        <v>高校</v>
      </c>
    </row>
    <row r="275" spans="1:13">
      <c r="A275" s="233" t="str">
        <f>①陸連データ貼付け!M275</f>
        <v>H5188</v>
      </c>
      <c r="B275" s="30" t="str">
        <f t="shared" si="12"/>
        <v>H</v>
      </c>
      <c r="C275" s="30" t="str">
        <f t="shared" si="13"/>
        <v>5188</v>
      </c>
      <c r="D275" s="30">
        <f>①陸連データ貼付け!B275</f>
        <v>39788338</v>
      </c>
      <c r="E275" s="30" t="str">
        <f>①陸連データ貼付け!C275</f>
        <v>羽田　彩乃</v>
      </c>
      <c r="F275" s="30" t="str">
        <f>ASC(①陸連データ貼付け!D275)</f>
        <v>ﾊﾀﾞ ｱﾔﾉ</v>
      </c>
      <c r="G275" s="30" t="str">
        <f>①陸連データ貼付け!E275</f>
        <v>女</v>
      </c>
      <c r="H275" s="30">
        <f>①陸連データ貼付け!N275</f>
        <v>223107</v>
      </c>
      <c r="I275" s="30" t="str">
        <f>①陸連データ貼付け!K275</f>
        <v>昭和</v>
      </c>
      <c r="J275" s="30" t="str">
        <f>ASC(①陸連データ貼付け!J275)</f>
        <v>ｱｲﾁｹﾝﾘﾂｼｮｳﾜ</v>
      </c>
      <c r="K275" s="30" t="str">
        <f t="shared" si="14"/>
        <v>昭和</v>
      </c>
      <c r="L275" s="30">
        <f>①陸連データ貼付け!P275</f>
        <v>3</v>
      </c>
      <c r="M275" s="64" t="str">
        <f>①陸連データ貼付け!Q275</f>
        <v>高校</v>
      </c>
    </row>
    <row r="276" spans="1:13">
      <c r="A276" s="233" t="str">
        <f>①陸連データ貼付け!M276</f>
        <v>H5189</v>
      </c>
      <c r="B276" s="30" t="str">
        <f t="shared" si="12"/>
        <v>H</v>
      </c>
      <c r="C276" s="30" t="str">
        <f t="shared" si="13"/>
        <v>5189</v>
      </c>
      <c r="D276" s="30">
        <f>①陸連データ貼付け!B276</f>
        <v>45527730</v>
      </c>
      <c r="E276" s="30" t="str">
        <f>①陸連データ貼付け!C276</f>
        <v>横井　さえ香</v>
      </c>
      <c r="F276" s="30" t="str">
        <f>ASC(①陸連データ貼付け!D276)</f>
        <v>ﾖｺｲ ｻｴｶ</v>
      </c>
      <c r="G276" s="30" t="str">
        <f>①陸連データ貼付け!E276</f>
        <v>女</v>
      </c>
      <c r="H276" s="30">
        <f>①陸連データ貼付け!N276</f>
        <v>223107</v>
      </c>
      <c r="I276" s="30" t="str">
        <f>①陸連データ貼付け!K276</f>
        <v>昭和</v>
      </c>
      <c r="J276" s="30" t="str">
        <f>ASC(①陸連データ貼付け!J276)</f>
        <v>ｱｲﾁｹﾝﾘﾂｼｮｳﾜ</v>
      </c>
      <c r="K276" s="30" t="str">
        <f t="shared" si="14"/>
        <v>昭和</v>
      </c>
      <c r="L276" s="30">
        <f>①陸連データ貼付け!P276</f>
        <v>2</v>
      </c>
      <c r="M276" s="64" t="str">
        <f>①陸連データ貼付け!Q276</f>
        <v>高校</v>
      </c>
    </row>
    <row r="277" spans="1:13">
      <c r="A277" s="233" t="str">
        <f>①陸連データ貼付け!M277</f>
        <v>H5190</v>
      </c>
      <c r="B277" s="30" t="str">
        <f t="shared" si="12"/>
        <v>H</v>
      </c>
      <c r="C277" s="30" t="str">
        <f t="shared" si="13"/>
        <v>5190</v>
      </c>
      <c r="D277" s="30">
        <f>①陸連データ貼付け!B277</f>
        <v>49949641</v>
      </c>
      <c r="E277" s="30" t="str">
        <f>①陸連データ貼付け!C277</f>
        <v>鬼頭　美月</v>
      </c>
      <c r="F277" s="30" t="str">
        <f>ASC(①陸連データ貼付け!D277)</f>
        <v>ｷﾄｳ ﾐﾂｷ</v>
      </c>
      <c r="G277" s="30" t="str">
        <f>①陸連データ貼付け!E277</f>
        <v>女</v>
      </c>
      <c r="H277" s="30">
        <f>①陸連データ貼付け!N277</f>
        <v>223107</v>
      </c>
      <c r="I277" s="30" t="str">
        <f>①陸連データ貼付け!K277</f>
        <v>昭和</v>
      </c>
      <c r="J277" s="30" t="str">
        <f>ASC(①陸連データ貼付け!J277)</f>
        <v>ｱｲﾁｹﾝﾘﾂｼｮｳﾜ</v>
      </c>
      <c r="K277" s="30" t="str">
        <f t="shared" si="14"/>
        <v>昭和</v>
      </c>
      <c r="L277" s="30">
        <f>①陸連データ貼付け!P277</f>
        <v>2</v>
      </c>
      <c r="M277" s="64" t="str">
        <f>①陸連データ貼付け!Q277</f>
        <v>高校</v>
      </c>
    </row>
    <row r="278" spans="1:13">
      <c r="A278" s="233" t="str">
        <f>①陸連データ貼付け!M278</f>
        <v>H5191</v>
      </c>
      <c r="B278" s="30" t="str">
        <f t="shared" si="12"/>
        <v>H</v>
      </c>
      <c r="C278" s="30" t="str">
        <f t="shared" si="13"/>
        <v>5191</v>
      </c>
      <c r="D278" s="30">
        <f>①陸連データ貼付け!B278</f>
        <v>52233318</v>
      </c>
      <c r="E278" s="30" t="str">
        <f>①陸連データ貼付け!C278</f>
        <v>長屋　歩伽</v>
      </c>
      <c r="F278" s="30" t="str">
        <f>ASC(①陸連データ貼付け!D278)</f>
        <v>ﾅｶﾞﾔ ｱﾕｶ</v>
      </c>
      <c r="G278" s="30" t="str">
        <f>①陸連データ貼付け!E278</f>
        <v>女</v>
      </c>
      <c r="H278" s="30">
        <f>①陸連データ貼付け!N278</f>
        <v>223107</v>
      </c>
      <c r="I278" s="30" t="str">
        <f>①陸連データ貼付け!K278</f>
        <v>昭和</v>
      </c>
      <c r="J278" s="30" t="str">
        <f>ASC(①陸連データ貼付け!J278)</f>
        <v>ｱｲﾁｹﾝﾘﾂｼｮｳﾜ</v>
      </c>
      <c r="K278" s="30" t="str">
        <f t="shared" si="14"/>
        <v>昭和</v>
      </c>
      <c r="L278" s="30">
        <f>①陸連データ貼付け!P278</f>
        <v>2</v>
      </c>
      <c r="M278" s="64" t="str">
        <f>①陸連データ貼付け!Q278</f>
        <v>高校</v>
      </c>
    </row>
    <row r="279" spans="1:13">
      <c r="A279" s="233" t="str">
        <f>①陸連データ貼付け!M279</f>
        <v>H5192</v>
      </c>
      <c r="B279" s="30" t="str">
        <f t="shared" si="12"/>
        <v>H</v>
      </c>
      <c r="C279" s="30" t="str">
        <f t="shared" si="13"/>
        <v>5192</v>
      </c>
      <c r="D279" s="30">
        <f>①陸連データ貼付け!B279</f>
        <v>75994438</v>
      </c>
      <c r="E279" s="30" t="str">
        <f>①陸連データ貼付け!C279</f>
        <v>鬼頭　佳望葉</v>
      </c>
      <c r="F279" s="30" t="str">
        <f>ASC(①陸連データ貼付け!D279)</f>
        <v>ｷﾄｳ ｶﾉﾊ</v>
      </c>
      <c r="G279" s="30" t="str">
        <f>①陸連データ貼付け!E279</f>
        <v>女</v>
      </c>
      <c r="H279" s="30">
        <f>①陸連データ貼付け!N279</f>
        <v>223107</v>
      </c>
      <c r="I279" s="30" t="str">
        <f>①陸連データ貼付け!K279</f>
        <v>昭和</v>
      </c>
      <c r="J279" s="30" t="str">
        <f>ASC(①陸連データ貼付け!J279)</f>
        <v>ｱｲﾁｹﾝﾘﾂｼｮｳﾜ</v>
      </c>
      <c r="K279" s="30" t="str">
        <f t="shared" si="14"/>
        <v>昭和</v>
      </c>
      <c r="L279" s="30">
        <f>①陸連データ貼付け!P279</f>
        <v>3</v>
      </c>
      <c r="M279" s="64" t="str">
        <f>①陸連データ貼付け!Q279</f>
        <v>高校</v>
      </c>
    </row>
    <row r="280" spans="1:13">
      <c r="A280" s="233" t="str">
        <f>①陸連データ貼付け!M280</f>
        <v>H5193</v>
      </c>
      <c r="B280" s="30" t="str">
        <f t="shared" si="12"/>
        <v>H</v>
      </c>
      <c r="C280" s="30" t="str">
        <f t="shared" si="13"/>
        <v>5193</v>
      </c>
      <c r="D280" s="30">
        <f>①陸連データ貼付け!B280</f>
        <v>75994539</v>
      </c>
      <c r="E280" s="30" t="str">
        <f>①陸連データ貼付け!C280</f>
        <v>西澤　遥</v>
      </c>
      <c r="F280" s="30" t="str">
        <f>ASC(①陸連データ貼付け!D280)</f>
        <v>ﾆｼｻﾞﾜ ﾊﾙｶ</v>
      </c>
      <c r="G280" s="30" t="str">
        <f>①陸連データ貼付け!E280</f>
        <v>女</v>
      </c>
      <c r="H280" s="30">
        <f>①陸連データ貼付け!N280</f>
        <v>223107</v>
      </c>
      <c r="I280" s="30" t="str">
        <f>①陸連データ貼付け!K280</f>
        <v>昭和</v>
      </c>
      <c r="J280" s="30" t="str">
        <f>ASC(①陸連データ貼付け!J280)</f>
        <v>ｱｲﾁｹﾝﾘﾂｼｮｳﾜ</v>
      </c>
      <c r="K280" s="30" t="str">
        <f t="shared" si="14"/>
        <v>昭和</v>
      </c>
      <c r="L280" s="30">
        <f>①陸連データ貼付け!P280</f>
        <v>3</v>
      </c>
      <c r="M280" s="64" t="str">
        <f>①陸連データ貼付け!Q280</f>
        <v>高校</v>
      </c>
    </row>
    <row r="281" spans="1:13">
      <c r="A281" s="233" t="str">
        <f>①陸連データ貼付け!M281</f>
        <v>H5194</v>
      </c>
      <c r="B281" s="30" t="str">
        <f t="shared" si="12"/>
        <v>H</v>
      </c>
      <c r="C281" s="30" t="str">
        <f t="shared" si="13"/>
        <v>5194</v>
      </c>
      <c r="D281" s="30">
        <f>①陸連データ貼付け!B281</f>
        <v>75994640</v>
      </c>
      <c r="E281" s="30" t="str">
        <f>①陸連データ貼付け!C281</f>
        <v>星本　暖佳</v>
      </c>
      <c r="F281" s="30" t="str">
        <f>ASC(①陸連データ貼付け!D281)</f>
        <v>ﾎｼﾓﾄ ﾊﾙｶ</v>
      </c>
      <c r="G281" s="30" t="str">
        <f>①陸連データ貼付け!E281</f>
        <v>女</v>
      </c>
      <c r="H281" s="30">
        <f>①陸連データ貼付け!N281</f>
        <v>223107</v>
      </c>
      <c r="I281" s="30" t="str">
        <f>①陸連データ貼付け!K281</f>
        <v>昭和</v>
      </c>
      <c r="J281" s="30" t="str">
        <f>ASC(①陸連データ貼付け!J281)</f>
        <v>ｱｲﾁｹﾝﾘﾂｼｮｳﾜ</v>
      </c>
      <c r="K281" s="30" t="str">
        <f t="shared" si="14"/>
        <v>昭和</v>
      </c>
      <c r="L281" s="30">
        <f>①陸連データ貼付け!P281</f>
        <v>3</v>
      </c>
      <c r="M281" s="64" t="str">
        <f>①陸連データ貼付け!Q281</f>
        <v>高校</v>
      </c>
    </row>
    <row r="282" spans="1:13">
      <c r="A282" s="233" t="str">
        <f>①陸連データ貼付け!M282</f>
        <v>H5195</v>
      </c>
      <c r="B282" s="30" t="str">
        <f t="shared" si="12"/>
        <v>H</v>
      </c>
      <c r="C282" s="30" t="str">
        <f t="shared" si="13"/>
        <v>5195</v>
      </c>
      <c r="D282" s="30">
        <f>①陸連データ貼付け!B282</f>
        <v>83029426</v>
      </c>
      <c r="E282" s="30" t="str">
        <f>①陸連データ貼付け!C282</f>
        <v>花本　菜々</v>
      </c>
      <c r="F282" s="30" t="str">
        <f>ASC(①陸連データ貼付け!D282)</f>
        <v>ﾊﾅﾓﾄ ﾅﾅ</v>
      </c>
      <c r="G282" s="30" t="str">
        <f>①陸連データ貼付け!E282</f>
        <v>女</v>
      </c>
      <c r="H282" s="30">
        <f>①陸連データ貼付け!N282</f>
        <v>223107</v>
      </c>
      <c r="I282" s="30" t="str">
        <f>①陸連データ貼付け!K282</f>
        <v>昭和</v>
      </c>
      <c r="J282" s="30" t="str">
        <f>ASC(①陸連データ貼付け!J282)</f>
        <v>ｱｲﾁｹﾝﾘﾂｼｮｳﾜ</v>
      </c>
      <c r="K282" s="30" t="str">
        <f t="shared" si="14"/>
        <v>昭和</v>
      </c>
      <c r="L282" s="30">
        <f>①陸連データ貼付け!P282</f>
        <v>3</v>
      </c>
      <c r="M282" s="64" t="str">
        <f>①陸連データ貼付け!Q282</f>
        <v>高校</v>
      </c>
    </row>
    <row r="283" spans="1:13">
      <c r="A283" s="233" t="str">
        <f>①陸連データ貼付け!M283</f>
        <v>H5196</v>
      </c>
      <c r="B283" s="30" t="str">
        <f t="shared" si="12"/>
        <v>H</v>
      </c>
      <c r="C283" s="30" t="str">
        <f t="shared" si="13"/>
        <v>5196</v>
      </c>
      <c r="D283" s="30">
        <f>①陸連データ貼付け!B283</f>
        <v>87207327</v>
      </c>
      <c r="E283" s="30" t="str">
        <f>①陸連データ貼付け!C283</f>
        <v>西川　貴菜</v>
      </c>
      <c r="F283" s="30" t="str">
        <f>ASC(①陸連データ貼付け!D283)</f>
        <v>ﾆｼｶﾜ ｷﾅ</v>
      </c>
      <c r="G283" s="30" t="str">
        <f>①陸連データ貼付け!E283</f>
        <v>女</v>
      </c>
      <c r="H283" s="30">
        <f>①陸連データ貼付け!N283</f>
        <v>223107</v>
      </c>
      <c r="I283" s="30" t="str">
        <f>①陸連データ貼付け!K283</f>
        <v>昭和</v>
      </c>
      <c r="J283" s="30" t="str">
        <f>ASC(①陸連データ貼付け!J283)</f>
        <v>ｱｲﾁｹﾝﾘﾂｼｮｳﾜ</v>
      </c>
      <c r="K283" s="30" t="str">
        <f t="shared" si="14"/>
        <v>昭和</v>
      </c>
      <c r="L283" s="30">
        <f>①陸連データ貼付け!P283</f>
        <v>2</v>
      </c>
      <c r="M283" s="64" t="str">
        <f>①陸連データ貼付け!Q283</f>
        <v>高校</v>
      </c>
    </row>
    <row r="284" spans="1:13">
      <c r="A284" s="233" t="str">
        <f>①陸連データ貼付け!M284</f>
        <v>H5197</v>
      </c>
      <c r="B284" s="30" t="str">
        <f t="shared" si="12"/>
        <v>H</v>
      </c>
      <c r="C284" s="30" t="str">
        <f t="shared" si="13"/>
        <v>5197</v>
      </c>
      <c r="D284" s="30">
        <f>①陸連データ貼付け!B284</f>
        <v>87207832</v>
      </c>
      <c r="E284" s="30" t="str">
        <f>①陸連データ貼付け!C284</f>
        <v>津嶋　紗佳</v>
      </c>
      <c r="F284" s="30" t="str">
        <f>ASC(①陸連データ貼付け!D284)</f>
        <v>ﾂｼﾏ ｻﾔｶ</v>
      </c>
      <c r="G284" s="30" t="str">
        <f>①陸連データ貼付け!E284</f>
        <v>女</v>
      </c>
      <c r="H284" s="30">
        <f>①陸連データ貼付け!N284</f>
        <v>223107</v>
      </c>
      <c r="I284" s="30" t="str">
        <f>①陸連データ貼付け!K284</f>
        <v>昭和</v>
      </c>
      <c r="J284" s="30" t="str">
        <f>ASC(①陸連データ貼付け!J284)</f>
        <v>ｱｲﾁｹﾝﾘﾂｼｮｳﾜ</v>
      </c>
      <c r="K284" s="30" t="str">
        <f t="shared" si="14"/>
        <v>昭和</v>
      </c>
      <c r="L284" s="30">
        <f>①陸連データ貼付け!P284</f>
        <v>2</v>
      </c>
      <c r="M284" s="64" t="str">
        <f>①陸連データ貼付け!Q284</f>
        <v>高校</v>
      </c>
    </row>
    <row r="285" spans="1:13">
      <c r="A285" s="233" t="str">
        <f>①陸連データ貼付け!M285</f>
        <v>H427</v>
      </c>
      <c r="B285" s="30" t="str">
        <f t="shared" si="12"/>
        <v>H</v>
      </c>
      <c r="C285" s="30" t="str">
        <f t="shared" si="13"/>
        <v>427</v>
      </c>
      <c r="D285" s="30">
        <f>①陸連データ貼付け!B285</f>
        <v>39884436</v>
      </c>
      <c r="E285" s="30" t="str">
        <f>①陸連データ貼付け!C285</f>
        <v>大黒　貴智</v>
      </c>
      <c r="F285" s="30" t="str">
        <f>ASC(①陸連データ貼付け!D285)</f>
        <v>ﾀﾞｲｺｸ ﾀｶﾄﾓ</v>
      </c>
      <c r="G285" s="30" t="str">
        <f>①陸連データ貼付け!E285</f>
        <v>男</v>
      </c>
      <c r="H285" s="30">
        <f>①陸連データ貼付け!N285</f>
        <v>223107</v>
      </c>
      <c r="I285" s="30" t="str">
        <f>①陸連データ貼付け!K285</f>
        <v>昭和</v>
      </c>
      <c r="J285" s="30" t="str">
        <f>ASC(①陸連データ貼付け!J285)</f>
        <v>ｱｲﾁｹﾝﾘﾂｼｮｳﾜ</v>
      </c>
      <c r="K285" s="30" t="str">
        <f t="shared" si="14"/>
        <v>昭和</v>
      </c>
      <c r="L285" s="30">
        <f>①陸連データ貼付け!P285</f>
        <v>3</v>
      </c>
      <c r="M285" s="64" t="str">
        <f>①陸連データ貼付け!Q285</f>
        <v>高校</v>
      </c>
    </row>
    <row r="286" spans="1:13">
      <c r="A286" s="233" t="str">
        <f>①陸連データ貼付け!M286</f>
        <v>H428</v>
      </c>
      <c r="B286" s="30" t="str">
        <f t="shared" si="12"/>
        <v>H</v>
      </c>
      <c r="C286" s="30" t="str">
        <f t="shared" si="13"/>
        <v>428</v>
      </c>
      <c r="D286" s="30">
        <f>①陸連データ貼付け!B286</f>
        <v>45680629</v>
      </c>
      <c r="E286" s="30" t="str">
        <f>①陸連データ貼付け!C286</f>
        <v>井手　駿</v>
      </c>
      <c r="F286" s="30" t="str">
        <f>ASC(①陸連データ貼付け!D286)</f>
        <v>ｲﾃﾞ ｼｭﾝ</v>
      </c>
      <c r="G286" s="30" t="str">
        <f>①陸連データ貼付け!E286</f>
        <v>男</v>
      </c>
      <c r="H286" s="30">
        <f>①陸連データ貼付け!N286</f>
        <v>223107</v>
      </c>
      <c r="I286" s="30" t="str">
        <f>①陸連データ貼付け!K286</f>
        <v>昭和</v>
      </c>
      <c r="J286" s="30" t="str">
        <f>ASC(①陸連データ貼付け!J286)</f>
        <v>ｱｲﾁｹﾝﾘﾂｼｮｳﾜ</v>
      </c>
      <c r="K286" s="30" t="str">
        <f t="shared" si="14"/>
        <v>昭和</v>
      </c>
      <c r="L286" s="30">
        <f>①陸連データ貼付け!P286</f>
        <v>3</v>
      </c>
      <c r="M286" s="64" t="str">
        <f>①陸連データ貼付け!Q286</f>
        <v>高校</v>
      </c>
    </row>
    <row r="287" spans="1:13">
      <c r="A287" s="233" t="str">
        <f>①陸連データ貼付け!M287</f>
        <v>H429</v>
      </c>
      <c r="B287" s="30" t="str">
        <f t="shared" si="12"/>
        <v>H</v>
      </c>
      <c r="C287" s="30" t="str">
        <f t="shared" si="13"/>
        <v>429</v>
      </c>
      <c r="D287" s="30">
        <f>①陸連データ貼付け!B287</f>
        <v>45876636</v>
      </c>
      <c r="E287" s="30" t="str">
        <f>①陸連データ貼付け!C287</f>
        <v>福永　達也</v>
      </c>
      <c r="F287" s="30" t="str">
        <f>ASC(①陸連データ貼付け!D287)</f>
        <v>ﾌｸﾅｶﾞ ﾀﾂﾔ</v>
      </c>
      <c r="G287" s="30" t="str">
        <f>①陸連データ貼付け!E287</f>
        <v>男</v>
      </c>
      <c r="H287" s="30">
        <f>①陸連データ貼付け!N287</f>
        <v>223107</v>
      </c>
      <c r="I287" s="30" t="str">
        <f>①陸連データ貼付け!K287</f>
        <v>昭和</v>
      </c>
      <c r="J287" s="30" t="str">
        <f>ASC(①陸連データ貼付け!J287)</f>
        <v>ｱｲﾁｹﾝﾘﾂｼｮｳﾜ</v>
      </c>
      <c r="K287" s="30" t="str">
        <f t="shared" si="14"/>
        <v>昭和</v>
      </c>
      <c r="L287" s="30">
        <f>①陸連データ貼付け!P287</f>
        <v>3</v>
      </c>
      <c r="M287" s="64" t="str">
        <f>①陸連データ貼付け!Q287</f>
        <v>高校</v>
      </c>
    </row>
    <row r="288" spans="1:13">
      <c r="A288" s="233" t="str">
        <f>①陸連データ貼付け!M288</f>
        <v>H430</v>
      </c>
      <c r="B288" s="30" t="str">
        <f t="shared" si="12"/>
        <v>H</v>
      </c>
      <c r="C288" s="30" t="str">
        <f t="shared" si="13"/>
        <v>430</v>
      </c>
      <c r="D288" s="30">
        <f>①陸連データ貼付け!B288</f>
        <v>75993942</v>
      </c>
      <c r="E288" s="30" t="str">
        <f>①陸連データ貼付け!C288</f>
        <v>荒井　貴大</v>
      </c>
      <c r="F288" s="30" t="str">
        <f>ASC(①陸連データ貼付け!D288)</f>
        <v>ｱﾗｲ ﾀｶﾋﾛ</v>
      </c>
      <c r="G288" s="30" t="str">
        <f>①陸連データ貼付け!E288</f>
        <v>男</v>
      </c>
      <c r="H288" s="30">
        <f>①陸連データ貼付け!N288</f>
        <v>223107</v>
      </c>
      <c r="I288" s="30" t="str">
        <f>①陸連データ貼付け!K288</f>
        <v>昭和</v>
      </c>
      <c r="J288" s="30" t="str">
        <f>ASC(①陸連データ貼付け!J288)</f>
        <v>ｱｲﾁｹﾝﾘﾂｼｮｳﾜ</v>
      </c>
      <c r="K288" s="30" t="str">
        <f t="shared" si="14"/>
        <v>昭和</v>
      </c>
      <c r="L288" s="30">
        <f>①陸連データ貼付け!P288</f>
        <v>3</v>
      </c>
      <c r="M288" s="64" t="str">
        <f>①陸連データ貼付け!Q288</f>
        <v>高校</v>
      </c>
    </row>
    <row r="289" spans="1:13">
      <c r="A289" s="233" t="str">
        <f>①陸連データ貼付け!M289</f>
        <v>H431</v>
      </c>
      <c r="B289" s="30" t="str">
        <f t="shared" si="12"/>
        <v>H</v>
      </c>
      <c r="C289" s="30" t="str">
        <f t="shared" si="13"/>
        <v>431</v>
      </c>
      <c r="D289" s="30">
        <f>①陸連データ貼付け!B289</f>
        <v>75994034</v>
      </c>
      <c r="E289" s="30" t="str">
        <f>①陸連データ貼付け!C289</f>
        <v>鎌田　剛臣</v>
      </c>
      <c r="F289" s="30" t="str">
        <f>ASC(①陸連データ貼付け!D289)</f>
        <v>ｶﾏﾀ ﾀｹｵﾐ</v>
      </c>
      <c r="G289" s="30" t="str">
        <f>①陸連データ貼付け!E289</f>
        <v>男</v>
      </c>
      <c r="H289" s="30">
        <f>①陸連データ貼付け!N289</f>
        <v>223107</v>
      </c>
      <c r="I289" s="30" t="str">
        <f>①陸連データ貼付け!K289</f>
        <v>昭和</v>
      </c>
      <c r="J289" s="30" t="str">
        <f>ASC(①陸連データ貼付け!J289)</f>
        <v>ｱｲﾁｹﾝﾘﾂｼｮｳﾜ</v>
      </c>
      <c r="K289" s="30" t="str">
        <f t="shared" si="14"/>
        <v>昭和</v>
      </c>
      <c r="L289" s="30">
        <f>①陸連データ貼付け!P289</f>
        <v>3</v>
      </c>
      <c r="M289" s="64" t="str">
        <f>①陸連データ貼付け!Q289</f>
        <v>高校</v>
      </c>
    </row>
    <row r="290" spans="1:13">
      <c r="A290" s="233" t="str">
        <f>①陸連データ貼付け!M290</f>
        <v>H432</v>
      </c>
      <c r="B290" s="30" t="str">
        <f t="shared" si="12"/>
        <v>H</v>
      </c>
      <c r="C290" s="30" t="str">
        <f t="shared" si="13"/>
        <v>432</v>
      </c>
      <c r="D290" s="30">
        <f>①陸連データ貼付け!B290</f>
        <v>75994135</v>
      </c>
      <c r="E290" s="30" t="str">
        <f>①陸連データ貼付け!C290</f>
        <v>柄澤　俊也</v>
      </c>
      <c r="F290" s="30" t="str">
        <f>ASC(①陸連データ貼付け!D290)</f>
        <v>ｶﾗｻﾜ ｼｭﾝﾔ</v>
      </c>
      <c r="G290" s="30" t="str">
        <f>①陸連データ貼付け!E290</f>
        <v>男</v>
      </c>
      <c r="H290" s="30">
        <f>①陸連データ貼付け!N290</f>
        <v>223107</v>
      </c>
      <c r="I290" s="30" t="str">
        <f>①陸連データ貼付け!K290</f>
        <v>昭和</v>
      </c>
      <c r="J290" s="30" t="str">
        <f>ASC(①陸連データ貼付け!J290)</f>
        <v>ｱｲﾁｹﾝﾘﾂｼｮｳﾜ</v>
      </c>
      <c r="K290" s="30" t="str">
        <f t="shared" si="14"/>
        <v>昭和</v>
      </c>
      <c r="L290" s="30">
        <f>①陸連データ貼付け!P290</f>
        <v>3</v>
      </c>
      <c r="M290" s="64" t="str">
        <f>①陸連データ貼付け!Q290</f>
        <v>高校</v>
      </c>
    </row>
    <row r="291" spans="1:13">
      <c r="A291" s="233" t="str">
        <f>①陸連データ貼付け!M291</f>
        <v>H433</v>
      </c>
      <c r="B291" s="30" t="str">
        <f t="shared" si="12"/>
        <v>H</v>
      </c>
      <c r="C291" s="30" t="str">
        <f t="shared" si="13"/>
        <v>433</v>
      </c>
      <c r="D291" s="30">
        <f>①陸連データ貼付け!B291</f>
        <v>75994236</v>
      </c>
      <c r="E291" s="30" t="str">
        <f>①陸連データ貼付け!C291</f>
        <v>鈴村　哲進</v>
      </c>
      <c r="F291" s="30" t="str">
        <f>ASC(①陸連データ貼付け!D291)</f>
        <v>ｽｽﾞﾑﾗ ﾃｯｼﾝ</v>
      </c>
      <c r="G291" s="30" t="str">
        <f>①陸連データ貼付け!E291</f>
        <v>男</v>
      </c>
      <c r="H291" s="30">
        <f>①陸連データ貼付け!N291</f>
        <v>223107</v>
      </c>
      <c r="I291" s="30" t="str">
        <f>①陸連データ貼付け!K291</f>
        <v>昭和</v>
      </c>
      <c r="J291" s="30" t="str">
        <f>ASC(①陸連データ貼付け!J291)</f>
        <v>ｱｲﾁｹﾝﾘﾂｼｮｳﾜ</v>
      </c>
      <c r="K291" s="30" t="str">
        <f t="shared" si="14"/>
        <v>昭和</v>
      </c>
      <c r="L291" s="30">
        <f>①陸連データ貼付け!P291</f>
        <v>3</v>
      </c>
      <c r="M291" s="64" t="str">
        <f>①陸連データ貼付け!Q291</f>
        <v>高校</v>
      </c>
    </row>
    <row r="292" spans="1:13">
      <c r="A292" s="233" t="str">
        <f>①陸連データ貼付け!M292</f>
        <v>H434</v>
      </c>
      <c r="B292" s="30" t="str">
        <f t="shared" si="12"/>
        <v>H</v>
      </c>
      <c r="C292" s="30" t="str">
        <f t="shared" si="13"/>
        <v>434</v>
      </c>
      <c r="D292" s="30">
        <f>①陸連データ貼付け!B292</f>
        <v>83996439</v>
      </c>
      <c r="E292" s="30" t="str">
        <f>①陸連データ貼付け!C292</f>
        <v>中道　慶隆</v>
      </c>
      <c r="F292" s="30" t="str">
        <f>ASC(①陸連データ貼付け!D292)</f>
        <v>ﾅｶﾐﾁ ﾖｼﾀｶ</v>
      </c>
      <c r="G292" s="30" t="str">
        <f>①陸連データ貼付け!E292</f>
        <v>男</v>
      </c>
      <c r="H292" s="30">
        <f>①陸連データ貼付け!N292</f>
        <v>223107</v>
      </c>
      <c r="I292" s="30" t="str">
        <f>①陸連データ貼付け!K292</f>
        <v>昭和</v>
      </c>
      <c r="J292" s="30" t="str">
        <f>ASC(①陸連データ貼付け!J292)</f>
        <v>ｱｲﾁｹﾝﾘﾂｼｮｳﾜ</v>
      </c>
      <c r="K292" s="30" t="str">
        <f t="shared" si="14"/>
        <v>昭和</v>
      </c>
      <c r="L292" s="30">
        <f>①陸連データ貼付け!P292</f>
        <v>3</v>
      </c>
      <c r="M292" s="64" t="str">
        <f>①陸連データ貼付け!Q292</f>
        <v>高校</v>
      </c>
    </row>
    <row r="293" spans="1:13">
      <c r="A293" s="233" t="str">
        <f>①陸連データ貼付け!M293</f>
        <v>H435</v>
      </c>
      <c r="B293" s="30" t="str">
        <f t="shared" si="12"/>
        <v>H</v>
      </c>
      <c r="C293" s="30" t="str">
        <f t="shared" si="13"/>
        <v>435</v>
      </c>
      <c r="D293" s="30">
        <f>①陸連データ貼付け!B293</f>
        <v>87207125</v>
      </c>
      <c r="E293" s="30" t="str">
        <f>①陸連データ貼付け!C293</f>
        <v>山本　有輝也</v>
      </c>
      <c r="F293" s="30" t="str">
        <f>ASC(①陸連データ貼付け!D293)</f>
        <v>ﾔﾏﾓﾄ ﾕｷﾔ</v>
      </c>
      <c r="G293" s="30" t="str">
        <f>①陸連データ貼付け!E293</f>
        <v>男</v>
      </c>
      <c r="H293" s="30">
        <f>①陸連データ貼付け!N293</f>
        <v>223107</v>
      </c>
      <c r="I293" s="30" t="str">
        <f>①陸連データ貼付け!K293</f>
        <v>昭和</v>
      </c>
      <c r="J293" s="30" t="str">
        <f>ASC(①陸連データ貼付け!J293)</f>
        <v>ｱｲﾁｹﾝﾘﾂｼｮｳﾜ</v>
      </c>
      <c r="K293" s="30" t="str">
        <f t="shared" si="14"/>
        <v>昭和</v>
      </c>
      <c r="L293" s="30">
        <f>①陸連データ貼付け!P293</f>
        <v>2</v>
      </c>
      <c r="M293" s="64" t="str">
        <f>①陸連データ貼付け!Q293</f>
        <v>高校</v>
      </c>
    </row>
    <row r="294" spans="1:13">
      <c r="A294" s="233" t="str">
        <f>①陸連データ貼付け!M294</f>
        <v>H436</v>
      </c>
      <c r="B294" s="30" t="str">
        <f t="shared" si="12"/>
        <v>H</v>
      </c>
      <c r="C294" s="30" t="str">
        <f t="shared" si="13"/>
        <v>436</v>
      </c>
      <c r="D294" s="30">
        <f>①陸連データ貼付け!B294</f>
        <v>87207226</v>
      </c>
      <c r="E294" s="30" t="str">
        <f>①陸連データ貼付け!C294</f>
        <v>天川　剛志</v>
      </c>
      <c r="F294" s="30" t="str">
        <f>ASC(①陸連データ貼付け!D294)</f>
        <v>ｱﾏｶﾜ ﾂﾖｼ</v>
      </c>
      <c r="G294" s="30" t="str">
        <f>①陸連データ貼付け!E294</f>
        <v>男</v>
      </c>
      <c r="H294" s="30">
        <f>①陸連データ貼付け!N294</f>
        <v>223107</v>
      </c>
      <c r="I294" s="30" t="str">
        <f>①陸連データ貼付け!K294</f>
        <v>昭和</v>
      </c>
      <c r="J294" s="30" t="str">
        <f>ASC(①陸連データ貼付け!J294)</f>
        <v>ｱｲﾁｹﾝﾘﾂｼｮｳﾜ</v>
      </c>
      <c r="K294" s="30" t="str">
        <f t="shared" si="14"/>
        <v>昭和</v>
      </c>
      <c r="L294" s="30">
        <f>①陸連データ貼付け!P294</f>
        <v>2</v>
      </c>
      <c r="M294" s="64" t="str">
        <f>①陸連データ貼付け!Q294</f>
        <v>高校</v>
      </c>
    </row>
    <row r="295" spans="1:13">
      <c r="A295" s="233" t="str">
        <f>①陸連データ貼付け!M295</f>
        <v>H437</v>
      </c>
      <c r="B295" s="30" t="str">
        <f t="shared" si="12"/>
        <v>H</v>
      </c>
      <c r="C295" s="30" t="str">
        <f t="shared" si="13"/>
        <v>437</v>
      </c>
      <c r="D295" s="30">
        <f>①陸連データ貼付け!B295</f>
        <v>87207428</v>
      </c>
      <c r="E295" s="30" t="str">
        <f>①陸連データ貼付け!C295</f>
        <v>大野　和輝</v>
      </c>
      <c r="F295" s="30" t="str">
        <f>ASC(①陸連データ貼付け!D295)</f>
        <v>ｵｵﾉ ﾖｼｷ</v>
      </c>
      <c r="G295" s="30" t="str">
        <f>①陸連データ貼付け!E295</f>
        <v>男</v>
      </c>
      <c r="H295" s="30">
        <f>①陸連データ貼付け!N295</f>
        <v>223107</v>
      </c>
      <c r="I295" s="30" t="str">
        <f>①陸連データ貼付け!K295</f>
        <v>昭和</v>
      </c>
      <c r="J295" s="30" t="str">
        <f>ASC(①陸連データ貼付け!J295)</f>
        <v>ｱｲﾁｹﾝﾘﾂｼｮｳﾜ</v>
      </c>
      <c r="K295" s="30" t="str">
        <f t="shared" si="14"/>
        <v>昭和</v>
      </c>
      <c r="L295" s="30">
        <f>①陸連データ貼付け!P295</f>
        <v>2</v>
      </c>
      <c r="M295" s="64" t="str">
        <f>①陸連データ貼付け!Q295</f>
        <v>高校</v>
      </c>
    </row>
    <row r="296" spans="1:13">
      <c r="A296" s="233" t="str">
        <f>①陸連データ貼付け!M296</f>
        <v>H438</v>
      </c>
      <c r="B296" s="30" t="str">
        <f t="shared" si="12"/>
        <v>H</v>
      </c>
      <c r="C296" s="30" t="str">
        <f t="shared" si="13"/>
        <v>438</v>
      </c>
      <c r="D296" s="30">
        <f>①陸連データ貼付け!B296</f>
        <v>87207529</v>
      </c>
      <c r="E296" s="30" t="str">
        <f>①陸連データ貼付け!C296</f>
        <v>加藤　康太郎</v>
      </c>
      <c r="F296" s="30" t="str">
        <f>ASC(①陸連データ貼付け!D296)</f>
        <v>ｶﾄｳ ｺｳﾀﾛｳ</v>
      </c>
      <c r="G296" s="30" t="str">
        <f>①陸連データ貼付け!E296</f>
        <v>男</v>
      </c>
      <c r="H296" s="30">
        <f>①陸連データ貼付け!N296</f>
        <v>223107</v>
      </c>
      <c r="I296" s="30" t="str">
        <f>①陸連データ貼付け!K296</f>
        <v>昭和</v>
      </c>
      <c r="J296" s="30" t="str">
        <f>ASC(①陸連データ貼付け!J296)</f>
        <v>ｱｲﾁｹﾝﾘﾂｼｮｳﾜ</v>
      </c>
      <c r="K296" s="30" t="str">
        <f t="shared" si="14"/>
        <v>昭和</v>
      </c>
      <c r="L296" s="30">
        <f>①陸連データ貼付け!P296</f>
        <v>2</v>
      </c>
      <c r="M296" s="64" t="str">
        <f>①陸連データ貼付け!Q296</f>
        <v>高校</v>
      </c>
    </row>
    <row r="297" spans="1:13">
      <c r="A297" s="233" t="str">
        <f>①陸連データ貼付け!M297</f>
        <v>H439</v>
      </c>
      <c r="B297" s="30" t="str">
        <f t="shared" si="12"/>
        <v>H</v>
      </c>
      <c r="C297" s="30" t="str">
        <f t="shared" si="13"/>
        <v>439</v>
      </c>
      <c r="D297" s="30">
        <f>①陸連データ貼付け!B297</f>
        <v>87207630</v>
      </c>
      <c r="E297" s="30" t="str">
        <f>①陸連データ貼付け!C297</f>
        <v>椎名　晴紀</v>
      </c>
      <c r="F297" s="30" t="str">
        <f>ASC(①陸連データ貼付け!D297)</f>
        <v>ｼｲﾅ ﾊﾙｷ</v>
      </c>
      <c r="G297" s="30" t="str">
        <f>①陸連データ貼付け!E297</f>
        <v>男</v>
      </c>
      <c r="H297" s="30">
        <f>①陸連データ貼付け!N297</f>
        <v>223107</v>
      </c>
      <c r="I297" s="30" t="str">
        <f>①陸連データ貼付け!K297</f>
        <v>昭和</v>
      </c>
      <c r="J297" s="30" t="str">
        <f>ASC(①陸連データ貼付け!J297)</f>
        <v>ｱｲﾁｹﾝﾘﾂｼｮｳﾜ</v>
      </c>
      <c r="K297" s="30" t="str">
        <f t="shared" si="14"/>
        <v>昭和</v>
      </c>
      <c r="L297" s="30">
        <f>①陸連データ貼付け!P297</f>
        <v>2</v>
      </c>
      <c r="M297" s="64" t="str">
        <f>①陸連データ貼付け!Q297</f>
        <v>高校</v>
      </c>
    </row>
    <row r="298" spans="1:13">
      <c r="A298" s="233" t="str">
        <f>①陸連データ貼付け!M298</f>
        <v>J5113</v>
      </c>
      <c r="B298" s="30" t="str">
        <f t="shared" si="12"/>
        <v>J</v>
      </c>
      <c r="C298" s="30" t="str">
        <f t="shared" si="13"/>
        <v>5113</v>
      </c>
      <c r="D298" s="30">
        <f>①陸連データ貼付け!B298</f>
        <v>39807229</v>
      </c>
      <c r="E298" s="30" t="str">
        <f>①陸連データ貼付け!C298</f>
        <v>廣島　琴音</v>
      </c>
      <c r="F298" s="30" t="str">
        <f>ASC(①陸連データ貼付け!D298)</f>
        <v>ﾋﾛｼﾏ ｺﾄﾈ</v>
      </c>
      <c r="G298" s="30" t="str">
        <f>①陸連データ貼付け!E298</f>
        <v>女</v>
      </c>
      <c r="H298" s="30">
        <f>①陸連データ貼付け!N298</f>
        <v>223108</v>
      </c>
      <c r="I298" s="30" t="str">
        <f>①陸連データ貼付け!K298</f>
        <v>名古屋西</v>
      </c>
      <c r="J298" s="30" t="str">
        <f>ASC(①陸連データ貼付け!J298)</f>
        <v>ｱｲﾁｹﾝﾘﾂﾅｺﾞﾔﾆｼ</v>
      </c>
      <c r="K298" s="30" t="str">
        <f t="shared" si="14"/>
        <v>名古屋西</v>
      </c>
      <c r="L298" s="30">
        <f>①陸連データ貼付け!P298</f>
        <v>3</v>
      </c>
      <c r="M298" s="64" t="str">
        <f>①陸連データ貼付け!Q298</f>
        <v>高校</v>
      </c>
    </row>
    <row r="299" spans="1:13">
      <c r="A299" s="233" t="str">
        <f>①陸連データ貼付け!M299</f>
        <v>J5114</v>
      </c>
      <c r="B299" s="30" t="str">
        <f t="shared" si="12"/>
        <v>J</v>
      </c>
      <c r="C299" s="30" t="str">
        <f t="shared" si="13"/>
        <v>5114</v>
      </c>
      <c r="D299" s="30">
        <f>①陸連データ貼付け!B299</f>
        <v>39947436</v>
      </c>
      <c r="E299" s="30" t="str">
        <f>①陸連データ貼付け!C299</f>
        <v>田中　理紗子</v>
      </c>
      <c r="F299" s="30" t="str">
        <f>ASC(①陸連データ貼付け!D299)</f>
        <v>ﾀﾅｶ ﾘｻｺ</v>
      </c>
      <c r="G299" s="30" t="str">
        <f>①陸連データ貼付け!E299</f>
        <v>女</v>
      </c>
      <c r="H299" s="30">
        <f>①陸連データ貼付け!N299</f>
        <v>223108</v>
      </c>
      <c r="I299" s="30" t="str">
        <f>①陸連データ貼付け!K299</f>
        <v>名古屋西</v>
      </c>
      <c r="J299" s="30" t="str">
        <f>ASC(①陸連データ貼付け!J299)</f>
        <v>ｱｲﾁｹﾝﾘﾂﾅｺﾞﾔﾆｼ</v>
      </c>
      <c r="K299" s="30" t="str">
        <f t="shared" si="14"/>
        <v>名古屋西</v>
      </c>
      <c r="L299" s="30">
        <f>①陸連データ貼付け!P299</f>
        <v>3</v>
      </c>
      <c r="M299" s="64" t="str">
        <f>①陸連データ貼付け!Q299</f>
        <v>高校</v>
      </c>
    </row>
    <row r="300" spans="1:13">
      <c r="A300" s="233" t="str">
        <f>①陸連データ貼付け!M300</f>
        <v>J5115</v>
      </c>
      <c r="B300" s="30" t="str">
        <f t="shared" si="12"/>
        <v>J</v>
      </c>
      <c r="C300" s="30" t="str">
        <f t="shared" si="13"/>
        <v>5115</v>
      </c>
      <c r="D300" s="30">
        <f>①陸連データ貼付け!B300</f>
        <v>45782935</v>
      </c>
      <c r="E300" s="30" t="str">
        <f>①陸連データ貼付け!C300</f>
        <v>鈴木　杏奈</v>
      </c>
      <c r="F300" s="30" t="str">
        <f>ASC(①陸連データ貼付け!D300)</f>
        <v>ｽｽﾞｷ ｱﾝﾅ</v>
      </c>
      <c r="G300" s="30" t="str">
        <f>①陸連データ貼付け!E300</f>
        <v>女</v>
      </c>
      <c r="H300" s="30">
        <f>①陸連データ貼付け!N300</f>
        <v>223108</v>
      </c>
      <c r="I300" s="30" t="str">
        <f>①陸連データ貼付け!K300</f>
        <v>名古屋西</v>
      </c>
      <c r="J300" s="30" t="str">
        <f>ASC(①陸連データ貼付け!J300)</f>
        <v>ｱｲﾁｹﾝﾘﾂﾅｺﾞﾔﾆｼ</v>
      </c>
      <c r="K300" s="30" t="str">
        <f t="shared" si="14"/>
        <v>名古屋西</v>
      </c>
      <c r="L300" s="30">
        <f>①陸連データ貼付け!P300</f>
        <v>3</v>
      </c>
      <c r="M300" s="64" t="str">
        <f>①陸連データ貼付け!Q300</f>
        <v>高校</v>
      </c>
    </row>
    <row r="301" spans="1:13">
      <c r="A301" s="233" t="str">
        <f>①陸連データ貼付け!M301</f>
        <v>J5116</v>
      </c>
      <c r="B301" s="30" t="str">
        <f t="shared" si="12"/>
        <v>J</v>
      </c>
      <c r="C301" s="30" t="str">
        <f t="shared" si="13"/>
        <v>5116</v>
      </c>
      <c r="D301" s="30">
        <f>①陸連データ貼付け!B301</f>
        <v>46858940</v>
      </c>
      <c r="E301" s="30" t="str">
        <f>①陸連データ貼付け!C301</f>
        <v>吉長　日向子</v>
      </c>
      <c r="F301" s="30" t="str">
        <f>ASC(①陸連データ貼付け!D301)</f>
        <v>ﾖｼﾅｶﾞ ﾋﾅｺ</v>
      </c>
      <c r="G301" s="30" t="str">
        <f>①陸連データ貼付け!E301</f>
        <v>女</v>
      </c>
      <c r="H301" s="30">
        <f>①陸連データ貼付け!N301</f>
        <v>223108</v>
      </c>
      <c r="I301" s="30" t="str">
        <f>①陸連データ貼付け!K301</f>
        <v>名古屋西</v>
      </c>
      <c r="J301" s="30" t="str">
        <f>ASC(①陸連データ貼付け!J301)</f>
        <v>ｱｲﾁｹﾝﾘﾂﾅｺﾞﾔﾆｼ</v>
      </c>
      <c r="K301" s="30" t="str">
        <f t="shared" si="14"/>
        <v>名古屋西</v>
      </c>
      <c r="L301" s="30">
        <f>①陸連データ貼付け!P301</f>
        <v>3</v>
      </c>
      <c r="M301" s="64" t="str">
        <f>①陸連データ貼付け!Q301</f>
        <v>高校</v>
      </c>
    </row>
    <row r="302" spans="1:13">
      <c r="A302" s="233" t="str">
        <f>①陸連データ貼付け!M302</f>
        <v>J5117</v>
      </c>
      <c r="B302" s="30" t="str">
        <f t="shared" si="12"/>
        <v>J</v>
      </c>
      <c r="C302" s="30" t="str">
        <f t="shared" si="13"/>
        <v>5117</v>
      </c>
      <c r="D302" s="30">
        <f>①陸連データ貼付け!B302</f>
        <v>55980128</v>
      </c>
      <c r="E302" s="30" t="str">
        <f>①陸連データ貼付け!C302</f>
        <v>三上　かな子</v>
      </c>
      <c r="F302" s="30" t="str">
        <f>ASC(①陸連データ貼付け!D302)</f>
        <v>ﾐｶﾐ ｶﾅｺ</v>
      </c>
      <c r="G302" s="30" t="str">
        <f>①陸連データ貼付け!E302</f>
        <v>女</v>
      </c>
      <c r="H302" s="30">
        <f>①陸連データ貼付け!N302</f>
        <v>223108</v>
      </c>
      <c r="I302" s="30" t="str">
        <f>①陸連データ貼付け!K302</f>
        <v>名古屋西</v>
      </c>
      <c r="J302" s="30" t="str">
        <f>ASC(①陸連データ貼付け!J302)</f>
        <v>ｱｲﾁｹﾝﾘﾂﾅｺﾞﾔﾆｼ</v>
      </c>
      <c r="K302" s="30" t="str">
        <f t="shared" si="14"/>
        <v>名古屋西</v>
      </c>
      <c r="L302" s="30">
        <f>①陸連データ貼付け!P302</f>
        <v>2</v>
      </c>
      <c r="M302" s="64" t="str">
        <f>①陸連データ貼付け!Q302</f>
        <v>高校</v>
      </c>
    </row>
    <row r="303" spans="1:13">
      <c r="A303" s="233" t="str">
        <f>①陸連データ貼付け!M303</f>
        <v>J5118</v>
      </c>
      <c r="B303" s="30" t="str">
        <f t="shared" si="12"/>
        <v>J</v>
      </c>
      <c r="C303" s="30" t="str">
        <f t="shared" si="13"/>
        <v>5118</v>
      </c>
      <c r="D303" s="30">
        <f>①陸連データ貼付け!B303</f>
        <v>67799543</v>
      </c>
      <c r="E303" s="30" t="str">
        <f>①陸連データ貼付け!C303</f>
        <v>宮田　歩美</v>
      </c>
      <c r="F303" s="30" t="str">
        <f>ASC(①陸連データ貼付け!D303)</f>
        <v>ﾐﾔﾀ ｱﾕﾐ</v>
      </c>
      <c r="G303" s="30" t="str">
        <f>①陸連データ貼付け!E303</f>
        <v>女</v>
      </c>
      <c r="H303" s="30">
        <f>①陸連データ貼付け!N303</f>
        <v>223108</v>
      </c>
      <c r="I303" s="30" t="str">
        <f>①陸連データ貼付け!K303</f>
        <v>名古屋西</v>
      </c>
      <c r="J303" s="30" t="str">
        <f>ASC(①陸連データ貼付け!J303)</f>
        <v>ｱｲﾁｹﾝﾘﾂﾅｺﾞﾔﾆｼ</v>
      </c>
      <c r="K303" s="30" t="str">
        <f t="shared" si="14"/>
        <v>名古屋西</v>
      </c>
      <c r="L303" s="30">
        <f>①陸連データ貼付け!P303</f>
        <v>2</v>
      </c>
      <c r="M303" s="64" t="str">
        <f>①陸連データ貼付け!Q303</f>
        <v>高校</v>
      </c>
    </row>
    <row r="304" spans="1:13">
      <c r="A304" s="233" t="str">
        <f>①陸連データ貼付け!M304</f>
        <v>J5119</v>
      </c>
      <c r="B304" s="30" t="str">
        <f t="shared" si="12"/>
        <v>J</v>
      </c>
      <c r="C304" s="30" t="str">
        <f t="shared" si="13"/>
        <v>5119</v>
      </c>
      <c r="D304" s="30">
        <f>①陸連データ貼付け!B304</f>
        <v>69025123</v>
      </c>
      <c r="E304" s="30" t="str">
        <f>①陸連データ貼付け!C304</f>
        <v>川嶋　小夏</v>
      </c>
      <c r="F304" s="30" t="str">
        <f>ASC(①陸連データ貼付け!D304)</f>
        <v>ｶﾜｼﾏ ｺﾅﾂ</v>
      </c>
      <c r="G304" s="30" t="str">
        <f>①陸連データ貼付け!E304</f>
        <v>女</v>
      </c>
      <c r="H304" s="30">
        <f>①陸連データ貼付け!N304</f>
        <v>223108</v>
      </c>
      <c r="I304" s="30" t="str">
        <f>①陸連データ貼付け!K304</f>
        <v>名古屋西</v>
      </c>
      <c r="J304" s="30" t="str">
        <f>ASC(①陸連データ貼付け!J304)</f>
        <v>ｱｲﾁｹﾝﾘﾂﾅｺﾞﾔﾆｼ</v>
      </c>
      <c r="K304" s="30" t="str">
        <f t="shared" si="14"/>
        <v>名古屋西</v>
      </c>
      <c r="L304" s="30">
        <f>①陸連データ貼付け!P304</f>
        <v>3</v>
      </c>
      <c r="M304" s="64" t="str">
        <f>①陸連データ貼付け!Q304</f>
        <v>高校</v>
      </c>
    </row>
    <row r="305" spans="1:13">
      <c r="A305" s="233" t="str">
        <f>①陸連データ貼付け!M305</f>
        <v>J5120</v>
      </c>
      <c r="B305" s="30" t="str">
        <f t="shared" si="12"/>
        <v>J</v>
      </c>
      <c r="C305" s="30" t="str">
        <f t="shared" si="13"/>
        <v>5120</v>
      </c>
      <c r="D305" s="30">
        <f>①陸連データ貼付け!B305</f>
        <v>72745732</v>
      </c>
      <c r="E305" s="30" t="str">
        <f>①陸連データ貼付け!C305</f>
        <v>中里　フランシスカマリ</v>
      </c>
      <c r="F305" s="30" t="str">
        <f>ASC(①陸連データ貼付け!D305)</f>
        <v>ﾅｶｻﾄ ﾌﾗﾝｼｽｶﾏﾘ</v>
      </c>
      <c r="G305" s="30" t="str">
        <f>①陸連データ貼付け!E305</f>
        <v>女</v>
      </c>
      <c r="H305" s="30">
        <f>①陸連データ貼付け!N305</f>
        <v>223108</v>
      </c>
      <c r="I305" s="30" t="str">
        <f>①陸連データ貼付け!K305</f>
        <v>名古屋西</v>
      </c>
      <c r="J305" s="30" t="str">
        <f>ASC(①陸連データ貼付け!J305)</f>
        <v>ｱｲﾁｹﾝﾘﾂﾅｺﾞﾔﾆｼ</v>
      </c>
      <c r="K305" s="30" t="str">
        <f t="shared" si="14"/>
        <v>名古屋西</v>
      </c>
      <c r="L305" s="30">
        <f>①陸連データ貼付け!P305</f>
        <v>2</v>
      </c>
      <c r="M305" s="64" t="str">
        <f>①陸連データ貼付け!Q305</f>
        <v>高校</v>
      </c>
    </row>
    <row r="306" spans="1:13">
      <c r="A306" s="233" t="str">
        <f>①陸連データ貼付け!M306</f>
        <v>J5121</v>
      </c>
      <c r="B306" s="30" t="str">
        <f t="shared" si="12"/>
        <v>J</v>
      </c>
      <c r="C306" s="30" t="str">
        <f t="shared" si="13"/>
        <v>5121</v>
      </c>
      <c r="D306" s="30">
        <f>①陸連データ貼付け!B306</f>
        <v>76009729</v>
      </c>
      <c r="E306" s="30" t="str">
        <f>①陸連データ貼付け!C306</f>
        <v>中村　瑞穂</v>
      </c>
      <c r="F306" s="30" t="str">
        <f>ASC(①陸連データ貼付け!D306)</f>
        <v>ﾅｶﾑﾗ ﾐｽﾞﾎ</v>
      </c>
      <c r="G306" s="30" t="str">
        <f>①陸連データ貼付け!E306</f>
        <v>女</v>
      </c>
      <c r="H306" s="30">
        <f>①陸連データ貼付け!N306</f>
        <v>223108</v>
      </c>
      <c r="I306" s="30" t="str">
        <f>①陸連データ貼付け!K306</f>
        <v>名古屋西</v>
      </c>
      <c r="J306" s="30" t="str">
        <f>ASC(①陸連データ貼付け!J306)</f>
        <v>ｱｲﾁｹﾝﾘﾂﾅｺﾞﾔﾆｼ</v>
      </c>
      <c r="K306" s="30" t="str">
        <f t="shared" si="14"/>
        <v>名古屋西</v>
      </c>
      <c r="L306" s="30">
        <f>①陸連データ貼付け!P306</f>
        <v>3</v>
      </c>
      <c r="M306" s="64" t="str">
        <f>①陸連データ貼付け!Q306</f>
        <v>高校</v>
      </c>
    </row>
    <row r="307" spans="1:13">
      <c r="A307" s="233" t="str">
        <f>①陸連データ貼付け!M307</f>
        <v>J5122</v>
      </c>
      <c r="B307" s="30" t="str">
        <f t="shared" si="12"/>
        <v>J</v>
      </c>
      <c r="C307" s="30" t="str">
        <f t="shared" si="13"/>
        <v>5122</v>
      </c>
      <c r="D307" s="30">
        <f>①陸連データ貼付け!B307</f>
        <v>86934131</v>
      </c>
      <c r="E307" s="30" t="str">
        <f>①陸連データ貼付け!C307</f>
        <v>酒井　里紗</v>
      </c>
      <c r="F307" s="30" t="str">
        <f>ASC(①陸連データ貼付け!D307)</f>
        <v>ｻｶｲ ﾘｻ</v>
      </c>
      <c r="G307" s="30" t="str">
        <f>①陸連データ貼付け!E307</f>
        <v>女</v>
      </c>
      <c r="H307" s="30">
        <f>①陸連データ貼付け!N307</f>
        <v>223108</v>
      </c>
      <c r="I307" s="30" t="str">
        <f>①陸連データ貼付け!K307</f>
        <v>名古屋西</v>
      </c>
      <c r="J307" s="30" t="str">
        <f>ASC(①陸連データ貼付け!J307)</f>
        <v>ｱｲﾁｹﾝﾘﾂﾅｺﾞﾔﾆｼ</v>
      </c>
      <c r="K307" s="30" t="str">
        <f t="shared" si="14"/>
        <v>名古屋西</v>
      </c>
      <c r="L307" s="30">
        <f>①陸連データ貼付け!P307</f>
        <v>2</v>
      </c>
      <c r="M307" s="64" t="str">
        <f>①陸連データ貼付け!Q307</f>
        <v>高校</v>
      </c>
    </row>
    <row r="308" spans="1:13">
      <c r="A308" s="233" t="str">
        <f>①陸連データ貼付け!M308</f>
        <v>J5356</v>
      </c>
      <c r="B308" s="30" t="str">
        <f t="shared" si="12"/>
        <v>J</v>
      </c>
      <c r="C308" s="30" t="str">
        <f t="shared" si="13"/>
        <v>5356</v>
      </c>
      <c r="D308" s="30">
        <f>①陸連データ貼付け!B308</f>
        <v>59895339</v>
      </c>
      <c r="E308" s="30" t="str">
        <f>①陸連データ貼付け!C308</f>
        <v>駒木　遥</v>
      </c>
      <c r="F308" s="30" t="str">
        <f>ASC(①陸連データ貼付け!D308)</f>
        <v>ｺﾏｷ ﾊﾙｶ</v>
      </c>
      <c r="G308" s="30" t="str">
        <f>①陸連データ貼付け!E308</f>
        <v>女</v>
      </c>
      <c r="H308" s="30">
        <f>①陸連データ貼付け!N308</f>
        <v>223108</v>
      </c>
      <c r="I308" s="30" t="str">
        <f>①陸連データ貼付け!K308</f>
        <v>名古屋西</v>
      </c>
      <c r="J308" s="30" t="str">
        <f>ASC(①陸連データ貼付け!J308)</f>
        <v>ｱｲﾁｹﾝﾘﾂﾅｺﾞﾔﾆｼ</v>
      </c>
      <c r="K308" s="30" t="str">
        <f t="shared" si="14"/>
        <v>名古屋西</v>
      </c>
      <c r="L308" s="30">
        <f>①陸連データ貼付け!P308</f>
        <v>1</v>
      </c>
      <c r="M308" s="64" t="str">
        <f>①陸連データ貼付け!Q308</f>
        <v>高校</v>
      </c>
    </row>
    <row r="309" spans="1:13">
      <c r="A309" s="233" t="str">
        <f>①陸連データ貼付け!M309</f>
        <v>J5357</v>
      </c>
      <c r="B309" s="30" t="str">
        <f t="shared" si="12"/>
        <v>J</v>
      </c>
      <c r="C309" s="30" t="str">
        <f t="shared" si="13"/>
        <v>5357</v>
      </c>
      <c r="D309" s="30">
        <f>①陸連データ貼付け!B309</f>
        <v>63962228</v>
      </c>
      <c r="E309" s="30" t="str">
        <f>①陸連データ貼付け!C309</f>
        <v>鹿間　珠乃</v>
      </c>
      <c r="F309" s="30" t="str">
        <f>ASC(①陸連データ貼付け!D309)</f>
        <v>ｼｶﾏ ｼﾞｭﾉ</v>
      </c>
      <c r="G309" s="30" t="str">
        <f>①陸連データ貼付け!E309</f>
        <v>女</v>
      </c>
      <c r="H309" s="30">
        <f>①陸連データ貼付け!N309</f>
        <v>223108</v>
      </c>
      <c r="I309" s="30" t="str">
        <f>①陸連データ貼付け!K309</f>
        <v>名古屋西</v>
      </c>
      <c r="J309" s="30" t="str">
        <f>ASC(①陸連データ貼付け!J309)</f>
        <v>ｱｲﾁｹﾝﾘﾂﾅｺﾞﾔﾆｼ</v>
      </c>
      <c r="K309" s="30" t="str">
        <f t="shared" si="14"/>
        <v>名古屋西</v>
      </c>
      <c r="L309" s="30">
        <f>①陸連データ貼付け!P309</f>
        <v>1</v>
      </c>
      <c r="M309" s="64" t="str">
        <f>①陸連データ貼付け!Q309</f>
        <v>高校</v>
      </c>
    </row>
    <row r="310" spans="1:13">
      <c r="A310" s="233" t="str">
        <f>①陸連データ貼付け!M310</f>
        <v>J5359</v>
      </c>
      <c r="B310" s="30" t="str">
        <f t="shared" si="12"/>
        <v>J</v>
      </c>
      <c r="C310" s="30" t="str">
        <f t="shared" si="13"/>
        <v>5359</v>
      </c>
      <c r="D310" s="30">
        <f>①陸連データ貼付け!B310</f>
        <v>58156833</v>
      </c>
      <c r="E310" s="30" t="str">
        <f>①陸連データ貼付け!C310</f>
        <v>秋尾　佳恵</v>
      </c>
      <c r="F310" s="30" t="str">
        <f>ASC(①陸連データ貼付け!D310)</f>
        <v>ｱｷｵ ｶｴ</v>
      </c>
      <c r="G310" s="30" t="str">
        <f>①陸連データ貼付け!E310</f>
        <v>女</v>
      </c>
      <c r="H310" s="30">
        <f>①陸連データ貼付け!N310</f>
        <v>223108</v>
      </c>
      <c r="I310" s="30" t="str">
        <f>①陸連データ貼付け!K310</f>
        <v>名古屋西</v>
      </c>
      <c r="J310" s="30" t="str">
        <f>ASC(①陸連データ貼付け!J310)</f>
        <v>ｱｲﾁｹﾝﾘﾂﾅｺﾞﾔﾆｼ</v>
      </c>
      <c r="K310" s="30" t="str">
        <f t="shared" si="14"/>
        <v>名古屋西</v>
      </c>
      <c r="L310" s="30">
        <f>①陸連データ貼付け!P310</f>
        <v>1</v>
      </c>
      <c r="M310" s="64" t="str">
        <f>①陸連データ貼付け!Q310</f>
        <v>高校</v>
      </c>
    </row>
    <row r="311" spans="1:13">
      <c r="A311" s="233" t="str">
        <f>①陸連データ貼付け!M311</f>
        <v>J5360</v>
      </c>
      <c r="B311" s="30" t="str">
        <f t="shared" si="12"/>
        <v>J</v>
      </c>
      <c r="C311" s="30" t="str">
        <f t="shared" si="13"/>
        <v>5360</v>
      </c>
      <c r="D311" s="30">
        <f>①陸連データ貼付け!B311</f>
        <v>72746834</v>
      </c>
      <c r="E311" s="30" t="str">
        <f>①陸連データ貼付け!C311</f>
        <v>林　玲奈</v>
      </c>
      <c r="F311" s="30" t="str">
        <f>ASC(①陸連データ貼付け!D311)</f>
        <v>ﾊﾔｼ ﾚｲﾅ</v>
      </c>
      <c r="G311" s="30" t="str">
        <f>①陸連データ貼付け!E311</f>
        <v>女</v>
      </c>
      <c r="H311" s="30">
        <f>①陸連データ貼付け!N311</f>
        <v>223108</v>
      </c>
      <c r="I311" s="30" t="str">
        <f>①陸連データ貼付け!K311</f>
        <v>名古屋西</v>
      </c>
      <c r="J311" s="30" t="str">
        <f>ASC(①陸連データ貼付け!J311)</f>
        <v>ｱｲﾁｹﾝﾘﾂﾅｺﾞﾔﾆｼ</v>
      </c>
      <c r="K311" s="30" t="str">
        <f t="shared" si="14"/>
        <v>名古屋西</v>
      </c>
      <c r="L311" s="30">
        <f>①陸連データ貼付け!P311</f>
        <v>1</v>
      </c>
      <c r="M311" s="64" t="str">
        <f>①陸連データ貼付け!Q311</f>
        <v>高校</v>
      </c>
    </row>
    <row r="312" spans="1:13">
      <c r="A312" s="233" t="str">
        <f>①陸連データ貼付け!M312</f>
        <v>J5390</v>
      </c>
      <c r="B312" s="30" t="str">
        <f t="shared" si="12"/>
        <v>J</v>
      </c>
      <c r="C312" s="30" t="str">
        <f t="shared" si="13"/>
        <v>5390</v>
      </c>
      <c r="D312" s="30">
        <f>①陸連データ貼付け!B312</f>
        <v>60789434</v>
      </c>
      <c r="E312" s="30" t="str">
        <f>①陸連データ貼付け!C312</f>
        <v>椙山　裕理</v>
      </c>
      <c r="F312" s="30" t="str">
        <f>ASC(①陸連データ貼付け!D312)</f>
        <v>ｽｷﾞﾔﾏ ﾕｳﾘ</v>
      </c>
      <c r="G312" s="30" t="str">
        <f>①陸連データ貼付け!E312</f>
        <v>女</v>
      </c>
      <c r="H312" s="30">
        <f>①陸連データ貼付け!N312</f>
        <v>223108</v>
      </c>
      <c r="I312" s="30" t="str">
        <f>①陸連データ貼付け!K312</f>
        <v>名古屋西</v>
      </c>
      <c r="J312" s="30" t="str">
        <f>ASC(①陸連データ貼付け!J312)</f>
        <v>ｱｲﾁｹﾝﾘﾂﾅｺﾞﾔﾆｼ</v>
      </c>
      <c r="K312" s="30" t="str">
        <f t="shared" si="14"/>
        <v>名古屋西</v>
      </c>
      <c r="L312" s="30">
        <f>①陸連データ貼付け!P312</f>
        <v>1</v>
      </c>
      <c r="M312" s="64" t="str">
        <f>①陸連データ貼付け!Q312</f>
        <v>高校</v>
      </c>
    </row>
    <row r="313" spans="1:13">
      <c r="A313" s="233" t="str">
        <f>①陸連データ貼付け!M313</f>
        <v>J5391</v>
      </c>
      <c r="B313" s="30" t="str">
        <f t="shared" si="12"/>
        <v>J</v>
      </c>
      <c r="C313" s="30" t="str">
        <f t="shared" si="13"/>
        <v>5391</v>
      </c>
      <c r="D313" s="30">
        <f>①陸連データ貼付け!B313</f>
        <v>73711120</v>
      </c>
      <c r="E313" s="30" t="str">
        <f>①陸連データ貼付け!C313</f>
        <v>新美　佑花</v>
      </c>
      <c r="F313" s="30" t="str">
        <f>ASC(①陸連データ貼付け!D313)</f>
        <v>ﾆｲﾐ ﾕｳｶ</v>
      </c>
      <c r="G313" s="30" t="str">
        <f>①陸連データ貼付け!E313</f>
        <v>女</v>
      </c>
      <c r="H313" s="30">
        <f>①陸連データ貼付け!N313</f>
        <v>223108</v>
      </c>
      <c r="I313" s="30" t="str">
        <f>①陸連データ貼付け!K313</f>
        <v>名古屋西</v>
      </c>
      <c r="J313" s="30" t="str">
        <f>ASC(①陸連データ貼付け!J313)</f>
        <v>ｱｲﾁｹﾝﾘﾂﾅｺﾞﾔﾆｼ</v>
      </c>
      <c r="K313" s="30" t="str">
        <f t="shared" si="14"/>
        <v>名古屋西</v>
      </c>
      <c r="L313" s="30">
        <f>①陸連データ貼付け!P313</f>
        <v>1</v>
      </c>
      <c r="M313" s="64" t="str">
        <f>①陸連データ貼付け!Q313</f>
        <v>高校</v>
      </c>
    </row>
    <row r="314" spans="1:13">
      <c r="A314" s="233" t="str">
        <f>①陸連データ貼付け!M314</f>
        <v>J5392</v>
      </c>
      <c r="B314" s="30" t="str">
        <f t="shared" si="12"/>
        <v>J</v>
      </c>
      <c r="C314" s="30" t="str">
        <f t="shared" si="13"/>
        <v>5392</v>
      </c>
      <c r="D314" s="30">
        <f>①陸連データ貼付け!B314</f>
        <v>84942027</v>
      </c>
      <c r="E314" s="30" t="str">
        <f>①陸連データ貼付け!C314</f>
        <v>黒木　法香</v>
      </c>
      <c r="F314" s="30" t="str">
        <f>ASC(①陸連データ貼付け!D314)</f>
        <v>ｸﾛｷ ﾉﾘｶ</v>
      </c>
      <c r="G314" s="30" t="str">
        <f>①陸連データ貼付け!E314</f>
        <v>女</v>
      </c>
      <c r="H314" s="30">
        <f>①陸連データ貼付け!N314</f>
        <v>223108</v>
      </c>
      <c r="I314" s="30" t="str">
        <f>①陸連データ貼付け!K314</f>
        <v>名古屋西</v>
      </c>
      <c r="J314" s="30" t="str">
        <f>ASC(①陸連データ貼付け!J314)</f>
        <v>ｱｲﾁｹﾝﾘﾂﾅｺﾞﾔﾆｼ</v>
      </c>
      <c r="K314" s="30" t="str">
        <f t="shared" si="14"/>
        <v>名古屋西</v>
      </c>
      <c r="L314" s="30">
        <f>①陸連データ貼付け!P314</f>
        <v>1</v>
      </c>
      <c r="M314" s="64" t="str">
        <f>①陸連データ貼付け!Q314</f>
        <v>高校</v>
      </c>
    </row>
    <row r="315" spans="1:13">
      <c r="A315" s="233" t="str">
        <f>①陸連データ貼付け!M315</f>
        <v>J5393</v>
      </c>
      <c r="B315" s="30" t="str">
        <f t="shared" si="12"/>
        <v>J</v>
      </c>
      <c r="C315" s="30" t="str">
        <f t="shared" si="13"/>
        <v>5393</v>
      </c>
      <c r="D315" s="30">
        <f>①陸連データ貼付け!B315</f>
        <v>98698848</v>
      </c>
      <c r="E315" s="30" t="str">
        <f>①陸連データ貼付け!C315</f>
        <v>土井　愛海</v>
      </c>
      <c r="F315" s="30" t="str">
        <f>ASC(①陸連データ貼付け!D315)</f>
        <v>ﾄﾞｲ ﾏﾅﾐ</v>
      </c>
      <c r="G315" s="30" t="str">
        <f>①陸連データ貼付け!E315</f>
        <v>女</v>
      </c>
      <c r="H315" s="30">
        <f>①陸連データ貼付け!N315</f>
        <v>223108</v>
      </c>
      <c r="I315" s="30" t="str">
        <f>①陸連データ貼付け!K315</f>
        <v>名古屋西</v>
      </c>
      <c r="J315" s="30" t="str">
        <f>ASC(①陸連データ貼付け!J315)</f>
        <v>ｱｲﾁｹﾝﾘﾂﾅｺﾞﾔﾆｼ</v>
      </c>
      <c r="K315" s="30" t="str">
        <f t="shared" si="14"/>
        <v>名古屋西</v>
      </c>
      <c r="L315" s="30">
        <f>①陸連データ貼付け!P315</f>
        <v>1</v>
      </c>
      <c r="M315" s="64" t="str">
        <f>①陸連データ貼付け!Q315</f>
        <v>高校</v>
      </c>
    </row>
    <row r="316" spans="1:13">
      <c r="A316" s="233" t="str">
        <f>①陸連データ貼付け!M316</f>
        <v>J160</v>
      </c>
      <c r="B316" s="30" t="str">
        <f t="shared" si="12"/>
        <v>J</v>
      </c>
      <c r="C316" s="30" t="str">
        <f t="shared" si="13"/>
        <v>160</v>
      </c>
      <c r="D316" s="30">
        <f>①陸連データ貼付け!B316</f>
        <v>47384127</v>
      </c>
      <c r="E316" s="30" t="str">
        <f>①陸連データ貼付け!C316</f>
        <v>落合　惇寛</v>
      </c>
      <c r="F316" s="30" t="str">
        <f>ASC(①陸連データ貼付け!D316)</f>
        <v>ｵﾁｱｲ ｱﾂﾉﾘ</v>
      </c>
      <c r="G316" s="30" t="str">
        <f>①陸連データ貼付け!E316</f>
        <v>男</v>
      </c>
      <c r="H316" s="30">
        <f>①陸連データ貼付け!N316</f>
        <v>223108</v>
      </c>
      <c r="I316" s="30" t="str">
        <f>①陸連データ貼付け!K316</f>
        <v>名古屋西</v>
      </c>
      <c r="J316" s="30" t="str">
        <f>ASC(①陸連データ貼付け!J316)</f>
        <v>ｱｲﾁｹﾝﾘﾂﾅｺﾞﾔﾆｼ</v>
      </c>
      <c r="K316" s="30" t="str">
        <f t="shared" si="14"/>
        <v>名古屋西</v>
      </c>
      <c r="L316" s="30">
        <f>①陸連データ貼付け!P316</f>
        <v>2</v>
      </c>
      <c r="M316" s="64" t="str">
        <f>①陸連データ貼付け!Q316</f>
        <v>高校</v>
      </c>
    </row>
    <row r="317" spans="1:13">
      <c r="A317" s="233" t="str">
        <f>①陸連データ貼付け!M317</f>
        <v>J161</v>
      </c>
      <c r="B317" s="30" t="str">
        <f t="shared" si="12"/>
        <v>J</v>
      </c>
      <c r="C317" s="30" t="str">
        <f t="shared" si="13"/>
        <v>161</v>
      </c>
      <c r="D317" s="30">
        <f>①陸連データ貼付け!B317</f>
        <v>47861733</v>
      </c>
      <c r="E317" s="30" t="str">
        <f>①陸連データ貼付け!C317</f>
        <v>佐藤　悠斗</v>
      </c>
      <c r="F317" s="30" t="str">
        <f>ASC(①陸連データ貼付け!D317)</f>
        <v>ｻﾄｳ ﾕｳﾄ</v>
      </c>
      <c r="G317" s="30" t="str">
        <f>①陸連データ貼付け!E317</f>
        <v>男</v>
      </c>
      <c r="H317" s="30">
        <f>①陸連データ貼付け!N317</f>
        <v>223108</v>
      </c>
      <c r="I317" s="30" t="str">
        <f>①陸連データ貼付け!K317</f>
        <v>名古屋西</v>
      </c>
      <c r="J317" s="30" t="str">
        <f>ASC(①陸連データ貼付け!J317)</f>
        <v>ｱｲﾁｹﾝﾘﾂﾅｺﾞﾔﾆｼ</v>
      </c>
      <c r="K317" s="30" t="str">
        <f t="shared" si="14"/>
        <v>名古屋西</v>
      </c>
      <c r="L317" s="30">
        <f>①陸連データ貼付け!P317</f>
        <v>2</v>
      </c>
      <c r="M317" s="64" t="str">
        <f>①陸連データ貼付け!Q317</f>
        <v>高校</v>
      </c>
    </row>
    <row r="318" spans="1:13">
      <c r="A318" s="233" t="str">
        <f>①陸連データ貼付け!M318</f>
        <v>J162</v>
      </c>
      <c r="B318" s="30" t="str">
        <f t="shared" si="12"/>
        <v>J</v>
      </c>
      <c r="C318" s="30" t="str">
        <f t="shared" si="13"/>
        <v>162</v>
      </c>
      <c r="D318" s="30">
        <f>①陸連データ貼付け!B318</f>
        <v>48993033</v>
      </c>
      <c r="E318" s="30" t="str">
        <f>①陸連データ貼付け!C318</f>
        <v>長崎　稜</v>
      </c>
      <c r="F318" s="30" t="str">
        <f>ASC(①陸連データ貼付け!D318)</f>
        <v>ﾅｶﾞｻｷ ﾘｮｳ</v>
      </c>
      <c r="G318" s="30" t="str">
        <f>①陸連データ貼付け!E318</f>
        <v>男</v>
      </c>
      <c r="H318" s="30">
        <f>①陸連データ貼付け!N318</f>
        <v>223108</v>
      </c>
      <c r="I318" s="30" t="str">
        <f>①陸連データ貼付け!K318</f>
        <v>名古屋西</v>
      </c>
      <c r="J318" s="30" t="str">
        <f>ASC(①陸連データ貼付け!J318)</f>
        <v>ｱｲﾁｹﾝﾘﾂﾅｺﾞﾔﾆｼ</v>
      </c>
      <c r="K318" s="30" t="str">
        <f t="shared" si="14"/>
        <v>名古屋西</v>
      </c>
      <c r="L318" s="30">
        <f>①陸連データ貼付け!P318</f>
        <v>2</v>
      </c>
      <c r="M318" s="64" t="str">
        <f>①陸連データ貼付け!Q318</f>
        <v>高校</v>
      </c>
    </row>
    <row r="319" spans="1:13">
      <c r="A319" s="233" t="str">
        <f>①陸連データ貼付け!M319</f>
        <v>J163</v>
      </c>
      <c r="B319" s="30" t="str">
        <f t="shared" si="12"/>
        <v>J</v>
      </c>
      <c r="C319" s="30" t="str">
        <f t="shared" si="13"/>
        <v>163</v>
      </c>
      <c r="D319" s="30">
        <f>①陸連データ貼付け!B319</f>
        <v>55626226</v>
      </c>
      <c r="E319" s="30" t="str">
        <f>①陸連データ貼付け!C319</f>
        <v>鈴木　友也</v>
      </c>
      <c r="F319" s="30" t="str">
        <f>ASC(①陸連データ貼付け!D319)</f>
        <v>ｽｽﾞｷ ﾄﾓﾔ</v>
      </c>
      <c r="G319" s="30" t="str">
        <f>①陸連データ貼付け!E319</f>
        <v>男</v>
      </c>
      <c r="H319" s="30">
        <f>①陸連データ貼付け!N319</f>
        <v>223108</v>
      </c>
      <c r="I319" s="30" t="str">
        <f>①陸連データ貼付け!K319</f>
        <v>名古屋西</v>
      </c>
      <c r="J319" s="30" t="str">
        <f>ASC(①陸連データ貼付け!J319)</f>
        <v>ｱｲﾁｹﾝﾘﾂﾅｺﾞﾔﾆｼ</v>
      </c>
      <c r="K319" s="30" t="str">
        <f t="shared" si="14"/>
        <v>名古屋西</v>
      </c>
      <c r="L319" s="30">
        <f>①陸連データ貼付け!P319</f>
        <v>2</v>
      </c>
      <c r="M319" s="64" t="str">
        <f>①陸連データ貼付け!Q319</f>
        <v>高校</v>
      </c>
    </row>
    <row r="320" spans="1:13">
      <c r="A320" s="233" t="str">
        <f>①陸連データ貼付け!M320</f>
        <v>J164</v>
      </c>
      <c r="B320" s="30" t="str">
        <f t="shared" si="12"/>
        <v>J</v>
      </c>
      <c r="C320" s="30" t="str">
        <f t="shared" si="13"/>
        <v>164</v>
      </c>
      <c r="D320" s="30">
        <f>①陸連データ貼付け!B320</f>
        <v>58428128</v>
      </c>
      <c r="E320" s="30" t="str">
        <f>①陸連データ貼付け!C320</f>
        <v>國政　貫太</v>
      </c>
      <c r="F320" s="30" t="str">
        <f>ASC(①陸連データ貼付け!D320)</f>
        <v>ｸﾆﾏｻ ｶﾝﾀ</v>
      </c>
      <c r="G320" s="30" t="str">
        <f>①陸連データ貼付け!E320</f>
        <v>男</v>
      </c>
      <c r="H320" s="30">
        <f>①陸連データ貼付け!N320</f>
        <v>223108</v>
      </c>
      <c r="I320" s="30" t="str">
        <f>①陸連データ貼付け!K320</f>
        <v>名古屋西</v>
      </c>
      <c r="J320" s="30" t="str">
        <f>ASC(①陸連データ貼付け!J320)</f>
        <v>ｱｲﾁｹﾝﾘﾂﾅｺﾞﾔﾆｼ</v>
      </c>
      <c r="K320" s="30" t="str">
        <f t="shared" si="14"/>
        <v>名古屋西</v>
      </c>
      <c r="L320" s="30">
        <f>①陸連データ貼付け!P320</f>
        <v>2</v>
      </c>
      <c r="M320" s="64" t="str">
        <f>①陸連データ貼付け!Q320</f>
        <v>高校</v>
      </c>
    </row>
    <row r="321" spans="1:13">
      <c r="A321" s="233" t="str">
        <f>①陸連データ貼付け!M321</f>
        <v>J165</v>
      </c>
      <c r="B321" s="30" t="str">
        <f t="shared" si="12"/>
        <v>J</v>
      </c>
      <c r="C321" s="30" t="str">
        <f t="shared" si="13"/>
        <v>165</v>
      </c>
      <c r="D321" s="30">
        <f>①陸連データ貼付け!B321</f>
        <v>66227629</v>
      </c>
      <c r="E321" s="30" t="str">
        <f>①陸連データ貼付け!C321</f>
        <v>小林　健志</v>
      </c>
      <c r="F321" s="30" t="str">
        <f>ASC(①陸連データ貼付け!D321)</f>
        <v>ｺﾊﾞﾔｼ ﾀｹｼ</v>
      </c>
      <c r="G321" s="30" t="str">
        <f>①陸連データ貼付け!E321</f>
        <v>男</v>
      </c>
      <c r="H321" s="30">
        <f>①陸連データ貼付け!N321</f>
        <v>223108</v>
      </c>
      <c r="I321" s="30" t="str">
        <f>①陸連データ貼付け!K321</f>
        <v>名古屋西</v>
      </c>
      <c r="J321" s="30" t="str">
        <f>ASC(①陸連データ貼付け!J321)</f>
        <v>ｱｲﾁｹﾝﾘﾂﾅｺﾞﾔﾆｼ</v>
      </c>
      <c r="K321" s="30" t="str">
        <f t="shared" si="14"/>
        <v>名古屋西</v>
      </c>
      <c r="L321" s="30">
        <f>①陸連データ貼付け!P321</f>
        <v>2</v>
      </c>
      <c r="M321" s="64" t="str">
        <f>①陸連データ貼付け!Q321</f>
        <v>高校</v>
      </c>
    </row>
    <row r="322" spans="1:13">
      <c r="A322" s="233" t="str">
        <f>①陸連データ貼付け!M322</f>
        <v>J166</v>
      </c>
      <c r="B322" s="30" t="str">
        <f t="shared" si="12"/>
        <v>J</v>
      </c>
      <c r="C322" s="30" t="str">
        <f t="shared" si="13"/>
        <v>166</v>
      </c>
      <c r="D322" s="30">
        <f>①陸連データ貼付け!B322</f>
        <v>72819734</v>
      </c>
      <c r="E322" s="30" t="str">
        <f>①陸連データ貼付け!C322</f>
        <v>上田　慎冴</v>
      </c>
      <c r="F322" s="30" t="str">
        <f>ASC(①陸連データ貼付け!D322)</f>
        <v>ｳｴﾀﾞ ｼﾝｺﾞ</v>
      </c>
      <c r="G322" s="30" t="str">
        <f>①陸連データ貼付け!E322</f>
        <v>男</v>
      </c>
      <c r="H322" s="30">
        <f>①陸連データ貼付け!N322</f>
        <v>223108</v>
      </c>
      <c r="I322" s="30" t="str">
        <f>①陸連データ貼付け!K322</f>
        <v>名古屋西</v>
      </c>
      <c r="J322" s="30" t="str">
        <f>ASC(①陸連データ貼付け!J322)</f>
        <v>ｱｲﾁｹﾝﾘﾂﾅｺﾞﾔﾆｼ</v>
      </c>
      <c r="K322" s="30" t="str">
        <f t="shared" si="14"/>
        <v>名古屋西</v>
      </c>
      <c r="L322" s="30">
        <f>①陸連データ貼付け!P322</f>
        <v>2</v>
      </c>
      <c r="M322" s="64" t="str">
        <f>①陸連データ貼付け!Q322</f>
        <v>高校</v>
      </c>
    </row>
    <row r="323" spans="1:13">
      <c r="A323" s="233" t="str">
        <f>①陸連データ貼付け!M323</f>
        <v>J167</v>
      </c>
      <c r="B323" s="30" t="str">
        <f t="shared" ref="B323:B386" si="15">LEFT(A323,1)</f>
        <v>J</v>
      </c>
      <c r="C323" s="30" t="str">
        <f t="shared" ref="C323:C386" si="16">REPLACE(A323,1,1,"")</f>
        <v>167</v>
      </c>
      <c r="D323" s="30">
        <f>①陸連データ貼付け!B323</f>
        <v>76008728</v>
      </c>
      <c r="E323" s="30" t="str">
        <f>①陸連データ貼付け!C323</f>
        <v>田角　秀平</v>
      </c>
      <c r="F323" s="30" t="str">
        <f>ASC(①陸連データ貼付け!D323)</f>
        <v>ﾀｽﾞﾐ ｼｭｳﾍｲ</v>
      </c>
      <c r="G323" s="30" t="str">
        <f>①陸連データ貼付け!E323</f>
        <v>男</v>
      </c>
      <c r="H323" s="30">
        <f>①陸連データ貼付け!N323</f>
        <v>223108</v>
      </c>
      <c r="I323" s="30" t="str">
        <f>①陸連データ貼付け!K323</f>
        <v>名古屋西</v>
      </c>
      <c r="J323" s="30" t="str">
        <f>ASC(①陸連データ貼付け!J323)</f>
        <v>ｱｲﾁｹﾝﾘﾂﾅｺﾞﾔﾆｼ</v>
      </c>
      <c r="K323" s="30" t="str">
        <f t="shared" ref="K323:K386" si="17">I323</f>
        <v>名古屋西</v>
      </c>
      <c r="L323" s="30">
        <f>①陸連データ貼付け!P323</f>
        <v>3</v>
      </c>
      <c r="M323" s="64" t="str">
        <f>①陸連データ貼付け!Q323</f>
        <v>高校</v>
      </c>
    </row>
    <row r="324" spans="1:13">
      <c r="A324" s="233" t="str">
        <f>①陸連データ貼付け!M324</f>
        <v>J168</v>
      </c>
      <c r="B324" s="30" t="str">
        <f t="shared" si="15"/>
        <v>J</v>
      </c>
      <c r="C324" s="30" t="str">
        <f t="shared" si="16"/>
        <v>168</v>
      </c>
      <c r="D324" s="30">
        <f>①陸連データ貼付け!B324</f>
        <v>76008829</v>
      </c>
      <c r="E324" s="30" t="str">
        <f>①陸連データ貼付け!C324</f>
        <v>栗原　輝也</v>
      </c>
      <c r="F324" s="30" t="str">
        <f>ASC(①陸連データ貼付け!D324)</f>
        <v>ｸﾘﾊﾗ ﾃﾙﾔ</v>
      </c>
      <c r="G324" s="30" t="str">
        <f>①陸連データ貼付け!E324</f>
        <v>男</v>
      </c>
      <c r="H324" s="30">
        <f>①陸連データ貼付け!N324</f>
        <v>223108</v>
      </c>
      <c r="I324" s="30" t="str">
        <f>①陸連データ貼付け!K324</f>
        <v>名古屋西</v>
      </c>
      <c r="J324" s="30" t="str">
        <f>ASC(①陸連データ貼付け!J324)</f>
        <v>ｱｲﾁｹﾝﾘﾂﾅｺﾞﾔﾆｼ</v>
      </c>
      <c r="K324" s="30" t="str">
        <f t="shared" si="17"/>
        <v>名古屋西</v>
      </c>
      <c r="L324" s="30">
        <f>①陸連データ貼付け!P324</f>
        <v>3</v>
      </c>
      <c r="M324" s="64" t="str">
        <f>①陸連データ貼付け!Q324</f>
        <v>高校</v>
      </c>
    </row>
    <row r="325" spans="1:13">
      <c r="A325" s="233" t="str">
        <f>①陸連データ貼付け!M325</f>
        <v>J169</v>
      </c>
      <c r="B325" s="30" t="str">
        <f t="shared" si="15"/>
        <v>J</v>
      </c>
      <c r="C325" s="30" t="str">
        <f t="shared" si="16"/>
        <v>169</v>
      </c>
      <c r="D325" s="30">
        <f>①陸連データ貼付け!B325</f>
        <v>76008930</v>
      </c>
      <c r="E325" s="30" t="str">
        <f>①陸連データ貼付け!C325</f>
        <v>唐嶋　大騎</v>
      </c>
      <c r="F325" s="30" t="str">
        <f>ASC(①陸連データ貼付け!D325)</f>
        <v>ｶﾗｼﾏ ﾋﾛｷ</v>
      </c>
      <c r="G325" s="30" t="str">
        <f>①陸連データ貼付け!E325</f>
        <v>男</v>
      </c>
      <c r="H325" s="30">
        <f>①陸連データ貼付け!N325</f>
        <v>223108</v>
      </c>
      <c r="I325" s="30" t="str">
        <f>①陸連データ貼付け!K325</f>
        <v>名古屋西</v>
      </c>
      <c r="J325" s="30" t="str">
        <f>ASC(①陸連データ貼付け!J325)</f>
        <v>ｱｲﾁｹﾝﾘﾂﾅｺﾞﾔﾆｼ</v>
      </c>
      <c r="K325" s="30" t="str">
        <f t="shared" si="17"/>
        <v>名古屋西</v>
      </c>
      <c r="L325" s="30">
        <f>①陸連データ貼付け!P325</f>
        <v>3</v>
      </c>
      <c r="M325" s="64" t="str">
        <f>①陸連データ貼付け!Q325</f>
        <v>高校</v>
      </c>
    </row>
    <row r="326" spans="1:13">
      <c r="A326" s="233" t="str">
        <f>①陸連データ貼付け!M326</f>
        <v>J170</v>
      </c>
      <c r="B326" s="30" t="str">
        <f t="shared" si="15"/>
        <v>J</v>
      </c>
      <c r="C326" s="30" t="str">
        <f t="shared" si="16"/>
        <v>170</v>
      </c>
      <c r="D326" s="30">
        <f>①陸連データ貼付け!B326</f>
        <v>76009022</v>
      </c>
      <c r="E326" s="30" t="str">
        <f>①陸連データ貼付け!C326</f>
        <v>市橋　直也</v>
      </c>
      <c r="F326" s="30" t="str">
        <f>ASC(①陸連データ貼付け!D326)</f>
        <v>ｲﾁﾊｼ ﾅｵﾔ</v>
      </c>
      <c r="G326" s="30" t="str">
        <f>①陸連データ貼付け!E326</f>
        <v>男</v>
      </c>
      <c r="H326" s="30">
        <f>①陸連データ貼付け!N326</f>
        <v>223108</v>
      </c>
      <c r="I326" s="30" t="str">
        <f>①陸連データ貼付け!K326</f>
        <v>名古屋西</v>
      </c>
      <c r="J326" s="30" t="str">
        <f>ASC(①陸連データ貼付け!J326)</f>
        <v>ｱｲﾁｹﾝﾘﾂﾅｺﾞﾔﾆｼ</v>
      </c>
      <c r="K326" s="30" t="str">
        <f t="shared" si="17"/>
        <v>名古屋西</v>
      </c>
      <c r="L326" s="30">
        <f>①陸連データ貼付け!P326</f>
        <v>3</v>
      </c>
      <c r="M326" s="64" t="str">
        <f>①陸連データ貼付け!Q326</f>
        <v>高校</v>
      </c>
    </row>
    <row r="327" spans="1:13">
      <c r="A327" s="233" t="str">
        <f>①陸連データ貼付け!M327</f>
        <v>J171</v>
      </c>
      <c r="B327" s="30" t="str">
        <f t="shared" si="15"/>
        <v>J</v>
      </c>
      <c r="C327" s="30" t="str">
        <f t="shared" si="16"/>
        <v>171</v>
      </c>
      <c r="D327" s="30">
        <f>①陸連データ貼付け!B327</f>
        <v>86933534</v>
      </c>
      <c r="E327" s="30" t="str">
        <f>①陸連データ貼付け!C327</f>
        <v>天野　瑞月</v>
      </c>
      <c r="F327" s="30" t="str">
        <f>ASC(①陸連データ貼付け!D327)</f>
        <v>ｱﾏﾉ ﾐﾂﾞｷ</v>
      </c>
      <c r="G327" s="30" t="str">
        <f>①陸連データ貼付け!E327</f>
        <v>男</v>
      </c>
      <c r="H327" s="30">
        <f>①陸連データ貼付け!N327</f>
        <v>223108</v>
      </c>
      <c r="I327" s="30" t="str">
        <f>①陸連データ貼付け!K327</f>
        <v>名古屋西</v>
      </c>
      <c r="J327" s="30" t="str">
        <f>ASC(①陸連データ貼付け!J327)</f>
        <v>ｱｲﾁｹﾝﾘﾂﾅｺﾞﾔﾆｼ</v>
      </c>
      <c r="K327" s="30" t="str">
        <f t="shared" si="17"/>
        <v>名古屋西</v>
      </c>
      <c r="L327" s="30">
        <f>①陸連データ貼付け!P327</f>
        <v>2</v>
      </c>
      <c r="M327" s="64" t="str">
        <f>①陸連データ貼付け!Q327</f>
        <v>高校</v>
      </c>
    </row>
    <row r="328" spans="1:13">
      <c r="A328" s="233" t="str">
        <f>①陸連データ貼付け!M328</f>
        <v>J172</v>
      </c>
      <c r="B328" s="30" t="str">
        <f t="shared" si="15"/>
        <v>J</v>
      </c>
      <c r="C328" s="30" t="str">
        <f t="shared" si="16"/>
        <v>172</v>
      </c>
      <c r="D328" s="30">
        <f>①陸連データ貼付け!B328</f>
        <v>86934232</v>
      </c>
      <c r="E328" s="30" t="str">
        <f>①陸連データ貼付け!C328</f>
        <v>川端　真生</v>
      </c>
      <c r="F328" s="30" t="str">
        <f>ASC(①陸連データ貼付け!D328)</f>
        <v>ｶﾜﾊﾞﾀ ﾏｻｷ</v>
      </c>
      <c r="G328" s="30" t="str">
        <f>①陸連データ貼付け!E328</f>
        <v>男</v>
      </c>
      <c r="H328" s="30">
        <f>①陸連データ貼付け!N328</f>
        <v>223108</v>
      </c>
      <c r="I328" s="30" t="str">
        <f>①陸連データ貼付け!K328</f>
        <v>名古屋西</v>
      </c>
      <c r="J328" s="30" t="str">
        <f>ASC(①陸連データ貼付け!J328)</f>
        <v>ｱｲﾁｹﾝﾘﾂﾅｺﾞﾔﾆｼ</v>
      </c>
      <c r="K328" s="30" t="str">
        <f t="shared" si="17"/>
        <v>名古屋西</v>
      </c>
      <c r="L328" s="30">
        <f>①陸連データ貼付け!P328</f>
        <v>2</v>
      </c>
      <c r="M328" s="64" t="str">
        <f>①陸連データ貼付け!Q328</f>
        <v>高校</v>
      </c>
    </row>
    <row r="329" spans="1:13">
      <c r="A329" s="233" t="str">
        <f>①陸連データ貼付け!M329</f>
        <v>J173</v>
      </c>
      <c r="B329" s="30" t="str">
        <f t="shared" si="15"/>
        <v>J</v>
      </c>
      <c r="C329" s="30" t="str">
        <f t="shared" si="16"/>
        <v>173</v>
      </c>
      <c r="D329" s="30">
        <f>①陸連データ貼付け!B329</f>
        <v>86934333</v>
      </c>
      <c r="E329" s="30" t="str">
        <f>①陸連データ貼付け!C329</f>
        <v>小島　主慈</v>
      </c>
      <c r="F329" s="30" t="str">
        <f>ASC(①陸連データ貼付け!D329)</f>
        <v>ｺｼﾞﾏ ｶｽﾞﾅﾘ</v>
      </c>
      <c r="G329" s="30" t="str">
        <f>①陸連データ貼付け!E329</f>
        <v>男</v>
      </c>
      <c r="H329" s="30">
        <f>①陸連データ貼付け!N329</f>
        <v>223108</v>
      </c>
      <c r="I329" s="30" t="str">
        <f>①陸連データ貼付け!K329</f>
        <v>名古屋西</v>
      </c>
      <c r="J329" s="30" t="str">
        <f>ASC(①陸連データ貼付け!J329)</f>
        <v>ｱｲﾁｹﾝﾘﾂﾅｺﾞﾔﾆｼ</v>
      </c>
      <c r="K329" s="30" t="str">
        <f t="shared" si="17"/>
        <v>名古屋西</v>
      </c>
      <c r="L329" s="30">
        <f>①陸連データ貼付け!P329</f>
        <v>2</v>
      </c>
      <c r="M329" s="64" t="str">
        <f>①陸連データ貼付け!Q329</f>
        <v>高校</v>
      </c>
    </row>
    <row r="330" spans="1:13">
      <c r="A330" s="233" t="str">
        <f>①陸連データ貼付け!M330</f>
        <v>J174</v>
      </c>
      <c r="B330" s="30" t="str">
        <f t="shared" si="15"/>
        <v>J</v>
      </c>
      <c r="C330" s="30" t="str">
        <f t="shared" si="16"/>
        <v>174</v>
      </c>
      <c r="D330" s="30">
        <f>①陸連データ貼付け!B330</f>
        <v>86934434</v>
      </c>
      <c r="E330" s="30" t="str">
        <f>①陸連データ貼付け!C330</f>
        <v>竹川　凱登</v>
      </c>
      <c r="F330" s="30" t="str">
        <f>ASC(①陸連データ貼付け!D330)</f>
        <v>ﾀｹｶﾜ ｶﾞｲﾄ</v>
      </c>
      <c r="G330" s="30" t="str">
        <f>①陸連データ貼付け!E330</f>
        <v>男</v>
      </c>
      <c r="H330" s="30">
        <f>①陸連データ貼付け!N330</f>
        <v>223108</v>
      </c>
      <c r="I330" s="30" t="str">
        <f>①陸連データ貼付け!K330</f>
        <v>名古屋西</v>
      </c>
      <c r="J330" s="30" t="str">
        <f>ASC(①陸連データ貼付け!J330)</f>
        <v>ｱｲﾁｹﾝﾘﾂﾅｺﾞﾔﾆｼ</v>
      </c>
      <c r="K330" s="30" t="str">
        <f t="shared" si="17"/>
        <v>名古屋西</v>
      </c>
      <c r="L330" s="30">
        <f>①陸連データ貼付け!P330</f>
        <v>2</v>
      </c>
      <c r="M330" s="64" t="str">
        <f>①陸連データ貼付け!Q330</f>
        <v>高校</v>
      </c>
    </row>
    <row r="331" spans="1:13">
      <c r="A331" s="233" t="str">
        <f>①陸連データ貼付け!M331</f>
        <v>J522</v>
      </c>
      <c r="B331" s="30" t="str">
        <f t="shared" si="15"/>
        <v>J</v>
      </c>
      <c r="C331" s="30" t="str">
        <f t="shared" si="16"/>
        <v>522</v>
      </c>
      <c r="D331" s="30">
        <f>①陸連データ貼付け!B331</f>
        <v>59129228</v>
      </c>
      <c r="E331" s="30" t="str">
        <f>①陸連データ貼付け!C331</f>
        <v>佐津川　久遠</v>
      </c>
      <c r="F331" s="30" t="str">
        <f>ASC(①陸連データ貼付け!D331)</f>
        <v>ｻﾂｶﾜ ｸｵﾝ</v>
      </c>
      <c r="G331" s="30" t="str">
        <f>①陸連データ貼付け!E331</f>
        <v>男</v>
      </c>
      <c r="H331" s="30">
        <f>①陸連データ貼付け!N331</f>
        <v>223108</v>
      </c>
      <c r="I331" s="30" t="str">
        <f>①陸連データ貼付け!K331</f>
        <v>名古屋西</v>
      </c>
      <c r="J331" s="30" t="str">
        <f>ASC(①陸連データ貼付け!J331)</f>
        <v>ｱｲﾁｹﾝﾘﾂﾅｺﾞﾔﾆｼ</v>
      </c>
      <c r="K331" s="30" t="str">
        <f t="shared" si="17"/>
        <v>名古屋西</v>
      </c>
      <c r="L331" s="30">
        <f>①陸連データ貼付け!P331</f>
        <v>1</v>
      </c>
      <c r="M331" s="64" t="str">
        <f>①陸連データ貼付け!Q331</f>
        <v>高校</v>
      </c>
    </row>
    <row r="332" spans="1:13">
      <c r="A332" s="233" t="str">
        <f>①陸連データ貼付け!M332</f>
        <v>J610</v>
      </c>
      <c r="B332" s="30" t="str">
        <f t="shared" si="15"/>
        <v>J</v>
      </c>
      <c r="C332" s="30" t="str">
        <f t="shared" si="16"/>
        <v>610</v>
      </c>
      <c r="D332" s="30">
        <f>①陸連データ貼付け!B332</f>
        <v>58205727</v>
      </c>
      <c r="E332" s="30" t="str">
        <f>①陸連データ貼付け!C332</f>
        <v>松尾　健永</v>
      </c>
      <c r="F332" s="30" t="str">
        <f>ASC(①陸連データ貼付け!D332)</f>
        <v>ﾏﾂｵ ｹﾝﾄ</v>
      </c>
      <c r="G332" s="30" t="str">
        <f>①陸連データ貼付け!E332</f>
        <v>男</v>
      </c>
      <c r="H332" s="30">
        <f>①陸連データ貼付け!N332</f>
        <v>223108</v>
      </c>
      <c r="I332" s="30" t="str">
        <f>①陸連データ貼付け!K332</f>
        <v>名古屋西</v>
      </c>
      <c r="J332" s="30" t="str">
        <f>ASC(①陸連データ貼付け!J332)</f>
        <v>ｱｲﾁｹﾝﾘﾂﾅｺﾞﾔﾆｼ</v>
      </c>
      <c r="K332" s="30" t="str">
        <f t="shared" si="17"/>
        <v>名古屋西</v>
      </c>
      <c r="L332" s="30">
        <f>①陸連データ貼付け!P332</f>
        <v>1</v>
      </c>
      <c r="M332" s="64" t="str">
        <f>①陸連データ貼付け!Q332</f>
        <v>高校</v>
      </c>
    </row>
    <row r="333" spans="1:13">
      <c r="A333" s="233" t="str">
        <f>①陸連データ貼付け!M333</f>
        <v>J611</v>
      </c>
      <c r="B333" s="30" t="str">
        <f t="shared" si="15"/>
        <v>J</v>
      </c>
      <c r="C333" s="30" t="str">
        <f t="shared" si="16"/>
        <v>611</v>
      </c>
      <c r="D333" s="30">
        <f>①陸連データ貼付け!B333</f>
        <v>63046221</v>
      </c>
      <c r="E333" s="30" t="str">
        <f>①陸連データ貼付け!C333</f>
        <v>柴山　倫太郎</v>
      </c>
      <c r="F333" s="30" t="str">
        <f>ASC(①陸連データ貼付け!D333)</f>
        <v>ｼﾊﾞﾔﾏ ﾘﾝﾀﾛｳ</v>
      </c>
      <c r="G333" s="30" t="str">
        <f>①陸連データ貼付け!E333</f>
        <v>男</v>
      </c>
      <c r="H333" s="30">
        <f>①陸連データ貼付け!N333</f>
        <v>223108</v>
      </c>
      <c r="I333" s="30" t="str">
        <f>①陸連データ貼付け!K333</f>
        <v>名古屋西</v>
      </c>
      <c r="J333" s="30" t="str">
        <f>ASC(①陸連データ貼付け!J333)</f>
        <v>ｱｲﾁｹﾝﾘﾂﾅｺﾞﾔﾆｼ</v>
      </c>
      <c r="K333" s="30" t="str">
        <f t="shared" si="17"/>
        <v>名古屋西</v>
      </c>
      <c r="L333" s="30">
        <f>①陸連データ貼付け!P333</f>
        <v>1</v>
      </c>
      <c r="M333" s="64" t="str">
        <f>①陸連データ貼付け!Q333</f>
        <v>高校</v>
      </c>
    </row>
    <row r="334" spans="1:13">
      <c r="A334" s="233" t="str">
        <f>①陸連データ貼付け!M334</f>
        <v>J612</v>
      </c>
      <c r="B334" s="30" t="str">
        <f t="shared" si="15"/>
        <v>J</v>
      </c>
      <c r="C334" s="30" t="str">
        <f t="shared" si="16"/>
        <v>612</v>
      </c>
      <c r="D334" s="30">
        <f>①陸連データ貼付け!B334</f>
        <v>85010923</v>
      </c>
      <c r="E334" s="30" t="str">
        <f>①陸連データ貼付け!C334</f>
        <v>尾﨑　陸登</v>
      </c>
      <c r="F334" s="30" t="str">
        <f>ASC(①陸連データ貼付け!D334)</f>
        <v>ｵｻﾞｷ ﾘｸﾄ</v>
      </c>
      <c r="G334" s="30" t="str">
        <f>①陸連データ貼付け!E334</f>
        <v>男</v>
      </c>
      <c r="H334" s="30">
        <f>①陸連データ貼付け!N334</f>
        <v>223108</v>
      </c>
      <c r="I334" s="30" t="str">
        <f>①陸連データ貼付け!K334</f>
        <v>名古屋西</v>
      </c>
      <c r="J334" s="30" t="str">
        <f>ASC(①陸連データ貼付け!J334)</f>
        <v>ｱｲﾁｹﾝﾘﾂﾅｺﾞﾔﾆｼ</v>
      </c>
      <c r="K334" s="30" t="str">
        <f t="shared" si="17"/>
        <v>名古屋西</v>
      </c>
      <c r="L334" s="30">
        <f>①陸連データ貼付け!P334</f>
        <v>1</v>
      </c>
      <c r="M334" s="64" t="str">
        <f>①陸連データ貼付け!Q334</f>
        <v>高校</v>
      </c>
    </row>
    <row r="335" spans="1:13">
      <c r="A335" s="233" t="str">
        <f>①陸連データ貼付け!M335</f>
        <v>J668</v>
      </c>
      <c r="B335" s="30" t="str">
        <f t="shared" si="15"/>
        <v>J</v>
      </c>
      <c r="C335" s="30" t="str">
        <f t="shared" si="16"/>
        <v>668</v>
      </c>
      <c r="D335" s="30">
        <f>①陸連データ貼付け!B335</f>
        <v>60733726</v>
      </c>
      <c r="E335" s="30" t="str">
        <f>①陸連データ貼付け!C335</f>
        <v>井上　樹</v>
      </c>
      <c r="F335" s="30" t="str">
        <f>ASC(①陸連データ貼付け!D335)</f>
        <v>ｲﾉｳｴ ｲﾂｷ</v>
      </c>
      <c r="G335" s="30" t="str">
        <f>①陸連データ貼付け!E335</f>
        <v>男</v>
      </c>
      <c r="H335" s="30">
        <f>①陸連データ貼付け!N335</f>
        <v>223108</v>
      </c>
      <c r="I335" s="30" t="str">
        <f>①陸連データ貼付け!K335</f>
        <v>名古屋西</v>
      </c>
      <c r="J335" s="30" t="str">
        <f>ASC(①陸連データ貼付け!J335)</f>
        <v>ｱｲﾁｹﾝﾘﾂﾅｺﾞﾔﾆｼ</v>
      </c>
      <c r="K335" s="30" t="str">
        <f t="shared" si="17"/>
        <v>名古屋西</v>
      </c>
      <c r="L335" s="30">
        <f>①陸連データ貼付け!P335</f>
        <v>1</v>
      </c>
      <c r="M335" s="64" t="str">
        <f>①陸連データ貼付け!Q335</f>
        <v>高校</v>
      </c>
    </row>
    <row r="336" spans="1:13">
      <c r="A336" s="233" t="str">
        <f>①陸連データ貼付け!M336</f>
        <v>J669</v>
      </c>
      <c r="B336" s="30" t="str">
        <f t="shared" si="15"/>
        <v>J</v>
      </c>
      <c r="C336" s="30" t="str">
        <f t="shared" si="16"/>
        <v>669</v>
      </c>
      <c r="D336" s="30">
        <f>①陸連データ貼付け!B336</f>
        <v>63634729</v>
      </c>
      <c r="E336" s="30" t="str">
        <f>①陸連データ貼付け!C336</f>
        <v>島田　修里</v>
      </c>
      <c r="F336" s="30" t="str">
        <f>ASC(①陸連データ貼付け!D336)</f>
        <v>ｼﾏﾀﾞ ｼｭﾘ</v>
      </c>
      <c r="G336" s="30" t="str">
        <f>①陸連データ貼付け!E336</f>
        <v>男</v>
      </c>
      <c r="H336" s="30">
        <f>①陸連データ貼付け!N336</f>
        <v>223108</v>
      </c>
      <c r="I336" s="30" t="str">
        <f>①陸連データ貼付け!K336</f>
        <v>名古屋西</v>
      </c>
      <c r="J336" s="30" t="str">
        <f>ASC(①陸連データ貼付け!J336)</f>
        <v>ｱｲﾁｹﾝﾘﾂﾅｺﾞﾔﾆｼ</v>
      </c>
      <c r="K336" s="30" t="str">
        <f t="shared" si="17"/>
        <v>名古屋西</v>
      </c>
      <c r="L336" s="30">
        <f>①陸連データ貼付け!P336</f>
        <v>1</v>
      </c>
      <c r="M336" s="64" t="str">
        <f>①陸連データ貼付け!Q336</f>
        <v>高校</v>
      </c>
    </row>
    <row r="337" spans="1:13">
      <c r="A337" s="233" t="str">
        <f>①陸連データ貼付け!M337</f>
        <v>J670</v>
      </c>
      <c r="B337" s="30" t="str">
        <f t="shared" si="15"/>
        <v>J</v>
      </c>
      <c r="C337" s="30" t="str">
        <f t="shared" si="16"/>
        <v>670</v>
      </c>
      <c r="D337" s="30">
        <f>①陸連データ貼付け!B337</f>
        <v>63686736</v>
      </c>
      <c r="E337" s="30" t="str">
        <f>①陸連データ貼付け!C337</f>
        <v>梶野　秀真</v>
      </c>
      <c r="F337" s="30" t="str">
        <f>ASC(①陸連データ貼付け!D337)</f>
        <v>ｶｼﾞﾉ ｼｭｳﾏ</v>
      </c>
      <c r="G337" s="30" t="str">
        <f>①陸連データ貼付け!E337</f>
        <v>男</v>
      </c>
      <c r="H337" s="30">
        <f>①陸連データ貼付け!N337</f>
        <v>223108</v>
      </c>
      <c r="I337" s="30" t="str">
        <f>①陸連データ貼付け!K337</f>
        <v>名古屋西</v>
      </c>
      <c r="J337" s="30" t="str">
        <f>ASC(①陸連データ貼付け!J337)</f>
        <v>ｱｲﾁｹﾝﾘﾂﾅｺﾞﾔﾆｼ</v>
      </c>
      <c r="K337" s="30" t="str">
        <f t="shared" si="17"/>
        <v>名古屋西</v>
      </c>
      <c r="L337" s="30">
        <f>①陸連データ貼付け!P337</f>
        <v>1</v>
      </c>
      <c r="M337" s="64" t="str">
        <f>①陸連データ貼付け!Q337</f>
        <v>高校</v>
      </c>
    </row>
    <row r="338" spans="1:13">
      <c r="A338" s="233" t="str">
        <f>①陸連データ貼付け!M338</f>
        <v>J671</v>
      </c>
      <c r="B338" s="30" t="str">
        <f t="shared" si="15"/>
        <v>J</v>
      </c>
      <c r="C338" s="30" t="str">
        <f t="shared" si="16"/>
        <v>671</v>
      </c>
      <c r="D338" s="30">
        <f>①陸連データ貼付け!B338</f>
        <v>67524428</v>
      </c>
      <c r="E338" s="30" t="str">
        <f>①陸連データ貼付け!C338</f>
        <v>青木　映瑠</v>
      </c>
      <c r="F338" s="30" t="str">
        <f>ASC(①陸連データ貼付け!D338)</f>
        <v>ｱｵｷ ｴｲﾙ</v>
      </c>
      <c r="G338" s="30" t="str">
        <f>①陸連データ貼付け!E338</f>
        <v>男</v>
      </c>
      <c r="H338" s="30">
        <f>①陸連データ貼付け!N338</f>
        <v>223108</v>
      </c>
      <c r="I338" s="30" t="str">
        <f>①陸連データ貼付け!K338</f>
        <v>名古屋西</v>
      </c>
      <c r="J338" s="30" t="str">
        <f>ASC(①陸連データ貼付け!J338)</f>
        <v>ｱｲﾁｹﾝﾘﾂﾅｺﾞﾔﾆｼ</v>
      </c>
      <c r="K338" s="30" t="str">
        <f t="shared" si="17"/>
        <v>名古屋西</v>
      </c>
      <c r="L338" s="30">
        <f>①陸連データ貼付け!P338</f>
        <v>1</v>
      </c>
      <c r="M338" s="64" t="str">
        <f>①陸連データ貼付け!Q338</f>
        <v>高校</v>
      </c>
    </row>
    <row r="339" spans="1:13">
      <c r="A339" s="233" t="str">
        <f>①陸連データ貼付け!M339</f>
        <v>J672</v>
      </c>
      <c r="B339" s="30" t="str">
        <f t="shared" si="15"/>
        <v>J</v>
      </c>
      <c r="C339" s="30" t="str">
        <f t="shared" si="16"/>
        <v>672</v>
      </c>
      <c r="D339" s="30">
        <f>①陸連データ貼付け!B339</f>
        <v>68966338</v>
      </c>
      <c r="E339" s="30" t="str">
        <f>①陸連データ貼付け!C339</f>
        <v>杉若　佑真</v>
      </c>
      <c r="F339" s="30" t="str">
        <f>ASC(①陸連データ貼付け!D339)</f>
        <v>ｽｷﾞﾜｶ ﾕｳﾏ</v>
      </c>
      <c r="G339" s="30" t="str">
        <f>①陸連データ貼付け!E339</f>
        <v>男</v>
      </c>
      <c r="H339" s="30">
        <f>①陸連データ貼付け!N339</f>
        <v>223108</v>
      </c>
      <c r="I339" s="30" t="str">
        <f>①陸連データ貼付け!K339</f>
        <v>名古屋西</v>
      </c>
      <c r="J339" s="30" t="str">
        <f>ASC(①陸連データ貼付け!J339)</f>
        <v>ｱｲﾁｹﾝﾘﾂﾅｺﾞﾔﾆｼ</v>
      </c>
      <c r="K339" s="30" t="str">
        <f t="shared" si="17"/>
        <v>名古屋西</v>
      </c>
      <c r="L339" s="30">
        <f>①陸連データ貼付け!P339</f>
        <v>1</v>
      </c>
      <c r="M339" s="64" t="str">
        <f>①陸連データ貼付け!Q339</f>
        <v>高校</v>
      </c>
    </row>
    <row r="340" spans="1:13">
      <c r="A340" s="233" t="str">
        <f>①陸連データ貼付け!M340</f>
        <v>J673</v>
      </c>
      <c r="B340" s="30" t="str">
        <f t="shared" si="15"/>
        <v>J</v>
      </c>
      <c r="C340" s="30" t="str">
        <f t="shared" si="16"/>
        <v>673</v>
      </c>
      <c r="D340" s="30">
        <f>①陸連データ貼付け!B340</f>
        <v>98698242</v>
      </c>
      <c r="E340" s="30" t="str">
        <f>①陸連データ貼付け!C340</f>
        <v>西　速汰</v>
      </c>
      <c r="F340" s="30" t="str">
        <f>ASC(①陸連データ貼付け!D340)</f>
        <v>ﾆｼ ﾊﾔﾀ</v>
      </c>
      <c r="G340" s="30" t="str">
        <f>①陸連データ貼付け!E340</f>
        <v>男</v>
      </c>
      <c r="H340" s="30">
        <f>①陸連データ貼付け!N340</f>
        <v>223108</v>
      </c>
      <c r="I340" s="30" t="str">
        <f>①陸連データ貼付け!K340</f>
        <v>名古屋西</v>
      </c>
      <c r="J340" s="30" t="str">
        <f>ASC(①陸連データ貼付け!J340)</f>
        <v>ｱｲﾁｹﾝﾘﾂﾅｺﾞﾔﾆｼ</v>
      </c>
      <c r="K340" s="30" t="str">
        <f t="shared" si="17"/>
        <v>名古屋西</v>
      </c>
      <c r="L340" s="30">
        <f>①陸連データ貼付け!P340</f>
        <v>1</v>
      </c>
      <c r="M340" s="64" t="str">
        <f>①陸連データ貼付け!Q340</f>
        <v>高校</v>
      </c>
    </row>
    <row r="341" spans="1:13">
      <c r="A341" s="233" t="str">
        <f>①陸連データ貼付け!M341</f>
        <v>J674</v>
      </c>
      <c r="B341" s="30" t="str">
        <f t="shared" si="15"/>
        <v>J</v>
      </c>
      <c r="C341" s="30" t="str">
        <f t="shared" si="16"/>
        <v>674</v>
      </c>
      <c r="D341" s="30">
        <f>①陸連データ貼付け!B341</f>
        <v>98698444</v>
      </c>
      <c r="E341" s="30" t="str">
        <f>①陸連データ貼付け!C341</f>
        <v>脇田　真武</v>
      </c>
      <c r="F341" s="30" t="str">
        <f>ASC(①陸連データ貼付け!D341)</f>
        <v>ﾜｷﾀ ﾏﾅﾌﾞ</v>
      </c>
      <c r="G341" s="30" t="str">
        <f>①陸連データ貼付け!E341</f>
        <v>男</v>
      </c>
      <c r="H341" s="30">
        <f>①陸連データ貼付け!N341</f>
        <v>223108</v>
      </c>
      <c r="I341" s="30" t="str">
        <f>①陸連データ貼付け!K341</f>
        <v>名古屋西</v>
      </c>
      <c r="J341" s="30" t="str">
        <f>ASC(①陸連データ貼付け!J341)</f>
        <v>ｱｲﾁｹﾝﾘﾂﾅｺﾞﾔﾆｼ</v>
      </c>
      <c r="K341" s="30" t="str">
        <f t="shared" si="17"/>
        <v>名古屋西</v>
      </c>
      <c r="L341" s="30">
        <f>①陸連データ貼付け!P341</f>
        <v>1</v>
      </c>
      <c r="M341" s="64" t="str">
        <f>①陸連データ貼付け!Q341</f>
        <v>高校</v>
      </c>
    </row>
    <row r="342" spans="1:13">
      <c r="A342" s="233" t="str">
        <f>①陸連データ貼付け!M342</f>
        <v>H5230</v>
      </c>
      <c r="B342" s="30" t="str">
        <f t="shared" si="15"/>
        <v>H</v>
      </c>
      <c r="C342" s="30" t="str">
        <f t="shared" si="16"/>
        <v>5230</v>
      </c>
      <c r="D342" s="30">
        <f>①陸連データ貼付け!B342</f>
        <v>39770733</v>
      </c>
      <c r="E342" s="30" t="str">
        <f>①陸連データ貼付け!C342</f>
        <v>水谷　早希</v>
      </c>
      <c r="F342" s="30" t="str">
        <f>ASC(①陸連データ貼付け!D342)</f>
        <v>ﾐｽﾞﾀﾆ ｻｷ</v>
      </c>
      <c r="G342" s="30" t="str">
        <f>①陸連データ貼付け!E342</f>
        <v>女</v>
      </c>
      <c r="H342" s="30">
        <f>①陸連データ貼付け!N342</f>
        <v>223109</v>
      </c>
      <c r="I342" s="30" t="str">
        <f>①陸連データ貼付け!K342</f>
        <v>熱田</v>
      </c>
      <c r="J342" s="30" t="str">
        <f>ASC(①陸連データ貼付け!J342)</f>
        <v>ｱｲﾁｹﾝﾘﾂｱﾂﾀ</v>
      </c>
      <c r="K342" s="30" t="str">
        <f t="shared" si="17"/>
        <v>熱田</v>
      </c>
      <c r="L342" s="30">
        <f>①陸連データ貼付け!P342</f>
        <v>3</v>
      </c>
      <c r="M342" s="64" t="str">
        <f>①陸連データ貼付け!Q342</f>
        <v>高校</v>
      </c>
    </row>
    <row r="343" spans="1:13">
      <c r="A343" s="233" t="str">
        <f>①陸連データ貼付け!M343</f>
        <v>H5231</v>
      </c>
      <c r="B343" s="30" t="str">
        <f t="shared" si="15"/>
        <v>H</v>
      </c>
      <c r="C343" s="30" t="str">
        <f t="shared" si="16"/>
        <v>5231</v>
      </c>
      <c r="D343" s="30">
        <f>①陸連データ貼付け!B343</f>
        <v>39930832</v>
      </c>
      <c r="E343" s="30" t="str">
        <f>①陸連データ貼付け!C343</f>
        <v>近江　咲乃</v>
      </c>
      <c r="F343" s="30" t="str">
        <f>ASC(①陸連データ貼付け!D343)</f>
        <v>ｵｳﾐ ｻｷﾉ</v>
      </c>
      <c r="G343" s="30" t="str">
        <f>①陸連データ貼付け!E343</f>
        <v>女</v>
      </c>
      <c r="H343" s="30">
        <f>①陸連データ貼付け!N343</f>
        <v>223109</v>
      </c>
      <c r="I343" s="30" t="str">
        <f>①陸連データ貼付け!K343</f>
        <v>熱田</v>
      </c>
      <c r="J343" s="30" t="str">
        <f>ASC(①陸連データ貼付け!J343)</f>
        <v>ｱｲﾁｹﾝﾘﾂｱﾂﾀ</v>
      </c>
      <c r="K343" s="30" t="str">
        <f t="shared" si="17"/>
        <v>熱田</v>
      </c>
      <c r="L343" s="30">
        <f>①陸連データ貼付け!P343</f>
        <v>3</v>
      </c>
      <c r="M343" s="64" t="str">
        <f>①陸連データ貼付け!Q343</f>
        <v>高校</v>
      </c>
    </row>
    <row r="344" spans="1:13">
      <c r="A344" s="233" t="str">
        <f>①陸連データ貼付け!M344</f>
        <v>H5232</v>
      </c>
      <c r="B344" s="30" t="str">
        <f t="shared" si="15"/>
        <v>H</v>
      </c>
      <c r="C344" s="30" t="str">
        <f t="shared" si="16"/>
        <v>5232</v>
      </c>
      <c r="D344" s="30">
        <f>①陸連データ貼付け!B344</f>
        <v>45539026</v>
      </c>
      <c r="E344" s="30" t="str">
        <f>①陸連データ貼付け!C344</f>
        <v>川田　彩乃</v>
      </c>
      <c r="F344" s="30" t="str">
        <f>ASC(①陸連データ貼付け!D344)</f>
        <v>ｶﾜﾀﾞ ｱﾔﾉ</v>
      </c>
      <c r="G344" s="30" t="str">
        <f>①陸連データ貼付け!E344</f>
        <v>女</v>
      </c>
      <c r="H344" s="30">
        <f>①陸連データ貼付け!N344</f>
        <v>223109</v>
      </c>
      <c r="I344" s="30" t="str">
        <f>①陸連データ貼付け!K344</f>
        <v>熱田</v>
      </c>
      <c r="J344" s="30" t="str">
        <f>ASC(①陸連データ貼付け!J344)</f>
        <v>ｱｲﾁｹﾝﾘﾂｱﾂﾀ</v>
      </c>
      <c r="K344" s="30" t="str">
        <f t="shared" si="17"/>
        <v>熱田</v>
      </c>
      <c r="L344" s="30">
        <f>①陸連データ貼付け!P344</f>
        <v>2</v>
      </c>
      <c r="M344" s="64" t="str">
        <f>①陸連データ貼付け!Q344</f>
        <v>高校</v>
      </c>
    </row>
    <row r="345" spans="1:13">
      <c r="A345" s="233" t="str">
        <f>①陸連データ貼付け!M345</f>
        <v>H5233</v>
      </c>
      <c r="B345" s="30" t="str">
        <f t="shared" si="15"/>
        <v>H</v>
      </c>
      <c r="C345" s="30" t="str">
        <f t="shared" si="16"/>
        <v>5233</v>
      </c>
      <c r="D345" s="30">
        <f>①陸連データ貼付け!B345</f>
        <v>45830222</v>
      </c>
      <c r="E345" s="30" t="str">
        <f>①陸連データ貼付け!C345</f>
        <v>谷内　双葉</v>
      </c>
      <c r="F345" s="30" t="str">
        <f>ASC(①陸連データ貼付け!D345)</f>
        <v>ﾀﾆｳﾁ ﾌﾀﾊﾞ</v>
      </c>
      <c r="G345" s="30" t="str">
        <f>①陸連データ貼付け!E345</f>
        <v>女</v>
      </c>
      <c r="H345" s="30">
        <f>①陸連データ貼付け!N345</f>
        <v>223109</v>
      </c>
      <c r="I345" s="30" t="str">
        <f>①陸連データ貼付け!K345</f>
        <v>熱田</v>
      </c>
      <c r="J345" s="30" t="str">
        <f>ASC(①陸連データ貼付け!J345)</f>
        <v>ｱｲﾁｹﾝﾘﾂｱﾂﾀ</v>
      </c>
      <c r="K345" s="30" t="str">
        <f t="shared" si="17"/>
        <v>熱田</v>
      </c>
      <c r="L345" s="30">
        <f>①陸連データ貼付け!P345</f>
        <v>3</v>
      </c>
      <c r="M345" s="64" t="str">
        <f>①陸連データ貼付け!Q345</f>
        <v>高校</v>
      </c>
    </row>
    <row r="346" spans="1:13">
      <c r="A346" s="233" t="str">
        <f>①陸連データ貼付け!M346</f>
        <v>H5234</v>
      </c>
      <c r="B346" s="30" t="str">
        <f t="shared" si="15"/>
        <v>H</v>
      </c>
      <c r="C346" s="30" t="str">
        <f t="shared" si="16"/>
        <v>5234</v>
      </c>
      <c r="D346" s="30">
        <f>①陸連データ貼付け!B346</f>
        <v>46858637</v>
      </c>
      <c r="E346" s="30" t="str">
        <f>①陸連データ貼付け!C346</f>
        <v>山辺　風花</v>
      </c>
      <c r="F346" s="30" t="str">
        <f>ASC(①陸連データ貼付け!D346)</f>
        <v>ﾔﾏﾍﾞ ﾌｳｶ</v>
      </c>
      <c r="G346" s="30" t="str">
        <f>①陸連データ貼付け!E346</f>
        <v>女</v>
      </c>
      <c r="H346" s="30">
        <f>①陸連データ貼付け!N346</f>
        <v>223109</v>
      </c>
      <c r="I346" s="30" t="str">
        <f>①陸連データ貼付け!K346</f>
        <v>熱田</v>
      </c>
      <c r="J346" s="30" t="str">
        <f>ASC(①陸連データ貼付け!J346)</f>
        <v>ｱｲﾁｹﾝﾘﾂｱﾂﾀ</v>
      </c>
      <c r="K346" s="30" t="str">
        <f t="shared" si="17"/>
        <v>熱田</v>
      </c>
      <c r="L346" s="30">
        <f>①陸連データ貼付け!P346</f>
        <v>3</v>
      </c>
      <c r="M346" s="64" t="str">
        <f>①陸連データ貼付け!Q346</f>
        <v>高校</v>
      </c>
    </row>
    <row r="347" spans="1:13">
      <c r="A347" s="233" t="str">
        <f>①陸連データ貼付け!M347</f>
        <v>H5235</v>
      </c>
      <c r="B347" s="30" t="str">
        <f t="shared" si="15"/>
        <v>H</v>
      </c>
      <c r="C347" s="30" t="str">
        <f t="shared" si="16"/>
        <v>5235</v>
      </c>
      <c r="D347" s="30">
        <f>①陸連データ貼付け!B347</f>
        <v>52233722</v>
      </c>
      <c r="E347" s="30" t="str">
        <f>①陸連データ貼付け!C347</f>
        <v>今井　みく</v>
      </c>
      <c r="F347" s="30" t="str">
        <f>ASC(①陸連データ貼付け!D347)</f>
        <v>ｲﾏｲ ﾐｸ</v>
      </c>
      <c r="G347" s="30" t="str">
        <f>①陸連データ貼付け!E347</f>
        <v>女</v>
      </c>
      <c r="H347" s="30">
        <f>①陸連データ貼付け!N347</f>
        <v>223109</v>
      </c>
      <c r="I347" s="30" t="str">
        <f>①陸連データ貼付け!K347</f>
        <v>熱田</v>
      </c>
      <c r="J347" s="30" t="str">
        <f>ASC(①陸連データ貼付け!J347)</f>
        <v>ｱｲﾁｹﾝﾘﾂｱﾂﾀ</v>
      </c>
      <c r="K347" s="30" t="str">
        <f t="shared" si="17"/>
        <v>熱田</v>
      </c>
      <c r="L347" s="30">
        <f>①陸連データ貼付け!P347</f>
        <v>2</v>
      </c>
      <c r="M347" s="64" t="str">
        <f>①陸連データ貼付け!Q347</f>
        <v>高校</v>
      </c>
    </row>
    <row r="348" spans="1:13">
      <c r="A348" s="233" t="str">
        <f>①陸連データ貼付け!M348</f>
        <v>H5236</v>
      </c>
      <c r="B348" s="30" t="str">
        <f t="shared" si="15"/>
        <v>H</v>
      </c>
      <c r="C348" s="30" t="str">
        <f t="shared" si="16"/>
        <v>5236</v>
      </c>
      <c r="D348" s="30">
        <f>①陸連データ貼付け!B348</f>
        <v>72821727</v>
      </c>
      <c r="E348" s="30" t="str">
        <f>①陸連データ貼付け!C348</f>
        <v>中村　優花</v>
      </c>
      <c r="F348" s="30" t="str">
        <f>ASC(①陸連データ貼付け!D348)</f>
        <v>ﾅｶﾑﾗ ﾕｳｶ</v>
      </c>
      <c r="G348" s="30" t="str">
        <f>①陸連データ貼付け!E348</f>
        <v>女</v>
      </c>
      <c r="H348" s="30">
        <f>①陸連データ貼付け!N348</f>
        <v>223109</v>
      </c>
      <c r="I348" s="30" t="str">
        <f>①陸連データ貼付け!K348</f>
        <v>熱田</v>
      </c>
      <c r="J348" s="30" t="str">
        <f>ASC(①陸連データ貼付け!J348)</f>
        <v>ｱｲﾁｹﾝﾘﾂｱﾂﾀ</v>
      </c>
      <c r="K348" s="30" t="str">
        <f t="shared" si="17"/>
        <v>熱田</v>
      </c>
      <c r="L348" s="30">
        <f>①陸連データ貼付け!P348</f>
        <v>2</v>
      </c>
      <c r="M348" s="64" t="str">
        <f>①陸連データ貼付け!Q348</f>
        <v>高校</v>
      </c>
    </row>
    <row r="349" spans="1:13">
      <c r="A349" s="233" t="str">
        <f>①陸連データ貼付け!M349</f>
        <v>H5237</v>
      </c>
      <c r="B349" s="30" t="str">
        <f t="shared" si="15"/>
        <v>H</v>
      </c>
      <c r="C349" s="30" t="str">
        <f t="shared" si="16"/>
        <v>5237</v>
      </c>
      <c r="D349" s="30">
        <f>①陸連データ貼付け!B349</f>
        <v>72866231</v>
      </c>
      <c r="E349" s="30" t="str">
        <f>①陸連データ貼付け!C349</f>
        <v>吉田　優花</v>
      </c>
      <c r="F349" s="30" t="str">
        <f>ASC(①陸連データ貼付け!D349)</f>
        <v>ﾖｼﾀﾞ ﾕｳｶ</v>
      </c>
      <c r="G349" s="30" t="str">
        <f>①陸連データ貼付け!E349</f>
        <v>女</v>
      </c>
      <c r="H349" s="30">
        <f>①陸連データ貼付け!N349</f>
        <v>223109</v>
      </c>
      <c r="I349" s="30" t="str">
        <f>①陸連データ貼付け!K349</f>
        <v>熱田</v>
      </c>
      <c r="J349" s="30" t="str">
        <f>ASC(①陸連データ貼付け!J349)</f>
        <v>ｱｲﾁｹﾝﾘﾂｱﾂﾀ</v>
      </c>
      <c r="K349" s="30" t="str">
        <f t="shared" si="17"/>
        <v>熱田</v>
      </c>
      <c r="L349" s="30">
        <f>①陸連データ貼付け!P349</f>
        <v>2</v>
      </c>
      <c r="M349" s="64" t="str">
        <f>①陸連データ貼付け!Q349</f>
        <v>高校</v>
      </c>
    </row>
    <row r="350" spans="1:13">
      <c r="A350" s="233" t="str">
        <f>①陸連データ貼付け!M350</f>
        <v>H5238</v>
      </c>
      <c r="B350" s="30" t="str">
        <f t="shared" si="15"/>
        <v>H</v>
      </c>
      <c r="C350" s="30" t="str">
        <f t="shared" si="16"/>
        <v>5238</v>
      </c>
      <c r="D350" s="30">
        <f>①陸連データ貼付け!B350</f>
        <v>77500423</v>
      </c>
      <c r="E350" s="30" t="str">
        <f>①陸連データ貼付け!C350</f>
        <v>山口　莉生夏</v>
      </c>
      <c r="F350" s="30" t="str">
        <f>ASC(①陸連データ貼付け!D350)</f>
        <v>ﾔﾏｸﾞﾁ ﾘｵﾅ</v>
      </c>
      <c r="G350" s="30" t="str">
        <f>①陸連データ貼付け!E350</f>
        <v>女</v>
      </c>
      <c r="H350" s="30">
        <f>①陸連データ貼付け!N350</f>
        <v>223109</v>
      </c>
      <c r="I350" s="30" t="str">
        <f>①陸連データ貼付け!K350</f>
        <v>熱田</v>
      </c>
      <c r="J350" s="30" t="str">
        <f>ASC(①陸連データ貼付け!J350)</f>
        <v>ｱｲﾁｹﾝﾘﾂｱﾂﾀ</v>
      </c>
      <c r="K350" s="30" t="str">
        <f t="shared" si="17"/>
        <v>熱田</v>
      </c>
      <c r="L350" s="30">
        <f>①陸連データ貼付け!P350</f>
        <v>3</v>
      </c>
      <c r="M350" s="64" t="str">
        <f>①陸連データ貼付け!Q350</f>
        <v>高校</v>
      </c>
    </row>
    <row r="351" spans="1:13">
      <c r="A351" s="233" t="str">
        <f>①陸連データ貼付け!M351</f>
        <v>H5239</v>
      </c>
      <c r="B351" s="30" t="str">
        <f t="shared" si="15"/>
        <v>H</v>
      </c>
      <c r="C351" s="30" t="str">
        <f t="shared" si="16"/>
        <v>5239</v>
      </c>
      <c r="D351" s="30">
        <f>①陸連データ貼付け!B351</f>
        <v>77501727</v>
      </c>
      <c r="E351" s="30" t="str">
        <f>①陸連データ貼付け!C351</f>
        <v>前田　花蓮</v>
      </c>
      <c r="F351" s="30" t="str">
        <f>ASC(①陸連データ貼付け!D351)</f>
        <v>ﾏｴﾀﾞ ｶﾚﾝ</v>
      </c>
      <c r="G351" s="30" t="str">
        <f>①陸連データ貼付け!E351</f>
        <v>女</v>
      </c>
      <c r="H351" s="30">
        <f>①陸連データ貼付け!N351</f>
        <v>223109</v>
      </c>
      <c r="I351" s="30" t="str">
        <f>①陸連データ貼付け!K351</f>
        <v>熱田</v>
      </c>
      <c r="J351" s="30" t="str">
        <f>ASC(①陸連データ貼付け!J351)</f>
        <v>ｱｲﾁｹﾝﾘﾂｱﾂﾀ</v>
      </c>
      <c r="K351" s="30" t="str">
        <f t="shared" si="17"/>
        <v>熱田</v>
      </c>
      <c r="L351" s="30">
        <f>①陸連データ貼付け!P351</f>
        <v>3</v>
      </c>
      <c r="M351" s="64" t="str">
        <f>①陸連データ貼付け!Q351</f>
        <v>高校</v>
      </c>
    </row>
    <row r="352" spans="1:13">
      <c r="A352" s="233" t="str">
        <f>①陸連データ貼付け!M352</f>
        <v>H5240</v>
      </c>
      <c r="B352" s="30" t="str">
        <f t="shared" si="15"/>
        <v>H</v>
      </c>
      <c r="C352" s="30" t="str">
        <f t="shared" si="16"/>
        <v>5240</v>
      </c>
      <c r="D352" s="30">
        <f>①陸連データ貼付け!B352</f>
        <v>77507733</v>
      </c>
      <c r="E352" s="30" t="str">
        <f>①陸連データ貼付け!C352</f>
        <v>藤森　あい</v>
      </c>
      <c r="F352" s="30" t="str">
        <f>ASC(①陸連データ貼付け!D352)</f>
        <v>ﾌｼﾞﾓﾘ ｱｲ</v>
      </c>
      <c r="G352" s="30" t="str">
        <f>①陸連データ貼付け!E352</f>
        <v>女</v>
      </c>
      <c r="H352" s="30">
        <f>①陸連データ貼付け!N352</f>
        <v>223109</v>
      </c>
      <c r="I352" s="30" t="str">
        <f>①陸連データ貼付け!K352</f>
        <v>熱田</v>
      </c>
      <c r="J352" s="30" t="str">
        <f>ASC(①陸連データ貼付け!J352)</f>
        <v>ｱｲﾁｹﾝﾘﾂｱﾂﾀ</v>
      </c>
      <c r="K352" s="30" t="str">
        <f t="shared" si="17"/>
        <v>熱田</v>
      </c>
      <c r="L352" s="30">
        <f>①陸連データ貼付け!P352</f>
        <v>3</v>
      </c>
      <c r="M352" s="64" t="str">
        <f>①陸連データ貼付け!Q352</f>
        <v>高校</v>
      </c>
    </row>
    <row r="353" spans="1:13">
      <c r="A353" s="233" t="str">
        <f>①陸連データ貼付け!M353</f>
        <v>H5241</v>
      </c>
      <c r="B353" s="30" t="str">
        <f t="shared" si="15"/>
        <v>H</v>
      </c>
      <c r="C353" s="30" t="str">
        <f t="shared" si="16"/>
        <v>5241</v>
      </c>
      <c r="D353" s="30">
        <f>①陸連データ貼付け!B353</f>
        <v>89607434</v>
      </c>
      <c r="E353" s="30" t="str">
        <f>①陸連データ貼付け!C353</f>
        <v>横井　ゆり</v>
      </c>
      <c r="F353" s="30" t="str">
        <f>ASC(①陸連データ貼付け!D353)</f>
        <v>ﾖｺｲ ﾕﾘ</v>
      </c>
      <c r="G353" s="30" t="str">
        <f>①陸連データ貼付け!E353</f>
        <v>女</v>
      </c>
      <c r="H353" s="30">
        <f>①陸連データ貼付け!N353</f>
        <v>223109</v>
      </c>
      <c r="I353" s="30" t="str">
        <f>①陸連データ貼付け!K353</f>
        <v>熱田</v>
      </c>
      <c r="J353" s="30" t="str">
        <f>ASC(①陸連データ貼付け!J353)</f>
        <v>ｱｲﾁｹﾝﾘﾂｱﾂﾀ</v>
      </c>
      <c r="K353" s="30" t="str">
        <f t="shared" si="17"/>
        <v>熱田</v>
      </c>
      <c r="L353" s="30">
        <f>①陸連データ貼付け!P353</f>
        <v>2</v>
      </c>
      <c r="M353" s="64" t="str">
        <f>①陸連データ貼付け!Q353</f>
        <v>高校</v>
      </c>
    </row>
    <row r="354" spans="1:13">
      <c r="A354" s="233" t="str">
        <f>①陸連データ貼付け!M354</f>
        <v>H5242</v>
      </c>
      <c r="B354" s="30" t="str">
        <f t="shared" si="15"/>
        <v>H</v>
      </c>
      <c r="C354" s="30" t="str">
        <f t="shared" si="16"/>
        <v>5242</v>
      </c>
      <c r="D354" s="30">
        <f>①陸連データ貼付け!B354</f>
        <v>89607535</v>
      </c>
      <c r="E354" s="30" t="str">
        <f>①陸連データ貼付け!C354</f>
        <v>但馬　安利彩</v>
      </c>
      <c r="F354" s="30" t="str">
        <f>ASC(①陸連データ貼付け!D354)</f>
        <v>ﾀｼﾞﾏ ｱﾘｻ</v>
      </c>
      <c r="G354" s="30" t="str">
        <f>①陸連データ貼付け!E354</f>
        <v>女</v>
      </c>
      <c r="H354" s="30">
        <f>①陸連データ貼付け!N354</f>
        <v>223109</v>
      </c>
      <c r="I354" s="30" t="str">
        <f>①陸連データ貼付け!K354</f>
        <v>熱田</v>
      </c>
      <c r="J354" s="30" t="str">
        <f>ASC(①陸連データ貼付け!J354)</f>
        <v>ｱｲﾁｹﾝﾘﾂｱﾂﾀ</v>
      </c>
      <c r="K354" s="30" t="str">
        <f t="shared" si="17"/>
        <v>熱田</v>
      </c>
      <c r="L354" s="30">
        <f>①陸連データ貼付け!P354</f>
        <v>2</v>
      </c>
      <c r="M354" s="64" t="str">
        <f>①陸連データ貼付け!Q354</f>
        <v>高校</v>
      </c>
    </row>
    <row r="355" spans="1:13">
      <c r="A355" s="233" t="str">
        <f>①陸連データ貼付け!M355</f>
        <v>H5243</v>
      </c>
      <c r="B355" s="30" t="str">
        <f t="shared" si="15"/>
        <v>H</v>
      </c>
      <c r="C355" s="30" t="str">
        <f t="shared" si="16"/>
        <v>5243</v>
      </c>
      <c r="D355" s="30">
        <f>①陸連データ貼付け!B355</f>
        <v>89607636</v>
      </c>
      <c r="E355" s="30" t="str">
        <f>①陸連データ貼付け!C355</f>
        <v>北出　真以</v>
      </c>
      <c r="F355" s="30" t="str">
        <f>ASC(①陸連データ貼付け!D355)</f>
        <v>ｷﾀﾃﾞ ﾏｲ</v>
      </c>
      <c r="G355" s="30" t="str">
        <f>①陸連データ貼付け!E355</f>
        <v>女</v>
      </c>
      <c r="H355" s="30">
        <f>①陸連データ貼付け!N355</f>
        <v>223109</v>
      </c>
      <c r="I355" s="30" t="str">
        <f>①陸連データ貼付け!K355</f>
        <v>熱田</v>
      </c>
      <c r="J355" s="30" t="str">
        <f>ASC(①陸連データ貼付け!J355)</f>
        <v>ｱｲﾁｹﾝﾘﾂｱﾂﾀ</v>
      </c>
      <c r="K355" s="30" t="str">
        <f t="shared" si="17"/>
        <v>熱田</v>
      </c>
      <c r="L355" s="30">
        <f>①陸連データ貼付け!P355</f>
        <v>2</v>
      </c>
      <c r="M355" s="64" t="str">
        <f>①陸連データ貼付け!Q355</f>
        <v>高校</v>
      </c>
    </row>
    <row r="356" spans="1:13">
      <c r="A356" s="233" t="str">
        <f>①陸連データ貼付け!M356</f>
        <v>H5244</v>
      </c>
      <c r="B356" s="30" t="str">
        <f t="shared" si="15"/>
        <v>H</v>
      </c>
      <c r="C356" s="30" t="str">
        <f t="shared" si="16"/>
        <v>5244</v>
      </c>
      <c r="D356" s="30">
        <f>①陸連データ貼付け!B356</f>
        <v>96887745</v>
      </c>
      <c r="E356" s="30" t="str">
        <f>①陸連データ貼付け!C356</f>
        <v>伊藤　樹</v>
      </c>
      <c r="F356" s="30" t="str">
        <f>ASC(①陸連データ貼付け!D356)</f>
        <v>ｲﾄｳ ﾐｷ</v>
      </c>
      <c r="G356" s="30" t="str">
        <f>①陸連データ貼付け!E356</f>
        <v>女</v>
      </c>
      <c r="H356" s="30">
        <f>①陸連データ貼付け!N356</f>
        <v>223109</v>
      </c>
      <c r="I356" s="30" t="str">
        <f>①陸連データ貼付け!K356</f>
        <v>熱田</v>
      </c>
      <c r="J356" s="30" t="str">
        <f>ASC(①陸連データ貼付け!J356)</f>
        <v>ｱｲﾁｹﾝﾘﾂｱﾂﾀ</v>
      </c>
      <c r="K356" s="30" t="str">
        <f t="shared" si="17"/>
        <v>熱田</v>
      </c>
      <c r="L356" s="30">
        <f>①陸連データ貼付け!P356</f>
        <v>2</v>
      </c>
      <c r="M356" s="64" t="str">
        <f>①陸連データ貼付け!Q356</f>
        <v>高校</v>
      </c>
    </row>
    <row r="357" spans="1:13">
      <c r="A357" s="233" t="str">
        <f>①陸連データ貼付け!M357</f>
        <v>H529</v>
      </c>
      <c r="B357" s="30" t="str">
        <f t="shared" si="15"/>
        <v>H</v>
      </c>
      <c r="C357" s="30" t="str">
        <f t="shared" si="16"/>
        <v>529</v>
      </c>
      <c r="D357" s="30">
        <f>①陸連データ貼付け!B357</f>
        <v>39794133</v>
      </c>
      <c r="E357" s="30" t="str">
        <f>①陸連データ貼付け!C357</f>
        <v>宇佐美　潤</v>
      </c>
      <c r="F357" s="30" t="str">
        <f>ASC(①陸連データ貼付け!D357)</f>
        <v>ｳｻﾐ ｼﾞｭﾝ</v>
      </c>
      <c r="G357" s="30" t="str">
        <f>①陸連データ貼付け!E357</f>
        <v>男</v>
      </c>
      <c r="H357" s="30">
        <f>①陸連データ貼付け!N357</f>
        <v>223109</v>
      </c>
      <c r="I357" s="30" t="str">
        <f>①陸連データ貼付け!K357</f>
        <v>熱田</v>
      </c>
      <c r="J357" s="30" t="str">
        <f>ASC(①陸連データ貼付け!J357)</f>
        <v>ｱｲﾁｹﾝﾘﾂｱﾂﾀ</v>
      </c>
      <c r="K357" s="30" t="str">
        <f t="shared" si="17"/>
        <v>熱田</v>
      </c>
      <c r="L357" s="30">
        <f>①陸連データ貼付け!P357</f>
        <v>3</v>
      </c>
      <c r="M357" s="64" t="str">
        <f>①陸連データ貼付け!Q357</f>
        <v>高校</v>
      </c>
    </row>
    <row r="358" spans="1:13">
      <c r="A358" s="233" t="str">
        <f>①陸連データ貼付け!M358</f>
        <v>H530</v>
      </c>
      <c r="B358" s="30" t="str">
        <f t="shared" si="15"/>
        <v>H</v>
      </c>
      <c r="C358" s="30" t="str">
        <f t="shared" si="16"/>
        <v>530</v>
      </c>
      <c r="D358" s="30">
        <f>①陸連データ貼付け!B358</f>
        <v>45710320</v>
      </c>
      <c r="E358" s="30" t="str">
        <f>①陸連データ貼付け!C358</f>
        <v>天野　啓太</v>
      </c>
      <c r="F358" s="30" t="str">
        <f>ASC(①陸連データ貼付け!D358)</f>
        <v>ｱﾏﾉ ｹｲﾀ</v>
      </c>
      <c r="G358" s="30" t="str">
        <f>①陸連データ貼付け!E358</f>
        <v>男</v>
      </c>
      <c r="H358" s="30">
        <f>①陸連データ貼付け!N358</f>
        <v>223109</v>
      </c>
      <c r="I358" s="30" t="str">
        <f>①陸連データ貼付け!K358</f>
        <v>熱田</v>
      </c>
      <c r="J358" s="30" t="str">
        <f>ASC(①陸連データ貼付け!J358)</f>
        <v>ｱｲﾁｹﾝﾘﾂｱﾂﾀ</v>
      </c>
      <c r="K358" s="30" t="str">
        <f t="shared" si="17"/>
        <v>熱田</v>
      </c>
      <c r="L358" s="30">
        <f>①陸連データ貼付け!P358</f>
        <v>3</v>
      </c>
      <c r="M358" s="64" t="str">
        <f>①陸連データ貼付け!Q358</f>
        <v>高校</v>
      </c>
    </row>
    <row r="359" spans="1:13">
      <c r="A359" s="233" t="str">
        <f>①陸連データ貼付け!M359</f>
        <v>H531</v>
      </c>
      <c r="B359" s="30" t="str">
        <f t="shared" si="15"/>
        <v>H</v>
      </c>
      <c r="C359" s="30" t="str">
        <f t="shared" si="16"/>
        <v>531</v>
      </c>
      <c r="D359" s="30">
        <f>①陸連データ貼付け!B359</f>
        <v>72780125</v>
      </c>
      <c r="E359" s="30" t="str">
        <f>①陸連データ貼付け!C359</f>
        <v>阿原　透</v>
      </c>
      <c r="F359" s="30" t="str">
        <f>ASC(①陸連データ貼付け!D359)</f>
        <v>ｱﾊﾗ ﾄｵﾙ</v>
      </c>
      <c r="G359" s="30" t="str">
        <f>①陸連データ貼付け!E359</f>
        <v>男</v>
      </c>
      <c r="H359" s="30">
        <f>①陸連データ貼付け!N359</f>
        <v>223109</v>
      </c>
      <c r="I359" s="30" t="str">
        <f>①陸連データ貼付け!K359</f>
        <v>熱田</v>
      </c>
      <c r="J359" s="30" t="str">
        <f>ASC(①陸連データ貼付け!J359)</f>
        <v>ｱｲﾁｹﾝﾘﾂｱﾂﾀ</v>
      </c>
      <c r="K359" s="30" t="str">
        <f t="shared" si="17"/>
        <v>熱田</v>
      </c>
      <c r="L359" s="30">
        <f>①陸連データ貼付け!P359</f>
        <v>2</v>
      </c>
      <c r="M359" s="64" t="str">
        <f>①陸連データ貼付け!Q359</f>
        <v>高校</v>
      </c>
    </row>
    <row r="360" spans="1:13">
      <c r="A360" s="233" t="str">
        <f>①陸連データ貼付け!M360</f>
        <v>H532</v>
      </c>
      <c r="B360" s="30" t="str">
        <f t="shared" si="15"/>
        <v>H</v>
      </c>
      <c r="C360" s="30" t="str">
        <f t="shared" si="16"/>
        <v>532</v>
      </c>
      <c r="D360" s="30">
        <f>①陸連データ貼付け!B360</f>
        <v>77502425</v>
      </c>
      <c r="E360" s="30" t="str">
        <f>①陸連データ貼付け!C360</f>
        <v>石田　諒風</v>
      </c>
      <c r="F360" s="30" t="str">
        <f>ASC(①陸連データ貼付け!D360)</f>
        <v>ｲｼﾀﾞ ﾘｮｳﾌｳ</v>
      </c>
      <c r="G360" s="30" t="str">
        <f>①陸連データ貼付け!E360</f>
        <v>男</v>
      </c>
      <c r="H360" s="30">
        <f>①陸連データ貼付け!N360</f>
        <v>223109</v>
      </c>
      <c r="I360" s="30" t="str">
        <f>①陸連データ貼付け!K360</f>
        <v>熱田</v>
      </c>
      <c r="J360" s="30" t="str">
        <f>ASC(①陸連データ貼付け!J360)</f>
        <v>ｱｲﾁｹﾝﾘﾂｱﾂﾀ</v>
      </c>
      <c r="K360" s="30" t="str">
        <f t="shared" si="17"/>
        <v>熱田</v>
      </c>
      <c r="L360" s="30">
        <f>①陸連データ貼付け!P360</f>
        <v>3</v>
      </c>
      <c r="M360" s="64" t="str">
        <f>①陸連データ貼付け!Q360</f>
        <v>高校</v>
      </c>
    </row>
    <row r="361" spans="1:13">
      <c r="A361" s="233" t="str">
        <f>①陸連データ貼付け!M361</f>
        <v>H533</v>
      </c>
      <c r="B361" s="30" t="str">
        <f t="shared" si="15"/>
        <v>H</v>
      </c>
      <c r="C361" s="30" t="str">
        <f t="shared" si="16"/>
        <v>533</v>
      </c>
      <c r="D361" s="30">
        <f>①陸連データ貼付け!B361</f>
        <v>77502728</v>
      </c>
      <c r="E361" s="30" t="str">
        <f>①陸連データ貼付け!C361</f>
        <v>長瀬　良貴</v>
      </c>
      <c r="F361" s="30" t="str">
        <f>ASC(①陸連データ貼付け!D361)</f>
        <v>ﾅｶﾞｾ ﾖｼｷ</v>
      </c>
      <c r="G361" s="30" t="str">
        <f>①陸連データ貼付け!E361</f>
        <v>男</v>
      </c>
      <c r="H361" s="30">
        <f>①陸連データ貼付け!N361</f>
        <v>223109</v>
      </c>
      <c r="I361" s="30" t="str">
        <f>①陸連データ貼付け!K361</f>
        <v>熱田</v>
      </c>
      <c r="J361" s="30" t="str">
        <f>ASC(①陸連データ貼付け!J361)</f>
        <v>ｱｲﾁｹﾝﾘﾂｱﾂﾀ</v>
      </c>
      <c r="K361" s="30" t="str">
        <f t="shared" si="17"/>
        <v>熱田</v>
      </c>
      <c r="L361" s="30">
        <f>①陸連データ貼付け!P361</f>
        <v>3</v>
      </c>
      <c r="M361" s="64" t="str">
        <f>①陸連データ貼付け!Q361</f>
        <v>高校</v>
      </c>
    </row>
    <row r="362" spans="1:13">
      <c r="A362" s="233" t="str">
        <f>①陸連データ貼付け!M362</f>
        <v>H534</v>
      </c>
      <c r="B362" s="30" t="str">
        <f t="shared" si="15"/>
        <v>H</v>
      </c>
      <c r="C362" s="30" t="str">
        <f t="shared" si="16"/>
        <v>534</v>
      </c>
      <c r="D362" s="30">
        <f>①陸連データ貼付け!B362</f>
        <v>77503022</v>
      </c>
      <c r="E362" s="30" t="str">
        <f>①陸連データ貼付け!C362</f>
        <v>小沢　直輝</v>
      </c>
      <c r="F362" s="30" t="str">
        <f>ASC(①陸連データ貼付け!D362)</f>
        <v>ｵｻﾞﾜ ﾅｵｷ</v>
      </c>
      <c r="G362" s="30" t="str">
        <f>①陸連データ貼付け!E362</f>
        <v>男</v>
      </c>
      <c r="H362" s="30">
        <f>①陸連データ貼付け!N362</f>
        <v>223109</v>
      </c>
      <c r="I362" s="30" t="str">
        <f>①陸連データ貼付け!K362</f>
        <v>熱田</v>
      </c>
      <c r="J362" s="30" t="str">
        <f>ASC(①陸連データ貼付け!J362)</f>
        <v>ｱｲﾁｹﾝﾘﾂｱﾂﾀ</v>
      </c>
      <c r="K362" s="30" t="str">
        <f t="shared" si="17"/>
        <v>熱田</v>
      </c>
      <c r="L362" s="30">
        <f>①陸連データ貼付け!P362</f>
        <v>3</v>
      </c>
      <c r="M362" s="64" t="str">
        <f>①陸連データ貼付け!Q362</f>
        <v>高校</v>
      </c>
    </row>
    <row r="363" spans="1:13">
      <c r="A363" s="233" t="str">
        <f>①陸連データ貼付け!M363</f>
        <v>H535</v>
      </c>
      <c r="B363" s="30" t="str">
        <f t="shared" si="15"/>
        <v>H</v>
      </c>
      <c r="C363" s="30" t="str">
        <f t="shared" si="16"/>
        <v>535</v>
      </c>
      <c r="D363" s="30">
        <f>①陸連データ貼付け!B363</f>
        <v>77503426</v>
      </c>
      <c r="E363" s="30" t="str">
        <f>①陸連データ貼付け!C363</f>
        <v>高瀬　勝大</v>
      </c>
      <c r="F363" s="30" t="str">
        <f>ASC(①陸連データ貼付け!D363)</f>
        <v>ﾀｶｾ ｼｮｳﾀ</v>
      </c>
      <c r="G363" s="30" t="str">
        <f>①陸連データ貼付け!E363</f>
        <v>男</v>
      </c>
      <c r="H363" s="30">
        <f>①陸連データ貼付け!N363</f>
        <v>223109</v>
      </c>
      <c r="I363" s="30" t="str">
        <f>①陸連データ貼付け!K363</f>
        <v>熱田</v>
      </c>
      <c r="J363" s="30" t="str">
        <f>ASC(①陸連データ貼付け!J363)</f>
        <v>ｱｲﾁｹﾝﾘﾂｱﾂﾀ</v>
      </c>
      <c r="K363" s="30" t="str">
        <f t="shared" si="17"/>
        <v>熱田</v>
      </c>
      <c r="L363" s="30">
        <f>①陸連データ貼付け!P363</f>
        <v>3</v>
      </c>
      <c r="M363" s="64" t="str">
        <f>①陸連データ貼付け!Q363</f>
        <v>高校</v>
      </c>
    </row>
    <row r="364" spans="1:13">
      <c r="A364" s="233" t="str">
        <f>①陸連データ貼付け!M364</f>
        <v>H536</v>
      </c>
      <c r="B364" s="30" t="str">
        <f t="shared" si="15"/>
        <v>H</v>
      </c>
      <c r="C364" s="30" t="str">
        <f t="shared" si="16"/>
        <v>536</v>
      </c>
      <c r="D364" s="30">
        <f>①陸連データ貼付け!B364</f>
        <v>77503729</v>
      </c>
      <c r="E364" s="30" t="str">
        <f>①陸連データ貼付け!C364</f>
        <v>黒川　拓海</v>
      </c>
      <c r="F364" s="30" t="str">
        <f>ASC(①陸連データ貼付け!D364)</f>
        <v>ｸﾛｶﾜ ﾀｸﾐ</v>
      </c>
      <c r="G364" s="30" t="str">
        <f>①陸連データ貼付け!E364</f>
        <v>男</v>
      </c>
      <c r="H364" s="30">
        <f>①陸連データ貼付け!N364</f>
        <v>223109</v>
      </c>
      <c r="I364" s="30" t="str">
        <f>①陸連データ貼付け!K364</f>
        <v>熱田</v>
      </c>
      <c r="J364" s="30" t="str">
        <f>ASC(①陸連データ貼付け!J364)</f>
        <v>ｱｲﾁｹﾝﾘﾂｱﾂﾀ</v>
      </c>
      <c r="K364" s="30" t="str">
        <f t="shared" si="17"/>
        <v>熱田</v>
      </c>
      <c r="L364" s="30">
        <f>①陸連データ貼付け!P364</f>
        <v>3</v>
      </c>
      <c r="M364" s="64" t="str">
        <f>①陸連データ貼付け!Q364</f>
        <v>高校</v>
      </c>
    </row>
    <row r="365" spans="1:13">
      <c r="A365" s="233" t="str">
        <f>①陸連データ貼付け!M365</f>
        <v>H537</v>
      </c>
      <c r="B365" s="30" t="str">
        <f t="shared" si="15"/>
        <v>H</v>
      </c>
      <c r="C365" s="30" t="str">
        <f t="shared" si="16"/>
        <v>537</v>
      </c>
      <c r="D365" s="30">
        <f>①陸連データ貼付け!B365</f>
        <v>77504225</v>
      </c>
      <c r="E365" s="30" t="str">
        <f>①陸連データ貼付け!C365</f>
        <v>代谷　進二郎</v>
      </c>
      <c r="F365" s="30" t="str">
        <f>ASC(①陸連データ貼付け!D365)</f>
        <v>ｼﾛﾔ ｼﾝｼﾞﾛｳ</v>
      </c>
      <c r="G365" s="30" t="str">
        <f>①陸連データ貼付け!E365</f>
        <v>男</v>
      </c>
      <c r="H365" s="30">
        <f>①陸連データ貼付け!N365</f>
        <v>223109</v>
      </c>
      <c r="I365" s="30" t="str">
        <f>①陸連データ貼付け!K365</f>
        <v>熱田</v>
      </c>
      <c r="J365" s="30" t="str">
        <f>ASC(①陸連データ貼付け!J365)</f>
        <v>ｱｲﾁｹﾝﾘﾂｱﾂﾀ</v>
      </c>
      <c r="K365" s="30" t="str">
        <f t="shared" si="17"/>
        <v>熱田</v>
      </c>
      <c r="L365" s="30">
        <f>①陸連データ貼付け!P365</f>
        <v>3</v>
      </c>
      <c r="M365" s="64" t="str">
        <f>①陸連データ貼付け!Q365</f>
        <v>高校</v>
      </c>
    </row>
    <row r="366" spans="1:13">
      <c r="A366" s="233" t="str">
        <f>①陸連データ貼付け!M366</f>
        <v>H538</v>
      </c>
      <c r="B366" s="30" t="str">
        <f t="shared" si="15"/>
        <v>H</v>
      </c>
      <c r="C366" s="30" t="str">
        <f t="shared" si="16"/>
        <v>538</v>
      </c>
      <c r="D366" s="30">
        <f>①陸連データ貼付け!B366</f>
        <v>77504528</v>
      </c>
      <c r="E366" s="30" t="str">
        <f>①陸連データ貼付け!C366</f>
        <v>大谷　一誠</v>
      </c>
      <c r="F366" s="30" t="str">
        <f>ASC(①陸連データ貼付け!D366)</f>
        <v>ｵｵﾀﾆ ｲｯｾｲ</v>
      </c>
      <c r="G366" s="30" t="str">
        <f>①陸連データ貼付け!E366</f>
        <v>男</v>
      </c>
      <c r="H366" s="30">
        <f>①陸連データ貼付け!N366</f>
        <v>223109</v>
      </c>
      <c r="I366" s="30" t="str">
        <f>①陸連データ貼付け!K366</f>
        <v>熱田</v>
      </c>
      <c r="J366" s="30" t="str">
        <f>ASC(①陸連データ貼付け!J366)</f>
        <v>ｱｲﾁｹﾝﾘﾂｱﾂﾀ</v>
      </c>
      <c r="K366" s="30" t="str">
        <f t="shared" si="17"/>
        <v>熱田</v>
      </c>
      <c r="L366" s="30">
        <f>①陸連データ貼付け!P366</f>
        <v>3</v>
      </c>
      <c r="M366" s="64" t="str">
        <f>①陸連データ貼付け!Q366</f>
        <v>高校</v>
      </c>
    </row>
    <row r="367" spans="1:13">
      <c r="A367" s="233" t="str">
        <f>①陸連データ貼付け!M367</f>
        <v>H539</v>
      </c>
      <c r="B367" s="30" t="str">
        <f t="shared" si="15"/>
        <v>H</v>
      </c>
      <c r="C367" s="30" t="str">
        <f t="shared" si="16"/>
        <v>539</v>
      </c>
      <c r="D367" s="30">
        <f>①陸連データ貼付け!B367</f>
        <v>77507531</v>
      </c>
      <c r="E367" s="30" t="str">
        <f>①陸連データ貼付け!C367</f>
        <v>髙橋　和真</v>
      </c>
      <c r="F367" s="30" t="str">
        <f>ASC(①陸連データ貼付け!D367)</f>
        <v>ﾀｶﾊｼ ｶｽﾞﾏ</v>
      </c>
      <c r="G367" s="30" t="str">
        <f>①陸連データ貼付け!E367</f>
        <v>男</v>
      </c>
      <c r="H367" s="30">
        <f>①陸連データ貼付け!N367</f>
        <v>223109</v>
      </c>
      <c r="I367" s="30" t="str">
        <f>①陸連データ貼付け!K367</f>
        <v>熱田</v>
      </c>
      <c r="J367" s="30" t="str">
        <f>ASC(①陸連データ貼付け!J367)</f>
        <v>ｱｲﾁｹﾝﾘﾂｱﾂﾀ</v>
      </c>
      <c r="K367" s="30" t="str">
        <f t="shared" si="17"/>
        <v>熱田</v>
      </c>
      <c r="L367" s="30">
        <f>①陸連データ貼付け!P367</f>
        <v>3</v>
      </c>
      <c r="M367" s="64" t="str">
        <f>①陸連データ貼付け!Q367</f>
        <v>高校</v>
      </c>
    </row>
    <row r="368" spans="1:13">
      <c r="A368" s="233" t="str">
        <f>①陸連データ貼付け!M368</f>
        <v>H540</v>
      </c>
      <c r="B368" s="30" t="str">
        <f t="shared" si="15"/>
        <v>H</v>
      </c>
      <c r="C368" s="30" t="str">
        <f t="shared" si="16"/>
        <v>540</v>
      </c>
      <c r="D368" s="30">
        <f>①陸連データ貼付け!B368</f>
        <v>83098230</v>
      </c>
      <c r="E368" s="30" t="str">
        <f>①陸連データ貼付け!C368</f>
        <v>八木　大輝</v>
      </c>
      <c r="F368" s="30" t="str">
        <f>ASC(①陸連データ貼付け!D368)</f>
        <v>ﾔｷﾞ ﾀﾞｲｷ</v>
      </c>
      <c r="G368" s="30" t="str">
        <f>①陸連データ貼付け!E368</f>
        <v>男</v>
      </c>
      <c r="H368" s="30">
        <f>①陸連データ貼付け!N368</f>
        <v>223109</v>
      </c>
      <c r="I368" s="30" t="str">
        <f>①陸連データ貼付け!K368</f>
        <v>熱田</v>
      </c>
      <c r="J368" s="30" t="str">
        <f>ASC(①陸連データ貼付け!J368)</f>
        <v>ｱｲﾁｹﾝﾘﾂｱﾂﾀ</v>
      </c>
      <c r="K368" s="30" t="str">
        <f t="shared" si="17"/>
        <v>熱田</v>
      </c>
      <c r="L368" s="30">
        <f>①陸連データ貼付け!P368</f>
        <v>2</v>
      </c>
      <c r="M368" s="64" t="str">
        <f>①陸連データ貼付け!Q368</f>
        <v>高校</v>
      </c>
    </row>
    <row r="369" spans="1:13">
      <c r="A369" s="233" t="str">
        <f>①陸連データ貼付け!M369</f>
        <v>H541</v>
      </c>
      <c r="B369" s="30" t="str">
        <f t="shared" si="15"/>
        <v>H</v>
      </c>
      <c r="C369" s="30" t="str">
        <f t="shared" si="16"/>
        <v>541</v>
      </c>
      <c r="D369" s="30">
        <f>①陸連データ貼付け!B369</f>
        <v>84287635</v>
      </c>
      <c r="E369" s="30" t="str">
        <f>①陸連データ貼付け!C369</f>
        <v>竹川　瑛人</v>
      </c>
      <c r="F369" s="30" t="str">
        <f>ASC(①陸連データ貼付け!D369)</f>
        <v>ﾀｹｶﾜ ｱｷﾄ</v>
      </c>
      <c r="G369" s="30" t="str">
        <f>①陸連データ貼付け!E369</f>
        <v>男</v>
      </c>
      <c r="H369" s="30">
        <f>①陸連データ貼付け!N369</f>
        <v>223109</v>
      </c>
      <c r="I369" s="30" t="str">
        <f>①陸連データ貼付け!K369</f>
        <v>熱田</v>
      </c>
      <c r="J369" s="30" t="str">
        <f>ASC(①陸連データ貼付け!J369)</f>
        <v>ｱｲﾁｹﾝﾘﾂｱﾂﾀ</v>
      </c>
      <c r="K369" s="30" t="str">
        <f t="shared" si="17"/>
        <v>熱田</v>
      </c>
      <c r="L369" s="30">
        <f>①陸連データ貼付け!P369</f>
        <v>3</v>
      </c>
      <c r="M369" s="64" t="str">
        <f>①陸連データ貼付け!Q369</f>
        <v>高校</v>
      </c>
    </row>
    <row r="370" spans="1:13">
      <c r="A370" s="233" t="str">
        <f>①陸連データ貼付け!M370</f>
        <v>H542</v>
      </c>
      <c r="B370" s="30" t="str">
        <f t="shared" si="15"/>
        <v>H</v>
      </c>
      <c r="C370" s="30" t="str">
        <f t="shared" si="16"/>
        <v>542</v>
      </c>
      <c r="D370" s="30">
        <f>①陸連データ貼付け!B370</f>
        <v>89605432</v>
      </c>
      <c r="E370" s="30" t="str">
        <f>①陸連データ貼付け!C370</f>
        <v>津田　和季</v>
      </c>
      <c r="F370" s="30" t="str">
        <f>ASC(①陸連データ貼付け!D370)</f>
        <v>ﾂﾀﾞ ｶｽﾞｷ</v>
      </c>
      <c r="G370" s="30" t="str">
        <f>①陸連データ貼付け!E370</f>
        <v>男</v>
      </c>
      <c r="H370" s="30">
        <f>①陸連データ貼付け!N370</f>
        <v>223109</v>
      </c>
      <c r="I370" s="30" t="str">
        <f>①陸連データ貼付け!K370</f>
        <v>熱田</v>
      </c>
      <c r="J370" s="30" t="str">
        <f>ASC(①陸連データ貼付け!J370)</f>
        <v>ｱｲﾁｹﾝﾘﾂｱﾂﾀ</v>
      </c>
      <c r="K370" s="30" t="str">
        <f t="shared" si="17"/>
        <v>熱田</v>
      </c>
      <c r="L370" s="30">
        <f>①陸連データ貼付け!P370</f>
        <v>2</v>
      </c>
      <c r="M370" s="64" t="str">
        <f>①陸連データ貼付け!Q370</f>
        <v>高校</v>
      </c>
    </row>
    <row r="371" spans="1:13">
      <c r="A371" s="233" t="str">
        <f>①陸連データ貼付け!M371</f>
        <v>H543</v>
      </c>
      <c r="B371" s="30" t="str">
        <f t="shared" si="15"/>
        <v>H</v>
      </c>
      <c r="C371" s="30" t="str">
        <f t="shared" si="16"/>
        <v>543</v>
      </c>
      <c r="D371" s="30">
        <f>①陸連データ貼付け!B371</f>
        <v>89605533</v>
      </c>
      <c r="E371" s="30" t="str">
        <f>①陸連データ貼付け!C371</f>
        <v>田中　潤</v>
      </c>
      <c r="F371" s="30" t="str">
        <f>ASC(①陸連データ貼付け!D371)</f>
        <v>ﾀﾅｶ ｼﾞｭﾝ</v>
      </c>
      <c r="G371" s="30" t="str">
        <f>①陸連データ貼付け!E371</f>
        <v>男</v>
      </c>
      <c r="H371" s="30">
        <f>①陸連データ貼付け!N371</f>
        <v>223109</v>
      </c>
      <c r="I371" s="30" t="str">
        <f>①陸連データ貼付け!K371</f>
        <v>熱田</v>
      </c>
      <c r="J371" s="30" t="str">
        <f>ASC(①陸連データ貼付け!J371)</f>
        <v>ｱｲﾁｹﾝﾘﾂｱﾂﾀ</v>
      </c>
      <c r="K371" s="30" t="str">
        <f t="shared" si="17"/>
        <v>熱田</v>
      </c>
      <c r="L371" s="30">
        <f>①陸連データ貼付け!P371</f>
        <v>2</v>
      </c>
      <c r="M371" s="64" t="str">
        <f>①陸連データ貼付け!Q371</f>
        <v>高校</v>
      </c>
    </row>
    <row r="372" spans="1:13">
      <c r="A372" s="233" t="str">
        <f>①陸連データ貼付け!M372</f>
        <v>H544</v>
      </c>
      <c r="B372" s="30" t="str">
        <f t="shared" si="15"/>
        <v>H</v>
      </c>
      <c r="C372" s="30" t="str">
        <f t="shared" si="16"/>
        <v>544</v>
      </c>
      <c r="D372" s="30">
        <f>①陸連データ貼付け!B372</f>
        <v>89605836</v>
      </c>
      <c r="E372" s="30" t="str">
        <f>①陸連データ貼付け!C372</f>
        <v>道下　桜太郎</v>
      </c>
      <c r="F372" s="30" t="str">
        <f>ASC(①陸連データ貼付け!D372)</f>
        <v>ﾐﾁｼﾀ ｵｳﾀﾛｳ</v>
      </c>
      <c r="G372" s="30" t="str">
        <f>①陸連データ貼付け!E372</f>
        <v>男</v>
      </c>
      <c r="H372" s="30">
        <f>①陸連データ貼付け!N372</f>
        <v>223109</v>
      </c>
      <c r="I372" s="30" t="str">
        <f>①陸連データ貼付け!K372</f>
        <v>熱田</v>
      </c>
      <c r="J372" s="30" t="str">
        <f>ASC(①陸連データ貼付け!J372)</f>
        <v>ｱｲﾁｹﾝﾘﾂｱﾂﾀ</v>
      </c>
      <c r="K372" s="30" t="str">
        <f t="shared" si="17"/>
        <v>熱田</v>
      </c>
      <c r="L372" s="30">
        <f>①陸連データ貼付け!P372</f>
        <v>2</v>
      </c>
      <c r="M372" s="64" t="str">
        <f>①陸連データ貼付け!Q372</f>
        <v>高校</v>
      </c>
    </row>
    <row r="373" spans="1:13">
      <c r="A373" s="233" t="str">
        <f>①陸連データ貼付け!M373</f>
        <v>H545</v>
      </c>
      <c r="B373" s="30" t="str">
        <f t="shared" si="15"/>
        <v>H</v>
      </c>
      <c r="C373" s="30" t="str">
        <f t="shared" si="16"/>
        <v>545</v>
      </c>
      <c r="D373" s="30">
        <f>①陸連データ貼付け!B373</f>
        <v>89605937</v>
      </c>
      <c r="E373" s="30" t="str">
        <f>①陸連データ貼付け!C373</f>
        <v>大久保　瑠星</v>
      </c>
      <c r="F373" s="30" t="str">
        <f>ASC(①陸連データ貼付け!D373)</f>
        <v>ｵｵｸﾎﾞ ﾘｭｳｾｲ</v>
      </c>
      <c r="G373" s="30" t="str">
        <f>①陸連データ貼付け!E373</f>
        <v>男</v>
      </c>
      <c r="H373" s="30">
        <f>①陸連データ貼付け!N373</f>
        <v>223109</v>
      </c>
      <c r="I373" s="30" t="str">
        <f>①陸連データ貼付け!K373</f>
        <v>熱田</v>
      </c>
      <c r="J373" s="30" t="str">
        <f>ASC(①陸連データ貼付け!J373)</f>
        <v>ｱｲﾁｹﾝﾘﾂｱﾂﾀ</v>
      </c>
      <c r="K373" s="30" t="str">
        <f t="shared" si="17"/>
        <v>熱田</v>
      </c>
      <c r="L373" s="30">
        <f>①陸連データ貼付け!P373</f>
        <v>2</v>
      </c>
      <c r="M373" s="64" t="str">
        <f>①陸連データ貼付け!Q373</f>
        <v>高校</v>
      </c>
    </row>
    <row r="374" spans="1:13">
      <c r="A374" s="233" t="str">
        <f>①陸連データ貼付け!M374</f>
        <v>H546</v>
      </c>
      <c r="B374" s="30" t="str">
        <f t="shared" si="15"/>
        <v>H</v>
      </c>
      <c r="C374" s="30" t="str">
        <f t="shared" si="16"/>
        <v>546</v>
      </c>
      <c r="D374" s="30">
        <f>①陸連データ貼付け!B374</f>
        <v>89606029</v>
      </c>
      <c r="E374" s="30" t="str">
        <f>①陸連データ貼付け!C374</f>
        <v>鈴木　涼介</v>
      </c>
      <c r="F374" s="30" t="str">
        <f>ASC(①陸連データ貼付け!D374)</f>
        <v>ｽｽﾞｷ ﾘｮｳｽｹ</v>
      </c>
      <c r="G374" s="30" t="str">
        <f>①陸連データ貼付け!E374</f>
        <v>男</v>
      </c>
      <c r="H374" s="30">
        <f>①陸連データ貼付け!N374</f>
        <v>223109</v>
      </c>
      <c r="I374" s="30" t="str">
        <f>①陸連データ貼付け!K374</f>
        <v>熱田</v>
      </c>
      <c r="J374" s="30" t="str">
        <f>ASC(①陸連データ貼付け!J374)</f>
        <v>ｱｲﾁｹﾝﾘﾂｱﾂﾀ</v>
      </c>
      <c r="K374" s="30" t="str">
        <f t="shared" si="17"/>
        <v>熱田</v>
      </c>
      <c r="L374" s="30">
        <f>①陸連データ貼付け!P374</f>
        <v>2</v>
      </c>
      <c r="M374" s="64" t="str">
        <f>①陸連データ貼付け!Q374</f>
        <v>高校</v>
      </c>
    </row>
    <row r="375" spans="1:13">
      <c r="A375" s="233" t="str">
        <f>①陸連データ貼付け!M375</f>
        <v>H547</v>
      </c>
      <c r="B375" s="30" t="str">
        <f t="shared" si="15"/>
        <v>H</v>
      </c>
      <c r="C375" s="30" t="str">
        <f t="shared" si="16"/>
        <v>547</v>
      </c>
      <c r="D375" s="30">
        <f>①陸連データ貼付け!B375</f>
        <v>89606332</v>
      </c>
      <c r="E375" s="30" t="str">
        <f>①陸連データ貼付け!C375</f>
        <v>村瀬　大樹</v>
      </c>
      <c r="F375" s="30" t="str">
        <f>ASC(①陸連データ貼付け!D375)</f>
        <v>ﾑﾗｾ ﾀﾞｲｷ</v>
      </c>
      <c r="G375" s="30" t="str">
        <f>①陸連データ貼付け!E375</f>
        <v>男</v>
      </c>
      <c r="H375" s="30">
        <f>①陸連データ貼付け!N375</f>
        <v>223109</v>
      </c>
      <c r="I375" s="30" t="str">
        <f>①陸連データ貼付け!K375</f>
        <v>熱田</v>
      </c>
      <c r="J375" s="30" t="str">
        <f>ASC(①陸連データ貼付け!J375)</f>
        <v>ｱｲﾁｹﾝﾘﾂｱﾂﾀ</v>
      </c>
      <c r="K375" s="30" t="str">
        <f t="shared" si="17"/>
        <v>熱田</v>
      </c>
      <c r="L375" s="30">
        <f>①陸連データ貼付け!P375</f>
        <v>2</v>
      </c>
      <c r="M375" s="64" t="str">
        <f>①陸連データ貼付け!Q375</f>
        <v>高校</v>
      </c>
    </row>
    <row r="376" spans="1:13">
      <c r="A376" s="233" t="str">
        <f>①陸連データ貼付け!M376</f>
        <v>H548</v>
      </c>
      <c r="B376" s="30" t="str">
        <f t="shared" si="15"/>
        <v>H</v>
      </c>
      <c r="C376" s="30" t="str">
        <f t="shared" si="16"/>
        <v>548</v>
      </c>
      <c r="D376" s="30">
        <f>①陸連データ貼付け!B376</f>
        <v>89606433</v>
      </c>
      <c r="E376" s="30" t="str">
        <f>①陸連データ貼付け!C376</f>
        <v>小野　玖太朗</v>
      </c>
      <c r="F376" s="30" t="str">
        <f>ASC(①陸連データ貼付け!D376)</f>
        <v>ｵﾉ ｷｭｳﾀﾛｳ</v>
      </c>
      <c r="G376" s="30" t="str">
        <f>①陸連データ貼付け!E376</f>
        <v>男</v>
      </c>
      <c r="H376" s="30">
        <f>①陸連データ貼付け!N376</f>
        <v>223109</v>
      </c>
      <c r="I376" s="30" t="str">
        <f>①陸連データ貼付け!K376</f>
        <v>熱田</v>
      </c>
      <c r="J376" s="30" t="str">
        <f>ASC(①陸連データ貼付け!J376)</f>
        <v>ｱｲﾁｹﾝﾘﾂｱﾂﾀ</v>
      </c>
      <c r="K376" s="30" t="str">
        <f t="shared" si="17"/>
        <v>熱田</v>
      </c>
      <c r="L376" s="30">
        <f>①陸連データ貼付け!P376</f>
        <v>2</v>
      </c>
      <c r="M376" s="64" t="str">
        <f>①陸連データ貼付け!Q376</f>
        <v>高校</v>
      </c>
    </row>
    <row r="377" spans="1:13">
      <c r="A377" s="233" t="str">
        <f>①陸連データ貼付け!M377</f>
        <v>H549</v>
      </c>
      <c r="B377" s="30" t="str">
        <f t="shared" si="15"/>
        <v>H</v>
      </c>
      <c r="C377" s="30" t="str">
        <f t="shared" si="16"/>
        <v>549</v>
      </c>
      <c r="D377" s="30">
        <f>①陸連データ貼付け!B377</f>
        <v>89606534</v>
      </c>
      <c r="E377" s="30" t="str">
        <f>①陸連データ貼付け!C377</f>
        <v>高濱　謙吾</v>
      </c>
      <c r="F377" s="30" t="str">
        <f>ASC(①陸連データ貼付け!D377)</f>
        <v>ﾀｶﾊﾏ ｹﾝｺﾞ</v>
      </c>
      <c r="G377" s="30" t="str">
        <f>①陸連データ貼付け!E377</f>
        <v>男</v>
      </c>
      <c r="H377" s="30">
        <f>①陸連データ貼付け!N377</f>
        <v>223109</v>
      </c>
      <c r="I377" s="30" t="str">
        <f>①陸連データ貼付け!K377</f>
        <v>熱田</v>
      </c>
      <c r="J377" s="30" t="str">
        <f>ASC(①陸連データ貼付け!J377)</f>
        <v>ｱｲﾁｹﾝﾘﾂｱﾂﾀ</v>
      </c>
      <c r="K377" s="30" t="str">
        <f t="shared" si="17"/>
        <v>熱田</v>
      </c>
      <c r="L377" s="30">
        <f>①陸連データ貼付け!P377</f>
        <v>2</v>
      </c>
      <c r="M377" s="64" t="str">
        <f>①陸連データ貼付け!Q377</f>
        <v>高校</v>
      </c>
    </row>
    <row r="378" spans="1:13">
      <c r="A378" s="233" t="str">
        <f>①陸連データ貼付け!M378</f>
        <v>H550</v>
      </c>
      <c r="B378" s="30" t="str">
        <f t="shared" si="15"/>
        <v>H</v>
      </c>
      <c r="C378" s="30" t="str">
        <f t="shared" si="16"/>
        <v>550</v>
      </c>
      <c r="D378" s="30">
        <f>①陸連データ貼付け!B378</f>
        <v>89607030</v>
      </c>
      <c r="E378" s="30" t="str">
        <f>①陸連データ貼付け!C378</f>
        <v>稲垣　迅人</v>
      </c>
      <c r="F378" s="30" t="str">
        <f>ASC(①陸連データ貼付け!D378)</f>
        <v>ｲﾅｶﾞｷ ﾊﾔﾄ</v>
      </c>
      <c r="G378" s="30" t="str">
        <f>①陸連データ貼付け!E378</f>
        <v>男</v>
      </c>
      <c r="H378" s="30">
        <f>①陸連データ貼付け!N378</f>
        <v>223109</v>
      </c>
      <c r="I378" s="30" t="str">
        <f>①陸連データ貼付け!K378</f>
        <v>熱田</v>
      </c>
      <c r="J378" s="30" t="str">
        <f>ASC(①陸連データ貼付け!J378)</f>
        <v>ｱｲﾁｹﾝﾘﾂｱﾂﾀ</v>
      </c>
      <c r="K378" s="30" t="str">
        <f t="shared" si="17"/>
        <v>熱田</v>
      </c>
      <c r="L378" s="30">
        <f>①陸連データ貼付け!P378</f>
        <v>2</v>
      </c>
      <c r="M378" s="64" t="str">
        <f>①陸連データ貼付け!Q378</f>
        <v>高校</v>
      </c>
    </row>
    <row r="379" spans="1:13">
      <c r="A379" s="233" t="str">
        <f>①陸連データ貼付け!M379</f>
        <v>H551</v>
      </c>
      <c r="B379" s="30" t="str">
        <f t="shared" si="15"/>
        <v>H</v>
      </c>
      <c r="C379" s="30" t="str">
        <f t="shared" si="16"/>
        <v>551</v>
      </c>
      <c r="D379" s="30">
        <f>①陸連データ貼付け!B379</f>
        <v>89607232</v>
      </c>
      <c r="E379" s="30" t="str">
        <f>①陸連データ貼付け!C379</f>
        <v>林　勇志</v>
      </c>
      <c r="F379" s="30" t="str">
        <f>ASC(①陸連データ貼付け!D379)</f>
        <v>ﾊﾔｼ ﾕｳｼ</v>
      </c>
      <c r="G379" s="30" t="str">
        <f>①陸連データ貼付け!E379</f>
        <v>男</v>
      </c>
      <c r="H379" s="30">
        <f>①陸連データ貼付け!N379</f>
        <v>223109</v>
      </c>
      <c r="I379" s="30" t="str">
        <f>①陸連データ貼付け!K379</f>
        <v>熱田</v>
      </c>
      <c r="J379" s="30" t="str">
        <f>ASC(①陸連データ貼付け!J379)</f>
        <v>ｱｲﾁｹﾝﾘﾂｱﾂﾀ</v>
      </c>
      <c r="K379" s="30" t="str">
        <f t="shared" si="17"/>
        <v>熱田</v>
      </c>
      <c r="L379" s="30">
        <f>①陸連データ貼付け!P379</f>
        <v>2</v>
      </c>
      <c r="M379" s="64" t="str">
        <f>①陸連データ貼付け!Q379</f>
        <v>高校</v>
      </c>
    </row>
    <row r="380" spans="1:13">
      <c r="A380" s="233" t="str">
        <f>①陸連データ貼付け!M380</f>
        <v>H552</v>
      </c>
      <c r="B380" s="30" t="str">
        <f t="shared" si="15"/>
        <v>H</v>
      </c>
      <c r="C380" s="30" t="str">
        <f t="shared" si="16"/>
        <v>552</v>
      </c>
      <c r="D380" s="30">
        <f>①陸連データ貼付け!B380</f>
        <v>95133324</v>
      </c>
      <c r="E380" s="30" t="str">
        <f>①陸連データ貼付け!C380</f>
        <v>小柳　裕夢</v>
      </c>
      <c r="F380" s="30" t="str">
        <f>ASC(①陸連データ貼付け!D380)</f>
        <v>ｺﾔﾅｷﾞ ﾋﾛﾑ</v>
      </c>
      <c r="G380" s="30" t="str">
        <f>①陸連データ貼付け!E380</f>
        <v>男</v>
      </c>
      <c r="H380" s="30">
        <f>①陸連データ貼付け!N380</f>
        <v>223109</v>
      </c>
      <c r="I380" s="30" t="str">
        <f>①陸連データ貼付け!K380</f>
        <v>熱田</v>
      </c>
      <c r="J380" s="30" t="str">
        <f>ASC(①陸連データ貼付け!J380)</f>
        <v>ｱｲﾁｹﾝﾘﾂｱﾂﾀ</v>
      </c>
      <c r="K380" s="30" t="str">
        <f t="shared" si="17"/>
        <v>熱田</v>
      </c>
      <c r="L380" s="30">
        <f>①陸連データ貼付け!P380</f>
        <v>2</v>
      </c>
      <c r="M380" s="64" t="str">
        <f>①陸連データ貼付け!Q380</f>
        <v>高校</v>
      </c>
    </row>
    <row r="381" spans="1:13">
      <c r="A381" s="233" t="str">
        <f>①陸連データ貼付け!M381</f>
        <v>H5102</v>
      </c>
      <c r="B381" s="30" t="str">
        <f t="shared" si="15"/>
        <v>H</v>
      </c>
      <c r="C381" s="30" t="str">
        <f t="shared" si="16"/>
        <v>5102</v>
      </c>
      <c r="D381" s="30">
        <f>①陸連データ貼付け!B381</f>
        <v>47182729</v>
      </c>
      <c r="E381" s="30" t="str">
        <f>①陸連データ貼付け!C381</f>
        <v>高橋　優花</v>
      </c>
      <c r="F381" s="30" t="str">
        <f>ASC(①陸連データ貼付け!D381)</f>
        <v>ﾀｶﾊｼ ﾕｳｶ</v>
      </c>
      <c r="G381" s="30" t="str">
        <f>①陸連データ貼付け!E381</f>
        <v>女</v>
      </c>
      <c r="H381" s="30">
        <f>①陸連データ貼付け!N381</f>
        <v>223110</v>
      </c>
      <c r="I381" s="30" t="str">
        <f>①陸連データ貼付け!K381</f>
        <v>中村</v>
      </c>
      <c r="J381" s="30" t="str">
        <f>ASC(①陸連データ貼付け!J381)</f>
        <v>ｱｲﾁｹﾝﾘﾂﾅｶﾑﾗ</v>
      </c>
      <c r="K381" s="30" t="str">
        <f t="shared" si="17"/>
        <v>中村</v>
      </c>
      <c r="L381" s="30">
        <f>①陸連データ貼付け!P381</f>
        <v>3</v>
      </c>
      <c r="M381" s="64" t="str">
        <f>①陸連データ貼付け!Q381</f>
        <v>高校</v>
      </c>
    </row>
    <row r="382" spans="1:13">
      <c r="A382" s="233" t="str">
        <f>①陸連データ貼付け!M382</f>
        <v>H5103</v>
      </c>
      <c r="B382" s="30" t="str">
        <f t="shared" si="15"/>
        <v>H</v>
      </c>
      <c r="C382" s="30" t="str">
        <f t="shared" si="16"/>
        <v>5103</v>
      </c>
      <c r="D382" s="30">
        <f>①陸連データ貼付け!B382</f>
        <v>76508935</v>
      </c>
      <c r="E382" s="30" t="str">
        <f>①陸連データ貼付け!C382</f>
        <v>萩原　りさ</v>
      </c>
      <c r="F382" s="30" t="str">
        <f>ASC(①陸連データ貼付け!D382)</f>
        <v>ﾊｷﾞﾜﾗ ﾘｻ</v>
      </c>
      <c r="G382" s="30" t="str">
        <f>①陸連データ貼付け!E382</f>
        <v>女</v>
      </c>
      <c r="H382" s="30">
        <f>①陸連データ貼付け!N382</f>
        <v>223110</v>
      </c>
      <c r="I382" s="30" t="str">
        <f>①陸連データ貼付け!K382</f>
        <v>中村</v>
      </c>
      <c r="J382" s="30" t="str">
        <f>ASC(①陸連データ貼付け!J382)</f>
        <v>ｱｲﾁｹﾝﾘﾂﾅｶﾑﾗ</v>
      </c>
      <c r="K382" s="30" t="str">
        <f t="shared" si="17"/>
        <v>中村</v>
      </c>
      <c r="L382" s="30">
        <f>①陸連データ貼付け!P382</f>
        <v>3</v>
      </c>
      <c r="M382" s="64" t="str">
        <f>①陸連データ貼付け!Q382</f>
        <v>高校</v>
      </c>
    </row>
    <row r="383" spans="1:13">
      <c r="A383" s="233" t="str">
        <f>①陸連データ貼付け!M383</f>
        <v>H5104</v>
      </c>
      <c r="B383" s="30" t="str">
        <f t="shared" si="15"/>
        <v>H</v>
      </c>
      <c r="C383" s="30" t="str">
        <f t="shared" si="16"/>
        <v>5104</v>
      </c>
      <c r="D383" s="30">
        <f>①陸連データ貼付け!B383</f>
        <v>76509027</v>
      </c>
      <c r="E383" s="30" t="str">
        <f>①陸連データ貼付け!C383</f>
        <v>津野　真由香</v>
      </c>
      <c r="F383" s="30" t="str">
        <f>ASC(①陸連データ貼付け!D383)</f>
        <v>ﾂﾉ ﾏﾕｶ</v>
      </c>
      <c r="G383" s="30" t="str">
        <f>①陸連データ貼付け!E383</f>
        <v>女</v>
      </c>
      <c r="H383" s="30">
        <f>①陸連データ貼付け!N383</f>
        <v>223110</v>
      </c>
      <c r="I383" s="30" t="str">
        <f>①陸連データ貼付け!K383</f>
        <v>中村</v>
      </c>
      <c r="J383" s="30" t="str">
        <f>ASC(①陸連データ貼付け!J383)</f>
        <v>ｱｲﾁｹﾝﾘﾂﾅｶﾑﾗ</v>
      </c>
      <c r="K383" s="30" t="str">
        <f t="shared" si="17"/>
        <v>中村</v>
      </c>
      <c r="L383" s="30">
        <f>①陸連データ貼付け!P383</f>
        <v>3</v>
      </c>
      <c r="M383" s="64" t="str">
        <f>①陸連データ貼付け!Q383</f>
        <v>高校</v>
      </c>
    </row>
    <row r="384" spans="1:13">
      <c r="A384" s="233" t="str">
        <f>①陸連データ貼付け!M384</f>
        <v>H5105</v>
      </c>
      <c r="B384" s="30" t="str">
        <f t="shared" si="15"/>
        <v>H</v>
      </c>
      <c r="C384" s="30" t="str">
        <f t="shared" si="16"/>
        <v>5105</v>
      </c>
      <c r="D384" s="30">
        <f>①陸連データ貼付け!B384</f>
        <v>76509128</v>
      </c>
      <c r="E384" s="30" t="str">
        <f>①陸連データ貼付け!C384</f>
        <v>比嘉　瞳</v>
      </c>
      <c r="F384" s="30" t="str">
        <f>ASC(①陸連データ貼付け!D384)</f>
        <v>ﾋｶﾞ ﾋﾄﾐ</v>
      </c>
      <c r="G384" s="30" t="str">
        <f>①陸連データ貼付け!E384</f>
        <v>女</v>
      </c>
      <c r="H384" s="30">
        <f>①陸連データ貼付け!N384</f>
        <v>223110</v>
      </c>
      <c r="I384" s="30" t="str">
        <f>①陸連データ貼付け!K384</f>
        <v>中村</v>
      </c>
      <c r="J384" s="30" t="str">
        <f>ASC(①陸連データ貼付け!J384)</f>
        <v>ｱｲﾁｹﾝﾘﾂﾅｶﾑﾗ</v>
      </c>
      <c r="K384" s="30" t="str">
        <f t="shared" si="17"/>
        <v>中村</v>
      </c>
      <c r="L384" s="30">
        <f>①陸連データ貼付け!P384</f>
        <v>3</v>
      </c>
      <c r="M384" s="64" t="str">
        <f>①陸連データ貼付け!Q384</f>
        <v>高校</v>
      </c>
    </row>
    <row r="385" spans="1:13">
      <c r="A385" s="233" t="str">
        <f>①陸連データ貼付け!M385</f>
        <v>H5106</v>
      </c>
      <c r="B385" s="30" t="str">
        <f t="shared" si="15"/>
        <v>H</v>
      </c>
      <c r="C385" s="30" t="str">
        <f t="shared" si="16"/>
        <v>5106</v>
      </c>
      <c r="D385" s="30">
        <f>①陸連データ貼付け!B385</f>
        <v>88994038</v>
      </c>
      <c r="E385" s="30" t="str">
        <f>①陸連データ貼付け!C385</f>
        <v>森　舞歌</v>
      </c>
      <c r="F385" s="30" t="str">
        <f>ASC(①陸連データ貼付け!D385)</f>
        <v>ﾓﾘ ﾏｲｶ</v>
      </c>
      <c r="G385" s="30" t="str">
        <f>①陸連データ貼付け!E385</f>
        <v>女</v>
      </c>
      <c r="H385" s="30">
        <f>①陸連データ貼付け!N385</f>
        <v>223110</v>
      </c>
      <c r="I385" s="30" t="str">
        <f>①陸連データ貼付け!K385</f>
        <v>中村</v>
      </c>
      <c r="J385" s="30" t="str">
        <f>ASC(①陸連データ貼付け!J385)</f>
        <v>ｱｲﾁｹﾝﾘﾂﾅｶﾑﾗ</v>
      </c>
      <c r="K385" s="30" t="str">
        <f t="shared" si="17"/>
        <v>中村</v>
      </c>
      <c r="L385" s="30">
        <f>①陸連データ貼付け!P385</f>
        <v>2</v>
      </c>
      <c r="M385" s="64" t="str">
        <f>①陸連データ貼付け!Q385</f>
        <v>高校</v>
      </c>
    </row>
    <row r="386" spans="1:13">
      <c r="A386" s="233" t="str">
        <f>①陸連データ貼付け!M386</f>
        <v>H5107</v>
      </c>
      <c r="B386" s="30" t="str">
        <f t="shared" si="15"/>
        <v>H</v>
      </c>
      <c r="C386" s="30" t="str">
        <f t="shared" si="16"/>
        <v>5107</v>
      </c>
      <c r="D386" s="30">
        <f>①陸連データ貼付け!B386</f>
        <v>88994139</v>
      </c>
      <c r="E386" s="30" t="str">
        <f>①陸連データ貼付け!C386</f>
        <v>山本　紗也華</v>
      </c>
      <c r="F386" s="30" t="str">
        <f>ASC(①陸連データ貼付け!D386)</f>
        <v>ﾔﾏﾓﾄ ｻﾔｶ</v>
      </c>
      <c r="G386" s="30" t="str">
        <f>①陸連データ貼付け!E386</f>
        <v>女</v>
      </c>
      <c r="H386" s="30">
        <f>①陸連データ貼付け!N386</f>
        <v>223110</v>
      </c>
      <c r="I386" s="30" t="str">
        <f>①陸連データ貼付け!K386</f>
        <v>中村</v>
      </c>
      <c r="J386" s="30" t="str">
        <f>ASC(①陸連データ貼付け!J386)</f>
        <v>ｱｲﾁｹﾝﾘﾂﾅｶﾑﾗ</v>
      </c>
      <c r="K386" s="30" t="str">
        <f t="shared" si="17"/>
        <v>中村</v>
      </c>
      <c r="L386" s="30">
        <f>①陸連データ貼付け!P386</f>
        <v>2</v>
      </c>
      <c r="M386" s="64" t="str">
        <f>①陸連データ貼付け!Q386</f>
        <v>高校</v>
      </c>
    </row>
    <row r="387" spans="1:13">
      <c r="A387" s="233" t="str">
        <f>①陸連データ貼付け!M387</f>
        <v>H5108</v>
      </c>
      <c r="B387" s="30" t="str">
        <f t="shared" ref="B387:B450" si="18">LEFT(A387,1)</f>
        <v>H</v>
      </c>
      <c r="C387" s="30" t="str">
        <f t="shared" ref="C387:C450" si="19">REPLACE(A387,1,1,"")</f>
        <v>5108</v>
      </c>
      <c r="D387" s="30">
        <f>①陸連データ貼付け!B387</f>
        <v>88994240</v>
      </c>
      <c r="E387" s="30" t="str">
        <f>①陸連データ貼付け!C387</f>
        <v>山口　愛奈</v>
      </c>
      <c r="F387" s="30" t="str">
        <f>ASC(①陸連データ貼付け!D387)</f>
        <v>ﾔﾏｸﾞﾁ ｱｲﾅ</v>
      </c>
      <c r="G387" s="30" t="str">
        <f>①陸連データ貼付け!E387</f>
        <v>女</v>
      </c>
      <c r="H387" s="30">
        <f>①陸連データ貼付け!N387</f>
        <v>223110</v>
      </c>
      <c r="I387" s="30" t="str">
        <f>①陸連データ貼付け!K387</f>
        <v>中村</v>
      </c>
      <c r="J387" s="30" t="str">
        <f>ASC(①陸連データ貼付け!J387)</f>
        <v>ｱｲﾁｹﾝﾘﾂﾅｶﾑﾗ</v>
      </c>
      <c r="K387" s="30" t="str">
        <f t="shared" ref="K387:K450" si="20">I387</f>
        <v>中村</v>
      </c>
      <c r="L387" s="30">
        <f>①陸連データ貼付け!P387</f>
        <v>2</v>
      </c>
      <c r="M387" s="64" t="str">
        <f>①陸連データ貼付け!Q387</f>
        <v>高校</v>
      </c>
    </row>
    <row r="388" spans="1:13">
      <c r="A388" s="233" t="str">
        <f>①陸連データ貼付け!M388</f>
        <v>H159</v>
      </c>
      <c r="B388" s="30" t="str">
        <f t="shared" si="18"/>
        <v>H</v>
      </c>
      <c r="C388" s="30" t="str">
        <f t="shared" si="19"/>
        <v>159</v>
      </c>
      <c r="D388" s="30">
        <f>①陸連データ貼付け!B388</f>
        <v>50850826</v>
      </c>
      <c r="E388" s="30" t="str">
        <f>①陸連データ貼付け!C388</f>
        <v>小林　孝之</v>
      </c>
      <c r="F388" s="30" t="str">
        <f>ASC(①陸連データ貼付け!D388)</f>
        <v>ｺﾊﾞﾔｼ ﾀｶﾕｷ</v>
      </c>
      <c r="G388" s="30" t="str">
        <f>①陸連データ貼付け!E388</f>
        <v>男</v>
      </c>
      <c r="H388" s="30">
        <f>①陸連データ貼付け!N388</f>
        <v>223110</v>
      </c>
      <c r="I388" s="30" t="str">
        <f>①陸連データ貼付け!K388</f>
        <v>中村</v>
      </c>
      <c r="J388" s="30" t="str">
        <f>ASC(①陸連データ貼付け!J388)</f>
        <v>ｱｲﾁｹﾝﾘﾂﾅｶﾑﾗ</v>
      </c>
      <c r="K388" s="30" t="str">
        <f t="shared" si="20"/>
        <v>中村</v>
      </c>
      <c r="L388" s="30">
        <f>①陸連データ貼付け!P388</f>
        <v>2</v>
      </c>
      <c r="M388" s="64" t="str">
        <f>①陸連データ貼付け!Q388</f>
        <v>高校</v>
      </c>
    </row>
    <row r="389" spans="1:13">
      <c r="A389" s="233" t="str">
        <f>①陸連データ貼付け!M389</f>
        <v>H160</v>
      </c>
      <c r="B389" s="30" t="str">
        <f t="shared" si="18"/>
        <v>H</v>
      </c>
      <c r="C389" s="30" t="str">
        <f t="shared" si="19"/>
        <v>160</v>
      </c>
      <c r="D389" s="30">
        <f>①陸連データ貼付け!B389</f>
        <v>52236523</v>
      </c>
      <c r="E389" s="30" t="str">
        <f>①陸連データ貼付け!C389</f>
        <v>濱本　龍</v>
      </c>
      <c r="F389" s="30" t="str">
        <f>ASC(①陸連データ貼付け!D389)</f>
        <v>ﾊﾏﾓﾄ ﾘｭｳ</v>
      </c>
      <c r="G389" s="30" t="str">
        <f>①陸連データ貼付け!E389</f>
        <v>男</v>
      </c>
      <c r="H389" s="30">
        <f>①陸連データ貼付け!N389</f>
        <v>223110</v>
      </c>
      <c r="I389" s="30" t="str">
        <f>①陸連データ貼付け!K389</f>
        <v>中村</v>
      </c>
      <c r="J389" s="30" t="str">
        <f>ASC(①陸連データ貼付け!J389)</f>
        <v>ｱｲﾁｹﾝﾘﾂﾅｶﾑﾗ</v>
      </c>
      <c r="K389" s="30" t="str">
        <f t="shared" si="20"/>
        <v>中村</v>
      </c>
      <c r="L389" s="30">
        <f>①陸連データ貼付け!P389</f>
        <v>2</v>
      </c>
      <c r="M389" s="64" t="str">
        <f>①陸連データ貼付け!Q389</f>
        <v>高校</v>
      </c>
    </row>
    <row r="390" spans="1:13">
      <c r="A390" s="233" t="str">
        <f>①陸連データ貼付け!M390</f>
        <v>H161</v>
      </c>
      <c r="B390" s="30" t="str">
        <f t="shared" si="18"/>
        <v>H</v>
      </c>
      <c r="C390" s="30" t="str">
        <f t="shared" si="19"/>
        <v>161</v>
      </c>
      <c r="D390" s="30">
        <f>①陸連データ貼付け!B390</f>
        <v>58319935</v>
      </c>
      <c r="E390" s="30" t="str">
        <f>①陸連データ貼付け!C390</f>
        <v>土方　晴達</v>
      </c>
      <c r="F390" s="30" t="str">
        <f>ASC(①陸連データ貼付け!D390)</f>
        <v>ﾋｼﾞｶﾀ ﾊﾙﾐﾁ</v>
      </c>
      <c r="G390" s="30" t="str">
        <f>①陸連データ貼付け!E390</f>
        <v>男</v>
      </c>
      <c r="H390" s="30">
        <f>①陸連データ貼付け!N390</f>
        <v>223110</v>
      </c>
      <c r="I390" s="30" t="str">
        <f>①陸連データ貼付け!K390</f>
        <v>中村</v>
      </c>
      <c r="J390" s="30" t="str">
        <f>ASC(①陸連データ貼付け!J390)</f>
        <v>ｱｲﾁｹﾝﾘﾂﾅｶﾑﾗ</v>
      </c>
      <c r="K390" s="30" t="str">
        <f t="shared" si="20"/>
        <v>中村</v>
      </c>
      <c r="L390" s="30">
        <f>①陸連データ貼付け!P390</f>
        <v>2</v>
      </c>
      <c r="M390" s="64" t="str">
        <f>①陸連データ貼付け!Q390</f>
        <v>高校</v>
      </c>
    </row>
    <row r="391" spans="1:13">
      <c r="A391" s="233" t="str">
        <f>①陸連データ貼付け!M391</f>
        <v>H162</v>
      </c>
      <c r="B391" s="30" t="str">
        <f t="shared" si="18"/>
        <v>H</v>
      </c>
      <c r="C391" s="30" t="str">
        <f t="shared" si="19"/>
        <v>162</v>
      </c>
      <c r="D391" s="30">
        <f>①陸連データ貼付け!B391</f>
        <v>76508531</v>
      </c>
      <c r="E391" s="30" t="str">
        <f>①陸連データ貼付け!C391</f>
        <v>穂満　悠大</v>
      </c>
      <c r="F391" s="30" t="str">
        <f>ASC(①陸連データ貼付け!D391)</f>
        <v>ﾎﾏﾝ ﾕｳﾀﾞｲ</v>
      </c>
      <c r="G391" s="30" t="str">
        <f>①陸連データ貼付け!E391</f>
        <v>男</v>
      </c>
      <c r="H391" s="30">
        <f>①陸連データ貼付け!N391</f>
        <v>223110</v>
      </c>
      <c r="I391" s="30" t="str">
        <f>①陸連データ貼付け!K391</f>
        <v>中村</v>
      </c>
      <c r="J391" s="30" t="str">
        <f>ASC(①陸連データ貼付け!J391)</f>
        <v>ｱｲﾁｹﾝﾘﾂﾅｶﾑﾗ</v>
      </c>
      <c r="K391" s="30" t="str">
        <f t="shared" si="20"/>
        <v>中村</v>
      </c>
      <c r="L391" s="30">
        <f>①陸連データ貼付け!P391</f>
        <v>3</v>
      </c>
      <c r="M391" s="64" t="str">
        <f>①陸連データ貼付け!Q391</f>
        <v>高校</v>
      </c>
    </row>
    <row r="392" spans="1:13">
      <c r="A392" s="233" t="str">
        <f>①陸連データ貼付け!M392</f>
        <v>H163</v>
      </c>
      <c r="B392" s="30" t="str">
        <f t="shared" si="18"/>
        <v>H</v>
      </c>
      <c r="C392" s="30" t="str">
        <f t="shared" si="19"/>
        <v>163</v>
      </c>
      <c r="D392" s="30">
        <f>①陸連データ貼付け!B392</f>
        <v>76508733</v>
      </c>
      <c r="E392" s="30" t="str">
        <f>①陸連データ貼付け!C392</f>
        <v>佐藤　耀</v>
      </c>
      <c r="F392" s="30" t="str">
        <f>ASC(①陸連データ貼付け!D392)</f>
        <v>ｻﾄｳ ﾖｳ</v>
      </c>
      <c r="G392" s="30" t="str">
        <f>①陸連データ貼付け!E392</f>
        <v>男</v>
      </c>
      <c r="H392" s="30">
        <f>①陸連データ貼付け!N392</f>
        <v>223110</v>
      </c>
      <c r="I392" s="30" t="str">
        <f>①陸連データ貼付け!K392</f>
        <v>中村</v>
      </c>
      <c r="J392" s="30" t="str">
        <f>ASC(①陸連データ貼付け!J392)</f>
        <v>ｱｲﾁｹﾝﾘﾂﾅｶﾑﾗ</v>
      </c>
      <c r="K392" s="30" t="str">
        <f t="shared" si="20"/>
        <v>中村</v>
      </c>
      <c r="L392" s="30">
        <f>①陸連データ貼付け!P392</f>
        <v>3</v>
      </c>
      <c r="M392" s="64" t="str">
        <f>①陸連データ貼付け!Q392</f>
        <v>高校</v>
      </c>
    </row>
    <row r="393" spans="1:13">
      <c r="A393" s="233" t="str">
        <f>①陸連データ貼付け!M393</f>
        <v>H164</v>
      </c>
      <c r="B393" s="30" t="str">
        <f t="shared" si="18"/>
        <v>H</v>
      </c>
      <c r="C393" s="30" t="str">
        <f t="shared" si="19"/>
        <v>164</v>
      </c>
      <c r="D393" s="30">
        <f>①陸連データ貼付け!B393</f>
        <v>88989143</v>
      </c>
      <c r="E393" s="30" t="str">
        <f>①陸連データ貼付け!C393</f>
        <v>石橋　由也</v>
      </c>
      <c r="F393" s="30" t="str">
        <f>ASC(①陸連データ貼付け!D393)</f>
        <v>ｲｼﾊﾞｼ ﾕｳﾔ</v>
      </c>
      <c r="G393" s="30" t="str">
        <f>①陸連データ貼付け!E393</f>
        <v>男</v>
      </c>
      <c r="H393" s="30">
        <f>①陸連データ貼付け!N393</f>
        <v>223110</v>
      </c>
      <c r="I393" s="30" t="str">
        <f>①陸連データ貼付け!K393</f>
        <v>中村</v>
      </c>
      <c r="J393" s="30" t="str">
        <f>ASC(①陸連データ貼付け!J393)</f>
        <v>ｱｲﾁｹﾝﾘﾂﾅｶﾑﾗ</v>
      </c>
      <c r="K393" s="30" t="str">
        <f t="shared" si="20"/>
        <v>中村</v>
      </c>
      <c r="L393" s="30">
        <f>①陸連データ貼付け!P393</f>
        <v>2</v>
      </c>
      <c r="M393" s="64" t="str">
        <f>①陸連データ貼付け!Q393</f>
        <v>高校</v>
      </c>
    </row>
    <row r="394" spans="1:13">
      <c r="A394" s="233" t="str">
        <f>①陸連データ貼付け!M394</f>
        <v>H165</v>
      </c>
      <c r="B394" s="30" t="str">
        <f t="shared" si="18"/>
        <v>H</v>
      </c>
      <c r="C394" s="30" t="str">
        <f t="shared" si="19"/>
        <v>165</v>
      </c>
      <c r="D394" s="30">
        <f>①陸連データ貼付け!B394</f>
        <v>88989244</v>
      </c>
      <c r="E394" s="30" t="str">
        <f>①陸連データ貼付け!C394</f>
        <v>植木　涼馬</v>
      </c>
      <c r="F394" s="30" t="str">
        <f>ASC(①陸連データ貼付け!D394)</f>
        <v>ｳｴｷ ﾘｮｳﾏ</v>
      </c>
      <c r="G394" s="30" t="str">
        <f>①陸連データ貼付け!E394</f>
        <v>男</v>
      </c>
      <c r="H394" s="30">
        <f>①陸連データ貼付け!N394</f>
        <v>223110</v>
      </c>
      <c r="I394" s="30" t="str">
        <f>①陸連データ貼付け!K394</f>
        <v>中村</v>
      </c>
      <c r="J394" s="30" t="str">
        <f>ASC(①陸連データ貼付け!J394)</f>
        <v>ｱｲﾁｹﾝﾘﾂﾅｶﾑﾗ</v>
      </c>
      <c r="K394" s="30" t="str">
        <f t="shared" si="20"/>
        <v>中村</v>
      </c>
      <c r="L394" s="30">
        <f>①陸連データ貼付け!P394</f>
        <v>2</v>
      </c>
      <c r="M394" s="64" t="str">
        <f>①陸連データ貼付け!Q394</f>
        <v>高校</v>
      </c>
    </row>
    <row r="395" spans="1:13">
      <c r="A395" s="233" t="str">
        <f>①陸連データ貼付け!M395</f>
        <v>H166</v>
      </c>
      <c r="B395" s="30" t="str">
        <f t="shared" si="18"/>
        <v>H</v>
      </c>
      <c r="C395" s="30" t="str">
        <f t="shared" si="19"/>
        <v>166</v>
      </c>
      <c r="D395" s="30">
        <f>①陸連データ貼付け!B395</f>
        <v>88993340</v>
      </c>
      <c r="E395" s="30" t="str">
        <f>①陸連データ貼付け!C395</f>
        <v>鈴木　康友</v>
      </c>
      <c r="F395" s="30" t="str">
        <f>ASC(①陸連データ貼付け!D395)</f>
        <v>ｽｽﾞｷ ﾔｽﾄﾓ</v>
      </c>
      <c r="G395" s="30" t="str">
        <f>①陸連データ貼付け!E395</f>
        <v>男</v>
      </c>
      <c r="H395" s="30">
        <f>①陸連データ貼付け!N395</f>
        <v>223110</v>
      </c>
      <c r="I395" s="30" t="str">
        <f>①陸連データ貼付け!K395</f>
        <v>中村</v>
      </c>
      <c r="J395" s="30" t="str">
        <f>ASC(①陸連データ貼付け!J395)</f>
        <v>ｱｲﾁｹﾝﾘﾂﾅｶﾑﾗ</v>
      </c>
      <c r="K395" s="30" t="str">
        <f t="shared" si="20"/>
        <v>中村</v>
      </c>
      <c r="L395" s="30">
        <f>①陸連データ貼付け!P395</f>
        <v>3</v>
      </c>
      <c r="M395" s="64" t="str">
        <f>①陸連データ貼付け!Q395</f>
        <v>高校</v>
      </c>
    </row>
    <row r="396" spans="1:13">
      <c r="A396" s="233" t="str">
        <f>①陸連データ貼付け!M396</f>
        <v>H167</v>
      </c>
      <c r="B396" s="30" t="str">
        <f t="shared" si="18"/>
        <v>H</v>
      </c>
      <c r="C396" s="30" t="str">
        <f t="shared" si="19"/>
        <v>167</v>
      </c>
      <c r="D396" s="30">
        <f>①陸連データ貼付け!B396</f>
        <v>88993441</v>
      </c>
      <c r="E396" s="30" t="str">
        <f>①陸連データ貼付け!C396</f>
        <v>小栗　慶斗</v>
      </c>
      <c r="F396" s="30" t="str">
        <f>ASC(①陸連データ貼付け!D396)</f>
        <v>ｵｸﾞﾘ ｹｲﾄ</v>
      </c>
      <c r="G396" s="30" t="str">
        <f>①陸連データ貼付け!E396</f>
        <v>男</v>
      </c>
      <c r="H396" s="30">
        <f>①陸連データ貼付け!N396</f>
        <v>223110</v>
      </c>
      <c r="I396" s="30" t="str">
        <f>①陸連データ貼付け!K396</f>
        <v>中村</v>
      </c>
      <c r="J396" s="30" t="str">
        <f>ASC(①陸連データ貼付け!J396)</f>
        <v>ｱｲﾁｹﾝﾘﾂﾅｶﾑﾗ</v>
      </c>
      <c r="K396" s="30" t="str">
        <f t="shared" si="20"/>
        <v>中村</v>
      </c>
      <c r="L396" s="30">
        <f>①陸連データ貼付け!P396</f>
        <v>2</v>
      </c>
      <c r="M396" s="64" t="str">
        <f>①陸連データ貼付け!Q396</f>
        <v>高校</v>
      </c>
    </row>
    <row r="397" spans="1:13">
      <c r="A397" s="233" t="str">
        <f>①陸連データ貼付け!M397</f>
        <v>H168</v>
      </c>
      <c r="B397" s="30" t="str">
        <f t="shared" si="18"/>
        <v>H</v>
      </c>
      <c r="C397" s="30" t="str">
        <f t="shared" si="19"/>
        <v>168</v>
      </c>
      <c r="D397" s="30">
        <f>①陸連データ貼付け!B397</f>
        <v>88993542</v>
      </c>
      <c r="E397" s="30" t="str">
        <f>①陸連データ貼付け!C397</f>
        <v>石牧　良哉</v>
      </c>
      <c r="F397" s="30" t="str">
        <f>ASC(①陸連データ貼付け!D397)</f>
        <v>ｲｼﾏｷ ﾖｼﾔ</v>
      </c>
      <c r="G397" s="30" t="str">
        <f>①陸連データ貼付け!E397</f>
        <v>男</v>
      </c>
      <c r="H397" s="30">
        <f>①陸連データ貼付け!N397</f>
        <v>223110</v>
      </c>
      <c r="I397" s="30" t="str">
        <f>①陸連データ貼付け!K397</f>
        <v>中村</v>
      </c>
      <c r="J397" s="30" t="str">
        <f>ASC(①陸連データ貼付け!J397)</f>
        <v>ｱｲﾁｹﾝﾘﾂﾅｶﾑﾗ</v>
      </c>
      <c r="K397" s="30" t="str">
        <f t="shared" si="20"/>
        <v>中村</v>
      </c>
      <c r="L397" s="30">
        <f>①陸連データ貼付け!P397</f>
        <v>2</v>
      </c>
      <c r="M397" s="64" t="str">
        <f>①陸連データ貼付け!Q397</f>
        <v>高校</v>
      </c>
    </row>
    <row r="398" spans="1:13">
      <c r="A398" s="233" t="str">
        <f>①陸連データ貼付け!M398</f>
        <v>H169</v>
      </c>
      <c r="B398" s="30" t="str">
        <f t="shared" si="18"/>
        <v>H</v>
      </c>
      <c r="C398" s="30" t="str">
        <f t="shared" si="19"/>
        <v>169</v>
      </c>
      <c r="D398" s="30">
        <f>①陸連データ貼付け!B398</f>
        <v>88993845</v>
      </c>
      <c r="E398" s="30" t="str">
        <f>①陸連データ貼付け!C398</f>
        <v>田中　元晴</v>
      </c>
      <c r="F398" s="30" t="str">
        <f>ASC(①陸連データ貼付け!D398)</f>
        <v>ﾀﾅｶ ﾓﾄﾊﾙ</v>
      </c>
      <c r="G398" s="30" t="str">
        <f>①陸連データ貼付け!E398</f>
        <v>男</v>
      </c>
      <c r="H398" s="30">
        <f>①陸連データ貼付け!N398</f>
        <v>223110</v>
      </c>
      <c r="I398" s="30" t="str">
        <f>①陸連データ貼付け!K398</f>
        <v>中村</v>
      </c>
      <c r="J398" s="30" t="str">
        <f>ASC(①陸連データ貼付け!J398)</f>
        <v>ｱｲﾁｹﾝﾘﾂﾅｶﾑﾗ</v>
      </c>
      <c r="K398" s="30" t="str">
        <f t="shared" si="20"/>
        <v>中村</v>
      </c>
      <c r="L398" s="30">
        <f>①陸連データ貼付け!P398</f>
        <v>2</v>
      </c>
      <c r="M398" s="64" t="str">
        <f>①陸連データ貼付け!Q398</f>
        <v>高校</v>
      </c>
    </row>
    <row r="399" spans="1:13">
      <c r="A399" s="233" t="str">
        <f>①陸連データ貼付け!M399</f>
        <v>H170</v>
      </c>
      <c r="B399" s="30" t="str">
        <f t="shared" si="18"/>
        <v>H</v>
      </c>
      <c r="C399" s="30" t="str">
        <f t="shared" si="19"/>
        <v>170</v>
      </c>
      <c r="D399" s="30">
        <f>①陸連データ貼付け!B399</f>
        <v>96728335</v>
      </c>
      <c r="E399" s="30" t="str">
        <f>①陸連データ貼付け!C399</f>
        <v>角田　匠海</v>
      </c>
      <c r="F399" s="30" t="str">
        <f>ASC(①陸連データ貼付け!D399)</f>
        <v>ﾂﾉﾀﾞ ﾀｸﾐ</v>
      </c>
      <c r="G399" s="30" t="str">
        <f>①陸連データ貼付け!E399</f>
        <v>男</v>
      </c>
      <c r="H399" s="30">
        <f>①陸連データ貼付け!N399</f>
        <v>223110</v>
      </c>
      <c r="I399" s="30" t="str">
        <f>①陸連データ貼付け!K399</f>
        <v>中村</v>
      </c>
      <c r="J399" s="30" t="str">
        <f>ASC(①陸連データ貼付け!J399)</f>
        <v>ｱｲﾁｹﾝﾘﾂﾅｶﾑﾗ</v>
      </c>
      <c r="K399" s="30" t="str">
        <f t="shared" si="20"/>
        <v>中村</v>
      </c>
      <c r="L399" s="30">
        <f>①陸連データ貼付け!P399</f>
        <v>2</v>
      </c>
      <c r="M399" s="64" t="str">
        <f>①陸連データ貼付け!Q399</f>
        <v>高校</v>
      </c>
    </row>
    <row r="400" spans="1:13">
      <c r="A400" s="233" t="str">
        <f>①陸連データ貼付け!M400</f>
        <v>H5349</v>
      </c>
      <c r="B400" s="30" t="str">
        <f t="shared" si="18"/>
        <v>H</v>
      </c>
      <c r="C400" s="30" t="str">
        <f t="shared" si="19"/>
        <v>5349</v>
      </c>
      <c r="D400" s="30">
        <f>①陸連データ貼付け!B400</f>
        <v>73042016</v>
      </c>
      <c r="E400" s="30" t="str">
        <f>①陸連データ貼付け!C400</f>
        <v>久留宮　里奈</v>
      </c>
      <c r="F400" s="30" t="str">
        <f>ASC(①陸連データ貼付け!D400)</f>
        <v>ｸﾙﾐﾔ ﾘﾅ</v>
      </c>
      <c r="G400" s="30" t="str">
        <f>①陸連データ貼付け!E400</f>
        <v>女</v>
      </c>
      <c r="H400" s="30">
        <f>①陸連データ貼付け!N400</f>
        <v>223111</v>
      </c>
      <c r="I400" s="30" t="str">
        <f>①陸連データ貼付け!K400</f>
        <v>南陽</v>
      </c>
      <c r="J400" s="30" t="str">
        <f>ASC(①陸連データ貼付け!J400)</f>
        <v>ｱｲﾁｹﾝﾘﾂﾅﾝﾖｳ</v>
      </c>
      <c r="K400" s="30" t="str">
        <f t="shared" si="20"/>
        <v>南陽</v>
      </c>
      <c r="L400" s="30">
        <f>①陸連データ貼付け!P400</f>
        <v>1</v>
      </c>
      <c r="M400" s="64" t="str">
        <f>①陸連データ貼付け!Q400</f>
        <v>高校</v>
      </c>
    </row>
    <row r="401" spans="1:13">
      <c r="A401" s="233" t="str">
        <f>①陸連データ貼付け!M401</f>
        <v>H5350</v>
      </c>
      <c r="B401" s="30" t="str">
        <f t="shared" si="18"/>
        <v>H</v>
      </c>
      <c r="C401" s="30" t="str">
        <f t="shared" si="19"/>
        <v>5350</v>
      </c>
      <c r="D401" s="30">
        <f>①陸連データ貼付け!B401</f>
        <v>99394842</v>
      </c>
      <c r="E401" s="30" t="str">
        <f>①陸連データ貼付け!C401</f>
        <v>粂田　奏永</v>
      </c>
      <c r="F401" s="30" t="str">
        <f>ASC(①陸連データ貼付け!D401)</f>
        <v>ｸﾒﾀ ｶﾅｴ</v>
      </c>
      <c r="G401" s="30" t="str">
        <f>①陸連データ貼付け!E401</f>
        <v>女</v>
      </c>
      <c r="H401" s="30">
        <f>①陸連データ貼付け!N401</f>
        <v>223111</v>
      </c>
      <c r="I401" s="30" t="str">
        <f>①陸連データ貼付け!K401</f>
        <v>南陽</v>
      </c>
      <c r="J401" s="30" t="str">
        <f>ASC(①陸連データ貼付け!J401)</f>
        <v>ｱｲﾁｹﾝﾘﾂﾅﾝﾖｳ</v>
      </c>
      <c r="K401" s="30" t="str">
        <f t="shared" si="20"/>
        <v>南陽</v>
      </c>
      <c r="L401" s="30">
        <f>①陸連データ貼付け!P401</f>
        <v>1</v>
      </c>
      <c r="M401" s="64" t="str">
        <f>①陸連データ貼付け!Q401</f>
        <v>高校</v>
      </c>
    </row>
    <row r="402" spans="1:13">
      <c r="A402" s="233" t="str">
        <f>①陸連データ貼付け!M402</f>
        <v>H139</v>
      </c>
      <c r="B402" s="30" t="str">
        <f t="shared" si="18"/>
        <v>H</v>
      </c>
      <c r="C402" s="30" t="str">
        <f t="shared" si="19"/>
        <v>139</v>
      </c>
      <c r="D402" s="30">
        <f>①陸連データ貼付け!B402</f>
        <v>39798945</v>
      </c>
      <c r="E402" s="30" t="str">
        <f>①陸連データ貼付け!C402</f>
        <v>川地　圭樹</v>
      </c>
      <c r="F402" s="30" t="str">
        <f>ASC(①陸連データ貼付け!D402)</f>
        <v>ｶﾜﾁ ﾖｼｷ</v>
      </c>
      <c r="G402" s="30" t="str">
        <f>①陸連データ貼付け!E402</f>
        <v>男</v>
      </c>
      <c r="H402" s="30">
        <f>①陸連データ貼付け!N402</f>
        <v>223111</v>
      </c>
      <c r="I402" s="30" t="str">
        <f>①陸連データ貼付け!K402</f>
        <v>南陽</v>
      </c>
      <c r="J402" s="30" t="str">
        <f>ASC(①陸連データ貼付け!J402)</f>
        <v>ｱｲﾁｹﾝﾘﾂﾅﾝﾖｳ</v>
      </c>
      <c r="K402" s="30" t="str">
        <f t="shared" si="20"/>
        <v>南陽</v>
      </c>
      <c r="L402" s="30">
        <f>①陸連データ貼付け!P402</f>
        <v>3</v>
      </c>
      <c r="M402" s="64" t="str">
        <f>①陸連データ貼付け!Q402</f>
        <v>高校</v>
      </c>
    </row>
    <row r="403" spans="1:13">
      <c r="A403" s="233" t="str">
        <f>①陸連データ貼付け!M403</f>
        <v>H140</v>
      </c>
      <c r="B403" s="30" t="str">
        <f t="shared" si="18"/>
        <v>H</v>
      </c>
      <c r="C403" s="30" t="str">
        <f t="shared" si="19"/>
        <v>140</v>
      </c>
      <c r="D403" s="30">
        <f>①陸連データ貼付け!B403</f>
        <v>74543528</v>
      </c>
      <c r="E403" s="30" t="str">
        <f>①陸連データ貼付け!C403</f>
        <v>深田　拓也</v>
      </c>
      <c r="F403" s="30" t="str">
        <f>ASC(①陸連データ貼付け!D403)</f>
        <v>ﾌｶﾀﾞ ﾀｸﾔ</v>
      </c>
      <c r="G403" s="30" t="str">
        <f>①陸連データ貼付け!E403</f>
        <v>男</v>
      </c>
      <c r="H403" s="30">
        <f>①陸連データ貼付け!N403</f>
        <v>223111</v>
      </c>
      <c r="I403" s="30" t="str">
        <f>①陸連データ貼付け!K403</f>
        <v>南陽</v>
      </c>
      <c r="J403" s="30" t="str">
        <f>ASC(①陸連データ貼付け!J403)</f>
        <v>ｱｲﾁｹﾝﾘﾂﾅﾝﾖｳ</v>
      </c>
      <c r="K403" s="30" t="str">
        <f t="shared" si="20"/>
        <v>南陽</v>
      </c>
      <c r="L403" s="30">
        <f>①陸連データ貼付け!P403</f>
        <v>3</v>
      </c>
      <c r="M403" s="64" t="str">
        <f>①陸連データ貼付け!Q403</f>
        <v>高校</v>
      </c>
    </row>
    <row r="404" spans="1:13">
      <c r="A404" s="233" t="str">
        <f>①陸連データ貼付け!M404</f>
        <v>H141</v>
      </c>
      <c r="B404" s="30" t="str">
        <f t="shared" si="18"/>
        <v>H</v>
      </c>
      <c r="C404" s="30" t="str">
        <f t="shared" si="19"/>
        <v>141</v>
      </c>
      <c r="D404" s="30">
        <f>①陸連データ貼付け!B404</f>
        <v>74543831</v>
      </c>
      <c r="E404" s="30" t="str">
        <f>①陸連データ貼付け!C404</f>
        <v>竹山　徹</v>
      </c>
      <c r="F404" s="30" t="str">
        <f>ASC(①陸連データ貼付け!D404)</f>
        <v>ﾀｹﾔﾏ ﾄｵﾙ</v>
      </c>
      <c r="G404" s="30" t="str">
        <f>①陸連データ貼付け!E404</f>
        <v>男</v>
      </c>
      <c r="H404" s="30">
        <f>①陸連データ貼付け!N404</f>
        <v>223111</v>
      </c>
      <c r="I404" s="30" t="str">
        <f>①陸連データ貼付け!K404</f>
        <v>南陽</v>
      </c>
      <c r="J404" s="30" t="str">
        <f>ASC(①陸連データ貼付け!J404)</f>
        <v>ｱｲﾁｹﾝﾘﾂﾅﾝﾖｳ</v>
      </c>
      <c r="K404" s="30" t="str">
        <f t="shared" si="20"/>
        <v>南陽</v>
      </c>
      <c r="L404" s="30">
        <f>①陸連データ貼付け!P404</f>
        <v>3</v>
      </c>
      <c r="M404" s="64" t="str">
        <f>①陸連データ貼付け!Q404</f>
        <v>高校</v>
      </c>
    </row>
    <row r="405" spans="1:13">
      <c r="A405" s="233" t="str">
        <f>①陸連データ貼付け!M405</f>
        <v>H142</v>
      </c>
      <c r="B405" s="30" t="str">
        <f t="shared" si="18"/>
        <v>H</v>
      </c>
      <c r="C405" s="30" t="str">
        <f t="shared" si="19"/>
        <v>142</v>
      </c>
      <c r="D405" s="30">
        <f>①陸連データ貼付け!B405</f>
        <v>74551325</v>
      </c>
      <c r="E405" s="30" t="str">
        <f>①陸連データ貼付け!C405</f>
        <v>矢賀　翔太</v>
      </c>
      <c r="F405" s="30" t="str">
        <f>ASC(①陸連データ貼付け!D405)</f>
        <v>ﾔｶﾞ ｼｮｳﾀ</v>
      </c>
      <c r="G405" s="30" t="str">
        <f>①陸連データ貼付け!E405</f>
        <v>男</v>
      </c>
      <c r="H405" s="30">
        <f>①陸連データ貼付け!N405</f>
        <v>223111</v>
      </c>
      <c r="I405" s="30" t="str">
        <f>①陸連データ貼付け!K405</f>
        <v>南陽</v>
      </c>
      <c r="J405" s="30" t="str">
        <f>ASC(①陸連データ貼付け!J405)</f>
        <v>ｱｲﾁｹﾝﾘﾂﾅﾝﾖｳ</v>
      </c>
      <c r="K405" s="30" t="str">
        <f t="shared" si="20"/>
        <v>南陽</v>
      </c>
      <c r="L405" s="30">
        <f>①陸連データ貼付け!P405</f>
        <v>3</v>
      </c>
      <c r="M405" s="64" t="str">
        <f>①陸連データ貼付け!Q405</f>
        <v>高校</v>
      </c>
    </row>
    <row r="406" spans="1:13">
      <c r="A406" s="233" t="str">
        <f>①陸連データ貼付け!M406</f>
        <v>H719</v>
      </c>
      <c r="B406" s="30" t="str">
        <f t="shared" si="18"/>
        <v>H</v>
      </c>
      <c r="C406" s="30" t="str">
        <f t="shared" si="19"/>
        <v>719</v>
      </c>
      <c r="D406" s="30">
        <f>①陸連データ貼付け!B406</f>
        <v>63614727</v>
      </c>
      <c r="E406" s="30" t="str">
        <f>①陸連データ貼付け!C406</f>
        <v>川村　航誠</v>
      </c>
      <c r="F406" s="30" t="str">
        <f>ASC(①陸連データ貼付け!D406)</f>
        <v>ｶﾜﾑﾗ ｺｳｾｲ</v>
      </c>
      <c r="G406" s="30" t="str">
        <f>①陸連データ貼付け!E406</f>
        <v>男</v>
      </c>
      <c r="H406" s="30">
        <f>①陸連データ貼付け!N406</f>
        <v>223111</v>
      </c>
      <c r="I406" s="30" t="str">
        <f>①陸連データ貼付け!K406</f>
        <v>南陽</v>
      </c>
      <c r="J406" s="30" t="str">
        <f>ASC(①陸連データ貼付け!J406)</f>
        <v>ｱｲﾁｹﾝﾘﾂﾅﾝﾖｳ</v>
      </c>
      <c r="K406" s="30" t="str">
        <f t="shared" si="20"/>
        <v>南陽</v>
      </c>
      <c r="L406" s="30">
        <f>①陸連データ貼付け!P406</f>
        <v>1</v>
      </c>
      <c r="M406" s="64" t="str">
        <f>①陸連データ貼付け!Q406</f>
        <v>高校</v>
      </c>
    </row>
    <row r="407" spans="1:13">
      <c r="A407" s="233" t="str">
        <f>①陸連データ貼付け!M407</f>
        <v>H720</v>
      </c>
      <c r="B407" s="30" t="str">
        <f t="shared" si="18"/>
        <v>H</v>
      </c>
      <c r="C407" s="30" t="str">
        <f t="shared" si="19"/>
        <v>720</v>
      </c>
      <c r="D407" s="30">
        <f>①陸連データ貼付け!B407</f>
        <v>72825125</v>
      </c>
      <c r="E407" s="30" t="str">
        <f>①陸連データ貼付け!C407</f>
        <v>畑山　凌</v>
      </c>
      <c r="F407" s="30" t="str">
        <f>ASC(①陸連データ貼付け!D407)</f>
        <v>ﾊﾀﾔﾏ ﾘｮｳ</v>
      </c>
      <c r="G407" s="30" t="str">
        <f>①陸連データ貼付け!E407</f>
        <v>男</v>
      </c>
      <c r="H407" s="30">
        <f>①陸連データ貼付け!N407</f>
        <v>223111</v>
      </c>
      <c r="I407" s="30" t="str">
        <f>①陸連データ貼付け!K407</f>
        <v>南陽</v>
      </c>
      <c r="J407" s="30" t="str">
        <f>ASC(①陸連データ貼付け!J407)</f>
        <v>ｱｲﾁｹﾝﾘﾂﾅﾝﾖｳ</v>
      </c>
      <c r="K407" s="30" t="str">
        <f t="shared" si="20"/>
        <v>南陽</v>
      </c>
      <c r="L407" s="30">
        <f>①陸連データ貼付け!P407</f>
        <v>1</v>
      </c>
      <c r="M407" s="64" t="str">
        <f>①陸連データ貼付け!Q407</f>
        <v>高校</v>
      </c>
    </row>
    <row r="408" spans="1:13">
      <c r="A408" s="233" t="str">
        <f>①陸連データ貼付け!M408</f>
        <v>H5042</v>
      </c>
      <c r="B408" s="30" t="str">
        <f t="shared" si="18"/>
        <v>H</v>
      </c>
      <c r="C408" s="30" t="str">
        <f t="shared" si="19"/>
        <v>5042</v>
      </c>
      <c r="D408" s="30">
        <f>①陸連データ貼付け!B408</f>
        <v>39787943</v>
      </c>
      <c r="E408" s="30" t="str">
        <f>①陸連データ貼付け!C408</f>
        <v>佐藤　瑠奈</v>
      </c>
      <c r="F408" s="30" t="str">
        <f>ASC(①陸連データ貼付け!D408)</f>
        <v>ｻﾄｳ ﾙﾅ</v>
      </c>
      <c r="G408" s="30" t="str">
        <f>①陸連データ貼付け!E408</f>
        <v>女</v>
      </c>
      <c r="H408" s="30">
        <f>①陸連データ貼付け!N408</f>
        <v>223112</v>
      </c>
      <c r="I408" s="30" t="str">
        <f>①陸連データ貼付け!K408</f>
        <v>鳴海</v>
      </c>
      <c r="J408" s="30" t="str">
        <f>ASC(①陸連データ貼付け!J408)</f>
        <v>ｱｲﾁｹﾝﾘﾂﾅﾙﾐ</v>
      </c>
      <c r="K408" s="30" t="str">
        <f t="shared" si="20"/>
        <v>鳴海</v>
      </c>
      <c r="L408" s="30">
        <f>①陸連データ貼付け!P408</f>
        <v>3</v>
      </c>
      <c r="M408" s="64" t="str">
        <f>①陸連データ貼付け!Q408</f>
        <v>高校</v>
      </c>
    </row>
    <row r="409" spans="1:13">
      <c r="A409" s="233" t="str">
        <f>①陸連データ貼付け!M409</f>
        <v>H5043</v>
      </c>
      <c r="B409" s="30" t="str">
        <f t="shared" si="18"/>
        <v>H</v>
      </c>
      <c r="C409" s="30" t="str">
        <f t="shared" si="19"/>
        <v>5043</v>
      </c>
      <c r="D409" s="30">
        <f>①陸連データ貼付け!B409</f>
        <v>45584430</v>
      </c>
      <c r="E409" s="30" t="str">
        <f>①陸連データ貼付け!C409</f>
        <v>布施　美咲</v>
      </c>
      <c r="F409" s="30" t="str">
        <f>ASC(①陸連データ貼付け!D409)</f>
        <v>ﾌｾ ﾐｻｷ</v>
      </c>
      <c r="G409" s="30" t="str">
        <f>①陸連データ貼付け!E409</f>
        <v>女</v>
      </c>
      <c r="H409" s="30">
        <f>①陸連データ貼付け!N409</f>
        <v>223112</v>
      </c>
      <c r="I409" s="30" t="str">
        <f>①陸連データ貼付け!K409</f>
        <v>鳴海</v>
      </c>
      <c r="J409" s="30" t="str">
        <f>ASC(①陸連データ貼付け!J409)</f>
        <v>ｱｲﾁｹﾝﾘﾂﾅﾙﾐ</v>
      </c>
      <c r="K409" s="30" t="str">
        <f t="shared" si="20"/>
        <v>鳴海</v>
      </c>
      <c r="L409" s="30">
        <f>①陸連データ貼付け!P409</f>
        <v>3</v>
      </c>
      <c r="M409" s="64" t="str">
        <f>①陸連データ貼付け!Q409</f>
        <v>高校</v>
      </c>
    </row>
    <row r="410" spans="1:13">
      <c r="A410" s="233" t="str">
        <f>①陸連データ貼付け!M410</f>
        <v>H5307</v>
      </c>
      <c r="B410" s="30" t="str">
        <f t="shared" si="18"/>
        <v>H</v>
      </c>
      <c r="C410" s="30" t="str">
        <f t="shared" si="19"/>
        <v>5307</v>
      </c>
      <c r="D410" s="30">
        <f>①陸連データ貼付け!B410</f>
        <v>63532120</v>
      </c>
      <c r="E410" s="30" t="str">
        <f>①陸連データ貼付け!C410</f>
        <v>服部　文乃</v>
      </c>
      <c r="F410" s="30" t="str">
        <f>ASC(①陸連データ貼付け!D410)</f>
        <v>ﾊｯﾄﾘ ｱﾔﾉ</v>
      </c>
      <c r="G410" s="30" t="str">
        <f>①陸連データ貼付け!E410</f>
        <v>女</v>
      </c>
      <c r="H410" s="30">
        <f>①陸連データ貼付け!N410</f>
        <v>223112</v>
      </c>
      <c r="I410" s="30" t="str">
        <f>①陸連データ貼付け!K410</f>
        <v>鳴海</v>
      </c>
      <c r="J410" s="30" t="str">
        <f>ASC(①陸連データ貼付け!J410)</f>
        <v>ｱｲﾁｹﾝﾘﾂﾅﾙﾐ</v>
      </c>
      <c r="K410" s="30" t="str">
        <f t="shared" si="20"/>
        <v>鳴海</v>
      </c>
      <c r="L410" s="30">
        <f>①陸連データ貼付け!P410</f>
        <v>1</v>
      </c>
      <c r="M410" s="64" t="str">
        <f>①陸連データ貼付け!Q410</f>
        <v>高校</v>
      </c>
    </row>
    <row r="411" spans="1:13">
      <c r="A411" s="233" t="str">
        <f>①陸連データ貼付け!M411</f>
        <v>H5308</v>
      </c>
      <c r="B411" s="30" t="str">
        <f t="shared" si="18"/>
        <v>H</v>
      </c>
      <c r="C411" s="30" t="str">
        <f t="shared" si="19"/>
        <v>5308</v>
      </c>
      <c r="D411" s="30">
        <f>①陸連データ貼付け!B411</f>
        <v>68284836</v>
      </c>
      <c r="E411" s="30" t="str">
        <f>①陸連データ貼付け!C411</f>
        <v>中西　南海</v>
      </c>
      <c r="F411" s="30" t="str">
        <f>ASC(①陸連データ貼付け!D411)</f>
        <v>ﾅｶﾆｼ ﾐﾅﾐ</v>
      </c>
      <c r="G411" s="30" t="str">
        <f>①陸連データ貼付け!E411</f>
        <v>女</v>
      </c>
      <c r="H411" s="30">
        <f>①陸連データ貼付け!N411</f>
        <v>223112</v>
      </c>
      <c r="I411" s="30" t="str">
        <f>①陸連データ貼付け!K411</f>
        <v>鳴海</v>
      </c>
      <c r="J411" s="30" t="str">
        <f>ASC(①陸連データ貼付け!J411)</f>
        <v>ｱｲﾁｹﾝﾘﾂﾅﾙﾐ</v>
      </c>
      <c r="K411" s="30" t="str">
        <f t="shared" si="20"/>
        <v>鳴海</v>
      </c>
      <c r="L411" s="30">
        <f>①陸連データ貼付け!P411</f>
        <v>1</v>
      </c>
      <c r="M411" s="64" t="str">
        <f>①陸連データ貼付け!Q411</f>
        <v>高校</v>
      </c>
    </row>
    <row r="412" spans="1:13">
      <c r="A412" s="233" t="str">
        <f>①陸連データ貼付け!M412</f>
        <v>H5309</v>
      </c>
      <c r="B412" s="30" t="str">
        <f t="shared" si="18"/>
        <v>H</v>
      </c>
      <c r="C412" s="30" t="str">
        <f t="shared" si="19"/>
        <v>5309</v>
      </c>
      <c r="D412" s="30">
        <f>①陸連データ貼付け!B412</f>
        <v>68284937</v>
      </c>
      <c r="E412" s="30" t="str">
        <f>①陸連データ貼付け!C412</f>
        <v>松尾　彩花</v>
      </c>
      <c r="F412" s="30" t="str">
        <f>ASC(①陸連データ貼付け!D412)</f>
        <v>ﾏﾂｵ ｱﾔｶ</v>
      </c>
      <c r="G412" s="30" t="str">
        <f>①陸連データ貼付け!E412</f>
        <v>女</v>
      </c>
      <c r="H412" s="30">
        <f>①陸連データ貼付け!N412</f>
        <v>223112</v>
      </c>
      <c r="I412" s="30" t="str">
        <f>①陸連データ貼付け!K412</f>
        <v>鳴海</v>
      </c>
      <c r="J412" s="30" t="str">
        <f>ASC(①陸連データ貼付け!J412)</f>
        <v>ｱｲﾁｹﾝﾘﾂﾅﾙﾐ</v>
      </c>
      <c r="K412" s="30" t="str">
        <f t="shared" si="20"/>
        <v>鳴海</v>
      </c>
      <c r="L412" s="30">
        <f>①陸連データ貼付け!P412</f>
        <v>1</v>
      </c>
      <c r="M412" s="64" t="str">
        <f>①陸連データ貼付け!Q412</f>
        <v>高校</v>
      </c>
    </row>
    <row r="413" spans="1:13">
      <c r="A413" s="233" t="str">
        <f>①陸連データ貼付け!M413</f>
        <v>H46</v>
      </c>
      <c r="B413" s="30" t="str">
        <f t="shared" si="18"/>
        <v>H</v>
      </c>
      <c r="C413" s="30" t="str">
        <f t="shared" si="19"/>
        <v>46</v>
      </c>
      <c r="D413" s="30">
        <f>①陸連データ貼付け!B413</f>
        <v>39835937</v>
      </c>
      <c r="E413" s="30" t="str">
        <f>①陸連データ貼付け!C413</f>
        <v>横井　涼二</v>
      </c>
      <c r="F413" s="30" t="str">
        <f>ASC(①陸連データ貼付け!D413)</f>
        <v>ﾖｺｲ ﾘｮｳｼﾞ</v>
      </c>
      <c r="G413" s="30" t="str">
        <f>①陸連データ貼付け!E413</f>
        <v>男</v>
      </c>
      <c r="H413" s="30">
        <f>①陸連データ貼付け!N413</f>
        <v>223112</v>
      </c>
      <c r="I413" s="30" t="str">
        <f>①陸連データ貼付け!K413</f>
        <v>鳴海</v>
      </c>
      <c r="J413" s="30" t="str">
        <f>ASC(①陸連データ貼付け!J413)</f>
        <v>ｱｲﾁｹﾝﾘﾂﾅﾙﾐ</v>
      </c>
      <c r="K413" s="30" t="str">
        <f t="shared" si="20"/>
        <v>鳴海</v>
      </c>
      <c r="L413" s="30">
        <f>①陸連データ貼付け!P413</f>
        <v>3</v>
      </c>
      <c r="M413" s="64" t="str">
        <f>①陸連データ貼付け!Q413</f>
        <v>高校</v>
      </c>
    </row>
    <row r="414" spans="1:13">
      <c r="A414" s="233" t="str">
        <f>①陸連データ貼付け!M414</f>
        <v>H47</v>
      </c>
      <c r="B414" s="30" t="str">
        <f t="shared" si="18"/>
        <v>H</v>
      </c>
      <c r="C414" s="30" t="str">
        <f t="shared" si="19"/>
        <v>47</v>
      </c>
      <c r="D414" s="30">
        <f>①陸連データ貼付け!B414</f>
        <v>39836635</v>
      </c>
      <c r="E414" s="30" t="str">
        <f>①陸連データ貼付け!C414</f>
        <v>細田　直矢</v>
      </c>
      <c r="F414" s="30" t="str">
        <f>ASC(①陸連データ貼付け!D414)</f>
        <v>ﾎｿﾀﾞ ﾅｵﾔ</v>
      </c>
      <c r="G414" s="30" t="str">
        <f>①陸連データ貼付け!E414</f>
        <v>男</v>
      </c>
      <c r="H414" s="30">
        <f>①陸連データ貼付け!N414</f>
        <v>223112</v>
      </c>
      <c r="I414" s="30" t="str">
        <f>①陸連データ貼付け!K414</f>
        <v>鳴海</v>
      </c>
      <c r="J414" s="30" t="str">
        <f>ASC(①陸連データ貼付け!J414)</f>
        <v>ｱｲﾁｹﾝﾘﾂﾅﾙﾐ</v>
      </c>
      <c r="K414" s="30" t="str">
        <f t="shared" si="20"/>
        <v>鳴海</v>
      </c>
      <c r="L414" s="30">
        <f>①陸連データ貼付け!P414</f>
        <v>3</v>
      </c>
      <c r="M414" s="64" t="str">
        <f>①陸連データ貼付け!Q414</f>
        <v>高校</v>
      </c>
    </row>
    <row r="415" spans="1:13">
      <c r="A415" s="233" t="str">
        <f>①陸連データ貼付け!M415</f>
        <v>H48</v>
      </c>
      <c r="B415" s="30" t="str">
        <f t="shared" si="18"/>
        <v>H</v>
      </c>
      <c r="C415" s="30" t="str">
        <f t="shared" si="19"/>
        <v>48</v>
      </c>
      <c r="D415" s="30">
        <f>①陸連データ貼付け!B415</f>
        <v>50952223</v>
      </c>
      <c r="E415" s="30" t="str">
        <f>①陸連データ貼付け!C415</f>
        <v>上迫　直希</v>
      </c>
      <c r="F415" s="30" t="str">
        <f>ASC(①陸連データ貼付け!D415)</f>
        <v>ｳｴｻｺ ﾅｵｷ</v>
      </c>
      <c r="G415" s="30" t="str">
        <f>①陸連データ貼付け!E415</f>
        <v>男</v>
      </c>
      <c r="H415" s="30">
        <f>①陸連データ貼付け!N415</f>
        <v>223112</v>
      </c>
      <c r="I415" s="30" t="str">
        <f>①陸連データ貼付け!K415</f>
        <v>鳴海</v>
      </c>
      <c r="J415" s="30" t="str">
        <f>ASC(①陸連データ貼付け!J415)</f>
        <v>ｱｲﾁｹﾝﾘﾂﾅﾙﾐ</v>
      </c>
      <c r="K415" s="30" t="str">
        <f t="shared" si="20"/>
        <v>鳴海</v>
      </c>
      <c r="L415" s="30">
        <f>①陸連データ貼付け!P415</f>
        <v>2</v>
      </c>
      <c r="M415" s="64" t="str">
        <f>①陸連データ貼付け!Q415</f>
        <v>高校</v>
      </c>
    </row>
    <row r="416" spans="1:13">
      <c r="A416" s="233" t="str">
        <f>①陸連データ貼付け!M416</f>
        <v>H49</v>
      </c>
      <c r="B416" s="30" t="str">
        <f t="shared" si="18"/>
        <v>H</v>
      </c>
      <c r="C416" s="30" t="str">
        <f t="shared" si="19"/>
        <v>49</v>
      </c>
      <c r="D416" s="30">
        <f>①陸連データ貼付け!B416</f>
        <v>58231019</v>
      </c>
      <c r="E416" s="30" t="str">
        <f>①陸連データ貼付け!C416</f>
        <v>渡辺　大貴</v>
      </c>
      <c r="F416" s="30" t="str">
        <f>ASC(①陸連データ貼付け!D416)</f>
        <v>ﾜﾀﾅﾍﾞ ﾋﾛﾀｶ</v>
      </c>
      <c r="G416" s="30" t="str">
        <f>①陸連データ貼付け!E416</f>
        <v>男</v>
      </c>
      <c r="H416" s="30">
        <f>①陸連データ貼付け!N416</f>
        <v>223112</v>
      </c>
      <c r="I416" s="30" t="str">
        <f>①陸連データ貼付け!K416</f>
        <v>鳴海</v>
      </c>
      <c r="J416" s="30" t="str">
        <f>ASC(①陸連データ貼付け!J416)</f>
        <v>ｱｲﾁｹﾝﾘﾂﾅﾙﾐ</v>
      </c>
      <c r="K416" s="30" t="str">
        <f t="shared" si="20"/>
        <v>鳴海</v>
      </c>
      <c r="L416" s="30">
        <f>①陸連データ貼付け!P416</f>
        <v>2</v>
      </c>
      <c r="M416" s="64" t="str">
        <f>①陸連データ貼付け!Q416</f>
        <v>高校</v>
      </c>
    </row>
    <row r="417" spans="1:13">
      <c r="A417" s="233" t="str">
        <f>①陸連データ貼付け!M417</f>
        <v>H50</v>
      </c>
      <c r="B417" s="30" t="str">
        <f t="shared" si="18"/>
        <v>H</v>
      </c>
      <c r="C417" s="30" t="str">
        <f t="shared" si="19"/>
        <v>50</v>
      </c>
      <c r="D417" s="30">
        <f>①陸連データ貼付け!B417</f>
        <v>59179839</v>
      </c>
      <c r="E417" s="30" t="str">
        <f>①陸連データ貼付け!C417</f>
        <v>田中　颯</v>
      </c>
      <c r="F417" s="30" t="str">
        <f>ASC(①陸連データ貼付け!D417)</f>
        <v>ﾀﾅｶ ﾊﾔﾃ</v>
      </c>
      <c r="G417" s="30" t="str">
        <f>①陸連データ貼付け!E417</f>
        <v>男</v>
      </c>
      <c r="H417" s="30">
        <f>①陸連データ貼付け!N417</f>
        <v>223112</v>
      </c>
      <c r="I417" s="30" t="str">
        <f>①陸連データ貼付け!K417</f>
        <v>鳴海</v>
      </c>
      <c r="J417" s="30" t="str">
        <f>ASC(①陸連データ貼付け!J417)</f>
        <v>ｱｲﾁｹﾝﾘﾂﾅﾙﾐ</v>
      </c>
      <c r="K417" s="30" t="str">
        <f t="shared" si="20"/>
        <v>鳴海</v>
      </c>
      <c r="L417" s="30">
        <f>①陸連データ貼付け!P417</f>
        <v>2</v>
      </c>
      <c r="M417" s="64" t="str">
        <f>①陸連データ貼付け!Q417</f>
        <v>高校</v>
      </c>
    </row>
    <row r="418" spans="1:13">
      <c r="A418" s="233" t="str">
        <f>①陸連データ貼付け!M418</f>
        <v>H51</v>
      </c>
      <c r="B418" s="30" t="str">
        <f t="shared" si="18"/>
        <v>H</v>
      </c>
      <c r="C418" s="30" t="str">
        <f t="shared" si="19"/>
        <v>51</v>
      </c>
      <c r="D418" s="30">
        <f>①陸連データ貼付け!B418</f>
        <v>59911631</v>
      </c>
      <c r="E418" s="30" t="str">
        <f>①陸連データ貼付け!C418</f>
        <v>出羽　秀多</v>
      </c>
      <c r="F418" s="30" t="str">
        <f>ASC(①陸連データ貼付け!D418)</f>
        <v>ﾃﾞﾜ ｼｭｳﾀ</v>
      </c>
      <c r="G418" s="30" t="str">
        <f>①陸連データ貼付け!E418</f>
        <v>男</v>
      </c>
      <c r="H418" s="30">
        <f>①陸連データ貼付け!N418</f>
        <v>223112</v>
      </c>
      <c r="I418" s="30" t="str">
        <f>①陸連データ貼付け!K418</f>
        <v>鳴海</v>
      </c>
      <c r="J418" s="30" t="str">
        <f>ASC(①陸連データ貼付け!J418)</f>
        <v>ｱｲﾁｹﾝﾘﾂﾅﾙﾐ</v>
      </c>
      <c r="K418" s="30" t="str">
        <f t="shared" si="20"/>
        <v>鳴海</v>
      </c>
      <c r="L418" s="30">
        <f>①陸連データ貼付け!P418</f>
        <v>2</v>
      </c>
      <c r="M418" s="64" t="str">
        <f>①陸連データ貼付け!Q418</f>
        <v>高校</v>
      </c>
    </row>
    <row r="419" spans="1:13">
      <c r="A419" s="233" t="str">
        <f>①陸連データ貼付け!M419</f>
        <v>H52</v>
      </c>
      <c r="B419" s="30" t="str">
        <f t="shared" si="18"/>
        <v>H</v>
      </c>
      <c r="C419" s="30" t="str">
        <f t="shared" si="19"/>
        <v>52</v>
      </c>
      <c r="D419" s="30">
        <f>①陸連データ貼付け!B419</f>
        <v>74034927</v>
      </c>
      <c r="E419" s="30" t="str">
        <f>①陸連データ貼付け!C419</f>
        <v>河合　翼</v>
      </c>
      <c r="F419" s="30" t="str">
        <f>ASC(①陸連データ貼付け!D419)</f>
        <v>ｶﾜｲ ﾂﾊﾞｻ</v>
      </c>
      <c r="G419" s="30" t="str">
        <f>①陸連データ貼付け!E419</f>
        <v>男</v>
      </c>
      <c r="H419" s="30">
        <f>①陸連データ貼付け!N419</f>
        <v>223112</v>
      </c>
      <c r="I419" s="30" t="str">
        <f>①陸連データ貼付け!K419</f>
        <v>鳴海</v>
      </c>
      <c r="J419" s="30" t="str">
        <f>ASC(①陸連データ貼付け!J419)</f>
        <v>ｱｲﾁｹﾝﾘﾂﾅﾙﾐ</v>
      </c>
      <c r="K419" s="30" t="str">
        <f t="shared" si="20"/>
        <v>鳴海</v>
      </c>
      <c r="L419" s="30">
        <f>①陸連データ貼付け!P419</f>
        <v>3</v>
      </c>
      <c r="M419" s="64" t="str">
        <f>①陸連データ貼付け!Q419</f>
        <v>高校</v>
      </c>
    </row>
    <row r="420" spans="1:13">
      <c r="A420" s="233" t="str">
        <f>①陸連データ貼付け!M420</f>
        <v>H53</v>
      </c>
      <c r="B420" s="30" t="str">
        <f t="shared" si="18"/>
        <v>H</v>
      </c>
      <c r="C420" s="30" t="str">
        <f t="shared" si="19"/>
        <v>53</v>
      </c>
      <c r="D420" s="30">
        <f>①陸連データ貼付け!B420</f>
        <v>74035120</v>
      </c>
      <c r="E420" s="30" t="str">
        <f>①陸連データ貼付け!C420</f>
        <v>山田　良介</v>
      </c>
      <c r="F420" s="30" t="str">
        <f>ASC(①陸連データ貼付け!D420)</f>
        <v>ﾔﾏﾀﾞ ﾘｮｳｽｹ</v>
      </c>
      <c r="G420" s="30" t="str">
        <f>①陸連データ貼付け!E420</f>
        <v>男</v>
      </c>
      <c r="H420" s="30">
        <f>①陸連データ貼付け!N420</f>
        <v>223112</v>
      </c>
      <c r="I420" s="30" t="str">
        <f>①陸連データ貼付け!K420</f>
        <v>鳴海</v>
      </c>
      <c r="J420" s="30" t="str">
        <f>ASC(①陸連データ貼付け!J420)</f>
        <v>ｱｲﾁｹﾝﾘﾂﾅﾙﾐ</v>
      </c>
      <c r="K420" s="30" t="str">
        <f t="shared" si="20"/>
        <v>鳴海</v>
      </c>
      <c r="L420" s="30">
        <f>①陸連データ貼付け!P420</f>
        <v>3</v>
      </c>
      <c r="M420" s="64" t="str">
        <f>①陸連データ貼付け!Q420</f>
        <v>高校</v>
      </c>
    </row>
    <row r="421" spans="1:13">
      <c r="A421" s="233" t="str">
        <f>①陸連データ貼付け!M421</f>
        <v>H54</v>
      </c>
      <c r="B421" s="30" t="str">
        <f t="shared" si="18"/>
        <v>H</v>
      </c>
      <c r="C421" s="30" t="str">
        <f t="shared" si="19"/>
        <v>54</v>
      </c>
      <c r="D421" s="30">
        <f>①陸連データ貼付け!B421</f>
        <v>74035423</v>
      </c>
      <c r="E421" s="30" t="str">
        <f>①陸連データ貼付け!C421</f>
        <v>山下　寛矢</v>
      </c>
      <c r="F421" s="30" t="str">
        <f>ASC(①陸連データ貼付け!D421)</f>
        <v>ﾔﾏｼﾀ ﾋﾛﾔ</v>
      </c>
      <c r="G421" s="30" t="str">
        <f>①陸連データ貼付け!E421</f>
        <v>男</v>
      </c>
      <c r="H421" s="30">
        <f>①陸連データ貼付け!N421</f>
        <v>223112</v>
      </c>
      <c r="I421" s="30" t="str">
        <f>①陸連データ貼付け!K421</f>
        <v>鳴海</v>
      </c>
      <c r="J421" s="30" t="str">
        <f>ASC(①陸連データ貼付け!J421)</f>
        <v>ｱｲﾁｹﾝﾘﾂﾅﾙﾐ</v>
      </c>
      <c r="K421" s="30" t="str">
        <f t="shared" si="20"/>
        <v>鳴海</v>
      </c>
      <c r="L421" s="30">
        <f>①陸連データ貼付け!P421</f>
        <v>3</v>
      </c>
      <c r="M421" s="64" t="str">
        <f>①陸連データ貼付け!Q421</f>
        <v>高校</v>
      </c>
    </row>
    <row r="422" spans="1:13">
      <c r="A422" s="233" t="str">
        <f>①陸連データ貼付け!M422</f>
        <v>H55</v>
      </c>
      <c r="B422" s="30" t="str">
        <f t="shared" si="18"/>
        <v>H</v>
      </c>
      <c r="C422" s="30" t="str">
        <f t="shared" si="19"/>
        <v>55</v>
      </c>
      <c r="D422" s="30">
        <f>①陸連データ貼付け!B422</f>
        <v>86353227</v>
      </c>
      <c r="E422" s="30" t="str">
        <f>①陸連データ貼付け!C422</f>
        <v>清水　哲平</v>
      </c>
      <c r="F422" s="30" t="str">
        <f>ASC(①陸連データ貼付け!D422)</f>
        <v>ｼﾐｽﾞ ﾃｯﾍﾟｲ</v>
      </c>
      <c r="G422" s="30" t="str">
        <f>①陸連データ貼付け!E422</f>
        <v>男</v>
      </c>
      <c r="H422" s="30">
        <f>①陸連データ貼付け!N422</f>
        <v>223112</v>
      </c>
      <c r="I422" s="30" t="str">
        <f>①陸連データ貼付け!K422</f>
        <v>鳴海</v>
      </c>
      <c r="J422" s="30" t="str">
        <f>ASC(①陸連データ貼付け!J422)</f>
        <v>ｱｲﾁｹﾝﾘﾂﾅﾙﾐ</v>
      </c>
      <c r="K422" s="30" t="str">
        <f t="shared" si="20"/>
        <v>鳴海</v>
      </c>
      <c r="L422" s="30">
        <f>①陸連データ貼付け!P422</f>
        <v>2</v>
      </c>
      <c r="M422" s="64" t="str">
        <f>①陸連データ貼付け!Q422</f>
        <v>高校</v>
      </c>
    </row>
    <row r="423" spans="1:13">
      <c r="A423" s="233" t="str">
        <f>①陸連データ貼付け!M423</f>
        <v>H56</v>
      </c>
      <c r="B423" s="30" t="str">
        <f t="shared" si="18"/>
        <v>H</v>
      </c>
      <c r="C423" s="30" t="str">
        <f t="shared" si="19"/>
        <v>56</v>
      </c>
      <c r="D423" s="30">
        <f>①陸連データ貼付け!B423</f>
        <v>86353328</v>
      </c>
      <c r="E423" s="30" t="str">
        <f>①陸連データ貼付け!C423</f>
        <v>松田　芳暉</v>
      </c>
      <c r="F423" s="30" t="str">
        <f>ASC(①陸連データ貼付け!D423)</f>
        <v>ﾏﾂﾀﾞ ﾖｼｷ</v>
      </c>
      <c r="G423" s="30" t="str">
        <f>①陸連データ貼付け!E423</f>
        <v>男</v>
      </c>
      <c r="H423" s="30">
        <f>①陸連データ貼付け!N423</f>
        <v>223112</v>
      </c>
      <c r="I423" s="30" t="str">
        <f>①陸連データ貼付け!K423</f>
        <v>鳴海</v>
      </c>
      <c r="J423" s="30" t="str">
        <f>ASC(①陸連データ貼付け!J423)</f>
        <v>ｱｲﾁｹﾝﾘﾂﾅﾙﾐ</v>
      </c>
      <c r="K423" s="30" t="str">
        <f t="shared" si="20"/>
        <v>鳴海</v>
      </c>
      <c r="L423" s="30">
        <f>①陸連データ貼付け!P423</f>
        <v>2</v>
      </c>
      <c r="M423" s="64" t="str">
        <f>①陸連データ貼付け!Q423</f>
        <v>高校</v>
      </c>
    </row>
    <row r="424" spans="1:13">
      <c r="A424" s="233" t="str">
        <f>①陸連データ貼付け!M424</f>
        <v>H637</v>
      </c>
      <c r="B424" s="30" t="str">
        <f t="shared" si="18"/>
        <v>H</v>
      </c>
      <c r="C424" s="30" t="str">
        <f t="shared" si="19"/>
        <v>637</v>
      </c>
      <c r="D424" s="30">
        <f>①陸連データ貼付け!B424</f>
        <v>63672630</v>
      </c>
      <c r="E424" s="30" t="str">
        <f>①陸連データ貼付け!C424</f>
        <v>林　晴斗</v>
      </c>
      <c r="F424" s="30" t="str">
        <f>ASC(①陸連データ貼付け!D424)</f>
        <v>ﾊﾔｼ ﾊﾙﾄ</v>
      </c>
      <c r="G424" s="30" t="str">
        <f>①陸連データ貼付け!E424</f>
        <v>男</v>
      </c>
      <c r="H424" s="30">
        <f>①陸連データ貼付け!N424</f>
        <v>223112</v>
      </c>
      <c r="I424" s="30" t="str">
        <f>①陸連データ貼付け!K424</f>
        <v>鳴海</v>
      </c>
      <c r="J424" s="30" t="str">
        <f>ASC(①陸連データ貼付け!J424)</f>
        <v>ｱｲﾁｹﾝﾘﾂﾅﾙﾐ</v>
      </c>
      <c r="K424" s="30" t="str">
        <f t="shared" si="20"/>
        <v>鳴海</v>
      </c>
      <c r="L424" s="30">
        <f>①陸連データ貼付け!P424</f>
        <v>1</v>
      </c>
      <c r="M424" s="64" t="str">
        <f>①陸連データ貼付け!Q424</f>
        <v>高校</v>
      </c>
    </row>
    <row r="425" spans="1:13">
      <c r="A425" s="233" t="str">
        <f>①陸連データ貼付け!M425</f>
        <v>H638</v>
      </c>
      <c r="B425" s="30" t="str">
        <f t="shared" si="18"/>
        <v>H</v>
      </c>
      <c r="C425" s="30" t="str">
        <f t="shared" si="19"/>
        <v>638</v>
      </c>
      <c r="D425" s="30">
        <f>①陸連データ貼付け!B425</f>
        <v>63687232</v>
      </c>
      <c r="E425" s="30" t="str">
        <f>①陸連データ貼付け!C425</f>
        <v>小林　悟史</v>
      </c>
      <c r="F425" s="30" t="str">
        <f>ASC(①陸連データ貼付け!D425)</f>
        <v>ｺﾊﾞﾔｼ ｻﾄｼ</v>
      </c>
      <c r="G425" s="30" t="str">
        <f>①陸連データ貼付け!E425</f>
        <v>男</v>
      </c>
      <c r="H425" s="30">
        <f>①陸連データ貼付け!N425</f>
        <v>223112</v>
      </c>
      <c r="I425" s="30" t="str">
        <f>①陸連データ貼付け!K425</f>
        <v>鳴海</v>
      </c>
      <c r="J425" s="30" t="str">
        <f>ASC(①陸連データ貼付け!J425)</f>
        <v>ｱｲﾁｹﾝﾘﾂﾅﾙﾐ</v>
      </c>
      <c r="K425" s="30" t="str">
        <f t="shared" si="20"/>
        <v>鳴海</v>
      </c>
      <c r="L425" s="30">
        <f>①陸連データ貼付け!P425</f>
        <v>1</v>
      </c>
      <c r="M425" s="64" t="str">
        <f>①陸連データ貼付け!Q425</f>
        <v>高校</v>
      </c>
    </row>
    <row r="426" spans="1:13">
      <c r="A426" s="233" t="str">
        <f>①陸連データ貼付け!M426</f>
        <v>H639</v>
      </c>
      <c r="B426" s="30" t="str">
        <f t="shared" si="18"/>
        <v>H</v>
      </c>
      <c r="C426" s="30" t="str">
        <f t="shared" si="19"/>
        <v>639</v>
      </c>
      <c r="D426" s="30">
        <f>①陸連データ貼付け!B426</f>
        <v>95086937</v>
      </c>
      <c r="E426" s="30" t="str">
        <f>①陸連データ貼付け!C426</f>
        <v>井上　結斗</v>
      </c>
      <c r="F426" s="30" t="str">
        <f>ASC(①陸連データ貼付け!D426)</f>
        <v>ｲﾉｳｴ ﾕｲﾄ</v>
      </c>
      <c r="G426" s="30" t="str">
        <f>①陸連データ貼付け!E426</f>
        <v>男</v>
      </c>
      <c r="H426" s="30">
        <f>①陸連データ貼付け!N426</f>
        <v>223112</v>
      </c>
      <c r="I426" s="30" t="str">
        <f>①陸連データ貼付け!K426</f>
        <v>鳴海</v>
      </c>
      <c r="J426" s="30" t="str">
        <f>ASC(①陸連データ貼付け!J426)</f>
        <v>ｱｲﾁｹﾝﾘﾂﾅﾙﾐ</v>
      </c>
      <c r="K426" s="30" t="str">
        <f t="shared" si="20"/>
        <v>鳴海</v>
      </c>
      <c r="L426" s="30">
        <f>①陸連データ貼付け!P426</f>
        <v>1</v>
      </c>
      <c r="M426" s="64" t="str">
        <f>①陸連データ貼付け!Q426</f>
        <v>高校</v>
      </c>
    </row>
    <row r="427" spans="1:13">
      <c r="A427" s="233" t="str">
        <f>①陸連データ貼付け!M427</f>
        <v>J267</v>
      </c>
      <c r="B427" s="30" t="str">
        <f t="shared" si="18"/>
        <v>J</v>
      </c>
      <c r="C427" s="30" t="str">
        <f t="shared" si="19"/>
        <v>267</v>
      </c>
      <c r="D427" s="30">
        <f>①陸連データ貼付け!B427</f>
        <v>53553425</v>
      </c>
      <c r="E427" s="30" t="str">
        <f>①陸連データ貼付け!C427</f>
        <v>水野　遥人</v>
      </c>
      <c r="F427" s="30" t="str">
        <f>ASC(①陸連データ貼付け!D427)</f>
        <v>ﾐｽﾞﾉ ﾖﾋﾄ</v>
      </c>
      <c r="G427" s="30" t="str">
        <f>①陸連データ貼付け!E427</f>
        <v>男</v>
      </c>
      <c r="H427" s="30">
        <f>①陸連データ貼付け!N427</f>
        <v>223113</v>
      </c>
      <c r="I427" s="30" t="str">
        <f>①陸連データ貼付け!K427</f>
        <v>守山</v>
      </c>
      <c r="J427" s="30" t="str">
        <f>ASC(①陸連データ貼付け!J427)</f>
        <v>ｱｲﾁｹﾝﾘﾂﾓﾘﾔﾏ</v>
      </c>
      <c r="K427" s="30" t="str">
        <f t="shared" si="20"/>
        <v>守山</v>
      </c>
      <c r="L427" s="30">
        <f>①陸連データ貼付け!P427</f>
        <v>2</v>
      </c>
      <c r="M427" s="64" t="str">
        <f>①陸連データ貼付け!Q427</f>
        <v>高校</v>
      </c>
    </row>
    <row r="428" spans="1:13">
      <c r="A428" s="233" t="str">
        <f>①陸連データ貼付け!M428</f>
        <v>J268</v>
      </c>
      <c r="B428" s="30" t="str">
        <f t="shared" si="18"/>
        <v>J</v>
      </c>
      <c r="C428" s="30" t="str">
        <f t="shared" si="19"/>
        <v>268</v>
      </c>
      <c r="D428" s="30">
        <f>①陸連データ貼付け!B428</f>
        <v>80787838</v>
      </c>
      <c r="E428" s="30" t="str">
        <f>①陸連データ貼付け!C428</f>
        <v>岡　直孝</v>
      </c>
      <c r="F428" s="30" t="str">
        <f>ASC(①陸連データ貼付け!D428)</f>
        <v>ｵｶ ﾅｵﾀｶ</v>
      </c>
      <c r="G428" s="30" t="str">
        <f>①陸連データ貼付け!E428</f>
        <v>男</v>
      </c>
      <c r="H428" s="30">
        <f>①陸連データ貼付け!N428</f>
        <v>223113</v>
      </c>
      <c r="I428" s="30" t="str">
        <f>①陸連データ貼付け!K428</f>
        <v>守山</v>
      </c>
      <c r="J428" s="30" t="str">
        <f>ASC(①陸連データ貼付け!J428)</f>
        <v>ｱｲﾁｹﾝﾘﾂﾓﾘﾔﾏ</v>
      </c>
      <c r="K428" s="30" t="str">
        <f t="shared" si="20"/>
        <v>守山</v>
      </c>
      <c r="L428" s="30">
        <f>①陸連データ貼付け!P428</f>
        <v>3</v>
      </c>
      <c r="M428" s="64" t="str">
        <f>①陸連データ貼付け!Q428</f>
        <v>高校</v>
      </c>
    </row>
    <row r="429" spans="1:13">
      <c r="A429" s="233" t="str">
        <f>①陸連データ貼付け!M429</f>
        <v>J269</v>
      </c>
      <c r="B429" s="30" t="str">
        <f t="shared" si="18"/>
        <v>J</v>
      </c>
      <c r="C429" s="30" t="str">
        <f t="shared" si="19"/>
        <v>269</v>
      </c>
      <c r="D429" s="30">
        <f>①陸連データ貼付け!B429</f>
        <v>86037832</v>
      </c>
      <c r="E429" s="30" t="str">
        <f>①陸連データ貼付け!C429</f>
        <v>中野　翔太</v>
      </c>
      <c r="F429" s="30" t="str">
        <f>ASC(①陸連データ貼付け!D429)</f>
        <v>ﾅｶﾉ ｼｮｳﾀ</v>
      </c>
      <c r="G429" s="30" t="str">
        <f>①陸連データ貼付け!E429</f>
        <v>男</v>
      </c>
      <c r="H429" s="30">
        <f>①陸連データ貼付け!N429</f>
        <v>223113</v>
      </c>
      <c r="I429" s="30" t="str">
        <f>①陸連データ貼付け!K429</f>
        <v>守山</v>
      </c>
      <c r="J429" s="30" t="str">
        <f>ASC(①陸連データ貼付け!J429)</f>
        <v>ｱｲﾁｹﾝﾘﾂﾓﾘﾔﾏ</v>
      </c>
      <c r="K429" s="30" t="str">
        <f t="shared" si="20"/>
        <v>守山</v>
      </c>
      <c r="L429" s="30">
        <f>①陸連データ貼付け!P429</f>
        <v>2</v>
      </c>
      <c r="M429" s="64" t="str">
        <f>①陸連データ貼付け!Q429</f>
        <v>高校</v>
      </c>
    </row>
    <row r="430" spans="1:13">
      <c r="A430" s="233" t="str">
        <f>①陸連データ貼付け!M430</f>
        <v>J270</v>
      </c>
      <c r="B430" s="30" t="str">
        <f t="shared" si="18"/>
        <v>J</v>
      </c>
      <c r="C430" s="30" t="str">
        <f t="shared" si="19"/>
        <v>270</v>
      </c>
      <c r="D430" s="30">
        <f>①陸連データ貼付け!B430</f>
        <v>86037933</v>
      </c>
      <c r="E430" s="30" t="str">
        <f>①陸連データ貼付け!C430</f>
        <v>松村　佳大</v>
      </c>
      <c r="F430" s="30" t="str">
        <f>ASC(①陸連データ貼付け!D430)</f>
        <v>ﾏﾂﾑﾗ ｹｲﾀ</v>
      </c>
      <c r="G430" s="30" t="str">
        <f>①陸連データ貼付け!E430</f>
        <v>男</v>
      </c>
      <c r="H430" s="30">
        <f>①陸連データ貼付け!N430</f>
        <v>223113</v>
      </c>
      <c r="I430" s="30" t="str">
        <f>①陸連データ貼付け!K430</f>
        <v>守山</v>
      </c>
      <c r="J430" s="30" t="str">
        <f>ASC(①陸連データ貼付け!J430)</f>
        <v>ｱｲﾁｹﾝﾘﾂﾓﾘﾔﾏ</v>
      </c>
      <c r="K430" s="30" t="str">
        <f t="shared" si="20"/>
        <v>守山</v>
      </c>
      <c r="L430" s="30">
        <f>①陸連データ貼付け!P430</f>
        <v>2</v>
      </c>
      <c r="M430" s="64" t="str">
        <f>①陸連データ貼付け!Q430</f>
        <v>高校</v>
      </c>
    </row>
    <row r="431" spans="1:13">
      <c r="A431" s="233" t="str">
        <f>①陸連データ貼付け!M431</f>
        <v>J271</v>
      </c>
      <c r="B431" s="30" t="str">
        <f t="shared" si="18"/>
        <v>J</v>
      </c>
      <c r="C431" s="30" t="str">
        <f t="shared" si="19"/>
        <v>271</v>
      </c>
      <c r="D431" s="30">
        <f>①陸連データ貼付け!B431</f>
        <v>86038025</v>
      </c>
      <c r="E431" s="30" t="str">
        <f>①陸連データ貼付け!C431</f>
        <v>村田　響</v>
      </c>
      <c r="F431" s="30" t="str">
        <f>ASC(①陸連データ貼付け!D431)</f>
        <v>ﾑﾗﾀ ｷｮｳ</v>
      </c>
      <c r="G431" s="30" t="str">
        <f>①陸連データ貼付け!E431</f>
        <v>男</v>
      </c>
      <c r="H431" s="30">
        <f>①陸連データ貼付け!N431</f>
        <v>223113</v>
      </c>
      <c r="I431" s="30" t="str">
        <f>①陸連データ貼付け!K431</f>
        <v>守山</v>
      </c>
      <c r="J431" s="30" t="str">
        <f>ASC(①陸連データ貼付け!J431)</f>
        <v>ｱｲﾁｹﾝﾘﾂﾓﾘﾔﾏ</v>
      </c>
      <c r="K431" s="30" t="str">
        <f t="shared" si="20"/>
        <v>守山</v>
      </c>
      <c r="L431" s="30">
        <f>①陸連データ貼付け!P431</f>
        <v>2</v>
      </c>
      <c r="M431" s="64" t="str">
        <f>①陸連データ貼付け!Q431</f>
        <v>高校</v>
      </c>
    </row>
    <row r="432" spans="1:13">
      <c r="A432" s="233" t="str">
        <f>①陸連データ貼付け!M432</f>
        <v>J272</v>
      </c>
      <c r="B432" s="30" t="str">
        <f t="shared" si="18"/>
        <v>J</v>
      </c>
      <c r="C432" s="30" t="str">
        <f t="shared" si="19"/>
        <v>272</v>
      </c>
      <c r="D432" s="30">
        <f>①陸連データ貼付け!B432</f>
        <v>96741128</v>
      </c>
      <c r="E432" s="30" t="str">
        <f>①陸連データ貼付け!C432</f>
        <v>大久保　希</v>
      </c>
      <c r="F432" s="30" t="str">
        <f>ASC(①陸連データ貼付け!D432)</f>
        <v>ｵｵｸﾎﾞ ﾉｿﾞﾑ</v>
      </c>
      <c r="G432" s="30" t="str">
        <f>①陸連データ貼付け!E432</f>
        <v>男</v>
      </c>
      <c r="H432" s="30">
        <f>①陸連データ貼付け!N432</f>
        <v>223113</v>
      </c>
      <c r="I432" s="30" t="str">
        <f>①陸連データ貼付け!K432</f>
        <v>守山</v>
      </c>
      <c r="J432" s="30" t="str">
        <f>ASC(①陸連データ貼付け!J432)</f>
        <v>ｱｲﾁｹﾝﾘﾂﾓﾘﾔﾏ</v>
      </c>
      <c r="K432" s="30" t="str">
        <f t="shared" si="20"/>
        <v>守山</v>
      </c>
      <c r="L432" s="30">
        <f>①陸連データ貼付け!P432</f>
        <v>2</v>
      </c>
      <c r="M432" s="64" t="str">
        <f>①陸連データ貼付け!Q432</f>
        <v>高校</v>
      </c>
    </row>
    <row r="433" spans="1:13">
      <c r="A433" s="233" t="str">
        <f>①陸連データ貼付け!M433</f>
        <v>J607</v>
      </c>
      <c r="B433" s="30" t="str">
        <f t="shared" si="18"/>
        <v>J</v>
      </c>
      <c r="C433" s="30" t="str">
        <f t="shared" si="19"/>
        <v>607</v>
      </c>
      <c r="D433" s="30">
        <f>①陸連データ貼付け!B433</f>
        <v>96741229</v>
      </c>
      <c r="E433" s="30" t="str">
        <f>①陸連データ貼付け!C433</f>
        <v>岡崎　有佑</v>
      </c>
      <c r="F433" s="30" t="str">
        <f>ASC(①陸連データ貼付け!D433)</f>
        <v>ｵｶｻﾞｷ ﾕｳｽｹ</v>
      </c>
      <c r="G433" s="30" t="str">
        <f>①陸連データ貼付け!E433</f>
        <v>男</v>
      </c>
      <c r="H433" s="30">
        <f>①陸連データ貼付け!N433</f>
        <v>223113</v>
      </c>
      <c r="I433" s="30" t="str">
        <f>①陸連データ貼付け!K433</f>
        <v>守山</v>
      </c>
      <c r="J433" s="30" t="str">
        <f>ASC(①陸連データ貼付け!J433)</f>
        <v>ｱｲﾁｹﾝﾘﾂﾓﾘﾔﾏ</v>
      </c>
      <c r="K433" s="30" t="str">
        <f t="shared" si="20"/>
        <v>守山</v>
      </c>
      <c r="L433" s="30">
        <f>①陸連データ貼付け!P433</f>
        <v>2</v>
      </c>
      <c r="M433" s="64" t="str">
        <f>①陸連データ貼付け!Q433</f>
        <v>高校</v>
      </c>
    </row>
    <row r="434" spans="1:13">
      <c r="A434" s="233" t="str">
        <f>①陸連データ貼付け!M434</f>
        <v>J5261</v>
      </c>
      <c r="B434" s="30" t="str">
        <f t="shared" si="18"/>
        <v>J</v>
      </c>
      <c r="C434" s="30" t="str">
        <f t="shared" si="19"/>
        <v>5261</v>
      </c>
      <c r="D434" s="30">
        <f>①陸連データ貼付け!B434</f>
        <v>74861834</v>
      </c>
      <c r="E434" s="30" t="str">
        <f>①陸連データ貼付け!C434</f>
        <v>小島　百華</v>
      </c>
      <c r="F434" s="30" t="str">
        <f>ASC(①陸連データ貼付け!D434)</f>
        <v>ｺｼﾞﾏ ﾓﾓｶ</v>
      </c>
      <c r="G434" s="30" t="str">
        <f>①陸連データ貼付け!E434</f>
        <v>女</v>
      </c>
      <c r="H434" s="30">
        <f>①陸連データ貼付け!N434</f>
        <v>223114</v>
      </c>
      <c r="I434" s="30" t="str">
        <f>①陸連データ貼付け!K434</f>
        <v>愛知工</v>
      </c>
      <c r="J434" s="30" t="str">
        <f>ASC(①陸連データ貼付け!J434)</f>
        <v>ｱｲﾁｹﾝﾘﾂｱｲﾁｺｳｷﾞｮｳ</v>
      </c>
      <c r="K434" s="30" t="str">
        <f t="shared" si="20"/>
        <v>愛知工</v>
      </c>
      <c r="L434" s="30">
        <f>①陸連データ貼付け!P434</f>
        <v>3</v>
      </c>
      <c r="M434" s="64" t="str">
        <f>①陸連データ貼付け!Q434</f>
        <v>高校</v>
      </c>
    </row>
    <row r="435" spans="1:13">
      <c r="A435" s="233" t="str">
        <f>①陸連データ貼付け!M435</f>
        <v>J402</v>
      </c>
      <c r="B435" s="30" t="str">
        <f t="shared" si="18"/>
        <v>J</v>
      </c>
      <c r="C435" s="30" t="str">
        <f t="shared" si="19"/>
        <v>402</v>
      </c>
      <c r="D435" s="30">
        <f>①陸連データ貼付け!B435</f>
        <v>47056527</v>
      </c>
      <c r="E435" s="30" t="str">
        <f>①陸連データ貼付け!C435</f>
        <v>長谷川　琢斗</v>
      </c>
      <c r="F435" s="30" t="str">
        <f>ASC(①陸連データ貼付け!D435)</f>
        <v>ﾊｾｶﾞﾜ ﾀｸﾄ</v>
      </c>
      <c r="G435" s="30" t="str">
        <f>①陸連データ貼付け!E435</f>
        <v>男</v>
      </c>
      <c r="H435" s="30">
        <f>①陸連データ貼付け!N435</f>
        <v>223114</v>
      </c>
      <c r="I435" s="30" t="str">
        <f>①陸連データ貼付け!K435</f>
        <v>愛知工</v>
      </c>
      <c r="J435" s="30" t="str">
        <f>ASC(①陸連データ貼付け!J435)</f>
        <v>ｱｲﾁｹﾝﾘﾂｱｲﾁｺｳｷﾞｮｳ</v>
      </c>
      <c r="K435" s="30" t="str">
        <f t="shared" si="20"/>
        <v>愛知工</v>
      </c>
      <c r="L435" s="30">
        <f>①陸連データ貼付け!P435</f>
        <v>3</v>
      </c>
      <c r="M435" s="64" t="str">
        <f>①陸連データ貼付け!Q435</f>
        <v>高校</v>
      </c>
    </row>
    <row r="436" spans="1:13">
      <c r="A436" s="233" t="str">
        <f>①陸連データ貼付け!M436</f>
        <v>J403</v>
      </c>
      <c r="B436" s="30" t="str">
        <f t="shared" si="18"/>
        <v>J</v>
      </c>
      <c r="C436" s="30" t="str">
        <f t="shared" si="19"/>
        <v>403</v>
      </c>
      <c r="D436" s="30">
        <f>①陸連データ貼付け!B436</f>
        <v>48229732</v>
      </c>
      <c r="E436" s="30" t="str">
        <f>①陸連データ貼付け!C436</f>
        <v>大岩　弥</v>
      </c>
      <c r="F436" s="30" t="str">
        <f>ASC(①陸連データ貼付け!D436)</f>
        <v>ｵｵｲﾜ ｱｷﾔ</v>
      </c>
      <c r="G436" s="30" t="str">
        <f>①陸連データ貼付け!E436</f>
        <v>男</v>
      </c>
      <c r="H436" s="30">
        <f>①陸連データ貼付け!N436</f>
        <v>223114</v>
      </c>
      <c r="I436" s="30" t="str">
        <f>①陸連データ貼付け!K436</f>
        <v>愛知工</v>
      </c>
      <c r="J436" s="30" t="str">
        <f>ASC(①陸連データ貼付け!J436)</f>
        <v>ｱｲﾁｹﾝﾘﾂｱｲﾁｺｳｷﾞｮｳ</v>
      </c>
      <c r="K436" s="30" t="str">
        <f t="shared" si="20"/>
        <v>愛知工</v>
      </c>
      <c r="L436" s="30">
        <f>①陸連データ貼付け!P436</f>
        <v>2</v>
      </c>
      <c r="M436" s="64" t="str">
        <f>①陸連データ貼付け!Q436</f>
        <v>高校</v>
      </c>
    </row>
    <row r="437" spans="1:13">
      <c r="A437" s="233" t="str">
        <f>①陸連データ貼付け!M437</f>
        <v>J404</v>
      </c>
      <c r="B437" s="30" t="str">
        <f t="shared" si="18"/>
        <v>J</v>
      </c>
      <c r="C437" s="30" t="str">
        <f t="shared" si="19"/>
        <v>404</v>
      </c>
      <c r="D437" s="30">
        <f>①陸連データ貼付け!B437</f>
        <v>50993329</v>
      </c>
      <c r="E437" s="30" t="str">
        <f>①陸連データ貼付け!C437</f>
        <v>河村　翔</v>
      </c>
      <c r="F437" s="30" t="str">
        <f>ASC(①陸連データ貼付け!D437)</f>
        <v>ｶﾜﾑﾗ ｼｮｳ</v>
      </c>
      <c r="G437" s="30" t="str">
        <f>①陸連データ貼付け!E437</f>
        <v>男</v>
      </c>
      <c r="H437" s="30">
        <f>①陸連データ貼付け!N437</f>
        <v>223114</v>
      </c>
      <c r="I437" s="30" t="str">
        <f>①陸連データ貼付け!K437</f>
        <v>愛知工</v>
      </c>
      <c r="J437" s="30" t="str">
        <f>ASC(①陸連データ貼付け!J437)</f>
        <v>ｱｲﾁｹﾝﾘﾂｱｲﾁｺｳｷﾞｮｳ</v>
      </c>
      <c r="K437" s="30" t="str">
        <f t="shared" si="20"/>
        <v>愛知工</v>
      </c>
      <c r="L437" s="30">
        <f>①陸連データ貼付け!P437</f>
        <v>2</v>
      </c>
      <c r="M437" s="64" t="str">
        <f>①陸連データ貼付け!Q437</f>
        <v>高校</v>
      </c>
    </row>
    <row r="438" spans="1:13">
      <c r="A438" s="233" t="str">
        <f>①陸連データ貼付け!M438</f>
        <v>J405</v>
      </c>
      <c r="B438" s="30" t="str">
        <f t="shared" si="18"/>
        <v>J</v>
      </c>
      <c r="C438" s="30" t="str">
        <f t="shared" si="19"/>
        <v>405</v>
      </c>
      <c r="D438" s="30">
        <f>①陸連データ貼付け!B438</f>
        <v>58363126</v>
      </c>
      <c r="E438" s="30" t="str">
        <f>①陸連データ貼付け!C438</f>
        <v>落合　龍輝</v>
      </c>
      <c r="F438" s="30" t="str">
        <f>ASC(①陸連データ貼付け!D438)</f>
        <v>ｵﾁｱｲ ﾘｭｳｷ</v>
      </c>
      <c r="G438" s="30" t="str">
        <f>①陸連データ貼付け!E438</f>
        <v>男</v>
      </c>
      <c r="H438" s="30">
        <f>①陸連データ貼付け!N438</f>
        <v>223114</v>
      </c>
      <c r="I438" s="30" t="str">
        <f>①陸連データ貼付け!K438</f>
        <v>愛知工</v>
      </c>
      <c r="J438" s="30" t="str">
        <f>ASC(①陸連データ貼付け!J438)</f>
        <v>ｱｲﾁｹﾝﾘﾂｱｲﾁｺｳｷﾞｮｳ</v>
      </c>
      <c r="K438" s="30" t="str">
        <f t="shared" si="20"/>
        <v>愛知工</v>
      </c>
      <c r="L438" s="30">
        <f>①陸連データ貼付け!P438</f>
        <v>2</v>
      </c>
      <c r="M438" s="64" t="str">
        <f>①陸連データ貼付け!Q438</f>
        <v>高校</v>
      </c>
    </row>
    <row r="439" spans="1:13">
      <c r="A439" s="233" t="str">
        <f>①陸連データ貼付け!M439</f>
        <v>J406</v>
      </c>
      <c r="B439" s="30" t="str">
        <f t="shared" si="18"/>
        <v>J</v>
      </c>
      <c r="C439" s="30" t="str">
        <f t="shared" si="19"/>
        <v>406</v>
      </c>
      <c r="D439" s="30">
        <f>①陸連データ貼付け!B439</f>
        <v>60581828</v>
      </c>
      <c r="E439" s="30" t="str">
        <f>①陸連データ貼付け!C439</f>
        <v>浅見　樹介</v>
      </c>
      <c r="F439" s="30" t="str">
        <f>ASC(①陸連データ貼付け!D439)</f>
        <v>ｱｻﾐ ｷｽｹ</v>
      </c>
      <c r="G439" s="30" t="str">
        <f>①陸連データ貼付け!E439</f>
        <v>男</v>
      </c>
      <c r="H439" s="30">
        <f>①陸連データ貼付け!N439</f>
        <v>223114</v>
      </c>
      <c r="I439" s="30" t="str">
        <f>①陸連データ貼付け!K439</f>
        <v>愛知工</v>
      </c>
      <c r="J439" s="30" t="str">
        <f>ASC(①陸連データ貼付け!J439)</f>
        <v>ｱｲﾁｹﾝﾘﾂｱｲﾁｺｳｷﾞｮｳ</v>
      </c>
      <c r="K439" s="30" t="str">
        <f t="shared" si="20"/>
        <v>愛知工</v>
      </c>
      <c r="L439" s="30">
        <f>①陸連データ貼付け!P439</f>
        <v>2</v>
      </c>
      <c r="M439" s="64" t="str">
        <f>①陸連データ貼付け!Q439</f>
        <v>高校</v>
      </c>
    </row>
    <row r="440" spans="1:13">
      <c r="A440" s="233" t="str">
        <f>①陸連データ貼付け!M440</f>
        <v>J407</v>
      </c>
      <c r="B440" s="30" t="str">
        <f t="shared" si="18"/>
        <v>J</v>
      </c>
      <c r="C440" s="30" t="str">
        <f t="shared" si="19"/>
        <v>407</v>
      </c>
      <c r="D440" s="30">
        <f>①陸連データ貼付け!B440</f>
        <v>74859740</v>
      </c>
      <c r="E440" s="30" t="str">
        <f>①陸連データ貼付け!C440</f>
        <v>楠木　拓登</v>
      </c>
      <c r="F440" s="30" t="str">
        <f>ASC(①陸連データ貼付け!D440)</f>
        <v>ｸｽｷ ﾀｸﾄ</v>
      </c>
      <c r="G440" s="30" t="str">
        <f>①陸連データ貼付け!E440</f>
        <v>男</v>
      </c>
      <c r="H440" s="30">
        <f>①陸連データ貼付け!N440</f>
        <v>223114</v>
      </c>
      <c r="I440" s="30" t="str">
        <f>①陸連データ貼付け!K440</f>
        <v>愛知工</v>
      </c>
      <c r="J440" s="30" t="str">
        <f>ASC(①陸連データ貼付け!J440)</f>
        <v>ｱｲﾁｹﾝﾘﾂｱｲﾁｺｳｷﾞｮｳ</v>
      </c>
      <c r="K440" s="30" t="str">
        <f t="shared" si="20"/>
        <v>愛知工</v>
      </c>
      <c r="L440" s="30">
        <f>①陸連データ貼付け!P440</f>
        <v>3</v>
      </c>
      <c r="M440" s="64" t="str">
        <f>①陸連データ貼付け!Q440</f>
        <v>高校</v>
      </c>
    </row>
    <row r="441" spans="1:13">
      <c r="A441" s="233" t="str">
        <f>①陸連データ貼付け!M441</f>
        <v>J408</v>
      </c>
      <c r="B441" s="30" t="str">
        <f t="shared" si="18"/>
        <v>J</v>
      </c>
      <c r="C441" s="30" t="str">
        <f t="shared" si="19"/>
        <v>408</v>
      </c>
      <c r="D441" s="30">
        <f>①陸連データ貼付け!B441</f>
        <v>74860227</v>
      </c>
      <c r="E441" s="30" t="str">
        <f>①陸連データ貼付け!C441</f>
        <v>江川　晃平</v>
      </c>
      <c r="F441" s="30" t="str">
        <f>ASC(①陸連データ貼付け!D441)</f>
        <v>ｴｶﾞﾜ ｺｳﾍｲ</v>
      </c>
      <c r="G441" s="30" t="str">
        <f>①陸連データ貼付け!E441</f>
        <v>男</v>
      </c>
      <c r="H441" s="30">
        <f>①陸連データ貼付け!N441</f>
        <v>223114</v>
      </c>
      <c r="I441" s="30" t="str">
        <f>①陸連データ貼付け!K441</f>
        <v>愛知工</v>
      </c>
      <c r="J441" s="30" t="str">
        <f>ASC(①陸連データ貼付け!J441)</f>
        <v>ｱｲﾁｹﾝﾘﾂｱｲﾁｺｳｷﾞｮｳ</v>
      </c>
      <c r="K441" s="30" t="str">
        <f t="shared" si="20"/>
        <v>愛知工</v>
      </c>
      <c r="L441" s="30">
        <f>①陸連データ貼付け!P441</f>
        <v>3</v>
      </c>
      <c r="M441" s="64" t="str">
        <f>①陸連データ貼付け!Q441</f>
        <v>高校</v>
      </c>
    </row>
    <row r="442" spans="1:13">
      <c r="A442" s="233" t="str">
        <f>①陸連データ貼付け!M442</f>
        <v>J409</v>
      </c>
      <c r="B442" s="30" t="str">
        <f t="shared" si="18"/>
        <v>J</v>
      </c>
      <c r="C442" s="30" t="str">
        <f t="shared" si="19"/>
        <v>409</v>
      </c>
      <c r="D442" s="30">
        <f>①陸連データ貼付け!B442</f>
        <v>74860833</v>
      </c>
      <c r="E442" s="30" t="str">
        <f>①陸連データ貼付け!C442</f>
        <v>塚本　竜誓</v>
      </c>
      <c r="F442" s="30" t="str">
        <f>ASC(①陸連データ貼付け!D442)</f>
        <v>ﾂｶﾓﾄ ﾘｭｳｾｲ</v>
      </c>
      <c r="G442" s="30" t="str">
        <f>①陸連データ貼付け!E442</f>
        <v>男</v>
      </c>
      <c r="H442" s="30">
        <f>①陸連データ貼付け!N442</f>
        <v>223114</v>
      </c>
      <c r="I442" s="30" t="str">
        <f>①陸連データ貼付け!K442</f>
        <v>愛知工</v>
      </c>
      <c r="J442" s="30" t="str">
        <f>ASC(①陸連データ貼付け!J442)</f>
        <v>ｱｲﾁｹﾝﾘﾂｱｲﾁｺｳｷﾞｮｳ</v>
      </c>
      <c r="K442" s="30" t="str">
        <f t="shared" si="20"/>
        <v>愛知工</v>
      </c>
      <c r="L442" s="30">
        <f>①陸連データ貼付け!P442</f>
        <v>3</v>
      </c>
      <c r="M442" s="64" t="str">
        <f>①陸連データ貼付け!Q442</f>
        <v>高校</v>
      </c>
    </row>
    <row r="443" spans="1:13">
      <c r="A443" s="233" t="str">
        <f>①陸連データ貼付け!M443</f>
        <v>J410</v>
      </c>
      <c r="B443" s="30" t="str">
        <f t="shared" si="18"/>
        <v>J</v>
      </c>
      <c r="C443" s="30" t="str">
        <f t="shared" si="19"/>
        <v>410</v>
      </c>
      <c r="D443" s="30">
        <f>①陸連データ貼付け!B443</f>
        <v>74861026</v>
      </c>
      <c r="E443" s="30" t="str">
        <f>①陸連データ貼付け!C443</f>
        <v>新井　悠真</v>
      </c>
      <c r="F443" s="30" t="str">
        <f>ASC(①陸連データ貼付け!D443)</f>
        <v>ｱﾗｲ ﾕｳﾏ</v>
      </c>
      <c r="G443" s="30" t="str">
        <f>①陸連データ貼付け!E443</f>
        <v>男</v>
      </c>
      <c r="H443" s="30">
        <f>①陸連データ貼付け!N443</f>
        <v>223114</v>
      </c>
      <c r="I443" s="30" t="str">
        <f>①陸連データ貼付け!K443</f>
        <v>愛知工</v>
      </c>
      <c r="J443" s="30" t="str">
        <f>ASC(①陸連データ貼付け!J443)</f>
        <v>ｱｲﾁｹﾝﾘﾂｱｲﾁｺｳｷﾞｮｳ</v>
      </c>
      <c r="K443" s="30" t="str">
        <f t="shared" si="20"/>
        <v>愛知工</v>
      </c>
      <c r="L443" s="30">
        <f>①陸連データ貼付け!P443</f>
        <v>3</v>
      </c>
      <c r="M443" s="64" t="str">
        <f>①陸連データ貼付け!Q443</f>
        <v>高校</v>
      </c>
    </row>
    <row r="444" spans="1:13">
      <c r="A444" s="233" t="str">
        <f>①陸連データ貼付け!M444</f>
        <v>J411</v>
      </c>
      <c r="B444" s="30" t="str">
        <f t="shared" si="18"/>
        <v>J</v>
      </c>
      <c r="C444" s="30" t="str">
        <f t="shared" si="19"/>
        <v>411</v>
      </c>
      <c r="D444" s="30">
        <f>①陸連データ貼付け!B444</f>
        <v>74861228</v>
      </c>
      <c r="E444" s="30" t="str">
        <f>①陸連データ貼付け!C444</f>
        <v>坪井　京也</v>
      </c>
      <c r="F444" s="30" t="str">
        <f>ASC(①陸連データ貼付け!D444)</f>
        <v>ﾂﾎﾞｲ ｷｮｳﾔ</v>
      </c>
      <c r="G444" s="30" t="str">
        <f>①陸連データ貼付け!E444</f>
        <v>男</v>
      </c>
      <c r="H444" s="30">
        <f>①陸連データ貼付け!N444</f>
        <v>223114</v>
      </c>
      <c r="I444" s="30" t="str">
        <f>①陸連データ貼付け!K444</f>
        <v>愛知工</v>
      </c>
      <c r="J444" s="30" t="str">
        <f>ASC(①陸連データ貼付け!J444)</f>
        <v>ｱｲﾁｹﾝﾘﾂｱｲﾁｺｳｷﾞｮｳ</v>
      </c>
      <c r="K444" s="30" t="str">
        <f t="shared" si="20"/>
        <v>愛知工</v>
      </c>
      <c r="L444" s="30">
        <f>①陸連データ貼付け!P444</f>
        <v>3</v>
      </c>
      <c r="M444" s="64" t="str">
        <f>①陸連データ貼付け!Q444</f>
        <v>高校</v>
      </c>
    </row>
    <row r="445" spans="1:13">
      <c r="A445" s="233" t="str">
        <f>①陸連データ貼付け!M445</f>
        <v>J412</v>
      </c>
      <c r="B445" s="30" t="str">
        <f t="shared" si="18"/>
        <v>J</v>
      </c>
      <c r="C445" s="30" t="str">
        <f t="shared" si="19"/>
        <v>412</v>
      </c>
      <c r="D445" s="30">
        <f>①陸連データ貼付け!B445</f>
        <v>74861935</v>
      </c>
      <c r="E445" s="30" t="str">
        <f>①陸連データ貼付け!C445</f>
        <v>岡﨑　幹生</v>
      </c>
      <c r="F445" s="30" t="str">
        <f>ASC(①陸連データ貼付け!D445)</f>
        <v>ｵｶｻﾞｷ ﾓﾄｷ</v>
      </c>
      <c r="G445" s="30" t="str">
        <f>①陸連データ貼付け!E445</f>
        <v>男</v>
      </c>
      <c r="H445" s="30">
        <f>①陸連データ貼付け!N445</f>
        <v>223114</v>
      </c>
      <c r="I445" s="30" t="str">
        <f>①陸連データ貼付け!K445</f>
        <v>愛知工</v>
      </c>
      <c r="J445" s="30" t="str">
        <f>ASC(①陸連データ貼付け!J445)</f>
        <v>ｱｲﾁｹﾝﾘﾂｱｲﾁｺｳｷﾞｮｳ</v>
      </c>
      <c r="K445" s="30" t="str">
        <f t="shared" si="20"/>
        <v>愛知工</v>
      </c>
      <c r="L445" s="30">
        <f>①陸連データ貼付け!P445</f>
        <v>3</v>
      </c>
      <c r="M445" s="64" t="str">
        <f>①陸連データ貼付け!Q445</f>
        <v>高校</v>
      </c>
    </row>
    <row r="446" spans="1:13">
      <c r="A446" s="233" t="str">
        <f>①陸連データ貼付け!M446</f>
        <v>J413</v>
      </c>
      <c r="B446" s="30" t="str">
        <f t="shared" si="18"/>
        <v>J</v>
      </c>
      <c r="C446" s="30" t="str">
        <f t="shared" si="19"/>
        <v>413</v>
      </c>
      <c r="D446" s="30">
        <f>①陸連データ貼付け!B446</f>
        <v>74862128</v>
      </c>
      <c r="E446" s="30" t="str">
        <f>①陸連データ貼付け!C446</f>
        <v>原　拓麻</v>
      </c>
      <c r="F446" s="30" t="str">
        <f>ASC(①陸連データ貼付け!D446)</f>
        <v>ﾊﾗ ﾀｸﾏ</v>
      </c>
      <c r="G446" s="30" t="str">
        <f>①陸連データ貼付け!E446</f>
        <v>男</v>
      </c>
      <c r="H446" s="30">
        <f>①陸連データ貼付け!N446</f>
        <v>223114</v>
      </c>
      <c r="I446" s="30" t="str">
        <f>①陸連データ貼付け!K446</f>
        <v>愛知工</v>
      </c>
      <c r="J446" s="30" t="str">
        <f>ASC(①陸連データ貼付け!J446)</f>
        <v>ｱｲﾁｹﾝﾘﾂｱｲﾁｺｳｷﾞｮｳ</v>
      </c>
      <c r="K446" s="30" t="str">
        <f t="shared" si="20"/>
        <v>愛知工</v>
      </c>
      <c r="L446" s="30">
        <f>①陸連データ貼付け!P446</f>
        <v>3</v>
      </c>
      <c r="M446" s="64" t="str">
        <f>①陸連データ貼付け!Q446</f>
        <v>高校</v>
      </c>
    </row>
    <row r="447" spans="1:13">
      <c r="A447" s="233" t="str">
        <f>①陸連データ貼付け!M447</f>
        <v>J414</v>
      </c>
      <c r="B447" s="30" t="str">
        <f t="shared" si="18"/>
        <v>J</v>
      </c>
      <c r="C447" s="30" t="str">
        <f t="shared" si="19"/>
        <v>414</v>
      </c>
      <c r="D447" s="30">
        <f>①陸連データ貼付け!B447</f>
        <v>74862330</v>
      </c>
      <c r="E447" s="30" t="str">
        <f>①陸連データ貼付け!C447</f>
        <v>中川　陸矢</v>
      </c>
      <c r="F447" s="30" t="str">
        <f>ASC(①陸連データ貼付け!D447)</f>
        <v>ﾅｶｶﾞﾜ ﾘｭｳﾔ</v>
      </c>
      <c r="G447" s="30" t="str">
        <f>①陸連データ貼付け!E447</f>
        <v>男</v>
      </c>
      <c r="H447" s="30">
        <f>①陸連データ貼付け!N447</f>
        <v>223114</v>
      </c>
      <c r="I447" s="30" t="str">
        <f>①陸連データ貼付け!K447</f>
        <v>愛知工</v>
      </c>
      <c r="J447" s="30" t="str">
        <f>ASC(①陸連データ貼付け!J447)</f>
        <v>ｱｲﾁｹﾝﾘﾂｱｲﾁｺｳｷﾞｮｳ</v>
      </c>
      <c r="K447" s="30" t="str">
        <f t="shared" si="20"/>
        <v>愛知工</v>
      </c>
      <c r="L447" s="30">
        <f>①陸連データ貼付け!P447</f>
        <v>3</v>
      </c>
      <c r="M447" s="64" t="str">
        <f>①陸連データ貼付け!Q447</f>
        <v>高校</v>
      </c>
    </row>
    <row r="448" spans="1:13">
      <c r="A448" s="233" t="str">
        <f>①陸連データ貼付け!M448</f>
        <v>J415</v>
      </c>
      <c r="B448" s="30" t="str">
        <f t="shared" si="18"/>
        <v>J</v>
      </c>
      <c r="C448" s="30" t="str">
        <f t="shared" si="19"/>
        <v>415</v>
      </c>
      <c r="D448" s="30">
        <f>①陸連データ貼付け!B448</f>
        <v>74862936</v>
      </c>
      <c r="E448" s="30" t="str">
        <f>①陸連データ貼付け!C448</f>
        <v>加藤　涼太</v>
      </c>
      <c r="F448" s="30" t="str">
        <f>ASC(①陸連データ貼付け!D448)</f>
        <v>ｶﾄｳ ﾘｮｳﾀ</v>
      </c>
      <c r="G448" s="30" t="str">
        <f>①陸連データ貼付け!E448</f>
        <v>男</v>
      </c>
      <c r="H448" s="30">
        <f>①陸連データ貼付け!N448</f>
        <v>223114</v>
      </c>
      <c r="I448" s="30" t="str">
        <f>①陸連データ貼付け!K448</f>
        <v>愛知工</v>
      </c>
      <c r="J448" s="30" t="str">
        <f>ASC(①陸連データ貼付け!J448)</f>
        <v>ｱｲﾁｹﾝﾘﾂｱｲﾁｺｳｷﾞｮｳ</v>
      </c>
      <c r="K448" s="30" t="str">
        <f t="shared" si="20"/>
        <v>愛知工</v>
      </c>
      <c r="L448" s="30">
        <f>①陸連データ貼付け!P448</f>
        <v>3</v>
      </c>
      <c r="M448" s="64" t="str">
        <f>①陸連データ貼付け!Q448</f>
        <v>高校</v>
      </c>
    </row>
    <row r="449" spans="1:13">
      <c r="A449" s="233" t="str">
        <f>①陸連データ貼付け!M449</f>
        <v>J416</v>
      </c>
      <c r="B449" s="30" t="str">
        <f t="shared" si="18"/>
        <v>J</v>
      </c>
      <c r="C449" s="30" t="str">
        <f t="shared" si="19"/>
        <v>416</v>
      </c>
      <c r="D449" s="30">
        <f>①陸連データ貼付け!B449</f>
        <v>74863129</v>
      </c>
      <c r="E449" s="30" t="str">
        <f>①陸連データ貼付け!C449</f>
        <v>今枝　佑樹</v>
      </c>
      <c r="F449" s="30" t="str">
        <f>ASC(①陸連データ貼付け!D449)</f>
        <v>ｲﾏｴﾀﾞ ﾕｳｷ</v>
      </c>
      <c r="G449" s="30" t="str">
        <f>①陸連データ貼付け!E449</f>
        <v>男</v>
      </c>
      <c r="H449" s="30">
        <f>①陸連データ貼付け!N449</f>
        <v>223114</v>
      </c>
      <c r="I449" s="30" t="str">
        <f>①陸連データ貼付け!K449</f>
        <v>愛知工</v>
      </c>
      <c r="J449" s="30" t="str">
        <f>ASC(①陸連データ貼付け!J449)</f>
        <v>ｱｲﾁｹﾝﾘﾂｱｲﾁｺｳｷﾞｮｳ</v>
      </c>
      <c r="K449" s="30" t="str">
        <f t="shared" si="20"/>
        <v>愛知工</v>
      </c>
      <c r="L449" s="30">
        <f>①陸連データ貼付け!P449</f>
        <v>3</v>
      </c>
      <c r="M449" s="64" t="str">
        <f>①陸連データ貼付け!Q449</f>
        <v>高校</v>
      </c>
    </row>
    <row r="450" spans="1:13">
      <c r="A450" s="233" t="str">
        <f>①陸連データ貼付け!M450</f>
        <v>J417</v>
      </c>
      <c r="B450" s="30" t="str">
        <f t="shared" si="18"/>
        <v>J</v>
      </c>
      <c r="C450" s="30" t="str">
        <f t="shared" si="19"/>
        <v>417</v>
      </c>
      <c r="D450" s="30">
        <f>①陸連データ貼付け!B450</f>
        <v>74863634</v>
      </c>
      <c r="E450" s="30" t="str">
        <f>①陸連データ貼付け!C450</f>
        <v>須田　達也</v>
      </c>
      <c r="F450" s="30" t="str">
        <f>ASC(①陸連データ貼付け!D450)</f>
        <v>ｽﾀﾞ ﾀﾂﾔ</v>
      </c>
      <c r="G450" s="30" t="str">
        <f>①陸連データ貼付け!E450</f>
        <v>男</v>
      </c>
      <c r="H450" s="30">
        <f>①陸連データ貼付け!N450</f>
        <v>223114</v>
      </c>
      <c r="I450" s="30" t="str">
        <f>①陸連データ貼付け!K450</f>
        <v>愛知工</v>
      </c>
      <c r="J450" s="30" t="str">
        <f>ASC(①陸連データ貼付け!J450)</f>
        <v>ｱｲﾁｹﾝﾘﾂｱｲﾁｺｳｷﾞｮｳ</v>
      </c>
      <c r="K450" s="30" t="str">
        <f t="shared" si="20"/>
        <v>愛知工</v>
      </c>
      <c r="L450" s="30">
        <f>①陸連データ貼付け!P450</f>
        <v>3</v>
      </c>
      <c r="M450" s="64" t="str">
        <f>①陸連データ貼付け!Q450</f>
        <v>高校</v>
      </c>
    </row>
    <row r="451" spans="1:13">
      <c r="A451" s="233" t="str">
        <f>①陸連データ貼付け!M451</f>
        <v>J418</v>
      </c>
      <c r="B451" s="30" t="str">
        <f t="shared" ref="B451:B514" si="21">LEFT(A451,1)</f>
        <v>J</v>
      </c>
      <c r="C451" s="30" t="str">
        <f t="shared" ref="C451:C514" si="22">REPLACE(A451,1,1,"")</f>
        <v>418</v>
      </c>
      <c r="D451" s="30">
        <f>①陸連データ貼付け!B451</f>
        <v>84926837</v>
      </c>
      <c r="E451" s="30" t="str">
        <f>①陸連データ貼付け!C451</f>
        <v>斉藤　祐兵</v>
      </c>
      <c r="F451" s="30" t="str">
        <f>ASC(①陸連データ貼付け!D451)</f>
        <v>ｻｲﾄｳ ﾕｳﾍｲ</v>
      </c>
      <c r="G451" s="30" t="str">
        <f>①陸連データ貼付け!E451</f>
        <v>男</v>
      </c>
      <c r="H451" s="30">
        <f>①陸連データ貼付け!N451</f>
        <v>223114</v>
      </c>
      <c r="I451" s="30" t="str">
        <f>①陸連データ貼付け!K451</f>
        <v>愛知工</v>
      </c>
      <c r="J451" s="30" t="str">
        <f>ASC(①陸連データ貼付け!J451)</f>
        <v>ｱｲﾁｹﾝﾘﾂｱｲﾁｺｳｷﾞｮｳ</v>
      </c>
      <c r="K451" s="30" t="str">
        <f t="shared" ref="K451:K514" si="23">I451</f>
        <v>愛知工</v>
      </c>
      <c r="L451" s="30">
        <f>①陸連データ貼付け!P451</f>
        <v>3</v>
      </c>
      <c r="M451" s="64" t="str">
        <f>①陸連データ貼付け!Q451</f>
        <v>高校</v>
      </c>
    </row>
    <row r="452" spans="1:13">
      <c r="A452" s="233" t="str">
        <f>①陸連データ貼付け!M452</f>
        <v>J419</v>
      </c>
      <c r="B452" s="30" t="str">
        <f t="shared" si="21"/>
        <v>J</v>
      </c>
      <c r="C452" s="30" t="str">
        <f t="shared" si="22"/>
        <v>419</v>
      </c>
      <c r="D452" s="30">
        <f>①陸連データ貼付け!B452</f>
        <v>86693739</v>
      </c>
      <c r="E452" s="30" t="str">
        <f>①陸連データ貼付け!C452</f>
        <v>多和田　拓馬</v>
      </c>
      <c r="F452" s="30" t="str">
        <f>ASC(①陸連データ貼付け!D452)</f>
        <v>ﾀﾜﾀﾞ ﾀｸﾏ</v>
      </c>
      <c r="G452" s="30" t="str">
        <f>①陸連データ貼付け!E452</f>
        <v>男</v>
      </c>
      <c r="H452" s="30">
        <f>①陸連データ貼付け!N452</f>
        <v>223114</v>
      </c>
      <c r="I452" s="30" t="str">
        <f>①陸連データ貼付け!K452</f>
        <v>愛知工</v>
      </c>
      <c r="J452" s="30" t="str">
        <f>ASC(①陸連データ貼付け!J452)</f>
        <v>ｱｲﾁｹﾝﾘﾂｱｲﾁｺｳｷﾞｮｳ</v>
      </c>
      <c r="K452" s="30" t="str">
        <f t="shared" si="23"/>
        <v>愛知工</v>
      </c>
      <c r="L452" s="30">
        <f>①陸連データ貼付け!P452</f>
        <v>2</v>
      </c>
      <c r="M452" s="64" t="str">
        <f>①陸連データ貼付け!Q452</f>
        <v>高校</v>
      </c>
    </row>
    <row r="453" spans="1:13">
      <c r="A453" s="233" t="str">
        <f>①陸連データ貼付け!M453</f>
        <v>J420</v>
      </c>
      <c r="B453" s="30" t="str">
        <f t="shared" si="21"/>
        <v>J</v>
      </c>
      <c r="C453" s="30" t="str">
        <f t="shared" si="22"/>
        <v>420</v>
      </c>
      <c r="D453" s="30">
        <f>①陸連データ貼付け!B453</f>
        <v>86694437</v>
      </c>
      <c r="E453" s="30" t="str">
        <f>①陸連データ貼付け!C453</f>
        <v>中村　太軌</v>
      </c>
      <c r="F453" s="30" t="str">
        <f>ASC(①陸連データ貼付け!D453)</f>
        <v>ﾅｶﾑﾗ ﾀｲｷ</v>
      </c>
      <c r="G453" s="30" t="str">
        <f>①陸連データ貼付け!E453</f>
        <v>男</v>
      </c>
      <c r="H453" s="30">
        <f>①陸連データ貼付け!N453</f>
        <v>223114</v>
      </c>
      <c r="I453" s="30" t="str">
        <f>①陸連データ貼付け!K453</f>
        <v>愛知工</v>
      </c>
      <c r="J453" s="30" t="str">
        <f>ASC(①陸連データ貼付け!J453)</f>
        <v>ｱｲﾁｹﾝﾘﾂｱｲﾁｺｳｷﾞｮｳ</v>
      </c>
      <c r="K453" s="30" t="str">
        <f t="shared" si="23"/>
        <v>愛知工</v>
      </c>
      <c r="L453" s="30">
        <f>①陸連データ貼付け!P453</f>
        <v>2</v>
      </c>
      <c r="M453" s="64" t="str">
        <f>①陸連データ貼付け!Q453</f>
        <v>高校</v>
      </c>
    </row>
    <row r="454" spans="1:13">
      <c r="A454" s="233" t="str">
        <f>①陸連データ貼付け!M454</f>
        <v>J421</v>
      </c>
      <c r="B454" s="30" t="str">
        <f t="shared" si="21"/>
        <v>J</v>
      </c>
      <c r="C454" s="30" t="str">
        <f t="shared" si="22"/>
        <v>421</v>
      </c>
      <c r="D454" s="30">
        <f>①陸連データ貼付け!B454</f>
        <v>86695741</v>
      </c>
      <c r="E454" s="30" t="str">
        <f>①陸連データ貼付け!C454</f>
        <v>八木　直也</v>
      </c>
      <c r="F454" s="30" t="str">
        <f>ASC(①陸連データ貼付け!D454)</f>
        <v>ﾔｷﾞ ﾅｵﾔ</v>
      </c>
      <c r="G454" s="30" t="str">
        <f>①陸連データ貼付け!E454</f>
        <v>男</v>
      </c>
      <c r="H454" s="30">
        <f>①陸連データ貼付け!N454</f>
        <v>223114</v>
      </c>
      <c r="I454" s="30" t="str">
        <f>①陸連データ貼付け!K454</f>
        <v>愛知工</v>
      </c>
      <c r="J454" s="30" t="str">
        <f>ASC(①陸連データ貼付け!J454)</f>
        <v>ｱｲﾁｹﾝﾘﾂｱｲﾁｺｳｷﾞｮｳ</v>
      </c>
      <c r="K454" s="30" t="str">
        <f t="shared" si="23"/>
        <v>愛知工</v>
      </c>
      <c r="L454" s="30">
        <f>①陸連データ貼付け!P454</f>
        <v>2</v>
      </c>
      <c r="M454" s="64" t="str">
        <f>①陸連データ貼付け!Q454</f>
        <v>高校</v>
      </c>
    </row>
    <row r="455" spans="1:13">
      <c r="A455" s="233" t="str">
        <f>①陸連データ貼付け!M455</f>
        <v>J422</v>
      </c>
      <c r="B455" s="30" t="str">
        <f t="shared" si="21"/>
        <v>J</v>
      </c>
      <c r="C455" s="30" t="str">
        <f t="shared" si="22"/>
        <v>422</v>
      </c>
      <c r="D455" s="30">
        <f>①陸連データ貼付け!B455</f>
        <v>86696843</v>
      </c>
      <c r="E455" s="30" t="str">
        <f>①陸連データ貼付け!C455</f>
        <v>井口　和之進</v>
      </c>
      <c r="F455" s="30" t="str">
        <f>ASC(①陸連データ貼付け!D455)</f>
        <v>ｲｸﾞﾁ ｶｽﾞﾉｼﾝ</v>
      </c>
      <c r="G455" s="30" t="str">
        <f>①陸連データ貼付け!E455</f>
        <v>男</v>
      </c>
      <c r="H455" s="30">
        <f>①陸連データ貼付け!N455</f>
        <v>223114</v>
      </c>
      <c r="I455" s="30" t="str">
        <f>①陸連データ貼付け!K455</f>
        <v>愛知工</v>
      </c>
      <c r="J455" s="30" t="str">
        <f>ASC(①陸連データ貼付け!J455)</f>
        <v>ｱｲﾁｹﾝﾘﾂｱｲﾁｺｳｷﾞｮｳ</v>
      </c>
      <c r="K455" s="30" t="str">
        <f t="shared" si="23"/>
        <v>愛知工</v>
      </c>
      <c r="L455" s="30">
        <f>①陸連データ貼付け!P455</f>
        <v>2</v>
      </c>
      <c r="M455" s="64" t="str">
        <f>①陸連データ貼付け!Q455</f>
        <v>高校</v>
      </c>
    </row>
    <row r="456" spans="1:13">
      <c r="A456" s="233" t="str">
        <f>①陸連データ貼付け!M456</f>
        <v>J423</v>
      </c>
      <c r="B456" s="30" t="str">
        <f t="shared" si="21"/>
        <v>J</v>
      </c>
      <c r="C456" s="30" t="str">
        <f t="shared" si="22"/>
        <v>423</v>
      </c>
      <c r="D456" s="30">
        <f>①陸連データ貼付け!B456</f>
        <v>86697137</v>
      </c>
      <c r="E456" s="30" t="str">
        <f>①陸連データ貼付け!C456</f>
        <v>平野　想真</v>
      </c>
      <c r="F456" s="30" t="str">
        <f>ASC(①陸連データ貼付け!D456)</f>
        <v>ﾋﾗﾉ ｿｳﾏ</v>
      </c>
      <c r="G456" s="30" t="str">
        <f>①陸連データ貼付け!E456</f>
        <v>男</v>
      </c>
      <c r="H456" s="30">
        <f>①陸連データ貼付け!N456</f>
        <v>223114</v>
      </c>
      <c r="I456" s="30" t="str">
        <f>①陸連データ貼付け!K456</f>
        <v>愛知工</v>
      </c>
      <c r="J456" s="30" t="str">
        <f>ASC(①陸連データ貼付け!J456)</f>
        <v>ｱｲﾁｹﾝﾘﾂｱｲﾁｺｳｷﾞｮｳ</v>
      </c>
      <c r="K456" s="30" t="str">
        <f t="shared" si="23"/>
        <v>愛知工</v>
      </c>
      <c r="L456" s="30">
        <f>①陸連データ貼付け!P456</f>
        <v>2</v>
      </c>
      <c r="M456" s="64" t="str">
        <f>①陸連データ貼付け!Q456</f>
        <v>高校</v>
      </c>
    </row>
    <row r="457" spans="1:13">
      <c r="A457" s="233" t="str">
        <f>①陸連データ貼付け!M457</f>
        <v>H5178</v>
      </c>
      <c r="B457" s="30" t="str">
        <f t="shared" si="21"/>
        <v>H</v>
      </c>
      <c r="C457" s="30" t="str">
        <f t="shared" si="22"/>
        <v>5178</v>
      </c>
      <c r="D457" s="30">
        <f>①陸連データ貼付け!B457</f>
        <v>76226932</v>
      </c>
      <c r="E457" s="30" t="str">
        <f>①陸連データ貼付け!C457</f>
        <v>桒原　さやか</v>
      </c>
      <c r="F457" s="30" t="str">
        <f>ASC(①陸連データ貼付け!D457)</f>
        <v>ｸﾜﾊﾞﾗ ｻﾔｶ</v>
      </c>
      <c r="G457" s="30" t="str">
        <f>①陸連データ貼付け!E457</f>
        <v>女</v>
      </c>
      <c r="H457" s="30">
        <f>①陸連データ貼付け!N457</f>
        <v>223116</v>
      </c>
      <c r="I457" s="30" t="str">
        <f>①陸連データ貼付け!K457</f>
        <v>名南工</v>
      </c>
      <c r="J457" s="30" t="str">
        <f>ASC(①陸連データ貼付け!J457)</f>
        <v>ｱｲﾁｹﾝﾘﾂﾒｲﾅﾝｺｳｷﾞｮｳ</v>
      </c>
      <c r="K457" s="30" t="str">
        <f t="shared" si="23"/>
        <v>名南工</v>
      </c>
      <c r="L457" s="30">
        <f>①陸連データ貼付け!P457</f>
        <v>3</v>
      </c>
      <c r="M457" s="64" t="str">
        <f>①陸連データ貼付け!Q457</f>
        <v>高校</v>
      </c>
    </row>
    <row r="458" spans="1:13">
      <c r="A458" s="233" t="str">
        <f>①陸連データ貼付け!M458</f>
        <v>H5179</v>
      </c>
      <c r="B458" s="30" t="str">
        <f t="shared" si="21"/>
        <v>H</v>
      </c>
      <c r="C458" s="30" t="str">
        <f t="shared" si="22"/>
        <v>5179</v>
      </c>
      <c r="D458" s="30">
        <f>①陸連データ貼付け!B458</f>
        <v>89267537</v>
      </c>
      <c r="E458" s="30" t="str">
        <f>①陸連データ貼付け!C458</f>
        <v>寺西　遙</v>
      </c>
      <c r="F458" s="30" t="str">
        <f>ASC(①陸連データ貼付け!D458)</f>
        <v>ﾃﾗﾆｼ ﾊﾙｶ</v>
      </c>
      <c r="G458" s="30" t="str">
        <f>①陸連データ貼付け!E458</f>
        <v>女</v>
      </c>
      <c r="H458" s="30">
        <f>①陸連データ貼付け!N458</f>
        <v>223116</v>
      </c>
      <c r="I458" s="30" t="str">
        <f>①陸連データ貼付け!K458</f>
        <v>名南工</v>
      </c>
      <c r="J458" s="30" t="str">
        <f>ASC(①陸連データ貼付け!J458)</f>
        <v>ｱｲﾁｹﾝﾘﾂﾒｲﾅﾝｺｳｷﾞｮｳ</v>
      </c>
      <c r="K458" s="30" t="str">
        <f t="shared" si="23"/>
        <v>名南工</v>
      </c>
      <c r="L458" s="30">
        <f>①陸連データ貼付け!P458</f>
        <v>2</v>
      </c>
      <c r="M458" s="64" t="str">
        <f>①陸連データ貼付け!Q458</f>
        <v>高校</v>
      </c>
    </row>
    <row r="459" spans="1:13">
      <c r="A459" s="233" t="str">
        <f>①陸連データ貼付け!M459</f>
        <v>H398</v>
      </c>
      <c r="B459" s="30" t="str">
        <f t="shared" si="21"/>
        <v>H</v>
      </c>
      <c r="C459" s="30" t="str">
        <f t="shared" si="22"/>
        <v>398</v>
      </c>
      <c r="D459" s="30">
        <f>①陸連データ貼付け!B459</f>
        <v>45732627</v>
      </c>
      <c r="E459" s="30" t="str">
        <f>①陸連データ貼付け!C459</f>
        <v>佐々木　裕司</v>
      </c>
      <c r="F459" s="30" t="str">
        <f>ASC(①陸連データ貼付け!D459)</f>
        <v>ｻｻｷ ﾕｳｼﾞ</v>
      </c>
      <c r="G459" s="30" t="str">
        <f>①陸連データ貼付け!E459</f>
        <v>男</v>
      </c>
      <c r="H459" s="30">
        <f>①陸連データ貼付け!N459</f>
        <v>223116</v>
      </c>
      <c r="I459" s="30" t="str">
        <f>①陸連データ貼付け!K459</f>
        <v>名南工</v>
      </c>
      <c r="J459" s="30" t="str">
        <f>ASC(①陸連データ貼付け!J459)</f>
        <v>ｱｲﾁｹﾝﾘﾂﾒｲﾅﾝｺｳｷﾞｮｳ</v>
      </c>
      <c r="K459" s="30" t="str">
        <f t="shared" si="23"/>
        <v>名南工</v>
      </c>
      <c r="L459" s="30">
        <f>①陸連データ貼付け!P459</f>
        <v>3</v>
      </c>
      <c r="M459" s="64" t="str">
        <f>①陸連データ貼付け!Q459</f>
        <v>高校</v>
      </c>
    </row>
    <row r="460" spans="1:13">
      <c r="A460" s="233" t="str">
        <f>①陸連データ貼付け!M460</f>
        <v>H399</v>
      </c>
      <c r="B460" s="30" t="str">
        <f t="shared" si="21"/>
        <v>H</v>
      </c>
      <c r="C460" s="30" t="str">
        <f t="shared" si="22"/>
        <v>399</v>
      </c>
      <c r="D460" s="30">
        <f>①陸連データ貼付け!B460</f>
        <v>49816129</v>
      </c>
      <c r="E460" s="30" t="str">
        <f>①陸連データ貼付け!C460</f>
        <v>山本　涼太</v>
      </c>
      <c r="F460" s="30" t="str">
        <f>ASC(①陸連データ貼付け!D460)</f>
        <v>ﾔﾏﾓﾄ ﾘｮｳﾀ</v>
      </c>
      <c r="G460" s="30" t="str">
        <f>①陸連データ貼付け!E460</f>
        <v>男</v>
      </c>
      <c r="H460" s="30">
        <f>①陸連データ貼付け!N460</f>
        <v>223116</v>
      </c>
      <c r="I460" s="30" t="str">
        <f>①陸連データ貼付け!K460</f>
        <v>名南工</v>
      </c>
      <c r="J460" s="30" t="str">
        <f>ASC(①陸連データ貼付け!J460)</f>
        <v>ｱｲﾁｹﾝﾘﾂﾒｲﾅﾝｺｳｷﾞｮｳ</v>
      </c>
      <c r="K460" s="30" t="str">
        <f t="shared" si="23"/>
        <v>名南工</v>
      </c>
      <c r="L460" s="30">
        <f>①陸連データ貼付け!P460</f>
        <v>2</v>
      </c>
      <c r="M460" s="64" t="str">
        <f>①陸連データ貼付け!Q460</f>
        <v>高校</v>
      </c>
    </row>
    <row r="461" spans="1:13">
      <c r="A461" s="233" t="str">
        <f>①陸連データ貼付け!M461</f>
        <v>H400</v>
      </c>
      <c r="B461" s="30" t="str">
        <f t="shared" si="21"/>
        <v>H</v>
      </c>
      <c r="C461" s="30" t="str">
        <f t="shared" si="22"/>
        <v>400</v>
      </c>
      <c r="D461" s="30">
        <f>①陸連データ貼付け!B461</f>
        <v>53163220</v>
      </c>
      <c r="E461" s="30" t="str">
        <f>①陸連データ貼付け!C461</f>
        <v>近江　篤裕</v>
      </c>
      <c r="F461" s="30" t="str">
        <f>ASC(①陸連データ貼付け!D461)</f>
        <v>ｵｵﾐ ｱﾂﾋﾛ</v>
      </c>
      <c r="G461" s="30" t="str">
        <f>①陸連データ貼付け!E461</f>
        <v>男</v>
      </c>
      <c r="H461" s="30">
        <f>①陸連データ貼付け!N461</f>
        <v>223116</v>
      </c>
      <c r="I461" s="30" t="str">
        <f>①陸連データ貼付け!K461</f>
        <v>名南工</v>
      </c>
      <c r="J461" s="30" t="str">
        <f>ASC(①陸連データ貼付け!J461)</f>
        <v>ｱｲﾁｹﾝﾘﾂﾒｲﾅﾝｺｳｷﾞｮｳ</v>
      </c>
      <c r="K461" s="30" t="str">
        <f t="shared" si="23"/>
        <v>名南工</v>
      </c>
      <c r="L461" s="30">
        <f>①陸連データ貼付け!P461</f>
        <v>2</v>
      </c>
      <c r="M461" s="64" t="str">
        <f>①陸連データ貼付け!Q461</f>
        <v>高校</v>
      </c>
    </row>
    <row r="462" spans="1:13">
      <c r="A462" s="233" t="str">
        <f>①陸連データ貼付け!M462</f>
        <v>H401</v>
      </c>
      <c r="B462" s="30" t="str">
        <f t="shared" si="21"/>
        <v>H</v>
      </c>
      <c r="C462" s="30" t="str">
        <f t="shared" si="22"/>
        <v>401</v>
      </c>
      <c r="D462" s="30">
        <f>①陸連データ貼付け!B462</f>
        <v>59177837</v>
      </c>
      <c r="E462" s="30" t="str">
        <f>①陸連データ貼付け!C462</f>
        <v>竹下　颯太</v>
      </c>
      <c r="F462" s="30" t="str">
        <f>ASC(①陸連データ貼付け!D462)</f>
        <v>ﾀｹｼﾀ ｿｳﾀ</v>
      </c>
      <c r="G462" s="30" t="str">
        <f>①陸連データ貼付け!E462</f>
        <v>男</v>
      </c>
      <c r="H462" s="30">
        <f>①陸連データ貼付け!N462</f>
        <v>223116</v>
      </c>
      <c r="I462" s="30" t="str">
        <f>①陸連データ貼付け!K462</f>
        <v>名南工</v>
      </c>
      <c r="J462" s="30" t="str">
        <f>ASC(①陸連データ貼付け!J462)</f>
        <v>ｱｲﾁｹﾝﾘﾂﾒｲﾅﾝｺｳｷﾞｮｳ</v>
      </c>
      <c r="K462" s="30" t="str">
        <f t="shared" si="23"/>
        <v>名南工</v>
      </c>
      <c r="L462" s="30">
        <f>①陸連データ貼付け!P462</f>
        <v>2</v>
      </c>
      <c r="M462" s="64" t="str">
        <f>①陸連データ貼付け!Q462</f>
        <v>高校</v>
      </c>
    </row>
    <row r="463" spans="1:13">
      <c r="A463" s="233" t="str">
        <f>①陸連データ貼付け!M463</f>
        <v>H402</v>
      </c>
      <c r="B463" s="30" t="str">
        <f t="shared" si="21"/>
        <v>H</v>
      </c>
      <c r="C463" s="30" t="str">
        <f t="shared" si="22"/>
        <v>402</v>
      </c>
      <c r="D463" s="30">
        <f>①陸連データ貼付け!B463</f>
        <v>61293829</v>
      </c>
      <c r="E463" s="30" t="str">
        <f>①陸連データ貼付け!C463</f>
        <v>武田　拓馬</v>
      </c>
      <c r="F463" s="30" t="str">
        <f>ASC(①陸連データ貼付け!D463)</f>
        <v>ﾀｹﾀﾞ ﾀｸﾏ</v>
      </c>
      <c r="G463" s="30" t="str">
        <f>①陸連データ貼付け!E463</f>
        <v>男</v>
      </c>
      <c r="H463" s="30">
        <f>①陸連データ貼付け!N463</f>
        <v>223116</v>
      </c>
      <c r="I463" s="30" t="str">
        <f>①陸連データ貼付け!K463</f>
        <v>名南工</v>
      </c>
      <c r="J463" s="30" t="str">
        <f>ASC(①陸連データ貼付け!J463)</f>
        <v>ｱｲﾁｹﾝﾘﾂﾒｲﾅﾝｺｳｷﾞｮｳ</v>
      </c>
      <c r="K463" s="30" t="str">
        <f t="shared" si="23"/>
        <v>名南工</v>
      </c>
      <c r="L463" s="30">
        <f>①陸連データ貼付け!P463</f>
        <v>2</v>
      </c>
      <c r="M463" s="64" t="str">
        <f>①陸連データ貼付け!Q463</f>
        <v>高校</v>
      </c>
    </row>
    <row r="464" spans="1:13">
      <c r="A464" s="233" t="str">
        <f>①陸連データ貼付け!M464</f>
        <v>H403</v>
      </c>
      <c r="B464" s="30" t="str">
        <f t="shared" si="21"/>
        <v>H</v>
      </c>
      <c r="C464" s="30" t="str">
        <f t="shared" si="22"/>
        <v>403</v>
      </c>
      <c r="D464" s="30">
        <f>①陸連データ貼付け!B464</f>
        <v>76225325</v>
      </c>
      <c r="E464" s="30" t="str">
        <f>①陸連データ貼付け!C464</f>
        <v>近藤　広海</v>
      </c>
      <c r="F464" s="30" t="str">
        <f>ASC(①陸連データ貼付け!D464)</f>
        <v>ｺﾝﾄﾞｳ ﾋﾛﾐ</v>
      </c>
      <c r="G464" s="30" t="str">
        <f>①陸連データ貼付け!E464</f>
        <v>男</v>
      </c>
      <c r="H464" s="30">
        <f>①陸連データ貼付け!N464</f>
        <v>223116</v>
      </c>
      <c r="I464" s="30" t="str">
        <f>①陸連データ貼付け!K464</f>
        <v>名南工</v>
      </c>
      <c r="J464" s="30" t="str">
        <f>ASC(①陸連データ貼付け!J464)</f>
        <v>ｱｲﾁｹﾝﾘﾂﾒｲﾅﾝｺｳｷﾞｮｳ</v>
      </c>
      <c r="K464" s="30" t="str">
        <f t="shared" si="23"/>
        <v>名南工</v>
      </c>
      <c r="L464" s="30">
        <f>①陸連データ貼付け!P464</f>
        <v>3</v>
      </c>
      <c r="M464" s="64" t="str">
        <f>①陸連データ貼付け!Q464</f>
        <v>高校</v>
      </c>
    </row>
    <row r="465" spans="1:13">
      <c r="A465" s="233" t="str">
        <f>①陸連データ貼付け!M465</f>
        <v>H404</v>
      </c>
      <c r="B465" s="30" t="str">
        <f t="shared" si="21"/>
        <v>H</v>
      </c>
      <c r="C465" s="30" t="str">
        <f t="shared" si="22"/>
        <v>404</v>
      </c>
      <c r="D465" s="30">
        <f>①陸連データ貼付け!B465</f>
        <v>76225628</v>
      </c>
      <c r="E465" s="30" t="str">
        <f>①陸連データ貼付け!C465</f>
        <v>立松　拓海</v>
      </c>
      <c r="F465" s="30" t="str">
        <f>ASC(①陸連データ貼付け!D465)</f>
        <v>ﾀﾃﾏﾂ ﾀｸﾐ</v>
      </c>
      <c r="G465" s="30" t="str">
        <f>①陸連データ貼付け!E465</f>
        <v>男</v>
      </c>
      <c r="H465" s="30">
        <f>①陸連データ貼付け!N465</f>
        <v>223116</v>
      </c>
      <c r="I465" s="30" t="str">
        <f>①陸連データ貼付け!K465</f>
        <v>名南工</v>
      </c>
      <c r="J465" s="30" t="str">
        <f>ASC(①陸連データ貼付け!J465)</f>
        <v>ｱｲﾁｹﾝﾘﾂﾒｲﾅﾝｺｳｷﾞｮｳ</v>
      </c>
      <c r="K465" s="30" t="str">
        <f t="shared" si="23"/>
        <v>名南工</v>
      </c>
      <c r="L465" s="30">
        <f>①陸連データ貼付け!P465</f>
        <v>3</v>
      </c>
      <c r="M465" s="64" t="str">
        <f>①陸連データ貼付け!Q465</f>
        <v>高校</v>
      </c>
    </row>
    <row r="466" spans="1:13">
      <c r="A466" s="233" t="str">
        <f>①陸連データ貼付け!M466</f>
        <v>H405</v>
      </c>
      <c r="B466" s="30" t="str">
        <f t="shared" si="21"/>
        <v>H</v>
      </c>
      <c r="C466" s="30" t="str">
        <f t="shared" si="22"/>
        <v>405</v>
      </c>
      <c r="D466" s="30">
        <f>①陸連データ貼付け!B466</f>
        <v>76225931</v>
      </c>
      <c r="E466" s="30" t="str">
        <f>①陸連データ貼付け!C466</f>
        <v>吉田　昌広</v>
      </c>
      <c r="F466" s="30" t="str">
        <f>ASC(①陸連データ貼付け!D466)</f>
        <v>ﾖｼﾀﾞ ﾏｻﾋﾛ</v>
      </c>
      <c r="G466" s="30" t="str">
        <f>①陸連データ貼付け!E466</f>
        <v>男</v>
      </c>
      <c r="H466" s="30">
        <f>①陸連データ貼付け!N466</f>
        <v>223116</v>
      </c>
      <c r="I466" s="30" t="str">
        <f>①陸連データ貼付け!K466</f>
        <v>名南工</v>
      </c>
      <c r="J466" s="30" t="str">
        <f>ASC(①陸連データ貼付け!J466)</f>
        <v>ｱｲﾁｹﾝﾘﾂﾒｲﾅﾝｺｳｷﾞｮｳ</v>
      </c>
      <c r="K466" s="30" t="str">
        <f t="shared" si="23"/>
        <v>名南工</v>
      </c>
      <c r="L466" s="30">
        <f>①陸連データ貼付け!P466</f>
        <v>3</v>
      </c>
      <c r="M466" s="64" t="str">
        <f>①陸連データ貼付け!Q466</f>
        <v>高校</v>
      </c>
    </row>
    <row r="467" spans="1:13">
      <c r="A467" s="233" t="str">
        <f>①陸連データ貼付け!M467</f>
        <v>H406</v>
      </c>
      <c r="B467" s="30" t="str">
        <f t="shared" si="21"/>
        <v>H</v>
      </c>
      <c r="C467" s="30" t="str">
        <f t="shared" si="22"/>
        <v>406</v>
      </c>
      <c r="D467" s="30">
        <f>①陸連データ貼付け!B467</f>
        <v>89265434</v>
      </c>
      <c r="E467" s="30" t="str">
        <f>①陸連データ貼付け!C467</f>
        <v>久保田　千喜龍</v>
      </c>
      <c r="F467" s="30" t="str">
        <f>ASC(①陸連データ貼付け!D467)</f>
        <v>ｸﾎﾞﾀ ｾﾝｷﾛﾝ</v>
      </c>
      <c r="G467" s="30" t="str">
        <f>①陸連データ貼付け!E467</f>
        <v>男</v>
      </c>
      <c r="H467" s="30">
        <f>①陸連データ貼付け!N467</f>
        <v>223116</v>
      </c>
      <c r="I467" s="30" t="str">
        <f>①陸連データ貼付け!K467</f>
        <v>名南工</v>
      </c>
      <c r="J467" s="30" t="str">
        <f>ASC(①陸連データ貼付け!J467)</f>
        <v>ｱｲﾁｹﾝﾘﾂﾒｲﾅﾝｺｳｷﾞｮｳ</v>
      </c>
      <c r="K467" s="30" t="str">
        <f t="shared" si="23"/>
        <v>名南工</v>
      </c>
      <c r="L467" s="30">
        <f>①陸連データ貼付け!P467</f>
        <v>2</v>
      </c>
      <c r="M467" s="64" t="str">
        <f>①陸連データ貼付け!Q467</f>
        <v>高校</v>
      </c>
    </row>
    <row r="468" spans="1:13">
      <c r="A468" s="233" t="str">
        <f>①陸連データ貼付け!M468</f>
        <v>H407</v>
      </c>
      <c r="B468" s="30" t="str">
        <f t="shared" si="21"/>
        <v>H</v>
      </c>
      <c r="C468" s="30" t="str">
        <f t="shared" si="22"/>
        <v>407</v>
      </c>
      <c r="D468" s="30">
        <f>①陸連データ貼付け!B468</f>
        <v>89267941</v>
      </c>
      <c r="E468" s="30" t="str">
        <f>①陸連データ貼付け!C468</f>
        <v>髙橋　龍</v>
      </c>
      <c r="F468" s="30" t="str">
        <f>ASC(①陸連データ貼付け!D468)</f>
        <v>ﾀｶﾊｼ ﾘｭｳ</v>
      </c>
      <c r="G468" s="30" t="str">
        <f>①陸連データ貼付け!E468</f>
        <v>男</v>
      </c>
      <c r="H468" s="30">
        <f>①陸連データ貼付け!N468</f>
        <v>223116</v>
      </c>
      <c r="I468" s="30" t="str">
        <f>①陸連データ貼付け!K468</f>
        <v>名南工</v>
      </c>
      <c r="J468" s="30" t="str">
        <f>ASC(①陸連データ貼付け!J468)</f>
        <v>ｱｲﾁｹﾝﾘﾂﾒｲﾅﾝｺｳｷﾞｮｳ</v>
      </c>
      <c r="K468" s="30" t="str">
        <f t="shared" si="23"/>
        <v>名南工</v>
      </c>
      <c r="L468" s="30">
        <f>①陸連データ貼付け!P468</f>
        <v>2</v>
      </c>
      <c r="M468" s="64" t="str">
        <f>①陸連データ貼付け!Q468</f>
        <v>高校</v>
      </c>
    </row>
    <row r="469" spans="1:13">
      <c r="A469" s="233" t="str">
        <f>①陸連データ貼付け!M469</f>
        <v>H408</v>
      </c>
      <c r="B469" s="30" t="str">
        <f t="shared" si="21"/>
        <v>H</v>
      </c>
      <c r="C469" s="30" t="str">
        <f t="shared" si="22"/>
        <v>408</v>
      </c>
      <c r="D469" s="30">
        <f>①陸連データ貼付け!B469</f>
        <v>89656135</v>
      </c>
      <c r="E469" s="30" t="str">
        <f>①陸連データ貼付け!C469</f>
        <v>宮本　和季</v>
      </c>
      <c r="F469" s="30" t="str">
        <f>ASC(①陸連データ貼付け!D469)</f>
        <v>ﾐﾔﾓﾄ ｶｽﾞｷ</v>
      </c>
      <c r="G469" s="30" t="str">
        <f>①陸連データ貼付け!E469</f>
        <v>男</v>
      </c>
      <c r="H469" s="30">
        <f>①陸連データ貼付け!N469</f>
        <v>223116</v>
      </c>
      <c r="I469" s="30" t="str">
        <f>①陸連データ貼付け!K469</f>
        <v>名南工</v>
      </c>
      <c r="J469" s="30" t="str">
        <f>ASC(①陸連データ貼付け!J469)</f>
        <v>ｱｲﾁｹﾝﾘﾂﾒｲﾅﾝｺｳｷﾞｮｳ</v>
      </c>
      <c r="K469" s="30" t="str">
        <f t="shared" si="23"/>
        <v>名南工</v>
      </c>
      <c r="L469" s="30">
        <f>①陸連データ貼付け!P469</f>
        <v>2</v>
      </c>
      <c r="M469" s="64" t="str">
        <f>①陸連データ貼付け!Q469</f>
        <v>高校</v>
      </c>
    </row>
    <row r="470" spans="1:13">
      <c r="A470" s="233" t="str">
        <f>①陸連データ貼付け!M470</f>
        <v>H657</v>
      </c>
      <c r="B470" s="30" t="str">
        <f t="shared" si="21"/>
        <v>H</v>
      </c>
      <c r="C470" s="30" t="str">
        <f t="shared" si="22"/>
        <v>657</v>
      </c>
      <c r="D470" s="30">
        <f>①陸連データ貼付け!B470</f>
        <v>59818334</v>
      </c>
      <c r="E470" s="30" t="str">
        <f>①陸連データ貼付け!C470</f>
        <v>峰山　城一</v>
      </c>
      <c r="F470" s="30" t="str">
        <f>ASC(①陸連データ貼付け!D470)</f>
        <v>ﾐﾈﾔﾏ ｼﾞｮｳｲﾁ</v>
      </c>
      <c r="G470" s="30" t="str">
        <f>①陸連データ貼付け!E470</f>
        <v>男</v>
      </c>
      <c r="H470" s="30">
        <f>①陸連データ貼付け!N470</f>
        <v>223116</v>
      </c>
      <c r="I470" s="30" t="str">
        <f>①陸連データ貼付け!K470</f>
        <v>名南工</v>
      </c>
      <c r="J470" s="30" t="str">
        <f>ASC(①陸連データ貼付け!J470)</f>
        <v>ｱｲﾁｹﾝﾘﾂﾒｲﾅﾝｺｳｷﾞｮｳ</v>
      </c>
      <c r="K470" s="30" t="str">
        <f t="shared" si="23"/>
        <v>名南工</v>
      </c>
      <c r="L470" s="30">
        <f>①陸連データ貼付け!P470</f>
        <v>1</v>
      </c>
      <c r="M470" s="64" t="str">
        <f>①陸連データ貼付け!Q470</f>
        <v>高校</v>
      </c>
    </row>
    <row r="471" spans="1:13">
      <c r="A471" s="233" t="str">
        <f>①陸連データ貼付け!M471</f>
        <v>H658</v>
      </c>
      <c r="B471" s="30" t="str">
        <f t="shared" si="21"/>
        <v>H</v>
      </c>
      <c r="C471" s="30" t="str">
        <f t="shared" si="22"/>
        <v>658</v>
      </c>
      <c r="D471" s="30">
        <f>①陸連データ貼付け!B471</f>
        <v>63629026</v>
      </c>
      <c r="E471" s="30" t="str">
        <f>①陸連データ貼付け!C471</f>
        <v>高原　一也</v>
      </c>
      <c r="F471" s="30" t="str">
        <f>ASC(①陸連データ貼付け!D471)</f>
        <v>ﾀｶﾊﾗ ｶｽﾞﾔ</v>
      </c>
      <c r="G471" s="30" t="str">
        <f>①陸連データ貼付け!E471</f>
        <v>男</v>
      </c>
      <c r="H471" s="30">
        <f>①陸連データ貼付け!N471</f>
        <v>223116</v>
      </c>
      <c r="I471" s="30" t="str">
        <f>①陸連データ貼付け!K471</f>
        <v>名南工</v>
      </c>
      <c r="J471" s="30" t="str">
        <f>ASC(①陸連データ貼付け!J471)</f>
        <v>ｱｲﾁｹﾝﾘﾂﾒｲﾅﾝｺｳｷﾞｮｳ</v>
      </c>
      <c r="K471" s="30" t="str">
        <f t="shared" si="23"/>
        <v>名南工</v>
      </c>
      <c r="L471" s="30">
        <f>①陸連データ貼付け!P471</f>
        <v>1</v>
      </c>
      <c r="M471" s="64" t="str">
        <f>①陸連データ貼付け!Q471</f>
        <v>高校</v>
      </c>
    </row>
    <row r="472" spans="1:13">
      <c r="A472" s="233" t="str">
        <f>①陸連データ貼付け!M472</f>
        <v>H659</v>
      </c>
      <c r="B472" s="30" t="str">
        <f t="shared" si="21"/>
        <v>H</v>
      </c>
      <c r="C472" s="30" t="str">
        <f t="shared" si="22"/>
        <v>659</v>
      </c>
      <c r="D472" s="30">
        <f>①陸連データ貼付け!B472</f>
        <v>63810422</v>
      </c>
      <c r="E472" s="30" t="str">
        <f>①陸連データ貼付け!C472</f>
        <v>神成　宣広</v>
      </c>
      <c r="F472" s="30" t="str">
        <f>ASC(①陸連データ貼付け!D472)</f>
        <v>ｶﾝﾅﾘ ﾉﾌﾞﾋﾛ</v>
      </c>
      <c r="G472" s="30" t="str">
        <f>①陸連データ貼付け!E472</f>
        <v>男</v>
      </c>
      <c r="H472" s="30">
        <f>①陸連データ貼付け!N472</f>
        <v>223116</v>
      </c>
      <c r="I472" s="30" t="str">
        <f>①陸連データ貼付け!K472</f>
        <v>名南工</v>
      </c>
      <c r="J472" s="30" t="str">
        <f>ASC(①陸連データ貼付け!J472)</f>
        <v>ｱｲﾁｹﾝﾘﾂﾒｲﾅﾝｺｳｷﾞｮｳ</v>
      </c>
      <c r="K472" s="30" t="str">
        <f t="shared" si="23"/>
        <v>名南工</v>
      </c>
      <c r="L472" s="30">
        <f>①陸連データ貼付け!P472</f>
        <v>1</v>
      </c>
      <c r="M472" s="64" t="str">
        <f>①陸連データ貼付け!Q472</f>
        <v>高校</v>
      </c>
    </row>
    <row r="473" spans="1:13">
      <c r="A473" s="233" t="str">
        <f>①陸連データ貼付け!M473</f>
        <v>H660</v>
      </c>
      <c r="B473" s="30" t="str">
        <f t="shared" si="21"/>
        <v>H</v>
      </c>
      <c r="C473" s="30" t="str">
        <f t="shared" si="22"/>
        <v>660</v>
      </c>
      <c r="D473" s="30">
        <f>①陸連データ貼付け!B473</f>
        <v>85365027</v>
      </c>
      <c r="E473" s="30" t="str">
        <f>①陸連データ貼付け!C473</f>
        <v>黒木　敦矢</v>
      </c>
      <c r="F473" s="30" t="str">
        <f>ASC(①陸連データ貼付け!D473)</f>
        <v>ｸﾛｷ ｱﾂﾔ</v>
      </c>
      <c r="G473" s="30" t="str">
        <f>①陸連データ貼付け!E473</f>
        <v>男</v>
      </c>
      <c r="H473" s="30">
        <f>①陸連データ貼付け!N473</f>
        <v>223116</v>
      </c>
      <c r="I473" s="30" t="str">
        <f>①陸連データ貼付け!K473</f>
        <v>名南工</v>
      </c>
      <c r="J473" s="30" t="str">
        <f>ASC(①陸連データ貼付け!J473)</f>
        <v>ｱｲﾁｹﾝﾘﾂﾒｲﾅﾝｺｳｷﾞｮｳ</v>
      </c>
      <c r="K473" s="30" t="str">
        <f t="shared" si="23"/>
        <v>名南工</v>
      </c>
      <c r="L473" s="30">
        <f>①陸連データ貼付け!P473</f>
        <v>1</v>
      </c>
      <c r="M473" s="64" t="str">
        <f>①陸連データ貼付け!Q473</f>
        <v>高校</v>
      </c>
    </row>
    <row r="474" spans="1:13">
      <c r="A474" s="233" t="str">
        <f>①陸連データ貼付け!M474</f>
        <v>H661</v>
      </c>
      <c r="B474" s="30" t="str">
        <f t="shared" si="21"/>
        <v>H</v>
      </c>
      <c r="C474" s="30" t="str">
        <f t="shared" si="22"/>
        <v>661</v>
      </c>
      <c r="D474" s="30">
        <f>①陸連データ貼付け!B474</f>
        <v>98711531</v>
      </c>
      <c r="E474" s="30" t="str">
        <f>①陸連データ貼付け!C474</f>
        <v>大西　唯翔</v>
      </c>
      <c r="F474" s="30" t="str">
        <f>ASC(①陸連データ貼付け!D474)</f>
        <v>ｵｵﾆｼ ﾕｲﾄ</v>
      </c>
      <c r="G474" s="30" t="str">
        <f>①陸連データ貼付け!E474</f>
        <v>男</v>
      </c>
      <c r="H474" s="30">
        <f>①陸連データ貼付け!N474</f>
        <v>223116</v>
      </c>
      <c r="I474" s="30" t="str">
        <f>①陸連データ貼付け!K474</f>
        <v>名南工</v>
      </c>
      <c r="J474" s="30" t="str">
        <f>ASC(①陸連データ貼付け!J474)</f>
        <v>ｱｲﾁｹﾝﾘﾂﾒｲﾅﾝｺｳｷﾞｮｳ</v>
      </c>
      <c r="K474" s="30" t="str">
        <f t="shared" si="23"/>
        <v>名南工</v>
      </c>
      <c r="L474" s="30">
        <f>①陸連データ貼付け!P474</f>
        <v>1</v>
      </c>
      <c r="M474" s="64" t="str">
        <f>①陸連データ貼付け!Q474</f>
        <v>高校</v>
      </c>
    </row>
    <row r="475" spans="1:13">
      <c r="A475" s="233" t="str">
        <f>①陸連データ貼付け!M475</f>
        <v>H662</v>
      </c>
      <c r="B475" s="30" t="str">
        <f t="shared" si="21"/>
        <v>H</v>
      </c>
      <c r="C475" s="30" t="str">
        <f t="shared" si="22"/>
        <v>662</v>
      </c>
      <c r="D475" s="30">
        <f>①陸連データ貼付け!B475</f>
        <v>98711935</v>
      </c>
      <c r="E475" s="30" t="str">
        <f>①陸連データ貼付け!C475</f>
        <v>田代　翔</v>
      </c>
      <c r="F475" s="30" t="str">
        <f>ASC(①陸連データ貼付け!D475)</f>
        <v>ﾀｼﾛ ｶｹﾙ</v>
      </c>
      <c r="G475" s="30" t="str">
        <f>①陸連データ貼付け!E475</f>
        <v>男</v>
      </c>
      <c r="H475" s="30">
        <f>①陸連データ貼付け!N475</f>
        <v>223116</v>
      </c>
      <c r="I475" s="30" t="str">
        <f>①陸連データ貼付け!K475</f>
        <v>名南工</v>
      </c>
      <c r="J475" s="30" t="str">
        <f>ASC(①陸連データ貼付け!J475)</f>
        <v>ｱｲﾁｹﾝﾘﾂﾒｲﾅﾝｺｳｷﾞｮｳ</v>
      </c>
      <c r="K475" s="30" t="str">
        <f t="shared" si="23"/>
        <v>名南工</v>
      </c>
      <c r="L475" s="30">
        <f>①陸連データ貼付け!P475</f>
        <v>1</v>
      </c>
      <c r="M475" s="64" t="str">
        <f>①陸連データ貼付け!Q475</f>
        <v>高校</v>
      </c>
    </row>
    <row r="476" spans="1:13">
      <c r="A476" s="233" t="str">
        <f>①陸連データ貼付け!M476</f>
        <v>H663</v>
      </c>
      <c r="B476" s="30" t="str">
        <f t="shared" si="21"/>
        <v>H</v>
      </c>
      <c r="C476" s="30" t="str">
        <f t="shared" si="22"/>
        <v>663</v>
      </c>
      <c r="D476" s="30">
        <f>①陸連データ貼付け!B476</f>
        <v>98712229</v>
      </c>
      <c r="E476" s="30" t="str">
        <f>①陸連データ貼付け!C476</f>
        <v>河合　貴史</v>
      </c>
      <c r="F476" s="30" t="str">
        <f>ASC(①陸連データ貼付け!D476)</f>
        <v>ｶﾜｲ ﾀｶｼ</v>
      </c>
      <c r="G476" s="30" t="str">
        <f>①陸連データ貼付け!E476</f>
        <v>男</v>
      </c>
      <c r="H476" s="30">
        <f>①陸連データ貼付け!N476</f>
        <v>223116</v>
      </c>
      <c r="I476" s="30" t="str">
        <f>①陸連データ貼付け!K476</f>
        <v>名南工</v>
      </c>
      <c r="J476" s="30" t="str">
        <f>ASC(①陸連データ貼付け!J476)</f>
        <v>ｱｲﾁｹﾝﾘﾂﾒｲﾅﾝｺｳｷﾞｮｳ</v>
      </c>
      <c r="K476" s="30" t="str">
        <f t="shared" si="23"/>
        <v>名南工</v>
      </c>
      <c r="L476" s="30">
        <f>①陸連データ貼付け!P476</f>
        <v>1</v>
      </c>
      <c r="M476" s="64" t="str">
        <f>①陸連データ貼付け!Q476</f>
        <v>高校</v>
      </c>
    </row>
    <row r="477" spans="1:13">
      <c r="A477" s="233" t="str">
        <f>①陸連データ貼付け!M477</f>
        <v>H664</v>
      </c>
      <c r="B477" s="30" t="str">
        <f t="shared" si="21"/>
        <v>H</v>
      </c>
      <c r="C477" s="30" t="str">
        <f t="shared" si="22"/>
        <v>664</v>
      </c>
      <c r="D477" s="30">
        <f>①陸連データ貼付け!B477</f>
        <v>98712633</v>
      </c>
      <c r="E477" s="30" t="str">
        <f>①陸連データ貼付け!C477</f>
        <v>河口　颯真</v>
      </c>
      <c r="F477" s="30" t="str">
        <f>ASC(①陸連データ貼付け!D477)</f>
        <v>ｶﾜｲ ｿｳﾏ</v>
      </c>
      <c r="G477" s="30" t="str">
        <f>①陸連データ貼付け!E477</f>
        <v>男</v>
      </c>
      <c r="H477" s="30">
        <f>①陸連データ貼付け!N477</f>
        <v>223116</v>
      </c>
      <c r="I477" s="30" t="str">
        <f>①陸連データ貼付け!K477</f>
        <v>名南工</v>
      </c>
      <c r="J477" s="30" t="str">
        <f>ASC(①陸連データ貼付け!J477)</f>
        <v>ｱｲﾁｹﾝﾘﾂﾒｲﾅﾝｺｳｷﾞｮｳ</v>
      </c>
      <c r="K477" s="30" t="str">
        <f t="shared" si="23"/>
        <v>名南工</v>
      </c>
      <c r="L477" s="30">
        <f>①陸連データ貼付け!P477</f>
        <v>1</v>
      </c>
      <c r="M477" s="64" t="str">
        <f>①陸連データ貼付け!Q477</f>
        <v>高校</v>
      </c>
    </row>
    <row r="478" spans="1:13">
      <c r="A478" s="233" t="str">
        <f>①陸連データ貼付け!M478</f>
        <v>H665</v>
      </c>
      <c r="B478" s="30" t="str">
        <f t="shared" si="21"/>
        <v>H</v>
      </c>
      <c r="C478" s="30" t="str">
        <f t="shared" si="22"/>
        <v>665</v>
      </c>
      <c r="D478" s="30">
        <f>①陸連データ貼付け!B478</f>
        <v>98713634</v>
      </c>
      <c r="E478" s="30" t="str">
        <f>①陸連データ貼付け!C478</f>
        <v>横井　郁弥</v>
      </c>
      <c r="F478" s="30" t="str">
        <f>ASC(①陸連データ貼付け!D478)</f>
        <v>ﾖｺｲ ﾌﾐﾔ</v>
      </c>
      <c r="G478" s="30" t="str">
        <f>①陸連データ貼付け!E478</f>
        <v>男</v>
      </c>
      <c r="H478" s="30">
        <f>①陸連データ貼付け!N478</f>
        <v>223116</v>
      </c>
      <c r="I478" s="30" t="str">
        <f>①陸連データ貼付け!K478</f>
        <v>名南工</v>
      </c>
      <c r="J478" s="30" t="str">
        <f>ASC(①陸連データ貼付け!J478)</f>
        <v>ｱｲﾁｹﾝﾘﾂﾒｲﾅﾝｺｳｷﾞｮｳ</v>
      </c>
      <c r="K478" s="30" t="str">
        <f t="shared" si="23"/>
        <v>名南工</v>
      </c>
      <c r="L478" s="30">
        <f>①陸連データ貼付け!P478</f>
        <v>1</v>
      </c>
      <c r="M478" s="64" t="str">
        <f>①陸連データ貼付け!Q478</f>
        <v>高校</v>
      </c>
    </row>
    <row r="479" spans="1:13">
      <c r="A479" s="233" t="str">
        <f>①陸連データ貼付け!M479</f>
        <v>H666</v>
      </c>
      <c r="B479" s="30" t="str">
        <f t="shared" si="21"/>
        <v>H</v>
      </c>
      <c r="C479" s="30" t="str">
        <f t="shared" si="22"/>
        <v>666</v>
      </c>
      <c r="D479" s="30">
        <f>①陸連データ貼付け!B479</f>
        <v>98714231</v>
      </c>
      <c r="E479" s="30" t="str">
        <f>①陸連データ貼付け!C479</f>
        <v>近藤　海人</v>
      </c>
      <c r="F479" s="30" t="str">
        <f>ASC(①陸連データ貼付け!D479)</f>
        <v>ｺﾝﾄﾞｳ ｶｲﾄ</v>
      </c>
      <c r="G479" s="30" t="str">
        <f>①陸連データ貼付け!E479</f>
        <v>男</v>
      </c>
      <c r="H479" s="30">
        <f>①陸連データ貼付け!N479</f>
        <v>223116</v>
      </c>
      <c r="I479" s="30" t="str">
        <f>①陸連データ貼付け!K479</f>
        <v>名南工</v>
      </c>
      <c r="J479" s="30" t="str">
        <f>ASC(①陸連データ貼付け!J479)</f>
        <v>ｱｲﾁｹﾝﾘﾂﾒｲﾅﾝｺｳｷﾞｮｳ</v>
      </c>
      <c r="K479" s="30" t="str">
        <f t="shared" si="23"/>
        <v>名南工</v>
      </c>
      <c r="L479" s="30">
        <f>①陸連データ貼付け!P479</f>
        <v>1</v>
      </c>
      <c r="M479" s="64" t="str">
        <f>①陸連データ貼付け!Q479</f>
        <v>高校</v>
      </c>
    </row>
    <row r="480" spans="1:13">
      <c r="A480" s="233" t="str">
        <f>①陸連データ貼付け!M480</f>
        <v>H667</v>
      </c>
      <c r="B480" s="30" t="str">
        <f t="shared" si="21"/>
        <v>H</v>
      </c>
      <c r="C480" s="30" t="str">
        <f t="shared" si="22"/>
        <v>667</v>
      </c>
      <c r="D480" s="30">
        <f>①陸連データ貼付け!B480</f>
        <v>98714837</v>
      </c>
      <c r="E480" s="30" t="str">
        <f>①陸連データ貼付け!C480</f>
        <v>神野　鷹我</v>
      </c>
      <c r="F480" s="30" t="str">
        <f>ASC(①陸連データ貼付け!D480)</f>
        <v>ｼﾞﾝﾉ ﾖｳｶﾞ</v>
      </c>
      <c r="G480" s="30" t="str">
        <f>①陸連データ貼付け!E480</f>
        <v>男</v>
      </c>
      <c r="H480" s="30">
        <f>①陸連データ貼付け!N480</f>
        <v>223116</v>
      </c>
      <c r="I480" s="30" t="str">
        <f>①陸連データ貼付け!K480</f>
        <v>名南工</v>
      </c>
      <c r="J480" s="30" t="str">
        <f>ASC(①陸連データ貼付け!J480)</f>
        <v>ｱｲﾁｹﾝﾘﾂﾒｲﾅﾝｺｳｷﾞｮｳ</v>
      </c>
      <c r="K480" s="30" t="str">
        <f t="shared" si="23"/>
        <v>名南工</v>
      </c>
      <c r="L480" s="30">
        <f>①陸連データ貼付け!P480</f>
        <v>1</v>
      </c>
      <c r="M480" s="64" t="str">
        <f>①陸連データ貼付け!Q480</f>
        <v>高校</v>
      </c>
    </row>
    <row r="481" spans="1:13">
      <c r="A481" s="233" t="str">
        <f>①陸連データ貼付け!M481</f>
        <v>H668</v>
      </c>
      <c r="B481" s="30" t="str">
        <f t="shared" si="21"/>
        <v>H</v>
      </c>
      <c r="C481" s="30" t="str">
        <f t="shared" si="22"/>
        <v>668</v>
      </c>
      <c r="D481" s="30">
        <f>①陸連データ貼付け!B481</f>
        <v>98715131</v>
      </c>
      <c r="E481" s="30" t="str">
        <f>①陸連データ貼付け!C481</f>
        <v>松原　尚人</v>
      </c>
      <c r="F481" s="30" t="str">
        <f>ASC(①陸連データ貼付け!D481)</f>
        <v>ﾏﾂﾊﾞﾗ ﾅｵﾄ</v>
      </c>
      <c r="G481" s="30" t="str">
        <f>①陸連データ貼付け!E481</f>
        <v>男</v>
      </c>
      <c r="H481" s="30">
        <f>①陸連データ貼付け!N481</f>
        <v>223116</v>
      </c>
      <c r="I481" s="30" t="str">
        <f>①陸連データ貼付け!K481</f>
        <v>名南工</v>
      </c>
      <c r="J481" s="30" t="str">
        <f>ASC(①陸連データ貼付け!J481)</f>
        <v>ｱｲﾁｹﾝﾘﾂﾒｲﾅﾝｺｳｷﾞｮｳ</v>
      </c>
      <c r="K481" s="30" t="str">
        <f t="shared" si="23"/>
        <v>名南工</v>
      </c>
      <c r="L481" s="30">
        <f>①陸連データ貼付け!P481</f>
        <v>1</v>
      </c>
      <c r="M481" s="64" t="str">
        <f>①陸連データ貼付け!Q481</f>
        <v>高校</v>
      </c>
    </row>
    <row r="482" spans="1:13">
      <c r="A482" s="233" t="str">
        <f>①陸連データ貼付け!M482</f>
        <v>J5142</v>
      </c>
      <c r="B482" s="30" t="str">
        <f t="shared" si="21"/>
        <v>J</v>
      </c>
      <c r="C482" s="30" t="str">
        <f t="shared" si="22"/>
        <v>5142</v>
      </c>
      <c r="D482" s="30">
        <f>①陸連データ貼付け!B482</f>
        <v>25357224</v>
      </c>
      <c r="E482" s="30" t="str">
        <f>①陸連データ貼付け!C482</f>
        <v>柴田　舞子</v>
      </c>
      <c r="F482" s="30" t="str">
        <f>ASC(①陸連データ貼付け!D482)</f>
        <v>ｼﾊﾞﾀ ﾏｲｺ</v>
      </c>
      <c r="G482" s="30" t="str">
        <f>①陸連データ貼付け!E482</f>
        <v>女</v>
      </c>
      <c r="H482" s="30">
        <f>①陸連データ貼付け!N482</f>
        <v>223117</v>
      </c>
      <c r="I482" s="30" t="str">
        <f>①陸連データ貼付け!K482</f>
        <v>愛知商</v>
      </c>
      <c r="J482" s="30" t="str">
        <f>ASC(①陸連データ貼付け!J482)</f>
        <v>ｱｲﾁｹﾝﾘﾂｱｲﾁｼｮｳｷﾞｮｳ</v>
      </c>
      <c r="K482" s="30" t="str">
        <f t="shared" si="23"/>
        <v>愛知商</v>
      </c>
      <c r="L482" s="30">
        <f>①陸連データ貼付け!P482</f>
        <v>3</v>
      </c>
      <c r="M482" s="64" t="str">
        <f>①陸連データ貼付け!Q482</f>
        <v>高校</v>
      </c>
    </row>
    <row r="483" spans="1:13">
      <c r="A483" s="233" t="str">
        <f>①陸連データ貼付け!M483</f>
        <v>J5143</v>
      </c>
      <c r="B483" s="30" t="str">
        <f t="shared" si="21"/>
        <v>J</v>
      </c>
      <c r="C483" s="30" t="str">
        <f t="shared" si="22"/>
        <v>5143</v>
      </c>
      <c r="D483" s="30">
        <f>①陸連データ貼付け!B483</f>
        <v>39787640</v>
      </c>
      <c r="E483" s="30" t="str">
        <f>①陸連データ貼付け!C483</f>
        <v>上町　綾</v>
      </c>
      <c r="F483" s="30" t="str">
        <f>ASC(①陸連データ貼付け!D483)</f>
        <v>ｶﾐﾏﾁ ｱﾔ</v>
      </c>
      <c r="G483" s="30" t="str">
        <f>①陸連データ貼付け!E483</f>
        <v>女</v>
      </c>
      <c r="H483" s="30">
        <f>①陸連データ貼付け!N483</f>
        <v>223117</v>
      </c>
      <c r="I483" s="30" t="str">
        <f>①陸連データ貼付け!K483</f>
        <v>愛知商</v>
      </c>
      <c r="J483" s="30" t="str">
        <f>ASC(①陸連データ貼付け!J483)</f>
        <v>ｱｲﾁｹﾝﾘﾂｱｲﾁｼｮｳｷﾞｮｳ</v>
      </c>
      <c r="K483" s="30" t="str">
        <f t="shared" si="23"/>
        <v>愛知商</v>
      </c>
      <c r="L483" s="30">
        <f>①陸連データ貼付け!P483</f>
        <v>3</v>
      </c>
      <c r="M483" s="64" t="str">
        <f>①陸連データ貼付け!Q483</f>
        <v>高校</v>
      </c>
    </row>
    <row r="484" spans="1:13">
      <c r="A484" s="233" t="str">
        <f>①陸連データ貼付け!M484</f>
        <v>J5144</v>
      </c>
      <c r="B484" s="30" t="str">
        <f t="shared" si="21"/>
        <v>J</v>
      </c>
      <c r="C484" s="30" t="str">
        <f t="shared" si="22"/>
        <v>5144</v>
      </c>
      <c r="D484" s="30">
        <f>①陸連データ貼付け!B484</f>
        <v>39819939</v>
      </c>
      <c r="E484" s="30" t="str">
        <f>①陸連データ貼付け!C484</f>
        <v>安藤　悠希</v>
      </c>
      <c r="F484" s="30" t="str">
        <f>ASC(①陸連データ貼付け!D484)</f>
        <v>ｱﾝﾄﾞｳ ﾕｳｷ</v>
      </c>
      <c r="G484" s="30" t="str">
        <f>①陸連データ貼付け!E484</f>
        <v>女</v>
      </c>
      <c r="H484" s="30">
        <f>①陸連データ貼付け!N484</f>
        <v>223117</v>
      </c>
      <c r="I484" s="30" t="str">
        <f>①陸連データ貼付け!K484</f>
        <v>愛知商</v>
      </c>
      <c r="J484" s="30" t="str">
        <f>ASC(①陸連データ貼付け!J484)</f>
        <v>ｱｲﾁｹﾝﾘﾂｱｲﾁｼｮｳｷﾞｮｳ</v>
      </c>
      <c r="K484" s="30" t="str">
        <f t="shared" si="23"/>
        <v>愛知商</v>
      </c>
      <c r="L484" s="30">
        <f>①陸連データ貼付け!P484</f>
        <v>3</v>
      </c>
      <c r="M484" s="64" t="str">
        <f>①陸連データ貼付け!Q484</f>
        <v>高校</v>
      </c>
    </row>
    <row r="485" spans="1:13">
      <c r="A485" s="233" t="str">
        <f>①陸連データ貼付け!M485</f>
        <v>J5145</v>
      </c>
      <c r="B485" s="30" t="str">
        <f t="shared" si="21"/>
        <v>J</v>
      </c>
      <c r="C485" s="30" t="str">
        <f t="shared" si="22"/>
        <v>5145</v>
      </c>
      <c r="D485" s="30">
        <f>①陸連データ貼付け!B485</f>
        <v>45876939</v>
      </c>
      <c r="E485" s="30" t="str">
        <f>①陸連データ貼付け!C485</f>
        <v>大牟田　舞子</v>
      </c>
      <c r="F485" s="30" t="str">
        <f>ASC(①陸連データ貼付け!D485)</f>
        <v>ｵｵﾑﾀ ﾏｲｺ</v>
      </c>
      <c r="G485" s="30" t="str">
        <f>①陸連データ貼付け!E485</f>
        <v>女</v>
      </c>
      <c r="H485" s="30">
        <f>①陸連データ貼付け!N485</f>
        <v>223117</v>
      </c>
      <c r="I485" s="30" t="str">
        <f>①陸連データ貼付け!K485</f>
        <v>愛知商</v>
      </c>
      <c r="J485" s="30" t="str">
        <f>ASC(①陸連データ貼付け!J485)</f>
        <v>ｱｲﾁｹﾝﾘﾂｱｲﾁｼｮｳｷﾞｮｳ</v>
      </c>
      <c r="K485" s="30" t="str">
        <f t="shared" si="23"/>
        <v>愛知商</v>
      </c>
      <c r="L485" s="30">
        <f>①陸連データ貼付け!P485</f>
        <v>3</v>
      </c>
      <c r="M485" s="64" t="str">
        <f>①陸連データ貼付け!Q485</f>
        <v>高校</v>
      </c>
    </row>
    <row r="486" spans="1:13">
      <c r="A486" s="233" t="str">
        <f>①陸連データ貼付け!M486</f>
        <v>J5146</v>
      </c>
      <c r="B486" s="30" t="str">
        <f t="shared" si="21"/>
        <v>J</v>
      </c>
      <c r="C486" s="30" t="str">
        <f t="shared" si="22"/>
        <v>5146</v>
      </c>
      <c r="D486" s="30">
        <f>①陸連データ貼付け!B486</f>
        <v>50955630</v>
      </c>
      <c r="E486" s="30" t="str">
        <f>①陸連データ貼付け!C486</f>
        <v>昼田　羅々</v>
      </c>
      <c r="F486" s="30" t="str">
        <f>ASC(①陸連データ貼付け!D486)</f>
        <v>ﾋﾙﾀ ﾗﾗ</v>
      </c>
      <c r="G486" s="30" t="str">
        <f>①陸連データ貼付け!E486</f>
        <v>女</v>
      </c>
      <c r="H486" s="30">
        <f>①陸連データ貼付け!N486</f>
        <v>223117</v>
      </c>
      <c r="I486" s="30" t="str">
        <f>①陸連データ貼付け!K486</f>
        <v>愛知商</v>
      </c>
      <c r="J486" s="30" t="str">
        <f>ASC(①陸連データ貼付け!J486)</f>
        <v>ｱｲﾁｹﾝﾘﾂｱｲﾁｼｮｳｷﾞｮｳ</v>
      </c>
      <c r="K486" s="30" t="str">
        <f t="shared" si="23"/>
        <v>愛知商</v>
      </c>
      <c r="L486" s="30">
        <f>①陸連データ貼付け!P486</f>
        <v>2</v>
      </c>
      <c r="M486" s="64" t="str">
        <f>①陸連データ貼付け!Q486</f>
        <v>高校</v>
      </c>
    </row>
    <row r="487" spans="1:13">
      <c r="A487" s="233" t="str">
        <f>①陸連データ貼付け!M487</f>
        <v>J5147</v>
      </c>
      <c r="B487" s="30" t="str">
        <f t="shared" si="21"/>
        <v>J</v>
      </c>
      <c r="C487" s="30" t="str">
        <f t="shared" si="22"/>
        <v>5147</v>
      </c>
      <c r="D487" s="30">
        <f>①陸連データ貼付け!B487</f>
        <v>53550018</v>
      </c>
      <c r="E487" s="30" t="str">
        <f>①陸連データ貼付け!C487</f>
        <v>松野　紗季</v>
      </c>
      <c r="F487" s="30" t="str">
        <f>ASC(①陸連データ貼付け!D487)</f>
        <v>ﾏﾂﾉ ｻｷ</v>
      </c>
      <c r="G487" s="30" t="str">
        <f>①陸連データ貼付け!E487</f>
        <v>女</v>
      </c>
      <c r="H487" s="30">
        <f>①陸連データ貼付け!N487</f>
        <v>223117</v>
      </c>
      <c r="I487" s="30" t="str">
        <f>①陸連データ貼付け!K487</f>
        <v>愛知商</v>
      </c>
      <c r="J487" s="30" t="str">
        <f>ASC(①陸連データ貼付け!J487)</f>
        <v>ｱｲﾁｹﾝﾘﾂｱｲﾁｼｮｳｷﾞｮｳ</v>
      </c>
      <c r="K487" s="30" t="str">
        <f t="shared" si="23"/>
        <v>愛知商</v>
      </c>
      <c r="L487" s="30">
        <f>①陸連データ貼付け!P487</f>
        <v>2</v>
      </c>
      <c r="M487" s="64" t="str">
        <f>①陸連データ貼付け!Q487</f>
        <v>高校</v>
      </c>
    </row>
    <row r="488" spans="1:13">
      <c r="A488" s="233" t="str">
        <f>①陸連データ貼付け!M488</f>
        <v>J5148</v>
      </c>
      <c r="B488" s="30" t="str">
        <f t="shared" si="21"/>
        <v>J</v>
      </c>
      <c r="C488" s="30" t="str">
        <f t="shared" si="22"/>
        <v>5148</v>
      </c>
      <c r="D488" s="30">
        <f>①陸連データ貼付け!B488</f>
        <v>53550826</v>
      </c>
      <c r="E488" s="30" t="str">
        <f>①陸連データ貼付け!C488</f>
        <v>平手　華歩</v>
      </c>
      <c r="F488" s="30" t="str">
        <f>ASC(①陸連データ貼付け!D488)</f>
        <v>ﾋﾗﾃ ｶﾎ</v>
      </c>
      <c r="G488" s="30" t="str">
        <f>①陸連データ貼付け!E488</f>
        <v>女</v>
      </c>
      <c r="H488" s="30">
        <f>①陸連データ貼付け!N488</f>
        <v>223117</v>
      </c>
      <c r="I488" s="30" t="str">
        <f>①陸連データ貼付け!K488</f>
        <v>愛知商</v>
      </c>
      <c r="J488" s="30" t="str">
        <f>ASC(①陸連データ貼付け!J488)</f>
        <v>ｱｲﾁｹﾝﾘﾂｱｲﾁｼｮｳｷﾞｮｳ</v>
      </c>
      <c r="K488" s="30" t="str">
        <f t="shared" si="23"/>
        <v>愛知商</v>
      </c>
      <c r="L488" s="30">
        <f>①陸連データ貼付け!P488</f>
        <v>2</v>
      </c>
      <c r="M488" s="64" t="str">
        <f>①陸連データ貼付け!Q488</f>
        <v>高校</v>
      </c>
    </row>
    <row r="489" spans="1:13">
      <c r="A489" s="233" t="str">
        <f>①陸連データ貼付け!M489</f>
        <v>J5149</v>
      </c>
      <c r="B489" s="30" t="str">
        <f t="shared" si="21"/>
        <v>J</v>
      </c>
      <c r="C489" s="30" t="str">
        <f t="shared" si="22"/>
        <v>5149</v>
      </c>
      <c r="D489" s="30">
        <f>①陸連データ貼付け!B489</f>
        <v>53833830</v>
      </c>
      <c r="E489" s="30" t="str">
        <f>①陸連データ貼付け!C489</f>
        <v>安田　優月</v>
      </c>
      <c r="F489" s="30" t="str">
        <f>ASC(①陸連データ貼付け!D489)</f>
        <v>ﾔｽﾀﾞ ﾕｽﾞｷ</v>
      </c>
      <c r="G489" s="30" t="str">
        <f>①陸連データ貼付け!E489</f>
        <v>女</v>
      </c>
      <c r="H489" s="30">
        <f>①陸連データ貼付け!N489</f>
        <v>223117</v>
      </c>
      <c r="I489" s="30" t="str">
        <f>①陸連データ貼付け!K489</f>
        <v>愛知商</v>
      </c>
      <c r="J489" s="30" t="str">
        <f>ASC(①陸連データ貼付け!J489)</f>
        <v>ｱｲﾁｹﾝﾘﾂｱｲﾁｼｮｳｷﾞｮｳ</v>
      </c>
      <c r="K489" s="30" t="str">
        <f t="shared" si="23"/>
        <v>愛知商</v>
      </c>
      <c r="L489" s="30">
        <f>①陸連データ貼付け!P489</f>
        <v>2</v>
      </c>
      <c r="M489" s="64" t="str">
        <f>①陸連データ貼付け!Q489</f>
        <v>高校</v>
      </c>
    </row>
    <row r="490" spans="1:13">
      <c r="A490" s="233" t="str">
        <f>①陸連データ貼付け!M490</f>
        <v>J5150</v>
      </c>
      <c r="B490" s="30" t="str">
        <f t="shared" si="21"/>
        <v>J</v>
      </c>
      <c r="C490" s="30" t="str">
        <f t="shared" si="22"/>
        <v>5150</v>
      </c>
      <c r="D490" s="30">
        <f>①陸連データ貼付け!B490</f>
        <v>63523726</v>
      </c>
      <c r="E490" s="30" t="str">
        <f>①陸連データ貼付け!C490</f>
        <v>古屋　春菜</v>
      </c>
      <c r="F490" s="30" t="str">
        <f>ASC(①陸連データ貼付け!D490)</f>
        <v>ﾌﾙﾔ ﾊﾙﾅ</v>
      </c>
      <c r="G490" s="30" t="str">
        <f>①陸連データ貼付け!E490</f>
        <v>女</v>
      </c>
      <c r="H490" s="30">
        <f>①陸連データ貼付け!N490</f>
        <v>223117</v>
      </c>
      <c r="I490" s="30" t="str">
        <f>①陸連データ貼付け!K490</f>
        <v>愛知商</v>
      </c>
      <c r="J490" s="30" t="str">
        <f>ASC(①陸連データ貼付け!J490)</f>
        <v>ｱｲﾁｹﾝﾘﾂｱｲﾁｼｮｳｷﾞｮｳ</v>
      </c>
      <c r="K490" s="30" t="str">
        <f t="shared" si="23"/>
        <v>愛知商</v>
      </c>
      <c r="L490" s="30">
        <f>①陸連データ貼付け!P490</f>
        <v>2</v>
      </c>
      <c r="M490" s="64" t="str">
        <f>①陸連データ貼付け!Q490</f>
        <v>高校</v>
      </c>
    </row>
    <row r="491" spans="1:13">
      <c r="A491" s="233" t="str">
        <f>①陸連データ貼付け!M491</f>
        <v>J5151</v>
      </c>
      <c r="B491" s="30" t="str">
        <f t="shared" si="21"/>
        <v>J</v>
      </c>
      <c r="C491" s="30" t="str">
        <f t="shared" si="22"/>
        <v>5151</v>
      </c>
      <c r="D491" s="30">
        <f>①陸連データ貼付け!B491</f>
        <v>76043727</v>
      </c>
      <c r="E491" s="30" t="str">
        <f>①陸連データ貼付け!C491</f>
        <v>井口　はるか</v>
      </c>
      <c r="F491" s="30" t="str">
        <f>ASC(①陸連データ貼付け!D491)</f>
        <v>ｲｸﾞﾁ ﾊﾙｶ</v>
      </c>
      <c r="G491" s="30" t="str">
        <f>①陸連データ貼付け!E491</f>
        <v>女</v>
      </c>
      <c r="H491" s="30">
        <f>①陸連データ貼付け!N491</f>
        <v>223117</v>
      </c>
      <c r="I491" s="30" t="str">
        <f>①陸連データ貼付け!K491</f>
        <v>愛知商</v>
      </c>
      <c r="J491" s="30" t="str">
        <f>ASC(①陸連データ貼付け!J491)</f>
        <v>ｱｲﾁｹﾝﾘﾂｱｲﾁｼｮｳｷﾞｮｳ</v>
      </c>
      <c r="K491" s="30" t="str">
        <f t="shared" si="23"/>
        <v>愛知商</v>
      </c>
      <c r="L491" s="30">
        <f>①陸連データ貼付け!P491</f>
        <v>3</v>
      </c>
      <c r="M491" s="64" t="str">
        <f>①陸連データ貼付け!Q491</f>
        <v>高校</v>
      </c>
    </row>
    <row r="492" spans="1:13">
      <c r="A492" s="233" t="str">
        <f>①陸連データ貼付け!M492</f>
        <v>J5152</v>
      </c>
      <c r="B492" s="30" t="str">
        <f t="shared" si="21"/>
        <v>J</v>
      </c>
      <c r="C492" s="30" t="str">
        <f t="shared" si="22"/>
        <v>5152</v>
      </c>
      <c r="D492" s="30">
        <f>①陸連データ貼付け!B492</f>
        <v>81547530</v>
      </c>
      <c r="E492" s="30" t="str">
        <f>①陸連データ貼付け!C492</f>
        <v>祖父江　美帆</v>
      </c>
      <c r="F492" s="30" t="str">
        <f>ASC(①陸連データ貼付け!D492)</f>
        <v>ｿﾌﾞｴ ﾐﾎ</v>
      </c>
      <c r="G492" s="30" t="str">
        <f>①陸連データ貼付け!E492</f>
        <v>女</v>
      </c>
      <c r="H492" s="30">
        <f>①陸連データ貼付け!N492</f>
        <v>223117</v>
      </c>
      <c r="I492" s="30" t="str">
        <f>①陸連データ貼付け!K492</f>
        <v>愛知商</v>
      </c>
      <c r="J492" s="30" t="str">
        <f>ASC(①陸連データ貼付け!J492)</f>
        <v>ｱｲﾁｹﾝﾘﾂｱｲﾁｼｮｳｷﾞｮｳ</v>
      </c>
      <c r="K492" s="30" t="str">
        <f t="shared" si="23"/>
        <v>愛知商</v>
      </c>
      <c r="L492" s="30">
        <f>①陸連データ貼付け!P492</f>
        <v>2</v>
      </c>
      <c r="M492" s="64" t="str">
        <f>①陸連データ貼付け!Q492</f>
        <v>高校</v>
      </c>
    </row>
    <row r="493" spans="1:13">
      <c r="A493" s="233" t="str">
        <f>①陸連データ貼付け!M493</f>
        <v>J5153</v>
      </c>
      <c r="B493" s="30" t="str">
        <f t="shared" si="21"/>
        <v>J</v>
      </c>
      <c r="C493" s="30" t="str">
        <f t="shared" si="22"/>
        <v>5153</v>
      </c>
      <c r="D493" s="30">
        <f>①陸連データ貼付け!B493</f>
        <v>88192533</v>
      </c>
      <c r="E493" s="30" t="str">
        <f>①陸連データ貼付け!C493</f>
        <v>玉木　芳奈</v>
      </c>
      <c r="F493" s="30" t="str">
        <f>ASC(①陸連データ貼付け!D493)</f>
        <v>ﾀﾏｷ ﾖｼﾅ</v>
      </c>
      <c r="G493" s="30" t="str">
        <f>①陸連データ貼付け!E493</f>
        <v>女</v>
      </c>
      <c r="H493" s="30">
        <f>①陸連データ貼付け!N493</f>
        <v>223117</v>
      </c>
      <c r="I493" s="30" t="str">
        <f>①陸連データ貼付け!K493</f>
        <v>愛知商</v>
      </c>
      <c r="J493" s="30" t="str">
        <f>ASC(①陸連データ貼付け!J493)</f>
        <v>ｱｲﾁｹﾝﾘﾂｱｲﾁｼｮｳｷﾞｮｳ</v>
      </c>
      <c r="K493" s="30" t="str">
        <f t="shared" si="23"/>
        <v>愛知商</v>
      </c>
      <c r="L493" s="30">
        <f>①陸連データ貼付け!P493</f>
        <v>2</v>
      </c>
      <c r="M493" s="64" t="str">
        <f>①陸連データ貼付け!Q493</f>
        <v>高校</v>
      </c>
    </row>
    <row r="494" spans="1:13">
      <c r="A494" s="233" t="str">
        <f>①陸連データ貼付け!M494</f>
        <v>J5154</v>
      </c>
      <c r="B494" s="30" t="str">
        <f t="shared" si="21"/>
        <v>J</v>
      </c>
      <c r="C494" s="30" t="str">
        <f t="shared" si="22"/>
        <v>5154</v>
      </c>
      <c r="D494" s="30">
        <f>①陸連データ貼付け!B494</f>
        <v>88193938</v>
      </c>
      <c r="E494" s="30" t="str">
        <f>①陸連データ貼付け!C494</f>
        <v>越口　萌絵</v>
      </c>
      <c r="F494" s="30" t="str">
        <f>ASC(①陸連データ貼付け!D494)</f>
        <v>ｺｼｸﾞﾁ ﾓｴ</v>
      </c>
      <c r="G494" s="30" t="str">
        <f>①陸連データ貼付け!E494</f>
        <v>女</v>
      </c>
      <c r="H494" s="30">
        <f>①陸連データ貼付け!N494</f>
        <v>223117</v>
      </c>
      <c r="I494" s="30" t="str">
        <f>①陸連データ貼付け!K494</f>
        <v>愛知商</v>
      </c>
      <c r="J494" s="30" t="str">
        <f>ASC(①陸連データ貼付け!J494)</f>
        <v>ｱｲﾁｹﾝﾘﾂｱｲﾁｼｮｳｷﾞｮｳ</v>
      </c>
      <c r="K494" s="30" t="str">
        <f t="shared" si="23"/>
        <v>愛知商</v>
      </c>
      <c r="L494" s="30">
        <f>①陸連データ貼付け!P494</f>
        <v>2</v>
      </c>
      <c r="M494" s="64" t="str">
        <f>①陸連データ貼付け!Q494</f>
        <v>高校</v>
      </c>
    </row>
    <row r="495" spans="1:13">
      <c r="A495" s="233" t="str">
        <f>①陸連データ貼付け!M495</f>
        <v>J5155</v>
      </c>
      <c r="B495" s="30" t="str">
        <f t="shared" si="21"/>
        <v>J</v>
      </c>
      <c r="C495" s="30" t="str">
        <f t="shared" si="22"/>
        <v>5155</v>
      </c>
      <c r="D495" s="30">
        <f>①陸連データ貼付け!B495</f>
        <v>88194939</v>
      </c>
      <c r="E495" s="30" t="str">
        <f>①陸連データ貼付け!C495</f>
        <v>安田　梨夏</v>
      </c>
      <c r="F495" s="30" t="str">
        <f>ASC(①陸連データ貼付け!D495)</f>
        <v>ﾔｽﾀﾞ ﾘｶ</v>
      </c>
      <c r="G495" s="30" t="str">
        <f>①陸連データ貼付け!E495</f>
        <v>女</v>
      </c>
      <c r="H495" s="30">
        <f>①陸連データ貼付け!N495</f>
        <v>223117</v>
      </c>
      <c r="I495" s="30" t="str">
        <f>①陸連データ貼付け!K495</f>
        <v>愛知商</v>
      </c>
      <c r="J495" s="30" t="str">
        <f>ASC(①陸連データ貼付け!J495)</f>
        <v>ｱｲﾁｹﾝﾘﾂｱｲﾁｼｮｳｷﾞｮｳ</v>
      </c>
      <c r="K495" s="30" t="str">
        <f t="shared" si="23"/>
        <v>愛知商</v>
      </c>
      <c r="L495" s="30">
        <f>①陸連データ貼付け!P495</f>
        <v>2</v>
      </c>
      <c r="M495" s="64" t="str">
        <f>①陸連データ貼付け!Q495</f>
        <v>高校</v>
      </c>
    </row>
    <row r="496" spans="1:13">
      <c r="A496" s="233" t="str">
        <f>①陸連データ貼付け!M496</f>
        <v>J5156</v>
      </c>
      <c r="B496" s="30" t="str">
        <f t="shared" si="21"/>
        <v>J</v>
      </c>
      <c r="C496" s="30" t="str">
        <f t="shared" si="22"/>
        <v>5156</v>
      </c>
      <c r="D496" s="30">
        <f>①陸連データ貼付け!B496</f>
        <v>88195536</v>
      </c>
      <c r="E496" s="30" t="str">
        <f>①陸連データ貼付け!C496</f>
        <v>山田　亜美</v>
      </c>
      <c r="F496" s="30" t="str">
        <f>ASC(①陸連データ貼付け!D496)</f>
        <v>ﾔﾏﾀﾞ ｱﾐ</v>
      </c>
      <c r="G496" s="30" t="str">
        <f>①陸連データ貼付け!E496</f>
        <v>女</v>
      </c>
      <c r="H496" s="30">
        <f>①陸連データ貼付け!N496</f>
        <v>223117</v>
      </c>
      <c r="I496" s="30" t="str">
        <f>①陸連データ貼付け!K496</f>
        <v>愛知商</v>
      </c>
      <c r="J496" s="30" t="str">
        <f>ASC(①陸連データ貼付け!J496)</f>
        <v>ｱｲﾁｹﾝﾘﾂｱｲﾁｼｮｳｷﾞｮｳ</v>
      </c>
      <c r="K496" s="30" t="str">
        <f t="shared" si="23"/>
        <v>愛知商</v>
      </c>
      <c r="L496" s="30">
        <f>①陸連データ貼付け!P496</f>
        <v>2</v>
      </c>
      <c r="M496" s="64" t="str">
        <f>①陸連データ貼付け!Q496</f>
        <v>高校</v>
      </c>
    </row>
    <row r="497" spans="1:13">
      <c r="A497" s="233" t="str">
        <f>①陸連データ貼付け!M497</f>
        <v>J5409</v>
      </c>
      <c r="B497" s="30" t="str">
        <f t="shared" si="21"/>
        <v>J</v>
      </c>
      <c r="C497" s="30" t="str">
        <f t="shared" si="22"/>
        <v>5409</v>
      </c>
      <c r="D497" s="30">
        <f>①陸連データ貼付け!B497</f>
        <v>67404425</v>
      </c>
      <c r="E497" s="30" t="str">
        <f>①陸連データ貼付け!C497</f>
        <v>柿野　明日加</v>
      </c>
      <c r="F497" s="30" t="str">
        <f>ASC(①陸連データ貼付け!D497)</f>
        <v>ｶｷﾉ ｱｽｶ</v>
      </c>
      <c r="G497" s="30" t="str">
        <f>①陸連データ貼付け!E497</f>
        <v>女</v>
      </c>
      <c r="H497" s="30">
        <f>①陸連データ貼付け!N497</f>
        <v>223117</v>
      </c>
      <c r="I497" s="30" t="str">
        <f>①陸連データ貼付け!K497</f>
        <v>愛知商</v>
      </c>
      <c r="J497" s="30" t="str">
        <f>ASC(①陸連データ貼付け!J497)</f>
        <v>ｱｲﾁｹﾝﾘﾂｱｲﾁｼｮｳｷﾞｮｳ</v>
      </c>
      <c r="K497" s="30" t="str">
        <f t="shared" si="23"/>
        <v>愛知商</v>
      </c>
      <c r="L497" s="30">
        <f>①陸連データ貼付け!P497</f>
        <v>1</v>
      </c>
      <c r="M497" s="64" t="str">
        <f>①陸連データ貼付け!Q497</f>
        <v>高校</v>
      </c>
    </row>
    <row r="498" spans="1:13">
      <c r="A498" s="233" t="str">
        <f>①陸連データ貼付け!M498</f>
        <v>J5410</v>
      </c>
      <c r="B498" s="30" t="str">
        <f t="shared" si="21"/>
        <v>J</v>
      </c>
      <c r="C498" s="30" t="str">
        <f t="shared" si="22"/>
        <v>5410</v>
      </c>
      <c r="D498" s="30">
        <f>①陸連データ貼付け!B498</f>
        <v>75904126</v>
      </c>
      <c r="E498" s="30" t="str">
        <f>①陸連データ貼付け!C498</f>
        <v>柴田　花歩</v>
      </c>
      <c r="F498" s="30" t="str">
        <f>ASC(①陸連データ貼付け!D498)</f>
        <v>ｼﾊﾞﾀ ｶﾎ</v>
      </c>
      <c r="G498" s="30" t="str">
        <f>①陸連データ貼付け!E498</f>
        <v>女</v>
      </c>
      <c r="H498" s="30">
        <f>①陸連データ貼付け!N498</f>
        <v>223117</v>
      </c>
      <c r="I498" s="30" t="str">
        <f>①陸連データ貼付け!K498</f>
        <v>愛知商</v>
      </c>
      <c r="J498" s="30" t="str">
        <f>ASC(①陸連データ貼付け!J498)</f>
        <v>ｱｲﾁｹﾝﾘﾂｱｲﾁｼｮｳｷﾞｮｳ</v>
      </c>
      <c r="K498" s="30" t="str">
        <f t="shared" si="23"/>
        <v>愛知商</v>
      </c>
      <c r="L498" s="30">
        <f>①陸連データ貼付け!P498</f>
        <v>1</v>
      </c>
      <c r="M498" s="64" t="str">
        <f>①陸連データ貼付け!Q498</f>
        <v>高校</v>
      </c>
    </row>
    <row r="499" spans="1:13">
      <c r="A499" s="233" t="str">
        <f>①陸連データ貼付け!M499</f>
        <v>J5411</v>
      </c>
      <c r="B499" s="30" t="str">
        <f t="shared" si="21"/>
        <v>J</v>
      </c>
      <c r="C499" s="30" t="str">
        <f t="shared" si="22"/>
        <v>5411</v>
      </c>
      <c r="D499" s="30">
        <f>①陸連データ貼付け!B499</f>
        <v>98707031</v>
      </c>
      <c r="E499" s="30" t="str">
        <f>①陸連データ貼付け!C499</f>
        <v>橋本　悠花</v>
      </c>
      <c r="F499" s="30" t="str">
        <f>ASC(①陸連データ貼付け!D499)</f>
        <v>ﾊｼﾓﾄ ﾕｳｶ</v>
      </c>
      <c r="G499" s="30" t="str">
        <f>①陸連データ貼付け!E499</f>
        <v>女</v>
      </c>
      <c r="H499" s="30">
        <f>①陸連データ貼付け!N499</f>
        <v>223117</v>
      </c>
      <c r="I499" s="30" t="str">
        <f>①陸連データ貼付け!K499</f>
        <v>愛知商</v>
      </c>
      <c r="J499" s="30" t="str">
        <f>ASC(①陸連データ貼付け!J499)</f>
        <v>ｱｲﾁｹﾝﾘﾂｱｲﾁｼｮｳｷﾞｮｳ</v>
      </c>
      <c r="K499" s="30" t="str">
        <f t="shared" si="23"/>
        <v>愛知商</v>
      </c>
      <c r="L499" s="30">
        <f>①陸連データ貼付け!P499</f>
        <v>1</v>
      </c>
      <c r="M499" s="64" t="str">
        <f>①陸連データ貼付け!Q499</f>
        <v>高校</v>
      </c>
    </row>
    <row r="500" spans="1:13">
      <c r="A500" s="233" t="str">
        <f>①陸連データ貼付け!M500</f>
        <v>J237</v>
      </c>
      <c r="B500" s="30" t="str">
        <f t="shared" si="21"/>
        <v>J</v>
      </c>
      <c r="C500" s="30" t="str">
        <f t="shared" si="22"/>
        <v>237</v>
      </c>
      <c r="D500" s="30">
        <f>①陸連データ貼付け!B500</f>
        <v>76042827</v>
      </c>
      <c r="E500" s="30" t="str">
        <f>①陸連データ貼付け!C500</f>
        <v>伊東　大空</v>
      </c>
      <c r="F500" s="30" t="str">
        <f>ASC(①陸連データ貼付け!D500)</f>
        <v>ｲﾄｳ ｿﾗ</v>
      </c>
      <c r="G500" s="30" t="str">
        <f>①陸連データ貼付け!E500</f>
        <v>男</v>
      </c>
      <c r="H500" s="30">
        <f>①陸連データ貼付け!N500</f>
        <v>223117</v>
      </c>
      <c r="I500" s="30" t="str">
        <f>①陸連データ貼付け!K500</f>
        <v>愛知商</v>
      </c>
      <c r="J500" s="30" t="str">
        <f>ASC(①陸連データ貼付け!J500)</f>
        <v>ｱｲﾁｹﾝﾘﾂｱｲﾁｼｮｳｷﾞｮｳ</v>
      </c>
      <c r="K500" s="30" t="str">
        <f t="shared" si="23"/>
        <v>愛知商</v>
      </c>
      <c r="L500" s="30">
        <f>①陸連データ貼付け!P500</f>
        <v>3</v>
      </c>
      <c r="M500" s="64" t="str">
        <f>①陸連データ貼付け!Q500</f>
        <v>高校</v>
      </c>
    </row>
    <row r="501" spans="1:13">
      <c r="A501" s="233" t="str">
        <f>①陸連データ貼付け!M501</f>
        <v>J238</v>
      </c>
      <c r="B501" s="30" t="str">
        <f t="shared" si="21"/>
        <v>J</v>
      </c>
      <c r="C501" s="30" t="str">
        <f t="shared" si="22"/>
        <v>238</v>
      </c>
      <c r="D501" s="30">
        <f>①陸連データ貼付け!B501</f>
        <v>88193029</v>
      </c>
      <c r="E501" s="30" t="str">
        <f>①陸連データ貼付け!C501</f>
        <v>石原　智徳</v>
      </c>
      <c r="F501" s="30" t="str">
        <f>ASC(①陸連データ貼付け!D501)</f>
        <v>ｲｼﾊﾗ ﾄﾓﾉﾘ</v>
      </c>
      <c r="G501" s="30" t="str">
        <f>①陸連データ貼付け!E501</f>
        <v>男</v>
      </c>
      <c r="H501" s="30">
        <f>①陸連データ貼付け!N501</f>
        <v>223117</v>
      </c>
      <c r="I501" s="30" t="str">
        <f>①陸連データ貼付け!K501</f>
        <v>愛知商</v>
      </c>
      <c r="J501" s="30" t="str">
        <f>ASC(①陸連データ貼付け!J501)</f>
        <v>ｱｲﾁｹﾝﾘﾂｱｲﾁｼｮｳｷﾞｮｳ</v>
      </c>
      <c r="K501" s="30" t="str">
        <f t="shared" si="23"/>
        <v>愛知商</v>
      </c>
      <c r="L501" s="30">
        <f>①陸連データ貼付け!P501</f>
        <v>2</v>
      </c>
      <c r="M501" s="64" t="str">
        <f>①陸連データ貼付け!Q501</f>
        <v>高校</v>
      </c>
    </row>
    <row r="502" spans="1:13">
      <c r="A502" s="233" t="str">
        <f>①陸連データ貼付け!M502</f>
        <v>J239</v>
      </c>
      <c r="B502" s="30" t="str">
        <f t="shared" si="21"/>
        <v>J</v>
      </c>
      <c r="C502" s="30" t="str">
        <f t="shared" si="22"/>
        <v>239</v>
      </c>
      <c r="D502" s="30">
        <f>①陸連データ貼付け!B502</f>
        <v>88194232</v>
      </c>
      <c r="E502" s="30" t="str">
        <f>①陸連データ貼付け!C502</f>
        <v>小野　海斗</v>
      </c>
      <c r="F502" s="30" t="str">
        <f>ASC(①陸連データ貼付け!D502)</f>
        <v>ｵﾉ ｶｲﾄ</v>
      </c>
      <c r="G502" s="30" t="str">
        <f>①陸連データ貼付け!E502</f>
        <v>男</v>
      </c>
      <c r="H502" s="30">
        <f>①陸連データ貼付け!N502</f>
        <v>223117</v>
      </c>
      <c r="I502" s="30" t="str">
        <f>①陸連データ貼付け!K502</f>
        <v>愛知商</v>
      </c>
      <c r="J502" s="30" t="str">
        <f>ASC(①陸連データ貼付け!J502)</f>
        <v>ｱｲﾁｹﾝﾘﾂｱｲﾁｼｮｳｷﾞｮｳ</v>
      </c>
      <c r="K502" s="30" t="str">
        <f t="shared" si="23"/>
        <v>愛知商</v>
      </c>
      <c r="L502" s="30">
        <f>①陸連データ貼付け!P502</f>
        <v>2</v>
      </c>
      <c r="M502" s="64" t="str">
        <f>①陸連データ貼付け!Q502</f>
        <v>高校</v>
      </c>
    </row>
    <row r="503" spans="1:13">
      <c r="A503" s="233" t="str">
        <f>①陸連データ貼付け!M503</f>
        <v>J693</v>
      </c>
      <c r="B503" s="30" t="str">
        <f t="shared" si="21"/>
        <v>J</v>
      </c>
      <c r="C503" s="30" t="str">
        <f t="shared" si="22"/>
        <v>693</v>
      </c>
      <c r="D503" s="30">
        <f>①陸連データ貼付け!B503</f>
        <v>98705938</v>
      </c>
      <c r="E503" s="30" t="str">
        <f>①陸連データ貼付け!C503</f>
        <v>佐保　蓮都</v>
      </c>
      <c r="F503" s="30" t="str">
        <f>ASC(①陸連データ貼付け!D503)</f>
        <v>ｻﾎ ﾚﾅﾄ</v>
      </c>
      <c r="G503" s="30" t="str">
        <f>①陸連データ貼付け!E503</f>
        <v>男</v>
      </c>
      <c r="H503" s="30">
        <f>①陸連データ貼付け!N503</f>
        <v>223117</v>
      </c>
      <c r="I503" s="30" t="str">
        <f>①陸連データ貼付け!K503</f>
        <v>愛知商</v>
      </c>
      <c r="J503" s="30" t="str">
        <f>ASC(①陸連データ貼付け!J503)</f>
        <v>ｱｲﾁｹﾝﾘﾂｱｲﾁｼｮｳｷﾞｮｳ</v>
      </c>
      <c r="K503" s="30" t="str">
        <f t="shared" si="23"/>
        <v>愛知商</v>
      </c>
      <c r="L503" s="30">
        <f>①陸連データ貼付け!P503</f>
        <v>1</v>
      </c>
      <c r="M503" s="64" t="str">
        <f>①陸連データ貼付け!Q503</f>
        <v>高校</v>
      </c>
    </row>
    <row r="504" spans="1:13">
      <c r="A504" s="233" t="str">
        <f>①陸連データ貼付け!M504</f>
        <v>J694</v>
      </c>
      <c r="B504" s="30" t="str">
        <f t="shared" si="21"/>
        <v>J</v>
      </c>
      <c r="C504" s="30" t="str">
        <f t="shared" si="22"/>
        <v>694</v>
      </c>
      <c r="D504" s="30">
        <f>①陸連データ貼付け!B504</f>
        <v>98706737</v>
      </c>
      <c r="E504" s="30" t="str">
        <f>①陸連データ貼付け!C504</f>
        <v>小林　星太</v>
      </c>
      <c r="F504" s="30" t="str">
        <f>ASC(①陸連データ貼付け!D504)</f>
        <v>ｺﾊﾞﾔｼ ｾｲﾀ</v>
      </c>
      <c r="G504" s="30" t="str">
        <f>①陸連データ貼付け!E504</f>
        <v>男</v>
      </c>
      <c r="H504" s="30">
        <f>①陸連データ貼付け!N504</f>
        <v>223117</v>
      </c>
      <c r="I504" s="30" t="str">
        <f>①陸連データ貼付け!K504</f>
        <v>愛知商</v>
      </c>
      <c r="J504" s="30" t="str">
        <f>ASC(①陸連データ貼付け!J504)</f>
        <v>ｱｲﾁｹﾝﾘﾂｱｲﾁｼｮｳｷﾞｮｳ</v>
      </c>
      <c r="K504" s="30" t="str">
        <f t="shared" si="23"/>
        <v>愛知商</v>
      </c>
      <c r="L504" s="30">
        <f>①陸連データ貼付け!P504</f>
        <v>1</v>
      </c>
      <c r="M504" s="64" t="str">
        <f>①陸連データ貼付け!Q504</f>
        <v>高校</v>
      </c>
    </row>
    <row r="505" spans="1:13">
      <c r="A505" s="233" t="str">
        <f>①陸連データ貼付け!M505</f>
        <v>H5072</v>
      </c>
      <c r="B505" s="30" t="str">
        <f t="shared" si="21"/>
        <v>H</v>
      </c>
      <c r="C505" s="30" t="str">
        <f t="shared" si="22"/>
        <v>5072</v>
      </c>
      <c r="D505" s="30">
        <f>①陸連データ貼付け!B505</f>
        <v>45850830</v>
      </c>
      <c r="E505" s="30" t="str">
        <f>①陸連データ貼付け!C505</f>
        <v>松本　優菜</v>
      </c>
      <c r="F505" s="30" t="str">
        <f>ASC(①陸連データ貼付け!D505)</f>
        <v>ﾏﾂﾓﾄ ﾕｳﾅ</v>
      </c>
      <c r="G505" s="30" t="str">
        <f>①陸連データ貼付け!E505</f>
        <v>女</v>
      </c>
      <c r="H505" s="30">
        <f>①陸連データ貼付け!N505</f>
        <v>223118</v>
      </c>
      <c r="I505" s="30" t="str">
        <f>①陸連データ貼付け!K505</f>
        <v>中川商</v>
      </c>
      <c r="J505" s="30" t="str">
        <f>ASC(①陸連データ貼付け!J505)</f>
        <v>ｱｲﾁｹﾝﾘﾂﾅｶｶﾞﾜｼｮｳｷﾞｮｳ</v>
      </c>
      <c r="K505" s="30" t="str">
        <f t="shared" si="23"/>
        <v>中川商</v>
      </c>
      <c r="L505" s="30">
        <f>①陸連データ貼付け!P505</f>
        <v>3</v>
      </c>
      <c r="M505" s="64" t="str">
        <f>①陸連データ貼付け!Q505</f>
        <v>高校</v>
      </c>
    </row>
    <row r="506" spans="1:13">
      <c r="A506" s="233" t="str">
        <f>①陸連データ貼付け!M506</f>
        <v>H5073</v>
      </c>
      <c r="B506" s="30" t="str">
        <f t="shared" si="21"/>
        <v>H</v>
      </c>
      <c r="C506" s="30" t="str">
        <f t="shared" si="22"/>
        <v>5073</v>
      </c>
      <c r="D506" s="30">
        <f>①陸連データ貼付け!B506</f>
        <v>49402827</v>
      </c>
      <c r="E506" s="30" t="str">
        <f>①陸連データ貼付け!C506</f>
        <v>鈴木　伶奈</v>
      </c>
      <c r="F506" s="30" t="str">
        <f>ASC(①陸連データ貼付け!D506)</f>
        <v>ｽｽﾞｷ ﾚｲﾅ</v>
      </c>
      <c r="G506" s="30" t="str">
        <f>①陸連データ貼付け!E506</f>
        <v>女</v>
      </c>
      <c r="H506" s="30">
        <f>①陸連データ貼付け!N506</f>
        <v>223118</v>
      </c>
      <c r="I506" s="30" t="str">
        <f>①陸連データ貼付け!K506</f>
        <v>中川商</v>
      </c>
      <c r="J506" s="30" t="str">
        <f>ASC(①陸連データ貼付け!J506)</f>
        <v>ｱｲﾁｹﾝﾘﾂﾅｶｶﾞﾜｼｮｳｷﾞｮｳ</v>
      </c>
      <c r="K506" s="30" t="str">
        <f t="shared" si="23"/>
        <v>中川商</v>
      </c>
      <c r="L506" s="30">
        <f>①陸連データ貼付け!P506</f>
        <v>2</v>
      </c>
      <c r="M506" s="64" t="str">
        <f>①陸連データ貼付け!Q506</f>
        <v>高校</v>
      </c>
    </row>
    <row r="507" spans="1:13">
      <c r="A507" s="233" t="str">
        <f>①陸連データ貼付け!M507</f>
        <v>H5074</v>
      </c>
      <c r="B507" s="30" t="str">
        <f t="shared" si="21"/>
        <v>H</v>
      </c>
      <c r="C507" s="30" t="str">
        <f t="shared" si="22"/>
        <v>5074</v>
      </c>
      <c r="D507" s="30">
        <f>①陸連データ貼付け!B507</f>
        <v>52233015</v>
      </c>
      <c r="E507" s="30" t="str">
        <f>①陸連データ貼付け!C507</f>
        <v>東野　光央</v>
      </c>
      <c r="F507" s="30" t="str">
        <f>ASC(①陸連データ貼付け!D507)</f>
        <v>ﾋｶﾞｼﾉ ﾐｵ</v>
      </c>
      <c r="G507" s="30" t="str">
        <f>①陸連データ貼付け!E507</f>
        <v>女</v>
      </c>
      <c r="H507" s="30">
        <f>①陸連データ貼付け!N507</f>
        <v>223118</v>
      </c>
      <c r="I507" s="30" t="str">
        <f>①陸連データ貼付け!K507</f>
        <v>中川商</v>
      </c>
      <c r="J507" s="30" t="str">
        <f>ASC(①陸連データ貼付け!J507)</f>
        <v>ｱｲﾁｹﾝﾘﾂﾅｶｶﾞﾜｼｮｳｷﾞｮｳ</v>
      </c>
      <c r="K507" s="30" t="str">
        <f t="shared" si="23"/>
        <v>中川商</v>
      </c>
      <c r="L507" s="30">
        <f>①陸連データ貼付け!P507</f>
        <v>2</v>
      </c>
      <c r="M507" s="64" t="str">
        <f>①陸連データ貼付け!Q507</f>
        <v>高校</v>
      </c>
    </row>
    <row r="508" spans="1:13">
      <c r="A508" s="233" t="str">
        <f>①陸連データ貼付け!M508</f>
        <v>H5075</v>
      </c>
      <c r="B508" s="30" t="str">
        <f t="shared" si="21"/>
        <v>H</v>
      </c>
      <c r="C508" s="30" t="str">
        <f t="shared" si="22"/>
        <v>5075</v>
      </c>
      <c r="D508" s="30">
        <f>①陸連データ貼付け!B508</f>
        <v>74991838</v>
      </c>
      <c r="E508" s="30" t="str">
        <f>①陸連データ貼付け!C508</f>
        <v>伊藤　朱里</v>
      </c>
      <c r="F508" s="30" t="str">
        <f>ASC(①陸連データ貼付け!D508)</f>
        <v>ｲﾄｳ ｱｶﾘ</v>
      </c>
      <c r="G508" s="30" t="str">
        <f>①陸連データ貼付け!E508</f>
        <v>女</v>
      </c>
      <c r="H508" s="30">
        <f>①陸連データ貼付け!N508</f>
        <v>223118</v>
      </c>
      <c r="I508" s="30" t="str">
        <f>①陸連データ貼付け!K508</f>
        <v>中川商</v>
      </c>
      <c r="J508" s="30" t="str">
        <f>ASC(①陸連データ貼付け!J508)</f>
        <v>ｱｲﾁｹﾝﾘﾂﾅｶｶﾞﾜｼｮｳｷﾞｮｳ</v>
      </c>
      <c r="K508" s="30" t="str">
        <f t="shared" si="23"/>
        <v>中川商</v>
      </c>
      <c r="L508" s="30">
        <f>①陸連データ貼付け!P508</f>
        <v>3</v>
      </c>
      <c r="M508" s="64" t="str">
        <f>①陸連データ貼付け!Q508</f>
        <v>高校</v>
      </c>
    </row>
    <row r="509" spans="1:13">
      <c r="A509" s="233" t="str">
        <f>①陸連データ貼付け!M509</f>
        <v>H5076</v>
      </c>
      <c r="B509" s="30" t="str">
        <f t="shared" si="21"/>
        <v>H</v>
      </c>
      <c r="C509" s="30" t="str">
        <f t="shared" si="22"/>
        <v>5076</v>
      </c>
      <c r="D509" s="30">
        <f>①陸連データ貼付け!B509</f>
        <v>74992031</v>
      </c>
      <c r="E509" s="30" t="str">
        <f>①陸連データ貼付け!C509</f>
        <v>上田　アイリス</v>
      </c>
      <c r="F509" s="30" t="str">
        <f>ASC(①陸連データ貼付け!D509)</f>
        <v>ｳｴﾀﾞ ｱｲﾘｽ</v>
      </c>
      <c r="G509" s="30" t="str">
        <f>①陸連データ貼付け!E509</f>
        <v>女</v>
      </c>
      <c r="H509" s="30">
        <f>①陸連データ貼付け!N509</f>
        <v>223118</v>
      </c>
      <c r="I509" s="30" t="str">
        <f>①陸連データ貼付け!K509</f>
        <v>中川商</v>
      </c>
      <c r="J509" s="30" t="str">
        <f>ASC(①陸連データ貼付け!J509)</f>
        <v>ｱｲﾁｹﾝﾘﾂﾅｶｶﾞﾜｼｮｳｷﾞｮｳ</v>
      </c>
      <c r="K509" s="30" t="str">
        <f t="shared" si="23"/>
        <v>中川商</v>
      </c>
      <c r="L509" s="30">
        <f>①陸連データ貼付け!P509</f>
        <v>3</v>
      </c>
      <c r="M509" s="64" t="str">
        <f>①陸連データ貼付け!Q509</f>
        <v>高校</v>
      </c>
    </row>
    <row r="510" spans="1:13">
      <c r="A510" s="233" t="str">
        <f>①陸連データ貼付け!M510</f>
        <v>H5077</v>
      </c>
      <c r="B510" s="30" t="str">
        <f t="shared" si="21"/>
        <v>H</v>
      </c>
      <c r="C510" s="30" t="str">
        <f t="shared" si="22"/>
        <v>5077</v>
      </c>
      <c r="D510" s="30">
        <f>①陸連データ貼付け!B510</f>
        <v>86456029</v>
      </c>
      <c r="E510" s="30" t="str">
        <f>①陸連データ貼付け!C510</f>
        <v>竹山　栞</v>
      </c>
      <c r="F510" s="30" t="str">
        <f>ASC(①陸連データ貼付け!D510)</f>
        <v>ﾀｹﾔﾏ ｼｵﾘ</v>
      </c>
      <c r="G510" s="30" t="str">
        <f>①陸連データ貼付け!E510</f>
        <v>女</v>
      </c>
      <c r="H510" s="30">
        <f>①陸連データ貼付け!N510</f>
        <v>223118</v>
      </c>
      <c r="I510" s="30" t="str">
        <f>①陸連データ貼付け!K510</f>
        <v>中川商</v>
      </c>
      <c r="J510" s="30" t="str">
        <f>ASC(①陸連データ貼付け!J510)</f>
        <v>ｱｲﾁｹﾝﾘﾂﾅｶｶﾞﾜｼｮｳｷﾞｮｳ</v>
      </c>
      <c r="K510" s="30" t="str">
        <f t="shared" si="23"/>
        <v>中川商</v>
      </c>
      <c r="L510" s="30">
        <f>①陸連データ貼付け!P510</f>
        <v>2</v>
      </c>
      <c r="M510" s="64" t="str">
        <f>①陸連データ貼付け!Q510</f>
        <v>高校</v>
      </c>
    </row>
    <row r="511" spans="1:13">
      <c r="A511" s="233" t="str">
        <f>①陸連データ貼付け!M511</f>
        <v>H5078</v>
      </c>
      <c r="B511" s="30" t="str">
        <f t="shared" si="21"/>
        <v>H</v>
      </c>
      <c r="C511" s="30" t="str">
        <f t="shared" si="22"/>
        <v>5078</v>
      </c>
      <c r="D511" s="30">
        <f>①陸連データ貼付け!B511</f>
        <v>86456635</v>
      </c>
      <c r="E511" s="30" t="str">
        <f>①陸連データ貼付け!C511</f>
        <v>松原　聖子</v>
      </c>
      <c r="F511" s="30" t="str">
        <f>ASC(①陸連データ貼付け!D511)</f>
        <v>ﾏﾂﾊﾞﾗ ｾｲｺ</v>
      </c>
      <c r="G511" s="30" t="str">
        <f>①陸連データ貼付け!E511</f>
        <v>女</v>
      </c>
      <c r="H511" s="30">
        <f>①陸連データ貼付け!N511</f>
        <v>223118</v>
      </c>
      <c r="I511" s="30" t="str">
        <f>①陸連データ貼付け!K511</f>
        <v>中川商</v>
      </c>
      <c r="J511" s="30" t="str">
        <f>ASC(①陸連データ貼付け!J511)</f>
        <v>ｱｲﾁｹﾝﾘﾂﾅｶｶﾞﾜｼｮｳｷﾞｮｳ</v>
      </c>
      <c r="K511" s="30" t="str">
        <f t="shared" si="23"/>
        <v>中川商</v>
      </c>
      <c r="L511" s="30">
        <f>①陸連データ貼付け!P511</f>
        <v>2</v>
      </c>
      <c r="M511" s="64" t="str">
        <f>①陸連データ貼付け!Q511</f>
        <v>高校</v>
      </c>
    </row>
    <row r="512" spans="1:13">
      <c r="A512" s="233" t="str">
        <f>①陸連データ貼付け!M512</f>
        <v>H5324</v>
      </c>
      <c r="B512" s="30" t="str">
        <f t="shared" si="21"/>
        <v>H</v>
      </c>
      <c r="C512" s="30" t="str">
        <f t="shared" si="22"/>
        <v>5324</v>
      </c>
      <c r="D512" s="30">
        <f>①陸連データ貼付け!B512</f>
        <v>98700832</v>
      </c>
      <c r="E512" s="30" t="str">
        <f>①陸連データ貼付け!C512</f>
        <v>谷　舞華</v>
      </c>
      <c r="F512" s="30" t="str">
        <f>ASC(①陸連データ貼付け!D512)</f>
        <v>ﾀﾆ ﾏｲｶ</v>
      </c>
      <c r="G512" s="30" t="str">
        <f>①陸連データ貼付け!E512</f>
        <v>女</v>
      </c>
      <c r="H512" s="30">
        <f>①陸連データ貼付け!N512</f>
        <v>223118</v>
      </c>
      <c r="I512" s="30" t="str">
        <f>①陸連データ貼付け!K512</f>
        <v>中川商</v>
      </c>
      <c r="J512" s="30" t="str">
        <f>ASC(①陸連データ貼付け!J512)</f>
        <v>ｱｲﾁｹﾝﾘﾂﾅｶｶﾞﾜｼｮｳｷﾞｮｳ</v>
      </c>
      <c r="K512" s="30" t="str">
        <f t="shared" si="23"/>
        <v>中川商</v>
      </c>
      <c r="L512" s="30">
        <f>①陸連データ貼付け!P512</f>
        <v>1</v>
      </c>
      <c r="M512" s="64" t="str">
        <f>①陸連データ貼付け!Q512</f>
        <v>高校</v>
      </c>
    </row>
    <row r="513" spans="1:13">
      <c r="A513" s="233" t="str">
        <f>①陸連データ貼付け!M513</f>
        <v>H5325</v>
      </c>
      <c r="B513" s="30" t="str">
        <f t="shared" si="21"/>
        <v>H</v>
      </c>
      <c r="C513" s="30" t="str">
        <f t="shared" si="22"/>
        <v>5325</v>
      </c>
      <c r="D513" s="30">
        <f>①陸連データ貼付け!B513</f>
        <v>98847137</v>
      </c>
      <c r="E513" s="30" t="str">
        <f>①陸連データ貼付け!C513</f>
        <v>中村　百花</v>
      </c>
      <c r="F513" s="30" t="str">
        <f>ASC(①陸連データ貼付け!D513)</f>
        <v>ﾅｶﾑﾗ ﾓﾓｶ</v>
      </c>
      <c r="G513" s="30" t="str">
        <f>①陸連データ貼付け!E513</f>
        <v>女</v>
      </c>
      <c r="H513" s="30">
        <f>①陸連データ貼付け!N513</f>
        <v>223118</v>
      </c>
      <c r="I513" s="30" t="str">
        <f>①陸連データ貼付け!K513</f>
        <v>中川商</v>
      </c>
      <c r="J513" s="30" t="str">
        <f>ASC(①陸連データ貼付け!J513)</f>
        <v>ｱｲﾁｹﾝﾘﾂﾅｶｶﾞﾜｼｮｳｷﾞｮｳ</v>
      </c>
      <c r="K513" s="30" t="str">
        <f t="shared" si="23"/>
        <v>中川商</v>
      </c>
      <c r="L513" s="30">
        <f>①陸連データ貼付け!P513</f>
        <v>1</v>
      </c>
      <c r="M513" s="64" t="str">
        <f>①陸連データ貼付け!Q513</f>
        <v>高校</v>
      </c>
    </row>
    <row r="514" spans="1:13">
      <c r="A514" s="233" t="str">
        <f>①陸連データ貼付け!M514</f>
        <v>H108</v>
      </c>
      <c r="B514" s="30" t="str">
        <f t="shared" si="21"/>
        <v>H</v>
      </c>
      <c r="C514" s="30" t="str">
        <f t="shared" si="22"/>
        <v>108</v>
      </c>
      <c r="D514" s="30">
        <f>①陸連データ貼付け!B514</f>
        <v>39799542</v>
      </c>
      <c r="E514" s="30" t="str">
        <f>①陸連データ貼付け!C514</f>
        <v>佐藤　洋平</v>
      </c>
      <c r="F514" s="30" t="str">
        <f>ASC(①陸連データ貼付け!D514)</f>
        <v>ｻﾄｳ ﾖｳﾍｲ</v>
      </c>
      <c r="G514" s="30" t="str">
        <f>①陸連データ貼付け!E514</f>
        <v>男</v>
      </c>
      <c r="H514" s="30">
        <f>①陸連データ貼付け!N514</f>
        <v>223118</v>
      </c>
      <c r="I514" s="30" t="str">
        <f>①陸連データ貼付け!K514</f>
        <v>中川商</v>
      </c>
      <c r="J514" s="30" t="str">
        <f>ASC(①陸連データ貼付け!J514)</f>
        <v>ｱｲﾁｹﾝﾘﾂﾅｶｶﾞﾜｼｮｳｷﾞｮｳ</v>
      </c>
      <c r="K514" s="30" t="str">
        <f t="shared" si="23"/>
        <v>中川商</v>
      </c>
      <c r="L514" s="30">
        <f>①陸連データ貼付け!P514</f>
        <v>3</v>
      </c>
      <c r="M514" s="64" t="str">
        <f>①陸連データ貼付け!Q514</f>
        <v>高校</v>
      </c>
    </row>
    <row r="515" spans="1:13">
      <c r="A515" s="233" t="str">
        <f>①陸連データ貼付け!M515</f>
        <v>H109</v>
      </c>
      <c r="B515" s="30" t="str">
        <f t="shared" ref="B515:B578" si="24">LEFT(A515,1)</f>
        <v>H</v>
      </c>
      <c r="C515" s="30" t="str">
        <f t="shared" ref="C515:C578" si="25">REPLACE(A515,1,1,"")</f>
        <v>109</v>
      </c>
      <c r="D515" s="30">
        <f>①陸連データ貼付け!B515</f>
        <v>58318025</v>
      </c>
      <c r="E515" s="30" t="str">
        <f>①陸連データ貼付け!C515</f>
        <v>熊谷　雅志</v>
      </c>
      <c r="F515" s="30" t="str">
        <f>ASC(①陸連データ貼付け!D515)</f>
        <v>ｸﾏｶﾞｲ ﾏｻｼ</v>
      </c>
      <c r="G515" s="30" t="str">
        <f>①陸連データ貼付け!E515</f>
        <v>男</v>
      </c>
      <c r="H515" s="30">
        <f>①陸連データ貼付け!N515</f>
        <v>223118</v>
      </c>
      <c r="I515" s="30" t="str">
        <f>①陸連データ貼付け!K515</f>
        <v>中川商</v>
      </c>
      <c r="J515" s="30" t="str">
        <f>ASC(①陸連データ貼付け!J515)</f>
        <v>ｱｲﾁｹﾝﾘﾂﾅｶｶﾞﾜｼｮｳｷﾞｮｳ</v>
      </c>
      <c r="K515" s="30" t="str">
        <f t="shared" ref="K515:K578" si="26">I515</f>
        <v>中川商</v>
      </c>
      <c r="L515" s="30">
        <f>①陸連データ貼付け!P515</f>
        <v>3</v>
      </c>
      <c r="M515" s="64" t="str">
        <f>①陸連データ貼付け!Q515</f>
        <v>高校</v>
      </c>
    </row>
    <row r="516" spans="1:13">
      <c r="A516" s="233" t="str">
        <f>①陸連データ貼付け!M516</f>
        <v>H110</v>
      </c>
      <c r="B516" s="30" t="str">
        <f t="shared" si="24"/>
        <v>H</v>
      </c>
      <c r="C516" s="30" t="str">
        <f t="shared" si="25"/>
        <v>110</v>
      </c>
      <c r="D516" s="30">
        <f>①陸連データ貼付け!B516</f>
        <v>58320018</v>
      </c>
      <c r="E516" s="30" t="str">
        <f>①陸連データ貼付け!C516</f>
        <v>今吉　将</v>
      </c>
      <c r="F516" s="30" t="str">
        <f>ASC(①陸連データ貼付け!D516)</f>
        <v>ｲﾏﾖｼ ｼｮｳ</v>
      </c>
      <c r="G516" s="30" t="str">
        <f>①陸連データ貼付け!E516</f>
        <v>男</v>
      </c>
      <c r="H516" s="30">
        <f>①陸連データ貼付け!N516</f>
        <v>223118</v>
      </c>
      <c r="I516" s="30" t="str">
        <f>①陸連データ貼付け!K516</f>
        <v>中川商</v>
      </c>
      <c r="J516" s="30" t="str">
        <f>ASC(①陸連データ貼付け!J516)</f>
        <v>ｱｲﾁｹﾝﾘﾂﾅｶｶﾞﾜｼｮｳｷﾞｮｳ</v>
      </c>
      <c r="K516" s="30" t="str">
        <f t="shared" si="26"/>
        <v>中川商</v>
      </c>
      <c r="L516" s="30">
        <f>①陸連データ貼付け!P516</f>
        <v>2</v>
      </c>
      <c r="M516" s="64" t="str">
        <f>①陸連データ貼付け!Q516</f>
        <v>高校</v>
      </c>
    </row>
    <row r="517" spans="1:13">
      <c r="A517" s="233" t="str">
        <f>①陸連データ貼付け!M517</f>
        <v>H111</v>
      </c>
      <c r="B517" s="30" t="str">
        <f t="shared" si="24"/>
        <v>H</v>
      </c>
      <c r="C517" s="30" t="str">
        <f t="shared" si="25"/>
        <v>111</v>
      </c>
      <c r="D517" s="30">
        <f>①陸連データ貼付け!B517</f>
        <v>74991535</v>
      </c>
      <c r="E517" s="30" t="str">
        <f>①陸連データ貼付け!C517</f>
        <v>川内　光一</v>
      </c>
      <c r="F517" s="30" t="str">
        <f>ASC(①陸連データ貼付け!D517)</f>
        <v>ｶﾜｳﾁ ｺｳｲﾁ</v>
      </c>
      <c r="G517" s="30" t="str">
        <f>①陸連データ貼付け!E517</f>
        <v>男</v>
      </c>
      <c r="H517" s="30">
        <f>①陸連データ貼付け!N517</f>
        <v>223118</v>
      </c>
      <c r="I517" s="30" t="str">
        <f>①陸連データ貼付け!K517</f>
        <v>中川商</v>
      </c>
      <c r="J517" s="30" t="str">
        <f>ASC(①陸連データ貼付け!J517)</f>
        <v>ｱｲﾁｹﾝﾘﾂﾅｶｶﾞﾜｼｮｳｷﾞｮｳ</v>
      </c>
      <c r="K517" s="30" t="str">
        <f t="shared" si="26"/>
        <v>中川商</v>
      </c>
      <c r="L517" s="30">
        <f>①陸連データ貼付け!P517</f>
        <v>3</v>
      </c>
      <c r="M517" s="64" t="str">
        <f>①陸連データ貼付け!Q517</f>
        <v>高校</v>
      </c>
    </row>
    <row r="518" spans="1:13">
      <c r="A518" s="233" t="str">
        <f>①陸連データ貼付け!M518</f>
        <v>H112</v>
      </c>
      <c r="B518" s="30" t="str">
        <f t="shared" si="24"/>
        <v>H</v>
      </c>
      <c r="C518" s="30" t="str">
        <f t="shared" si="25"/>
        <v>112</v>
      </c>
      <c r="D518" s="30">
        <f>①陸連データ貼付け!B518</f>
        <v>74991636</v>
      </c>
      <c r="E518" s="30" t="str">
        <f>①陸連データ貼付け!C518</f>
        <v>楠　武士</v>
      </c>
      <c r="F518" s="30" t="str">
        <f>ASC(①陸連データ貼付け!D518)</f>
        <v>ｸｽﾉｷ ﾀｹｼ</v>
      </c>
      <c r="G518" s="30" t="str">
        <f>①陸連データ貼付け!E518</f>
        <v>男</v>
      </c>
      <c r="H518" s="30">
        <f>①陸連データ貼付け!N518</f>
        <v>223118</v>
      </c>
      <c r="I518" s="30" t="str">
        <f>①陸連データ貼付け!K518</f>
        <v>中川商</v>
      </c>
      <c r="J518" s="30" t="str">
        <f>ASC(①陸連データ貼付け!J518)</f>
        <v>ｱｲﾁｹﾝﾘﾂﾅｶｶﾞﾜｼｮｳｷﾞｮｳ</v>
      </c>
      <c r="K518" s="30" t="str">
        <f t="shared" si="26"/>
        <v>中川商</v>
      </c>
      <c r="L518" s="30">
        <f>①陸連データ貼付け!P518</f>
        <v>3</v>
      </c>
      <c r="M518" s="64" t="str">
        <f>①陸連データ貼付け!Q518</f>
        <v>高校</v>
      </c>
    </row>
    <row r="519" spans="1:13">
      <c r="A519" s="233" t="str">
        <f>①陸連データ貼付け!M519</f>
        <v>H677</v>
      </c>
      <c r="B519" s="30" t="str">
        <f t="shared" si="24"/>
        <v>H</v>
      </c>
      <c r="C519" s="30" t="str">
        <f t="shared" si="25"/>
        <v>677</v>
      </c>
      <c r="D519" s="30">
        <f>①陸連データ貼付け!B519</f>
        <v>98700731</v>
      </c>
      <c r="E519" s="30" t="str">
        <f>①陸連データ貼付け!C519</f>
        <v>内田　愉隆</v>
      </c>
      <c r="F519" s="30" t="str">
        <f>ASC(①陸連データ貼付け!D519)</f>
        <v>ｳﾁﾀﾞ ﾕﾀｶ</v>
      </c>
      <c r="G519" s="30" t="str">
        <f>①陸連データ貼付け!E519</f>
        <v>男</v>
      </c>
      <c r="H519" s="30">
        <f>①陸連データ貼付け!N519</f>
        <v>223118</v>
      </c>
      <c r="I519" s="30" t="str">
        <f>①陸連データ貼付け!K519</f>
        <v>中川商</v>
      </c>
      <c r="J519" s="30" t="str">
        <f>ASC(①陸連データ貼付け!J519)</f>
        <v>ｱｲﾁｹﾝﾘﾂﾅｶｶﾞﾜｼｮｳｷﾞｮｳ</v>
      </c>
      <c r="K519" s="30" t="str">
        <f t="shared" si="26"/>
        <v>中川商</v>
      </c>
      <c r="L519" s="30">
        <f>①陸連データ貼付け!P519</f>
        <v>1</v>
      </c>
      <c r="M519" s="64" t="str">
        <f>①陸連データ貼付け!Q519</f>
        <v>高校</v>
      </c>
    </row>
    <row r="520" spans="1:13">
      <c r="A520" s="233" t="str">
        <f>①陸連データ貼付け!M520</f>
        <v>H678</v>
      </c>
      <c r="B520" s="30" t="str">
        <f t="shared" si="24"/>
        <v>H</v>
      </c>
      <c r="C520" s="30" t="str">
        <f t="shared" si="25"/>
        <v>678</v>
      </c>
      <c r="D520" s="30">
        <f>①陸連データ貼付け!B520</f>
        <v>98701025</v>
      </c>
      <c r="E520" s="30" t="str">
        <f>①陸連データ貼付け!C520</f>
        <v>山本　裕也</v>
      </c>
      <c r="F520" s="30" t="str">
        <f>ASC(①陸連データ貼付け!D520)</f>
        <v>ﾔﾏﾓﾄ ﾕｳﾔ</v>
      </c>
      <c r="G520" s="30" t="str">
        <f>①陸連データ貼付け!E520</f>
        <v>男</v>
      </c>
      <c r="H520" s="30">
        <f>①陸連データ貼付け!N520</f>
        <v>223118</v>
      </c>
      <c r="I520" s="30" t="str">
        <f>①陸連データ貼付け!K520</f>
        <v>中川商</v>
      </c>
      <c r="J520" s="30" t="str">
        <f>ASC(①陸連データ貼付け!J520)</f>
        <v>ｱｲﾁｹﾝﾘﾂﾅｶｶﾞﾜｼｮｳｷﾞｮｳ</v>
      </c>
      <c r="K520" s="30" t="str">
        <f t="shared" si="26"/>
        <v>中川商</v>
      </c>
      <c r="L520" s="30">
        <f>①陸連データ貼付け!P520</f>
        <v>1</v>
      </c>
      <c r="M520" s="64" t="str">
        <f>①陸連データ貼付け!Q520</f>
        <v>高校</v>
      </c>
    </row>
    <row r="521" spans="1:13">
      <c r="A521" s="233" t="str">
        <f>①陸連データ貼付け!M521</f>
        <v>H679</v>
      </c>
      <c r="B521" s="30" t="str">
        <f t="shared" si="24"/>
        <v>H</v>
      </c>
      <c r="C521" s="30" t="str">
        <f t="shared" si="25"/>
        <v>679</v>
      </c>
      <c r="D521" s="30">
        <f>①陸連データ貼付け!B521</f>
        <v>98846439</v>
      </c>
      <c r="E521" s="30" t="str">
        <f>①陸連データ貼付け!C521</f>
        <v>後藤　義知</v>
      </c>
      <c r="F521" s="30" t="str">
        <f>ASC(①陸連データ貼付け!D521)</f>
        <v>ｺﾞﾄｳ ﾖｼﾄﾓ</v>
      </c>
      <c r="G521" s="30" t="str">
        <f>①陸連データ貼付け!E521</f>
        <v>男</v>
      </c>
      <c r="H521" s="30">
        <f>①陸連データ貼付け!N521</f>
        <v>223118</v>
      </c>
      <c r="I521" s="30" t="str">
        <f>①陸連データ貼付け!K521</f>
        <v>中川商</v>
      </c>
      <c r="J521" s="30" t="str">
        <f>ASC(①陸連データ貼付け!J521)</f>
        <v>ｱｲﾁｹﾝﾘﾂﾅｶｶﾞﾜｼｮｳｷﾞｮｳ</v>
      </c>
      <c r="K521" s="30" t="str">
        <f t="shared" si="26"/>
        <v>中川商</v>
      </c>
      <c r="L521" s="30">
        <f>①陸連データ貼付け!P521</f>
        <v>1</v>
      </c>
      <c r="M521" s="64" t="str">
        <f>①陸連データ貼付け!Q521</f>
        <v>高校</v>
      </c>
    </row>
    <row r="522" spans="1:13">
      <c r="A522" s="233" t="str">
        <f>①陸連データ貼付け!M522</f>
        <v>H680</v>
      </c>
      <c r="B522" s="30" t="str">
        <f t="shared" si="24"/>
        <v>H</v>
      </c>
      <c r="C522" s="30" t="str">
        <f t="shared" si="25"/>
        <v>680</v>
      </c>
      <c r="D522" s="30">
        <f>①陸連データ貼付け!B522</f>
        <v>98848441</v>
      </c>
      <c r="E522" s="30" t="str">
        <f>①陸連データ貼付け!C522</f>
        <v>髙濱　佑輔</v>
      </c>
      <c r="F522" s="30" t="str">
        <f>ASC(①陸連データ貼付け!D522)</f>
        <v>ﾀｶﾊﾏ ﾕｳｽｹ</v>
      </c>
      <c r="G522" s="30" t="str">
        <f>①陸連データ貼付け!E522</f>
        <v>男</v>
      </c>
      <c r="H522" s="30">
        <f>①陸連データ貼付け!N522</f>
        <v>223118</v>
      </c>
      <c r="I522" s="30" t="str">
        <f>①陸連データ貼付け!K522</f>
        <v>中川商</v>
      </c>
      <c r="J522" s="30" t="str">
        <f>ASC(①陸連データ貼付け!J522)</f>
        <v>ｱｲﾁｹﾝﾘﾂﾅｶｶﾞﾜｼｮｳｷﾞｮｳ</v>
      </c>
      <c r="K522" s="30" t="str">
        <f t="shared" si="26"/>
        <v>中川商</v>
      </c>
      <c r="L522" s="30">
        <f>①陸連データ貼付け!P522</f>
        <v>1</v>
      </c>
      <c r="M522" s="64" t="str">
        <f>①陸連データ貼付け!Q522</f>
        <v>高校</v>
      </c>
    </row>
    <row r="523" spans="1:13">
      <c r="A523" s="233" t="str">
        <f>①陸連データ貼付け!M523</f>
        <v>J5205</v>
      </c>
      <c r="B523" s="30" t="str">
        <f t="shared" si="24"/>
        <v>J</v>
      </c>
      <c r="C523" s="30" t="str">
        <f t="shared" si="25"/>
        <v>5205</v>
      </c>
      <c r="D523" s="30">
        <f>①陸連データ貼付け!B523</f>
        <v>72768838</v>
      </c>
      <c r="E523" s="30" t="str">
        <f>①陸連データ貼付け!C523</f>
        <v>木部　萌実</v>
      </c>
      <c r="F523" s="30" t="str">
        <f>ASC(①陸連データ貼付け!D523)</f>
        <v>ｷﾍﾞ ﾓｴﾐ</v>
      </c>
      <c r="G523" s="30" t="str">
        <f>①陸連データ貼付け!E523</f>
        <v>女</v>
      </c>
      <c r="H523" s="30">
        <f>①陸連データ貼付け!N523</f>
        <v>223119</v>
      </c>
      <c r="I523" s="30" t="str">
        <f>①陸連データ貼付け!K523</f>
        <v>緑丘商</v>
      </c>
      <c r="J523" s="30" t="str">
        <f>ASC(①陸連データ貼付け!J523)</f>
        <v>ｱｲﾁｹﾝﾘﾂﾐﾄﾞﾘｶﾞｵｶｼｮｳｷﾞｮｳ</v>
      </c>
      <c r="K523" s="30" t="str">
        <f t="shared" si="26"/>
        <v>緑丘商</v>
      </c>
      <c r="L523" s="30">
        <f>①陸連データ貼付け!P523</f>
        <v>2</v>
      </c>
      <c r="M523" s="64" t="str">
        <f>①陸連データ貼付け!Q523</f>
        <v>高校</v>
      </c>
    </row>
    <row r="524" spans="1:13">
      <c r="A524" s="233" t="str">
        <f>①陸連データ貼付け!M524</f>
        <v>J5415</v>
      </c>
      <c r="B524" s="30" t="str">
        <f t="shared" si="24"/>
        <v>J</v>
      </c>
      <c r="C524" s="30" t="str">
        <f t="shared" si="25"/>
        <v>5415</v>
      </c>
      <c r="D524" s="30">
        <f>①陸連データ貼付け!B524</f>
        <v>60792226</v>
      </c>
      <c r="E524" s="30" t="str">
        <f>①陸連データ貼付け!C524</f>
        <v>水野　響香</v>
      </c>
      <c r="F524" s="30" t="str">
        <f>ASC(①陸連データ貼付け!D524)</f>
        <v>ﾐｽﾞﾉ ｷｮｳｶ</v>
      </c>
      <c r="G524" s="30" t="str">
        <f>①陸連データ貼付け!E524</f>
        <v>女</v>
      </c>
      <c r="H524" s="30">
        <f>①陸連データ貼付け!N524</f>
        <v>223119</v>
      </c>
      <c r="I524" s="30" t="str">
        <f>①陸連データ貼付け!K524</f>
        <v>緑丘商</v>
      </c>
      <c r="J524" s="30" t="str">
        <f>ASC(①陸連データ貼付け!J524)</f>
        <v>ｱｲﾁｹﾝﾘﾂﾐﾄﾞﾘｶﾞｵｶｼｮｳｷﾞｮｳ</v>
      </c>
      <c r="K524" s="30" t="str">
        <f t="shared" si="26"/>
        <v>緑丘商</v>
      </c>
      <c r="L524" s="30">
        <f>①陸連データ貼付け!P524</f>
        <v>1</v>
      </c>
      <c r="M524" s="64" t="str">
        <f>①陸連データ貼付け!Q524</f>
        <v>高校</v>
      </c>
    </row>
    <row r="525" spans="1:13">
      <c r="A525" s="233" t="str">
        <f>①陸連データ貼付け!M525</f>
        <v>J5416</v>
      </c>
      <c r="B525" s="30" t="str">
        <f t="shared" si="24"/>
        <v>J</v>
      </c>
      <c r="C525" s="30" t="str">
        <f t="shared" si="25"/>
        <v>5416</v>
      </c>
      <c r="D525" s="30">
        <f>①陸連データ貼付け!B525</f>
        <v>72750627</v>
      </c>
      <c r="E525" s="30" t="str">
        <f>①陸連データ貼付け!C525</f>
        <v>常保　百衣莉</v>
      </c>
      <c r="F525" s="30" t="str">
        <f>ASC(①陸連データ貼付け!D525)</f>
        <v>ｼﾞｮｳﾎ ﾕｲﾘ</v>
      </c>
      <c r="G525" s="30" t="str">
        <f>①陸連データ貼付け!E525</f>
        <v>女</v>
      </c>
      <c r="H525" s="30">
        <f>①陸連データ貼付け!N525</f>
        <v>223119</v>
      </c>
      <c r="I525" s="30" t="str">
        <f>①陸連データ貼付け!K525</f>
        <v>緑丘商</v>
      </c>
      <c r="J525" s="30" t="str">
        <f>ASC(①陸連データ貼付け!J525)</f>
        <v>ｱｲﾁｹﾝﾘﾂﾐﾄﾞﾘｶﾞｵｶｼｮｳｷﾞｮｳ</v>
      </c>
      <c r="K525" s="30" t="str">
        <f t="shared" si="26"/>
        <v>緑丘商</v>
      </c>
      <c r="L525" s="30">
        <f>①陸連データ貼付け!P525</f>
        <v>1</v>
      </c>
      <c r="M525" s="64" t="str">
        <f>①陸連データ貼付け!Q525</f>
        <v>高校</v>
      </c>
    </row>
    <row r="526" spans="1:13">
      <c r="A526" s="233" t="str">
        <f>①陸連データ貼付け!M526</f>
        <v>J5417</v>
      </c>
      <c r="B526" s="30" t="str">
        <f t="shared" si="24"/>
        <v>J</v>
      </c>
      <c r="C526" s="30" t="str">
        <f t="shared" si="25"/>
        <v>5417</v>
      </c>
      <c r="D526" s="30">
        <f>①陸連データ貼付け!B526</f>
        <v>81379937</v>
      </c>
      <c r="E526" s="30" t="str">
        <f>①陸連データ貼付け!C526</f>
        <v>中井　葵</v>
      </c>
      <c r="F526" s="30" t="str">
        <f>ASC(①陸連データ貼付け!D526)</f>
        <v>ﾅｶｲ ｱｵｲ</v>
      </c>
      <c r="G526" s="30" t="str">
        <f>①陸連データ貼付け!E526</f>
        <v>女</v>
      </c>
      <c r="H526" s="30">
        <f>①陸連データ貼付け!N526</f>
        <v>223119</v>
      </c>
      <c r="I526" s="30" t="str">
        <f>①陸連データ貼付け!K526</f>
        <v>緑丘商</v>
      </c>
      <c r="J526" s="30" t="str">
        <f>ASC(①陸連データ貼付け!J526)</f>
        <v>ｱｲﾁｹﾝﾘﾂﾐﾄﾞﾘｶﾞｵｶｼｮｳｷﾞｮｳ</v>
      </c>
      <c r="K526" s="30" t="str">
        <f t="shared" si="26"/>
        <v>緑丘商</v>
      </c>
      <c r="L526" s="30">
        <f>①陸連データ貼付け!P526</f>
        <v>1</v>
      </c>
      <c r="M526" s="64" t="str">
        <f>①陸連データ貼付け!Q526</f>
        <v>高校</v>
      </c>
    </row>
    <row r="527" spans="1:13">
      <c r="A527" s="233" t="str">
        <f>①陸連データ貼付け!M527</f>
        <v>J323</v>
      </c>
      <c r="B527" s="30" t="str">
        <f t="shared" si="24"/>
        <v>J</v>
      </c>
      <c r="C527" s="30" t="str">
        <f t="shared" si="25"/>
        <v>323</v>
      </c>
      <c r="D527" s="30">
        <f>①陸連データ貼付け!B527</f>
        <v>53551928</v>
      </c>
      <c r="E527" s="30" t="str">
        <f>①陸連データ貼付け!C527</f>
        <v>山下　功起</v>
      </c>
      <c r="F527" s="30" t="str">
        <f>ASC(①陸連データ貼付け!D527)</f>
        <v>ﾔﾏｼﾀ ｺｳｷ</v>
      </c>
      <c r="G527" s="30" t="str">
        <f>①陸連データ貼付け!E527</f>
        <v>男</v>
      </c>
      <c r="H527" s="30">
        <f>①陸連データ貼付け!N527</f>
        <v>223119</v>
      </c>
      <c r="I527" s="30" t="str">
        <f>①陸連データ貼付け!K527</f>
        <v>緑丘商</v>
      </c>
      <c r="J527" s="30" t="str">
        <f>ASC(①陸連データ貼付け!J527)</f>
        <v>ｱｲﾁｹﾝﾘﾂﾐﾄﾞﾘｶﾞｵｶｼｮｳｷﾞｮｳ</v>
      </c>
      <c r="K527" s="30" t="str">
        <f t="shared" si="26"/>
        <v>緑丘商</v>
      </c>
      <c r="L527" s="30">
        <f>①陸連データ貼付け!P527</f>
        <v>2</v>
      </c>
      <c r="M527" s="64" t="str">
        <f>①陸連データ貼付け!Q527</f>
        <v>高校</v>
      </c>
    </row>
    <row r="528" spans="1:13">
      <c r="A528" s="233" t="str">
        <f>①陸連データ貼付け!M528</f>
        <v>J324</v>
      </c>
      <c r="B528" s="30" t="str">
        <f t="shared" si="24"/>
        <v>J</v>
      </c>
      <c r="C528" s="30" t="str">
        <f t="shared" si="25"/>
        <v>324</v>
      </c>
      <c r="D528" s="30">
        <f>①陸連データ貼付け!B528</f>
        <v>76376231</v>
      </c>
      <c r="E528" s="30" t="str">
        <f>①陸連データ貼付け!C528</f>
        <v>橋本　蓮太</v>
      </c>
      <c r="F528" s="30" t="str">
        <f>ASC(①陸連データ貼付け!D528)</f>
        <v>ﾊｼﾓﾄ ﾚﾝﾀ</v>
      </c>
      <c r="G528" s="30" t="str">
        <f>①陸連データ貼付け!E528</f>
        <v>男</v>
      </c>
      <c r="H528" s="30">
        <f>①陸連データ貼付け!N528</f>
        <v>223119</v>
      </c>
      <c r="I528" s="30" t="str">
        <f>①陸連データ貼付け!K528</f>
        <v>緑丘商</v>
      </c>
      <c r="J528" s="30" t="str">
        <f>ASC(①陸連データ貼付け!J528)</f>
        <v>ｱｲﾁｹﾝﾘﾂﾐﾄﾞﾘｶﾞｵｶｼｮｳｷﾞｮｳ</v>
      </c>
      <c r="K528" s="30" t="str">
        <f t="shared" si="26"/>
        <v>緑丘商</v>
      </c>
      <c r="L528" s="30">
        <f>①陸連データ貼付け!P528</f>
        <v>3</v>
      </c>
      <c r="M528" s="64" t="str">
        <f>①陸連データ貼付け!Q528</f>
        <v>高校</v>
      </c>
    </row>
    <row r="529" spans="1:13">
      <c r="A529" s="233" t="str">
        <f>①陸連データ貼付け!M529</f>
        <v>J325</v>
      </c>
      <c r="B529" s="30" t="str">
        <f t="shared" si="24"/>
        <v>J</v>
      </c>
      <c r="C529" s="30" t="str">
        <f t="shared" si="25"/>
        <v>325</v>
      </c>
      <c r="D529" s="30">
        <f>①陸連データ貼付け!B529</f>
        <v>76376433</v>
      </c>
      <c r="E529" s="30" t="str">
        <f>①陸連データ貼付け!C529</f>
        <v>加藤　優弥</v>
      </c>
      <c r="F529" s="30" t="str">
        <f>ASC(①陸連データ貼付け!D529)</f>
        <v>ｶﾄｳ ﾏｻﾔ</v>
      </c>
      <c r="G529" s="30" t="str">
        <f>①陸連データ貼付け!E529</f>
        <v>男</v>
      </c>
      <c r="H529" s="30">
        <f>①陸連データ貼付け!N529</f>
        <v>223119</v>
      </c>
      <c r="I529" s="30" t="str">
        <f>①陸連データ貼付け!K529</f>
        <v>緑丘商</v>
      </c>
      <c r="J529" s="30" t="str">
        <f>ASC(①陸連データ貼付け!J529)</f>
        <v>ｱｲﾁｹﾝﾘﾂﾐﾄﾞﾘｶﾞｵｶｼｮｳｷﾞｮｳ</v>
      </c>
      <c r="K529" s="30" t="str">
        <f t="shared" si="26"/>
        <v>緑丘商</v>
      </c>
      <c r="L529" s="30">
        <f>①陸連データ貼付け!P529</f>
        <v>3</v>
      </c>
      <c r="M529" s="64" t="str">
        <f>①陸連データ貼付け!Q529</f>
        <v>高校</v>
      </c>
    </row>
    <row r="530" spans="1:13">
      <c r="A530" s="233" t="str">
        <f>①陸連データ貼付け!M530</f>
        <v>J326</v>
      </c>
      <c r="B530" s="30" t="str">
        <f t="shared" si="24"/>
        <v>J</v>
      </c>
      <c r="C530" s="30" t="str">
        <f t="shared" si="25"/>
        <v>326</v>
      </c>
      <c r="D530" s="30">
        <f>①陸連データ貼付け!B530</f>
        <v>76376837</v>
      </c>
      <c r="E530" s="30" t="str">
        <f>①陸連データ貼付け!C530</f>
        <v>村林　郁留</v>
      </c>
      <c r="F530" s="30" t="str">
        <f>ASC(①陸連データ貼付け!D530)</f>
        <v>ﾑﾗﾊﾞﾔｼ ｲｸﾙ</v>
      </c>
      <c r="G530" s="30" t="str">
        <f>①陸連データ貼付け!E530</f>
        <v>男</v>
      </c>
      <c r="H530" s="30">
        <f>①陸連データ貼付け!N530</f>
        <v>223119</v>
      </c>
      <c r="I530" s="30" t="str">
        <f>①陸連データ貼付け!K530</f>
        <v>緑丘商</v>
      </c>
      <c r="J530" s="30" t="str">
        <f>ASC(①陸連データ貼付け!J530)</f>
        <v>ｱｲﾁｹﾝﾘﾂﾐﾄﾞﾘｶﾞｵｶｼｮｳｷﾞｮｳ</v>
      </c>
      <c r="K530" s="30" t="str">
        <f t="shared" si="26"/>
        <v>緑丘商</v>
      </c>
      <c r="L530" s="30">
        <f>①陸連データ貼付け!P530</f>
        <v>3</v>
      </c>
      <c r="M530" s="64" t="str">
        <f>①陸連データ貼付け!Q530</f>
        <v>高校</v>
      </c>
    </row>
    <row r="531" spans="1:13">
      <c r="A531" s="233" t="str">
        <f>①陸連データ貼付け!M531</f>
        <v>J327</v>
      </c>
      <c r="B531" s="30" t="str">
        <f t="shared" si="24"/>
        <v>J</v>
      </c>
      <c r="C531" s="30" t="str">
        <f t="shared" si="25"/>
        <v>327</v>
      </c>
      <c r="D531" s="30">
        <f>①陸連データ貼付け!B531</f>
        <v>89479643</v>
      </c>
      <c r="E531" s="30" t="str">
        <f>①陸連データ貼付け!C531</f>
        <v>國枝　千真</v>
      </c>
      <c r="F531" s="30" t="str">
        <f>ASC(①陸連データ貼付け!D531)</f>
        <v>ｸﾆｴﾀﾞ ｶｽﾞﾏ</v>
      </c>
      <c r="G531" s="30" t="str">
        <f>①陸連データ貼付け!E531</f>
        <v>男</v>
      </c>
      <c r="H531" s="30">
        <f>①陸連データ貼付け!N531</f>
        <v>223119</v>
      </c>
      <c r="I531" s="30" t="str">
        <f>①陸連データ貼付け!K531</f>
        <v>緑丘商</v>
      </c>
      <c r="J531" s="30" t="str">
        <f>ASC(①陸連データ貼付け!J531)</f>
        <v>ｱｲﾁｹﾝﾘﾂﾐﾄﾞﾘｶﾞｵｶｼｮｳｷﾞｮｳ</v>
      </c>
      <c r="K531" s="30" t="str">
        <f t="shared" si="26"/>
        <v>緑丘商</v>
      </c>
      <c r="L531" s="30">
        <f>①陸連データ貼付け!P531</f>
        <v>2</v>
      </c>
      <c r="M531" s="64" t="str">
        <f>①陸連データ貼付け!Q531</f>
        <v>高校</v>
      </c>
    </row>
    <row r="532" spans="1:13">
      <c r="A532" s="233" t="str">
        <f>①陸連データ貼付け!M532</f>
        <v>J697</v>
      </c>
      <c r="B532" s="30" t="str">
        <f t="shared" si="24"/>
        <v>J</v>
      </c>
      <c r="C532" s="30" t="str">
        <f t="shared" si="25"/>
        <v>697</v>
      </c>
      <c r="D532" s="30">
        <f>①陸連データ貼付け!B532</f>
        <v>63930829</v>
      </c>
      <c r="E532" s="30" t="str">
        <f>①陸連データ貼付け!C532</f>
        <v>河村　新太</v>
      </c>
      <c r="F532" s="30" t="str">
        <f>ASC(①陸連データ貼付け!D532)</f>
        <v>ｺｳﾑﾗ ｱﾗﾀ</v>
      </c>
      <c r="G532" s="30" t="str">
        <f>①陸連データ貼付け!E532</f>
        <v>男</v>
      </c>
      <c r="H532" s="30">
        <f>①陸連データ貼付け!N532</f>
        <v>223119</v>
      </c>
      <c r="I532" s="30" t="str">
        <f>①陸連データ貼付け!K532</f>
        <v>緑丘商</v>
      </c>
      <c r="J532" s="30" t="str">
        <f>ASC(①陸連データ貼付け!J532)</f>
        <v>ｱｲﾁｹﾝﾘﾂﾐﾄﾞﾘｶﾞｵｶｼｮｳｷﾞｮｳ</v>
      </c>
      <c r="K532" s="30" t="str">
        <f t="shared" si="26"/>
        <v>緑丘商</v>
      </c>
      <c r="L532" s="30">
        <f>①陸連データ貼付け!P532</f>
        <v>1</v>
      </c>
      <c r="M532" s="64" t="str">
        <f>①陸連データ貼付け!Q532</f>
        <v>高校</v>
      </c>
    </row>
    <row r="533" spans="1:13">
      <c r="A533" s="233" t="str">
        <f>①陸連データ貼付け!M533</f>
        <v>J698</v>
      </c>
      <c r="B533" s="30" t="str">
        <f t="shared" si="24"/>
        <v>J</v>
      </c>
      <c r="C533" s="30" t="str">
        <f t="shared" si="25"/>
        <v>698</v>
      </c>
      <c r="D533" s="30">
        <f>①陸連データ貼付け!B533</f>
        <v>72747229</v>
      </c>
      <c r="E533" s="30" t="str">
        <f>①陸連データ貼付け!C533</f>
        <v>長谷川　一</v>
      </c>
      <c r="F533" s="30" t="str">
        <f>ASC(①陸連データ貼付け!D533)</f>
        <v>ﾊｾｶﾞﾜ ﾊｼﾞﾒ</v>
      </c>
      <c r="G533" s="30" t="str">
        <f>①陸連データ貼付け!E533</f>
        <v>男</v>
      </c>
      <c r="H533" s="30">
        <f>①陸連データ貼付け!N533</f>
        <v>223119</v>
      </c>
      <c r="I533" s="30" t="str">
        <f>①陸連データ貼付け!K533</f>
        <v>緑丘商</v>
      </c>
      <c r="J533" s="30" t="str">
        <f>ASC(①陸連データ貼付け!J533)</f>
        <v>ｱｲﾁｹﾝﾘﾂﾐﾄﾞﾘｶﾞｵｶｼｮｳｷﾞｮｳ</v>
      </c>
      <c r="K533" s="30" t="str">
        <f t="shared" si="26"/>
        <v>緑丘商</v>
      </c>
      <c r="L533" s="30">
        <f>①陸連データ貼付け!P533</f>
        <v>1</v>
      </c>
      <c r="M533" s="64" t="str">
        <f>①陸連データ貼付け!Q533</f>
        <v>高校</v>
      </c>
    </row>
    <row r="534" spans="1:13">
      <c r="A534" s="233" t="str">
        <f>①陸連データ貼付け!M534</f>
        <v>J5237</v>
      </c>
      <c r="B534" s="30" t="str">
        <f t="shared" si="24"/>
        <v>J</v>
      </c>
      <c r="C534" s="30" t="str">
        <f t="shared" si="25"/>
        <v>5237</v>
      </c>
      <c r="D534" s="30">
        <f>①陸連データ貼付け!B534</f>
        <v>39755029</v>
      </c>
      <c r="E534" s="30" t="str">
        <f>①陸連データ貼付け!C534</f>
        <v>遠藤　ゆり</v>
      </c>
      <c r="F534" s="30" t="str">
        <f>ASC(①陸連データ貼付け!D534)</f>
        <v>ｴﾝﾄﾞｳ ﾕﾘ</v>
      </c>
      <c r="G534" s="30" t="str">
        <f>①陸連データ貼付け!E534</f>
        <v>女</v>
      </c>
      <c r="H534" s="30">
        <f>①陸連データ貼付け!N534</f>
        <v>223124</v>
      </c>
      <c r="I534" s="30" t="str">
        <f>①陸連データ貼付け!K534</f>
        <v>春日井</v>
      </c>
      <c r="J534" s="30" t="str">
        <f>ASC(①陸連データ貼付け!J534)</f>
        <v>ｱｲﾁｹﾝﾘﾂｶｽｶﾞｲ</v>
      </c>
      <c r="K534" s="30" t="str">
        <f t="shared" si="26"/>
        <v>春日井</v>
      </c>
      <c r="L534" s="30">
        <f>①陸連データ貼付け!P534</f>
        <v>3</v>
      </c>
      <c r="M534" s="64" t="str">
        <f>①陸連データ貼付け!Q534</f>
        <v>高校</v>
      </c>
    </row>
    <row r="535" spans="1:13">
      <c r="A535" s="233" t="str">
        <f>①陸連データ貼付け!M535</f>
        <v>J5238</v>
      </c>
      <c r="B535" s="30" t="str">
        <f t="shared" si="24"/>
        <v>J</v>
      </c>
      <c r="C535" s="30" t="str">
        <f t="shared" si="25"/>
        <v>5238</v>
      </c>
      <c r="D535" s="30">
        <f>①陸連データ貼付け!B535</f>
        <v>74970835</v>
      </c>
      <c r="E535" s="30" t="str">
        <f>①陸連データ貼付け!C535</f>
        <v>堤内　麻友</v>
      </c>
      <c r="F535" s="30" t="str">
        <f>ASC(①陸連データ貼付け!D535)</f>
        <v>ﾂﾂﾐｳﾁ ﾏﾕ</v>
      </c>
      <c r="G535" s="30" t="str">
        <f>①陸連データ貼付け!E535</f>
        <v>女</v>
      </c>
      <c r="H535" s="30">
        <f>①陸連データ貼付け!N535</f>
        <v>223124</v>
      </c>
      <c r="I535" s="30" t="str">
        <f>①陸連データ貼付け!K535</f>
        <v>春日井</v>
      </c>
      <c r="J535" s="30" t="str">
        <f>ASC(①陸連データ貼付け!J535)</f>
        <v>ｱｲﾁｹﾝﾘﾂｶｽｶﾞｲ</v>
      </c>
      <c r="K535" s="30" t="str">
        <f t="shared" si="26"/>
        <v>春日井</v>
      </c>
      <c r="L535" s="30">
        <f>①陸連データ貼付け!P535</f>
        <v>3</v>
      </c>
      <c r="M535" s="64" t="str">
        <f>①陸連データ貼付け!Q535</f>
        <v>高校</v>
      </c>
    </row>
    <row r="536" spans="1:13">
      <c r="A536" s="233" t="str">
        <f>①陸連データ貼付け!M536</f>
        <v>J5239</v>
      </c>
      <c r="B536" s="30" t="str">
        <f t="shared" si="24"/>
        <v>J</v>
      </c>
      <c r="C536" s="30" t="str">
        <f t="shared" si="25"/>
        <v>5239</v>
      </c>
      <c r="D536" s="30">
        <f>①陸連データ貼付け!B536</f>
        <v>74972130</v>
      </c>
      <c r="E536" s="30" t="str">
        <f>①陸連データ貼付け!C536</f>
        <v>吉田　汐里</v>
      </c>
      <c r="F536" s="30" t="str">
        <f>ASC(①陸連データ貼付け!D536)</f>
        <v>ﾖｼﾀﾞ ｼｵﾘ</v>
      </c>
      <c r="G536" s="30" t="str">
        <f>①陸連データ貼付け!E536</f>
        <v>女</v>
      </c>
      <c r="H536" s="30">
        <f>①陸連データ貼付け!N536</f>
        <v>223124</v>
      </c>
      <c r="I536" s="30" t="str">
        <f>①陸連データ貼付け!K536</f>
        <v>春日井</v>
      </c>
      <c r="J536" s="30" t="str">
        <f>ASC(①陸連データ貼付け!J536)</f>
        <v>ｱｲﾁｹﾝﾘﾂｶｽｶﾞｲ</v>
      </c>
      <c r="K536" s="30" t="str">
        <f t="shared" si="26"/>
        <v>春日井</v>
      </c>
      <c r="L536" s="30">
        <f>①陸連データ貼付け!P536</f>
        <v>3</v>
      </c>
      <c r="M536" s="64" t="str">
        <f>①陸連データ貼付け!Q536</f>
        <v>高校</v>
      </c>
    </row>
    <row r="537" spans="1:13">
      <c r="A537" s="233" t="str">
        <f>①陸連データ貼付け!M537</f>
        <v>J5240</v>
      </c>
      <c r="B537" s="30" t="str">
        <f t="shared" si="24"/>
        <v>J</v>
      </c>
      <c r="C537" s="30" t="str">
        <f t="shared" si="25"/>
        <v>5240</v>
      </c>
      <c r="D537" s="30">
        <f>①陸連データ貼付け!B537</f>
        <v>74973434</v>
      </c>
      <c r="E537" s="30" t="str">
        <f>①陸連データ貼付け!C537</f>
        <v>菊池　真那</v>
      </c>
      <c r="F537" s="30" t="str">
        <f>ASC(①陸連データ貼付け!D537)</f>
        <v>ｷｸﾁ ﾏﾅ</v>
      </c>
      <c r="G537" s="30" t="str">
        <f>①陸連データ貼付け!E537</f>
        <v>女</v>
      </c>
      <c r="H537" s="30">
        <f>①陸連データ貼付け!N537</f>
        <v>223124</v>
      </c>
      <c r="I537" s="30" t="str">
        <f>①陸連データ貼付け!K537</f>
        <v>春日井</v>
      </c>
      <c r="J537" s="30" t="str">
        <f>ASC(①陸連データ貼付け!J537)</f>
        <v>ｱｲﾁｹﾝﾘﾂｶｽｶﾞｲ</v>
      </c>
      <c r="K537" s="30" t="str">
        <f t="shared" si="26"/>
        <v>春日井</v>
      </c>
      <c r="L537" s="30">
        <f>①陸連データ貼付け!P537</f>
        <v>3</v>
      </c>
      <c r="M537" s="64" t="str">
        <f>①陸連データ貼付け!Q537</f>
        <v>高校</v>
      </c>
    </row>
    <row r="538" spans="1:13">
      <c r="A538" s="233" t="str">
        <f>①陸連データ貼付け!M538</f>
        <v>J5241</v>
      </c>
      <c r="B538" s="30" t="str">
        <f t="shared" si="24"/>
        <v>J</v>
      </c>
      <c r="C538" s="30" t="str">
        <f t="shared" si="25"/>
        <v>5241</v>
      </c>
      <c r="D538" s="30">
        <f>①陸連データ貼付け!B538</f>
        <v>74977034</v>
      </c>
      <c r="E538" s="30" t="str">
        <f>①陸連データ貼付け!C538</f>
        <v>惣津　乃絵</v>
      </c>
      <c r="F538" s="30" t="str">
        <f>ASC(①陸連データ貼付け!D538)</f>
        <v>ｿｳｽﾞ ﾉｴ</v>
      </c>
      <c r="G538" s="30" t="str">
        <f>①陸連データ貼付け!E538</f>
        <v>女</v>
      </c>
      <c r="H538" s="30">
        <f>①陸連データ貼付け!N538</f>
        <v>223124</v>
      </c>
      <c r="I538" s="30" t="str">
        <f>①陸連データ貼付け!K538</f>
        <v>春日井</v>
      </c>
      <c r="J538" s="30" t="str">
        <f>ASC(①陸連データ貼付け!J538)</f>
        <v>ｱｲﾁｹﾝﾘﾂｶｽｶﾞｲ</v>
      </c>
      <c r="K538" s="30" t="str">
        <f t="shared" si="26"/>
        <v>春日井</v>
      </c>
      <c r="L538" s="30">
        <f>①陸連データ貼付け!P538</f>
        <v>3</v>
      </c>
      <c r="M538" s="64" t="str">
        <f>①陸連データ貼付け!Q538</f>
        <v>高校</v>
      </c>
    </row>
    <row r="539" spans="1:13">
      <c r="A539" s="233" t="str">
        <f>①陸連データ貼付け!M539</f>
        <v>J5242</v>
      </c>
      <c r="B539" s="30" t="str">
        <f t="shared" si="24"/>
        <v>J</v>
      </c>
      <c r="C539" s="30" t="str">
        <f t="shared" si="25"/>
        <v>5242</v>
      </c>
      <c r="D539" s="30">
        <f>①陸連データ貼付け!B539</f>
        <v>74978439</v>
      </c>
      <c r="E539" s="30" t="str">
        <f>①陸連データ貼付け!C539</f>
        <v>樋田　梨帆</v>
      </c>
      <c r="F539" s="30" t="str">
        <f>ASC(①陸連データ貼付け!D539)</f>
        <v>ﾄｲﾀﾞ ﾘﾎ</v>
      </c>
      <c r="G539" s="30" t="str">
        <f>①陸連データ貼付け!E539</f>
        <v>女</v>
      </c>
      <c r="H539" s="30">
        <f>①陸連データ貼付け!N539</f>
        <v>223124</v>
      </c>
      <c r="I539" s="30" t="str">
        <f>①陸連データ貼付け!K539</f>
        <v>春日井</v>
      </c>
      <c r="J539" s="30" t="str">
        <f>ASC(①陸連データ貼付け!J539)</f>
        <v>ｱｲﾁｹﾝﾘﾂｶｽｶﾞｲ</v>
      </c>
      <c r="K539" s="30" t="str">
        <f t="shared" si="26"/>
        <v>春日井</v>
      </c>
      <c r="L539" s="30">
        <f>①陸連データ貼付け!P539</f>
        <v>3</v>
      </c>
      <c r="M539" s="64" t="str">
        <f>①陸連データ貼付け!Q539</f>
        <v>高校</v>
      </c>
    </row>
    <row r="540" spans="1:13">
      <c r="A540" s="233" t="str">
        <f>①陸連データ貼付け!M540</f>
        <v>J5243</v>
      </c>
      <c r="B540" s="30" t="str">
        <f t="shared" si="24"/>
        <v>J</v>
      </c>
      <c r="C540" s="30" t="str">
        <f t="shared" si="25"/>
        <v>5243</v>
      </c>
      <c r="D540" s="30">
        <f>①陸連データ貼付け!B540</f>
        <v>86207730</v>
      </c>
      <c r="E540" s="30" t="str">
        <f>①陸連データ貼付け!C540</f>
        <v>加藤　万絢</v>
      </c>
      <c r="F540" s="30" t="str">
        <f>ASC(①陸連データ貼付け!D540)</f>
        <v>ｶﾄｳ ﾏｱﾔ</v>
      </c>
      <c r="G540" s="30" t="str">
        <f>①陸連データ貼付け!E540</f>
        <v>女</v>
      </c>
      <c r="H540" s="30">
        <f>①陸連データ貼付け!N540</f>
        <v>223124</v>
      </c>
      <c r="I540" s="30" t="str">
        <f>①陸連データ貼付け!K540</f>
        <v>春日井</v>
      </c>
      <c r="J540" s="30" t="str">
        <f>ASC(①陸連データ貼付け!J540)</f>
        <v>ｱｲﾁｹﾝﾘﾂｶｽｶﾞｲ</v>
      </c>
      <c r="K540" s="30" t="str">
        <f t="shared" si="26"/>
        <v>春日井</v>
      </c>
      <c r="L540" s="30">
        <f>①陸連データ貼付け!P540</f>
        <v>2</v>
      </c>
      <c r="M540" s="64" t="str">
        <f>①陸連データ貼付け!Q540</f>
        <v>高校</v>
      </c>
    </row>
    <row r="541" spans="1:13">
      <c r="A541" s="233" t="str">
        <f>①陸連データ貼付け!M541</f>
        <v>J5244</v>
      </c>
      <c r="B541" s="30" t="str">
        <f t="shared" si="24"/>
        <v>J</v>
      </c>
      <c r="C541" s="30" t="str">
        <f t="shared" si="25"/>
        <v>5244</v>
      </c>
      <c r="D541" s="30">
        <f>①陸連データ貼付け!B541</f>
        <v>86207932</v>
      </c>
      <c r="E541" s="30" t="str">
        <f>①陸連データ貼付け!C541</f>
        <v>下田　彩乃</v>
      </c>
      <c r="F541" s="30" t="str">
        <f>ASC(①陸連データ貼付け!D541)</f>
        <v>ｼﾓﾀﾞ ｱﾔﾉ</v>
      </c>
      <c r="G541" s="30" t="str">
        <f>①陸連データ貼付け!E541</f>
        <v>女</v>
      </c>
      <c r="H541" s="30">
        <f>①陸連データ貼付け!N541</f>
        <v>223124</v>
      </c>
      <c r="I541" s="30" t="str">
        <f>①陸連データ貼付け!K541</f>
        <v>春日井</v>
      </c>
      <c r="J541" s="30" t="str">
        <f>ASC(①陸連データ貼付け!J541)</f>
        <v>ｱｲﾁｹﾝﾘﾂｶｽｶﾞｲ</v>
      </c>
      <c r="K541" s="30" t="str">
        <f t="shared" si="26"/>
        <v>春日井</v>
      </c>
      <c r="L541" s="30">
        <f>①陸連データ貼付け!P541</f>
        <v>2</v>
      </c>
      <c r="M541" s="64" t="str">
        <f>①陸連データ貼付け!Q541</f>
        <v>高校</v>
      </c>
    </row>
    <row r="542" spans="1:13">
      <c r="A542" s="233" t="str">
        <f>①陸連データ貼付け!M542</f>
        <v>J5245</v>
      </c>
      <c r="B542" s="30" t="str">
        <f t="shared" si="24"/>
        <v>J</v>
      </c>
      <c r="C542" s="30" t="str">
        <f t="shared" si="25"/>
        <v>5245</v>
      </c>
      <c r="D542" s="30">
        <f>①陸連データ貼付け!B542</f>
        <v>86208024</v>
      </c>
      <c r="E542" s="30" t="str">
        <f>①陸連データ貼付け!C542</f>
        <v>平木　詩乃</v>
      </c>
      <c r="F542" s="30" t="str">
        <f>ASC(①陸連データ貼付け!D542)</f>
        <v>ﾋﾗｷ ｼﾉ</v>
      </c>
      <c r="G542" s="30" t="str">
        <f>①陸連データ貼付け!E542</f>
        <v>女</v>
      </c>
      <c r="H542" s="30">
        <f>①陸連データ貼付け!N542</f>
        <v>223124</v>
      </c>
      <c r="I542" s="30" t="str">
        <f>①陸連データ貼付け!K542</f>
        <v>春日井</v>
      </c>
      <c r="J542" s="30" t="str">
        <f>ASC(①陸連データ貼付け!J542)</f>
        <v>ｱｲﾁｹﾝﾘﾂｶｽｶﾞｲ</v>
      </c>
      <c r="K542" s="30" t="str">
        <f t="shared" si="26"/>
        <v>春日井</v>
      </c>
      <c r="L542" s="30">
        <f>①陸連データ貼付け!P542</f>
        <v>2</v>
      </c>
      <c r="M542" s="64" t="str">
        <f>①陸連データ貼付け!Q542</f>
        <v>高校</v>
      </c>
    </row>
    <row r="543" spans="1:13">
      <c r="A543" s="233" t="str">
        <f>①陸連データ貼付け!M543</f>
        <v>J5246</v>
      </c>
      <c r="B543" s="30" t="str">
        <f t="shared" si="24"/>
        <v>J</v>
      </c>
      <c r="C543" s="30" t="str">
        <f t="shared" si="25"/>
        <v>5246</v>
      </c>
      <c r="D543" s="30">
        <f>①陸連データ貼付け!B543</f>
        <v>86208327</v>
      </c>
      <c r="E543" s="30" t="str">
        <f>①陸連データ貼付け!C543</f>
        <v>久保　沙也香</v>
      </c>
      <c r="F543" s="30" t="str">
        <f>ASC(①陸連データ貼付け!D543)</f>
        <v>ｸﾎﾞ ｻﾔｶ</v>
      </c>
      <c r="G543" s="30" t="str">
        <f>①陸連データ貼付け!E543</f>
        <v>女</v>
      </c>
      <c r="H543" s="30">
        <f>①陸連データ貼付け!N543</f>
        <v>223124</v>
      </c>
      <c r="I543" s="30" t="str">
        <f>①陸連データ貼付け!K543</f>
        <v>春日井</v>
      </c>
      <c r="J543" s="30" t="str">
        <f>ASC(①陸連データ貼付け!J543)</f>
        <v>ｱｲﾁｹﾝﾘﾂｶｽｶﾞｲ</v>
      </c>
      <c r="K543" s="30" t="str">
        <f t="shared" si="26"/>
        <v>春日井</v>
      </c>
      <c r="L543" s="30">
        <f>①陸連データ貼付け!P543</f>
        <v>2</v>
      </c>
      <c r="M543" s="64" t="str">
        <f>①陸連データ貼付け!Q543</f>
        <v>高校</v>
      </c>
    </row>
    <row r="544" spans="1:13">
      <c r="A544" s="233" t="str">
        <f>①陸連データ貼付け!M544</f>
        <v>J5247</v>
      </c>
      <c r="B544" s="30" t="str">
        <f t="shared" si="24"/>
        <v>J</v>
      </c>
      <c r="C544" s="30" t="str">
        <f t="shared" si="25"/>
        <v>5247</v>
      </c>
      <c r="D544" s="30">
        <f>①陸連データ貼付け!B544</f>
        <v>86209025</v>
      </c>
      <c r="E544" s="30" t="str">
        <f>①陸連データ貼付け!C544</f>
        <v>高木　優里</v>
      </c>
      <c r="F544" s="30" t="str">
        <f>ASC(①陸連データ貼付け!D544)</f>
        <v>ﾀｶｷﾞ ﾕﾘ</v>
      </c>
      <c r="G544" s="30" t="str">
        <f>①陸連データ貼付け!E544</f>
        <v>女</v>
      </c>
      <c r="H544" s="30">
        <f>①陸連データ貼付け!N544</f>
        <v>223124</v>
      </c>
      <c r="I544" s="30" t="str">
        <f>①陸連データ貼付け!K544</f>
        <v>春日井</v>
      </c>
      <c r="J544" s="30" t="str">
        <f>ASC(①陸連データ貼付け!J544)</f>
        <v>ｱｲﾁｹﾝﾘﾂｶｽｶﾞｲ</v>
      </c>
      <c r="K544" s="30" t="str">
        <f t="shared" si="26"/>
        <v>春日井</v>
      </c>
      <c r="L544" s="30">
        <f>①陸連データ貼付け!P544</f>
        <v>2</v>
      </c>
      <c r="M544" s="64" t="str">
        <f>①陸連データ貼付け!Q544</f>
        <v>高校</v>
      </c>
    </row>
    <row r="545" spans="1:13">
      <c r="A545" s="233" t="str">
        <f>①陸連データ貼付け!M545</f>
        <v>J5248</v>
      </c>
      <c r="B545" s="30" t="str">
        <f t="shared" si="24"/>
        <v>J</v>
      </c>
      <c r="C545" s="30" t="str">
        <f t="shared" si="25"/>
        <v>5248</v>
      </c>
      <c r="D545" s="30">
        <f>①陸連データ貼付け!B545</f>
        <v>86209328</v>
      </c>
      <c r="E545" s="30" t="str">
        <f>①陸連データ貼付け!C545</f>
        <v>木村　琴音</v>
      </c>
      <c r="F545" s="30" t="str">
        <f>ASC(①陸連データ貼付け!D545)</f>
        <v>ｷﾑﾗ ｺﾄﾈ</v>
      </c>
      <c r="G545" s="30" t="str">
        <f>①陸連データ貼付け!E545</f>
        <v>女</v>
      </c>
      <c r="H545" s="30">
        <f>①陸連データ貼付け!N545</f>
        <v>223124</v>
      </c>
      <c r="I545" s="30" t="str">
        <f>①陸連データ貼付け!K545</f>
        <v>春日井</v>
      </c>
      <c r="J545" s="30" t="str">
        <f>ASC(①陸連データ貼付け!J545)</f>
        <v>ｱｲﾁｹﾝﾘﾂｶｽｶﾞｲ</v>
      </c>
      <c r="K545" s="30" t="str">
        <f t="shared" si="26"/>
        <v>春日井</v>
      </c>
      <c r="L545" s="30">
        <f>①陸連データ貼付け!P545</f>
        <v>2</v>
      </c>
      <c r="M545" s="64" t="str">
        <f>①陸連データ貼付け!Q545</f>
        <v>高校</v>
      </c>
    </row>
    <row r="546" spans="1:13">
      <c r="A546" s="233" t="str">
        <f>①陸連データ貼付け!M546</f>
        <v>J5249</v>
      </c>
      <c r="B546" s="30" t="str">
        <f t="shared" si="24"/>
        <v>J</v>
      </c>
      <c r="C546" s="30" t="str">
        <f t="shared" si="25"/>
        <v>5249</v>
      </c>
      <c r="D546" s="30">
        <f>①陸連データ貼付け!B546</f>
        <v>86209429</v>
      </c>
      <c r="E546" s="30" t="str">
        <f>①陸連データ貼付け!C546</f>
        <v>鈴木　杏那</v>
      </c>
      <c r="F546" s="30" t="str">
        <f>ASC(①陸連データ貼付け!D546)</f>
        <v>ｽｽﾞｷ ｱﾝﾅ</v>
      </c>
      <c r="G546" s="30" t="str">
        <f>①陸連データ貼付け!E546</f>
        <v>女</v>
      </c>
      <c r="H546" s="30">
        <f>①陸連データ貼付け!N546</f>
        <v>223124</v>
      </c>
      <c r="I546" s="30" t="str">
        <f>①陸連データ貼付け!K546</f>
        <v>春日井</v>
      </c>
      <c r="J546" s="30" t="str">
        <f>ASC(①陸連データ貼付け!J546)</f>
        <v>ｱｲﾁｹﾝﾘﾂｶｽｶﾞｲ</v>
      </c>
      <c r="K546" s="30" t="str">
        <f t="shared" si="26"/>
        <v>春日井</v>
      </c>
      <c r="L546" s="30">
        <f>①陸連データ貼付け!P546</f>
        <v>2</v>
      </c>
      <c r="M546" s="64" t="str">
        <f>①陸連データ貼付け!Q546</f>
        <v>高校</v>
      </c>
    </row>
    <row r="547" spans="1:13">
      <c r="A547" s="233" t="str">
        <f>①陸連データ貼付け!M547</f>
        <v>J5250</v>
      </c>
      <c r="B547" s="30" t="str">
        <f t="shared" si="24"/>
        <v>J</v>
      </c>
      <c r="C547" s="30" t="str">
        <f t="shared" si="25"/>
        <v>5250</v>
      </c>
      <c r="D547" s="30">
        <f>①陸連データ貼付け!B547</f>
        <v>86209530</v>
      </c>
      <c r="E547" s="30" t="str">
        <f>①陸連データ貼付け!C547</f>
        <v>村上　佳偲乃</v>
      </c>
      <c r="F547" s="30" t="str">
        <f>ASC(①陸連データ貼付け!D547)</f>
        <v>ﾑﾗｶﾐ ﾖｼﾉ</v>
      </c>
      <c r="G547" s="30" t="str">
        <f>①陸連データ貼付け!E547</f>
        <v>女</v>
      </c>
      <c r="H547" s="30">
        <f>①陸連データ貼付け!N547</f>
        <v>223124</v>
      </c>
      <c r="I547" s="30" t="str">
        <f>①陸連データ貼付け!K547</f>
        <v>春日井</v>
      </c>
      <c r="J547" s="30" t="str">
        <f>ASC(①陸連データ貼付け!J547)</f>
        <v>ｱｲﾁｹﾝﾘﾂｶｽｶﾞｲ</v>
      </c>
      <c r="K547" s="30" t="str">
        <f t="shared" si="26"/>
        <v>春日井</v>
      </c>
      <c r="L547" s="30">
        <f>①陸連データ貼付け!P547</f>
        <v>2</v>
      </c>
      <c r="M547" s="64" t="str">
        <f>①陸連データ貼付け!Q547</f>
        <v>高校</v>
      </c>
    </row>
    <row r="548" spans="1:13">
      <c r="A548" s="233" t="str">
        <f>①陸連データ貼付け!M548</f>
        <v>J5251</v>
      </c>
      <c r="B548" s="30" t="str">
        <f t="shared" si="24"/>
        <v>J</v>
      </c>
      <c r="C548" s="30" t="str">
        <f t="shared" si="25"/>
        <v>5251</v>
      </c>
      <c r="D548" s="30">
        <f>①陸連データ貼付け!B548</f>
        <v>86212120</v>
      </c>
      <c r="E548" s="30" t="str">
        <f>①陸連データ貼付け!C548</f>
        <v>渡邉　真緒</v>
      </c>
      <c r="F548" s="30" t="str">
        <f>ASC(①陸連データ貼付け!D548)</f>
        <v>ﾜﾀﾅﾍﾞ ﾏｵ</v>
      </c>
      <c r="G548" s="30" t="str">
        <f>①陸連データ貼付け!E548</f>
        <v>女</v>
      </c>
      <c r="H548" s="30">
        <f>①陸連データ貼付け!N548</f>
        <v>223124</v>
      </c>
      <c r="I548" s="30" t="str">
        <f>①陸連データ貼付け!K548</f>
        <v>春日井</v>
      </c>
      <c r="J548" s="30" t="str">
        <f>ASC(①陸連データ貼付け!J548)</f>
        <v>ｱｲﾁｹﾝﾘﾂｶｽｶﾞｲ</v>
      </c>
      <c r="K548" s="30" t="str">
        <f t="shared" si="26"/>
        <v>春日井</v>
      </c>
      <c r="L548" s="30">
        <f>①陸連データ貼付け!P548</f>
        <v>2</v>
      </c>
      <c r="M548" s="64" t="str">
        <f>①陸連データ貼付け!Q548</f>
        <v>高校</v>
      </c>
    </row>
    <row r="549" spans="1:13">
      <c r="A549" s="233" t="str">
        <f>①陸連データ貼付け!M549</f>
        <v>J5252</v>
      </c>
      <c r="B549" s="30" t="str">
        <f t="shared" si="24"/>
        <v>J</v>
      </c>
      <c r="C549" s="30" t="str">
        <f t="shared" si="25"/>
        <v>5252</v>
      </c>
      <c r="D549" s="30">
        <f>①陸連データ貼付け!B549</f>
        <v>92608530</v>
      </c>
      <c r="E549" s="30" t="str">
        <f>①陸連データ貼付け!C549</f>
        <v>山田　桃佳</v>
      </c>
      <c r="F549" s="30" t="str">
        <f>ASC(①陸連データ貼付け!D549)</f>
        <v>ﾔﾏﾀﾞ ﾓﾓｶ</v>
      </c>
      <c r="G549" s="30" t="str">
        <f>①陸連データ貼付け!E549</f>
        <v>女</v>
      </c>
      <c r="H549" s="30">
        <f>①陸連データ貼付け!N549</f>
        <v>223124</v>
      </c>
      <c r="I549" s="30" t="str">
        <f>①陸連データ貼付け!K549</f>
        <v>春日井</v>
      </c>
      <c r="J549" s="30" t="str">
        <f>ASC(①陸連データ貼付け!J549)</f>
        <v>ｱｲﾁｹﾝﾘﾂｶｽｶﾞｲ</v>
      </c>
      <c r="K549" s="30" t="str">
        <f t="shared" si="26"/>
        <v>春日井</v>
      </c>
      <c r="L549" s="30">
        <f>①陸連データ貼付け!P549</f>
        <v>2</v>
      </c>
      <c r="M549" s="64" t="str">
        <f>①陸連データ貼付け!Q549</f>
        <v>高校</v>
      </c>
    </row>
    <row r="550" spans="1:13">
      <c r="A550" s="233" t="str">
        <f>①陸連データ貼付け!M550</f>
        <v>J5372</v>
      </c>
      <c r="B550" s="30" t="str">
        <f t="shared" si="24"/>
        <v>J</v>
      </c>
      <c r="C550" s="30" t="str">
        <f t="shared" si="25"/>
        <v>5372</v>
      </c>
      <c r="D550" s="30">
        <f>①陸連データ貼付け!B550</f>
        <v>72771832</v>
      </c>
      <c r="E550" s="30" t="str">
        <f>①陸連データ貼付け!C550</f>
        <v>伊藤　こよみ</v>
      </c>
      <c r="F550" s="30" t="str">
        <f>ASC(①陸連データ貼付け!D550)</f>
        <v>ｲﾄｳ ｺﾖﾐ</v>
      </c>
      <c r="G550" s="30" t="str">
        <f>①陸連データ貼付け!E550</f>
        <v>女</v>
      </c>
      <c r="H550" s="30">
        <f>①陸連データ貼付け!N550</f>
        <v>223124</v>
      </c>
      <c r="I550" s="30" t="str">
        <f>①陸連データ貼付け!K550</f>
        <v>春日井</v>
      </c>
      <c r="J550" s="30" t="str">
        <f>ASC(①陸連データ貼付け!J550)</f>
        <v>ｱｲﾁｹﾝﾘﾂｶｽｶﾞｲ</v>
      </c>
      <c r="K550" s="30" t="str">
        <f t="shared" si="26"/>
        <v>春日井</v>
      </c>
      <c r="L550" s="30">
        <f>①陸連データ貼付け!P550</f>
        <v>1</v>
      </c>
      <c r="M550" s="64" t="str">
        <f>①陸連データ貼付け!Q550</f>
        <v>高校</v>
      </c>
    </row>
    <row r="551" spans="1:13">
      <c r="A551" s="233" t="str">
        <f>①陸連データ貼付け!M551</f>
        <v>J5373</v>
      </c>
      <c r="B551" s="30" t="str">
        <f t="shared" si="24"/>
        <v>J</v>
      </c>
      <c r="C551" s="30" t="str">
        <f t="shared" si="25"/>
        <v>5373</v>
      </c>
      <c r="D551" s="30">
        <f>①陸連データ貼付け!B551</f>
        <v>73005520</v>
      </c>
      <c r="E551" s="30" t="str">
        <f>①陸連データ貼付け!C551</f>
        <v>松尾　佑里乃</v>
      </c>
      <c r="F551" s="30" t="str">
        <f>ASC(①陸連データ貼付け!D551)</f>
        <v>ﾏﾂｵ ﾕﾘﾉ</v>
      </c>
      <c r="G551" s="30" t="str">
        <f>①陸連データ貼付け!E551</f>
        <v>女</v>
      </c>
      <c r="H551" s="30">
        <f>①陸連データ貼付け!N551</f>
        <v>223124</v>
      </c>
      <c r="I551" s="30" t="str">
        <f>①陸連データ貼付け!K551</f>
        <v>春日井</v>
      </c>
      <c r="J551" s="30" t="str">
        <f>ASC(①陸連データ貼付け!J551)</f>
        <v>ｱｲﾁｹﾝﾘﾂｶｽｶﾞｲ</v>
      </c>
      <c r="K551" s="30" t="str">
        <f t="shared" si="26"/>
        <v>春日井</v>
      </c>
      <c r="L551" s="30">
        <f>①陸連データ貼付け!P551</f>
        <v>1</v>
      </c>
      <c r="M551" s="64" t="str">
        <f>①陸連データ貼付け!Q551</f>
        <v>高校</v>
      </c>
    </row>
    <row r="552" spans="1:13">
      <c r="A552" s="233" t="str">
        <f>①陸連データ貼付け!M552</f>
        <v>J5374</v>
      </c>
      <c r="B552" s="30" t="str">
        <f t="shared" si="24"/>
        <v>J</v>
      </c>
      <c r="C552" s="30" t="str">
        <f t="shared" si="25"/>
        <v>5374</v>
      </c>
      <c r="D552" s="30">
        <f>①陸連データ貼付け!B552</f>
        <v>98413934</v>
      </c>
      <c r="E552" s="30" t="str">
        <f>①陸連データ貼付け!C552</f>
        <v>山崎　芹香</v>
      </c>
      <c r="F552" s="30" t="str">
        <f>ASC(①陸連データ貼付け!D552)</f>
        <v>ｻﾏｻｷ ｾﾘｶ</v>
      </c>
      <c r="G552" s="30" t="str">
        <f>①陸連データ貼付け!E552</f>
        <v>女</v>
      </c>
      <c r="H552" s="30">
        <f>①陸連データ貼付け!N552</f>
        <v>223124</v>
      </c>
      <c r="I552" s="30" t="str">
        <f>①陸連データ貼付け!K552</f>
        <v>春日井</v>
      </c>
      <c r="J552" s="30" t="str">
        <f>ASC(①陸連データ貼付け!J552)</f>
        <v>ｱｲﾁｹﾝﾘﾂｶｽｶﾞｲ</v>
      </c>
      <c r="K552" s="30" t="str">
        <f t="shared" si="26"/>
        <v>春日井</v>
      </c>
      <c r="L552" s="30">
        <f>①陸連データ貼付け!P552</f>
        <v>1</v>
      </c>
      <c r="M552" s="64" t="str">
        <f>①陸連データ貼付け!Q552</f>
        <v>高校</v>
      </c>
    </row>
    <row r="553" spans="1:13">
      <c r="A553" s="233" t="str">
        <f>①陸連データ貼付け!M553</f>
        <v>J373</v>
      </c>
      <c r="B553" s="30" t="str">
        <f t="shared" si="24"/>
        <v>J</v>
      </c>
      <c r="C553" s="30" t="str">
        <f t="shared" si="25"/>
        <v>373</v>
      </c>
      <c r="D553" s="30">
        <f>①陸連データ貼付け!B553</f>
        <v>45863430</v>
      </c>
      <c r="E553" s="30" t="str">
        <f>①陸連データ貼付け!C553</f>
        <v>竹澤　柊</v>
      </c>
      <c r="F553" s="30" t="str">
        <f>ASC(①陸連データ貼付け!D553)</f>
        <v>ﾀｹｻﾞﾜ ｼｭｳ</v>
      </c>
      <c r="G553" s="30" t="str">
        <f>①陸連データ貼付け!E553</f>
        <v>男</v>
      </c>
      <c r="H553" s="30">
        <f>①陸連データ貼付け!N553</f>
        <v>223124</v>
      </c>
      <c r="I553" s="30" t="str">
        <f>①陸連データ貼付け!K553</f>
        <v>春日井</v>
      </c>
      <c r="J553" s="30" t="str">
        <f>ASC(①陸連データ貼付け!J553)</f>
        <v>ｱｲﾁｹﾝﾘﾂｶｽｶﾞｲ</v>
      </c>
      <c r="K553" s="30" t="str">
        <f t="shared" si="26"/>
        <v>春日井</v>
      </c>
      <c r="L553" s="30">
        <f>①陸連データ貼付け!P553</f>
        <v>3</v>
      </c>
      <c r="M553" s="64" t="str">
        <f>①陸連データ貼付け!Q553</f>
        <v>高校</v>
      </c>
    </row>
    <row r="554" spans="1:13">
      <c r="A554" s="233" t="str">
        <f>①陸連データ貼付け!M554</f>
        <v>J374</v>
      </c>
      <c r="B554" s="30" t="str">
        <f t="shared" si="24"/>
        <v>J</v>
      </c>
      <c r="C554" s="30" t="str">
        <f t="shared" si="25"/>
        <v>374</v>
      </c>
      <c r="D554" s="30">
        <f>①陸連データ貼付け!B554</f>
        <v>55921224</v>
      </c>
      <c r="E554" s="30" t="str">
        <f>①陸連データ貼付け!C554</f>
        <v>佐藤　泰地</v>
      </c>
      <c r="F554" s="30" t="str">
        <f>ASC(①陸連データ貼付け!D554)</f>
        <v>ｻﾄｳ ﾀｲﾁ</v>
      </c>
      <c r="G554" s="30" t="str">
        <f>①陸連データ貼付け!E554</f>
        <v>男</v>
      </c>
      <c r="H554" s="30">
        <f>①陸連データ貼付け!N554</f>
        <v>223124</v>
      </c>
      <c r="I554" s="30" t="str">
        <f>①陸連データ貼付け!K554</f>
        <v>春日井</v>
      </c>
      <c r="J554" s="30" t="str">
        <f>ASC(①陸連データ貼付け!J554)</f>
        <v>ｱｲﾁｹﾝﾘﾂｶｽｶﾞｲ</v>
      </c>
      <c r="K554" s="30" t="str">
        <f t="shared" si="26"/>
        <v>春日井</v>
      </c>
      <c r="L554" s="30">
        <f>①陸連データ貼付け!P554</f>
        <v>3</v>
      </c>
      <c r="M554" s="64" t="str">
        <f>①陸連データ貼付け!Q554</f>
        <v>高校</v>
      </c>
    </row>
    <row r="555" spans="1:13">
      <c r="A555" s="233" t="str">
        <f>①陸連データ貼付け!M555</f>
        <v>J375</v>
      </c>
      <c r="B555" s="30" t="str">
        <f t="shared" si="24"/>
        <v>J</v>
      </c>
      <c r="C555" s="30" t="str">
        <f t="shared" si="25"/>
        <v>375</v>
      </c>
      <c r="D555" s="30">
        <f>①陸連データ貼付け!B555</f>
        <v>72767837</v>
      </c>
      <c r="E555" s="30" t="str">
        <f>①陸連データ貼付け!C555</f>
        <v>伊藤　悠</v>
      </c>
      <c r="F555" s="30" t="str">
        <f>ASC(①陸連データ貼付け!D555)</f>
        <v>ｲﾄｳ ﾊﾙｶ</v>
      </c>
      <c r="G555" s="30" t="str">
        <f>①陸連データ貼付け!E555</f>
        <v>男</v>
      </c>
      <c r="H555" s="30">
        <f>①陸連データ貼付け!N555</f>
        <v>223124</v>
      </c>
      <c r="I555" s="30" t="str">
        <f>①陸連データ貼付け!K555</f>
        <v>春日井</v>
      </c>
      <c r="J555" s="30" t="str">
        <f>ASC(①陸連データ貼付け!J555)</f>
        <v>ｱｲﾁｹﾝﾘﾂｶｽｶﾞｲ</v>
      </c>
      <c r="K555" s="30" t="str">
        <f t="shared" si="26"/>
        <v>春日井</v>
      </c>
      <c r="L555" s="30">
        <f>①陸連データ貼付け!P555</f>
        <v>2</v>
      </c>
      <c r="M555" s="64" t="str">
        <f>①陸連データ貼付け!Q555</f>
        <v>高校</v>
      </c>
    </row>
    <row r="556" spans="1:13">
      <c r="A556" s="233" t="str">
        <f>①陸連データ貼付け!M556</f>
        <v>J376</v>
      </c>
      <c r="B556" s="30" t="str">
        <f t="shared" si="24"/>
        <v>J</v>
      </c>
      <c r="C556" s="30" t="str">
        <f t="shared" si="25"/>
        <v>376</v>
      </c>
      <c r="D556" s="30">
        <f>①陸連データ貼付け!B556</f>
        <v>74970027</v>
      </c>
      <c r="E556" s="30" t="str">
        <f>①陸連データ貼付け!C556</f>
        <v>伊藤　直哉</v>
      </c>
      <c r="F556" s="30" t="str">
        <f>ASC(①陸連データ貼付け!D556)</f>
        <v>ｲﾄｳ ﾅｵﾔ</v>
      </c>
      <c r="G556" s="30" t="str">
        <f>①陸連データ貼付け!E556</f>
        <v>男</v>
      </c>
      <c r="H556" s="30">
        <f>①陸連データ貼付け!N556</f>
        <v>223124</v>
      </c>
      <c r="I556" s="30" t="str">
        <f>①陸連データ貼付け!K556</f>
        <v>春日井</v>
      </c>
      <c r="J556" s="30" t="str">
        <f>ASC(①陸連データ貼付け!J556)</f>
        <v>ｱｲﾁｹﾝﾘﾂｶｽｶﾞｲ</v>
      </c>
      <c r="K556" s="30" t="str">
        <f t="shared" si="26"/>
        <v>春日井</v>
      </c>
      <c r="L556" s="30">
        <f>①陸連データ貼付け!P556</f>
        <v>3</v>
      </c>
      <c r="M556" s="64" t="str">
        <f>①陸連データ貼付け!Q556</f>
        <v>高校</v>
      </c>
    </row>
    <row r="557" spans="1:13">
      <c r="A557" s="233" t="str">
        <f>①陸連データ貼付け!M557</f>
        <v>J377</v>
      </c>
      <c r="B557" s="30" t="str">
        <f t="shared" si="24"/>
        <v>J</v>
      </c>
      <c r="C557" s="30" t="str">
        <f t="shared" si="25"/>
        <v>377</v>
      </c>
      <c r="D557" s="30">
        <f>①陸連データ貼付け!B557</f>
        <v>74970431</v>
      </c>
      <c r="E557" s="30" t="str">
        <f>①陸連データ貼付け!C557</f>
        <v>田中　雅人</v>
      </c>
      <c r="F557" s="30" t="str">
        <f>ASC(①陸連データ貼付け!D557)</f>
        <v>ﾀﾅｶ ﾏｻﾄ</v>
      </c>
      <c r="G557" s="30" t="str">
        <f>①陸連データ貼付け!E557</f>
        <v>男</v>
      </c>
      <c r="H557" s="30">
        <f>①陸連データ貼付け!N557</f>
        <v>223124</v>
      </c>
      <c r="I557" s="30" t="str">
        <f>①陸連データ貼付け!K557</f>
        <v>春日井</v>
      </c>
      <c r="J557" s="30" t="str">
        <f>ASC(①陸連データ貼付け!J557)</f>
        <v>ｱｲﾁｹﾝﾘﾂｶｽｶﾞｲ</v>
      </c>
      <c r="K557" s="30" t="str">
        <f t="shared" si="26"/>
        <v>春日井</v>
      </c>
      <c r="L557" s="30">
        <f>①陸連データ貼付け!P557</f>
        <v>3</v>
      </c>
      <c r="M557" s="64" t="str">
        <f>①陸連データ貼付け!Q557</f>
        <v>高校</v>
      </c>
    </row>
    <row r="558" spans="1:13">
      <c r="A558" s="233" t="str">
        <f>①陸連データ貼付け!M558</f>
        <v>J378</v>
      </c>
      <c r="B558" s="30" t="str">
        <f t="shared" si="24"/>
        <v>J</v>
      </c>
      <c r="C558" s="30" t="str">
        <f t="shared" si="25"/>
        <v>378</v>
      </c>
      <c r="D558" s="30">
        <f>①陸連データ貼付け!B558</f>
        <v>74971331</v>
      </c>
      <c r="E558" s="30" t="str">
        <f>①陸連データ貼付け!C558</f>
        <v>土田　奨斗</v>
      </c>
      <c r="F558" s="30" t="str">
        <f>ASC(①陸連データ貼付け!D558)</f>
        <v>ﾂﾁﾀﾞ ｼｮｳﾄ</v>
      </c>
      <c r="G558" s="30" t="str">
        <f>①陸連データ貼付け!E558</f>
        <v>男</v>
      </c>
      <c r="H558" s="30">
        <f>①陸連データ貼付け!N558</f>
        <v>223124</v>
      </c>
      <c r="I558" s="30" t="str">
        <f>①陸連データ貼付け!K558</f>
        <v>春日井</v>
      </c>
      <c r="J558" s="30" t="str">
        <f>ASC(①陸連データ貼付け!J558)</f>
        <v>ｱｲﾁｹﾝﾘﾂｶｽｶﾞｲ</v>
      </c>
      <c r="K558" s="30" t="str">
        <f t="shared" si="26"/>
        <v>春日井</v>
      </c>
      <c r="L558" s="30">
        <f>①陸連データ貼付け!P558</f>
        <v>3</v>
      </c>
      <c r="M558" s="64" t="str">
        <f>①陸連データ貼付け!Q558</f>
        <v>高校</v>
      </c>
    </row>
    <row r="559" spans="1:13">
      <c r="A559" s="233" t="str">
        <f>①陸連データ貼付け!M559</f>
        <v>J379</v>
      </c>
      <c r="B559" s="30" t="str">
        <f t="shared" si="24"/>
        <v>J</v>
      </c>
      <c r="C559" s="30" t="str">
        <f t="shared" si="25"/>
        <v>379</v>
      </c>
      <c r="D559" s="30">
        <f>①陸連データ貼付け!B559</f>
        <v>74973131</v>
      </c>
      <c r="E559" s="30" t="str">
        <f>①陸連データ貼付け!C559</f>
        <v>大河原　優一</v>
      </c>
      <c r="F559" s="30" t="str">
        <f>ASC(①陸連データ貼付け!D559)</f>
        <v>ｵｵｶﾜﾗ ﾕｳｲﾁ</v>
      </c>
      <c r="G559" s="30" t="str">
        <f>①陸連データ貼付け!E559</f>
        <v>男</v>
      </c>
      <c r="H559" s="30">
        <f>①陸連データ貼付け!N559</f>
        <v>223124</v>
      </c>
      <c r="I559" s="30" t="str">
        <f>①陸連データ貼付け!K559</f>
        <v>春日井</v>
      </c>
      <c r="J559" s="30" t="str">
        <f>ASC(①陸連データ貼付け!J559)</f>
        <v>ｱｲﾁｹﾝﾘﾂｶｽｶﾞｲ</v>
      </c>
      <c r="K559" s="30" t="str">
        <f t="shared" si="26"/>
        <v>春日井</v>
      </c>
      <c r="L559" s="30">
        <f>①陸連データ貼付け!P559</f>
        <v>3</v>
      </c>
      <c r="M559" s="64" t="str">
        <f>①陸連データ貼付け!Q559</f>
        <v>高校</v>
      </c>
    </row>
    <row r="560" spans="1:13">
      <c r="A560" s="233" t="str">
        <f>①陸連データ貼付け!M560</f>
        <v>J380</v>
      </c>
      <c r="B560" s="30" t="str">
        <f t="shared" si="24"/>
        <v>J</v>
      </c>
      <c r="C560" s="30" t="str">
        <f t="shared" si="25"/>
        <v>380</v>
      </c>
      <c r="D560" s="30">
        <f>①陸連データ貼付け!B560</f>
        <v>74973838</v>
      </c>
      <c r="E560" s="30" t="str">
        <f>①陸連データ貼付け!C560</f>
        <v>沼田　宗一朗</v>
      </c>
      <c r="F560" s="30" t="str">
        <f>ASC(①陸連データ貼付け!D560)</f>
        <v>ﾇﾏﾀ ｿｳｲﾁﾛｳ</v>
      </c>
      <c r="G560" s="30" t="str">
        <f>①陸連データ貼付け!E560</f>
        <v>男</v>
      </c>
      <c r="H560" s="30">
        <f>①陸連データ貼付け!N560</f>
        <v>223124</v>
      </c>
      <c r="I560" s="30" t="str">
        <f>①陸連データ貼付け!K560</f>
        <v>春日井</v>
      </c>
      <c r="J560" s="30" t="str">
        <f>ASC(①陸連データ貼付け!J560)</f>
        <v>ｱｲﾁｹﾝﾘﾂｶｽｶﾞｲ</v>
      </c>
      <c r="K560" s="30" t="str">
        <f t="shared" si="26"/>
        <v>春日井</v>
      </c>
      <c r="L560" s="30">
        <f>①陸連データ貼付け!P560</f>
        <v>3</v>
      </c>
      <c r="M560" s="64" t="str">
        <f>①陸連データ貼付け!Q560</f>
        <v>高校</v>
      </c>
    </row>
    <row r="561" spans="1:13">
      <c r="A561" s="233" t="str">
        <f>①陸連データ貼付け!M561</f>
        <v>J381</v>
      </c>
      <c r="B561" s="30" t="str">
        <f t="shared" si="24"/>
        <v>J</v>
      </c>
      <c r="C561" s="30" t="str">
        <f t="shared" si="25"/>
        <v>381</v>
      </c>
      <c r="D561" s="30">
        <f>①陸連データ貼付け!B561</f>
        <v>74974233</v>
      </c>
      <c r="E561" s="30" t="str">
        <f>①陸連データ貼付け!C561</f>
        <v>古谷　海人</v>
      </c>
      <c r="F561" s="30" t="str">
        <f>ASC(①陸連データ貼付け!D561)</f>
        <v>ﾌﾙﾔ ｶｲﾄ</v>
      </c>
      <c r="G561" s="30" t="str">
        <f>①陸連データ貼付け!E561</f>
        <v>男</v>
      </c>
      <c r="H561" s="30">
        <f>①陸連データ貼付け!N561</f>
        <v>223124</v>
      </c>
      <c r="I561" s="30" t="str">
        <f>①陸連データ貼付け!K561</f>
        <v>春日井</v>
      </c>
      <c r="J561" s="30" t="str">
        <f>ASC(①陸連データ貼付け!J561)</f>
        <v>ｱｲﾁｹﾝﾘﾂｶｽｶﾞｲ</v>
      </c>
      <c r="K561" s="30" t="str">
        <f t="shared" si="26"/>
        <v>春日井</v>
      </c>
      <c r="L561" s="30">
        <f>①陸連データ貼付け!P561</f>
        <v>3</v>
      </c>
      <c r="M561" s="64" t="str">
        <f>①陸連データ貼付け!Q561</f>
        <v>高校</v>
      </c>
    </row>
    <row r="562" spans="1:13">
      <c r="A562" s="233" t="str">
        <f>①陸連データ貼付け!M562</f>
        <v>J382</v>
      </c>
      <c r="B562" s="30" t="str">
        <f t="shared" si="24"/>
        <v>J</v>
      </c>
      <c r="C562" s="30" t="str">
        <f t="shared" si="25"/>
        <v>382</v>
      </c>
      <c r="D562" s="30">
        <f>①陸連データ貼付け!B562</f>
        <v>74975032</v>
      </c>
      <c r="E562" s="30" t="str">
        <f>①陸連データ貼付け!C562</f>
        <v>打田　龍大</v>
      </c>
      <c r="F562" s="30" t="str">
        <f>ASC(①陸連データ貼付け!D562)</f>
        <v>ｳﾁﾀﾞ ﾀﾂﾋﾛ</v>
      </c>
      <c r="G562" s="30" t="str">
        <f>①陸連データ貼付け!E562</f>
        <v>男</v>
      </c>
      <c r="H562" s="30">
        <f>①陸連データ貼付け!N562</f>
        <v>223124</v>
      </c>
      <c r="I562" s="30" t="str">
        <f>①陸連データ貼付け!K562</f>
        <v>春日井</v>
      </c>
      <c r="J562" s="30" t="str">
        <f>ASC(①陸連データ貼付け!J562)</f>
        <v>ｱｲﾁｹﾝﾘﾂｶｽｶﾞｲ</v>
      </c>
      <c r="K562" s="30" t="str">
        <f t="shared" si="26"/>
        <v>春日井</v>
      </c>
      <c r="L562" s="30">
        <f>①陸連データ貼付け!P562</f>
        <v>3</v>
      </c>
      <c r="M562" s="64" t="str">
        <f>①陸連データ貼付け!Q562</f>
        <v>高校</v>
      </c>
    </row>
    <row r="563" spans="1:13">
      <c r="A563" s="233" t="str">
        <f>①陸連データ貼付け!M563</f>
        <v>J383</v>
      </c>
      <c r="B563" s="30" t="str">
        <f t="shared" si="24"/>
        <v>J</v>
      </c>
      <c r="C563" s="30" t="str">
        <f t="shared" si="25"/>
        <v>383</v>
      </c>
      <c r="D563" s="30">
        <f>①陸連データ貼付け!B563</f>
        <v>74976235</v>
      </c>
      <c r="E563" s="30" t="str">
        <f>①陸連データ貼付け!C563</f>
        <v>森　一紀</v>
      </c>
      <c r="F563" s="30" t="str">
        <f>ASC(①陸連データ貼付け!D563)</f>
        <v>ﾓﾘ ｶｽﾞｷ</v>
      </c>
      <c r="G563" s="30" t="str">
        <f>①陸連データ貼付け!E563</f>
        <v>男</v>
      </c>
      <c r="H563" s="30">
        <f>①陸連データ貼付け!N563</f>
        <v>223124</v>
      </c>
      <c r="I563" s="30" t="str">
        <f>①陸連データ貼付け!K563</f>
        <v>春日井</v>
      </c>
      <c r="J563" s="30" t="str">
        <f>ASC(①陸連データ貼付け!J563)</f>
        <v>ｱｲﾁｹﾝﾘﾂｶｽｶﾞｲ</v>
      </c>
      <c r="K563" s="30" t="str">
        <f t="shared" si="26"/>
        <v>春日井</v>
      </c>
      <c r="L563" s="30">
        <f>①陸連データ貼付け!P563</f>
        <v>3</v>
      </c>
      <c r="M563" s="64" t="str">
        <f>①陸連データ貼付け!Q563</f>
        <v>高校</v>
      </c>
    </row>
    <row r="564" spans="1:13">
      <c r="A564" s="233" t="str">
        <f>①陸連データ貼付け!M564</f>
        <v>J384</v>
      </c>
      <c r="B564" s="30" t="str">
        <f t="shared" si="24"/>
        <v>J</v>
      </c>
      <c r="C564" s="30" t="str">
        <f t="shared" si="25"/>
        <v>384</v>
      </c>
      <c r="D564" s="30">
        <f>①陸連データ貼付け!B564</f>
        <v>74979036</v>
      </c>
      <c r="E564" s="30" t="str">
        <f>①陸連データ貼付け!C564</f>
        <v>藤森　一輝</v>
      </c>
      <c r="F564" s="30" t="str">
        <f>ASC(①陸連データ貼付け!D564)</f>
        <v>ﾌｼﾞﾓﾘ ｶｽﾞｷ</v>
      </c>
      <c r="G564" s="30" t="str">
        <f>①陸連データ貼付け!E564</f>
        <v>男</v>
      </c>
      <c r="H564" s="30">
        <f>①陸連データ貼付け!N564</f>
        <v>223124</v>
      </c>
      <c r="I564" s="30" t="str">
        <f>①陸連データ貼付け!K564</f>
        <v>春日井</v>
      </c>
      <c r="J564" s="30" t="str">
        <f>ASC(①陸連データ貼付け!J564)</f>
        <v>ｱｲﾁｹﾝﾘﾂｶｽｶﾞｲ</v>
      </c>
      <c r="K564" s="30" t="str">
        <f t="shared" si="26"/>
        <v>春日井</v>
      </c>
      <c r="L564" s="30">
        <f>①陸連データ貼付け!P564</f>
        <v>3</v>
      </c>
      <c r="M564" s="64" t="str">
        <f>①陸連データ貼付け!Q564</f>
        <v>高校</v>
      </c>
    </row>
    <row r="565" spans="1:13">
      <c r="A565" s="233" t="str">
        <f>①陸連データ貼付け!M565</f>
        <v>J385</v>
      </c>
      <c r="B565" s="30" t="str">
        <f t="shared" si="24"/>
        <v>J</v>
      </c>
      <c r="C565" s="30" t="str">
        <f t="shared" si="25"/>
        <v>385</v>
      </c>
      <c r="D565" s="30">
        <f>①陸連データ貼付け!B565</f>
        <v>86208832</v>
      </c>
      <c r="E565" s="30" t="str">
        <f>①陸連データ貼付け!C565</f>
        <v>田村　友輔</v>
      </c>
      <c r="F565" s="30" t="str">
        <f>ASC(①陸連データ貼付け!D565)</f>
        <v>ﾀﾑﾗ ﾕｳｽｹ</v>
      </c>
      <c r="G565" s="30" t="str">
        <f>①陸連データ貼付け!E565</f>
        <v>男</v>
      </c>
      <c r="H565" s="30">
        <f>①陸連データ貼付け!N565</f>
        <v>223124</v>
      </c>
      <c r="I565" s="30" t="str">
        <f>①陸連データ貼付け!K565</f>
        <v>春日井</v>
      </c>
      <c r="J565" s="30" t="str">
        <f>ASC(①陸連データ貼付け!J565)</f>
        <v>ｱｲﾁｹﾝﾘﾂｶｽｶﾞｲ</v>
      </c>
      <c r="K565" s="30" t="str">
        <f t="shared" si="26"/>
        <v>春日井</v>
      </c>
      <c r="L565" s="30">
        <f>①陸連データ貼付け!P565</f>
        <v>2</v>
      </c>
      <c r="M565" s="64" t="str">
        <f>①陸連データ貼付け!Q565</f>
        <v>高校</v>
      </c>
    </row>
    <row r="566" spans="1:13">
      <c r="A566" s="233" t="str">
        <f>①陸連データ貼付け!M566</f>
        <v>J386</v>
      </c>
      <c r="B566" s="30" t="str">
        <f t="shared" si="24"/>
        <v>J</v>
      </c>
      <c r="C566" s="30" t="str">
        <f t="shared" si="25"/>
        <v>386</v>
      </c>
      <c r="D566" s="30">
        <f>①陸連データ貼付け!B566</f>
        <v>86209631</v>
      </c>
      <c r="E566" s="30" t="str">
        <f>①陸連データ貼付け!C566</f>
        <v>織田　宗馬</v>
      </c>
      <c r="F566" s="30" t="str">
        <f>ASC(①陸連データ貼付け!D566)</f>
        <v>ｵﾀﾞ ｿｳﾏ</v>
      </c>
      <c r="G566" s="30" t="str">
        <f>①陸連データ貼付け!E566</f>
        <v>男</v>
      </c>
      <c r="H566" s="30">
        <f>①陸連データ貼付け!N566</f>
        <v>223124</v>
      </c>
      <c r="I566" s="30" t="str">
        <f>①陸連データ貼付け!K566</f>
        <v>春日井</v>
      </c>
      <c r="J566" s="30" t="str">
        <f>ASC(①陸連データ貼付け!J566)</f>
        <v>ｱｲﾁｹﾝﾘﾂｶｽｶﾞｲ</v>
      </c>
      <c r="K566" s="30" t="str">
        <f t="shared" si="26"/>
        <v>春日井</v>
      </c>
      <c r="L566" s="30">
        <f>①陸連データ貼付け!P566</f>
        <v>2</v>
      </c>
      <c r="M566" s="64" t="str">
        <f>①陸連データ貼付け!Q566</f>
        <v>高校</v>
      </c>
    </row>
    <row r="567" spans="1:13">
      <c r="A567" s="233" t="str">
        <f>①陸連データ貼付け!M567</f>
        <v>J387</v>
      </c>
      <c r="B567" s="30" t="str">
        <f t="shared" si="24"/>
        <v>J</v>
      </c>
      <c r="C567" s="30" t="str">
        <f t="shared" si="25"/>
        <v>387</v>
      </c>
      <c r="D567" s="30">
        <f>①陸連データ貼付け!B567</f>
        <v>86209732</v>
      </c>
      <c r="E567" s="30" t="str">
        <f>①陸連データ貼付け!C567</f>
        <v>川上　椋生</v>
      </c>
      <c r="F567" s="30" t="str">
        <f>ASC(①陸連データ貼付け!D567)</f>
        <v>ｶﾜｶﾐ ﾘｮｳｾｲ</v>
      </c>
      <c r="G567" s="30" t="str">
        <f>①陸連データ貼付け!E567</f>
        <v>男</v>
      </c>
      <c r="H567" s="30">
        <f>①陸連データ貼付け!N567</f>
        <v>223124</v>
      </c>
      <c r="I567" s="30" t="str">
        <f>①陸連データ貼付け!K567</f>
        <v>春日井</v>
      </c>
      <c r="J567" s="30" t="str">
        <f>ASC(①陸連データ貼付け!J567)</f>
        <v>ｱｲﾁｹﾝﾘﾂｶｽｶﾞｲ</v>
      </c>
      <c r="K567" s="30" t="str">
        <f t="shared" si="26"/>
        <v>春日井</v>
      </c>
      <c r="L567" s="30">
        <f>①陸連データ貼付け!P567</f>
        <v>2</v>
      </c>
      <c r="M567" s="64" t="str">
        <f>①陸連データ貼付け!Q567</f>
        <v>高校</v>
      </c>
    </row>
    <row r="568" spans="1:13">
      <c r="A568" s="233" t="str">
        <f>①陸連データ貼付け!M568</f>
        <v>J388</v>
      </c>
      <c r="B568" s="30" t="str">
        <f t="shared" si="24"/>
        <v>J</v>
      </c>
      <c r="C568" s="30" t="str">
        <f t="shared" si="25"/>
        <v>388</v>
      </c>
      <c r="D568" s="30">
        <f>①陸連データ貼付け!B568</f>
        <v>86211927</v>
      </c>
      <c r="E568" s="30" t="str">
        <f>①陸連データ貼付け!C568</f>
        <v>高橋　優太</v>
      </c>
      <c r="F568" s="30" t="str">
        <f>ASC(①陸連データ貼付け!D568)</f>
        <v>ﾀｶﾊｼ ﾕｳﾀ</v>
      </c>
      <c r="G568" s="30" t="str">
        <f>①陸連データ貼付け!E568</f>
        <v>男</v>
      </c>
      <c r="H568" s="30">
        <f>①陸連データ貼付け!N568</f>
        <v>223124</v>
      </c>
      <c r="I568" s="30" t="str">
        <f>①陸連データ貼付け!K568</f>
        <v>春日井</v>
      </c>
      <c r="J568" s="30" t="str">
        <f>ASC(①陸連データ貼付け!J568)</f>
        <v>ｱｲﾁｹﾝﾘﾂｶｽｶﾞｲ</v>
      </c>
      <c r="K568" s="30" t="str">
        <f t="shared" si="26"/>
        <v>春日井</v>
      </c>
      <c r="L568" s="30">
        <f>①陸連データ貼付け!P568</f>
        <v>2</v>
      </c>
      <c r="M568" s="64" t="str">
        <f>①陸連データ貼付け!Q568</f>
        <v>高校</v>
      </c>
    </row>
    <row r="569" spans="1:13">
      <c r="A569" s="233" t="str">
        <f>①陸連データ貼付け!M569</f>
        <v>J632</v>
      </c>
      <c r="B569" s="30" t="str">
        <f t="shared" si="24"/>
        <v>J</v>
      </c>
      <c r="C569" s="30" t="str">
        <f t="shared" si="25"/>
        <v>632</v>
      </c>
      <c r="D569" s="30">
        <f>①陸連データ貼付け!B569</f>
        <v>67471934</v>
      </c>
      <c r="E569" s="30" t="str">
        <f>①陸連データ貼付け!C569</f>
        <v>山本　航生</v>
      </c>
      <c r="F569" s="30" t="str">
        <f>ASC(①陸連データ貼付け!D569)</f>
        <v>ﾔﾏﾓﾄ ｺｳｷ</v>
      </c>
      <c r="G569" s="30" t="str">
        <f>①陸連データ貼付け!E569</f>
        <v>男</v>
      </c>
      <c r="H569" s="30">
        <f>①陸連データ貼付け!N569</f>
        <v>223124</v>
      </c>
      <c r="I569" s="30" t="str">
        <f>①陸連データ貼付け!K569</f>
        <v>春日井</v>
      </c>
      <c r="J569" s="30" t="str">
        <f>ASC(①陸連データ貼付け!J569)</f>
        <v>ｱｲﾁｹﾝﾘﾂｶｽｶﾞｲ</v>
      </c>
      <c r="K569" s="30" t="str">
        <f t="shared" si="26"/>
        <v>春日井</v>
      </c>
      <c r="L569" s="30">
        <f>①陸連データ貼付け!P569</f>
        <v>1</v>
      </c>
      <c r="M569" s="64" t="str">
        <f>①陸連データ貼付け!Q569</f>
        <v>高校</v>
      </c>
    </row>
    <row r="570" spans="1:13">
      <c r="A570" s="233" t="str">
        <f>①陸連データ貼付け!M570</f>
        <v>J633</v>
      </c>
      <c r="B570" s="30" t="str">
        <f t="shared" si="24"/>
        <v>J</v>
      </c>
      <c r="C570" s="30" t="str">
        <f t="shared" si="25"/>
        <v>633</v>
      </c>
      <c r="D570" s="30">
        <f>①陸連データ貼付け!B570</f>
        <v>98412529</v>
      </c>
      <c r="E570" s="30" t="str">
        <f>①陸連データ貼付け!C570</f>
        <v>浅野　祥</v>
      </c>
      <c r="F570" s="30" t="str">
        <f>ASC(①陸連データ貼付け!D570)</f>
        <v>ｱｻﾉ ｼｮｳ</v>
      </c>
      <c r="G570" s="30" t="str">
        <f>①陸連データ貼付け!E570</f>
        <v>男</v>
      </c>
      <c r="H570" s="30">
        <f>①陸連データ貼付け!N570</f>
        <v>223124</v>
      </c>
      <c r="I570" s="30" t="str">
        <f>①陸連データ貼付け!K570</f>
        <v>春日井</v>
      </c>
      <c r="J570" s="30" t="str">
        <f>ASC(①陸連データ貼付け!J570)</f>
        <v>ｱｲﾁｹﾝﾘﾂｶｽｶﾞｲ</v>
      </c>
      <c r="K570" s="30" t="str">
        <f t="shared" si="26"/>
        <v>春日井</v>
      </c>
      <c r="L570" s="30">
        <f>①陸連データ貼付け!P570</f>
        <v>1</v>
      </c>
      <c r="M570" s="64" t="str">
        <f>①陸連データ貼付け!Q570</f>
        <v>高校</v>
      </c>
    </row>
    <row r="571" spans="1:13">
      <c r="A571" s="233" t="str">
        <f>①陸連データ貼付け!M571</f>
        <v>J634</v>
      </c>
      <c r="B571" s="30" t="str">
        <f t="shared" si="24"/>
        <v>J</v>
      </c>
      <c r="C571" s="30" t="str">
        <f t="shared" si="25"/>
        <v>634</v>
      </c>
      <c r="D571" s="30">
        <f>①陸連データ貼付け!B571</f>
        <v>98413025</v>
      </c>
      <c r="E571" s="30" t="str">
        <f>①陸連データ貼付け!C571</f>
        <v>橋本　直樹</v>
      </c>
      <c r="F571" s="30" t="str">
        <f>ASC(①陸連データ貼付け!D571)</f>
        <v>ﾊｼﾓﾄ ﾅｵｷ</v>
      </c>
      <c r="G571" s="30" t="str">
        <f>①陸連データ貼付け!E571</f>
        <v>男</v>
      </c>
      <c r="H571" s="30">
        <f>①陸連データ貼付け!N571</f>
        <v>223124</v>
      </c>
      <c r="I571" s="30" t="str">
        <f>①陸連データ貼付け!K571</f>
        <v>春日井</v>
      </c>
      <c r="J571" s="30" t="str">
        <f>ASC(①陸連データ貼付け!J571)</f>
        <v>ｱｲﾁｹﾝﾘﾂｶｽｶﾞｲ</v>
      </c>
      <c r="K571" s="30" t="str">
        <f t="shared" si="26"/>
        <v>春日井</v>
      </c>
      <c r="L571" s="30">
        <f>①陸連データ貼付け!P571</f>
        <v>1</v>
      </c>
      <c r="M571" s="64" t="str">
        <f>①陸連データ貼付け!Q571</f>
        <v>高校</v>
      </c>
    </row>
    <row r="572" spans="1:13">
      <c r="A572" s="233" t="str">
        <f>①陸連データ貼付け!M572</f>
        <v>J635</v>
      </c>
      <c r="B572" s="30" t="str">
        <f t="shared" si="24"/>
        <v>J</v>
      </c>
      <c r="C572" s="30" t="str">
        <f t="shared" si="25"/>
        <v>635</v>
      </c>
      <c r="D572" s="30">
        <f>①陸連データ貼付け!B572</f>
        <v>98413328</v>
      </c>
      <c r="E572" s="30" t="str">
        <f>①陸連データ貼付け!C572</f>
        <v>徳廣　智也</v>
      </c>
      <c r="F572" s="30" t="str">
        <f>ASC(①陸連データ貼付け!D572)</f>
        <v>ﾄｸﾋﾛ ﾄﾓﾔ</v>
      </c>
      <c r="G572" s="30" t="str">
        <f>①陸連データ貼付け!E572</f>
        <v>男</v>
      </c>
      <c r="H572" s="30">
        <f>①陸連データ貼付け!N572</f>
        <v>223124</v>
      </c>
      <c r="I572" s="30" t="str">
        <f>①陸連データ貼付け!K572</f>
        <v>春日井</v>
      </c>
      <c r="J572" s="30" t="str">
        <f>ASC(①陸連データ貼付け!J572)</f>
        <v>ｱｲﾁｹﾝﾘﾂｶｽｶﾞｲ</v>
      </c>
      <c r="K572" s="30" t="str">
        <f t="shared" si="26"/>
        <v>春日井</v>
      </c>
      <c r="L572" s="30">
        <f>①陸連データ貼付け!P572</f>
        <v>1</v>
      </c>
      <c r="M572" s="64" t="str">
        <f>①陸連データ貼付け!Q572</f>
        <v>高校</v>
      </c>
    </row>
    <row r="573" spans="1:13">
      <c r="A573" s="233" t="str">
        <f>①陸連データ貼付け!M573</f>
        <v>J636</v>
      </c>
      <c r="B573" s="30" t="str">
        <f t="shared" si="24"/>
        <v>J</v>
      </c>
      <c r="C573" s="30" t="str">
        <f t="shared" si="25"/>
        <v>636</v>
      </c>
      <c r="D573" s="30">
        <f>①陸連データ貼付け!B573</f>
        <v>98414228</v>
      </c>
      <c r="E573" s="30" t="str">
        <f>①陸連データ貼付け!C573</f>
        <v>山田　蒼士</v>
      </c>
      <c r="F573" s="30" t="str">
        <f>ASC(①陸連データ貼付け!D573)</f>
        <v>ﾔﾏﾀﾞ ｱｵﾄ</v>
      </c>
      <c r="G573" s="30" t="str">
        <f>①陸連データ貼付け!E573</f>
        <v>男</v>
      </c>
      <c r="H573" s="30">
        <f>①陸連データ貼付け!N573</f>
        <v>223124</v>
      </c>
      <c r="I573" s="30" t="str">
        <f>①陸連データ貼付け!K573</f>
        <v>春日井</v>
      </c>
      <c r="J573" s="30" t="str">
        <f>ASC(①陸連データ貼付け!J573)</f>
        <v>ｱｲﾁｹﾝﾘﾂｶｽｶﾞｲ</v>
      </c>
      <c r="K573" s="30" t="str">
        <f t="shared" si="26"/>
        <v>春日井</v>
      </c>
      <c r="L573" s="30">
        <f>①陸連データ貼付け!P573</f>
        <v>1</v>
      </c>
      <c r="M573" s="64" t="str">
        <f>①陸連データ貼付け!Q573</f>
        <v>高校</v>
      </c>
    </row>
    <row r="574" spans="1:13">
      <c r="A574" s="233" t="str">
        <f>①陸連データ貼付け!M574</f>
        <v>J637</v>
      </c>
      <c r="B574" s="30" t="str">
        <f t="shared" si="24"/>
        <v>J</v>
      </c>
      <c r="C574" s="30" t="str">
        <f t="shared" si="25"/>
        <v>637</v>
      </c>
      <c r="D574" s="30">
        <f>①陸連データ貼付け!B574</f>
        <v>98414329</v>
      </c>
      <c r="E574" s="30" t="str">
        <f>①陸連データ貼付け!C574</f>
        <v>前橋　克哉</v>
      </c>
      <c r="F574" s="30" t="str">
        <f>ASC(①陸連データ貼付け!D574)</f>
        <v>ﾏｴﾊｼ ｶﾂﾔ</v>
      </c>
      <c r="G574" s="30" t="str">
        <f>①陸連データ貼付け!E574</f>
        <v>男</v>
      </c>
      <c r="H574" s="30">
        <f>①陸連データ貼付け!N574</f>
        <v>223124</v>
      </c>
      <c r="I574" s="30" t="str">
        <f>①陸連データ貼付け!K574</f>
        <v>春日井</v>
      </c>
      <c r="J574" s="30" t="str">
        <f>ASC(①陸連データ貼付け!J574)</f>
        <v>ｱｲﾁｹﾝﾘﾂｶｽｶﾞｲ</v>
      </c>
      <c r="K574" s="30" t="str">
        <f t="shared" si="26"/>
        <v>春日井</v>
      </c>
      <c r="L574" s="30">
        <f>①陸連データ貼付け!P574</f>
        <v>1</v>
      </c>
      <c r="M574" s="64" t="str">
        <f>①陸連データ貼付け!Q574</f>
        <v>高校</v>
      </c>
    </row>
    <row r="575" spans="1:13">
      <c r="A575" s="233" t="str">
        <f>①陸連データ貼付け!M575</f>
        <v>J638</v>
      </c>
      <c r="B575" s="30" t="str">
        <f t="shared" si="24"/>
        <v>J</v>
      </c>
      <c r="C575" s="30" t="str">
        <f t="shared" si="25"/>
        <v>638</v>
      </c>
      <c r="D575" s="30">
        <f>①陸連データ貼付け!B575</f>
        <v>98414430</v>
      </c>
      <c r="E575" s="30" t="str">
        <f>①陸連データ貼付け!C575</f>
        <v>大河原　泰地</v>
      </c>
      <c r="F575" s="30" t="str">
        <f>ASC(①陸連データ貼付け!D575)</f>
        <v>ｵｵｶﾜﾗ ﾀｲﾁ</v>
      </c>
      <c r="G575" s="30" t="str">
        <f>①陸連データ貼付け!E575</f>
        <v>男</v>
      </c>
      <c r="H575" s="30">
        <f>①陸連データ貼付け!N575</f>
        <v>223124</v>
      </c>
      <c r="I575" s="30" t="str">
        <f>①陸連データ貼付け!K575</f>
        <v>春日井</v>
      </c>
      <c r="J575" s="30" t="str">
        <f>ASC(①陸連データ貼付け!J575)</f>
        <v>ｱｲﾁｹﾝﾘﾂｶｽｶﾞｲ</v>
      </c>
      <c r="K575" s="30" t="str">
        <f t="shared" si="26"/>
        <v>春日井</v>
      </c>
      <c r="L575" s="30">
        <f>①陸連データ貼付け!P575</f>
        <v>1</v>
      </c>
      <c r="M575" s="64" t="str">
        <f>①陸連データ貼付け!Q575</f>
        <v>高校</v>
      </c>
    </row>
    <row r="576" spans="1:13">
      <c r="A576" s="233" t="str">
        <f>①陸連データ貼付け!M576</f>
        <v>J5099</v>
      </c>
      <c r="B576" s="30" t="str">
        <f t="shared" si="24"/>
        <v>J</v>
      </c>
      <c r="C576" s="30" t="str">
        <f t="shared" si="25"/>
        <v>5099</v>
      </c>
      <c r="D576" s="30">
        <f>①陸連データ貼付け!B576</f>
        <v>53550523</v>
      </c>
      <c r="E576" s="30" t="str">
        <f>①陸連データ貼付け!C576</f>
        <v>佐藤　小桃</v>
      </c>
      <c r="F576" s="30" t="str">
        <f>ASC(①陸連データ貼付け!D576)</f>
        <v>ｻﾄｳ ｺﾓﾓ</v>
      </c>
      <c r="G576" s="30" t="str">
        <f>①陸連データ貼付け!E576</f>
        <v>女</v>
      </c>
      <c r="H576" s="30">
        <f>①陸連データ貼付け!N576</f>
        <v>223125</v>
      </c>
      <c r="I576" s="30" t="str">
        <f>①陸連データ貼付け!K576</f>
        <v>春日井西</v>
      </c>
      <c r="J576" s="30" t="str">
        <f>ASC(①陸連データ貼付け!J576)</f>
        <v>ｱｲﾁｹﾝﾘﾂｶｽｶﾞｲﾆｼ</v>
      </c>
      <c r="K576" s="30" t="str">
        <f t="shared" si="26"/>
        <v>春日井西</v>
      </c>
      <c r="L576" s="30">
        <f>①陸連データ貼付け!P576</f>
        <v>2</v>
      </c>
      <c r="M576" s="64" t="str">
        <f>①陸連データ貼付け!Q576</f>
        <v>高校</v>
      </c>
    </row>
    <row r="577" spans="1:13">
      <c r="A577" s="233" t="str">
        <f>①陸連データ貼付け!M577</f>
        <v>J5100</v>
      </c>
      <c r="B577" s="30" t="str">
        <f t="shared" si="24"/>
        <v>J</v>
      </c>
      <c r="C577" s="30" t="str">
        <f t="shared" si="25"/>
        <v>5100</v>
      </c>
      <c r="D577" s="30">
        <f>①陸連データ貼付け!B577</f>
        <v>74212420</v>
      </c>
      <c r="E577" s="30" t="str">
        <f>①陸連データ貼付け!C577</f>
        <v>水野　さくら</v>
      </c>
      <c r="F577" s="30" t="str">
        <f>ASC(①陸連データ貼付け!D577)</f>
        <v>ﾐｽﾞﾉ ｻｸﾗ</v>
      </c>
      <c r="G577" s="30" t="str">
        <f>①陸連データ貼付け!E577</f>
        <v>女</v>
      </c>
      <c r="H577" s="30">
        <f>①陸連データ貼付け!N577</f>
        <v>223125</v>
      </c>
      <c r="I577" s="30" t="str">
        <f>①陸連データ貼付け!K577</f>
        <v>春日井西</v>
      </c>
      <c r="J577" s="30" t="str">
        <f>ASC(①陸連データ貼付け!J577)</f>
        <v>ｱｲﾁｹﾝﾘﾂｶｽｶﾞｲﾆｼ</v>
      </c>
      <c r="K577" s="30" t="str">
        <f t="shared" si="26"/>
        <v>春日井西</v>
      </c>
      <c r="L577" s="30">
        <f>①陸連データ貼付け!P577</f>
        <v>3</v>
      </c>
      <c r="M577" s="64" t="str">
        <f>①陸連データ貼付け!Q577</f>
        <v>高校</v>
      </c>
    </row>
    <row r="578" spans="1:13">
      <c r="A578" s="233" t="str">
        <f>①陸連データ貼付け!M578</f>
        <v>J5101</v>
      </c>
      <c r="B578" s="30" t="str">
        <f t="shared" si="24"/>
        <v>J</v>
      </c>
      <c r="C578" s="30" t="str">
        <f t="shared" si="25"/>
        <v>5101</v>
      </c>
      <c r="D578" s="30">
        <f>①陸連データ貼付け!B578</f>
        <v>74212723</v>
      </c>
      <c r="E578" s="30" t="str">
        <f>①陸連データ貼付け!C578</f>
        <v>古川　咲穂</v>
      </c>
      <c r="F578" s="30" t="str">
        <f>ASC(①陸連データ貼付け!D578)</f>
        <v>ﾌﾙｶﾜ ｻｷﾎ</v>
      </c>
      <c r="G578" s="30" t="str">
        <f>①陸連データ貼付け!E578</f>
        <v>女</v>
      </c>
      <c r="H578" s="30">
        <f>①陸連データ貼付け!N578</f>
        <v>223125</v>
      </c>
      <c r="I578" s="30" t="str">
        <f>①陸連データ貼付け!K578</f>
        <v>春日井西</v>
      </c>
      <c r="J578" s="30" t="str">
        <f>ASC(①陸連データ貼付け!J578)</f>
        <v>ｱｲﾁｹﾝﾘﾂｶｽｶﾞｲﾆｼ</v>
      </c>
      <c r="K578" s="30" t="str">
        <f t="shared" si="26"/>
        <v>春日井西</v>
      </c>
      <c r="L578" s="30">
        <f>①陸連データ貼付け!P578</f>
        <v>3</v>
      </c>
      <c r="M578" s="64" t="str">
        <f>①陸連データ貼付け!Q578</f>
        <v>高校</v>
      </c>
    </row>
    <row r="579" spans="1:13">
      <c r="A579" s="233" t="str">
        <f>①陸連データ貼付け!M579</f>
        <v>J5102</v>
      </c>
      <c r="B579" s="30" t="str">
        <f t="shared" ref="B579:B642" si="27">LEFT(A579,1)</f>
        <v>J</v>
      </c>
      <c r="C579" s="30" t="str">
        <f t="shared" ref="C579:C642" si="28">REPLACE(A579,1,1,"")</f>
        <v>5102</v>
      </c>
      <c r="D579" s="30">
        <f>①陸連データ貼付け!B579</f>
        <v>74213017</v>
      </c>
      <c r="E579" s="30" t="str">
        <f>①陸連データ貼付け!C579</f>
        <v>樫山　桜</v>
      </c>
      <c r="F579" s="30" t="str">
        <f>ASC(①陸連データ貼付け!D579)</f>
        <v>ｶｼﾔﾏ ｻｸﾗ</v>
      </c>
      <c r="G579" s="30" t="str">
        <f>①陸連データ貼付け!E579</f>
        <v>女</v>
      </c>
      <c r="H579" s="30">
        <f>①陸連データ貼付け!N579</f>
        <v>223125</v>
      </c>
      <c r="I579" s="30" t="str">
        <f>①陸連データ貼付け!K579</f>
        <v>春日井西</v>
      </c>
      <c r="J579" s="30" t="str">
        <f>ASC(①陸連データ貼付け!J579)</f>
        <v>ｱｲﾁｹﾝﾘﾂｶｽｶﾞｲﾆｼ</v>
      </c>
      <c r="K579" s="30" t="str">
        <f t="shared" ref="K579:K642" si="29">I579</f>
        <v>春日井西</v>
      </c>
      <c r="L579" s="30">
        <f>①陸連データ貼付け!P579</f>
        <v>3</v>
      </c>
      <c r="M579" s="64" t="str">
        <f>①陸連データ貼付け!Q579</f>
        <v>高校</v>
      </c>
    </row>
    <row r="580" spans="1:13">
      <c r="A580" s="233" t="str">
        <f>①陸連データ貼付け!M580</f>
        <v>J5103</v>
      </c>
      <c r="B580" s="30" t="str">
        <f t="shared" si="27"/>
        <v>J</v>
      </c>
      <c r="C580" s="30" t="str">
        <f t="shared" si="28"/>
        <v>5103</v>
      </c>
      <c r="D580" s="30">
        <f>①陸連データ貼付け!B580</f>
        <v>74213522</v>
      </c>
      <c r="E580" s="30" t="str">
        <f>①陸連データ貼付け!C580</f>
        <v>安達　優花</v>
      </c>
      <c r="F580" s="30" t="str">
        <f>ASC(①陸連データ貼付け!D580)</f>
        <v>ｱﾀﾞﾁ ﾕｳｶ</v>
      </c>
      <c r="G580" s="30" t="str">
        <f>①陸連データ貼付け!E580</f>
        <v>女</v>
      </c>
      <c r="H580" s="30">
        <f>①陸連データ貼付け!N580</f>
        <v>223125</v>
      </c>
      <c r="I580" s="30" t="str">
        <f>①陸連データ貼付け!K580</f>
        <v>春日井西</v>
      </c>
      <c r="J580" s="30" t="str">
        <f>ASC(①陸連データ貼付け!J580)</f>
        <v>ｱｲﾁｹﾝﾘﾂｶｽｶﾞｲﾆｼ</v>
      </c>
      <c r="K580" s="30" t="str">
        <f t="shared" si="29"/>
        <v>春日井西</v>
      </c>
      <c r="L580" s="30">
        <f>①陸連データ貼付け!P580</f>
        <v>3</v>
      </c>
      <c r="M580" s="64" t="str">
        <f>①陸連データ貼付け!Q580</f>
        <v>高校</v>
      </c>
    </row>
    <row r="581" spans="1:13">
      <c r="A581" s="233" t="str">
        <f>①陸連データ貼付け!M581</f>
        <v>J5104</v>
      </c>
      <c r="B581" s="30" t="str">
        <f t="shared" si="27"/>
        <v>J</v>
      </c>
      <c r="C581" s="30" t="str">
        <f t="shared" si="28"/>
        <v>5104</v>
      </c>
      <c r="D581" s="30">
        <f>①陸連データ貼付け!B581</f>
        <v>86092429</v>
      </c>
      <c r="E581" s="30" t="str">
        <f>①陸連データ貼付け!C581</f>
        <v>鈴木　沙和</v>
      </c>
      <c r="F581" s="30" t="str">
        <f>ASC(①陸連データ貼付け!D581)</f>
        <v>ｽｽﾞｷ ｻﾜ</v>
      </c>
      <c r="G581" s="30" t="str">
        <f>①陸連データ貼付け!E581</f>
        <v>女</v>
      </c>
      <c r="H581" s="30">
        <f>①陸連データ貼付け!N581</f>
        <v>223125</v>
      </c>
      <c r="I581" s="30" t="str">
        <f>①陸連データ貼付け!K581</f>
        <v>春日井西</v>
      </c>
      <c r="J581" s="30" t="str">
        <f>ASC(①陸連データ貼付け!J581)</f>
        <v>ｱｲﾁｹﾝﾘﾂｶｽｶﾞｲﾆｼ</v>
      </c>
      <c r="K581" s="30" t="str">
        <f t="shared" si="29"/>
        <v>春日井西</v>
      </c>
      <c r="L581" s="30">
        <f>①陸連データ貼付け!P581</f>
        <v>2</v>
      </c>
      <c r="M581" s="64" t="str">
        <f>①陸連データ貼付け!Q581</f>
        <v>高校</v>
      </c>
    </row>
    <row r="582" spans="1:13">
      <c r="A582" s="233" t="str">
        <f>①陸連データ貼付け!M582</f>
        <v>J5105</v>
      </c>
      <c r="B582" s="30" t="str">
        <f t="shared" si="27"/>
        <v>J</v>
      </c>
      <c r="C582" s="30" t="str">
        <f t="shared" si="28"/>
        <v>5105</v>
      </c>
      <c r="D582" s="30">
        <f>①陸連データ貼付け!B582</f>
        <v>86092530</v>
      </c>
      <c r="E582" s="30" t="str">
        <f>①陸連データ貼付け!C582</f>
        <v>松浦　かなで</v>
      </c>
      <c r="F582" s="30" t="str">
        <f>ASC(①陸連データ貼付け!D582)</f>
        <v>ﾏﾂｳﾗ ｶﾅﾃﾞ</v>
      </c>
      <c r="G582" s="30" t="str">
        <f>①陸連データ貼付け!E582</f>
        <v>女</v>
      </c>
      <c r="H582" s="30">
        <f>①陸連データ貼付け!N582</f>
        <v>223125</v>
      </c>
      <c r="I582" s="30" t="str">
        <f>①陸連データ貼付け!K582</f>
        <v>春日井西</v>
      </c>
      <c r="J582" s="30" t="str">
        <f>ASC(①陸連データ貼付け!J582)</f>
        <v>ｱｲﾁｹﾝﾘﾂｶｽｶﾞｲﾆｼ</v>
      </c>
      <c r="K582" s="30" t="str">
        <f t="shared" si="29"/>
        <v>春日井西</v>
      </c>
      <c r="L582" s="30">
        <f>①陸連データ貼付け!P582</f>
        <v>2</v>
      </c>
      <c r="M582" s="64" t="str">
        <f>①陸連データ貼付け!Q582</f>
        <v>高校</v>
      </c>
    </row>
    <row r="583" spans="1:13">
      <c r="A583" s="233" t="str">
        <f>①陸連データ貼付け!M583</f>
        <v>J5106</v>
      </c>
      <c r="B583" s="30" t="str">
        <f t="shared" si="27"/>
        <v>J</v>
      </c>
      <c r="C583" s="30" t="str">
        <f t="shared" si="28"/>
        <v>5106</v>
      </c>
      <c r="D583" s="30">
        <f>①陸連データ貼付け!B583</f>
        <v>86092631</v>
      </c>
      <c r="E583" s="30" t="str">
        <f>①陸連データ貼付け!C583</f>
        <v>本田　ゆい</v>
      </c>
      <c r="F583" s="30" t="str">
        <f>ASC(①陸連データ貼付け!D583)</f>
        <v>ﾎﾝﾀﾞ ﾕｲ</v>
      </c>
      <c r="G583" s="30" t="str">
        <f>①陸連データ貼付け!E583</f>
        <v>女</v>
      </c>
      <c r="H583" s="30">
        <f>①陸連データ貼付け!N583</f>
        <v>223125</v>
      </c>
      <c r="I583" s="30" t="str">
        <f>①陸連データ貼付け!K583</f>
        <v>春日井西</v>
      </c>
      <c r="J583" s="30" t="str">
        <f>ASC(①陸連データ貼付け!J583)</f>
        <v>ｱｲﾁｹﾝﾘﾂｶｽｶﾞｲﾆｼ</v>
      </c>
      <c r="K583" s="30" t="str">
        <f t="shared" si="29"/>
        <v>春日井西</v>
      </c>
      <c r="L583" s="30">
        <f>①陸連データ貼付け!P583</f>
        <v>2</v>
      </c>
      <c r="M583" s="64" t="str">
        <f>①陸連データ貼付け!Q583</f>
        <v>高校</v>
      </c>
    </row>
    <row r="584" spans="1:13">
      <c r="A584" s="233" t="str">
        <f>①陸連データ貼付け!M584</f>
        <v>J5107</v>
      </c>
      <c r="B584" s="30" t="str">
        <f t="shared" si="27"/>
        <v>J</v>
      </c>
      <c r="C584" s="30" t="str">
        <f t="shared" si="28"/>
        <v>5107</v>
      </c>
      <c r="D584" s="30">
        <f>①陸連データ貼付け!B584</f>
        <v>86093127</v>
      </c>
      <c r="E584" s="30" t="str">
        <f>①陸連データ貼付け!C584</f>
        <v>山口　玲奈</v>
      </c>
      <c r="F584" s="30" t="str">
        <f>ASC(①陸連データ貼付け!D584)</f>
        <v>ﾔﾏｸﾞﾁ ﾚｲﾅ</v>
      </c>
      <c r="G584" s="30" t="str">
        <f>①陸連データ貼付け!E584</f>
        <v>女</v>
      </c>
      <c r="H584" s="30">
        <f>①陸連データ貼付け!N584</f>
        <v>223125</v>
      </c>
      <c r="I584" s="30" t="str">
        <f>①陸連データ貼付け!K584</f>
        <v>春日井西</v>
      </c>
      <c r="J584" s="30" t="str">
        <f>ASC(①陸連データ貼付け!J584)</f>
        <v>ｱｲﾁｹﾝﾘﾂｶｽｶﾞｲﾆｼ</v>
      </c>
      <c r="K584" s="30" t="str">
        <f t="shared" si="29"/>
        <v>春日井西</v>
      </c>
      <c r="L584" s="30">
        <f>①陸連データ貼付け!P584</f>
        <v>2</v>
      </c>
      <c r="M584" s="64" t="str">
        <f>①陸連データ貼付け!Q584</f>
        <v>高校</v>
      </c>
    </row>
    <row r="585" spans="1:13">
      <c r="A585" s="233" t="str">
        <f>①陸連データ貼付け!M585</f>
        <v>J5108</v>
      </c>
      <c r="B585" s="30" t="str">
        <f t="shared" si="27"/>
        <v>J</v>
      </c>
      <c r="C585" s="30" t="str">
        <f t="shared" si="28"/>
        <v>5108</v>
      </c>
      <c r="D585" s="30">
        <f>①陸連データ貼付け!B585</f>
        <v>86093228</v>
      </c>
      <c r="E585" s="30" t="str">
        <f>①陸連データ貼付け!C585</f>
        <v>鈴木　花音</v>
      </c>
      <c r="F585" s="30" t="str">
        <f>ASC(①陸連データ貼付け!D585)</f>
        <v>ｽｽﾞｷ ｶﾉﾝ</v>
      </c>
      <c r="G585" s="30" t="str">
        <f>①陸連データ貼付け!E585</f>
        <v>女</v>
      </c>
      <c r="H585" s="30">
        <f>①陸連データ貼付け!N585</f>
        <v>223125</v>
      </c>
      <c r="I585" s="30" t="str">
        <f>①陸連データ貼付け!K585</f>
        <v>春日井西</v>
      </c>
      <c r="J585" s="30" t="str">
        <f>ASC(①陸連データ貼付け!J585)</f>
        <v>ｱｲﾁｹﾝﾘﾂｶｽｶﾞｲﾆｼ</v>
      </c>
      <c r="K585" s="30" t="str">
        <f t="shared" si="29"/>
        <v>春日井西</v>
      </c>
      <c r="L585" s="30">
        <f>①陸連データ貼付け!P585</f>
        <v>2</v>
      </c>
      <c r="M585" s="64" t="str">
        <f>①陸連データ貼付け!Q585</f>
        <v>高校</v>
      </c>
    </row>
    <row r="586" spans="1:13">
      <c r="A586" s="233" t="str">
        <f>①陸連データ貼付け!M586</f>
        <v>J5109</v>
      </c>
      <c r="B586" s="30" t="str">
        <f t="shared" si="27"/>
        <v>J</v>
      </c>
      <c r="C586" s="30" t="str">
        <f t="shared" si="28"/>
        <v>5109</v>
      </c>
      <c r="D586" s="30">
        <f>①陸連データ貼付け!B586</f>
        <v>86093329</v>
      </c>
      <c r="E586" s="30" t="str">
        <f>①陸連データ貼付け!C586</f>
        <v>大蔵　菜摘</v>
      </c>
      <c r="F586" s="30" t="str">
        <f>ASC(①陸連データ貼付け!D586)</f>
        <v>ｵｵｸﾗ ﾅﾂﾐ</v>
      </c>
      <c r="G586" s="30" t="str">
        <f>①陸連データ貼付け!E586</f>
        <v>女</v>
      </c>
      <c r="H586" s="30">
        <f>①陸連データ貼付け!N586</f>
        <v>223125</v>
      </c>
      <c r="I586" s="30" t="str">
        <f>①陸連データ貼付け!K586</f>
        <v>春日井西</v>
      </c>
      <c r="J586" s="30" t="str">
        <f>ASC(①陸連データ貼付け!J586)</f>
        <v>ｱｲﾁｹﾝﾘﾂｶｽｶﾞｲﾆｼ</v>
      </c>
      <c r="K586" s="30" t="str">
        <f t="shared" si="29"/>
        <v>春日井西</v>
      </c>
      <c r="L586" s="30">
        <f>①陸連データ貼付け!P586</f>
        <v>2</v>
      </c>
      <c r="M586" s="64" t="str">
        <f>①陸連データ貼付け!Q586</f>
        <v>高校</v>
      </c>
    </row>
    <row r="587" spans="1:13">
      <c r="A587" s="233" t="str">
        <f>①陸連データ貼付け!M587</f>
        <v>J5110</v>
      </c>
      <c r="B587" s="30" t="str">
        <f t="shared" si="27"/>
        <v>J</v>
      </c>
      <c r="C587" s="30" t="str">
        <f t="shared" si="28"/>
        <v>5110</v>
      </c>
      <c r="D587" s="30">
        <f>①陸連データ貼付け!B587</f>
        <v>86093531</v>
      </c>
      <c r="E587" s="30" t="str">
        <f>①陸連データ貼付け!C587</f>
        <v>安藤　葉月</v>
      </c>
      <c r="F587" s="30" t="str">
        <f>ASC(①陸連データ貼付け!D587)</f>
        <v>ｱﾝﾄﾞｳ ﾊｽﾞｷ</v>
      </c>
      <c r="G587" s="30" t="str">
        <f>①陸連データ貼付け!E587</f>
        <v>女</v>
      </c>
      <c r="H587" s="30">
        <f>①陸連データ貼付け!N587</f>
        <v>223125</v>
      </c>
      <c r="I587" s="30" t="str">
        <f>①陸連データ貼付け!K587</f>
        <v>春日井西</v>
      </c>
      <c r="J587" s="30" t="str">
        <f>ASC(①陸連データ貼付け!J587)</f>
        <v>ｱｲﾁｹﾝﾘﾂｶｽｶﾞｲﾆｼ</v>
      </c>
      <c r="K587" s="30" t="str">
        <f t="shared" si="29"/>
        <v>春日井西</v>
      </c>
      <c r="L587" s="30">
        <f>①陸連データ貼付け!P587</f>
        <v>2</v>
      </c>
      <c r="M587" s="64" t="str">
        <f>①陸連データ貼付け!Q587</f>
        <v>高校</v>
      </c>
    </row>
    <row r="588" spans="1:13">
      <c r="A588" s="233" t="str">
        <f>①陸連データ貼付け!M588</f>
        <v>J5111</v>
      </c>
      <c r="B588" s="30" t="str">
        <f t="shared" si="27"/>
        <v>J</v>
      </c>
      <c r="C588" s="30" t="str">
        <f t="shared" si="28"/>
        <v>5111</v>
      </c>
      <c r="D588" s="30">
        <f>①陸連データ貼付け!B588</f>
        <v>86093632</v>
      </c>
      <c r="E588" s="30" t="str">
        <f>①陸連データ貼付け!C588</f>
        <v>石井　柚衣</v>
      </c>
      <c r="F588" s="30" t="str">
        <f>ASC(①陸連データ貼付け!D588)</f>
        <v>ｲｼｲ ﾕｲ</v>
      </c>
      <c r="G588" s="30" t="str">
        <f>①陸連データ貼付け!E588</f>
        <v>女</v>
      </c>
      <c r="H588" s="30">
        <f>①陸連データ貼付け!N588</f>
        <v>223125</v>
      </c>
      <c r="I588" s="30" t="str">
        <f>①陸連データ貼付け!K588</f>
        <v>春日井西</v>
      </c>
      <c r="J588" s="30" t="str">
        <f>ASC(①陸連データ貼付け!J588)</f>
        <v>ｱｲﾁｹﾝﾘﾂｶｽｶﾞｲﾆｼ</v>
      </c>
      <c r="K588" s="30" t="str">
        <f t="shared" si="29"/>
        <v>春日井西</v>
      </c>
      <c r="L588" s="30">
        <f>①陸連データ貼付け!P588</f>
        <v>2</v>
      </c>
      <c r="M588" s="64" t="str">
        <f>①陸連データ貼付け!Q588</f>
        <v>高校</v>
      </c>
    </row>
    <row r="589" spans="1:13">
      <c r="A589" s="233" t="str">
        <f>①陸連データ貼付け!M589</f>
        <v>J5112</v>
      </c>
      <c r="B589" s="30" t="str">
        <f t="shared" si="27"/>
        <v>J</v>
      </c>
      <c r="C589" s="30" t="str">
        <f t="shared" si="28"/>
        <v>5112</v>
      </c>
      <c r="D589" s="30">
        <f>①陸連データ貼付け!B589</f>
        <v>86093834</v>
      </c>
      <c r="E589" s="30" t="str">
        <f>①陸連データ貼付け!C589</f>
        <v>服部　陽奈乃</v>
      </c>
      <c r="F589" s="30" t="str">
        <f>ASC(①陸連データ貼付け!D589)</f>
        <v>ﾊｯﾄﾘ ﾋﾅﾉ</v>
      </c>
      <c r="G589" s="30" t="str">
        <f>①陸連データ貼付け!E589</f>
        <v>女</v>
      </c>
      <c r="H589" s="30">
        <f>①陸連データ貼付け!N589</f>
        <v>223125</v>
      </c>
      <c r="I589" s="30" t="str">
        <f>①陸連データ貼付け!K589</f>
        <v>春日井西</v>
      </c>
      <c r="J589" s="30" t="str">
        <f>ASC(①陸連データ貼付け!J589)</f>
        <v>ｱｲﾁｹﾝﾘﾂｶｽｶﾞｲﾆｼ</v>
      </c>
      <c r="K589" s="30" t="str">
        <f t="shared" si="29"/>
        <v>春日井西</v>
      </c>
      <c r="L589" s="30">
        <f>①陸連データ貼付け!P589</f>
        <v>2</v>
      </c>
      <c r="M589" s="64" t="str">
        <f>①陸連データ貼付け!Q589</f>
        <v>高校</v>
      </c>
    </row>
    <row r="590" spans="1:13">
      <c r="A590" s="233" t="str">
        <f>①陸連データ貼付け!M590</f>
        <v>J5375</v>
      </c>
      <c r="B590" s="30" t="str">
        <f t="shared" si="27"/>
        <v>J</v>
      </c>
      <c r="C590" s="30" t="str">
        <f t="shared" si="28"/>
        <v>5375</v>
      </c>
      <c r="D590" s="30">
        <f>①陸連データ貼付け!B590</f>
        <v>98359337</v>
      </c>
      <c r="E590" s="30" t="str">
        <f>①陸連データ貼付け!C590</f>
        <v>向本　真子</v>
      </c>
      <c r="F590" s="30" t="str">
        <f>ASC(①陸連データ貼付け!D590)</f>
        <v>ﾑｺﾓﾄ ﾏｺ</v>
      </c>
      <c r="G590" s="30" t="str">
        <f>①陸連データ貼付け!E590</f>
        <v>女</v>
      </c>
      <c r="H590" s="30">
        <f>①陸連データ貼付け!N590</f>
        <v>223125</v>
      </c>
      <c r="I590" s="30" t="str">
        <f>①陸連データ貼付け!K590</f>
        <v>春日井西</v>
      </c>
      <c r="J590" s="30" t="str">
        <f>ASC(①陸連データ貼付け!J590)</f>
        <v>ｱｲﾁｹﾝﾘﾂｶｽｶﾞｲﾆｼ</v>
      </c>
      <c r="K590" s="30" t="str">
        <f t="shared" si="29"/>
        <v>春日井西</v>
      </c>
      <c r="L590" s="30">
        <f>①陸連データ貼付け!P590</f>
        <v>1</v>
      </c>
      <c r="M590" s="64" t="str">
        <f>①陸連データ貼付け!Q590</f>
        <v>高校</v>
      </c>
    </row>
    <row r="591" spans="1:13">
      <c r="A591" s="233" t="str">
        <f>①陸連データ貼付け!M591</f>
        <v>J5376</v>
      </c>
      <c r="B591" s="30" t="str">
        <f t="shared" si="27"/>
        <v>J</v>
      </c>
      <c r="C591" s="30" t="str">
        <f t="shared" si="28"/>
        <v>5376</v>
      </c>
      <c r="D591" s="30">
        <f>①陸連データ貼付け!B591</f>
        <v>98360329</v>
      </c>
      <c r="E591" s="30" t="str">
        <f>①陸連データ貼付け!C591</f>
        <v>森　愛純</v>
      </c>
      <c r="F591" s="30" t="str">
        <f>ASC(①陸連データ貼付け!D591)</f>
        <v>ﾓﾘ ｱｽﾞﾐ</v>
      </c>
      <c r="G591" s="30" t="str">
        <f>①陸連データ貼付け!E591</f>
        <v>女</v>
      </c>
      <c r="H591" s="30">
        <f>①陸連データ貼付け!N591</f>
        <v>223125</v>
      </c>
      <c r="I591" s="30" t="str">
        <f>①陸連データ貼付け!K591</f>
        <v>春日井西</v>
      </c>
      <c r="J591" s="30" t="str">
        <f>ASC(①陸連データ貼付け!J591)</f>
        <v>ｱｲﾁｹﾝﾘﾂｶｽｶﾞｲﾆｼ</v>
      </c>
      <c r="K591" s="30" t="str">
        <f t="shared" si="29"/>
        <v>春日井西</v>
      </c>
      <c r="L591" s="30">
        <f>①陸連データ貼付け!P591</f>
        <v>1</v>
      </c>
      <c r="M591" s="64" t="str">
        <f>①陸連データ貼付け!Q591</f>
        <v>高校</v>
      </c>
    </row>
    <row r="592" spans="1:13">
      <c r="A592" s="233" t="str">
        <f>①陸連データ貼付け!M592</f>
        <v>J5377</v>
      </c>
      <c r="B592" s="30" t="str">
        <f t="shared" si="27"/>
        <v>J</v>
      </c>
      <c r="C592" s="30" t="str">
        <f t="shared" si="28"/>
        <v>5377</v>
      </c>
      <c r="D592" s="30">
        <f>①陸連データ貼付け!B592</f>
        <v>98360632</v>
      </c>
      <c r="E592" s="30" t="str">
        <f>①陸連データ貼付け!C592</f>
        <v>山下　海波</v>
      </c>
      <c r="F592" s="30" t="str">
        <f>ASC(①陸連データ貼付け!D592)</f>
        <v>ﾔﾏｼﾀ ﾐﾅﾐ</v>
      </c>
      <c r="G592" s="30" t="str">
        <f>①陸連データ貼付け!E592</f>
        <v>女</v>
      </c>
      <c r="H592" s="30">
        <f>①陸連データ貼付け!N592</f>
        <v>223125</v>
      </c>
      <c r="I592" s="30" t="str">
        <f>①陸連データ貼付け!K592</f>
        <v>春日井西</v>
      </c>
      <c r="J592" s="30" t="str">
        <f>ASC(①陸連データ貼付け!J592)</f>
        <v>ｱｲﾁｹﾝﾘﾂｶｽｶﾞｲﾆｼ</v>
      </c>
      <c r="K592" s="30" t="str">
        <f t="shared" si="29"/>
        <v>春日井西</v>
      </c>
      <c r="L592" s="30">
        <f>①陸連データ貼付け!P592</f>
        <v>1</v>
      </c>
      <c r="M592" s="64" t="str">
        <f>①陸連データ貼付け!Q592</f>
        <v>高校</v>
      </c>
    </row>
    <row r="593" spans="1:13">
      <c r="A593" s="233" t="str">
        <f>①陸連データ貼付け!M593</f>
        <v>J5378</v>
      </c>
      <c r="B593" s="30" t="str">
        <f t="shared" si="27"/>
        <v>J</v>
      </c>
      <c r="C593" s="30" t="str">
        <f t="shared" si="28"/>
        <v>5378</v>
      </c>
      <c r="D593" s="30">
        <f>①陸連データ貼付け!B593</f>
        <v>98397238</v>
      </c>
      <c r="E593" s="30" t="str">
        <f>①陸連データ貼付け!C593</f>
        <v>高取　実花子</v>
      </c>
      <c r="F593" s="30" t="str">
        <f>ASC(①陸連データ貼付け!D593)</f>
        <v>ﾀｶﾄﾘ ﾐｶｺ</v>
      </c>
      <c r="G593" s="30" t="str">
        <f>①陸連データ貼付け!E593</f>
        <v>女</v>
      </c>
      <c r="H593" s="30">
        <f>①陸連データ貼付け!N593</f>
        <v>223125</v>
      </c>
      <c r="I593" s="30" t="str">
        <f>①陸連データ貼付け!K593</f>
        <v>春日井西</v>
      </c>
      <c r="J593" s="30" t="str">
        <f>ASC(①陸連データ貼付け!J593)</f>
        <v>ｱｲﾁｹﾝﾘﾂｶｽｶﾞｲﾆｼ</v>
      </c>
      <c r="K593" s="30" t="str">
        <f t="shared" si="29"/>
        <v>春日井西</v>
      </c>
      <c r="L593" s="30">
        <f>①陸連データ貼付け!P593</f>
        <v>1</v>
      </c>
      <c r="M593" s="64" t="str">
        <f>①陸連データ貼付け!Q593</f>
        <v>高校</v>
      </c>
    </row>
    <row r="594" spans="1:13">
      <c r="A594" s="233" t="str">
        <f>①陸連データ貼付け!M594</f>
        <v>J5379</v>
      </c>
      <c r="B594" s="30" t="str">
        <f t="shared" si="27"/>
        <v>J</v>
      </c>
      <c r="C594" s="30" t="str">
        <f t="shared" si="28"/>
        <v>5379</v>
      </c>
      <c r="D594" s="30">
        <f>①陸連データ貼付け!B594</f>
        <v>98397743</v>
      </c>
      <c r="E594" s="30" t="str">
        <f>①陸連データ貼付け!C594</f>
        <v>影山　采香</v>
      </c>
      <c r="F594" s="30" t="str">
        <f>ASC(①陸連データ貼付け!D594)</f>
        <v>ｶｹﾞﾔﾏ ｱﾔｶ</v>
      </c>
      <c r="G594" s="30" t="str">
        <f>①陸連データ貼付け!E594</f>
        <v>女</v>
      </c>
      <c r="H594" s="30">
        <f>①陸連データ貼付け!N594</f>
        <v>223125</v>
      </c>
      <c r="I594" s="30" t="str">
        <f>①陸連データ貼付け!K594</f>
        <v>春日井西</v>
      </c>
      <c r="J594" s="30" t="str">
        <f>ASC(①陸連データ貼付け!J594)</f>
        <v>ｱｲﾁｹﾝﾘﾂｶｽｶﾞｲﾆｼ</v>
      </c>
      <c r="K594" s="30" t="str">
        <f t="shared" si="29"/>
        <v>春日井西</v>
      </c>
      <c r="L594" s="30">
        <f>①陸連データ貼付け!P594</f>
        <v>1</v>
      </c>
      <c r="M594" s="64" t="str">
        <f>①陸連データ貼付け!Q594</f>
        <v>高校</v>
      </c>
    </row>
    <row r="595" spans="1:13">
      <c r="A595" s="233" t="str">
        <f>①陸連データ貼付け!M595</f>
        <v>J5380</v>
      </c>
      <c r="B595" s="30" t="str">
        <f t="shared" si="27"/>
        <v>J</v>
      </c>
      <c r="C595" s="30" t="str">
        <f t="shared" si="28"/>
        <v>5380</v>
      </c>
      <c r="D595" s="30">
        <f>①陸連データ貼付け!B595</f>
        <v>98397945</v>
      </c>
      <c r="E595" s="30" t="str">
        <f>①陸連データ貼付け!C595</f>
        <v>岡部　沙耶</v>
      </c>
      <c r="F595" s="30" t="str">
        <f>ASC(①陸連データ貼付け!D595)</f>
        <v>ｵｶﾍﾞ ｻﾔ</v>
      </c>
      <c r="G595" s="30" t="str">
        <f>①陸連データ貼付け!E595</f>
        <v>女</v>
      </c>
      <c r="H595" s="30">
        <f>①陸連データ貼付け!N595</f>
        <v>223125</v>
      </c>
      <c r="I595" s="30" t="str">
        <f>①陸連データ貼付け!K595</f>
        <v>春日井西</v>
      </c>
      <c r="J595" s="30" t="str">
        <f>ASC(①陸連データ貼付け!J595)</f>
        <v>ｱｲﾁｹﾝﾘﾂｶｽｶﾞｲﾆｼ</v>
      </c>
      <c r="K595" s="30" t="str">
        <f t="shared" si="29"/>
        <v>春日井西</v>
      </c>
      <c r="L595" s="30">
        <f>①陸連データ貼付け!P595</f>
        <v>1</v>
      </c>
      <c r="M595" s="64" t="str">
        <f>①陸連データ貼付け!Q595</f>
        <v>高校</v>
      </c>
    </row>
    <row r="596" spans="1:13">
      <c r="A596" s="233" t="str">
        <f>①陸連データ貼付け!M596</f>
        <v>J5381</v>
      </c>
      <c r="B596" s="30" t="str">
        <f t="shared" si="27"/>
        <v>J</v>
      </c>
      <c r="C596" s="30" t="str">
        <f t="shared" si="28"/>
        <v>5381</v>
      </c>
      <c r="D596" s="30">
        <f>①陸連データ貼付け!B596</f>
        <v>98398845</v>
      </c>
      <c r="E596" s="30" t="str">
        <f>①陸連データ貼付け!C596</f>
        <v>和田　奈々</v>
      </c>
      <c r="F596" s="30" t="str">
        <f>ASC(①陸連データ貼付け!D596)</f>
        <v>ﾜﾀﾞ ﾅﾅ</v>
      </c>
      <c r="G596" s="30" t="str">
        <f>①陸連データ貼付け!E596</f>
        <v>女</v>
      </c>
      <c r="H596" s="30">
        <f>①陸連データ貼付け!N596</f>
        <v>223125</v>
      </c>
      <c r="I596" s="30" t="str">
        <f>①陸連データ貼付け!K596</f>
        <v>春日井西</v>
      </c>
      <c r="J596" s="30" t="str">
        <f>ASC(①陸連データ貼付け!J596)</f>
        <v>ｱｲﾁｹﾝﾘﾂｶｽｶﾞｲﾆｼ</v>
      </c>
      <c r="K596" s="30" t="str">
        <f t="shared" si="29"/>
        <v>春日井西</v>
      </c>
      <c r="L596" s="30">
        <f>①陸連データ貼付け!P596</f>
        <v>1</v>
      </c>
      <c r="M596" s="64" t="str">
        <f>①陸連データ貼付け!Q596</f>
        <v>高校</v>
      </c>
    </row>
    <row r="597" spans="1:13">
      <c r="A597" s="233" t="str">
        <f>①陸連データ貼付け!M597</f>
        <v>J5382</v>
      </c>
      <c r="B597" s="30" t="str">
        <f t="shared" si="27"/>
        <v>J</v>
      </c>
      <c r="C597" s="30" t="str">
        <f t="shared" si="28"/>
        <v>5382</v>
      </c>
      <c r="D597" s="30">
        <f>①陸連データ貼付け!B597</f>
        <v>98399038</v>
      </c>
      <c r="E597" s="30" t="str">
        <f>①陸連データ貼付け!C597</f>
        <v>新屋　茄穂</v>
      </c>
      <c r="F597" s="30" t="str">
        <f>ASC(①陸連データ貼付け!D597)</f>
        <v>ｼﾝﾔ ﾅﾎ</v>
      </c>
      <c r="G597" s="30" t="str">
        <f>①陸連データ貼付け!E597</f>
        <v>女</v>
      </c>
      <c r="H597" s="30">
        <f>①陸連データ貼付け!N597</f>
        <v>223125</v>
      </c>
      <c r="I597" s="30" t="str">
        <f>①陸連データ貼付け!K597</f>
        <v>春日井西</v>
      </c>
      <c r="J597" s="30" t="str">
        <f>ASC(①陸連データ貼付け!J597)</f>
        <v>ｱｲﾁｹﾝﾘﾂｶｽｶﾞｲﾆｼ</v>
      </c>
      <c r="K597" s="30" t="str">
        <f t="shared" si="29"/>
        <v>春日井西</v>
      </c>
      <c r="L597" s="30">
        <f>①陸連データ貼付け!P597</f>
        <v>1</v>
      </c>
      <c r="M597" s="64" t="str">
        <f>①陸連データ貼付け!Q597</f>
        <v>高校</v>
      </c>
    </row>
    <row r="598" spans="1:13">
      <c r="A598" s="233" t="str">
        <f>①陸連データ貼付け!M598</f>
        <v>J5383</v>
      </c>
      <c r="B598" s="30" t="str">
        <f t="shared" si="27"/>
        <v>J</v>
      </c>
      <c r="C598" s="30" t="str">
        <f t="shared" si="28"/>
        <v>5383</v>
      </c>
      <c r="D598" s="30">
        <f>①陸連データ貼付け!B598</f>
        <v>98399240</v>
      </c>
      <c r="E598" s="30" t="str">
        <f>①陸連データ貼付け!C598</f>
        <v>高取　和花子</v>
      </c>
      <c r="F598" s="30" t="str">
        <f>ASC(①陸連データ貼付け!D598)</f>
        <v>ﾀｶﾄﾘ ﾜｶｺ</v>
      </c>
      <c r="G598" s="30" t="str">
        <f>①陸連データ貼付け!E598</f>
        <v>女</v>
      </c>
      <c r="H598" s="30">
        <f>①陸連データ貼付け!N598</f>
        <v>223125</v>
      </c>
      <c r="I598" s="30" t="str">
        <f>①陸連データ貼付け!K598</f>
        <v>春日井西</v>
      </c>
      <c r="J598" s="30" t="str">
        <f>ASC(①陸連データ貼付け!J598)</f>
        <v>ｱｲﾁｹﾝﾘﾂｶｽｶﾞｲﾆｼ</v>
      </c>
      <c r="K598" s="30" t="str">
        <f t="shared" si="29"/>
        <v>春日井西</v>
      </c>
      <c r="L598" s="30">
        <f>①陸連データ貼付け!P598</f>
        <v>1</v>
      </c>
      <c r="M598" s="64" t="str">
        <f>①陸連データ貼付け!Q598</f>
        <v>高校</v>
      </c>
    </row>
    <row r="599" spans="1:13">
      <c r="A599" s="233" t="str">
        <f>①陸連データ貼付け!M599</f>
        <v>J5384</v>
      </c>
      <c r="B599" s="30" t="str">
        <f t="shared" si="27"/>
        <v>J</v>
      </c>
      <c r="C599" s="30" t="str">
        <f t="shared" si="28"/>
        <v>5384</v>
      </c>
      <c r="D599" s="30">
        <f>①陸連データ貼付け!B599</f>
        <v>98400122</v>
      </c>
      <c r="E599" s="30" t="str">
        <f>①陸連データ貼付け!C599</f>
        <v>田口　瑞歩</v>
      </c>
      <c r="F599" s="30" t="str">
        <f>ASC(①陸連データ貼付け!D599)</f>
        <v>ﾀｸﾞﾁ ﾐｽﾞﾎ</v>
      </c>
      <c r="G599" s="30" t="str">
        <f>①陸連データ貼付け!E599</f>
        <v>女</v>
      </c>
      <c r="H599" s="30">
        <f>①陸連データ貼付け!N599</f>
        <v>223125</v>
      </c>
      <c r="I599" s="30" t="str">
        <f>①陸連データ貼付け!K599</f>
        <v>春日井西</v>
      </c>
      <c r="J599" s="30" t="str">
        <f>ASC(①陸連データ貼付け!J599)</f>
        <v>ｱｲﾁｹﾝﾘﾂｶｽｶﾞｲﾆｼ</v>
      </c>
      <c r="K599" s="30" t="str">
        <f t="shared" si="29"/>
        <v>春日井西</v>
      </c>
      <c r="L599" s="30">
        <f>①陸連データ貼付け!P599</f>
        <v>1</v>
      </c>
      <c r="M599" s="64" t="str">
        <f>①陸連データ貼付け!Q599</f>
        <v>高校</v>
      </c>
    </row>
    <row r="600" spans="1:13">
      <c r="A600" s="233" t="str">
        <f>①陸連データ貼付け!M600</f>
        <v>J148</v>
      </c>
      <c r="B600" s="30" t="str">
        <f t="shared" si="27"/>
        <v>J</v>
      </c>
      <c r="C600" s="30" t="str">
        <f t="shared" si="28"/>
        <v>148</v>
      </c>
      <c r="D600" s="30">
        <f>①陸連データ貼付け!B600</f>
        <v>24980124</v>
      </c>
      <c r="E600" s="30" t="str">
        <f>①陸連データ貼付け!C600</f>
        <v>中西　雄大</v>
      </c>
      <c r="F600" s="30" t="str">
        <f>ASC(①陸連データ貼付け!D600)</f>
        <v>ﾅｶﾆｼ ﾕｳﾀﾞｲ</v>
      </c>
      <c r="G600" s="30" t="str">
        <f>①陸連データ貼付け!E600</f>
        <v>男</v>
      </c>
      <c r="H600" s="30">
        <f>①陸連データ貼付け!N600</f>
        <v>223125</v>
      </c>
      <c r="I600" s="30" t="str">
        <f>①陸連データ貼付け!K600</f>
        <v>春日井西</v>
      </c>
      <c r="J600" s="30" t="str">
        <f>ASC(①陸連データ貼付け!J600)</f>
        <v>ｱｲﾁｹﾝﾘﾂｶｽｶﾞｲﾆｼ</v>
      </c>
      <c r="K600" s="30" t="str">
        <f t="shared" si="29"/>
        <v>春日井西</v>
      </c>
      <c r="L600" s="30">
        <f>①陸連データ貼付け!P600</f>
        <v>3</v>
      </c>
      <c r="M600" s="64" t="str">
        <f>①陸連データ貼付け!Q600</f>
        <v>高校</v>
      </c>
    </row>
    <row r="601" spans="1:13">
      <c r="A601" s="233" t="str">
        <f>①陸連データ貼付け!M601</f>
        <v>J149</v>
      </c>
      <c r="B601" s="30" t="str">
        <f t="shared" si="27"/>
        <v>J</v>
      </c>
      <c r="C601" s="30" t="str">
        <f t="shared" si="28"/>
        <v>149</v>
      </c>
      <c r="D601" s="30">
        <f>①陸連データ貼付け!B601</f>
        <v>53552828</v>
      </c>
      <c r="E601" s="30" t="str">
        <f>①陸連データ貼付け!C601</f>
        <v>稲垣　優太</v>
      </c>
      <c r="F601" s="30" t="str">
        <f>ASC(①陸連データ貼付け!D601)</f>
        <v>ｲﾅｶﾞｷ ﾕｳﾀ</v>
      </c>
      <c r="G601" s="30" t="str">
        <f>①陸連データ貼付け!E601</f>
        <v>男</v>
      </c>
      <c r="H601" s="30">
        <f>①陸連データ貼付け!N601</f>
        <v>223125</v>
      </c>
      <c r="I601" s="30" t="str">
        <f>①陸連データ貼付け!K601</f>
        <v>春日井西</v>
      </c>
      <c r="J601" s="30" t="str">
        <f>ASC(①陸連データ貼付け!J601)</f>
        <v>ｱｲﾁｹﾝﾘﾂｶｽｶﾞｲﾆｼ</v>
      </c>
      <c r="K601" s="30" t="str">
        <f t="shared" si="29"/>
        <v>春日井西</v>
      </c>
      <c r="L601" s="30">
        <f>①陸連データ貼付け!P601</f>
        <v>2</v>
      </c>
      <c r="M601" s="64" t="str">
        <f>①陸連データ貼付け!Q601</f>
        <v>高校</v>
      </c>
    </row>
    <row r="602" spans="1:13">
      <c r="A602" s="233" t="str">
        <f>①陸連データ貼付け!M602</f>
        <v>J150</v>
      </c>
      <c r="B602" s="30" t="str">
        <f t="shared" si="27"/>
        <v>J</v>
      </c>
      <c r="C602" s="30" t="str">
        <f t="shared" si="28"/>
        <v>150</v>
      </c>
      <c r="D602" s="30">
        <f>①陸連データ貼付け!B602</f>
        <v>68710123</v>
      </c>
      <c r="E602" s="30" t="str">
        <f>①陸連データ貼付け!C602</f>
        <v>西村　公輝</v>
      </c>
      <c r="F602" s="30" t="str">
        <f>ASC(①陸連データ貼付け!D602)</f>
        <v>ﾆｼﾑﾗ ﾋﾛｷ</v>
      </c>
      <c r="G602" s="30" t="str">
        <f>①陸連データ貼付け!E602</f>
        <v>男</v>
      </c>
      <c r="H602" s="30">
        <f>①陸連データ貼付け!N602</f>
        <v>223125</v>
      </c>
      <c r="I602" s="30" t="str">
        <f>①陸連データ貼付け!K602</f>
        <v>春日井西</v>
      </c>
      <c r="J602" s="30" t="str">
        <f>ASC(①陸連データ貼付け!J602)</f>
        <v>ｱｲﾁｹﾝﾘﾂｶｽｶﾞｲﾆｼ</v>
      </c>
      <c r="K602" s="30" t="str">
        <f t="shared" si="29"/>
        <v>春日井西</v>
      </c>
      <c r="L602" s="30">
        <f>①陸連データ貼付け!P602</f>
        <v>3</v>
      </c>
      <c r="M602" s="64" t="str">
        <f>①陸連データ貼付け!Q602</f>
        <v>高校</v>
      </c>
    </row>
    <row r="603" spans="1:13">
      <c r="A603" s="233" t="str">
        <f>①陸連データ貼付け!M603</f>
        <v>J151</v>
      </c>
      <c r="B603" s="30" t="str">
        <f t="shared" si="27"/>
        <v>J</v>
      </c>
      <c r="C603" s="30" t="str">
        <f t="shared" si="28"/>
        <v>151</v>
      </c>
      <c r="D603" s="30">
        <f>①陸連データ貼付け!B603</f>
        <v>72768030</v>
      </c>
      <c r="E603" s="30" t="str">
        <f>①陸連データ貼付け!C603</f>
        <v>小畑　雅輝</v>
      </c>
      <c r="F603" s="30" t="str">
        <f>ASC(①陸連データ貼付け!D603)</f>
        <v>ｵﾊﾞﾀ ﾏｻｷ</v>
      </c>
      <c r="G603" s="30" t="str">
        <f>①陸連データ貼付け!E603</f>
        <v>男</v>
      </c>
      <c r="H603" s="30">
        <f>①陸連データ貼付け!N603</f>
        <v>223125</v>
      </c>
      <c r="I603" s="30" t="str">
        <f>①陸連データ貼付け!K603</f>
        <v>春日井西</v>
      </c>
      <c r="J603" s="30" t="str">
        <f>ASC(①陸連データ貼付け!J603)</f>
        <v>ｱｲﾁｹﾝﾘﾂｶｽｶﾞｲﾆｼ</v>
      </c>
      <c r="K603" s="30" t="str">
        <f t="shared" si="29"/>
        <v>春日井西</v>
      </c>
      <c r="L603" s="30">
        <f>①陸連データ貼付け!P603</f>
        <v>2</v>
      </c>
      <c r="M603" s="64" t="str">
        <f>①陸連データ貼付け!Q603</f>
        <v>高校</v>
      </c>
    </row>
    <row r="604" spans="1:13">
      <c r="A604" s="233" t="str">
        <f>①陸連データ貼付け!M604</f>
        <v>J152</v>
      </c>
      <c r="B604" s="30" t="str">
        <f t="shared" si="27"/>
        <v>J</v>
      </c>
      <c r="C604" s="30" t="str">
        <f t="shared" si="28"/>
        <v>152</v>
      </c>
      <c r="D604" s="30">
        <f>①陸連データ貼付け!B604</f>
        <v>74209830</v>
      </c>
      <c r="E604" s="30" t="str">
        <f>①陸連データ貼付け!C604</f>
        <v>楢谷　郁弥</v>
      </c>
      <c r="F604" s="30" t="str">
        <f>ASC(①陸連データ貼付け!D604)</f>
        <v>ﾅﾗﾀﾆ ﾌﾐﾔ</v>
      </c>
      <c r="G604" s="30" t="str">
        <f>①陸連データ貼付け!E604</f>
        <v>男</v>
      </c>
      <c r="H604" s="30">
        <f>①陸連データ貼付け!N604</f>
        <v>223125</v>
      </c>
      <c r="I604" s="30" t="str">
        <f>①陸連データ貼付け!K604</f>
        <v>春日井西</v>
      </c>
      <c r="J604" s="30" t="str">
        <f>ASC(①陸連データ貼付け!J604)</f>
        <v>ｱｲﾁｹﾝﾘﾂｶｽｶﾞｲﾆｼ</v>
      </c>
      <c r="K604" s="30" t="str">
        <f t="shared" si="29"/>
        <v>春日井西</v>
      </c>
      <c r="L604" s="30">
        <f>①陸連データ貼付け!P604</f>
        <v>3</v>
      </c>
      <c r="M604" s="64" t="str">
        <f>①陸連データ貼付け!Q604</f>
        <v>高校</v>
      </c>
    </row>
    <row r="605" spans="1:13">
      <c r="A605" s="233" t="str">
        <f>①陸連データ貼付け!M605</f>
        <v>J153</v>
      </c>
      <c r="B605" s="30" t="str">
        <f t="shared" si="27"/>
        <v>J</v>
      </c>
      <c r="C605" s="30" t="str">
        <f t="shared" si="28"/>
        <v>153</v>
      </c>
      <c r="D605" s="30">
        <f>①陸連データ貼付け!B605</f>
        <v>74211722</v>
      </c>
      <c r="E605" s="30" t="str">
        <f>①陸連データ貼付け!C605</f>
        <v>長門　純也</v>
      </c>
      <c r="F605" s="30" t="str">
        <f>ASC(①陸連データ貼付け!D605)</f>
        <v>ﾅｶﾞﾄ ｼﾞｭﾝﾔ</v>
      </c>
      <c r="G605" s="30" t="str">
        <f>①陸連データ貼付け!E605</f>
        <v>男</v>
      </c>
      <c r="H605" s="30">
        <f>①陸連データ貼付け!N605</f>
        <v>223125</v>
      </c>
      <c r="I605" s="30" t="str">
        <f>①陸連データ貼付け!K605</f>
        <v>春日井西</v>
      </c>
      <c r="J605" s="30" t="str">
        <f>ASC(①陸連データ貼付け!J605)</f>
        <v>ｱｲﾁｹﾝﾘﾂｶｽｶﾞｲﾆｼ</v>
      </c>
      <c r="K605" s="30" t="str">
        <f t="shared" si="29"/>
        <v>春日井西</v>
      </c>
      <c r="L605" s="30">
        <f>①陸連データ貼付け!P605</f>
        <v>3</v>
      </c>
      <c r="M605" s="64" t="str">
        <f>①陸連データ貼付け!Q605</f>
        <v>高校</v>
      </c>
    </row>
    <row r="606" spans="1:13">
      <c r="A606" s="233" t="str">
        <f>①陸連データ貼付け!M606</f>
        <v>J154</v>
      </c>
      <c r="B606" s="30" t="str">
        <f t="shared" si="27"/>
        <v>J</v>
      </c>
      <c r="C606" s="30" t="str">
        <f t="shared" si="28"/>
        <v>154</v>
      </c>
      <c r="D606" s="30">
        <f>①陸連データ貼付け!B606</f>
        <v>86059533</v>
      </c>
      <c r="E606" s="30" t="str">
        <f>①陸連データ貼付け!C606</f>
        <v>向山　澪史</v>
      </c>
      <c r="F606" s="30" t="str">
        <f>ASC(①陸連データ貼付け!D606)</f>
        <v>ﾑｶｲﾔﾏ ﾚｲｼﾞ</v>
      </c>
      <c r="G606" s="30" t="str">
        <f>①陸連データ貼付け!E606</f>
        <v>男</v>
      </c>
      <c r="H606" s="30">
        <f>①陸連データ貼付け!N606</f>
        <v>223125</v>
      </c>
      <c r="I606" s="30" t="str">
        <f>①陸連データ貼付け!K606</f>
        <v>春日井西</v>
      </c>
      <c r="J606" s="30" t="str">
        <f>ASC(①陸連データ貼付け!J606)</f>
        <v>ｱｲﾁｹﾝﾘﾂｶｽｶﾞｲﾆｼ</v>
      </c>
      <c r="K606" s="30" t="str">
        <f t="shared" si="29"/>
        <v>春日井西</v>
      </c>
      <c r="L606" s="30">
        <f>①陸連データ貼付け!P606</f>
        <v>2</v>
      </c>
      <c r="M606" s="64" t="str">
        <f>①陸連データ貼付け!Q606</f>
        <v>高校</v>
      </c>
    </row>
    <row r="607" spans="1:13">
      <c r="A607" s="233" t="str">
        <f>①陸連データ貼付け!M607</f>
        <v>J155</v>
      </c>
      <c r="B607" s="30" t="str">
        <f t="shared" si="27"/>
        <v>J</v>
      </c>
      <c r="C607" s="30" t="str">
        <f t="shared" si="28"/>
        <v>155</v>
      </c>
      <c r="D607" s="30">
        <f>①陸連データ貼付け!B607</f>
        <v>86059836</v>
      </c>
      <c r="E607" s="30" t="str">
        <f>①陸連データ貼付け!C607</f>
        <v>加藤　大真</v>
      </c>
      <c r="F607" s="30" t="str">
        <f>ASC(①陸連データ貼付け!D607)</f>
        <v>ｶﾄｳ ﾊﾙﾏ</v>
      </c>
      <c r="G607" s="30" t="str">
        <f>①陸連データ貼付け!E607</f>
        <v>男</v>
      </c>
      <c r="H607" s="30">
        <f>①陸連データ貼付け!N607</f>
        <v>223125</v>
      </c>
      <c r="I607" s="30" t="str">
        <f>①陸連データ貼付け!K607</f>
        <v>春日井西</v>
      </c>
      <c r="J607" s="30" t="str">
        <f>ASC(①陸連データ貼付け!J607)</f>
        <v>ｱｲﾁｹﾝﾘﾂｶｽｶﾞｲﾆｼ</v>
      </c>
      <c r="K607" s="30" t="str">
        <f t="shared" si="29"/>
        <v>春日井西</v>
      </c>
      <c r="L607" s="30">
        <f>①陸連データ貼付け!P607</f>
        <v>2</v>
      </c>
      <c r="M607" s="64" t="str">
        <f>①陸連データ貼付け!Q607</f>
        <v>高校</v>
      </c>
    </row>
    <row r="608" spans="1:13">
      <c r="A608" s="233" t="str">
        <f>①陸連データ貼付け!M608</f>
        <v>J156</v>
      </c>
      <c r="B608" s="30" t="str">
        <f t="shared" si="27"/>
        <v>J</v>
      </c>
      <c r="C608" s="30" t="str">
        <f t="shared" si="28"/>
        <v>156</v>
      </c>
      <c r="D608" s="30">
        <f>①陸連データ貼付け!B608</f>
        <v>86060121</v>
      </c>
      <c r="E608" s="30" t="str">
        <f>①陸連データ貼付け!C608</f>
        <v>今泉　大地</v>
      </c>
      <c r="F608" s="30" t="str">
        <f>ASC(①陸連データ貼付け!D608)</f>
        <v>ｲﾏｲｽﾞﾐ ﾀﾞｲﾁ</v>
      </c>
      <c r="G608" s="30" t="str">
        <f>①陸連データ貼付け!E608</f>
        <v>男</v>
      </c>
      <c r="H608" s="30">
        <f>①陸連データ貼付け!N608</f>
        <v>223125</v>
      </c>
      <c r="I608" s="30" t="str">
        <f>①陸連データ貼付け!K608</f>
        <v>春日井西</v>
      </c>
      <c r="J608" s="30" t="str">
        <f>ASC(①陸連データ貼付け!J608)</f>
        <v>ｱｲﾁｹﾝﾘﾂｶｽｶﾞｲﾆｼ</v>
      </c>
      <c r="K608" s="30" t="str">
        <f t="shared" si="29"/>
        <v>春日井西</v>
      </c>
      <c r="L608" s="30">
        <f>①陸連データ貼付け!P608</f>
        <v>2</v>
      </c>
      <c r="M608" s="64" t="str">
        <f>①陸連データ貼付け!Q608</f>
        <v>高校</v>
      </c>
    </row>
    <row r="609" spans="1:13">
      <c r="A609" s="233" t="str">
        <f>①陸連データ貼付け!M609</f>
        <v>J157</v>
      </c>
      <c r="B609" s="30" t="str">
        <f t="shared" si="27"/>
        <v>J</v>
      </c>
      <c r="C609" s="30" t="str">
        <f t="shared" si="28"/>
        <v>157</v>
      </c>
      <c r="D609" s="30">
        <f>①陸連データ貼付け!B609</f>
        <v>86060222</v>
      </c>
      <c r="E609" s="30" t="str">
        <f>①陸連データ貼付け!C609</f>
        <v>本田　智弘</v>
      </c>
      <c r="F609" s="30" t="str">
        <f>ASC(①陸連データ貼付け!D609)</f>
        <v>ﾎﾝﾀﾞ ﾄﾓﾋﾛ</v>
      </c>
      <c r="G609" s="30" t="str">
        <f>①陸連データ貼付け!E609</f>
        <v>男</v>
      </c>
      <c r="H609" s="30">
        <f>①陸連データ貼付け!N609</f>
        <v>223125</v>
      </c>
      <c r="I609" s="30" t="str">
        <f>①陸連データ貼付け!K609</f>
        <v>春日井西</v>
      </c>
      <c r="J609" s="30" t="str">
        <f>ASC(①陸連データ貼付け!J609)</f>
        <v>ｱｲﾁｹﾝﾘﾂｶｽｶﾞｲﾆｼ</v>
      </c>
      <c r="K609" s="30" t="str">
        <f t="shared" si="29"/>
        <v>春日井西</v>
      </c>
      <c r="L609" s="30">
        <f>①陸連データ貼付け!P609</f>
        <v>2</v>
      </c>
      <c r="M609" s="64" t="str">
        <f>①陸連データ貼付け!Q609</f>
        <v>高校</v>
      </c>
    </row>
    <row r="610" spans="1:13">
      <c r="A610" s="233" t="str">
        <f>①陸連データ貼付け!M610</f>
        <v>J158</v>
      </c>
      <c r="B610" s="30" t="str">
        <f t="shared" si="27"/>
        <v>J</v>
      </c>
      <c r="C610" s="30" t="str">
        <f t="shared" si="28"/>
        <v>158</v>
      </c>
      <c r="D610" s="30">
        <f>①陸連データ貼付け!B610</f>
        <v>86092227</v>
      </c>
      <c r="E610" s="30" t="str">
        <f>①陸連データ貼付け!C610</f>
        <v>森下　開登</v>
      </c>
      <c r="F610" s="30" t="str">
        <f>ASC(①陸連データ貼付け!D610)</f>
        <v>ﾓﾘｼﾀ ｶｲﾄ</v>
      </c>
      <c r="G610" s="30" t="str">
        <f>①陸連データ貼付け!E610</f>
        <v>男</v>
      </c>
      <c r="H610" s="30">
        <f>①陸連データ貼付け!N610</f>
        <v>223125</v>
      </c>
      <c r="I610" s="30" t="str">
        <f>①陸連データ貼付け!K610</f>
        <v>春日井西</v>
      </c>
      <c r="J610" s="30" t="str">
        <f>ASC(①陸連データ貼付け!J610)</f>
        <v>ｱｲﾁｹﾝﾘﾂｶｽｶﾞｲﾆｼ</v>
      </c>
      <c r="K610" s="30" t="str">
        <f t="shared" si="29"/>
        <v>春日井西</v>
      </c>
      <c r="L610" s="30">
        <f>①陸連データ貼付け!P610</f>
        <v>2</v>
      </c>
      <c r="M610" s="64" t="str">
        <f>①陸連データ貼付け!Q610</f>
        <v>高校</v>
      </c>
    </row>
    <row r="611" spans="1:13">
      <c r="A611" s="233" t="str">
        <f>①陸連データ貼付け!M611</f>
        <v>J159</v>
      </c>
      <c r="B611" s="30" t="str">
        <f t="shared" si="27"/>
        <v>J</v>
      </c>
      <c r="C611" s="30" t="str">
        <f t="shared" si="28"/>
        <v>159</v>
      </c>
      <c r="D611" s="30">
        <f>①陸連データ貼付け!B611</f>
        <v>86092328</v>
      </c>
      <c r="E611" s="30" t="str">
        <f>①陸連データ貼付け!C611</f>
        <v>ウィリアムソン　アレック</v>
      </c>
      <c r="F611" s="30" t="str">
        <f>ASC(①陸連データ貼付け!D611)</f>
        <v>ｳｨﾘｱﾑｿﾝ ｱﾚｯｸ</v>
      </c>
      <c r="G611" s="30" t="str">
        <f>①陸連データ貼付け!E611</f>
        <v>男</v>
      </c>
      <c r="H611" s="30">
        <f>①陸連データ貼付け!N611</f>
        <v>223125</v>
      </c>
      <c r="I611" s="30" t="str">
        <f>①陸連データ貼付け!K611</f>
        <v>春日井西</v>
      </c>
      <c r="J611" s="30" t="str">
        <f>ASC(①陸連データ貼付け!J611)</f>
        <v>ｱｲﾁｹﾝﾘﾂｶｽｶﾞｲﾆｼ</v>
      </c>
      <c r="K611" s="30" t="str">
        <f t="shared" si="29"/>
        <v>春日井西</v>
      </c>
      <c r="L611" s="30">
        <f>①陸連データ貼付け!P611</f>
        <v>2</v>
      </c>
      <c r="M611" s="64" t="str">
        <f>①陸連データ貼付け!Q611</f>
        <v>高校</v>
      </c>
    </row>
    <row r="612" spans="1:13">
      <c r="A612" s="233" t="str">
        <f>①陸連データ貼付け!M612</f>
        <v>J639</v>
      </c>
      <c r="B612" s="30" t="str">
        <f t="shared" si="27"/>
        <v>J</v>
      </c>
      <c r="C612" s="30" t="str">
        <f t="shared" si="28"/>
        <v>639</v>
      </c>
      <c r="D612" s="30">
        <f>①陸連データ貼付け!B612</f>
        <v>58157430</v>
      </c>
      <c r="E612" s="30" t="str">
        <f>①陸連データ貼付け!C612</f>
        <v>渡辺　翔紀</v>
      </c>
      <c r="F612" s="30" t="str">
        <f>ASC(①陸連データ貼付け!D612)</f>
        <v>ﾜﾀﾅﾍﾞ ｼｮｳｷ</v>
      </c>
      <c r="G612" s="30" t="str">
        <f>①陸連データ貼付け!E612</f>
        <v>男</v>
      </c>
      <c r="H612" s="30">
        <f>①陸連データ貼付け!N612</f>
        <v>223125</v>
      </c>
      <c r="I612" s="30" t="str">
        <f>①陸連データ貼付け!K612</f>
        <v>春日井西</v>
      </c>
      <c r="J612" s="30" t="str">
        <f>ASC(①陸連データ貼付け!J612)</f>
        <v>ｱｲﾁｹﾝﾘﾂｶｽｶﾞｲﾆｼ</v>
      </c>
      <c r="K612" s="30" t="str">
        <f t="shared" si="29"/>
        <v>春日井西</v>
      </c>
      <c r="L612" s="30">
        <f>①陸連データ貼付け!P612</f>
        <v>1</v>
      </c>
      <c r="M612" s="64" t="str">
        <f>①陸連データ貼付け!Q612</f>
        <v>高校</v>
      </c>
    </row>
    <row r="613" spans="1:13">
      <c r="A613" s="233" t="str">
        <f>①陸連データ貼付け!M613</f>
        <v>J640</v>
      </c>
      <c r="B613" s="30" t="str">
        <f t="shared" si="27"/>
        <v>J</v>
      </c>
      <c r="C613" s="30" t="str">
        <f t="shared" si="28"/>
        <v>640</v>
      </c>
      <c r="D613" s="30">
        <f>①陸連データ貼付け!B613</f>
        <v>98359034</v>
      </c>
      <c r="E613" s="30" t="str">
        <f>①陸連データ貼付け!C613</f>
        <v>鈴木　秀祐</v>
      </c>
      <c r="F613" s="30" t="str">
        <f>ASC(①陸連データ貼付け!D613)</f>
        <v>ｽｽﾞｷ ｼｭｳｽｹ</v>
      </c>
      <c r="G613" s="30" t="str">
        <f>①陸連データ貼付け!E613</f>
        <v>男</v>
      </c>
      <c r="H613" s="30">
        <f>①陸連データ貼付け!N613</f>
        <v>223125</v>
      </c>
      <c r="I613" s="30" t="str">
        <f>①陸連データ貼付け!K613</f>
        <v>春日井西</v>
      </c>
      <c r="J613" s="30" t="str">
        <f>ASC(①陸連データ貼付け!J613)</f>
        <v>ｱｲﾁｹﾝﾘﾂｶｽｶﾞｲﾆｼ</v>
      </c>
      <c r="K613" s="30" t="str">
        <f t="shared" si="29"/>
        <v>春日井西</v>
      </c>
      <c r="L613" s="30">
        <f>①陸連データ貼付け!P613</f>
        <v>1</v>
      </c>
      <c r="M613" s="64" t="str">
        <f>①陸連データ貼付け!Q613</f>
        <v>高校</v>
      </c>
    </row>
    <row r="614" spans="1:13">
      <c r="A614" s="233" t="str">
        <f>①陸連データ貼付け!M614</f>
        <v>J641</v>
      </c>
      <c r="B614" s="30" t="str">
        <f t="shared" si="27"/>
        <v>J</v>
      </c>
      <c r="C614" s="30" t="str">
        <f t="shared" si="28"/>
        <v>641</v>
      </c>
      <c r="D614" s="30">
        <f>①陸連データ貼付け!B614</f>
        <v>98397541</v>
      </c>
      <c r="E614" s="30" t="str">
        <f>①陸連データ貼付け!C614</f>
        <v>丹羽　祐太</v>
      </c>
      <c r="F614" s="30" t="str">
        <f>ASC(①陸連データ貼付け!D614)</f>
        <v>ﾆﾜ ﾕｳﾀ</v>
      </c>
      <c r="G614" s="30" t="str">
        <f>①陸連データ貼付け!E614</f>
        <v>男</v>
      </c>
      <c r="H614" s="30">
        <f>①陸連データ貼付け!N614</f>
        <v>223125</v>
      </c>
      <c r="I614" s="30" t="str">
        <f>①陸連データ貼付け!K614</f>
        <v>春日井西</v>
      </c>
      <c r="J614" s="30" t="str">
        <f>ASC(①陸連データ貼付け!J614)</f>
        <v>ｱｲﾁｹﾝﾘﾂｶｽｶﾞｲﾆｼ</v>
      </c>
      <c r="K614" s="30" t="str">
        <f t="shared" si="29"/>
        <v>春日井西</v>
      </c>
      <c r="L614" s="30">
        <f>①陸連データ貼付け!P614</f>
        <v>1</v>
      </c>
      <c r="M614" s="64" t="str">
        <f>①陸連データ貼付け!Q614</f>
        <v>高校</v>
      </c>
    </row>
    <row r="615" spans="1:13">
      <c r="A615" s="233" t="str">
        <f>①陸連データ貼付け!M615</f>
        <v>J642</v>
      </c>
      <c r="B615" s="30" t="str">
        <f t="shared" si="27"/>
        <v>J</v>
      </c>
      <c r="C615" s="30" t="str">
        <f t="shared" si="28"/>
        <v>642</v>
      </c>
      <c r="D615" s="30">
        <f>①陸連データ貼付け!B615</f>
        <v>98398239</v>
      </c>
      <c r="E615" s="30" t="str">
        <f>①陸連データ貼付け!C615</f>
        <v>鈴木　瑛人</v>
      </c>
      <c r="F615" s="30" t="str">
        <f>ASC(①陸連データ貼付け!D615)</f>
        <v>ｽｽﾞｷ ｱｷﾄ</v>
      </c>
      <c r="G615" s="30" t="str">
        <f>①陸連データ貼付け!E615</f>
        <v>男</v>
      </c>
      <c r="H615" s="30">
        <f>①陸連データ貼付け!N615</f>
        <v>223125</v>
      </c>
      <c r="I615" s="30" t="str">
        <f>①陸連データ貼付け!K615</f>
        <v>春日井西</v>
      </c>
      <c r="J615" s="30" t="str">
        <f>ASC(①陸連データ貼付け!J615)</f>
        <v>ｱｲﾁｹﾝﾘﾂｶｽｶﾞｲﾆｼ</v>
      </c>
      <c r="K615" s="30" t="str">
        <f t="shared" si="29"/>
        <v>春日井西</v>
      </c>
      <c r="L615" s="30">
        <f>①陸連データ貼付け!P615</f>
        <v>1</v>
      </c>
      <c r="M615" s="64" t="str">
        <f>①陸連データ貼付け!Q615</f>
        <v>高校</v>
      </c>
    </row>
    <row r="616" spans="1:13">
      <c r="A616" s="233" t="str">
        <f>①陸連データ貼付け!M616</f>
        <v>J643</v>
      </c>
      <c r="B616" s="30" t="str">
        <f t="shared" si="27"/>
        <v>J</v>
      </c>
      <c r="C616" s="30" t="str">
        <f t="shared" si="28"/>
        <v>643</v>
      </c>
      <c r="D616" s="30">
        <f>①陸連データ貼付け!B616</f>
        <v>98398643</v>
      </c>
      <c r="E616" s="30" t="str">
        <f>①陸連データ貼付け!C616</f>
        <v>田口　凌哉</v>
      </c>
      <c r="F616" s="30" t="str">
        <f>ASC(①陸連データ貼付け!D616)</f>
        <v>ﾀｸﾞﾁ ﾘｮｳﾔ</v>
      </c>
      <c r="G616" s="30" t="str">
        <f>①陸連データ貼付け!E616</f>
        <v>男</v>
      </c>
      <c r="H616" s="30">
        <f>①陸連データ貼付け!N616</f>
        <v>223125</v>
      </c>
      <c r="I616" s="30" t="str">
        <f>①陸連データ貼付け!K616</f>
        <v>春日井西</v>
      </c>
      <c r="J616" s="30" t="str">
        <f>ASC(①陸連データ貼付け!J616)</f>
        <v>ｱｲﾁｹﾝﾘﾂｶｽｶﾞｲﾆｼ</v>
      </c>
      <c r="K616" s="30" t="str">
        <f t="shared" si="29"/>
        <v>春日井西</v>
      </c>
      <c r="L616" s="30">
        <f>①陸連データ貼付け!P616</f>
        <v>1</v>
      </c>
      <c r="M616" s="64" t="str">
        <f>①陸連データ貼付け!Q616</f>
        <v>高校</v>
      </c>
    </row>
    <row r="617" spans="1:13">
      <c r="A617" s="233" t="str">
        <f>①陸連データ貼付け!M617</f>
        <v>J644</v>
      </c>
      <c r="B617" s="30" t="str">
        <f t="shared" si="27"/>
        <v>J</v>
      </c>
      <c r="C617" s="30" t="str">
        <f t="shared" si="28"/>
        <v>644</v>
      </c>
      <c r="D617" s="30">
        <f>①陸連データ貼付け!B617</f>
        <v>98399644</v>
      </c>
      <c r="E617" s="30" t="str">
        <f>①陸連データ貼付け!C617</f>
        <v>長谷川　大輝</v>
      </c>
      <c r="F617" s="30" t="str">
        <f>ASC(①陸連データ貼付け!D617)</f>
        <v>ﾊｾｶﾞﾜ ﾀﾞｲｷ</v>
      </c>
      <c r="G617" s="30" t="str">
        <f>①陸連データ貼付け!E617</f>
        <v>男</v>
      </c>
      <c r="H617" s="30">
        <f>①陸連データ貼付け!N617</f>
        <v>223125</v>
      </c>
      <c r="I617" s="30" t="str">
        <f>①陸連データ貼付け!K617</f>
        <v>春日井西</v>
      </c>
      <c r="J617" s="30" t="str">
        <f>ASC(①陸連データ貼付け!J617)</f>
        <v>ｱｲﾁｹﾝﾘﾂｶｽｶﾞｲﾆｼ</v>
      </c>
      <c r="K617" s="30" t="str">
        <f t="shared" si="29"/>
        <v>春日井西</v>
      </c>
      <c r="L617" s="30">
        <f>①陸連データ貼付け!P617</f>
        <v>1</v>
      </c>
      <c r="M617" s="64" t="str">
        <f>①陸連データ貼付け!Q617</f>
        <v>高校</v>
      </c>
    </row>
    <row r="618" spans="1:13">
      <c r="A618" s="233" t="str">
        <f>①陸連データ貼付け!M618</f>
        <v>J645</v>
      </c>
      <c r="B618" s="30" t="str">
        <f t="shared" si="27"/>
        <v>J</v>
      </c>
      <c r="C618" s="30" t="str">
        <f t="shared" si="28"/>
        <v>645</v>
      </c>
      <c r="D618" s="30">
        <f>①陸連データ貼付け!B618</f>
        <v>98399846</v>
      </c>
      <c r="E618" s="30" t="str">
        <f>①陸連データ貼付け!C618</f>
        <v>山田　悠大</v>
      </c>
      <c r="F618" s="30" t="str">
        <f>ASC(①陸連データ貼付け!D618)</f>
        <v>ﾔﾏﾀﾞ ﾕｳﾀﾞｲ</v>
      </c>
      <c r="G618" s="30" t="str">
        <f>①陸連データ貼付け!E618</f>
        <v>男</v>
      </c>
      <c r="H618" s="30">
        <f>①陸連データ貼付け!N618</f>
        <v>223125</v>
      </c>
      <c r="I618" s="30" t="str">
        <f>①陸連データ貼付け!K618</f>
        <v>春日井西</v>
      </c>
      <c r="J618" s="30" t="str">
        <f>ASC(①陸連データ貼付け!J618)</f>
        <v>ｱｲﾁｹﾝﾘﾂｶｽｶﾞｲﾆｼ</v>
      </c>
      <c r="K618" s="30" t="str">
        <f t="shared" si="29"/>
        <v>春日井西</v>
      </c>
      <c r="L618" s="30">
        <f>①陸連データ貼付け!P618</f>
        <v>1</v>
      </c>
      <c r="M618" s="64" t="str">
        <f>①陸連データ貼付け!Q618</f>
        <v>高校</v>
      </c>
    </row>
    <row r="619" spans="1:13">
      <c r="A619" s="233" t="str">
        <f>①陸連データ貼付け!M619</f>
        <v>J5023</v>
      </c>
      <c r="B619" s="30" t="str">
        <f t="shared" si="27"/>
        <v>J</v>
      </c>
      <c r="C619" s="30" t="str">
        <f t="shared" si="28"/>
        <v>5023</v>
      </c>
      <c r="D619" s="30">
        <f>①陸連データ貼付け!B619</f>
        <v>55916733</v>
      </c>
      <c r="E619" s="30" t="str">
        <f>①陸連データ貼付け!C619</f>
        <v>後藤　涼</v>
      </c>
      <c r="F619" s="30" t="str">
        <f>ASC(①陸連データ貼付け!D619)</f>
        <v>ｺﾞﾄｳ ｽｽﾞ</v>
      </c>
      <c r="G619" s="30" t="str">
        <f>①陸連データ貼付け!E619</f>
        <v>女</v>
      </c>
      <c r="H619" s="30">
        <f>①陸連データ貼付け!N619</f>
        <v>223126</v>
      </c>
      <c r="I619" s="30" t="str">
        <f>①陸連データ貼付け!K619</f>
        <v>春日井商</v>
      </c>
      <c r="J619" s="30" t="str">
        <f>ASC(①陸連データ貼付け!J619)</f>
        <v>ｱｲﾁｹﾝﾘﾂｶｽｶﾞｲｼｮｳｷﾞｮｳ</v>
      </c>
      <c r="K619" s="30" t="str">
        <f t="shared" si="29"/>
        <v>春日井商</v>
      </c>
      <c r="L619" s="30">
        <f>①陸連データ貼付け!P619</f>
        <v>2</v>
      </c>
      <c r="M619" s="64" t="str">
        <f>①陸連データ貼付け!Q619</f>
        <v>高校</v>
      </c>
    </row>
    <row r="620" spans="1:13">
      <c r="A620" s="233" t="str">
        <f>①陸連データ貼付け!M620</f>
        <v>J5024</v>
      </c>
      <c r="B620" s="30" t="str">
        <f t="shared" si="27"/>
        <v>J</v>
      </c>
      <c r="C620" s="30" t="str">
        <f t="shared" si="28"/>
        <v>5024</v>
      </c>
      <c r="D620" s="30">
        <f>①陸連データ貼付け!B620</f>
        <v>61669432</v>
      </c>
      <c r="E620" s="30" t="str">
        <f>①陸連データ貼付け!C620</f>
        <v>大山口　陽菜</v>
      </c>
      <c r="F620" s="30" t="str">
        <f>ASC(①陸連データ貼付け!D620)</f>
        <v>ｵｵﾔﾏｸﾞﾁ ﾊﾙﾅ</v>
      </c>
      <c r="G620" s="30" t="str">
        <f>①陸連データ貼付け!E620</f>
        <v>女</v>
      </c>
      <c r="H620" s="30">
        <f>①陸連データ貼付け!N620</f>
        <v>223126</v>
      </c>
      <c r="I620" s="30" t="str">
        <f>①陸連データ貼付け!K620</f>
        <v>春日井商</v>
      </c>
      <c r="J620" s="30" t="str">
        <f>ASC(①陸連データ貼付け!J620)</f>
        <v>ｱｲﾁｹﾝﾘﾂｶｽｶﾞｲｼｮｳｷﾞｮｳ</v>
      </c>
      <c r="K620" s="30" t="str">
        <f t="shared" si="29"/>
        <v>春日井商</v>
      </c>
      <c r="L620" s="30">
        <f>①陸連データ貼付け!P620</f>
        <v>2</v>
      </c>
      <c r="M620" s="64" t="str">
        <f>①陸連データ貼付け!Q620</f>
        <v>高校</v>
      </c>
    </row>
    <row r="621" spans="1:13">
      <c r="A621" s="233" t="str">
        <f>①陸連データ貼付け!M621</f>
        <v>J5025</v>
      </c>
      <c r="B621" s="30" t="str">
        <f t="shared" si="27"/>
        <v>J</v>
      </c>
      <c r="C621" s="30" t="str">
        <f t="shared" si="28"/>
        <v>5025</v>
      </c>
      <c r="D621" s="30">
        <f>①陸連データ貼付け!B621</f>
        <v>77792335</v>
      </c>
      <c r="E621" s="30" t="str">
        <f>①陸連データ貼付け!C621</f>
        <v>加藤　琴美</v>
      </c>
      <c r="F621" s="30" t="str">
        <f>ASC(①陸連データ貼付け!D621)</f>
        <v>ｶﾄｳ ｺﾄﾐ</v>
      </c>
      <c r="G621" s="30" t="str">
        <f>①陸連データ貼付け!E621</f>
        <v>女</v>
      </c>
      <c r="H621" s="30">
        <f>①陸連データ貼付け!N621</f>
        <v>223126</v>
      </c>
      <c r="I621" s="30" t="str">
        <f>①陸連データ貼付け!K621</f>
        <v>春日井商</v>
      </c>
      <c r="J621" s="30" t="str">
        <f>ASC(①陸連データ貼付け!J621)</f>
        <v>ｱｲﾁｹﾝﾘﾂｶｽｶﾞｲｼｮｳｷﾞｮｳ</v>
      </c>
      <c r="K621" s="30" t="str">
        <f t="shared" si="29"/>
        <v>春日井商</v>
      </c>
      <c r="L621" s="30">
        <f>①陸連データ貼付け!P621</f>
        <v>3</v>
      </c>
      <c r="M621" s="64" t="str">
        <f>①陸連データ貼付け!Q621</f>
        <v>高校</v>
      </c>
    </row>
    <row r="622" spans="1:13">
      <c r="A622" s="233" t="str">
        <f>①陸連データ貼付け!M622</f>
        <v>J5026</v>
      </c>
      <c r="B622" s="30" t="str">
        <f t="shared" si="27"/>
        <v>J</v>
      </c>
      <c r="C622" s="30" t="str">
        <f t="shared" si="28"/>
        <v>5026</v>
      </c>
      <c r="D622" s="30">
        <f>①陸連データ貼付け!B622</f>
        <v>77793639</v>
      </c>
      <c r="E622" s="30" t="str">
        <f>①陸連データ貼付け!C622</f>
        <v>石原　悠菜</v>
      </c>
      <c r="F622" s="30" t="str">
        <f>ASC(①陸連データ貼付け!D622)</f>
        <v>ｲｼﾊﾗ ﾕｳﾅ</v>
      </c>
      <c r="G622" s="30" t="str">
        <f>①陸連データ貼付け!E622</f>
        <v>女</v>
      </c>
      <c r="H622" s="30">
        <f>①陸連データ貼付け!N622</f>
        <v>223126</v>
      </c>
      <c r="I622" s="30" t="str">
        <f>①陸連データ貼付け!K622</f>
        <v>春日井商</v>
      </c>
      <c r="J622" s="30" t="str">
        <f>ASC(①陸連データ貼付け!J622)</f>
        <v>ｱｲﾁｹﾝﾘﾂｶｽｶﾞｲｼｮｳｷﾞｮｳ</v>
      </c>
      <c r="K622" s="30" t="str">
        <f t="shared" si="29"/>
        <v>春日井商</v>
      </c>
      <c r="L622" s="30">
        <f>①陸連データ貼付け!P622</f>
        <v>3</v>
      </c>
      <c r="M622" s="64" t="str">
        <f>①陸連データ貼付け!Q622</f>
        <v>高校</v>
      </c>
    </row>
    <row r="623" spans="1:13">
      <c r="A623" s="233" t="str">
        <f>①陸連データ貼付け!M623</f>
        <v>J5027</v>
      </c>
      <c r="B623" s="30" t="str">
        <f t="shared" si="27"/>
        <v>J</v>
      </c>
      <c r="C623" s="30" t="str">
        <f t="shared" si="28"/>
        <v>5027</v>
      </c>
      <c r="D623" s="30">
        <f>①陸連データ貼付け!B623</f>
        <v>77794438</v>
      </c>
      <c r="E623" s="30" t="str">
        <f>①陸連データ貼付け!C623</f>
        <v>小森　麻衣</v>
      </c>
      <c r="F623" s="30" t="str">
        <f>ASC(①陸連データ貼付け!D623)</f>
        <v>ｺﾓﾘ ﾏｲ</v>
      </c>
      <c r="G623" s="30" t="str">
        <f>①陸連データ貼付け!E623</f>
        <v>女</v>
      </c>
      <c r="H623" s="30">
        <f>①陸連データ貼付け!N623</f>
        <v>223126</v>
      </c>
      <c r="I623" s="30" t="str">
        <f>①陸連データ貼付け!K623</f>
        <v>春日井商</v>
      </c>
      <c r="J623" s="30" t="str">
        <f>ASC(①陸連データ貼付け!J623)</f>
        <v>ｱｲﾁｹﾝﾘﾂｶｽｶﾞｲｼｮｳｷﾞｮｳ</v>
      </c>
      <c r="K623" s="30" t="str">
        <f t="shared" si="29"/>
        <v>春日井商</v>
      </c>
      <c r="L623" s="30">
        <f>①陸連データ貼付け!P623</f>
        <v>3</v>
      </c>
      <c r="M623" s="64" t="str">
        <f>①陸連データ貼付け!Q623</f>
        <v>高校</v>
      </c>
    </row>
    <row r="624" spans="1:13">
      <c r="A624" s="233" t="str">
        <f>①陸連データ貼付け!M624</f>
        <v>J5028</v>
      </c>
      <c r="B624" s="30" t="str">
        <f t="shared" si="27"/>
        <v>J</v>
      </c>
      <c r="C624" s="30" t="str">
        <f t="shared" si="28"/>
        <v>5028</v>
      </c>
      <c r="D624" s="30">
        <f>①陸連データ貼付け!B624</f>
        <v>77795035</v>
      </c>
      <c r="E624" s="30" t="str">
        <f>①陸連データ貼付け!C624</f>
        <v>木口　桃</v>
      </c>
      <c r="F624" s="30" t="str">
        <f>ASC(①陸連データ貼付け!D624)</f>
        <v>ｷｸﾞﾁ ﾓﾓ</v>
      </c>
      <c r="G624" s="30" t="str">
        <f>①陸連データ貼付け!E624</f>
        <v>女</v>
      </c>
      <c r="H624" s="30">
        <f>①陸連データ貼付け!N624</f>
        <v>223126</v>
      </c>
      <c r="I624" s="30" t="str">
        <f>①陸連データ貼付け!K624</f>
        <v>春日井商</v>
      </c>
      <c r="J624" s="30" t="str">
        <f>ASC(①陸連データ貼付け!J624)</f>
        <v>ｱｲﾁｹﾝﾘﾂｶｽｶﾞｲｼｮｳｷﾞｮｳ</v>
      </c>
      <c r="K624" s="30" t="str">
        <f t="shared" si="29"/>
        <v>春日井商</v>
      </c>
      <c r="L624" s="30">
        <f>①陸連データ貼付け!P624</f>
        <v>3</v>
      </c>
      <c r="M624" s="64" t="str">
        <f>①陸連データ貼付け!Q624</f>
        <v>高校</v>
      </c>
    </row>
    <row r="625" spans="1:13">
      <c r="A625" s="233" t="str">
        <f>①陸連データ貼付け!M625</f>
        <v>J5029</v>
      </c>
      <c r="B625" s="30" t="str">
        <f t="shared" si="27"/>
        <v>J</v>
      </c>
      <c r="C625" s="30" t="str">
        <f t="shared" si="28"/>
        <v>5029</v>
      </c>
      <c r="D625" s="30">
        <f>①陸連データ貼付け!B625</f>
        <v>77795742</v>
      </c>
      <c r="E625" s="30" t="str">
        <f>①陸連データ貼付け!C625</f>
        <v>溝端　沙月</v>
      </c>
      <c r="F625" s="30" t="str">
        <f>ASC(①陸連データ貼付け!D625)</f>
        <v>ﾐｿﾞﾊﾞﾀ ｻﾂｷ</v>
      </c>
      <c r="G625" s="30" t="str">
        <f>①陸連データ貼付け!E625</f>
        <v>女</v>
      </c>
      <c r="H625" s="30">
        <f>①陸連データ貼付け!N625</f>
        <v>223126</v>
      </c>
      <c r="I625" s="30" t="str">
        <f>①陸連データ貼付け!K625</f>
        <v>春日井商</v>
      </c>
      <c r="J625" s="30" t="str">
        <f>ASC(①陸連データ貼付け!J625)</f>
        <v>ｱｲﾁｹﾝﾘﾂｶｽｶﾞｲｼｮｳｷﾞｮｳ</v>
      </c>
      <c r="K625" s="30" t="str">
        <f t="shared" si="29"/>
        <v>春日井商</v>
      </c>
      <c r="L625" s="30">
        <f>①陸連データ貼付け!P625</f>
        <v>3</v>
      </c>
      <c r="M625" s="64" t="str">
        <f>①陸連データ貼付け!Q625</f>
        <v>高校</v>
      </c>
    </row>
    <row r="626" spans="1:13">
      <c r="A626" s="233" t="str">
        <f>①陸連データ貼付け!M626</f>
        <v>J5030</v>
      </c>
      <c r="B626" s="30" t="str">
        <f t="shared" si="27"/>
        <v>J</v>
      </c>
      <c r="C626" s="30" t="str">
        <f t="shared" si="28"/>
        <v>5030</v>
      </c>
      <c r="D626" s="30">
        <f>①陸連データ貼付け!B626</f>
        <v>77796238</v>
      </c>
      <c r="E626" s="30" t="str">
        <f>①陸連データ貼付け!C626</f>
        <v>木村　好那</v>
      </c>
      <c r="F626" s="30" t="str">
        <f>ASC(①陸連データ貼付け!D626)</f>
        <v>ｷﾑﾗ ｺｳﾅ</v>
      </c>
      <c r="G626" s="30" t="str">
        <f>①陸連データ貼付け!E626</f>
        <v>女</v>
      </c>
      <c r="H626" s="30">
        <f>①陸連データ貼付け!N626</f>
        <v>223126</v>
      </c>
      <c r="I626" s="30" t="str">
        <f>①陸連データ貼付け!K626</f>
        <v>春日井商</v>
      </c>
      <c r="J626" s="30" t="str">
        <f>ASC(①陸連データ貼付け!J626)</f>
        <v>ｱｲﾁｹﾝﾘﾂｶｽｶﾞｲｼｮｳｷﾞｮｳ</v>
      </c>
      <c r="K626" s="30" t="str">
        <f t="shared" si="29"/>
        <v>春日井商</v>
      </c>
      <c r="L626" s="30">
        <f>①陸連データ貼付け!P626</f>
        <v>3</v>
      </c>
      <c r="M626" s="64" t="str">
        <f>①陸連データ貼付け!Q626</f>
        <v>高校</v>
      </c>
    </row>
    <row r="627" spans="1:13">
      <c r="A627" s="233" t="str">
        <f>①陸連データ貼付け!M627</f>
        <v>J5031</v>
      </c>
      <c r="B627" s="30" t="str">
        <f t="shared" si="27"/>
        <v>J</v>
      </c>
      <c r="C627" s="30" t="str">
        <f t="shared" si="28"/>
        <v>5031</v>
      </c>
      <c r="D627" s="30">
        <f>①陸連データ貼付け!B627</f>
        <v>77798947</v>
      </c>
      <c r="E627" s="30" t="str">
        <f>①陸連データ貼付け!C627</f>
        <v>櫻井　晴菜</v>
      </c>
      <c r="F627" s="30" t="str">
        <f>ASC(①陸連データ貼付け!D627)</f>
        <v>ｻｸﾗｲ ﾊﾙﾅ</v>
      </c>
      <c r="G627" s="30" t="str">
        <f>①陸連データ貼付け!E627</f>
        <v>女</v>
      </c>
      <c r="H627" s="30">
        <f>①陸連データ貼付け!N627</f>
        <v>223126</v>
      </c>
      <c r="I627" s="30" t="str">
        <f>①陸連データ貼付け!K627</f>
        <v>春日井商</v>
      </c>
      <c r="J627" s="30" t="str">
        <f>ASC(①陸連データ貼付け!J627)</f>
        <v>ｱｲﾁｹﾝﾘﾂｶｽｶﾞｲｼｮｳｷﾞｮｳ</v>
      </c>
      <c r="K627" s="30" t="str">
        <f t="shared" si="29"/>
        <v>春日井商</v>
      </c>
      <c r="L627" s="30">
        <f>①陸連データ貼付け!P627</f>
        <v>3</v>
      </c>
      <c r="M627" s="64" t="str">
        <f>①陸連データ貼付け!Q627</f>
        <v>高校</v>
      </c>
    </row>
    <row r="628" spans="1:13">
      <c r="A628" s="233" t="str">
        <f>①陸連データ貼付け!M628</f>
        <v>J5032</v>
      </c>
      <c r="B628" s="30" t="str">
        <f t="shared" si="27"/>
        <v>J</v>
      </c>
      <c r="C628" s="30" t="str">
        <f t="shared" si="28"/>
        <v>5032</v>
      </c>
      <c r="D628" s="30">
        <f>①陸連データ貼付け!B628</f>
        <v>77800022</v>
      </c>
      <c r="E628" s="30" t="str">
        <f>①陸連データ貼付け!C628</f>
        <v>公文　輝来里</v>
      </c>
      <c r="F628" s="30" t="str">
        <f>ASC(①陸連データ貼付け!D628)</f>
        <v>ｸﾓﾝ ｷﾗﾘ</v>
      </c>
      <c r="G628" s="30" t="str">
        <f>①陸連データ貼付け!E628</f>
        <v>女</v>
      </c>
      <c r="H628" s="30">
        <f>①陸連データ貼付け!N628</f>
        <v>223126</v>
      </c>
      <c r="I628" s="30" t="str">
        <f>①陸連データ貼付け!K628</f>
        <v>春日井商</v>
      </c>
      <c r="J628" s="30" t="str">
        <f>ASC(①陸連データ貼付け!J628)</f>
        <v>ｱｲﾁｹﾝﾘﾂｶｽｶﾞｲｼｮｳｷﾞｮｳ</v>
      </c>
      <c r="K628" s="30" t="str">
        <f t="shared" si="29"/>
        <v>春日井商</v>
      </c>
      <c r="L628" s="30">
        <f>①陸連データ貼付け!P628</f>
        <v>3</v>
      </c>
      <c r="M628" s="64" t="str">
        <f>①陸連データ貼付け!Q628</f>
        <v>高校</v>
      </c>
    </row>
    <row r="629" spans="1:13">
      <c r="A629" s="233" t="str">
        <f>①陸連データ貼付け!M629</f>
        <v>J43</v>
      </c>
      <c r="B629" s="30" t="str">
        <f t="shared" si="27"/>
        <v>J</v>
      </c>
      <c r="C629" s="30" t="str">
        <f t="shared" si="28"/>
        <v>43</v>
      </c>
      <c r="D629" s="30">
        <f>①陸連データ貼付け!B629</f>
        <v>77789139</v>
      </c>
      <c r="E629" s="30" t="str">
        <f>①陸連データ貼付け!C629</f>
        <v>杉崎　拓海</v>
      </c>
      <c r="F629" s="30" t="str">
        <f>ASC(①陸連データ貼付け!D629)</f>
        <v>ｽｷﾞｻｷ ﾀｸﾐ</v>
      </c>
      <c r="G629" s="30" t="str">
        <f>①陸連データ貼付け!E629</f>
        <v>男</v>
      </c>
      <c r="H629" s="30">
        <f>①陸連データ貼付け!N629</f>
        <v>223126</v>
      </c>
      <c r="I629" s="30" t="str">
        <f>①陸連データ貼付け!K629</f>
        <v>春日井商</v>
      </c>
      <c r="J629" s="30" t="str">
        <f>ASC(①陸連データ貼付け!J629)</f>
        <v>ｱｲﾁｹﾝﾘﾂｶｽｶﾞｲｼｮｳｷﾞｮｳ</v>
      </c>
      <c r="K629" s="30" t="str">
        <f t="shared" si="29"/>
        <v>春日井商</v>
      </c>
      <c r="L629" s="30">
        <f>①陸連データ貼付け!P629</f>
        <v>3</v>
      </c>
      <c r="M629" s="64" t="str">
        <f>①陸連データ貼付け!Q629</f>
        <v>高校</v>
      </c>
    </row>
    <row r="630" spans="1:13">
      <c r="A630" s="233" t="str">
        <f>①陸連データ貼付け!M630</f>
        <v>J44</v>
      </c>
      <c r="B630" s="30" t="str">
        <f t="shared" si="27"/>
        <v>J</v>
      </c>
      <c r="C630" s="30" t="str">
        <f t="shared" si="28"/>
        <v>44</v>
      </c>
      <c r="D630" s="30">
        <f>①陸連データ貼付け!B630</f>
        <v>77789745</v>
      </c>
      <c r="E630" s="30" t="str">
        <f>①陸連データ貼付け!C630</f>
        <v>五明　雅和</v>
      </c>
      <c r="F630" s="30" t="str">
        <f>ASC(①陸連データ貼付け!D630)</f>
        <v>ｺﾞﾒｲ ﾏｻｶｽﾞ</v>
      </c>
      <c r="G630" s="30" t="str">
        <f>①陸連データ貼付け!E630</f>
        <v>男</v>
      </c>
      <c r="H630" s="30">
        <f>①陸連データ貼付け!N630</f>
        <v>223126</v>
      </c>
      <c r="I630" s="30" t="str">
        <f>①陸連データ貼付け!K630</f>
        <v>春日井商</v>
      </c>
      <c r="J630" s="30" t="str">
        <f>ASC(①陸連データ貼付け!J630)</f>
        <v>ｱｲﾁｹﾝﾘﾂｶｽｶﾞｲｼｮｳｷﾞｮｳ</v>
      </c>
      <c r="K630" s="30" t="str">
        <f t="shared" si="29"/>
        <v>春日井商</v>
      </c>
      <c r="L630" s="30">
        <f>①陸連データ貼付け!P630</f>
        <v>3</v>
      </c>
      <c r="M630" s="64" t="str">
        <f>①陸連データ貼付け!Q630</f>
        <v>高校</v>
      </c>
    </row>
    <row r="631" spans="1:13">
      <c r="A631" s="233" t="str">
        <f>①陸連データ貼付け!M631</f>
        <v>J45</v>
      </c>
      <c r="B631" s="30" t="str">
        <f t="shared" si="27"/>
        <v>J</v>
      </c>
      <c r="C631" s="30" t="str">
        <f t="shared" si="28"/>
        <v>45</v>
      </c>
      <c r="D631" s="30">
        <f>①陸連データ貼付け!B631</f>
        <v>88982641</v>
      </c>
      <c r="E631" s="30" t="str">
        <f>①陸連データ貼付け!C631</f>
        <v>吉田　虎夢</v>
      </c>
      <c r="F631" s="30" t="str">
        <f>ASC(①陸連データ貼付け!D631)</f>
        <v>ﾖｼﾀﾞ ﾀｹﾑ</v>
      </c>
      <c r="G631" s="30" t="str">
        <f>①陸連データ貼付け!E631</f>
        <v>男</v>
      </c>
      <c r="H631" s="30">
        <f>①陸連データ貼付け!N631</f>
        <v>223126</v>
      </c>
      <c r="I631" s="30" t="str">
        <f>①陸連データ貼付け!K631</f>
        <v>春日井商</v>
      </c>
      <c r="J631" s="30" t="str">
        <f>ASC(①陸連データ貼付け!J631)</f>
        <v>ｱｲﾁｹﾝﾘﾂｶｽｶﾞｲｼｮｳｷﾞｮｳ</v>
      </c>
      <c r="K631" s="30" t="str">
        <f t="shared" si="29"/>
        <v>春日井商</v>
      </c>
      <c r="L631" s="30">
        <f>①陸連データ貼付け!P631</f>
        <v>2</v>
      </c>
      <c r="M631" s="64" t="str">
        <f>①陸連データ貼付け!Q631</f>
        <v>高校</v>
      </c>
    </row>
    <row r="632" spans="1:13">
      <c r="A632" s="233" t="str">
        <f>①陸連データ貼付け!M632</f>
        <v>J46</v>
      </c>
      <c r="B632" s="30" t="str">
        <f t="shared" si="27"/>
        <v>J</v>
      </c>
      <c r="C632" s="30" t="str">
        <f t="shared" si="28"/>
        <v>46</v>
      </c>
      <c r="D632" s="30">
        <f>①陸連データ貼付け!B632</f>
        <v>88982843</v>
      </c>
      <c r="E632" s="30" t="str">
        <f>①陸連データ貼付け!C632</f>
        <v>立枕　倫平</v>
      </c>
      <c r="F632" s="30" t="str">
        <f>ASC(①陸連データ貼付け!D632)</f>
        <v>ﾀﾃﾏｸﾗ ﾘﾝﾍﾟｲ</v>
      </c>
      <c r="G632" s="30" t="str">
        <f>①陸連データ貼付け!E632</f>
        <v>男</v>
      </c>
      <c r="H632" s="30">
        <f>①陸連データ貼付け!N632</f>
        <v>223126</v>
      </c>
      <c r="I632" s="30" t="str">
        <f>①陸連データ貼付け!K632</f>
        <v>春日井商</v>
      </c>
      <c r="J632" s="30" t="str">
        <f>ASC(①陸連データ貼付け!J632)</f>
        <v>ｱｲﾁｹﾝﾘﾂｶｽｶﾞｲｼｮｳｷﾞｮｳ</v>
      </c>
      <c r="K632" s="30" t="str">
        <f t="shared" si="29"/>
        <v>春日井商</v>
      </c>
      <c r="L632" s="30">
        <f>①陸連データ貼付け!P632</f>
        <v>2</v>
      </c>
      <c r="M632" s="64" t="str">
        <f>①陸連データ貼付け!Q632</f>
        <v>高校</v>
      </c>
    </row>
    <row r="633" spans="1:13">
      <c r="A633" s="233" t="str">
        <f>①陸連データ貼付け!M633</f>
        <v>J47</v>
      </c>
      <c r="B633" s="30" t="str">
        <f t="shared" si="27"/>
        <v>J</v>
      </c>
      <c r="C633" s="30" t="str">
        <f t="shared" si="28"/>
        <v>47</v>
      </c>
      <c r="D633" s="30">
        <f>①陸連データ貼付け!B633</f>
        <v>96697744</v>
      </c>
      <c r="E633" s="30" t="str">
        <f>①陸連データ貼付け!C633</f>
        <v>後藤　大輔</v>
      </c>
      <c r="F633" s="30" t="str">
        <f>ASC(①陸連データ貼付け!D633)</f>
        <v>ｺﾞﾄｳ ﾀﾞｲｽｹ</v>
      </c>
      <c r="G633" s="30" t="str">
        <f>①陸連データ貼付け!E633</f>
        <v>男</v>
      </c>
      <c r="H633" s="30">
        <f>①陸連データ貼付け!N633</f>
        <v>223126</v>
      </c>
      <c r="I633" s="30" t="str">
        <f>①陸連データ貼付け!K633</f>
        <v>春日井商</v>
      </c>
      <c r="J633" s="30" t="str">
        <f>ASC(①陸連データ貼付け!J633)</f>
        <v>ｱｲﾁｹﾝﾘﾂｶｽｶﾞｲｼｮｳｷﾞｮｳ</v>
      </c>
      <c r="K633" s="30" t="str">
        <f t="shared" si="29"/>
        <v>春日井商</v>
      </c>
      <c r="L633" s="30">
        <f>①陸連データ貼付け!P633</f>
        <v>2</v>
      </c>
      <c r="M633" s="64" t="str">
        <f>①陸連データ貼付け!Q633</f>
        <v>高校</v>
      </c>
    </row>
    <row r="634" spans="1:13">
      <c r="A634" s="233" t="str">
        <f>①陸連データ貼付け!M634</f>
        <v>J5222</v>
      </c>
      <c r="B634" s="30" t="str">
        <f t="shared" si="27"/>
        <v>J</v>
      </c>
      <c r="C634" s="30" t="str">
        <f t="shared" si="28"/>
        <v>5222</v>
      </c>
      <c r="D634" s="30">
        <f>①陸連データ貼付け!B634</f>
        <v>39946940</v>
      </c>
      <c r="E634" s="30" t="str">
        <f>①陸連データ貼付け!C634</f>
        <v>西村　歩</v>
      </c>
      <c r="F634" s="30" t="str">
        <f>ASC(①陸連データ貼付け!D634)</f>
        <v>ﾆｼﾑﾗ ｱﾕﾐ</v>
      </c>
      <c r="G634" s="30" t="str">
        <f>①陸連データ貼付け!E634</f>
        <v>女</v>
      </c>
      <c r="H634" s="30">
        <f>①陸連データ貼付け!N634</f>
        <v>223127</v>
      </c>
      <c r="I634" s="30" t="str">
        <f>①陸連データ貼付け!K634</f>
        <v>旭野</v>
      </c>
      <c r="J634" s="30" t="str">
        <f>ASC(①陸連データ貼付け!J634)</f>
        <v>ｱｲﾁｹﾝﾘﾂｱｻﾋﾉ</v>
      </c>
      <c r="K634" s="30" t="str">
        <f t="shared" si="29"/>
        <v>旭野</v>
      </c>
      <c r="L634" s="30">
        <f>①陸連データ貼付け!P634</f>
        <v>3</v>
      </c>
      <c r="M634" s="64" t="str">
        <f>①陸連データ貼付け!Q634</f>
        <v>高校</v>
      </c>
    </row>
    <row r="635" spans="1:13">
      <c r="A635" s="233" t="str">
        <f>①陸連データ貼付け!M635</f>
        <v>J5223</v>
      </c>
      <c r="B635" s="30" t="str">
        <f t="shared" si="27"/>
        <v>J</v>
      </c>
      <c r="C635" s="30" t="str">
        <f t="shared" si="28"/>
        <v>5223</v>
      </c>
      <c r="D635" s="30">
        <f>①陸連データ貼付け!B635</f>
        <v>58430020</v>
      </c>
      <c r="E635" s="30" t="str">
        <f>①陸連データ貼付け!C635</f>
        <v>坂本　萌恵</v>
      </c>
      <c r="F635" s="30" t="str">
        <f>ASC(①陸連データ貼付け!D635)</f>
        <v>ｻｶﾓﾄ ﾓｴ</v>
      </c>
      <c r="G635" s="30" t="str">
        <f>①陸連データ貼付け!E635</f>
        <v>女</v>
      </c>
      <c r="H635" s="30">
        <f>①陸連データ貼付け!N635</f>
        <v>223127</v>
      </c>
      <c r="I635" s="30" t="str">
        <f>①陸連データ貼付け!K635</f>
        <v>旭野</v>
      </c>
      <c r="J635" s="30" t="str">
        <f>ASC(①陸連データ貼付け!J635)</f>
        <v>ｱｲﾁｹﾝﾘﾂｱｻﾋﾉ</v>
      </c>
      <c r="K635" s="30" t="str">
        <f t="shared" si="29"/>
        <v>旭野</v>
      </c>
      <c r="L635" s="30">
        <f>①陸連データ貼付け!P635</f>
        <v>2</v>
      </c>
      <c r="M635" s="64" t="str">
        <f>①陸連データ貼付け!Q635</f>
        <v>高校</v>
      </c>
    </row>
    <row r="636" spans="1:13">
      <c r="A636" s="233" t="str">
        <f>①陸連データ貼付け!M636</f>
        <v>J5224</v>
      </c>
      <c r="B636" s="30" t="str">
        <f t="shared" si="27"/>
        <v>J</v>
      </c>
      <c r="C636" s="30" t="str">
        <f t="shared" si="28"/>
        <v>5224</v>
      </c>
      <c r="D636" s="30">
        <f>①陸連データ貼付け!B636</f>
        <v>72899338</v>
      </c>
      <c r="E636" s="30" t="str">
        <f>①陸連データ貼付け!C636</f>
        <v>才木　萌菜美</v>
      </c>
      <c r="F636" s="30" t="str">
        <f>ASC(①陸連データ貼付け!D636)</f>
        <v>ｻｲｷ ﾓﾅﾐ</v>
      </c>
      <c r="G636" s="30" t="str">
        <f>①陸連データ貼付け!E636</f>
        <v>女</v>
      </c>
      <c r="H636" s="30">
        <f>①陸連データ貼付け!N636</f>
        <v>223127</v>
      </c>
      <c r="I636" s="30" t="str">
        <f>①陸連データ貼付け!K636</f>
        <v>旭野</v>
      </c>
      <c r="J636" s="30" t="str">
        <f>ASC(①陸連データ貼付け!J636)</f>
        <v>ｱｲﾁｹﾝﾘﾂｱｻﾋﾉ</v>
      </c>
      <c r="K636" s="30" t="str">
        <f t="shared" si="29"/>
        <v>旭野</v>
      </c>
      <c r="L636" s="30">
        <f>①陸連データ貼付け!P636</f>
        <v>2</v>
      </c>
      <c r="M636" s="64" t="str">
        <f>①陸連データ貼付け!Q636</f>
        <v>高校</v>
      </c>
    </row>
    <row r="637" spans="1:13">
      <c r="A637" s="233" t="str">
        <f>①陸連データ貼付け!M637</f>
        <v>J5225</v>
      </c>
      <c r="B637" s="30" t="str">
        <f t="shared" si="27"/>
        <v>J</v>
      </c>
      <c r="C637" s="30" t="str">
        <f t="shared" si="28"/>
        <v>5225</v>
      </c>
      <c r="D637" s="30">
        <f>①陸連データ貼付け!B637</f>
        <v>74997844</v>
      </c>
      <c r="E637" s="30" t="str">
        <f>①陸連データ貼付け!C637</f>
        <v>淺野　円花</v>
      </c>
      <c r="F637" s="30" t="str">
        <f>ASC(①陸連データ貼付け!D637)</f>
        <v>ｱｻﾉ ﾏﾄﾞｶ</v>
      </c>
      <c r="G637" s="30" t="str">
        <f>①陸連データ貼付け!E637</f>
        <v>女</v>
      </c>
      <c r="H637" s="30">
        <f>①陸連データ貼付け!N637</f>
        <v>223127</v>
      </c>
      <c r="I637" s="30" t="str">
        <f>①陸連データ貼付け!K637</f>
        <v>旭野</v>
      </c>
      <c r="J637" s="30" t="str">
        <f>ASC(①陸連データ貼付け!J637)</f>
        <v>ｱｲﾁｹﾝﾘﾂｱｻﾋﾉ</v>
      </c>
      <c r="K637" s="30" t="str">
        <f t="shared" si="29"/>
        <v>旭野</v>
      </c>
      <c r="L637" s="30">
        <f>①陸連データ貼付け!P637</f>
        <v>3</v>
      </c>
      <c r="M637" s="64" t="str">
        <f>①陸連データ貼付け!Q637</f>
        <v>高校</v>
      </c>
    </row>
    <row r="638" spans="1:13">
      <c r="A638" s="233" t="str">
        <f>①陸連データ貼付け!M638</f>
        <v>J5226</v>
      </c>
      <c r="B638" s="30" t="str">
        <f t="shared" si="27"/>
        <v>J</v>
      </c>
      <c r="C638" s="30" t="str">
        <f t="shared" si="28"/>
        <v>5226</v>
      </c>
      <c r="D638" s="30">
        <f>①陸連データ貼付け!B638</f>
        <v>74998138</v>
      </c>
      <c r="E638" s="30" t="str">
        <f>①陸連データ貼付け!C638</f>
        <v>三宅　菜月</v>
      </c>
      <c r="F638" s="30" t="str">
        <f>ASC(①陸連データ貼付け!D638)</f>
        <v>ﾐﾔｹ ﾅﾂｷ</v>
      </c>
      <c r="G638" s="30" t="str">
        <f>①陸連データ貼付け!E638</f>
        <v>女</v>
      </c>
      <c r="H638" s="30">
        <f>①陸連データ貼付け!N638</f>
        <v>223127</v>
      </c>
      <c r="I638" s="30" t="str">
        <f>①陸連データ貼付け!K638</f>
        <v>旭野</v>
      </c>
      <c r="J638" s="30" t="str">
        <f>ASC(①陸連データ貼付け!J638)</f>
        <v>ｱｲﾁｹﾝﾘﾂｱｻﾋﾉ</v>
      </c>
      <c r="K638" s="30" t="str">
        <f t="shared" si="29"/>
        <v>旭野</v>
      </c>
      <c r="L638" s="30">
        <f>①陸連データ貼付け!P638</f>
        <v>3</v>
      </c>
      <c r="M638" s="64" t="str">
        <f>①陸連データ貼付け!Q638</f>
        <v>高校</v>
      </c>
    </row>
    <row r="639" spans="1:13">
      <c r="A639" s="233" t="str">
        <f>①陸連データ貼付け!M639</f>
        <v>J5227</v>
      </c>
      <c r="B639" s="30" t="str">
        <f t="shared" si="27"/>
        <v>J</v>
      </c>
      <c r="C639" s="30" t="str">
        <f t="shared" si="28"/>
        <v>5227</v>
      </c>
      <c r="D639" s="30">
        <f>①陸連データ貼付け!B639</f>
        <v>74998340</v>
      </c>
      <c r="E639" s="30" t="str">
        <f>①陸連データ貼付け!C639</f>
        <v>牛田　麻結</v>
      </c>
      <c r="F639" s="30" t="str">
        <f>ASC(①陸連データ貼付け!D639)</f>
        <v>ｳｼﾀﾞ ﾏﾕ</v>
      </c>
      <c r="G639" s="30" t="str">
        <f>①陸連データ貼付け!E639</f>
        <v>女</v>
      </c>
      <c r="H639" s="30">
        <f>①陸連データ貼付け!N639</f>
        <v>223127</v>
      </c>
      <c r="I639" s="30" t="str">
        <f>①陸連データ貼付け!K639</f>
        <v>旭野</v>
      </c>
      <c r="J639" s="30" t="str">
        <f>ASC(①陸連データ貼付け!J639)</f>
        <v>ｱｲﾁｹﾝﾘﾂｱｻﾋﾉ</v>
      </c>
      <c r="K639" s="30" t="str">
        <f t="shared" si="29"/>
        <v>旭野</v>
      </c>
      <c r="L639" s="30">
        <f>①陸連データ貼付け!P639</f>
        <v>3</v>
      </c>
      <c r="M639" s="64" t="str">
        <f>①陸連データ貼付け!Q639</f>
        <v>高校</v>
      </c>
    </row>
    <row r="640" spans="1:13">
      <c r="A640" s="233" t="str">
        <f>①陸連データ貼付け!M640</f>
        <v>J5228</v>
      </c>
      <c r="B640" s="30" t="str">
        <f t="shared" si="27"/>
        <v>J</v>
      </c>
      <c r="C640" s="30" t="str">
        <f t="shared" si="28"/>
        <v>5228</v>
      </c>
      <c r="D640" s="30">
        <f>①陸連データ貼付け!B640</f>
        <v>74998441</v>
      </c>
      <c r="E640" s="30" t="str">
        <f>①陸連データ貼付け!C640</f>
        <v>鈴木　ふゆ香</v>
      </c>
      <c r="F640" s="30" t="str">
        <f>ASC(①陸連データ貼付け!D640)</f>
        <v>ｽｽﾞｷ ﾌﾕｶ</v>
      </c>
      <c r="G640" s="30" t="str">
        <f>①陸連データ貼付け!E640</f>
        <v>女</v>
      </c>
      <c r="H640" s="30">
        <f>①陸連データ貼付け!N640</f>
        <v>223127</v>
      </c>
      <c r="I640" s="30" t="str">
        <f>①陸連データ貼付け!K640</f>
        <v>旭野</v>
      </c>
      <c r="J640" s="30" t="str">
        <f>ASC(①陸連データ貼付け!J640)</f>
        <v>ｱｲﾁｹﾝﾘﾂｱｻﾋﾉ</v>
      </c>
      <c r="K640" s="30" t="str">
        <f t="shared" si="29"/>
        <v>旭野</v>
      </c>
      <c r="L640" s="30">
        <f>①陸連データ貼付け!P640</f>
        <v>3</v>
      </c>
      <c r="M640" s="64" t="str">
        <f>①陸連データ貼付け!Q640</f>
        <v>高校</v>
      </c>
    </row>
    <row r="641" spans="1:13">
      <c r="A641" s="233" t="str">
        <f>①陸連データ貼付け!M641</f>
        <v>J5229</v>
      </c>
      <c r="B641" s="30" t="str">
        <f t="shared" si="27"/>
        <v>J</v>
      </c>
      <c r="C641" s="30" t="str">
        <f t="shared" si="28"/>
        <v>5229</v>
      </c>
      <c r="D641" s="30">
        <f>①陸連データ貼付け!B641</f>
        <v>74998542</v>
      </c>
      <c r="E641" s="30" t="str">
        <f>①陸連データ貼付け!C641</f>
        <v>秋田　真穂</v>
      </c>
      <c r="F641" s="30" t="str">
        <f>ASC(①陸連データ貼付け!D641)</f>
        <v>ｱｷﾀ ﾏﾎ</v>
      </c>
      <c r="G641" s="30" t="str">
        <f>①陸連データ貼付け!E641</f>
        <v>女</v>
      </c>
      <c r="H641" s="30">
        <f>①陸連データ貼付け!N641</f>
        <v>223127</v>
      </c>
      <c r="I641" s="30" t="str">
        <f>①陸連データ貼付け!K641</f>
        <v>旭野</v>
      </c>
      <c r="J641" s="30" t="str">
        <f>ASC(①陸連データ貼付け!J641)</f>
        <v>ｱｲﾁｹﾝﾘﾂｱｻﾋﾉ</v>
      </c>
      <c r="K641" s="30" t="str">
        <f t="shared" si="29"/>
        <v>旭野</v>
      </c>
      <c r="L641" s="30">
        <f>①陸連データ貼付け!P641</f>
        <v>3</v>
      </c>
      <c r="M641" s="64" t="str">
        <f>①陸連データ貼付け!Q641</f>
        <v>高校</v>
      </c>
    </row>
    <row r="642" spans="1:13">
      <c r="A642" s="233" t="str">
        <f>①陸連データ貼付け!M642</f>
        <v>J5230</v>
      </c>
      <c r="B642" s="30" t="str">
        <f t="shared" si="27"/>
        <v>J</v>
      </c>
      <c r="C642" s="30" t="str">
        <f t="shared" si="28"/>
        <v>5230</v>
      </c>
      <c r="D642" s="30">
        <f>①陸連データ貼付け!B642</f>
        <v>74998744</v>
      </c>
      <c r="E642" s="30" t="str">
        <f>①陸連データ貼付け!C642</f>
        <v>棚瀬　優佳</v>
      </c>
      <c r="F642" s="30" t="str">
        <f>ASC(①陸連データ貼付け!D642)</f>
        <v>ﾀﾅｾ ﾕｳｶ</v>
      </c>
      <c r="G642" s="30" t="str">
        <f>①陸連データ貼付け!E642</f>
        <v>女</v>
      </c>
      <c r="H642" s="30">
        <f>①陸連データ貼付け!N642</f>
        <v>223127</v>
      </c>
      <c r="I642" s="30" t="str">
        <f>①陸連データ貼付け!K642</f>
        <v>旭野</v>
      </c>
      <c r="J642" s="30" t="str">
        <f>ASC(①陸連データ貼付け!J642)</f>
        <v>ｱｲﾁｹﾝﾘﾂｱｻﾋﾉ</v>
      </c>
      <c r="K642" s="30" t="str">
        <f t="shared" si="29"/>
        <v>旭野</v>
      </c>
      <c r="L642" s="30">
        <f>①陸連データ貼付け!P642</f>
        <v>3</v>
      </c>
      <c r="M642" s="64" t="str">
        <f>①陸連データ貼付け!Q642</f>
        <v>高校</v>
      </c>
    </row>
    <row r="643" spans="1:13">
      <c r="A643" s="233" t="str">
        <f>①陸連データ貼付け!M643</f>
        <v>J5231</v>
      </c>
      <c r="B643" s="30" t="str">
        <f t="shared" ref="B643:B706" si="30">LEFT(A643,1)</f>
        <v>J</v>
      </c>
      <c r="C643" s="30" t="str">
        <f t="shared" ref="C643:C706" si="31">REPLACE(A643,1,1,"")</f>
        <v>5231</v>
      </c>
      <c r="D643" s="30">
        <f>①陸連データ貼付け!B643</f>
        <v>74999240</v>
      </c>
      <c r="E643" s="30" t="str">
        <f>①陸連データ貼付け!C643</f>
        <v>松原　実里</v>
      </c>
      <c r="F643" s="30" t="str">
        <f>ASC(①陸連データ貼付け!D643)</f>
        <v>ﾏﾂﾊﾞﾗ ﾐｻﾄ</v>
      </c>
      <c r="G643" s="30" t="str">
        <f>①陸連データ貼付け!E643</f>
        <v>女</v>
      </c>
      <c r="H643" s="30">
        <f>①陸連データ貼付け!N643</f>
        <v>223127</v>
      </c>
      <c r="I643" s="30" t="str">
        <f>①陸連データ貼付け!K643</f>
        <v>旭野</v>
      </c>
      <c r="J643" s="30" t="str">
        <f>ASC(①陸連データ貼付け!J643)</f>
        <v>ｱｲﾁｹﾝﾘﾂｱｻﾋﾉ</v>
      </c>
      <c r="K643" s="30" t="str">
        <f t="shared" ref="K643:K706" si="32">I643</f>
        <v>旭野</v>
      </c>
      <c r="L643" s="30">
        <f>①陸連データ貼付け!P643</f>
        <v>3</v>
      </c>
      <c r="M643" s="64" t="str">
        <f>①陸連データ貼付け!Q643</f>
        <v>高校</v>
      </c>
    </row>
    <row r="644" spans="1:13">
      <c r="A644" s="233" t="str">
        <f>①陸連データ貼付け!M644</f>
        <v>J5232</v>
      </c>
      <c r="B644" s="30" t="str">
        <f t="shared" si="30"/>
        <v>J</v>
      </c>
      <c r="C644" s="30" t="str">
        <f t="shared" si="31"/>
        <v>5232</v>
      </c>
      <c r="D644" s="30">
        <f>①陸連データ貼付け!B644</f>
        <v>75000012</v>
      </c>
      <c r="E644" s="30" t="str">
        <f>①陸連データ貼付け!C644</f>
        <v>渡辺　莉月</v>
      </c>
      <c r="F644" s="30" t="str">
        <f>ASC(①陸連データ貼付け!D644)</f>
        <v>ﾜﾀﾅﾍﾞ ﾘﾂﾞｷ</v>
      </c>
      <c r="G644" s="30" t="str">
        <f>①陸連データ貼付け!E644</f>
        <v>女</v>
      </c>
      <c r="H644" s="30">
        <f>①陸連データ貼付け!N644</f>
        <v>223127</v>
      </c>
      <c r="I644" s="30" t="str">
        <f>①陸連データ貼付け!K644</f>
        <v>旭野</v>
      </c>
      <c r="J644" s="30" t="str">
        <f>ASC(①陸連データ貼付け!J644)</f>
        <v>ｱｲﾁｹﾝﾘﾂｱｻﾋﾉ</v>
      </c>
      <c r="K644" s="30" t="str">
        <f t="shared" si="32"/>
        <v>旭野</v>
      </c>
      <c r="L644" s="30">
        <f>①陸連データ貼付け!P644</f>
        <v>3</v>
      </c>
      <c r="M644" s="64" t="str">
        <f>①陸連データ貼付け!Q644</f>
        <v>高校</v>
      </c>
    </row>
    <row r="645" spans="1:13">
      <c r="A645" s="233" t="str">
        <f>①陸連データ貼付け!M645</f>
        <v>J5233</v>
      </c>
      <c r="B645" s="30" t="str">
        <f t="shared" si="30"/>
        <v>J</v>
      </c>
      <c r="C645" s="30" t="str">
        <f t="shared" si="31"/>
        <v>5233</v>
      </c>
      <c r="D645" s="30">
        <f>①陸連データ貼付け!B645</f>
        <v>87083834</v>
      </c>
      <c r="E645" s="30" t="str">
        <f>①陸連データ貼付け!C645</f>
        <v>加藤　愛</v>
      </c>
      <c r="F645" s="30" t="str">
        <f>ASC(①陸連データ貼付け!D645)</f>
        <v>ｶﾄｳ ｱｲ</v>
      </c>
      <c r="G645" s="30" t="str">
        <f>①陸連データ貼付け!E645</f>
        <v>女</v>
      </c>
      <c r="H645" s="30">
        <f>①陸連データ貼付け!N645</f>
        <v>223127</v>
      </c>
      <c r="I645" s="30" t="str">
        <f>①陸連データ貼付け!K645</f>
        <v>旭野</v>
      </c>
      <c r="J645" s="30" t="str">
        <f>ASC(①陸連データ貼付け!J645)</f>
        <v>ｱｲﾁｹﾝﾘﾂｱｻﾋﾉ</v>
      </c>
      <c r="K645" s="30" t="str">
        <f t="shared" si="32"/>
        <v>旭野</v>
      </c>
      <c r="L645" s="30">
        <f>①陸連データ貼付け!P645</f>
        <v>2</v>
      </c>
      <c r="M645" s="64" t="str">
        <f>①陸連データ貼付け!Q645</f>
        <v>高校</v>
      </c>
    </row>
    <row r="646" spans="1:13">
      <c r="A646" s="233" t="str">
        <f>①陸連データ貼付け!M646</f>
        <v>J5234</v>
      </c>
      <c r="B646" s="30" t="str">
        <f t="shared" si="30"/>
        <v>J</v>
      </c>
      <c r="C646" s="30" t="str">
        <f t="shared" si="31"/>
        <v>5234</v>
      </c>
      <c r="D646" s="30">
        <f>①陸連データ貼付け!B646</f>
        <v>87084128</v>
      </c>
      <c r="E646" s="30" t="str">
        <f>①陸連データ貼付け!C646</f>
        <v>池田　麗実</v>
      </c>
      <c r="F646" s="30" t="str">
        <f>ASC(①陸連データ貼付け!D646)</f>
        <v>ｲｹﾀﾞ ﾚﾐ</v>
      </c>
      <c r="G646" s="30" t="str">
        <f>①陸連データ貼付け!E646</f>
        <v>女</v>
      </c>
      <c r="H646" s="30">
        <f>①陸連データ貼付け!N646</f>
        <v>223127</v>
      </c>
      <c r="I646" s="30" t="str">
        <f>①陸連データ貼付け!K646</f>
        <v>旭野</v>
      </c>
      <c r="J646" s="30" t="str">
        <f>ASC(①陸連データ貼付け!J646)</f>
        <v>ｱｲﾁｹﾝﾘﾂｱｻﾋﾉ</v>
      </c>
      <c r="K646" s="30" t="str">
        <f t="shared" si="32"/>
        <v>旭野</v>
      </c>
      <c r="L646" s="30">
        <f>①陸連データ貼付け!P646</f>
        <v>2</v>
      </c>
      <c r="M646" s="64" t="str">
        <f>①陸連データ貼付け!Q646</f>
        <v>高校</v>
      </c>
    </row>
    <row r="647" spans="1:13">
      <c r="A647" s="233" t="str">
        <f>①陸連データ貼付け!M647</f>
        <v>J5235</v>
      </c>
      <c r="B647" s="30" t="str">
        <f t="shared" si="30"/>
        <v>J</v>
      </c>
      <c r="C647" s="30" t="str">
        <f t="shared" si="31"/>
        <v>5235</v>
      </c>
      <c r="D647" s="30">
        <f>①陸連データ貼付け!B647</f>
        <v>87147128</v>
      </c>
      <c r="E647" s="30" t="str">
        <f>①陸連データ貼付け!C647</f>
        <v>廣瀬　紀乃</v>
      </c>
      <c r="F647" s="30" t="str">
        <f>ASC(①陸連データ貼付け!D647)</f>
        <v>ﾋﾛｾ ｷﾉ</v>
      </c>
      <c r="G647" s="30" t="str">
        <f>①陸連データ貼付け!E647</f>
        <v>女</v>
      </c>
      <c r="H647" s="30">
        <f>①陸連データ貼付け!N647</f>
        <v>223127</v>
      </c>
      <c r="I647" s="30" t="str">
        <f>①陸連データ貼付け!K647</f>
        <v>旭野</v>
      </c>
      <c r="J647" s="30" t="str">
        <f>ASC(①陸連データ貼付け!J647)</f>
        <v>ｱｲﾁｹﾝﾘﾂｱｻﾋﾉ</v>
      </c>
      <c r="K647" s="30" t="str">
        <f t="shared" si="32"/>
        <v>旭野</v>
      </c>
      <c r="L647" s="30">
        <f>①陸連データ貼付け!P647</f>
        <v>2</v>
      </c>
      <c r="M647" s="64" t="str">
        <f>①陸連データ貼付け!Q647</f>
        <v>高校</v>
      </c>
    </row>
    <row r="648" spans="1:13">
      <c r="A648" s="233" t="str">
        <f>①陸連データ貼付け!M648</f>
        <v>J5236</v>
      </c>
      <c r="B648" s="30" t="str">
        <f t="shared" si="30"/>
        <v>J</v>
      </c>
      <c r="C648" s="30" t="str">
        <f t="shared" si="31"/>
        <v>5236</v>
      </c>
      <c r="D648" s="30">
        <f>①陸連データ貼付け!B648</f>
        <v>87150223</v>
      </c>
      <c r="E648" s="30" t="str">
        <f>①陸連データ貼付け!C648</f>
        <v>有働　奈穂</v>
      </c>
      <c r="F648" s="30" t="str">
        <f>ASC(①陸連データ貼付け!D648)</f>
        <v>ｳﾄﾞｳ ﾅﾎ</v>
      </c>
      <c r="G648" s="30" t="str">
        <f>①陸連データ貼付け!E648</f>
        <v>女</v>
      </c>
      <c r="H648" s="30">
        <f>①陸連データ貼付け!N648</f>
        <v>223127</v>
      </c>
      <c r="I648" s="30" t="str">
        <f>①陸連データ貼付け!K648</f>
        <v>旭野</v>
      </c>
      <c r="J648" s="30" t="str">
        <f>ASC(①陸連データ貼付け!J648)</f>
        <v>ｱｲﾁｹﾝﾘﾂｱｻﾋﾉ</v>
      </c>
      <c r="K648" s="30" t="str">
        <f t="shared" si="32"/>
        <v>旭野</v>
      </c>
      <c r="L648" s="30">
        <f>①陸連データ貼付け!P648</f>
        <v>2</v>
      </c>
      <c r="M648" s="64" t="str">
        <f>①陸連データ貼付け!Q648</f>
        <v>高校</v>
      </c>
    </row>
    <row r="649" spans="1:13">
      <c r="A649" s="233" t="str">
        <f>①陸連データ貼付け!M649</f>
        <v>J5405</v>
      </c>
      <c r="B649" s="30" t="str">
        <f t="shared" si="30"/>
        <v>J</v>
      </c>
      <c r="C649" s="30" t="str">
        <f t="shared" si="31"/>
        <v>5405</v>
      </c>
      <c r="D649" s="30">
        <f>①陸連データ貼付け!B649</f>
        <v>61755226</v>
      </c>
      <c r="E649" s="30" t="str">
        <f>①陸連データ貼付け!C649</f>
        <v>平松　夕佳</v>
      </c>
      <c r="F649" s="30" t="str">
        <f>ASC(①陸連データ貼付け!D649)</f>
        <v>ﾋﾗﾏﾂ ﾕｳｶ</v>
      </c>
      <c r="G649" s="30" t="str">
        <f>①陸連データ貼付け!E649</f>
        <v>女</v>
      </c>
      <c r="H649" s="30">
        <f>①陸連データ貼付け!N649</f>
        <v>223127</v>
      </c>
      <c r="I649" s="30" t="str">
        <f>①陸連データ貼付け!K649</f>
        <v>旭野</v>
      </c>
      <c r="J649" s="30" t="str">
        <f>ASC(①陸連データ貼付け!J649)</f>
        <v>ｱｲﾁｹﾝﾘﾂｱｻﾋﾉ</v>
      </c>
      <c r="K649" s="30" t="str">
        <f t="shared" si="32"/>
        <v>旭野</v>
      </c>
      <c r="L649" s="30">
        <f>①陸連データ貼付け!P649</f>
        <v>1</v>
      </c>
      <c r="M649" s="64" t="str">
        <f>①陸連データ貼付け!Q649</f>
        <v>高校</v>
      </c>
    </row>
    <row r="650" spans="1:13">
      <c r="A650" s="233" t="str">
        <f>①陸連データ貼付け!M650</f>
        <v>J5406</v>
      </c>
      <c r="B650" s="30" t="str">
        <f t="shared" si="30"/>
        <v>J</v>
      </c>
      <c r="C650" s="30" t="str">
        <f t="shared" si="31"/>
        <v>5406</v>
      </c>
      <c r="D650" s="30">
        <f>①陸連データ貼付け!B650</f>
        <v>68606531</v>
      </c>
      <c r="E650" s="30" t="str">
        <f>①陸連データ貼付け!C650</f>
        <v>佐藤　みのり</v>
      </c>
      <c r="F650" s="30" t="str">
        <f>ASC(①陸連データ貼付け!D650)</f>
        <v>ｻﾄｳ ﾐﾉﾘ</v>
      </c>
      <c r="G650" s="30" t="str">
        <f>①陸連データ貼付け!E650</f>
        <v>女</v>
      </c>
      <c r="H650" s="30">
        <f>①陸連データ貼付け!N650</f>
        <v>223127</v>
      </c>
      <c r="I650" s="30" t="str">
        <f>①陸連データ貼付け!K650</f>
        <v>旭野</v>
      </c>
      <c r="J650" s="30" t="str">
        <f>ASC(①陸連データ貼付け!J650)</f>
        <v>ｱｲﾁｹﾝﾘﾂｱｻﾋﾉ</v>
      </c>
      <c r="K650" s="30" t="str">
        <f t="shared" si="32"/>
        <v>旭野</v>
      </c>
      <c r="L650" s="30">
        <f>①陸連データ貼付け!P650</f>
        <v>1</v>
      </c>
      <c r="M650" s="64" t="str">
        <f>①陸連データ貼付け!Q650</f>
        <v>高校</v>
      </c>
    </row>
    <row r="651" spans="1:13">
      <c r="A651" s="233" t="str">
        <f>①陸連データ貼付け!M651</f>
        <v>J5407</v>
      </c>
      <c r="B651" s="30" t="str">
        <f t="shared" si="30"/>
        <v>J</v>
      </c>
      <c r="C651" s="30" t="str">
        <f t="shared" si="31"/>
        <v>5407</v>
      </c>
      <c r="D651" s="30">
        <f>①陸連データ貼付け!B651</f>
        <v>98806334</v>
      </c>
      <c r="E651" s="30" t="str">
        <f>①陸連データ貼付け!C651</f>
        <v>片山　沙弥</v>
      </c>
      <c r="F651" s="30" t="str">
        <f>ASC(①陸連データ貼付け!D651)</f>
        <v>ｶﾀﾔﾏ ｻﾔ</v>
      </c>
      <c r="G651" s="30" t="str">
        <f>①陸連データ貼付け!E651</f>
        <v>女</v>
      </c>
      <c r="H651" s="30">
        <f>①陸連データ貼付け!N651</f>
        <v>223127</v>
      </c>
      <c r="I651" s="30" t="str">
        <f>①陸連データ貼付け!K651</f>
        <v>旭野</v>
      </c>
      <c r="J651" s="30" t="str">
        <f>ASC(①陸連データ貼付け!J651)</f>
        <v>ｱｲﾁｹﾝﾘﾂｱｻﾋﾉ</v>
      </c>
      <c r="K651" s="30" t="str">
        <f t="shared" si="32"/>
        <v>旭野</v>
      </c>
      <c r="L651" s="30">
        <f>①陸連データ貼付け!P651</f>
        <v>1</v>
      </c>
      <c r="M651" s="64" t="str">
        <f>①陸連データ貼付け!Q651</f>
        <v>高校</v>
      </c>
    </row>
    <row r="652" spans="1:13">
      <c r="A652" s="233" t="str">
        <f>①陸連データ貼付け!M652</f>
        <v>J5408</v>
      </c>
      <c r="B652" s="30" t="str">
        <f t="shared" si="30"/>
        <v>J</v>
      </c>
      <c r="C652" s="30" t="str">
        <f t="shared" si="31"/>
        <v>5408</v>
      </c>
      <c r="D652" s="30">
        <f>①陸連データ貼付け!B652</f>
        <v>98806738</v>
      </c>
      <c r="E652" s="30" t="str">
        <f>①陸連データ貼付け!C652</f>
        <v>成瀬　朱莉</v>
      </c>
      <c r="F652" s="30" t="str">
        <f>ASC(①陸連データ貼付け!D652)</f>
        <v>ﾅﾙｾ ｱｶﾘ</v>
      </c>
      <c r="G652" s="30" t="str">
        <f>①陸連データ貼付け!E652</f>
        <v>女</v>
      </c>
      <c r="H652" s="30">
        <f>①陸連データ貼付け!N652</f>
        <v>223127</v>
      </c>
      <c r="I652" s="30" t="str">
        <f>①陸連データ貼付け!K652</f>
        <v>旭野</v>
      </c>
      <c r="J652" s="30" t="str">
        <f>ASC(①陸連データ貼付け!J652)</f>
        <v>ｱｲﾁｹﾝﾘﾂｱｻﾋﾉ</v>
      </c>
      <c r="K652" s="30" t="str">
        <f t="shared" si="32"/>
        <v>旭野</v>
      </c>
      <c r="L652" s="30">
        <f>①陸連データ貼付け!P652</f>
        <v>1</v>
      </c>
      <c r="M652" s="64" t="str">
        <f>①陸連データ貼付け!Q652</f>
        <v>高校</v>
      </c>
    </row>
    <row r="653" spans="1:13">
      <c r="A653" s="233" t="str">
        <f>①陸連データ貼付け!M653</f>
        <v>J349</v>
      </c>
      <c r="B653" s="30" t="str">
        <f t="shared" si="30"/>
        <v>J</v>
      </c>
      <c r="C653" s="30" t="str">
        <f t="shared" si="31"/>
        <v>349</v>
      </c>
      <c r="D653" s="30">
        <f>①陸連データ貼付け!B653</f>
        <v>39867033</v>
      </c>
      <c r="E653" s="30" t="str">
        <f>①陸連データ貼付け!C653</f>
        <v>丹羽　脩二</v>
      </c>
      <c r="F653" s="30" t="str">
        <f>ASC(①陸連データ貼付け!D653)</f>
        <v>ﾆﾜ ｼｭｳｼﾞ</v>
      </c>
      <c r="G653" s="30" t="str">
        <f>①陸連データ貼付け!E653</f>
        <v>男</v>
      </c>
      <c r="H653" s="30">
        <f>①陸連データ貼付け!N653</f>
        <v>223127</v>
      </c>
      <c r="I653" s="30" t="str">
        <f>①陸連データ貼付け!K653</f>
        <v>旭野</v>
      </c>
      <c r="J653" s="30" t="str">
        <f>ASC(①陸連データ貼付け!J653)</f>
        <v>ｱｲﾁｹﾝﾘﾂｱｻﾋﾉ</v>
      </c>
      <c r="K653" s="30" t="str">
        <f t="shared" si="32"/>
        <v>旭野</v>
      </c>
      <c r="L653" s="30">
        <f>①陸連データ貼付け!P653</f>
        <v>3</v>
      </c>
      <c r="M653" s="64" t="str">
        <f>①陸連データ貼付け!Q653</f>
        <v>高校</v>
      </c>
    </row>
    <row r="654" spans="1:13">
      <c r="A654" s="233" t="str">
        <f>①陸連データ貼付け!M654</f>
        <v>J350</v>
      </c>
      <c r="B654" s="30" t="str">
        <f t="shared" si="30"/>
        <v>J</v>
      </c>
      <c r="C654" s="30" t="str">
        <f t="shared" si="31"/>
        <v>350</v>
      </c>
      <c r="D654" s="30">
        <f>①陸連データ貼付け!B654</f>
        <v>39867538</v>
      </c>
      <c r="E654" s="30" t="str">
        <f>①陸連データ貼付け!C654</f>
        <v>藤吉　寿樹</v>
      </c>
      <c r="F654" s="30" t="str">
        <f>ASC(①陸連データ貼付け!D654)</f>
        <v>ﾌｼﾞﾖｼ ｶｽﾞｷ</v>
      </c>
      <c r="G654" s="30" t="str">
        <f>①陸連データ貼付け!E654</f>
        <v>男</v>
      </c>
      <c r="H654" s="30">
        <f>①陸連データ貼付け!N654</f>
        <v>223127</v>
      </c>
      <c r="I654" s="30" t="str">
        <f>①陸連データ貼付け!K654</f>
        <v>旭野</v>
      </c>
      <c r="J654" s="30" t="str">
        <f>ASC(①陸連データ貼付け!J654)</f>
        <v>ｱｲﾁｹﾝﾘﾂｱｻﾋﾉ</v>
      </c>
      <c r="K654" s="30" t="str">
        <f t="shared" si="32"/>
        <v>旭野</v>
      </c>
      <c r="L654" s="30">
        <f>①陸連データ貼付け!P654</f>
        <v>3</v>
      </c>
      <c r="M654" s="64" t="str">
        <f>①陸連データ貼付け!Q654</f>
        <v>高校</v>
      </c>
    </row>
    <row r="655" spans="1:13">
      <c r="A655" s="233" t="str">
        <f>①陸連データ貼付け!M655</f>
        <v>J351</v>
      </c>
      <c r="B655" s="30" t="str">
        <f t="shared" si="30"/>
        <v>J</v>
      </c>
      <c r="C655" s="30" t="str">
        <f t="shared" si="31"/>
        <v>351</v>
      </c>
      <c r="D655" s="30">
        <f>①陸連データ貼付け!B655</f>
        <v>45538530</v>
      </c>
      <c r="E655" s="30" t="str">
        <f>①陸連データ貼付け!C655</f>
        <v>山口　晃輝</v>
      </c>
      <c r="F655" s="30" t="str">
        <f>ASC(①陸連データ貼付け!D655)</f>
        <v>ﾔﾏｸﾞﾁ ｺｳｷ</v>
      </c>
      <c r="G655" s="30" t="str">
        <f>①陸連データ貼付け!E655</f>
        <v>男</v>
      </c>
      <c r="H655" s="30">
        <f>①陸連データ貼付け!N655</f>
        <v>223127</v>
      </c>
      <c r="I655" s="30" t="str">
        <f>①陸連データ貼付け!K655</f>
        <v>旭野</v>
      </c>
      <c r="J655" s="30" t="str">
        <f>ASC(①陸連データ貼付け!J655)</f>
        <v>ｱｲﾁｹﾝﾘﾂｱｻﾋﾉ</v>
      </c>
      <c r="K655" s="30" t="str">
        <f t="shared" si="32"/>
        <v>旭野</v>
      </c>
      <c r="L655" s="30">
        <f>①陸連データ貼付け!P655</f>
        <v>2</v>
      </c>
      <c r="M655" s="64" t="str">
        <f>①陸連データ貼付け!Q655</f>
        <v>高校</v>
      </c>
    </row>
    <row r="656" spans="1:13">
      <c r="A656" s="233" t="str">
        <f>①陸連データ貼付け!M656</f>
        <v>J352</v>
      </c>
      <c r="B656" s="30" t="str">
        <f t="shared" si="30"/>
        <v>J</v>
      </c>
      <c r="C656" s="30" t="str">
        <f t="shared" si="31"/>
        <v>352</v>
      </c>
      <c r="D656" s="30">
        <f>①陸連データ貼付け!B656</f>
        <v>45959032</v>
      </c>
      <c r="E656" s="30" t="str">
        <f>①陸連データ貼付け!C656</f>
        <v>板垣　拓海</v>
      </c>
      <c r="F656" s="30" t="str">
        <f>ASC(①陸連データ貼付け!D656)</f>
        <v>ｲﾀｶﾞｷ ﾀｸﾐ</v>
      </c>
      <c r="G656" s="30" t="str">
        <f>①陸連データ貼付け!E656</f>
        <v>男</v>
      </c>
      <c r="H656" s="30">
        <f>①陸連データ貼付け!N656</f>
        <v>223127</v>
      </c>
      <c r="I656" s="30" t="str">
        <f>①陸連データ貼付け!K656</f>
        <v>旭野</v>
      </c>
      <c r="J656" s="30" t="str">
        <f>ASC(①陸連データ貼付け!J656)</f>
        <v>ｱｲﾁｹﾝﾘﾂｱｻﾋﾉ</v>
      </c>
      <c r="K656" s="30" t="str">
        <f t="shared" si="32"/>
        <v>旭野</v>
      </c>
      <c r="L656" s="30">
        <f>①陸連データ貼付け!P656</f>
        <v>3</v>
      </c>
      <c r="M656" s="64" t="str">
        <f>①陸連データ貼付け!Q656</f>
        <v>高校</v>
      </c>
    </row>
    <row r="657" spans="1:13">
      <c r="A657" s="233" t="str">
        <f>①陸連データ貼付け!M657</f>
        <v>J353</v>
      </c>
      <c r="B657" s="30" t="str">
        <f t="shared" si="30"/>
        <v>J</v>
      </c>
      <c r="C657" s="30" t="str">
        <f t="shared" si="31"/>
        <v>353</v>
      </c>
      <c r="D657" s="30">
        <f>①陸連データ貼付け!B657</f>
        <v>45960125</v>
      </c>
      <c r="E657" s="30" t="str">
        <f>①陸連データ貼付け!C657</f>
        <v>三井　玲央</v>
      </c>
      <c r="F657" s="30" t="str">
        <f>ASC(①陸連データ貼付け!D657)</f>
        <v>ﾐﾂｲ ﾚｵ</v>
      </c>
      <c r="G657" s="30" t="str">
        <f>①陸連データ貼付け!E657</f>
        <v>男</v>
      </c>
      <c r="H657" s="30">
        <f>①陸連データ貼付け!N657</f>
        <v>223127</v>
      </c>
      <c r="I657" s="30" t="str">
        <f>①陸連データ貼付け!K657</f>
        <v>旭野</v>
      </c>
      <c r="J657" s="30" t="str">
        <f>ASC(①陸連データ貼付け!J657)</f>
        <v>ｱｲﾁｹﾝﾘﾂｱｻﾋﾉ</v>
      </c>
      <c r="K657" s="30" t="str">
        <f t="shared" si="32"/>
        <v>旭野</v>
      </c>
      <c r="L657" s="30">
        <f>①陸連データ貼付け!P657</f>
        <v>3</v>
      </c>
      <c r="M657" s="64" t="str">
        <f>①陸連データ貼付け!Q657</f>
        <v>高校</v>
      </c>
    </row>
    <row r="658" spans="1:13">
      <c r="A658" s="233" t="str">
        <f>①陸連データ貼付け!M658</f>
        <v>J354</v>
      </c>
      <c r="B658" s="30" t="str">
        <f t="shared" si="30"/>
        <v>J</v>
      </c>
      <c r="C658" s="30" t="str">
        <f t="shared" si="31"/>
        <v>354</v>
      </c>
      <c r="D658" s="30">
        <f>①陸連データ貼付け!B658</f>
        <v>46856534</v>
      </c>
      <c r="E658" s="30" t="str">
        <f>①陸連データ貼付け!C658</f>
        <v>田中　佑</v>
      </c>
      <c r="F658" s="30" t="str">
        <f>ASC(①陸連データ貼付け!D658)</f>
        <v>ﾀﾅｶ ﾀｽｸ</v>
      </c>
      <c r="G658" s="30" t="str">
        <f>①陸連データ貼付け!E658</f>
        <v>男</v>
      </c>
      <c r="H658" s="30">
        <f>①陸連データ貼付け!N658</f>
        <v>223127</v>
      </c>
      <c r="I658" s="30" t="str">
        <f>①陸連データ貼付け!K658</f>
        <v>旭野</v>
      </c>
      <c r="J658" s="30" t="str">
        <f>ASC(①陸連データ貼付け!J658)</f>
        <v>ｱｲﾁｹﾝﾘﾂｱｻﾋﾉ</v>
      </c>
      <c r="K658" s="30" t="str">
        <f t="shared" si="32"/>
        <v>旭野</v>
      </c>
      <c r="L658" s="30">
        <f>①陸連データ貼付け!P658</f>
        <v>3</v>
      </c>
      <c r="M658" s="64" t="str">
        <f>①陸連データ貼付け!Q658</f>
        <v>高校</v>
      </c>
    </row>
    <row r="659" spans="1:13">
      <c r="A659" s="233" t="str">
        <f>①陸連データ貼付け!M659</f>
        <v>J355</v>
      </c>
      <c r="B659" s="30" t="str">
        <f t="shared" si="30"/>
        <v>J</v>
      </c>
      <c r="C659" s="30" t="str">
        <f t="shared" si="31"/>
        <v>355</v>
      </c>
      <c r="D659" s="30">
        <f>①陸連データ貼付け!B659</f>
        <v>46856736</v>
      </c>
      <c r="E659" s="30" t="str">
        <f>①陸連データ貼付け!C659</f>
        <v>中屋敷　和也</v>
      </c>
      <c r="F659" s="30" t="str">
        <f>ASC(①陸連データ貼付け!D659)</f>
        <v>ﾅｶﾔｼｷ ｶｽﾞﾔ</v>
      </c>
      <c r="G659" s="30" t="str">
        <f>①陸連データ貼付け!E659</f>
        <v>男</v>
      </c>
      <c r="H659" s="30">
        <f>①陸連データ貼付け!N659</f>
        <v>223127</v>
      </c>
      <c r="I659" s="30" t="str">
        <f>①陸連データ貼付け!K659</f>
        <v>旭野</v>
      </c>
      <c r="J659" s="30" t="str">
        <f>ASC(①陸連データ貼付け!J659)</f>
        <v>ｱｲﾁｹﾝﾘﾂｱｻﾋﾉ</v>
      </c>
      <c r="K659" s="30" t="str">
        <f t="shared" si="32"/>
        <v>旭野</v>
      </c>
      <c r="L659" s="30">
        <f>①陸連データ貼付け!P659</f>
        <v>3</v>
      </c>
      <c r="M659" s="64" t="str">
        <f>①陸連データ貼付け!Q659</f>
        <v>高校</v>
      </c>
    </row>
    <row r="660" spans="1:13">
      <c r="A660" s="233" t="str">
        <f>①陸連データ貼付け!M660</f>
        <v>J356</v>
      </c>
      <c r="B660" s="30" t="str">
        <f t="shared" si="30"/>
        <v>J</v>
      </c>
      <c r="C660" s="30" t="str">
        <f t="shared" si="31"/>
        <v>356</v>
      </c>
      <c r="D660" s="30">
        <f>①陸連データ貼付け!B660</f>
        <v>47133321</v>
      </c>
      <c r="E660" s="30" t="str">
        <f>①陸連データ貼付け!C660</f>
        <v>榊原　悠斗</v>
      </c>
      <c r="F660" s="30" t="str">
        <f>ASC(①陸連データ貼付け!D660)</f>
        <v>ｻｶｷﾊﾞﾗ ﾕｳﾄ</v>
      </c>
      <c r="G660" s="30" t="str">
        <f>①陸連データ貼付け!E660</f>
        <v>男</v>
      </c>
      <c r="H660" s="30">
        <f>①陸連データ貼付け!N660</f>
        <v>223127</v>
      </c>
      <c r="I660" s="30" t="str">
        <f>①陸連データ貼付け!K660</f>
        <v>旭野</v>
      </c>
      <c r="J660" s="30" t="str">
        <f>ASC(①陸連データ貼付け!J660)</f>
        <v>ｱｲﾁｹﾝﾘﾂｱｻﾋﾉ</v>
      </c>
      <c r="K660" s="30" t="str">
        <f t="shared" si="32"/>
        <v>旭野</v>
      </c>
      <c r="L660" s="30">
        <f>①陸連データ貼付け!P660</f>
        <v>3</v>
      </c>
      <c r="M660" s="64" t="str">
        <f>①陸連データ貼付け!Q660</f>
        <v>高校</v>
      </c>
    </row>
    <row r="661" spans="1:13">
      <c r="A661" s="233" t="str">
        <f>①陸連データ貼付け!M661</f>
        <v>J357</v>
      </c>
      <c r="B661" s="30" t="str">
        <f t="shared" si="30"/>
        <v>J</v>
      </c>
      <c r="C661" s="30" t="str">
        <f t="shared" si="31"/>
        <v>357</v>
      </c>
      <c r="D661" s="30">
        <f>①陸連データ貼付け!B661</f>
        <v>49384937</v>
      </c>
      <c r="E661" s="30" t="str">
        <f>①陸連データ貼付け!C661</f>
        <v>鈴木　雅也</v>
      </c>
      <c r="F661" s="30" t="str">
        <f>ASC(①陸連データ貼付け!D661)</f>
        <v>ｽｽﾞｷ ﾏｻﾔ</v>
      </c>
      <c r="G661" s="30" t="str">
        <f>①陸連データ貼付け!E661</f>
        <v>男</v>
      </c>
      <c r="H661" s="30">
        <f>①陸連データ貼付け!N661</f>
        <v>223127</v>
      </c>
      <c r="I661" s="30" t="str">
        <f>①陸連データ貼付け!K661</f>
        <v>旭野</v>
      </c>
      <c r="J661" s="30" t="str">
        <f>ASC(①陸連データ貼付け!J661)</f>
        <v>ｱｲﾁｹﾝﾘﾂｱｻﾋﾉ</v>
      </c>
      <c r="K661" s="30" t="str">
        <f t="shared" si="32"/>
        <v>旭野</v>
      </c>
      <c r="L661" s="30">
        <f>①陸連データ貼付け!P661</f>
        <v>2</v>
      </c>
      <c r="M661" s="64" t="str">
        <f>①陸連データ貼付け!Q661</f>
        <v>高校</v>
      </c>
    </row>
    <row r="662" spans="1:13">
      <c r="A662" s="233" t="str">
        <f>①陸連データ貼付け!M662</f>
        <v>J358</v>
      </c>
      <c r="B662" s="30" t="str">
        <f t="shared" si="30"/>
        <v>J</v>
      </c>
      <c r="C662" s="30" t="str">
        <f t="shared" si="31"/>
        <v>358</v>
      </c>
      <c r="D662" s="30">
        <f>①陸連データ貼付け!B662</f>
        <v>53552525</v>
      </c>
      <c r="E662" s="30" t="str">
        <f>①陸連データ貼付け!C662</f>
        <v>藤田　昌也</v>
      </c>
      <c r="F662" s="30" t="str">
        <f>ASC(①陸連データ貼付け!D662)</f>
        <v>ﾌｼﾞﾀ ﾏｻﾔ</v>
      </c>
      <c r="G662" s="30" t="str">
        <f>①陸連データ貼付け!E662</f>
        <v>男</v>
      </c>
      <c r="H662" s="30">
        <f>①陸連データ貼付け!N662</f>
        <v>223127</v>
      </c>
      <c r="I662" s="30" t="str">
        <f>①陸連データ貼付け!K662</f>
        <v>旭野</v>
      </c>
      <c r="J662" s="30" t="str">
        <f>ASC(①陸連データ貼付け!J662)</f>
        <v>ｱｲﾁｹﾝﾘﾂｱｻﾋﾉ</v>
      </c>
      <c r="K662" s="30" t="str">
        <f t="shared" si="32"/>
        <v>旭野</v>
      </c>
      <c r="L662" s="30">
        <f>①陸連データ貼付け!P662</f>
        <v>2</v>
      </c>
      <c r="M662" s="64" t="str">
        <f>①陸連データ貼付け!Q662</f>
        <v>高校</v>
      </c>
    </row>
    <row r="663" spans="1:13">
      <c r="A663" s="233" t="str">
        <f>①陸連データ貼付け!M663</f>
        <v>J359</v>
      </c>
      <c r="B663" s="30" t="str">
        <f t="shared" si="30"/>
        <v>J</v>
      </c>
      <c r="C663" s="30" t="str">
        <f t="shared" si="31"/>
        <v>359</v>
      </c>
      <c r="D663" s="30">
        <f>①陸連データ貼付け!B663</f>
        <v>54904931</v>
      </c>
      <c r="E663" s="30" t="str">
        <f>①陸連データ貼付け!C663</f>
        <v>渡邉　晃輔</v>
      </c>
      <c r="F663" s="30" t="str">
        <f>ASC(①陸連データ貼付け!D663)</f>
        <v>ﾜﾀﾅﾍﾞ ｺｳｽｹ</v>
      </c>
      <c r="G663" s="30" t="str">
        <f>①陸連データ貼付け!E663</f>
        <v>男</v>
      </c>
      <c r="H663" s="30">
        <f>①陸連データ貼付け!N663</f>
        <v>223127</v>
      </c>
      <c r="I663" s="30" t="str">
        <f>①陸連データ貼付け!K663</f>
        <v>旭野</v>
      </c>
      <c r="J663" s="30" t="str">
        <f>ASC(①陸連データ貼付け!J663)</f>
        <v>ｱｲﾁｹﾝﾘﾂｱｻﾋﾉ</v>
      </c>
      <c r="K663" s="30" t="str">
        <f t="shared" si="32"/>
        <v>旭野</v>
      </c>
      <c r="L663" s="30">
        <f>①陸連データ貼付け!P663</f>
        <v>3</v>
      </c>
      <c r="M663" s="64" t="str">
        <f>①陸連データ貼付け!Q663</f>
        <v>高校</v>
      </c>
    </row>
    <row r="664" spans="1:13">
      <c r="A664" s="233" t="str">
        <f>①陸連データ貼付け!M664</f>
        <v>J360</v>
      </c>
      <c r="B664" s="30" t="str">
        <f t="shared" si="30"/>
        <v>J</v>
      </c>
      <c r="C664" s="30" t="str">
        <f t="shared" si="31"/>
        <v>360</v>
      </c>
      <c r="D664" s="30">
        <f>①陸連データ貼付け!B664</f>
        <v>57306122</v>
      </c>
      <c r="E664" s="30" t="str">
        <f>①陸連データ貼付け!C664</f>
        <v>嵯峨崎　正汰</v>
      </c>
      <c r="F664" s="30" t="str">
        <f>ASC(①陸連データ貼付け!D664)</f>
        <v>ｻｶﾞｻｷ ｼｮｳﾀ</v>
      </c>
      <c r="G664" s="30" t="str">
        <f>①陸連データ貼付け!E664</f>
        <v>男</v>
      </c>
      <c r="H664" s="30">
        <f>①陸連データ貼付け!N664</f>
        <v>223127</v>
      </c>
      <c r="I664" s="30" t="str">
        <f>①陸連データ貼付け!K664</f>
        <v>旭野</v>
      </c>
      <c r="J664" s="30" t="str">
        <f>ASC(①陸連データ貼付け!J664)</f>
        <v>ｱｲﾁｹﾝﾘﾂｱｻﾋﾉ</v>
      </c>
      <c r="K664" s="30" t="str">
        <f t="shared" si="32"/>
        <v>旭野</v>
      </c>
      <c r="L664" s="30">
        <f>①陸連データ貼付け!P664</f>
        <v>2</v>
      </c>
      <c r="M664" s="64" t="str">
        <f>①陸連データ貼付け!Q664</f>
        <v>高校</v>
      </c>
    </row>
    <row r="665" spans="1:13">
      <c r="A665" s="233" t="str">
        <f>①陸連データ貼付け!M665</f>
        <v>J361</v>
      </c>
      <c r="B665" s="30" t="str">
        <f t="shared" si="30"/>
        <v>J</v>
      </c>
      <c r="C665" s="30" t="str">
        <f t="shared" si="31"/>
        <v>361</v>
      </c>
      <c r="D665" s="30">
        <f>①陸連データ貼付け!B665</f>
        <v>74999543</v>
      </c>
      <c r="E665" s="30" t="str">
        <f>①陸連データ貼付け!C665</f>
        <v>加藤　望</v>
      </c>
      <c r="F665" s="30" t="str">
        <f>ASC(①陸連データ貼付け!D665)</f>
        <v>ｶﾄｳ ﾉｿﾞﾐ</v>
      </c>
      <c r="G665" s="30" t="str">
        <f>①陸連データ貼付け!E665</f>
        <v>男</v>
      </c>
      <c r="H665" s="30">
        <f>①陸連データ貼付け!N665</f>
        <v>223127</v>
      </c>
      <c r="I665" s="30" t="str">
        <f>①陸連データ貼付け!K665</f>
        <v>旭野</v>
      </c>
      <c r="J665" s="30" t="str">
        <f>ASC(①陸連データ貼付け!J665)</f>
        <v>ｱｲﾁｹﾝﾘﾂｱｻﾋﾉ</v>
      </c>
      <c r="K665" s="30" t="str">
        <f t="shared" si="32"/>
        <v>旭野</v>
      </c>
      <c r="L665" s="30">
        <f>①陸連データ貼付け!P665</f>
        <v>3</v>
      </c>
      <c r="M665" s="64" t="str">
        <f>①陸連データ貼付け!Q665</f>
        <v>高校</v>
      </c>
    </row>
    <row r="666" spans="1:13">
      <c r="A666" s="233" t="str">
        <f>①陸連データ貼付け!M666</f>
        <v>J362</v>
      </c>
      <c r="B666" s="30" t="str">
        <f t="shared" si="30"/>
        <v>J</v>
      </c>
      <c r="C666" s="30" t="str">
        <f t="shared" si="31"/>
        <v>362</v>
      </c>
      <c r="D666" s="30">
        <f>①陸連データ貼付け!B666</f>
        <v>74999745</v>
      </c>
      <c r="E666" s="30" t="str">
        <f>①陸連データ貼付け!C666</f>
        <v>浅井　智貴</v>
      </c>
      <c r="F666" s="30" t="str">
        <f>ASC(①陸連データ貼付け!D666)</f>
        <v>ｱｻｲ ﾄﾓｷ</v>
      </c>
      <c r="G666" s="30" t="str">
        <f>①陸連データ貼付け!E666</f>
        <v>男</v>
      </c>
      <c r="H666" s="30">
        <f>①陸連データ貼付け!N666</f>
        <v>223127</v>
      </c>
      <c r="I666" s="30" t="str">
        <f>①陸連データ貼付け!K666</f>
        <v>旭野</v>
      </c>
      <c r="J666" s="30" t="str">
        <f>ASC(①陸連データ貼付け!J666)</f>
        <v>ｱｲﾁｹﾝﾘﾂｱｻﾋﾉ</v>
      </c>
      <c r="K666" s="30" t="str">
        <f t="shared" si="32"/>
        <v>旭野</v>
      </c>
      <c r="L666" s="30">
        <f>①陸連データ貼付け!P666</f>
        <v>3</v>
      </c>
      <c r="M666" s="64" t="str">
        <f>①陸連データ貼付け!Q666</f>
        <v>高校</v>
      </c>
    </row>
    <row r="667" spans="1:13">
      <c r="A667" s="233" t="str">
        <f>①陸連データ貼付け!M667</f>
        <v>J363</v>
      </c>
      <c r="B667" s="30" t="str">
        <f t="shared" si="30"/>
        <v>J</v>
      </c>
      <c r="C667" s="30" t="str">
        <f t="shared" si="31"/>
        <v>363</v>
      </c>
      <c r="D667" s="30">
        <f>①陸連データ貼付け!B667</f>
        <v>74999947</v>
      </c>
      <c r="E667" s="30" t="str">
        <f>①陸連データ貼付け!C667</f>
        <v>成栗　知哉</v>
      </c>
      <c r="F667" s="30" t="str">
        <f>ASC(①陸連データ貼付け!D667)</f>
        <v>ﾅﾘｸﾘ ﾄﾓﾔ</v>
      </c>
      <c r="G667" s="30" t="str">
        <f>①陸連データ貼付け!E667</f>
        <v>男</v>
      </c>
      <c r="H667" s="30">
        <f>①陸連データ貼付け!N667</f>
        <v>223127</v>
      </c>
      <c r="I667" s="30" t="str">
        <f>①陸連データ貼付け!K667</f>
        <v>旭野</v>
      </c>
      <c r="J667" s="30" t="str">
        <f>ASC(①陸連データ貼付け!J667)</f>
        <v>ｱｲﾁｹﾝﾘﾂｱｻﾋﾉ</v>
      </c>
      <c r="K667" s="30" t="str">
        <f t="shared" si="32"/>
        <v>旭野</v>
      </c>
      <c r="L667" s="30">
        <f>①陸連データ貼付け!P667</f>
        <v>3</v>
      </c>
      <c r="M667" s="64" t="str">
        <f>①陸連データ貼付け!Q667</f>
        <v>高校</v>
      </c>
    </row>
    <row r="668" spans="1:13">
      <c r="A668" s="233" t="str">
        <f>①陸連データ貼付け!M668</f>
        <v>J364</v>
      </c>
      <c r="B668" s="30" t="str">
        <f t="shared" si="30"/>
        <v>J</v>
      </c>
      <c r="C668" s="30" t="str">
        <f t="shared" si="31"/>
        <v>364</v>
      </c>
      <c r="D668" s="30">
        <f>①陸連データ貼付け!B668</f>
        <v>75900829</v>
      </c>
      <c r="E668" s="30" t="str">
        <f>①陸連データ貼付け!C668</f>
        <v>平岩　優志</v>
      </c>
      <c r="F668" s="30" t="str">
        <f>ASC(①陸連データ貼付け!D668)</f>
        <v>ﾋﾗｲﾜ ﾏｻﾕｷ</v>
      </c>
      <c r="G668" s="30" t="str">
        <f>①陸連データ貼付け!E668</f>
        <v>男</v>
      </c>
      <c r="H668" s="30">
        <f>①陸連データ貼付け!N668</f>
        <v>223127</v>
      </c>
      <c r="I668" s="30" t="str">
        <f>①陸連データ貼付け!K668</f>
        <v>旭野</v>
      </c>
      <c r="J668" s="30" t="str">
        <f>ASC(①陸連データ貼付け!J668)</f>
        <v>ｱｲﾁｹﾝﾘﾂｱｻﾋﾉ</v>
      </c>
      <c r="K668" s="30" t="str">
        <f t="shared" si="32"/>
        <v>旭野</v>
      </c>
      <c r="L668" s="30">
        <f>①陸連データ貼付け!P668</f>
        <v>2</v>
      </c>
      <c r="M668" s="64" t="str">
        <f>①陸連データ貼付け!Q668</f>
        <v>高校</v>
      </c>
    </row>
    <row r="669" spans="1:13">
      <c r="A669" s="233" t="str">
        <f>①陸連データ貼付け!M669</f>
        <v>J365</v>
      </c>
      <c r="B669" s="30" t="str">
        <f t="shared" si="30"/>
        <v>J</v>
      </c>
      <c r="C669" s="30" t="str">
        <f t="shared" si="31"/>
        <v>365</v>
      </c>
      <c r="D669" s="30">
        <f>①陸連データ貼付け!B669</f>
        <v>87144226</v>
      </c>
      <c r="E669" s="30" t="str">
        <f>①陸連データ貼付け!C669</f>
        <v>近藤　泰斗</v>
      </c>
      <c r="F669" s="30" t="str">
        <f>ASC(①陸連データ貼付け!D669)</f>
        <v>ｺﾝﾄﾞｳ ﾀｲﾄ</v>
      </c>
      <c r="G669" s="30" t="str">
        <f>①陸連データ貼付け!E669</f>
        <v>男</v>
      </c>
      <c r="H669" s="30">
        <f>①陸連データ貼付け!N669</f>
        <v>223127</v>
      </c>
      <c r="I669" s="30" t="str">
        <f>①陸連データ貼付け!K669</f>
        <v>旭野</v>
      </c>
      <c r="J669" s="30" t="str">
        <f>ASC(①陸連データ貼付け!J669)</f>
        <v>ｱｲﾁｹﾝﾘﾂｱｻﾋﾉ</v>
      </c>
      <c r="K669" s="30" t="str">
        <f t="shared" si="32"/>
        <v>旭野</v>
      </c>
      <c r="L669" s="30">
        <f>①陸連データ貼付け!P669</f>
        <v>2</v>
      </c>
      <c r="M669" s="64" t="str">
        <f>①陸連データ貼付け!Q669</f>
        <v>高校</v>
      </c>
    </row>
    <row r="670" spans="1:13">
      <c r="A670" s="233" t="str">
        <f>①陸連データ貼付け!M670</f>
        <v>J366</v>
      </c>
      <c r="B670" s="30" t="str">
        <f t="shared" si="30"/>
        <v>J</v>
      </c>
      <c r="C670" s="30" t="str">
        <f t="shared" si="31"/>
        <v>366</v>
      </c>
      <c r="D670" s="30">
        <f>①陸連データ貼付け!B670</f>
        <v>87145934</v>
      </c>
      <c r="E670" s="30" t="str">
        <f>①陸連データ貼付け!C670</f>
        <v>片岡　佑太</v>
      </c>
      <c r="F670" s="30" t="str">
        <f>ASC(①陸連データ貼付け!D670)</f>
        <v>ｶﾀｵｶ ﾕｳﾀ</v>
      </c>
      <c r="G670" s="30" t="str">
        <f>①陸連データ貼付け!E670</f>
        <v>男</v>
      </c>
      <c r="H670" s="30">
        <f>①陸連データ貼付け!N670</f>
        <v>223127</v>
      </c>
      <c r="I670" s="30" t="str">
        <f>①陸連データ貼付け!K670</f>
        <v>旭野</v>
      </c>
      <c r="J670" s="30" t="str">
        <f>ASC(①陸連データ貼付け!J670)</f>
        <v>ｱｲﾁｹﾝﾘﾂｱｻﾋﾉ</v>
      </c>
      <c r="K670" s="30" t="str">
        <f t="shared" si="32"/>
        <v>旭野</v>
      </c>
      <c r="L670" s="30">
        <f>①陸連データ貼付け!P670</f>
        <v>2</v>
      </c>
      <c r="M670" s="64" t="str">
        <f>①陸連データ貼付け!Q670</f>
        <v>高校</v>
      </c>
    </row>
    <row r="671" spans="1:13">
      <c r="A671" s="233" t="str">
        <f>①陸連データ貼付け!M671</f>
        <v>J367</v>
      </c>
      <c r="B671" s="30" t="str">
        <f t="shared" si="30"/>
        <v>J</v>
      </c>
      <c r="C671" s="30" t="str">
        <f t="shared" si="31"/>
        <v>367</v>
      </c>
      <c r="D671" s="30">
        <f>①陸連データ貼付け!B671</f>
        <v>87146228</v>
      </c>
      <c r="E671" s="30" t="str">
        <f>①陸連データ貼付け!C671</f>
        <v>景山　大地</v>
      </c>
      <c r="F671" s="30" t="str">
        <f>ASC(①陸連データ貼付け!D671)</f>
        <v>ｶｹﾞﾔﾏ ﾀﾞｲﾁ</v>
      </c>
      <c r="G671" s="30" t="str">
        <f>①陸連データ貼付け!E671</f>
        <v>男</v>
      </c>
      <c r="H671" s="30">
        <f>①陸連データ貼付け!N671</f>
        <v>223127</v>
      </c>
      <c r="I671" s="30" t="str">
        <f>①陸連データ貼付け!K671</f>
        <v>旭野</v>
      </c>
      <c r="J671" s="30" t="str">
        <f>ASC(①陸連データ貼付け!J671)</f>
        <v>ｱｲﾁｹﾝﾘﾂｱｻﾋﾉ</v>
      </c>
      <c r="K671" s="30" t="str">
        <f t="shared" si="32"/>
        <v>旭野</v>
      </c>
      <c r="L671" s="30">
        <f>①陸連データ貼付け!P671</f>
        <v>2</v>
      </c>
      <c r="M671" s="64" t="str">
        <f>①陸連データ貼付け!Q671</f>
        <v>高校</v>
      </c>
    </row>
    <row r="672" spans="1:13">
      <c r="A672" s="233" t="str">
        <f>①陸連データ貼付け!M672</f>
        <v>J368</v>
      </c>
      <c r="B672" s="30" t="str">
        <f t="shared" si="30"/>
        <v>J</v>
      </c>
      <c r="C672" s="30" t="str">
        <f t="shared" si="31"/>
        <v>368</v>
      </c>
      <c r="D672" s="30">
        <f>①陸連データ貼付け!B672</f>
        <v>87146531</v>
      </c>
      <c r="E672" s="30" t="str">
        <f>①陸連データ貼付け!C672</f>
        <v>田中　辰栄</v>
      </c>
      <c r="F672" s="30" t="str">
        <f>ASC(①陸連データ貼付け!D672)</f>
        <v>ﾀﾅｶ ﾀﾂｴｲ</v>
      </c>
      <c r="G672" s="30" t="str">
        <f>①陸連データ貼付け!E672</f>
        <v>男</v>
      </c>
      <c r="H672" s="30">
        <f>①陸連データ貼付け!N672</f>
        <v>223127</v>
      </c>
      <c r="I672" s="30" t="str">
        <f>①陸連データ貼付け!K672</f>
        <v>旭野</v>
      </c>
      <c r="J672" s="30" t="str">
        <f>ASC(①陸連データ貼付け!J672)</f>
        <v>ｱｲﾁｹﾝﾘﾂｱｻﾋﾉ</v>
      </c>
      <c r="K672" s="30" t="str">
        <f t="shared" si="32"/>
        <v>旭野</v>
      </c>
      <c r="L672" s="30">
        <f>①陸連データ貼付け!P672</f>
        <v>2</v>
      </c>
      <c r="M672" s="64" t="str">
        <f>①陸連データ貼付け!Q672</f>
        <v>高校</v>
      </c>
    </row>
    <row r="673" spans="1:13">
      <c r="A673" s="233" t="str">
        <f>①陸連データ貼付け!M673</f>
        <v>J369</v>
      </c>
      <c r="B673" s="30" t="str">
        <f t="shared" si="30"/>
        <v>J</v>
      </c>
      <c r="C673" s="30" t="str">
        <f t="shared" si="31"/>
        <v>369</v>
      </c>
      <c r="D673" s="30">
        <f>①陸連データ貼付け!B673</f>
        <v>87148634</v>
      </c>
      <c r="E673" s="30" t="str">
        <f>①陸連データ貼付け!C673</f>
        <v>土谷　泰誠</v>
      </c>
      <c r="F673" s="30" t="str">
        <f>ASC(①陸連データ貼付け!D673)</f>
        <v>ﾂﾁﾔ ﾀｲｾｲ</v>
      </c>
      <c r="G673" s="30" t="str">
        <f>①陸連データ貼付け!E673</f>
        <v>男</v>
      </c>
      <c r="H673" s="30">
        <f>①陸連データ貼付け!N673</f>
        <v>223127</v>
      </c>
      <c r="I673" s="30" t="str">
        <f>①陸連データ貼付け!K673</f>
        <v>旭野</v>
      </c>
      <c r="J673" s="30" t="str">
        <f>ASC(①陸連データ貼付け!J673)</f>
        <v>ｱｲﾁｹﾝﾘﾂｱｻﾋﾉ</v>
      </c>
      <c r="K673" s="30" t="str">
        <f t="shared" si="32"/>
        <v>旭野</v>
      </c>
      <c r="L673" s="30">
        <f>①陸連データ貼付け!P673</f>
        <v>2</v>
      </c>
      <c r="M673" s="64" t="str">
        <f>①陸連データ貼付け!Q673</f>
        <v>高校</v>
      </c>
    </row>
    <row r="674" spans="1:13">
      <c r="A674" s="233" t="str">
        <f>①陸連データ貼付け!M674</f>
        <v>J370</v>
      </c>
      <c r="B674" s="30" t="str">
        <f t="shared" si="30"/>
        <v>J</v>
      </c>
      <c r="C674" s="30" t="str">
        <f t="shared" si="31"/>
        <v>370</v>
      </c>
      <c r="D674" s="30">
        <f>①陸連データ貼付け!B674</f>
        <v>87149231</v>
      </c>
      <c r="E674" s="30" t="str">
        <f>①陸連データ貼付け!C674</f>
        <v>山下　尚浩</v>
      </c>
      <c r="F674" s="30" t="str">
        <f>ASC(①陸連データ貼付け!D674)</f>
        <v>ﾔﾏｼﾀ ﾀｶﾋﾛ</v>
      </c>
      <c r="G674" s="30" t="str">
        <f>①陸連データ貼付け!E674</f>
        <v>男</v>
      </c>
      <c r="H674" s="30">
        <f>①陸連データ貼付け!N674</f>
        <v>223127</v>
      </c>
      <c r="I674" s="30" t="str">
        <f>①陸連データ貼付け!K674</f>
        <v>旭野</v>
      </c>
      <c r="J674" s="30" t="str">
        <f>ASC(①陸連データ貼付け!J674)</f>
        <v>ｱｲﾁｹﾝﾘﾂｱｻﾋﾉ</v>
      </c>
      <c r="K674" s="30" t="str">
        <f t="shared" si="32"/>
        <v>旭野</v>
      </c>
      <c r="L674" s="30">
        <f>①陸連データ貼付け!P674</f>
        <v>2</v>
      </c>
      <c r="M674" s="64" t="str">
        <f>①陸連データ貼付け!Q674</f>
        <v>高校</v>
      </c>
    </row>
    <row r="675" spans="1:13">
      <c r="A675" s="233" t="str">
        <f>①陸連データ貼付け!M675</f>
        <v>J371</v>
      </c>
      <c r="B675" s="30" t="str">
        <f t="shared" si="30"/>
        <v>J</v>
      </c>
      <c r="C675" s="30" t="str">
        <f t="shared" si="31"/>
        <v>371</v>
      </c>
      <c r="D675" s="30">
        <f>①陸連データ貼付け!B675</f>
        <v>87149433</v>
      </c>
      <c r="E675" s="30" t="str">
        <f>①陸連データ貼付け!C675</f>
        <v>中村　周人</v>
      </c>
      <c r="F675" s="30" t="str">
        <f>ASC(①陸連データ貼付け!D675)</f>
        <v>ﾅｶﾑﾗ ｼｭｳﾄ</v>
      </c>
      <c r="G675" s="30" t="str">
        <f>①陸連データ貼付け!E675</f>
        <v>男</v>
      </c>
      <c r="H675" s="30">
        <f>①陸連データ貼付け!N675</f>
        <v>223127</v>
      </c>
      <c r="I675" s="30" t="str">
        <f>①陸連データ貼付け!K675</f>
        <v>旭野</v>
      </c>
      <c r="J675" s="30" t="str">
        <f>ASC(①陸連データ貼付け!J675)</f>
        <v>ｱｲﾁｹﾝﾘﾂｱｻﾋﾉ</v>
      </c>
      <c r="K675" s="30" t="str">
        <f t="shared" si="32"/>
        <v>旭野</v>
      </c>
      <c r="L675" s="30">
        <f>①陸連データ貼付け!P675</f>
        <v>2</v>
      </c>
      <c r="M675" s="64" t="str">
        <f>①陸連データ貼付け!Q675</f>
        <v>高校</v>
      </c>
    </row>
    <row r="676" spans="1:13">
      <c r="A676" s="233" t="str">
        <f>①陸連データ貼付け!M676</f>
        <v>J372</v>
      </c>
      <c r="B676" s="30" t="str">
        <f t="shared" si="30"/>
        <v>J</v>
      </c>
      <c r="C676" s="30" t="str">
        <f t="shared" si="31"/>
        <v>372</v>
      </c>
      <c r="D676" s="30">
        <f>①陸連データ貼付け!B676</f>
        <v>87149938</v>
      </c>
      <c r="E676" s="30" t="str">
        <f>①陸連データ貼付け!C676</f>
        <v>吉田　朋生</v>
      </c>
      <c r="F676" s="30" t="str">
        <f>ASC(①陸連データ貼付け!D676)</f>
        <v>ﾖｼﾀﾞ ﾄﾓｷ</v>
      </c>
      <c r="G676" s="30" t="str">
        <f>①陸連データ貼付け!E676</f>
        <v>男</v>
      </c>
      <c r="H676" s="30">
        <f>①陸連データ貼付け!N676</f>
        <v>223127</v>
      </c>
      <c r="I676" s="30" t="str">
        <f>①陸連データ貼付け!K676</f>
        <v>旭野</v>
      </c>
      <c r="J676" s="30" t="str">
        <f>ASC(①陸連データ貼付け!J676)</f>
        <v>ｱｲﾁｹﾝﾘﾂｱｻﾋﾉ</v>
      </c>
      <c r="K676" s="30" t="str">
        <f t="shared" si="32"/>
        <v>旭野</v>
      </c>
      <c r="L676" s="30">
        <f>①陸連データ貼付け!P676</f>
        <v>2</v>
      </c>
      <c r="M676" s="64" t="str">
        <f>①陸連データ貼付け!Q676</f>
        <v>高校</v>
      </c>
    </row>
    <row r="677" spans="1:13">
      <c r="A677" s="233" t="str">
        <f>①陸連データ貼付け!M677</f>
        <v>J613</v>
      </c>
      <c r="B677" s="30" t="str">
        <f t="shared" si="30"/>
        <v>J</v>
      </c>
      <c r="C677" s="30" t="str">
        <f t="shared" si="31"/>
        <v>613</v>
      </c>
      <c r="D677" s="30">
        <f>①陸連データ貼付け!B677</f>
        <v>72763227</v>
      </c>
      <c r="E677" s="30" t="str">
        <f>①陸連データ貼付け!C677</f>
        <v>林　亮太</v>
      </c>
      <c r="F677" s="30" t="str">
        <f>ASC(①陸連データ貼付け!D677)</f>
        <v>ﾊﾔｼ ﾘｮｳﾀ</v>
      </c>
      <c r="G677" s="30" t="str">
        <f>①陸連データ貼付け!E677</f>
        <v>男</v>
      </c>
      <c r="H677" s="30">
        <f>①陸連データ貼付け!N677</f>
        <v>223127</v>
      </c>
      <c r="I677" s="30" t="str">
        <f>①陸連データ貼付け!K677</f>
        <v>旭野</v>
      </c>
      <c r="J677" s="30" t="str">
        <f>ASC(①陸連データ貼付け!J677)</f>
        <v>ｱｲﾁｹﾝﾘﾂｱｻﾋﾉ</v>
      </c>
      <c r="K677" s="30" t="str">
        <f t="shared" si="32"/>
        <v>旭野</v>
      </c>
      <c r="L677" s="30">
        <f>①陸連データ貼付け!P677</f>
        <v>1</v>
      </c>
      <c r="M677" s="64" t="str">
        <f>①陸連データ貼付け!Q677</f>
        <v>高校</v>
      </c>
    </row>
    <row r="678" spans="1:13">
      <c r="A678" s="233" t="str">
        <f>①陸連データ貼付け!M678</f>
        <v>J683</v>
      </c>
      <c r="B678" s="30" t="str">
        <f t="shared" si="30"/>
        <v>J</v>
      </c>
      <c r="C678" s="30" t="str">
        <f t="shared" si="31"/>
        <v>683</v>
      </c>
      <c r="D678" s="30">
        <f>①陸連データ貼付け!B678</f>
        <v>61240619</v>
      </c>
      <c r="E678" s="30" t="str">
        <f>①陸連データ貼付け!C678</f>
        <v>髙木　一人</v>
      </c>
      <c r="F678" s="30" t="str">
        <f>ASC(①陸連データ貼付け!D678)</f>
        <v>ﾀｶｷﾞ ｲﾁﾄ</v>
      </c>
      <c r="G678" s="30" t="str">
        <f>①陸連データ貼付け!E678</f>
        <v>男</v>
      </c>
      <c r="H678" s="30">
        <f>①陸連データ貼付け!N678</f>
        <v>223127</v>
      </c>
      <c r="I678" s="30" t="str">
        <f>①陸連データ貼付け!K678</f>
        <v>旭野</v>
      </c>
      <c r="J678" s="30" t="str">
        <f>ASC(①陸連データ貼付け!J678)</f>
        <v>ｱｲﾁｹﾝﾘﾂｱｻﾋﾉ</v>
      </c>
      <c r="K678" s="30" t="str">
        <f t="shared" si="32"/>
        <v>旭野</v>
      </c>
      <c r="L678" s="30">
        <f>①陸連データ貼付け!P678</f>
        <v>1</v>
      </c>
      <c r="M678" s="64" t="str">
        <f>①陸連データ貼付け!Q678</f>
        <v>高校</v>
      </c>
    </row>
    <row r="679" spans="1:13">
      <c r="A679" s="233" t="str">
        <f>①陸連データ貼付け!M679</f>
        <v>J684</v>
      </c>
      <c r="B679" s="30" t="str">
        <f t="shared" si="30"/>
        <v>J</v>
      </c>
      <c r="C679" s="30" t="str">
        <f t="shared" si="31"/>
        <v>684</v>
      </c>
      <c r="D679" s="30">
        <f>①陸連データ貼付け!B679</f>
        <v>61938532</v>
      </c>
      <c r="E679" s="30" t="str">
        <f>①陸連データ貼付け!C679</f>
        <v>浅野　晃平</v>
      </c>
      <c r="F679" s="30" t="str">
        <f>ASC(①陸連データ貼付け!D679)</f>
        <v>ｱｻﾉ ｺｳﾍｲ</v>
      </c>
      <c r="G679" s="30" t="str">
        <f>①陸連データ貼付け!E679</f>
        <v>男</v>
      </c>
      <c r="H679" s="30">
        <f>①陸連データ貼付け!N679</f>
        <v>223127</v>
      </c>
      <c r="I679" s="30" t="str">
        <f>①陸連データ貼付け!K679</f>
        <v>旭野</v>
      </c>
      <c r="J679" s="30" t="str">
        <f>ASC(①陸連データ貼付け!J679)</f>
        <v>ｱｲﾁｹﾝﾘﾂｱｻﾋﾉ</v>
      </c>
      <c r="K679" s="30" t="str">
        <f t="shared" si="32"/>
        <v>旭野</v>
      </c>
      <c r="L679" s="30">
        <f>①陸連データ貼付け!P679</f>
        <v>1</v>
      </c>
      <c r="M679" s="64" t="str">
        <f>①陸連データ貼付け!Q679</f>
        <v>高校</v>
      </c>
    </row>
    <row r="680" spans="1:13">
      <c r="A680" s="233" t="str">
        <f>①陸連データ貼付け!M680</f>
        <v>J685</v>
      </c>
      <c r="B680" s="30" t="str">
        <f t="shared" si="30"/>
        <v>J</v>
      </c>
      <c r="C680" s="30" t="str">
        <f t="shared" si="31"/>
        <v>685</v>
      </c>
      <c r="D680" s="30">
        <f>①陸連データ貼付け!B680</f>
        <v>63678838</v>
      </c>
      <c r="E680" s="30" t="str">
        <f>①陸連データ貼付け!C680</f>
        <v>森江　克海</v>
      </c>
      <c r="F680" s="30" t="str">
        <f>ASC(①陸連データ貼付け!D680)</f>
        <v>ﾓﾘｴ ｶﾂﾐ</v>
      </c>
      <c r="G680" s="30" t="str">
        <f>①陸連データ貼付け!E680</f>
        <v>男</v>
      </c>
      <c r="H680" s="30">
        <f>①陸連データ貼付け!N680</f>
        <v>223127</v>
      </c>
      <c r="I680" s="30" t="str">
        <f>①陸連データ貼付け!K680</f>
        <v>旭野</v>
      </c>
      <c r="J680" s="30" t="str">
        <f>ASC(①陸連データ貼付け!J680)</f>
        <v>ｱｲﾁｹﾝﾘﾂｱｻﾋﾉ</v>
      </c>
      <c r="K680" s="30" t="str">
        <f t="shared" si="32"/>
        <v>旭野</v>
      </c>
      <c r="L680" s="30">
        <f>①陸連データ貼付け!P680</f>
        <v>1</v>
      </c>
      <c r="M680" s="64" t="str">
        <f>①陸連データ貼付け!Q680</f>
        <v>高校</v>
      </c>
    </row>
    <row r="681" spans="1:13">
      <c r="A681" s="233" t="str">
        <f>①陸連データ貼付け!M681</f>
        <v>J686</v>
      </c>
      <c r="B681" s="30" t="str">
        <f t="shared" si="30"/>
        <v>J</v>
      </c>
      <c r="C681" s="30" t="str">
        <f t="shared" si="31"/>
        <v>686</v>
      </c>
      <c r="D681" s="30">
        <f>①陸連データ貼付け!B681</f>
        <v>75901123</v>
      </c>
      <c r="E681" s="30" t="str">
        <f>①陸連データ貼付け!C681</f>
        <v>大築　史旺</v>
      </c>
      <c r="F681" s="30" t="str">
        <f>ASC(①陸連データ貼付け!D681)</f>
        <v>ｵｵﾂｷ ﾌﾐｵ</v>
      </c>
      <c r="G681" s="30" t="str">
        <f>①陸連データ貼付け!E681</f>
        <v>男</v>
      </c>
      <c r="H681" s="30">
        <f>①陸連データ貼付け!N681</f>
        <v>223127</v>
      </c>
      <c r="I681" s="30" t="str">
        <f>①陸連データ貼付け!K681</f>
        <v>旭野</v>
      </c>
      <c r="J681" s="30" t="str">
        <f>ASC(①陸連データ貼付け!J681)</f>
        <v>ｱｲﾁｹﾝﾘﾂｱｻﾋﾉ</v>
      </c>
      <c r="K681" s="30" t="str">
        <f t="shared" si="32"/>
        <v>旭野</v>
      </c>
      <c r="L681" s="30">
        <f>①陸連データ貼付け!P681</f>
        <v>1</v>
      </c>
      <c r="M681" s="64" t="str">
        <f>①陸連データ貼付け!Q681</f>
        <v>高校</v>
      </c>
    </row>
    <row r="682" spans="1:13">
      <c r="A682" s="233" t="str">
        <f>①陸連データ貼付け!M682</f>
        <v>J687</v>
      </c>
      <c r="B682" s="30" t="str">
        <f t="shared" si="30"/>
        <v>J</v>
      </c>
      <c r="C682" s="30" t="str">
        <f t="shared" si="31"/>
        <v>687</v>
      </c>
      <c r="D682" s="30">
        <f>①陸連データ貼付け!B682</f>
        <v>75901224</v>
      </c>
      <c r="E682" s="30" t="str">
        <f>①陸連データ貼付け!C682</f>
        <v>尾上　航大</v>
      </c>
      <c r="F682" s="30" t="str">
        <f>ASC(①陸連データ貼付け!D682)</f>
        <v>ｵﾉｳｴ ｺｳﾀﾞｲ</v>
      </c>
      <c r="G682" s="30" t="str">
        <f>①陸連データ貼付け!E682</f>
        <v>男</v>
      </c>
      <c r="H682" s="30">
        <f>①陸連データ貼付け!N682</f>
        <v>223127</v>
      </c>
      <c r="I682" s="30" t="str">
        <f>①陸連データ貼付け!K682</f>
        <v>旭野</v>
      </c>
      <c r="J682" s="30" t="str">
        <f>ASC(①陸連データ貼付け!J682)</f>
        <v>ｱｲﾁｹﾝﾘﾂｱｻﾋﾉ</v>
      </c>
      <c r="K682" s="30" t="str">
        <f t="shared" si="32"/>
        <v>旭野</v>
      </c>
      <c r="L682" s="30">
        <f>①陸連データ貼付け!P682</f>
        <v>1</v>
      </c>
      <c r="M682" s="64" t="str">
        <f>①陸連データ貼付け!Q682</f>
        <v>高校</v>
      </c>
    </row>
    <row r="683" spans="1:13">
      <c r="A683" s="233" t="str">
        <f>①陸連データ貼付け!M683</f>
        <v>J688</v>
      </c>
      <c r="B683" s="30" t="str">
        <f t="shared" si="30"/>
        <v>J</v>
      </c>
      <c r="C683" s="30" t="str">
        <f t="shared" si="31"/>
        <v>688</v>
      </c>
      <c r="D683" s="30">
        <f>①陸連データ貼付け!B683</f>
        <v>85016020</v>
      </c>
      <c r="E683" s="30" t="str">
        <f>①陸連データ貼付け!C683</f>
        <v>河田　裕一</v>
      </c>
      <c r="F683" s="30" t="str">
        <f>ASC(①陸連データ貼付け!D683)</f>
        <v>ｶﾜﾀ ﾕｳｲﾁ</v>
      </c>
      <c r="G683" s="30" t="str">
        <f>①陸連データ貼付け!E683</f>
        <v>男</v>
      </c>
      <c r="H683" s="30">
        <f>①陸連データ貼付け!N683</f>
        <v>223127</v>
      </c>
      <c r="I683" s="30" t="str">
        <f>①陸連データ貼付け!K683</f>
        <v>旭野</v>
      </c>
      <c r="J683" s="30" t="str">
        <f>ASC(①陸連データ貼付け!J683)</f>
        <v>ｱｲﾁｹﾝﾘﾂｱｻﾋﾉ</v>
      </c>
      <c r="K683" s="30" t="str">
        <f t="shared" si="32"/>
        <v>旭野</v>
      </c>
      <c r="L683" s="30">
        <f>①陸連データ貼付け!P683</f>
        <v>1</v>
      </c>
      <c r="M683" s="64" t="str">
        <f>①陸連データ貼付け!Q683</f>
        <v>高校</v>
      </c>
    </row>
    <row r="684" spans="1:13">
      <c r="A684" s="233" t="str">
        <f>①陸連データ貼付け!M684</f>
        <v>J689</v>
      </c>
      <c r="B684" s="30" t="str">
        <f t="shared" si="30"/>
        <v>J</v>
      </c>
      <c r="C684" s="30" t="str">
        <f t="shared" si="31"/>
        <v>689</v>
      </c>
      <c r="D684" s="30">
        <f>①陸連データ貼付け!B684</f>
        <v>98783237</v>
      </c>
      <c r="E684" s="30" t="str">
        <f>①陸連データ貼付け!C684</f>
        <v>虎岩　恭平</v>
      </c>
      <c r="F684" s="30" t="str">
        <f>ASC(①陸連データ貼付け!D684)</f>
        <v>ﾄﾗｲﾜ ｷｮｳﾍｲ</v>
      </c>
      <c r="G684" s="30" t="str">
        <f>①陸連データ貼付け!E684</f>
        <v>男</v>
      </c>
      <c r="H684" s="30">
        <f>①陸連データ貼付け!N684</f>
        <v>223127</v>
      </c>
      <c r="I684" s="30" t="str">
        <f>①陸連データ貼付け!K684</f>
        <v>旭野</v>
      </c>
      <c r="J684" s="30" t="str">
        <f>ASC(①陸連データ貼付け!J684)</f>
        <v>ｱｲﾁｹﾝﾘﾂｱｻﾋﾉ</v>
      </c>
      <c r="K684" s="30" t="str">
        <f t="shared" si="32"/>
        <v>旭野</v>
      </c>
      <c r="L684" s="30">
        <f>①陸連データ貼付け!P684</f>
        <v>1</v>
      </c>
      <c r="M684" s="64" t="str">
        <f>①陸連データ貼付け!Q684</f>
        <v>高校</v>
      </c>
    </row>
    <row r="685" spans="1:13">
      <c r="A685" s="233" t="str">
        <f>①陸連データ貼付け!M685</f>
        <v>J690</v>
      </c>
      <c r="B685" s="30" t="str">
        <f t="shared" si="30"/>
        <v>J</v>
      </c>
      <c r="C685" s="30" t="str">
        <f t="shared" si="31"/>
        <v>690</v>
      </c>
      <c r="D685" s="30">
        <f>①陸連データ貼付け!B685</f>
        <v>98783944</v>
      </c>
      <c r="E685" s="30" t="str">
        <f>①陸連データ貼付け!C685</f>
        <v>直江　公平</v>
      </c>
      <c r="F685" s="30" t="str">
        <f>ASC(①陸連データ貼付け!D685)</f>
        <v>ﾅｵｴ ｺｳﾍｲ</v>
      </c>
      <c r="G685" s="30" t="str">
        <f>①陸連データ貼付け!E685</f>
        <v>男</v>
      </c>
      <c r="H685" s="30">
        <f>①陸連データ貼付け!N685</f>
        <v>223127</v>
      </c>
      <c r="I685" s="30" t="str">
        <f>①陸連データ貼付け!K685</f>
        <v>旭野</v>
      </c>
      <c r="J685" s="30" t="str">
        <f>ASC(①陸連データ貼付け!J685)</f>
        <v>ｱｲﾁｹﾝﾘﾂｱｻﾋﾉ</v>
      </c>
      <c r="K685" s="30" t="str">
        <f t="shared" si="32"/>
        <v>旭野</v>
      </c>
      <c r="L685" s="30">
        <f>①陸連データ貼付け!P685</f>
        <v>1</v>
      </c>
      <c r="M685" s="64" t="str">
        <f>①陸連データ貼付け!Q685</f>
        <v>高校</v>
      </c>
    </row>
    <row r="686" spans="1:13">
      <c r="A686" s="233" t="str">
        <f>①陸連データ貼付け!M686</f>
        <v>J691</v>
      </c>
      <c r="B686" s="30" t="str">
        <f t="shared" si="30"/>
        <v>J</v>
      </c>
      <c r="C686" s="30" t="str">
        <f t="shared" si="31"/>
        <v>691</v>
      </c>
      <c r="D686" s="30">
        <f>①陸連データ貼付け!B686</f>
        <v>98789647</v>
      </c>
      <c r="E686" s="30" t="str">
        <f>①陸連データ貼付け!C686</f>
        <v>小林　優太</v>
      </c>
      <c r="F686" s="30" t="str">
        <f>ASC(①陸連データ貼付け!D686)</f>
        <v>ｺﾊﾞﾔｼ ﾕｳﾀ</v>
      </c>
      <c r="G686" s="30" t="str">
        <f>①陸連データ貼付け!E686</f>
        <v>男</v>
      </c>
      <c r="H686" s="30">
        <f>①陸連データ貼付け!N686</f>
        <v>223127</v>
      </c>
      <c r="I686" s="30" t="str">
        <f>①陸連データ貼付け!K686</f>
        <v>旭野</v>
      </c>
      <c r="J686" s="30" t="str">
        <f>ASC(①陸連データ貼付け!J686)</f>
        <v>ｱｲﾁｹﾝﾘﾂｱｻﾋﾉ</v>
      </c>
      <c r="K686" s="30" t="str">
        <f t="shared" si="32"/>
        <v>旭野</v>
      </c>
      <c r="L686" s="30">
        <f>①陸連データ貼付け!P686</f>
        <v>1</v>
      </c>
      <c r="M686" s="64" t="str">
        <f>①陸連データ貼付け!Q686</f>
        <v>高校</v>
      </c>
    </row>
    <row r="687" spans="1:13">
      <c r="A687" s="233" t="str">
        <f>①陸連データ貼付け!M687</f>
        <v>J692</v>
      </c>
      <c r="B687" s="30" t="str">
        <f t="shared" si="30"/>
        <v>J</v>
      </c>
      <c r="C687" s="30" t="str">
        <f t="shared" si="31"/>
        <v>692</v>
      </c>
      <c r="D687" s="30">
        <f>①陸連データ貼付け!B687</f>
        <v>98789748</v>
      </c>
      <c r="E687" s="30" t="str">
        <f>①陸連データ貼付け!C687</f>
        <v>山田　一輝</v>
      </c>
      <c r="F687" s="30" t="str">
        <f>ASC(①陸連データ貼付け!D687)</f>
        <v>ﾔﾏﾀﾞ ｶｽﾞｷ</v>
      </c>
      <c r="G687" s="30" t="str">
        <f>①陸連データ貼付け!E687</f>
        <v>男</v>
      </c>
      <c r="H687" s="30">
        <f>①陸連データ貼付け!N687</f>
        <v>223127</v>
      </c>
      <c r="I687" s="30" t="str">
        <f>①陸連データ貼付け!K687</f>
        <v>旭野</v>
      </c>
      <c r="J687" s="30" t="str">
        <f>ASC(①陸連データ貼付け!J687)</f>
        <v>ｱｲﾁｹﾝﾘﾂｱｻﾋﾉ</v>
      </c>
      <c r="K687" s="30" t="str">
        <f t="shared" si="32"/>
        <v>旭野</v>
      </c>
      <c r="L687" s="30">
        <f>①陸連データ貼付け!P687</f>
        <v>1</v>
      </c>
      <c r="M687" s="64" t="str">
        <f>①陸連データ貼付け!Q687</f>
        <v>高校</v>
      </c>
    </row>
    <row r="688" spans="1:13">
      <c r="A688" s="233" t="str">
        <f>①陸連データ貼付け!M688</f>
        <v>J5157</v>
      </c>
      <c r="B688" s="30" t="str">
        <f t="shared" si="30"/>
        <v>J</v>
      </c>
      <c r="C688" s="30" t="str">
        <f t="shared" si="31"/>
        <v>5157</v>
      </c>
      <c r="D688" s="30">
        <f>①陸連データ貼付け!B688</f>
        <v>45539733</v>
      </c>
      <c r="E688" s="30" t="str">
        <f>①陸連データ貼付け!C688</f>
        <v>河野　紗奈</v>
      </c>
      <c r="F688" s="30" t="str">
        <f>ASC(①陸連データ貼付け!D688)</f>
        <v>ｺｳﾉ ｻﾅ</v>
      </c>
      <c r="G688" s="30" t="str">
        <f>①陸連データ貼付け!E688</f>
        <v>女</v>
      </c>
      <c r="H688" s="30">
        <f>①陸連データ貼付け!N688</f>
        <v>223128</v>
      </c>
      <c r="I688" s="30" t="str">
        <f>①陸連データ貼付け!K688</f>
        <v>長久手</v>
      </c>
      <c r="J688" s="30" t="str">
        <f>ASC(①陸連データ貼付け!J688)</f>
        <v>ｱｲﾁｹﾝﾘﾂﾅｶﾞｸﾃ</v>
      </c>
      <c r="K688" s="30" t="str">
        <f t="shared" si="32"/>
        <v>長久手</v>
      </c>
      <c r="L688" s="30">
        <f>①陸連データ貼付け!P688</f>
        <v>2</v>
      </c>
      <c r="M688" s="64" t="str">
        <f>①陸連データ貼付け!Q688</f>
        <v>高校</v>
      </c>
    </row>
    <row r="689" spans="1:13">
      <c r="A689" s="233" t="str">
        <f>①陸連データ貼付け!M689</f>
        <v>J5158</v>
      </c>
      <c r="B689" s="30" t="str">
        <f t="shared" si="30"/>
        <v>J</v>
      </c>
      <c r="C689" s="30" t="str">
        <f t="shared" si="31"/>
        <v>5158</v>
      </c>
      <c r="D689" s="30">
        <f>①陸連データ貼付け!B689</f>
        <v>74987237</v>
      </c>
      <c r="E689" s="30" t="str">
        <f>①陸連データ貼付け!C689</f>
        <v>林田　さくら</v>
      </c>
      <c r="F689" s="30" t="str">
        <f>ASC(①陸連データ貼付け!D689)</f>
        <v>ﾊﾔｼﾀﾞ ｻｸﾗ</v>
      </c>
      <c r="G689" s="30" t="str">
        <f>①陸連データ貼付け!E689</f>
        <v>女</v>
      </c>
      <c r="H689" s="30">
        <f>①陸連データ貼付け!N689</f>
        <v>223128</v>
      </c>
      <c r="I689" s="30" t="str">
        <f>①陸連データ貼付け!K689</f>
        <v>長久手</v>
      </c>
      <c r="J689" s="30" t="str">
        <f>ASC(①陸連データ貼付け!J689)</f>
        <v>ｱｲﾁｹﾝﾘﾂﾅｶﾞｸﾃ</v>
      </c>
      <c r="K689" s="30" t="str">
        <f t="shared" si="32"/>
        <v>長久手</v>
      </c>
      <c r="L689" s="30">
        <f>①陸連データ貼付け!P689</f>
        <v>3</v>
      </c>
      <c r="M689" s="64" t="str">
        <f>①陸連データ貼付け!Q689</f>
        <v>高校</v>
      </c>
    </row>
    <row r="690" spans="1:13">
      <c r="A690" s="233" t="str">
        <f>①陸連データ貼付け!M690</f>
        <v>J5159</v>
      </c>
      <c r="B690" s="30" t="str">
        <f t="shared" si="30"/>
        <v>J</v>
      </c>
      <c r="C690" s="30" t="str">
        <f t="shared" si="31"/>
        <v>5159</v>
      </c>
      <c r="D690" s="30">
        <f>①陸連データ貼付け!B690</f>
        <v>74989138</v>
      </c>
      <c r="E690" s="30" t="str">
        <f>①陸連データ貼付け!C690</f>
        <v>小林　彩花</v>
      </c>
      <c r="F690" s="30" t="str">
        <f>ASC(①陸連データ貼付け!D690)</f>
        <v>ｺﾊﾞﾔｼ ｱﾔｶ</v>
      </c>
      <c r="G690" s="30" t="str">
        <f>①陸連データ貼付け!E690</f>
        <v>女</v>
      </c>
      <c r="H690" s="30">
        <f>①陸連データ貼付け!N690</f>
        <v>223128</v>
      </c>
      <c r="I690" s="30" t="str">
        <f>①陸連データ貼付け!K690</f>
        <v>長久手</v>
      </c>
      <c r="J690" s="30" t="str">
        <f>ASC(①陸連データ貼付け!J690)</f>
        <v>ｱｲﾁｹﾝﾘﾂﾅｶﾞｸﾃ</v>
      </c>
      <c r="K690" s="30" t="str">
        <f t="shared" si="32"/>
        <v>長久手</v>
      </c>
      <c r="L690" s="30">
        <f>①陸連データ貼付け!P690</f>
        <v>3</v>
      </c>
      <c r="M690" s="64" t="str">
        <f>①陸連データ貼付け!Q690</f>
        <v>高校</v>
      </c>
    </row>
    <row r="691" spans="1:13">
      <c r="A691" s="233" t="str">
        <f>①陸連データ貼付け!M691</f>
        <v>J240</v>
      </c>
      <c r="B691" s="30" t="str">
        <f t="shared" si="30"/>
        <v>J</v>
      </c>
      <c r="C691" s="30" t="str">
        <f t="shared" si="31"/>
        <v>240</v>
      </c>
      <c r="D691" s="30">
        <f>①陸連データ貼付け!B691</f>
        <v>39867336</v>
      </c>
      <c r="E691" s="30" t="str">
        <f>①陸連データ貼付け!C691</f>
        <v>赤塚　亮介</v>
      </c>
      <c r="F691" s="30" t="str">
        <f>ASC(①陸連データ貼付け!D691)</f>
        <v>ｱｶﾂｶ ﾘｮｳｽｹ</v>
      </c>
      <c r="G691" s="30" t="str">
        <f>①陸連データ貼付け!E691</f>
        <v>男</v>
      </c>
      <c r="H691" s="30">
        <f>①陸連データ貼付け!N691</f>
        <v>223128</v>
      </c>
      <c r="I691" s="30" t="str">
        <f>①陸連データ貼付け!K691</f>
        <v>長久手</v>
      </c>
      <c r="J691" s="30" t="str">
        <f>ASC(①陸連データ貼付け!J691)</f>
        <v>ｱｲﾁｹﾝﾘﾂﾅｶﾞｸﾃ</v>
      </c>
      <c r="K691" s="30" t="str">
        <f t="shared" si="32"/>
        <v>長久手</v>
      </c>
      <c r="L691" s="30">
        <f>①陸連データ貼付け!P691</f>
        <v>3</v>
      </c>
      <c r="M691" s="64" t="str">
        <f>①陸連データ貼付け!Q691</f>
        <v>高校</v>
      </c>
    </row>
    <row r="692" spans="1:13">
      <c r="A692" s="233" t="str">
        <f>①陸連データ貼付け!M692</f>
        <v>J241</v>
      </c>
      <c r="B692" s="30" t="str">
        <f t="shared" si="30"/>
        <v>J</v>
      </c>
      <c r="C692" s="30" t="str">
        <f t="shared" si="31"/>
        <v>241</v>
      </c>
      <c r="D692" s="30">
        <f>①陸連データ貼付け!B692</f>
        <v>51174220</v>
      </c>
      <c r="E692" s="30" t="str">
        <f>①陸連データ貼付け!C692</f>
        <v>服部　竜樹</v>
      </c>
      <c r="F692" s="30" t="str">
        <f>ASC(①陸連データ貼付け!D692)</f>
        <v>ﾊｯﾄﾘ ﾀﾂｷ</v>
      </c>
      <c r="G692" s="30" t="str">
        <f>①陸連データ貼付け!E692</f>
        <v>男</v>
      </c>
      <c r="H692" s="30">
        <f>①陸連データ貼付け!N692</f>
        <v>223128</v>
      </c>
      <c r="I692" s="30" t="str">
        <f>①陸連データ貼付け!K692</f>
        <v>長久手</v>
      </c>
      <c r="J692" s="30" t="str">
        <f>ASC(①陸連データ貼付け!J692)</f>
        <v>ｱｲﾁｹﾝﾘﾂﾅｶﾞｸﾃ</v>
      </c>
      <c r="K692" s="30" t="str">
        <f t="shared" si="32"/>
        <v>長久手</v>
      </c>
      <c r="L692" s="30">
        <f>①陸連データ貼付け!P692</f>
        <v>2</v>
      </c>
      <c r="M692" s="64" t="str">
        <f>①陸連データ貼付け!Q692</f>
        <v>高校</v>
      </c>
    </row>
    <row r="693" spans="1:13">
      <c r="A693" s="233" t="str">
        <f>①陸連データ貼付け!M693</f>
        <v>J242</v>
      </c>
      <c r="B693" s="30" t="str">
        <f t="shared" si="30"/>
        <v>J</v>
      </c>
      <c r="C693" s="30" t="str">
        <f t="shared" si="31"/>
        <v>242</v>
      </c>
      <c r="D693" s="30">
        <f>①陸連データ貼付け!B693</f>
        <v>53833426</v>
      </c>
      <c r="E693" s="30" t="str">
        <f>①陸連データ貼付け!C693</f>
        <v>山本　玲偉</v>
      </c>
      <c r="F693" s="30" t="str">
        <f>ASC(①陸連データ貼付け!D693)</f>
        <v>ﾔﾏﾓﾄ ﾚｲ</v>
      </c>
      <c r="G693" s="30" t="str">
        <f>①陸連データ貼付け!E693</f>
        <v>男</v>
      </c>
      <c r="H693" s="30">
        <f>①陸連データ貼付け!N693</f>
        <v>223128</v>
      </c>
      <c r="I693" s="30" t="str">
        <f>①陸連データ貼付け!K693</f>
        <v>長久手</v>
      </c>
      <c r="J693" s="30" t="str">
        <f>ASC(①陸連データ貼付け!J693)</f>
        <v>ｱｲﾁｹﾝﾘﾂﾅｶﾞｸﾃ</v>
      </c>
      <c r="K693" s="30" t="str">
        <f t="shared" si="32"/>
        <v>長久手</v>
      </c>
      <c r="L693" s="30">
        <f>①陸連データ貼付け!P693</f>
        <v>2</v>
      </c>
      <c r="M693" s="64" t="str">
        <f>①陸連データ貼付け!Q693</f>
        <v>高校</v>
      </c>
    </row>
    <row r="694" spans="1:13">
      <c r="A694" s="233" t="str">
        <f>①陸連データ貼付け!M694</f>
        <v>J243</v>
      </c>
      <c r="B694" s="30" t="str">
        <f t="shared" si="30"/>
        <v>J</v>
      </c>
      <c r="C694" s="30" t="str">
        <f t="shared" si="31"/>
        <v>243</v>
      </c>
      <c r="D694" s="30">
        <f>①陸連データ貼付け!B694</f>
        <v>59174228</v>
      </c>
      <c r="E694" s="30" t="str">
        <f>①陸連データ貼付け!C694</f>
        <v>種田　慎</v>
      </c>
      <c r="F694" s="30" t="str">
        <f>ASC(①陸連データ貼付け!D694)</f>
        <v>ｵｲﾀﾞ ｼﾝ</v>
      </c>
      <c r="G694" s="30" t="str">
        <f>①陸連データ貼付け!E694</f>
        <v>男</v>
      </c>
      <c r="H694" s="30">
        <f>①陸連データ貼付け!N694</f>
        <v>223128</v>
      </c>
      <c r="I694" s="30" t="str">
        <f>①陸連データ貼付け!K694</f>
        <v>長久手</v>
      </c>
      <c r="J694" s="30" t="str">
        <f>ASC(①陸連データ貼付け!J694)</f>
        <v>ｱｲﾁｹﾝﾘﾂﾅｶﾞｸﾃ</v>
      </c>
      <c r="K694" s="30" t="str">
        <f t="shared" si="32"/>
        <v>長久手</v>
      </c>
      <c r="L694" s="30">
        <f>①陸連データ貼付け!P694</f>
        <v>2</v>
      </c>
      <c r="M694" s="64" t="str">
        <f>①陸連データ貼付け!Q694</f>
        <v>高校</v>
      </c>
    </row>
    <row r="695" spans="1:13">
      <c r="A695" s="233" t="str">
        <f>①陸連データ貼付け!M695</f>
        <v>J244</v>
      </c>
      <c r="B695" s="30" t="str">
        <f t="shared" si="30"/>
        <v>J</v>
      </c>
      <c r="C695" s="30" t="str">
        <f t="shared" si="31"/>
        <v>244</v>
      </c>
      <c r="D695" s="30">
        <f>①陸連データ貼付け!B695</f>
        <v>74986236</v>
      </c>
      <c r="E695" s="30" t="str">
        <f>①陸連データ貼付け!C695</f>
        <v>石井　大地</v>
      </c>
      <c r="F695" s="30" t="str">
        <f>ASC(①陸連データ貼付け!D695)</f>
        <v>ｲｼｲ ﾀﾞｲﾁ</v>
      </c>
      <c r="G695" s="30" t="str">
        <f>①陸連データ貼付け!E695</f>
        <v>男</v>
      </c>
      <c r="H695" s="30">
        <f>①陸連データ貼付け!N695</f>
        <v>223128</v>
      </c>
      <c r="I695" s="30" t="str">
        <f>①陸連データ貼付け!K695</f>
        <v>長久手</v>
      </c>
      <c r="J695" s="30" t="str">
        <f>ASC(①陸連データ貼付け!J695)</f>
        <v>ｱｲﾁｹﾝﾘﾂﾅｶﾞｸﾃ</v>
      </c>
      <c r="K695" s="30" t="str">
        <f t="shared" si="32"/>
        <v>長久手</v>
      </c>
      <c r="L695" s="30">
        <f>①陸連データ貼付け!P695</f>
        <v>3</v>
      </c>
      <c r="M695" s="64" t="str">
        <f>①陸連データ貼付け!Q695</f>
        <v>高校</v>
      </c>
    </row>
    <row r="696" spans="1:13">
      <c r="A696" s="233" t="str">
        <f>①陸連データ貼付け!M696</f>
        <v>J245</v>
      </c>
      <c r="B696" s="30" t="str">
        <f t="shared" si="30"/>
        <v>J</v>
      </c>
      <c r="C696" s="30" t="str">
        <f t="shared" si="31"/>
        <v>245</v>
      </c>
      <c r="D696" s="30">
        <f>①陸連データ貼付け!B696</f>
        <v>74986741</v>
      </c>
      <c r="E696" s="30" t="str">
        <f>①陸連データ貼付け!C696</f>
        <v>惠村　友貴</v>
      </c>
      <c r="F696" s="30" t="str">
        <f>ASC(①陸連データ貼付け!D696)</f>
        <v>ｴﾑﾗ ﾕｳｷ</v>
      </c>
      <c r="G696" s="30" t="str">
        <f>①陸連データ貼付け!E696</f>
        <v>男</v>
      </c>
      <c r="H696" s="30">
        <f>①陸連データ貼付け!N696</f>
        <v>223128</v>
      </c>
      <c r="I696" s="30" t="str">
        <f>①陸連データ貼付け!K696</f>
        <v>長久手</v>
      </c>
      <c r="J696" s="30" t="str">
        <f>ASC(①陸連データ貼付け!J696)</f>
        <v>ｱｲﾁｹﾝﾘﾂﾅｶﾞｸﾃ</v>
      </c>
      <c r="K696" s="30" t="str">
        <f t="shared" si="32"/>
        <v>長久手</v>
      </c>
      <c r="L696" s="30">
        <f>①陸連データ貼付け!P696</f>
        <v>3</v>
      </c>
      <c r="M696" s="64" t="str">
        <f>①陸連データ貼付け!Q696</f>
        <v>高校</v>
      </c>
    </row>
    <row r="697" spans="1:13">
      <c r="A697" s="233" t="str">
        <f>①陸連データ貼付け!M697</f>
        <v>J246</v>
      </c>
      <c r="B697" s="30" t="str">
        <f t="shared" si="30"/>
        <v>J</v>
      </c>
      <c r="C697" s="30" t="str">
        <f t="shared" si="31"/>
        <v>246</v>
      </c>
      <c r="D697" s="30">
        <f>①陸連データ貼付け!B697</f>
        <v>74987035</v>
      </c>
      <c r="E697" s="30" t="str">
        <f>①陸連データ貼付け!C697</f>
        <v>須川　友樹</v>
      </c>
      <c r="F697" s="30" t="str">
        <f>ASC(①陸連データ貼付け!D697)</f>
        <v>ｽｶﾞﾜ ﾕｳｷ</v>
      </c>
      <c r="G697" s="30" t="str">
        <f>①陸連データ貼付け!E697</f>
        <v>男</v>
      </c>
      <c r="H697" s="30">
        <f>①陸連データ貼付け!N697</f>
        <v>223128</v>
      </c>
      <c r="I697" s="30" t="str">
        <f>①陸連データ貼付け!K697</f>
        <v>長久手</v>
      </c>
      <c r="J697" s="30" t="str">
        <f>ASC(①陸連データ貼付け!J697)</f>
        <v>ｱｲﾁｹﾝﾘﾂﾅｶﾞｸﾃ</v>
      </c>
      <c r="K697" s="30" t="str">
        <f t="shared" si="32"/>
        <v>長久手</v>
      </c>
      <c r="L697" s="30">
        <f>①陸連データ貼付け!P697</f>
        <v>3</v>
      </c>
      <c r="M697" s="64" t="str">
        <f>①陸連データ貼付け!Q697</f>
        <v>高校</v>
      </c>
    </row>
    <row r="698" spans="1:13">
      <c r="A698" s="233" t="str">
        <f>①陸連データ貼付け!M698</f>
        <v>J247</v>
      </c>
      <c r="B698" s="30" t="str">
        <f t="shared" si="30"/>
        <v>J</v>
      </c>
      <c r="C698" s="30" t="str">
        <f t="shared" si="31"/>
        <v>247</v>
      </c>
      <c r="D698" s="30">
        <f>①陸連データ貼付け!B698</f>
        <v>74987742</v>
      </c>
      <c r="E698" s="30" t="str">
        <f>①陸連データ貼付け!C698</f>
        <v>村田　宏樹</v>
      </c>
      <c r="F698" s="30" t="str">
        <f>ASC(①陸連データ貼付け!D698)</f>
        <v>ﾑﾗﾀ ｺｳｷ</v>
      </c>
      <c r="G698" s="30" t="str">
        <f>①陸連データ貼付け!E698</f>
        <v>男</v>
      </c>
      <c r="H698" s="30">
        <f>①陸連データ貼付け!N698</f>
        <v>223128</v>
      </c>
      <c r="I698" s="30" t="str">
        <f>①陸連データ貼付け!K698</f>
        <v>長久手</v>
      </c>
      <c r="J698" s="30" t="str">
        <f>ASC(①陸連データ貼付け!J698)</f>
        <v>ｱｲﾁｹﾝﾘﾂﾅｶﾞｸﾃ</v>
      </c>
      <c r="K698" s="30" t="str">
        <f t="shared" si="32"/>
        <v>長久手</v>
      </c>
      <c r="L698" s="30">
        <f>①陸連データ貼付け!P698</f>
        <v>3</v>
      </c>
      <c r="M698" s="64" t="str">
        <f>①陸連データ貼付け!Q698</f>
        <v>高校</v>
      </c>
    </row>
    <row r="699" spans="1:13">
      <c r="A699" s="233" t="str">
        <f>①陸連データ貼付け!M699</f>
        <v>J248</v>
      </c>
      <c r="B699" s="30" t="str">
        <f t="shared" si="30"/>
        <v>J</v>
      </c>
      <c r="C699" s="30" t="str">
        <f t="shared" si="31"/>
        <v>248</v>
      </c>
      <c r="D699" s="30">
        <f>①陸連データ貼付け!B699</f>
        <v>74989340</v>
      </c>
      <c r="E699" s="30" t="str">
        <f>①陸連データ貼付け!C699</f>
        <v>酒井　賢斗</v>
      </c>
      <c r="F699" s="30" t="str">
        <f>ASC(①陸連データ貼付け!D699)</f>
        <v>ｻｶｲ ｹｲﾄ</v>
      </c>
      <c r="G699" s="30" t="str">
        <f>①陸連データ貼付け!E699</f>
        <v>男</v>
      </c>
      <c r="H699" s="30">
        <f>①陸連データ貼付け!N699</f>
        <v>223128</v>
      </c>
      <c r="I699" s="30" t="str">
        <f>①陸連データ貼付け!K699</f>
        <v>長久手</v>
      </c>
      <c r="J699" s="30" t="str">
        <f>ASC(①陸連データ貼付け!J699)</f>
        <v>ｱｲﾁｹﾝﾘﾂﾅｶﾞｸﾃ</v>
      </c>
      <c r="K699" s="30" t="str">
        <f t="shared" si="32"/>
        <v>長久手</v>
      </c>
      <c r="L699" s="30">
        <f>①陸連データ貼付け!P699</f>
        <v>3</v>
      </c>
      <c r="M699" s="64" t="str">
        <f>①陸連データ貼付け!Q699</f>
        <v>高校</v>
      </c>
    </row>
    <row r="700" spans="1:13">
      <c r="A700" s="233" t="str">
        <f>①陸連データ貼付け!M700</f>
        <v>H5160</v>
      </c>
      <c r="B700" s="30" t="str">
        <f t="shared" si="30"/>
        <v>H</v>
      </c>
      <c r="C700" s="30" t="str">
        <f t="shared" si="31"/>
        <v>5160</v>
      </c>
      <c r="D700" s="30">
        <f>①陸連データ貼付け!B700</f>
        <v>73742326</v>
      </c>
      <c r="E700" s="30" t="str">
        <f>①陸連データ貼付け!C700</f>
        <v>三野　紗耶花</v>
      </c>
      <c r="F700" s="30" t="str">
        <f>ASC(①陸連データ貼付け!D700)</f>
        <v>ﾐﾉ ｻﾔｶ</v>
      </c>
      <c r="G700" s="30" t="str">
        <f>①陸連データ貼付け!E700</f>
        <v>女</v>
      </c>
      <c r="H700" s="30">
        <f>①陸連データ貼付け!N700</f>
        <v>223129</v>
      </c>
      <c r="I700" s="30" t="str">
        <f>①陸連データ貼付け!K700</f>
        <v>東郷</v>
      </c>
      <c r="J700" s="30" t="str">
        <f>ASC(①陸連データ貼付け!J700)</f>
        <v>ｱｲﾁｹﾝﾘﾂﾄｳｺﾞｳ</v>
      </c>
      <c r="K700" s="30" t="str">
        <f t="shared" si="32"/>
        <v>東郷</v>
      </c>
      <c r="L700" s="30">
        <f>①陸連データ貼付け!P700</f>
        <v>3</v>
      </c>
      <c r="M700" s="64" t="str">
        <f>①陸連データ貼付け!Q700</f>
        <v>高校</v>
      </c>
    </row>
    <row r="701" spans="1:13">
      <c r="A701" s="233" t="str">
        <f>①陸連データ貼付け!M701</f>
        <v>H5161</v>
      </c>
      <c r="B701" s="30" t="str">
        <f t="shared" si="30"/>
        <v>H</v>
      </c>
      <c r="C701" s="30" t="str">
        <f t="shared" si="31"/>
        <v>5161</v>
      </c>
      <c r="D701" s="30">
        <f>①陸連データ貼付け!B701</f>
        <v>73742629</v>
      </c>
      <c r="E701" s="30" t="str">
        <f>①陸連データ貼付け!C701</f>
        <v>倉知　花香</v>
      </c>
      <c r="F701" s="30" t="str">
        <f>ASC(①陸連データ貼付け!D701)</f>
        <v>ｸﾗﾁ ﾊﾅｶ</v>
      </c>
      <c r="G701" s="30" t="str">
        <f>①陸連データ貼付け!E701</f>
        <v>女</v>
      </c>
      <c r="H701" s="30">
        <f>①陸連データ貼付け!N701</f>
        <v>223129</v>
      </c>
      <c r="I701" s="30" t="str">
        <f>①陸連データ貼付け!K701</f>
        <v>東郷</v>
      </c>
      <c r="J701" s="30" t="str">
        <f>ASC(①陸連データ貼付け!J701)</f>
        <v>ｱｲﾁｹﾝﾘﾂﾄｳｺﾞｳ</v>
      </c>
      <c r="K701" s="30" t="str">
        <f t="shared" si="32"/>
        <v>東郷</v>
      </c>
      <c r="L701" s="30">
        <f>①陸連データ貼付け!P701</f>
        <v>3</v>
      </c>
      <c r="M701" s="64" t="str">
        <f>①陸連データ貼付け!Q701</f>
        <v>高校</v>
      </c>
    </row>
    <row r="702" spans="1:13">
      <c r="A702" s="233" t="str">
        <f>①陸連データ貼付け!M702</f>
        <v>H310</v>
      </c>
      <c r="B702" s="30" t="str">
        <f t="shared" si="30"/>
        <v>H</v>
      </c>
      <c r="C702" s="30" t="str">
        <f t="shared" si="31"/>
        <v>310</v>
      </c>
      <c r="D702" s="30">
        <f>①陸連データ貼付け!B702</f>
        <v>39844937</v>
      </c>
      <c r="E702" s="30" t="str">
        <f>①陸連データ貼付け!C702</f>
        <v>服部　廉</v>
      </c>
      <c r="F702" s="30" t="str">
        <f>ASC(①陸連データ貼付け!D702)</f>
        <v>ﾊｯﾄﾘ ﾚﾝ</v>
      </c>
      <c r="G702" s="30" t="str">
        <f>①陸連データ貼付け!E702</f>
        <v>男</v>
      </c>
      <c r="H702" s="30">
        <f>①陸連データ貼付け!N702</f>
        <v>223129</v>
      </c>
      <c r="I702" s="30" t="str">
        <f>①陸連データ貼付け!K702</f>
        <v>東郷</v>
      </c>
      <c r="J702" s="30" t="str">
        <f>ASC(①陸連データ貼付け!J702)</f>
        <v>ｱｲﾁｹﾝﾘﾂﾄｳｺﾞｳ</v>
      </c>
      <c r="K702" s="30" t="str">
        <f t="shared" si="32"/>
        <v>東郷</v>
      </c>
      <c r="L702" s="30">
        <f>①陸連データ貼付け!P702</f>
        <v>3</v>
      </c>
      <c r="M702" s="64" t="str">
        <f>①陸連データ貼付け!Q702</f>
        <v>高校</v>
      </c>
    </row>
    <row r="703" spans="1:13">
      <c r="A703" s="233" t="str">
        <f>①陸連データ貼付け!M703</f>
        <v>H311</v>
      </c>
      <c r="B703" s="30" t="str">
        <f t="shared" si="30"/>
        <v>H</v>
      </c>
      <c r="C703" s="30" t="str">
        <f t="shared" si="31"/>
        <v>311</v>
      </c>
      <c r="D703" s="30">
        <f>①陸連データ貼付け!B703</f>
        <v>39884739</v>
      </c>
      <c r="E703" s="30" t="str">
        <f>①陸連データ貼付け!C703</f>
        <v>宮園　周</v>
      </c>
      <c r="F703" s="30" t="str">
        <f>ASC(①陸連データ貼付け!D703)</f>
        <v>ﾐﾔｿﾞﾉ ｼｭｳ</v>
      </c>
      <c r="G703" s="30" t="str">
        <f>①陸連データ貼付け!E703</f>
        <v>男</v>
      </c>
      <c r="H703" s="30">
        <f>①陸連データ貼付け!N703</f>
        <v>223129</v>
      </c>
      <c r="I703" s="30" t="str">
        <f>①陸連データ貼付け!K703</f>
        <v>東郷</v>
      </c>
      <c r="J703" s="30" t="str">
        <f>ASC(①陸連データ貼付け!J703)</f>
        <v>ｱｲﾁｹﾝﾘﾂﾄｳｺﾞｳ</v>
      </c>
      <c r="K703" s="30" t="str">
        <f t="shared" si="32"/>
        <v>東郷</v>
      </c>
      <c r="L703" s="30">
        <f>①陸連データ貼付け!P703</f>
        <v>3</v>
      </c>
      <c r="M703" s="64" t="str">
        <f>①陸連データ貼付け!Q703</f>
        <v>高校</v>
      </c>
    </row>
    <row r="704" spans="1:13">
      <c r="A704" s="233" t="str">
        <f>①陸連データ貼付け!M704</f>
        <v>H312</v>
      </c>
      <c r="B704" s="30" t="str">
        <f t="shared" si="30"/>
        <v>H</v>
      </c>
      <c r="C704" s="30" t="str">
        <f t="shared" si="31"/>
        <v>312</v>
      </c>
      <c r="D704" s="30">
        <f>①陸連データ貼付け!B704</f>
        <v>39885134</v>
      </c>
      <c r="E704" s="30" t="str">
        <f>①陸連データ貼付け!C704</f>
        <v>荻布　悠貴</v>
      </c>
      <c r="F704" s="30" t="str">
        <f>ASC(①陸連データ貼付け!D704)</f>
        <v>ｵｷﾞﾉ ﾕｳｷ</v>
      </c>
      <c r="G704" s="30" t="str">
        <f>①陸連データ貼付け!E704</f>
        <v>男</v>
      </c>
      <c r="H704" s="30">
        <f>①陸連データ貼付け!N704</f>
        <v>223129</v>
      </c>
      <c r="I704" s="30" t="str">
        <f>①陸連データ貼付け!K704</f>
        <v>東郷</v>
      </c>
      <c r="J704" s="30" t="str">
        <f>ASC(①陸連データ貼付け!J704)</f>
        <v>ｱｲﾁｹﾝﾘﾂﾄｳｺﾞｳ</v>
      </c>
      <c r="K704" s="30" t="str">
        <f t="shared" si="32"/>
        <v>東郷</v>
      </c>
      <c r="L704" s="30">
        <f>①陸連データ貼付け!P704</f>
        <v>3</v>
      </c>
      <c r="M704" s="64" t="str">
        <f>①陸連データ貼付け!Q704</f>
        <v>高校</v>
      </c>
    </row>
    <row r="705" spans="1:13">
      <c r="A705" s="233" t="str">
        <f>①陸連データ貼付け!M705</f>
        <v>H313</v>
      </c>
      <c r="B705" s="30" t="str">
        <f t="shared" si="30"/>
        <v>H</v>
      </c>
      <c r="C705" s="30" t="str">
        <f t="shared" si="31"/>
        <v>313</v>
      </c>
      <c r="D705" s="30">
        <f>①陸連データ貼付け!B705</f>
        <v>39931530</v>
      </c>
      <c r="E705" s="30" t="str">
        <f>①陸連データ貼付け!C705</f>
        <v>市川　勇佑</v>
      </c>
      <c r="F705" s="30" t="str">
        <f>ASC(①陸連データ貼付け!D705)</f>
        <v>ｲﾁｶﾜ ﾕｳｽｹ</v>
      </c>
      <c r="G705" s="30" t="str">
        <f>①陸連データ貼付け!E705</f>
        <v>男</v>
      </c>
      <c r="H705" s="30">
        <f>①陸連データ貼付け!N705</f>
        <v>223129</v>
      </c>
      <c r="I705" s="30" t="str">
        <f>①陸連データ貼付け!K705</f>
        <v>東郷</v>
      </c>
      <c r="J705" s="30" t="str">
        <f>ASC(①陸連データ貼付け!J705)</f>
        <v>ｱｲﾁｹﾝﾘﾂﾄｳｺﾞｳ</v>
      </c>
      <c r="K705" s="30" t="str">
        <f t="shared" si="32"/>
        <v>東郷</v>
      </c>
      <c r="L705" s="30">
        <f>①陸連データ貼付け!P705</f>
        <v>3</v>
      </c>
      <c r="M705" s="64" t="str">
        <f>①陸連データ貼付け!Q705</f>
        <v>高校</v>
      </c>
    </row>
    <row r="706" spans="1:13">
      <c r="A706" s="233" t="str">
        <f>①陸連データ貼付け!M706</f>
        <v>H314</v>
      </c>
      <c r="B706" s="30" t="str">
        <f t="shared" si="30"/>
        <v>H</v>
      </c>
      <c r="C706" s="30" t="str">
        <f t="shared" si="31"/>
        <v>314</v>
      </c>
      <c r="D706" s="30">
        <f>①陸連データ貼付け!B706</f>
        <v>39936737</v>
      </c>
      <c r="E706" s="30" t="str">
        <f>①陸連データ貼付け!C706</f>
        <v>林　ひかる</v>
      </c>
      <c r="F706" s="30" t="str">
        <f>ASC(①陸連データ貼付け!D706)</f>
        <v>ﾊﾔｼ ﾋｶﾙ</v>
      </c>
      <c r="G706" s="30" t="str">
        <f>①陸連データ貼付け!E706</f>
        <v>男</v>
      </c>
      <c r="H706" s="30">
        <f>①陸連データ貼付け!N706</f>
        <v>223129</v>
      </c>
      <c r="I706" s="30" t="str">
        <f>①陸連データ貼付け!K706</f>
        <v>東郷</v>
      </c>
      <c r="J706" s="30" t="str">
        <f>ASC(①陸連データ貼付け!J706)</f>
        <v>ｱｲﾁｹﾝﾘﾂﾄｳｺﾞｳ</v>
      </c>
      <c r="K706" s="30" t="str">
        <f t="shared" si="32"/>
        <v>東郷</v>
      </c>
      <c r="L706" s="30">
        <f>①陸連データ貼付け!P706</f>
        <v>3</v>
      </c>
      <c r="M706" s="64" t="str">
        <f>①陸連データ貼付け!Q706</f>
        <v>高校</v>
      </c>
    </row>
    <row r="707" spans="1:13">
      <c r="A707" s="233" t="str">
        <f>①陸連データ貼付け!M707</f>
        <v>H315</v>
      </c>
      <c r="B707" s="30" t="str">
        <f t="shared" ref="B707:B770" si="33">LEFT(A707,1)</f>
        <v>H</v>
      </c>
      <c r="C707" s="30" t="str">
        <f t="shared" ref="C707:C770" si="34">REPLACE(A707,1,1,"")</f>
        <v>315</v>
      </c>
      <c r="D707" s="30">
        <f>①陸連データ貼付け!B707</f>
        <v>48320320</v>
      </c>
      <c r="E707" s="30" t="str">
        <f>①陸連データ貼付け!C707</f>
        <v>久保田　捷斗</v>
      </c>
      <c r="F707" s="30" t="str">
        <f>ASC(①陸連データ貼付け!D707)</f>
        <v>ｸﾎﾞﾀ ﾊﾔﾄ</v>
      </c>
      <c r="G707" s="30" t="str">
        <f>①陸連データ貼付け!E707</f>
        <v>男</v>
      </c>
      <c r="H707" s="30">
        <f>①陸連データ貼付け!N707</f>
        <v>223129</v>
      </c>
      <c r="I707" s="30" t="str">
        <f>①陸連データ貼付け!K707</f>
        <v>東郷</v>
      </c>
      <c r="J707" s="30" t="str">
        <f>ASC(①陸連データ貼付け!J707)</f>
        <v>ｱｲﾁｹﾝﾘﾂﾄｳｺﾞｳ</v>
      </c>
      <c r="K707" s="30" t="str">
        <f t="shared" ref="K707:K770" si="35">I707</f>
        <v>東郷</v>
      </c>
      <c r="L707" s="30">
        <f>①陸連データ貼付け!P707</f>
        <v>2</v>
      </c>
      <c r="M707" s="64" t="str">
        <f>①陸連データ貼付け!Q707</f>
        <v>高校</v>
      </c>
    </row>
    <row r="708" spans="1:13">
      <c r="A708" s="233" t="str">
        <f>①陸連データ貼付け!M708</f>
        <v>H316</v>
      </c>
      <c r="B708" s="30" t="str">
        <f t="shared" si="33"/>
        <v>H</v>
      </c>
      <c r="C708" s="30" t="str">
        <f t="shared" si="34"/>
        <v>316</v>
      </c>
      <c r="D708" s="30">
        <f>①陸連データ貼付け!B708</f>
        <v>49949035</v>
      </c>
      <c r="E708" s="30" t="str">
        <f>①陸連データ貼付け!C708</f>
        <v>海谷　麻斗</v>
      </c>
      <c r="F708" s="30" t="str">
        <f>ASC(①陸連データ貼付け!D708)</f>
        <v>ｶｲﾔ ｱｻﾄ</v>
      </c>
      <c r="G708" s="30" t="str">
        <f>①陸連データ貼付け!E708</f>
        <v>男</v>
      </c>
      <c r="H708" s="30">
        <f>①陸連データ貼付け!N708</f>
        <v>223129</v>
      </c>
      <c r="I708" s="30" t="str">
        <f>①陸連データ貼付け!K708</f>
        <v>東郷</v>
      </c>
      <c r="J708" s="30" t="str">
        <f>ASC(①陸連データ貼付け!J708)</f>
        <v>ｱｲﾁｹﾝﾘﾂﾄｳｺﾞｳ</v>
      </c>
      <c r="K708" s="30" t="str">
        <f t="shared" si="35"/>
        <v>東郷</v>
      </c>
      <c r="L708" s="30">
        <f>①陸連データ貼付け!P708</f>
        <v>2</v>
      </c>
      <c r="M708" s="64" t="str">
        <f>①陸連データ貼付け!Q708</f>
        <v>高校</v>
      </c>
    </row>
    <row r="709" spans="1:13">
      <c r="A709" s="233" t="str">
        <f>①陸連データ貼付け!M709</f>
        <v>H317</v>
      </c>
      <c r="B709" s="30" t="str">
        <f t="shared" si="33"/>
        <v>H</v>
      </c>
      <c r="C709" s="30" t="str">
        <f t="shared" si="34"/>
        <v>317</v>
      </c>
      <c r="D709" s="30">
        <f>①陸連データ貼付け!B709</f>
        <v>58870028</v>
      </c>
      <c r="E709" s="30" t="str">
        <f>①陸連データ貼付け!C709</f>
        <v>朝井　優斗</v>
      </c>
      <c r="F709" s="30" t="str">
        <f>ASC(①陸連データ貼付け!D709)</f>
        <v>ｱｻｲ ﾕｳﾄ</v>
      </c>
      <c r="G709" s="30" t="str">
        <f>①陸連データ貼付け!E709</f>
        <v>男</v>
      </c>
      <c r="H709" s="30">
        <f>①陸連データ貼付け!N709</f>
        <v>223129</v>
      </c>
      <c r="I709" s="30" t="str">
        <f>①陸連データ貼付け!K709</f>
        <v>東郷</v>
      </c>
      <c r="J709" s="30" t="str">
        <f>ASC(①陸連データ貼付け!J709)</f>
        <v>ｱｲﾁｹﾝﾘﾂﾄｳｺﾞｳ</v>
      </c>
      <c r="K709" s="30" t="str">
        <f t="shared" si="35"/>
        <v>東郷</v>
      </c>
      <c r="L709" s="30">
        <f>①陸連データ貼付け!P709</f>
        <v>3</v>
      </c>
      <c r="M709" s="64" t="str">
        <f>①陸連データ貼付け!Q709</f>
        <v>高校</v>
      </c>
    </row>
    <row r="710" spans="1:13">
      <c r="A710" s="233" t="str">
        <f>①陸連データ貼付け!M710</f>
        <v>H318</v>
      </c>
      <c r="B710" s="30" t="str">
        <f t="shared" si="33"/>
        <v>H</v>
      </c>
      <c r="C710" s="30" t="str">
        <f t="shared" si="34"/>
        <v>318</v>
      </c>
      <c r="D710" s="30">
        <f>①陸連データ貼付け!B710</f>
        <v>59911530</v>
      </c>
      <c r="E710" s="30" t="str">
        <f>①陸連データ貼付け!C710</f>
        <v>角皆　優作</v>
      </c>
      <c r="F710" s="30" t="str">
        <f>ASC(①陸連データ貼付け!D710)</f>
        <v>ﾂﾉｶﾞｲ ﾕｳｻｸ</v>
      </c>
      <c r="G710" s="30" t="str">
        <f>①陸連データ貼付け!E710</f>
        <v>男</v>
      </c>
      <c r="H710" s="30">
        <f>①陸連データ貼付け!N710</f>
        <v>223129</v>
      </c>
      <c r="I710" s="30" t="str">
        <f>①陸連データ貼付け!K710</f>
        <v>東郷</v>
      </c>
      <c r="J710" s="30" t="str">
        <f>ASC(①陸連データ貼付け!J710)</f>
        <v>ｱｲﾁｹﾝﾘﾂﾄｳｺﾞｳ</v>
      </c>
      <c r="K710" s="30" t="str">
        <f t="shared" si="35"/>
        <v>東郷</v>
      </c>
      <c r="L710" s="30">
        <f>①陸連データ貼付け!P710</f>
        <v>2</v>
      </c>
      <c r="M710" s="64" t="str">
        <f>①陸連データ貼付け!Q710</f>
        <v>高校</v>
      </c>
    </row>
    <row r="711" spans="1:13">
      <c r="A711" s="233" t="str">
        <f>①陸連データ貼付け!M711</f>
        <v>H319</v>
      </c>
      <c r="B711" s="30" t="str">
        <f t="shared" si="33"/>
        <v>H</v>
      </c>
      <c r="C711" s="30" t="str">
        <f t="shared" si="34"/>
        <v>319</v>
      </c>
      <c r="D711" s="30">
        <f>①陸連データ貼付け!B711</f>
        <v>60708223</v>
      </c>
      <c r="E711" s="30" t="str">
        <f>①陸連データ貼付け!C711</f>
        <v>伊藤　弘大</v>
      </c>
      <c r="F711" s="30" t="str">
        <f>ASC(①陸連データ貼付け!D711)</f>
        <v>ｲﾄｳ ｺｳﾀ</v>
      </c>
      <c r="G711" s="30" t="str">
        <f>①陸連データ貼付け!E711</f>
        <v>男</v>
      </c>
      <c r="H711" s="30">
        <f>①陸連データ貼付け!N711</f>
        <v>223129</v>
      </c>
      <c r="I711" s="30" t="str">
        <f>①陸連データ貼付け!K711</f>
        <v>東郷</v>
      </c>
      <c r="J711" s="30" t="str">
        <f>ASC(①陸連データ貼付け!J711)</f>
        <v>ｱｲﾁｹﾝﾘﾂﾄｳｺﾞｳ</v>
      </c>
      <c r="K711" s="30" t="str">
        <f t="shared" si="35"/>
        <v>東郷</v>
      </c>
      <c r="L711" s="30">
        <f>①陸連データ貼付け!P711</f>
        <v>3</v>
      </c>
      <c r="M711" s="64" t="str">
        <f>①陸連データ貼付け!Q711</f>
        <v>高校</v>
      </c>
    </row>
    <row r="712" spans="1:13">
      <c r="A712" s="233" t="str">
        <f>①陸連データ貼付け!M712</f>
        <v>H320</v>
      </c>
      <c r="B712" s="30" t="str">
        <f t="shared" si="33"/>
        <v>H</v>
      </c>
      <c r="C712" s="30" t="str">
        <f t="shared" si="34"/>
        <v>320</v>
      </c>
      <c r="D712" s="30">
        <f>①陸連データ貼付け!B712</f>
        <v>76367332</v>
      </c>
      <c r="E712" s="30" t="str">
        <f>①陸連データ貼付け!C712</f>
        <v>近藤　晟斗</v>
      </c>
      <c r="F712" s="30" t="str">
        <f>ASC(①陸連データ貼付け!D712)</f>
        <v>ｺﾝﾄﾞｳ ﾏｻﾄ</v>
      </c>
      <c r="G712" s="30" t="str">
        <f>①陸連データ貼付け!E712</f>
        <v>男</v>
      </c>
      <c r="H712" s="30">
        <f>①陸連データ貼付け!N712</f>
        <v>223129</v>
      </c>
      <c r="I712" s="30" t="str">
        <f>①陸連データ貼付け!K712</f>
        <v>東郷</v>
      </c>
      <c r="J712" s="30" t="str">
        <f>ASC(①陸連データ貼付け!J712)</f>
        <v>ｱｲﾁｹﾝﾘﾂﾄｳｺﾞｳ</v>
      </c>
      <c r="K712" s="30" t="str">
        <f t="shared" si="35"/>
        <v>東郷</v>
      </c>
      <c r="L712" s="30">
        <f>①陸連データ貼付け!P712</f>
        <v>3</v>
      </c>
      <c r="M712" s="64" t="str">
        <f>①陸連データ貼付け!Q712</f>
        <v>高校</v>
      </c>
    </row>
    <row r="713" spans="1:13">
      <c r="A713" s="233" t="str">
        <f>①陸連データ貼付け!M713</f>
        <v>H321</v>
      </c>
      <c r="B713" s="30" t="str">
        <f t="shared" si="33"/>
        <v>H</v>
      </c>
      <c r="C713" s="30" t="str">
        <f t="shared" si="34"/>
        <v>321</v>
      </c>
      <c r="D713" s="30">
        <f>①陸連データ貼付け!B713</f>
        <v>76368131</v>
      </c>
      <c r="E713" s="30" t="str">
        <f>①陸連データ貼付け!C713</f>
        <v>永井　勇輔</v>
      </c>
      <c r="F713" s="30" t="str">
        <f>ASC(①陸連データ貼付け!D713)</f>
        <v>ﾅｶﾞｲ ﾕｳｽｹ</v>
      </c>
      <c r="G713" s="30" t="str">
        <f>①陸連データ貼付け!E713</f>
        <v>男</v>
      </c>
      <c r="H713" s="30">
        <f>①陸連データ貼付け!N713</f>
        <v>223129</v>
      </c>
      <c r="I713" s="30" t="str">
        <f>①陸連データ貼付け!K713</f>
        <v>東郷</v>
      </c>
      <c r="J713" s="30" t="str">
        <f>ASC(①陸連データ貼付け!J713)</f>
        <v>ｱｲﾁｹﾝﾘﾂﾄｳｺﾞｳ</v>
      </c>
      <c r="K713" s="30" t="str">
        <f t="shared" si="35"/>
        <v>東郷</v>
      </c>
      <c r="L713" s="30">
        <f>①陸連データ貼付け!P713</f>
        <v>3</v>
      </c>
      <c r="M713" s="64" t="str">
        <f>①陸連データ貼付け!Q713</f>
        <v>高校</v>
      </c>
    </row>
    <row r="714" spans="1:13">
      <c r="A714" s="233" t="str">
        <f>①陸連データ貼付け!M714</f>
        <v>H322</v>
      </c>
      <c r="B714" s="30" t="str">
        <f t="shared" si="33"/>
        <v>H</v>
      </c>
      <c r="C714" s="30" t="str">
        <f t="shared" si="34"/>
        <v>322</v>
      </c>
      <c r="D714" s="30">
        <f>①陸連データ貼付け!B714</f>
        <v>76368939</v>
      </c>
      <c r="E714" s="30" t="str">
        <f>①陸連データ貼付け!C714</f>
        <v>村瀬　智哉</v>
      </c>
      <c r="F714" s="30" t="str">
        <f>ASC(①陸連データ貼付け!D714)</f>
        <v>ﾑﾗｾ ﾄﾓﾔ</v>
      </c>
      <c r="G714" s="30" t="str">
        <f>①陸連データ貼付け!E714</f>
        <v>男</v>
      </c>
      <c r="H714" s="30">
        <f>①陸連データ貼付け!N714</f>
        <v>223129</v>
      </c>
      <c r="I714" s="30" t="str">
        <f>①陸連データ貼付け!K714</f>
        <v>東郷</v>
      </c>
      <c r="J714" s="30" t="str">
        <f>ASC(①陸連データ貼付け!J714)</f>
        <v>ｱｲﾁｹﾝﾘﾂﾄｳｺﾞｳ</v>
      </c>
      <c r="K714" s="30" t="str">
        <f t="shared" si="35"/>
        <v>東郷</v>
      </c>
      <c r="L714" s="30">
        <f>①陸連データ貼付け!P714</f>
        <v>3</v>
      </c>
      <c r="M714" s="64" t="str">
        <f>①陸連データ貼付け!Q714</f>
        <v>高校</v>
      </c>
    </row>
    <row r="715" spans="1:13">
      <c r="A715" s="233" t="str">
        <f>①陸連データ貼付け!M715</f>
        <v>H323</v>
      </c>
      <c r="B715" s="30" t="str">
        <f t="shared" si="33"/>
        <v>H</v>
      </c>
      <c r="C715" s="30" t="str">
        <f t="shared" si="34"/>
        <v>323</v>
      </c>
      <c r="D715" s="30">
        <f>①陸連データ貼付け!B715</f>
        <v>76369435</v>
      </c>
      <c r="E715" s="30" t="str">
        <f>①陸連データ貼付け!C715</f>
        <v>吉村　清志</v>
      </c>
      <c r="F715" s="30" t="str">
        <f>ASC(①陸連データ貼付け!D715)</f>
        <v>ﾖｼﾑﾗ ｾｲｼﾞ</v>
      </c>
      <c r="G715" s="30" t="str">
        <f>①陸連データ貼付け!E715</f>
        <v>男</v>
      </c>
      <c r="H715" s="30">
        <f>①陸連データ貼付け!N715</f>
        <v>223129</v>
      </c>
      <c r="I715" s="30" t="str">
        <f>①陸連データ貼付け!K715</f>
        <v>東郷</v>
      </c>
      <c r="J715" s="30" t="str">
        <f>ASC(①陸連データ貼付け!J715)</f>
        <v>ｱｲﾁｹﾝﾘﾂﾄｳｺﾞｳ</v>
      </c>
      <c r="K715" s="30" t="str">
        <f t="shared" si="35"/>
        <v>東郷</v>
      </c>
      <c r="L715" s="30">
        <f>①陸連データ貼付け!P715</f>
        <v>3</v>
      </c>
      <c r="M715" s="64" t="str">
        <f>①陸連データ貼付け!Q715</f>
        <v>高校</v>
      </c>
    </row>
    <row r="716" spans="1:13">
      <c r="A716" s="233" t="str">
        <f>①陸連データ貼付け!M716</f>
        <v>H324</v>
      </c>
      <c r="B716" s="30" t="str">
        <f t="shared" si="33"/>
        <v>H</v>
      </c>
      <c r="C716" s="30" t="str">
        <f t="shared" si="34"/>
        <v>324</v>
      </c>
      <c r="D716" s="30">
        <f>①陸連データ貼付け!B716</f>
        <v>76369940</v>
      </c>
      <c r="E716" s="30" t="str">
        <f>①陸連データ貼付け!C716</f>
        <v>青井　謙</v>
      </c>
      <c r="F716" s="30" t="str">
        <f>ASC(①陸連データ貼付け!D716)</f>
        <v>ｱｵｲ ｹﾝ</v>
      </c>
      <c r="G716" s="30" t="str">
        <f>①陸連データ貼付け!E716</f>
        <v>男</v>
      </c>
      <c r="H716" s="30">
        <f>①陸連データ貼付け!N716</f>
        <v>223129</v>
      </c>
      <c r="I716" s="30" t="str">
        <f>①陸連データ貼付け!K716</f>
        <v>東郷</v>
      </c>
      <c r="J716" s="30" t="str">
        <f>ASC(①陸連データ貼付け!J716)</f>
        <v>ｱｲﾁｹﾝﾘﾂﾄｳｺﾞｳ</v>
      </c>
      <c r="K716" s="30" t="str">
        <f t="shared" si="35"/>
        <v>東郷</v>
      </c>
      <c r="L716" s="30">
        <f>①陸連データ貼付け!P716</f>
        <v>3</v>
      </c>
      <c r="M716" s="64" t="str">
        <f>①陸連データ貼付け!Q716</f>
        <v>高校</v>
      </c>
    </row>
    <row r="717" spans="1:13">
      <c r="A717" s="233" t="str">
        <f>①陸連データ貼付け!M717</f>
        <v>H325</v>
      </c>
      <c r="B717" s="30" t="str">
        <f t="shared" si="33"/>
        <v>H</v>
      </c>
      <c r="C717" s="30" t="str">
        <f t="shared" si="34"/>
        <v>325</v>
      </c>
      <c r="D717" s="30">
        <f>①陸連データ貼付け!B717</f>
        <v>76372328</v>
      </c>
      <c r="E717" s="30" t="str">
        <f>①陸連データ貼付け!C717</f>
        <v>加藤　幹也</v>
      </c>
      <c r="F717" s="30" t="str">
        <f>ASC(①陸連データ貼付け!D717)</f>
        <v>ｶﾄｳ ﾐｷﾔ</v>
      </c>
      <c r="G717" s="30" t="str">
        <f>①陸連データ貼付け!E717</f>
        <v>男</v>
      </c>
      <c r="H717" s="30">
        <f>①陸連データ貼付け!N717</f>
        <v>223129</v>
      </c>
      <c r="I717" s="30" t="str">
        <f>①陸連データ貼付け!K717</f>
        <v>東郷</v>
      </c>
      <c r="J717" s="30" t="str">
        <f>ASC(①陸連データ貼付け!J717)</f>
        <v>ｱｲﾁｹﾝﾘﾂﾄｳｺﾞｳ</v>
      </c>
      <c r="K717" s="30" t="str">
        <f t="shared" si="35"/>
        <v>東郷</v>
      </c>
      <c r="L717" s="30">
        <f>①陸連データ貼付け!P717</f>
        <v>3</v>
      </c>
      <c r="M717" s="64" t="str">
        <f>①陸連データ貼付け!Q717</f>
        <v>高校</v>
      </c>
    </row>
    <row r="718" spans="1:13">
      <c r="A718" s="233" t="str">
        <f>①陸連データ貼付け!M718</f>
        <v>H326</v>
      </c>
      <c r="B718" s="30" t="str">
        <f t="shared" si="33"/>
        <v>H</v>
      </c>
      <c r="C718" s="30" t="str">
        <f t="shared" si="34"/>
        <v>326</v>
      </c>
      <c r="D718" s="30">
        <f>①陸連データ貼付け!B718</f>
        <v>76373127</v>
      </c>
      <c r="E718" s="30" t="str">
        <f>①陸連データ貼付け!C718</f>
        <v>岡田　智也</v>
      </c>
      <c r="F718" s="30" t="str">
        <f>ASC(①陸連データ貼付け!D718)</f>
        <v>ｵｶﾀﾞ ﾄﾓﾔ</v>
      </c>
      <c r="G718" s="30" t="str">
        <f>①陸連データ貼付け!E718</f>
        <v>男</v>
      </c>
      <c r="H718" s="30">
        <f>①陸連データ貼付け!N718</f>
        <v>223129</v>
      </c>
      <c r="I718" s="30" t="str">
        <f>①陸連データ貼付け!K718</f>
        <v>東郷</v>
      </c>
      <c r="J718" s="30" t="str">
        <f>ASC(①陸連データ貼付け!J718)</f>
        <v>ｱｲﾁｹﾝﾘﾂﾄｳｺﾞｳ</v>
      </c>
      <c r="K718" s="30" t="str">
        <f t="shared" si="35"/>
        <v>東郷</v>
      </c>
      <c r="L718" s="30">
        <f>①陸連データ貼付け!P718</f>
        <v>3</v>
      </c>
      <c r="M718" s="64" t="str">
        <f>①陸連データ貼付け!Q718</f>
        <v>高校</v>
      </c>
    </row>
    <row r="719" spans="1:13">
      <c r="A719" s="233" t="str">
        <f>①陸連データ貼付け!M719</f>
        <v>H327</v>
      </c>
      <c r="B719" s="30" t="str">
        <f t="shared" si="33"/>
        <v>H</v>
      </c>
      <c r="C719" s="30" t="str">
        <f t="shared" si="34"/>
        <v>327</v>
      </c>
      <c r="D719" s="30">
        <f>①陸連データ貼付け!B719</f>
        <v>76373531</v>
      </c>
      <c r="E719" s="30" t="str">
        <f>①陸連データ貼付け!C719</f>
        <v>林　洋次</v>
      </c>
      <c r="F719" s="30" t="str">
        <f>ASC(①陸連データ貼付け!D719)</f>
        <v>ﾊﾔｼ ﾋﾛﾂｸﾞ</v>
      </c>
      <c r="G719" s="30" t="str">
        <f>①陸連データ貼付け!E719</f>
        <v>男</v>
      </c>
      <c r="H719" s="30">
        <f>①陸連データ貼付け!N719</f>
        <v>223129</v>
      </c>
      <c r="I719" s="30" t="str">
        <f>①陸連データ貼付け!K719</f>
        <v>東郷</v>
      </c>
      <c r="J719" s="30" t="str">
        <f>ASC(①陸連データ貼付け!J719)</f>
        <v>ｱｲﾁｹﾝﾘﾂﾄｳｺﾞｳ</v>
      </c>
      <c r="K719" s="30" t="str">
        <f t="shared" si="35"/>
        <v>東郷</v>
      </c>
      <c r="L719" s="30">
        <f>①陸連データ貼付け!P719</f>
        <v>3</v>
      </c>
      <c r="M719" s="64" t="str">
        <f>①陸連データ貼付け!Q719</f>
        <v>高校</v>
      </c>
    </row>
    <row r="720" spans="1:13">
      <c r="A720" s="233" t="str">
        <f>①陸連データ貼付け!M720</f>
        <v>H328</v>
      </c>
      <c r="B720" s="30" t="str">
        <f t="shared" si="33"/>
        <v>H</v>
      </c>
      <c r="C720" s="30" t="str">
        <f t="shared" si="34"/>
        <v>328</v>
      </c>
      <c r="D720" s="30">
        <f>①陸連データ貼付け!B720</f>
        <v>76373632</v>
      </c>
      <c r="E720" s="30" t="str">
        <f>①陸連データ貼付け!C720</f>
        <v>森木　大智</v>
      </c>
      <c r="F720" s="30" t="str">
        <f>ASC(①陸連データ貼付け!D720)</f>
        <v>ﾓﾘｷ ﾀﾞｲﾁ</v>
      </c>
      <c r="G720" s="30" t="str">
        <f>①陸連データ貼付け!E720</f>
        <v>男</v>
      </c>
      <c r="H720" s="30">
        <f>①陸連データ貼付け!N720</f>
        <v>223129</v>
      </c>
      <c r="I720" s="30" t="str">
        <f>①陸連データ貼付け!K720</f>
        <v>東郷</v>
      </c>
      <c r="J720" s="30" t="str">
        <f>ASC(①陸連データ貼付け!J720)</f>
        <v>ｱｲﾁｹﾝﾘﾂﾄｳｺﾞｳ</v>
      </c>
      <c r="K720" s="30" t="str">
        <f t="shared" si="35"/>
        <v>東郷</v>
      </c>
      <c r="L720" s="30">
        <f>①陸連データ貼付け!P720</f>
        <v>3</v>
      </c>
      <c r="M720" s="64" t="str">
        <f>①陸連データ貼付け!Q720</f>
        <v>高校</v>
      </c>
    </row>
    <row r="721" spans="1:13">
      <c r="A721" s="233" t="str">
        <f>①陸連データ貼付け!M721</f>
        <v>H329</v>
      </c>
      <c r="B721" s="30" t="str">
        <f t="shared" si="33"/>
        <v>H</v>
      </c>
      <c r="C721" s="30" t="str">
        <f t="shared" si="34"/>
        <v>329</v>
      </c>
      <c r="D721" s="30">
        <f>①陸連データ貼付け!B721</f>
        <v>76373733</v>
      </c>
      <c r="E721" s="30" t="str">
        <f>①陸連データ貼付け!C721</f>
        <v>永田　宗之</v>
      </c>
      <c r="F721" s="30" t="str">
        <f>ASC(①陸連データ貼付け!D721)</f>
        <v>ﾅｶﾞﾀ ﾑﾈﾕｷ</v>
      </c>
      <c r="G721" s="30" t="str">
        <f>①陸連データ貼付け!E721</f>
        <v>男</v>
      </c>
      <c r="H721" s="30">
        <f>①陸連データ貼付け!N721</f>
        <v>223129</v>
      </c>
      <c r="I721" s="30" t="str">
        <f>①陸連データ貼付け!K721</f>
        <v>東郷</v>
      </c>
      <c r="J721" s="30" t="str">
        <f>ASC(①陸連データ貼付け!J721)</f>
        <v>ｱｲﾁｹﾝﾘﾂﾄｳｺﾞｳ</v>
      </c>
      <c r="K721" s="30" t="str">
        <f t="shared" si="35"/>
        <v>東郷</v>
      </c>
      <c r="L721" s="30">
        <f>①陸連データ貼付け!P721</f>
        <v>3</v>
      </c>
      <c r="M721" s="64" t="str">
        <f>①陸連データ貼付け!Q721</f>
        <v>高校</v>
      </c>
    </row>
    <row r="722" spans="1:13">
      <c r="A722" s="233" t="str">
        <f>①陸連データ貼付け!M722</f>
        <v>H330</v>
      </c>
      <c r="B722" s="30" t="str">
        <f t="shared" si="33"/>
        <v>H</v>
      </c>
      <c r="C722" s="30" t="str">
        <f t="shared" si="34"/>
        <v>330</v>
      </c>
      <c r="D722" s="30">
        <f>①陸連データ貼付け!B722</f>
        <v>86597035</v>
      </c>
      <c r="E722" s="30" t="str">
        <f>①陸連データ貼付け!C722</f>
        <v>白神　雄大</v>
      </c>
      <c r="F722" s="30" t="str">
        <f>ASC(①陸連データ貼付け!D722)</f>
        <v>ｼﾗｶﾞ ﾕｳﾀﾞｲ</v>
      </c>
      <c r="G722" s="30" t="str">
        <f>①陸連データ貼付け!E722</f>
        <v>男</v>
      </c>
      <c r="H722" s="30">
        <f>①陸連データ貼付け!N722</f>
        <v>223129</v>
      </c>
      <c r="I722" s="30" t="str">
        <f>①陸連データ貼付け!K722</f>
        <v>東郷</v>
      </c>
      <c r="J722" s="30" t="str">
        <f>ASC(①陸連データ貼付け!J722)</f>
        <v>ｱｲﾁｹﾝﾘﾂﾄｳｺﾞｳ</v>
      </c>
      <c r="K722" s="30" t="str">
        <f t="shared" si="35"/>
        <v>東郷</v>
      </c>
      <c r="L722" s="30">
        <f>①陸連データ貼付け!P722</f>
        <v>2</v>
      </c>
      <c r="M722" s="64" t="str">
        <f>①陸連データ貼付け!Q722</f>
        <v>高校</v>
      </c>
    </row>
    <row r="723" spans="1:13">
      <c r="A723" s="233" t="str">
        <f>①陸連データ貼付け!M723</f>
        <v>H331</v>
      </c>
      <c r="B723" s="30" t="str">
        <f t="shared" si="33"/>
        <v>H</v>
      </c>
      <c r="C723" s="30" t="str">
        <f t="shared" si="34"/>
        <v>331</v>
      </c>
      <c r="D723" s="30">
        <f>①陸連データ貼付け!B723</f>
        <v>86597136</v>
      </c>
      <c r="E723" s="30" t="str">
        <f>①陸連データ貼付け!C723</f>
        <v>安井　晴琉</v>
      </c>
      <c r="F723" s="30" t="str">
        <f>ASC(①陸連データ貼付け!D723)</f>
        <v>ﾔｽｲ ﾊﾙ</v>
      </c>
      <c r="G723" s="30" t="str">
        <f>①陸連データ貼付け!E723</f>
        <v>男</v>
      </c>
      <c r="H723" s="30">
        <f>①陸連データ貼付け!N723</f>
        <v>223129</v>
      </c>
      <c r="I723" s="30" t="str">
        <f>①陸連データ貼付け!K723</f>
        <v>東郷</v>
      </c>
      <c r="J723" s="30" t="str">
        <f>ASC(①陸連データ貼付け!J723)</f>
        <v>ｱｲﾁｹﾝﾘﾂﾄｳｺﾞｳ</v>
      </c>
      <c r="K723" s="30" t="str">
        <f t="shared" si="35"/>
        <v>東郷</v>
      </c>
      <c r="L723" s="30">
        <f>①陸連データ貼付け!P723</f>
        <v>2</v>
      </c>
      <c r="M723" s="64" t="str">
        <f>①陸連データ貼付け!Q723</f>
        <v>高校</v>
      </c>
    </row>
    <row r="724" spans="1:13">
      <c r="A724" s="233" t="str">
        <f>①陸連データ貼付け!M724</f>
        <v>H332</v>
      </c>
      <c r="B724" s="30" t="str">
        <f t="shared" si="33"/>
        <v>H</v>
      </c>
      <c r="C724" s="30" t="str">
        <f t="shared" si="34"/>
        <v>332</v>
      </c>
      <c r="D724" s="30">
        <f>①陸連データ貼付け!B724</f>
        <v>86597641</v>
      </c>
      <c r="E724" s="30" t="str">
        <f>①陸連データ貼付け!C724</f>
        <v>鈴木　大</v>
      </c>
      <c r="F724" s="30" t="str">
        <f>ASC(①陸連データ貼付け!D724)</f>
        <v>ｽｽﾞｷ ﾀﾞｲ</v>
      </c>
      <c r="G724" s="30" t="str">
        <f>①陸連データ貼付け!E724</f>
        <v>男</v>
      </c>
      <c r="H724" s="30">
        <f>①陸連データ貼付け!N724</f>
        <v>223129</v>
      </c>
      <c r="I724" s="30" t="str">
        <f>①陸連データ貼付け!K724</f>
        <v>東郷</v>
      </c>
      <c r="J724" s="30" t="str">
        <f>ASC(①陸連データ貼付け!J724)</f>
        <v>ｱｲﾁｹﾝﾘﾂﾄｳｺﾞｳ</v>
      </c>
      <c r="K724" s="30" t="str">
        <f t="shared" si="35"/>
        <v>東郷</v>
      </c>
      <c r="L724" s="30">
        <f>①陸連データ貼付け!P724</f>
        <v>2</v>
      </c>
      <c r="M724" s="64" t="str">
        <f>①陸連データ貼付け!Q724</f>
        <v>高校</v>
      </c>
    </row>
    <row r="725" spans="1:13">
      <c r="A725" s="233" t="str">
        <f>①陸連データ貼付け!M725</f>
        <v>H623</v>
      </c>
      <c r="B725" s="30" t="str">
        <f t="shared" si="33"/>
        <v>H</v>
      </c>
      <c r="C725" s="30" t="str">
        <f t="shared" si="34"/>
        <v>623</v>
      </c>
      <c r="D725" s="30">
        <f>①陸連データ貼付け!B725</f>
        <v>58931935</v>
      </c>
      <c r="E725" s="30" t="str">
        <f>①陸連データ貼付け!C725</f>
        <v>柘植　康生</v>
      </c>
      <c r="F725" s="30" t="str">
        <f>ASC(①陸連データ貼付け!D725)</f>
        <v>ﾂｹﾞ ｺｳｾｲ</v>
      </c>
      <c r="G725" s="30" t="str">
        <f>①陸連データ貼付け!E725</f>
        <v>男</v>
      </c>
      <c r="H725" s="30">
        <f>①陸連データ貼付け!N725</f>
        <v>223129</v>
      </c>
      <c r="I725" s="30" t="str">
        <f>①陸連データ貼付け!K725</f>
        <v>東郷</v>
      </c>
      <c r="J725" s="30" t="str">
        <f>ASC(①陸連データ貼付け!J725)</f>
        <v>ｱｲﾁｹﾝﾘﾂﾄｳｺﾞｳ</v>
      </c>
      <c r="K725" s="30" t="str">
        <f t="shared" si="35"/>
        <v>東郷</v>
      </c>
      <c r="L725" s="30">
        <f>①陸連データ貼付け!P725</f>
        <v>1</v>
      </c>
      <c r="M725" s="64" t="str">
        <f>①陸連データ貼付け!Q725</f>
        <v>高校</v>
      </c>
    </row>
    <row r="726" spans="1:13">
      <c r="A726" s="233" t="str">
        <f>①陸連データ貼付け!M726</f>
        <v>H624</v>
      </c>
      <c r="B726" s="30" t="str">
        <f t="shared" si="33"/>
        <v>H</v>
      </c>
      <c r="C726" s="30" t="str">
        <f t="shared" si="34"/>
        <v>624</v>
      </c>
      <c r="D726" s="30">
        <f>①陸連データ貼付け!B726</f>
        <v>73296027</v>
      </c>
      <c r="E726" s="30" t="str">
        <f>①陸連データ貼付け!C726</f>
        <v>伊藤　響生</v>
      </c>
      <c r="F726" s="30" t="str">
        <f>ASC(①陸連データ貼付け!D726)</f>
        <v>ｲﾄｳ ﾋﾋﾞｷ</v>
      </c>
      <c r="G726" s="30" t="str">
        <f>①陸連データ貼付け!E726</f>
        <v>男</v>
      </c>
      <c r="H726" s="30">
        <f>①陸連データ貼付け!N726</f>
        <v>223129</v>
      </c>
      <c r="I726" s="30" t="str">
        <f>①陸連データ貼付け!K726</f>
        <v>東郷</v>
      </c>
      <c r="J726" s="30" t="str">
        <f>ASC(①陸連データ貼付け!J726)</f>
        <v>ｱｲﾁｹﾝﾘﾂﾄｳｺﾞｳ</v>
      </c>
      <c r="K726" s="30" t="str">
        <f t="shared" si="35"/>
        <v>東郷</v>
      </c>
      <c r="L726" s="30">
        <f>①陸連データ貼付け!P726</f>
        <v>1</v>
      </c>
      <c r="M726" s="64" t="str">
        <f>①陸連データ貼付け!Q726</f>
        <v>高校</v>
      </c>
    </row>
    <row r="727" spans="1:13">
      <c r="A727" s="233" t="str">
        <f>①陸連データ貼付け!M727</f>
        <v>J5282</v>
      </c>
      <c r="B727" s="30" t="str">
        <f t="shared" si="33"/>
        <v>J</v>
      </c>
      <c r="C727" s="30" t="str">
        <f t="shared" si="34"/>
        <v>5282</v>
      </c>
      <c r="D727" s="30">
        <f>①陸連データ貼付け!B727</f>
        <v>46859032</v>
      </c>
      <c r="E727" s="30" t="str">
        <f>①陸連データ貼付け!C727</f>
        <v>若林　莉抄</v>
      </c>
      <c r="F727" s="30" t="str">
        <f>ASC(①陸連データ貼付け!D727)</f>
        <v>ﾜｶﾊﾞﾔｼ ﾘｻ</v>
      </c>
      <c r="G727" s="30" t="str">
        <f>①陸連データ貼付け!E727</f>
        <v>女</v>
      </c>
      <c r="H727" s="30">
        <f>①陸連データ貼付け!N727</f>
        <v>223130</v>
      </c>
      <c r="I727" s="30" t="str">
        <f>①陸連データ貼付け!K727</f>
        <v>瀬戸</v>
      </c>
      <c r="J727" s="30" t="str">
        <f>ASC(①陸連データ貼付け!J727)</f>
        <v>ｱｲﾁｹﾝﾘﾂｾﾄ</v>
      </c>
      <c r="K727" s="30" t="str">
        <f t="shared" si="35"/>
        <v>瀬戸</v>
      </c>
      <c r="L727" s="30">
        <f>①陸連データ貼付け!P727</f>
        <v>3</v>
      </c>
      <c r="M727" s="64" t="str">
        <f>①陸連データ貼付け!Q727</f>
        <v>高校</v>
      </c>
    </row>
    <row r="728" spans="1:13">
      <c r="A728" s="233" t="str">
        <f>①陸連データ貼付け!M728</f>
        <v>J5283</v>
      </c>
      <c r="B728" s="30" t="str">
        <f t="shared" si="33"/>
        <v>J</v>
      </c>
      <c r="C728" s="30" t="str">
        <f t="shared" si="34"/>
        <v>5283</v>
      </c>
      <c r="D728" s="30">
        <f>①陸連データ貼付け!B728</f>
        <v>52221820</v>
      </c>
      <c r="E728" s="30" t="str">
        <f>①陸連データ貼付け!C728</f>
        <v>三谷　芙実</v>
      </c>
      <c r="F728" s="30" t="str">
        <f>ASC(①陸連データ貼付け!D728)</f>
        <v>ﾐﾀﾆ ﾌﾐ</v>
      </c>
      <c r="G728" s="30" t="str">
        <f>①陸連データ貼付け!E728</f>
        <v>女</v>
      </c>
      <c r="H728" s="30">
        <f>①陸連データ貼付け!N728</f>
        <v>223130</v>
      </c>
      <c r="I728" s="30" t="str">
        <f>①陸連データ貼付け!K728</f>
        <v>瀬戸</v>
      </c>
      <c r="J728" s="30" t="str">
        <f>ASC(①陸連データ貼付け!J728)</f>
        <v>ｱｲﾁｹﾝﾘﾂｾﾄ</v>
      </c>
      <c r="K728" s="30" t="str">
        <f t="shared" si="35"/>
        <v>瀬戸</v>
      </c>
      <c r="L728" s="30">
        <f>①陸連データ貼付け!P728</f>
        <v>3</v>
      </c>
      <c r="M728" s="64" t="str">
        <f>①陸連データ貼付け!Q728</f>
        <v>高校</v>
      </c>
    </row>
    <row r="729" spans="1:13">
      <c r="A729" s="233" t="str">
        <f>①陸連データ貼付け!M729</f>
        <v>J5284</v>
      </c>
      <c r="B729" s="30" t="str">
        <f t="shared" si="33"/>
        <v>J</v>
      </c>
      <c r="C729" s="30" t="str">
        <f t="shared" si="34"/>
        <v>5284</v>
      </c>
      <c r="D729" s="30">
        <f>①陸連データ貼付け!B729</f>
        <v>53551322</v>
      </c>
      <c r="E729" s="30" t="str">
        <f>①陸連データ貼付け!C729</f>
        <v>江口　瑠奈</v>
      </c>
      <c r="F729" s="30" t="str">
        <f>ASC(①陸連データ貼付け!D729)</f>
        <v>ｴｸﾞﾁ ﾙﾅ</v>
      </c>
      <c r="G729" s="30" t="str">
        <f>①陸連データ貼付け!E729</f>
        <v>女</v>
      </c>
      <c r="H729" s="30">
        <f>①陸連データ貼付け!N729</f>
        <v>223130</v>
      </c>
      <c r="I729" s="30" t="str">
        <f>①陸連データ貼付け!K729</f>
        <v>瀬戸</v>
      </c>
      <c r="J729" s="30" t="str">
        <f>ASC(①陸連データ貼付け!J729)</f>
        <v>ｱｲﾁｹﾝﾘﾂｾﾄ</v>
      </c>
      <c r="K729" s="30" t="str">
        <f t="shared" si="35"/>
        <v>瀬戸</v>
      </c>
      <c r="L729" s="30">
        <f>①陸連データ貼付け!P729</f>
        <v>2</v>
      </c>
      <c r="M729" s="64" t="str">
        <f>①陸連データ貼付け!Q729</f>
        <v>高校</v>
      </c>
    </row>
    <row r="730" spans="1:13">
      <c r="A730" s="233" t="str">
        <f>①陸連データ貼付け!M730</f>
        <v>J5285</v>
      </c>
      <c r="B730" s="30" t="str">
        <f t="shared" si="33"/>
        <v>J</v>
      </c>
      <c r="C730" s="30" t="str">
        <f t="shared" si="34"/>
        <v>5285</v>
      </c>
      <c r="D730" s="30">
        <f>①陸連データ貼付け!B730</f>
        <v>88157231</v>
      </c>
      <c r="E730" s="30" t="str">
        <f>①陸連データ貼付け!C730</f>
        <v>岡田　夕奈</v>
      </c>
      <c r="F730" s="30" t="str">
        <f>ASC(①陸連データ貼付け!D730)</f>
        <v>ｵｶﾀﾞ ﾕｳﾅ</v>
      </c>
      <c r="G730" s="30" t="str">
        <f>①陸連データ貼付け!E730</f>
        <v>女</v>
      </c>
      <c r="H730" s="30">
        <f>①陸連データ貼付け!N730</f>
        <v>223130</v>
      </c>
      <c r="I730" s="30" t="str">
        <f>①陸連データ貼付け!K730</f>
        <v>瀬戸</v>
      </c>
      <c r="J730" s="30" t="str">
        <f>ASC(①陸連データ貼付け!J730)</f>
        <v>ｱｲﾁｹﾝﾘﾂｾﾄ</v>
      </c>
      <c r="K730" s="30" t="str">
        <f t="shared" si="35"/>
        <v>瀬戸</v>
      </c>
      <c r="L730" s="30">
        <f>①陸連データ貼付け!P730</f>
        <v>2</v>
      </c>
      <c r="M730" s="64" t="str">
        <f>①陸連データ貼付け!Q730</f>
        <v>高校</v>
      </c>
    </row>
    <row r="731" spans="1:13">
      <c r="A731" s="233" t="str">
        <f>①陸連データ貼付け!M731</f>
        <v>J5286</v>
      </c>
      <c r="B731" s="30" t="str">
        <f t="shared" si="33"/>
        <v>J</v>
      </c>
      <c r="C731" s="30" t="str">
        <f t="shared" si="34"/>
        <v>5286</v>
      </c>
      <c r="D731" s="30">
        <f>①陸連データ貼付け!B731</f>
        <v>88157433</v>
      </c>
      <c r="E731" s="30" t="str">
        <f>①陸連データ貼付け!C731</f>
        <v>髙野　紗江</v>
      </c>
      <c r="F731" s="30" t="str">
        <f>ASC(①陸連データ貼付け!D731)</f>
        <v>ﾀｶﾉ ｻｴ</v>
      </c>
      <c r="G731" s="30" t="str">
        <f>①陸連データ貼付け!E731</f>
        <v>女</v>
      </c>
      <c r="H731" s="30">
        <f>①陸連データ貼付け!N731</f>
        <v>223130</v>
      </c>
      <c r="I731" s="30" t="str">
        <f>①陸連データ貼付け!K731</f>
        <v>瀬戸</v>
      </c>
      <c r="J731" s="30" t="str">
        <f>ASC(①陸連データ貼付け!J731)</f>
        <v>ｱｲﾁｹﾝﾘﾂｾﾄ</v>
      </c>
      <c r="K731" s="30" t="str">
        <f t="shared" si="35"/>
        <v>瀬戸</v>
      </c>
      <c r="L731" s="30">
        <f>①陸連データ貼付け!P731</f>
        <v>2</v>
      </c>
      <c r="M731" s="64" t="str">
        <f>①陸連データ貼付け!Q731</f>
        <v>高校</v>
      </c>
    </row>
    <row r="732" spans="1:13">
      <c r="A732" s="233" t="str">
        <f>①陸連データ貼付け!M732</f>
        <v>J5287</v>
      </c>
      <c r="B732" s="30" t="str">
        <f t="shared" si="33"/>
        <v>J</v>
      </c>
      <c r="C732" s="30" t="str">
        <f t="shared" si="34"/>
        <v>5287</v>
      </c>
      <c r="D732" s="30">
        <f>①陸連データ貼付け!B732</f>
        <v>88200826</v>
      </c>
      <c r="E732" s="30" t="str">
        <f>①陸連データ貼付け!C732</f>
        <v>田邉　美紗</v>
      </c>
      <c r="F732" s="30" t="str">
        <f>ASC(①陸連データ貼付け!D732)</f>
        <v>ﾀﾅﾍﾞ ﾐｻ</v>
      </c>
      <c r="G732" s="30" t="str">
        <f>①陸連データ貼付け!E732</f>
        <v>女</v>
      </c>
      <c r="H732" s="30">
        <f>①陸連データ貼付け!N732</f>
        <v>223130</v>
      </c>
      <c r="I732" s="30" t="str">
        <f>①陸連データ貼付け!K732</f>
        <v>瀬戸</v>
      </c>
      <c r="J732" s="30" t="str">
        <f>ASC(①陸連データ貼付け!J732)</f>
        <v>ｱｲﾁｹﾝﾘﾂｾﾄ</v>
      </c>
      <c r="K732" s="30" t="str">
        <f t="shared" si="35"/>
        <v>瀬戸</v>
      </c>
      <c r="L732" s="30">
        <f>①陸連データ貼付け!P732</f>
        <v>2</v>
      </c>
      <c r="M732" s="64" t="str">
        <f>①陸連データ貼付け!Q732</f>
        <v>高校</v>
      </c>
    </row>
    <row r="733" spans="1:13">
      <c r="A733" s="233" t="str">
        <f>①陸連データ貼付け!M733</f>
        <v>J5288</v>
      </c>
      <c r="B733" s="30" t="str">
        <f t="shared" si="33"/>
        <v>J</v>
      </c>
      <c r="C733" s="30" t="str">
        <f t="shared" si="34"/>
        <v>5288</v>
      </c>
      <c r="D733" s="30">
        <f>①陸連データ貼付け!B733</f>
        <v>88201120</v>
      </c>
      <c r="E733" s="30" t="str">
        <f>①陸連データ貼付け!C733</f>
        <v>成瀬　瑚聡</v>
      </c>
      <c r="F733" s="30" t="str">
        <f>ASC(①陸連データ貼付け!D733)</f>
        <v>ﾅﾙｾ ｺﾄ</v>
      </c>
      <c r="G733" s="30" t="str">
        <f>①陸連データ貼付け!E733</f>
        <v>女</v>
      </c>
      <c r="H733" s="30">
        <f>①陸連データ貼付け!N733</f>
        <v>223130</v>
      </c>
      <c r="I733" s="30" t="str">
        <f>①陸連データ貼付け!K733</f>
        <v>瀬戸</v>
      </c>
      <c r="J733" s="30" t="str">
        <f>ASC(①陸連データ貼付け!J733)</f>
        <v>ｱｲﾁｹﾝﾘﾂｾﾄ</v>
      </c>
      <c r="K733" s="30" t="str">
        <f t="shared" si="35"/>
        <v>瀬戸</v>
      </c>
      <c r="L733" s="30">
        <f>①陸連データ貼付け!P733</f>
        <v>2</v>
      </c>
      <c r="M733" s="64" t="str">
        <f>①陸連データ貼付け!Q733</f>
        <v>高校</v>
      </c>
    </row>
    <row r="734" spans="1:13">
      <c r="A734" s="233" t="str">
        <f>①陸連データ貼付け!M734</f>
        <v>J5289</v>
      </c>
      <c r="B734" s="30" t="str">
        <f t="shared" si="33"/>
        <v>J</v>
      </c>
      <c r="C734" s="30" t="str">
        <f t="shared" si="34"/>
        <v>5289</v>
      </c>
      <c r="D734" s="30">
        <f>①陸連データ貼付け!B734</f>
        <v>88266333</v>
      </c>
      <c r="E734" s="30" t="str">
        <f>①陸連データ貼付け!C734</f>
        <v>水谷　鈴奈</v>
      </c>
      <c r="F734" s="30" t="str">
        <f>ASC(①陸連データ貼付け!D734)</f>
        <v>ﾐｽﾞﾀﾆ ﾚｲﾅ</v>
      </c>
      <c r="G734" s="30" t="str">
        <f>①陸連データ貼付け!E734</f>
        <v>女</v>
      </c>
      <c r="H734" s="30">
        <f>①陸連データ貼付け!N734</f>
        <v>223130</v>
      </c>
      <c r="I734" s="30" t="str">
        <f>①陸連データ貼付け!K734</f>
        <v>瀬戸</v>
      </c>
      <c r="J734" s="30" t="str">
        <f>ASC(①陸連データ貼付け!J734)</f>
        <v>ｱｲﾁｹﾝﾘﾂｾﾄ</v>
      </c>
      <c r="K734" s="30" t="str">
        <f t="shared" si="35"/>
        <v>瀬戸</v>
      </c>
      <c r="L734" s="30">
        <f>①陸連データ貼付け!P734</f>
        <v>2</v>
      </c>
      <c r="M734" s="64" t="str">
        <f>①陸連データ貼付け!Q734</f>
        <v>高校</v>
      </c>
    </row>
    <row r="735" spans="1:13">
      <c r="A735" s="233" t="str">
        <f>①陸連データ貼付け!M735</f>
        <v>J5313</v>
      </c>
      <c r="B735" s="30" t="str">
        <f t="shared" si="33"/>
        <v>J</v>
      </c>
      <c r="C735" s="30" t="str">
        <f t="shared" si="34"/>
        <v>5313</v>
      </c>
      <c r="D735" s="30">
        <f>①陸連データ貼付け!B735</f>
        <v>96814634</v>
      </c>
      <c r="E735" s="30" t="str">
        <f>①陸連データ貼付け!C735</f>
        <v>布上　理香子</v>
      </c>
      <c r="F735" s="30" t="str">
        <f>ASC(①陸連データ貼付け!D735)</f>
        <v>ﾇﾉｶﾞﾐ ﾘｶｺ</v>
      </c>
      <c r="G735" s="30" t="str">
        <f>①陸連データ貼付け!E735</f>
        <v>女</v>
      </c>
      <c r="H735" s="30">
        <f>①陸連データ貼付け!N735</f>
        <v>223130</v>
      </c>
      <c r="I735" s="30" t="str">
        <f>①陸連データ貼付け!K735</f>
        <v>瀬戸</v>
      </c>
      <c r="J735" s="30" t="str">
        <f>ASC(①陸連データ貼付け!J735)</f>
        <v>ｱｲﾁｹﾝﾘﾂｾﾄ</v>
      </c>
      <c r="K735" s="30" t="str">
        <f t="shared" si="35"/>
        <v>瀬戸</v>
      </c>
      <c r="L735" s="30">
        <f>①陸連データ貼付け!P735</f>
        <v>2</v>
      </c>
      <c r="M735" s="64" t="str">
        <f>①陸連データ貼付け!Q735</f>
        <v>高校</v>
      </c>
    </row>
    <row r="736" spans="1:13">
      <c r="A736" s="233" t="str">
        <f>①陸連データ貼付け!M736</f>
        <v>J509</v>
      </c>
      <c r="B736" s="30" t="str">
        <f t="shared" si="33"/>
        <v>J</v>
      </c>
      <c r="C736" s="30" t="str">
        <f t="shared" si="34"/>
        <v>509</v>
      </c>
      <c r="D736" s="30">
        <f>①陸連データ貼付け!B736</f>
        <v>45958940</v>
      </c>
      <c r="E736" s="30" t="str">
        <f>①陸連データ貼付け!C736</f>
        <v>池田　真一朗</v>
      </c>
      <c r="F736" s="30" t="str">
        <f>ASC(①陸連データ貼付け!D736)</f>
        <v>ｲｹﾀﾞ ｼﾝｲﾁﾛｳ</v>
      </c>
      <c r="G736" s="30" t="str">
        <f>①陸連データ貼付け!E736</f>
        <v>男</v>
      </c>
      <c r="H736" s="30">
        <f>①陸連データ貼付け!N736</f>
        <v>223130</v>
      </c>
      <c r="I736" s="30" t="str">
        <f>①陸連データ貼付け!K736</f>
        <v>瀬戸</v>
      </c>
      <c r="J736" s="30" t="str">
        <f>ASC(①陸連データ貼付け!J736)</f>
        <v>ｱｲﾁｹﾝﾘﾂｾﾄ</v>
      </c>
      <c r="K736" s="30" t="str">
        <f t="shared" si="35"/>
        <v>瀬戸</v>
      </c>
      <c r="L736" s="30">
        <f>①陸連データ貼付け!P736</f>
        <v>3</v>
      </c>
      <c r="M736" s="64" t="str">
        <f>①陸連データ貼付け!Q736</f>
        <v>高校</v>
      </c>
    </row>
    <row r="737" spans="1:13">
      <c r="A737" s="233" t="str">
        <f>①陸連データ貼付け!M737</f>
        <v>J510</v>
      </c>
      <c r="B737" s="30" t="str">
        <f t="shared" si="33"/>
        <v>J</v>
      </c>
      <c r="C737" s="30" t="str">
        <f t="shared" si="34"/>
        <v>510</v>
      </c>
      <c r="D737" s="30">
        <f>①陸連データ貼付け!B737</f>
        <v>45959638</v>
      </c>
      <c r="E737" s="30" t="str">
        <f>①陸連データ貼付け!C737</f>
        <v>佐藤　広副</v>
      </c>
      <c r="F737" s="30" t="str">
        <f>ASC(①陸連データ貼付け!D737)</f>
        <v>ｻﾄｳ ｺｳｽｹ</v>
      </c>
      <c r="G737" s="30" t="str">
        <f>①陸連データ貼付け!E737</f>
        <v>男</v>
      </c>
      <c r="H737" s="30">
        <f>①陸連データ貼付け!N737</f>
        <v>223130</v>
      </c>
      <c r="I737" s="30" t="str">
        <f>①陸連データ貼付け!K737</f>
        <v>瀬戸</v>
      </c>
      <c r="J737" s="30" t="str">
        <f>ASC(①陸連データ貼付け!J737)</f>
        <v>ｱｲﾁｹﾝﾘﾂｾﾄ</v>
      </c>
      <c r="K737" s="30" t="str">
        <f t="shared" si="35"/>
        <v>瀬戸</v>
      </c>
      <c r="L737" s="30">
        <f>①陸連データ貼付け!P737</f>
        <v>3</v>
      </c>
      <c r="M737" s="64" t="str">
        <f>①陸連データ貼付け!Q737</f>
        <v>高校</v>
      </c>
    </row>
    <row r="738" spans="1:13">
      <c r="A738" s="233" t="str">
        <f>①陸連データ貼付け!M738</f>
        <v>J511</v>
      </c>
      <c r="B738" s="30" t="str">
        <f t="shared" si="33"/>
        <v>J</v>
      </c>
      <c r="C738" s="30" t="str">
        <f t="shared" si="34"/>
        <v>511</v>
      </c>
      <c r="D738" s="30">
        <f>①陸連データ貼付け!B738</f>
        <v>45959739</v>
      </c>
      <c r="E738" s="30" t="str">
        <f>①陸連データ貼付け!C738</f>
        <v>杉山　享隆</v>
      </c>
      <c r="F738" s="30" t="str">
        <f>ASC(①陸連データ貼付け!D738)</f>
        <v>ｽｷﾞﾔﾏ ﾐﾁﾀｶ</v>
      </c>
      <c r="G738" s="30" t="str">
        <f>①陸連データ貼付け!E738</f>
        <v>男</v>
      </c>
      <c r="H738" s="30">
        <f>①陸連データ貼付け!N738</f>
        <v>223130</v>
      </c>
      <c r="I738" s="30" t="str">
        <f>①陸連データ貼付け!K738</f>
        <v>瀬戸</v>
      </c>
      <c r="J738" s="30" t="str">
        <f>ASC(①陸連データ貼付け!J738)</f>
        <v>ｱｲﾁｹﾝﾘﾂｾﾄ</v>
      </c>
      <c r="K738" s="30" t="str">
        <f t="shared" si="35"/>
        <v>瀬戸</v>
      </c>
      <c r="L738" s="30">
        <f>①陸連データ貼付け!P738</f>
        <v>3</v>
      </c>
      <c r="M738" s="64" t="str">
        <f>①陸連データ貼付け!Q738</f>
        <v>高校</v>
      </c>
    </row>
    <row r="739" spans="1:13">
      <c r="A739" s="233" t="str">
        <f>①陸連データ貼付け!M739</f>
        <v>J512</v>
      </c>
      <c r="B739" s="30" t="str">
        <f t="shared" si="33"/>
        <v>J</v>
      </c>
      <c r="C739" s="30" t="str">
        <f t="shared" si="34"/>
        <v>512</v>
      </c>
      <c r="D739" s="30">
        <f>①陸連データ貼付け!B739</f>
        <v>50849228</v>
      </c>
      <c r="E739" s="30" t="str">
        <f>①陸連データ貼付け!C739</f>
        <v>伊藤　春喜</v>
      </c>
      <c r="F739" s="30" t="str">
        <f>ASC(①陸連データ貼付け!D739)</f>
        <v>ｲﾄｳ ﾊﾙｷ</v>
      </c>
      <c r="G739" s="30" t="str">
        <f>①陸連データ貼付け!E739</f>
        <v>男</v>
      </c>
      <c r="H739" s="30">
        <f>①陸連データ貼付け!N739</f>
        <v>223130</v>
      </c>
      <c r="I739" s="30" t="str">
        <f>①陸連データ貼付け!K739</f>
        <v>瀬戸</v>
      </c>
      <c r="J739" s="30" t="str">
        <f>ASC(①陸連データ貼付け!J739)</f>
        <v>ｱｲﾁｹﾝﾘﾂｾﾄ</v>
      </c>
      <c r="K739" s="30" t="str">
        <f t="shared" si="35"/>
        <v>瀬戸</v>
      </c>
      <c r="L739" s="30">
        <f>①陸連データ貼付け!P739</f>
        <v>2</v>
      </c>
      <c r="M739" s="64" t="str">
        <f>①陸連データ貼付け!Q739</f>
        <v>高校</v>
      </c>
    </row>
    <row r="740" spans="1:13">
      <c r="A740" s="233" t="str">
        <f>①陸連データ貼付け!M740</f>
        <v>J513</v>
      </c>
      <c r="B740" s="30" t="str">
        <f t="shared" si="33"/>
        <v>J</v>
      </c>
      <c r="C740" s="30" t="str">
        <f t="shared" si="34"/>
        <v>513</v>
      </c>
      <c r="D740" s="30">
        <f>①陸連データ貼付け!B740</f>
        <v>69025022</v>
      </c>
      <c r="E740" s="30" t="str">
        <f>①陸連データ貼付け!C740</f>
        <v>小川　一</v>
      </c>
      <c r="F740" s="30" t="str">
        <f>ASC(①陸連データ貼付け!D740)</f>
        <v>ｵｶﾞﾜ ﾊｼﾞﾒ</v>
      </c>
      <c r="G740" s="30" t="str">
        <f>①陸連データ貼付け!E740</f>
        <v>男</v>
      </c>
      <c r="H740" s="30">
        <f>①陸連データ貼付け!N740</f>
        <v>223130</v>
      </c>
      <c r="I740" s="30" t="str">
        <f>①陸連データ貼付け!K740</f>
        <v>瀬戸</v>
      </c>
      <c r="J740" s="30" t="str">
        <f>ASC(①陸連データ貼付け!J740)</f>
        <v>ｱｲﾁｹﾝﾘﾂｾﾄ</v>
      </c>
      <c r="K740" s="30" t="str">
        <f t="shared" si="35"/>
        <v>瀬戸</v>
      </c>
      <c r="L740" s="30">
        <f>①陸連データ貼付け!P740</f>
        <v>2</v>
      </c>
      <c r="M740" s="64" t="str">
        <f>①陸連データ貼付け!Q740</f>
        <v>高校</v>
      </c>
    </row>
    <row r="741" spans="1:13">
      <c r="A741" s="233" t="str">
        <f>①陸連データ貼付け!M741</f>
        <v>J514</v>
      </c>
      <c r="B741" s="30" t="str">
        <f t="shared" si="33"/>
        <v>J</v>
      </c>
      <c r="C741" s="30" t="str">
        <f t="shared" si="34"/>
        <v>514</v>
      </c>
      <c r="D741" s="30">
        <f>①陸連データ貼付け!B741</f>
        <v>75396030</v>
      </c>
      <c r="E741" s="30" t="str">
        <f>①陸連データ貼付け!C741</f>
        <v>近藤　力椰</v>
      </c>
      <c r="F741" s="30" t="str">
        <f>ASC(①陸連データ貼付け!D741)</f>
        <v>ｺﾝﾄﾞｳ ﾘｷﾔ</v>
      </c>
      <c r="G741" s="30" t="str">
        <f>①陸連データ貼付け!E741</f>
        <v>男</v>
      </c>
      <c r="H741" s="30">
        <f>①陸連データ貼付け!N741</f>
        <v>223130</v>
      </c>
      <c r="I741" s="30" t="str">
        <f>①陸連データ貼付け!K741</f>
        <v>瀬戸</v>
      </c>
      <c r="J741" s="30" t="str">
        <f>ASC(①陸連データ貼付け!J741)</f>
        <v>ｱｲﾁｹﾝﾘﾂｾﾄ</v>
      </c>
      <c r="K741" s="30" t="str">
        <f t="shared" si="35"/>
        <v>瀬戸</v>
      </c>
      <c r="L741" s="30">
        <f>①陸連データ貼付け!P741</f>
        <v>3</v>
      </c>
      <c r="M741" s="64" t="str">
        <f>①陸連データ貼付け!Q741</f>
        <v>高校</v>
      </c>
    </row>
    <row r="742" spans="1:13">
      <c r="A742" s="233" t="str">
        <f>①陸連データ貼付け!M742</f>
        <v>J515</v>
      </c>
      <c r="B742" s="30" t="str">
        <f t="shared" si="33"/>
        <v>J</v>
      </c>
      <c r="C742" s="30" t="str">
        <f t="shared" si="34"/>
        <v>515</v>
      </c>
      <c r="D742" s="30">
        <f>①陸連データ貼付け!B742</f>
        <v>75396434</v>
      </c>
      <c r="E742" s="30" t="str">
        <f>①陸連データ貼付け!C742</f>
        <v>柴山　律明</v>
      </c>
      <c r="F742" s="30" t="str">
        <f>ASC(①陸連データ貼付け!D742)</f>
        <v>ｼﾊﾞﾔﾏ ﾘﾂｱｷ</v>
      </c>
      <c r="G742" s="30" t="str">
        <f>①陸連データ貼付け!E742</f>
        <v>男</v>
      </c>
      <c r="H742" s="30">
        <f>①陸連データ貼付け!N742</f>
        <v>223130</v>
      </c>
      <c r="I742" s="30" t="str">
        <f>①陸連データ貼付け!K742</f>
        <v>瀬戸</v>
      </c>
      <c r="J742" s="30" t="str">
        <f>ASC(①陸連データ貼付け!J742)</f>
        <v>ｱｲﾁｹﾝﾘﾂｾﾄ</v>
      </c>
      <c r="K742" s="30" t="str">
        <f t="shared" si="35"/>
        <v>瀬戸</v>
      </c>
      <c r="L742" s="30">
        <f>①陸連データ貼付け!P742</f>
        <v>3</v>
      </c>
      <c r="M742" s="64" t="str">
        <f>①陸連データ貼付け!Q742</f>
        <v>高校</v>
      </c>
    </row>
    <row r="743" spans="1:13">
      <c r="A743" s="233" t="str">
        <f>①陸連データ貼付け!M743</f>
        <v>J516</v>
      </c>
      <c r="B743" s="30" t="str">
        <f t="shared" si="33"/>
        <v>J</v>
      </c>
      <c r="C743" s="30" t="str">
        <f t="shared" si="34"/>
        <v>516</v>
      </c>
      <c r="D743" s="30">
        <f>①陸連データ貼付け!B743</f>
        <v>75396636</v>
      </c>
      <c r="E743" s="30" t="str">
        <f>①陸連データ貼付け!C743</f>
        <v>永仁　将登</v>
      </c>
      <c r="F743" s="30" t="str">
        <f>ASC(①陸連データ貼付け!D743)</f>
        <v>ﾅｶﾞﾆ ﾏｻﾄ</v>
      </c>
      <c r="G743" s="30" t="str">
        <f>①陸連データ貼付け!E743</f>
        <v>男</v>
      </c>
      <c r="H743" s="30">
        <f>①陸連データ貼付け!N743</f>
        <v>223130</v>
      </c>
      <c r="I743" s="30" t="str">
        <f>①陸連データ貼付け!K743</f>
        <v>瀬戸</v>
      </c>
      <c r="J743" s="30" t="str">
        <f>ASC(①陸連データ貼付け!J743)</f>
        <v>ｱｲﾁｹﾝﾘﾂｾﾄ</v>
      </c>
      <c r="K743" s="30" t="str">
        <f t="shared" si="35"/>
        <v>瀬戸</v>
      </c>
      <c r="L743" s="30">
        <f>①陸連データ貼付け!P743</f>
        <v>3</v>
      </c>
      <c r="M743" s="64" t="str">
        <f>①陸連データ貼付け!Q743</f>
        <v>高校</v>
      </c>
    </row>
    <row r="744" spans="1:13">
      <c r="A744" s="233" t="str">
        <f>①陸連データ貼付け!M744</f>
        <v>J517</v>
      </c>
      <c r="B744" s="30" t="str">
        <f t="shared" si="33"/>
        <v>J</v>
      </c>
      <c r="C744" s="30" t="str">
        <f t="shared" si="34"/>
        <v>517</v>
      </c>
      <c r="D744" s="30">
        <f>①陸連データ貼付け!B744</f>
        <v>75396737</v>
      </c>
      <c r="E744" s="30" t="str">
        <f>①陸連データ貼付け!C744</f>
        <v>村松　達也</v>
      </c>
      <c r="F744" s="30" t="str">
        <f>ASC(①陸連データ貼付け!D744)</f>
        <v>ﾑﾗﾏﾂ ﾀﾂﾔ</v>
      </c>
      <c r="G744" s="30" t="str">
        <f>①陸連データ貼付け!E744</f>
        <v>男</v>
      </c>
      <c r="H744" s="30">
        <f>①陸連データ貼付け!N744</f>
        <v>223130</v>
      </c>
      <c r="I744" s="30" t="str">
        <f>①陸連データ貼付け!K744</f>
        <v>瀬戸</v>
      </c>
      <c r="J744" s="30" t="str">
        <f>ASC(①陸連データ貼付け!J744)</f>
        <v>ｱｲﾁｹﾝﾘﾂｾﾄ</v>
      </c>
      <c r="K744" s="30" t="str">
        <f t="shared" si="35"/>
        <v>瀬戸</v>
      </c>
      <c r="L744" s="30">
        <f>①陸連データ貼付け!P744</f>
        <v>3</v>
      </c>
      <c r="M744" s="64" t="str">
        <f>①陸連データ貼付け!Q744</f>
        <v>高校</v>
      </c>
    </row>
    <row r="745" spans="1:13">
      <c r="A745" s="233" t="str">
        <f>①陸連データ貼付け!M745</f>
        <v>J518</v>
      </c>
      <c r="B745" s="30" t="str">
        <f t="shared" si="33"/>
        <v>J</v>
      </c>
      <c r="C745" s="30" t="str">
        <f t="shared" si="34"/>
        <v>518</v>
      </c>
      <c r="D745" s="30">
        <f>①陸連データ貼付け!B745</f>
        <v>88155532</v>
      </c>
      <c r="E745" s="30" t="str">
        <f>①陸連データ貼付け!C745</f>
        <v>川上　敢渡</v>
      </c>
      <c r="F745" s="30" t="str">
        <f>ASC(①陸連データ貼付け!D745)</f>
        <v>ｶﾜｶﾐ ｶﾝﾄ</v>
      </c>
      <c r="G745" s="30" t="str">
        <f>①陸連データ貼付け!E745</f>
        <v>男</v>
      </c>
      <c r="H745" s="30">
        <f>①陸連データ貼付け!N745</f>
        <v>223130</v>
      </c>
      <c r="I745" s="30" t="str">
        <f>①陸連データ貼付け!K745</f>
        <v>瀬戸</v>
      </c>
      <c r="J745" s="30" t="str">
        <f>ASC(①陸連データ貼付け!J745)</f>
        <v>ｱｲﾁｹﾝﾘﾂｾﾄ</v>
      </c>
      <c r="K745" s="30" t="str">
        <f t="shared" si="35"/>
        <v>瀬戸</v>
      </c>
      <c r="L745" s="30">
        <f>①陸連データ貼付け!P745</f>
        <v>2</v>
      </c>
      <c r="M745" s="64" t="str">
        <f>①陸連データ貼付け!Q745</f>
        <v>高校</v>
      </c>
    </row>
    <row r="746" spans="1:13">
      <c r="A746" s="233" t="str">
        <f>①陸連データ貼付け!M746</f>
        <v>J519</v>
      </c>
      <c r="B746" s="30" t="str">
        <f t="shared" si="33"/>
        <v>J</v>
      </c>
      <c r="C746" s="30" t="str">
        <f t="shared" si="34"/>
        <v>519</v>
      </c>
      <c r="D746" s="30">
        <f>①陸連データ貼付け!B746</f>
        <v>88156028</v>
      </c>
      <c r="E746" s="30" t="str">
        <f>①陸連データ貼付け!C746</f>
        <v>桒原　謙輝</v>
      </c>
      <c r="F746" s="30" t="str">
        <f>ASC(①陸連データ貼付け!D746)</f>
        <v>ｸﾜﾊﾗ ﾖｼｷ</v>
      </c>
      <c r="G746" s="30" t="str">
        <f>①陸連データ貼付け!E746</f>
        <v>男</v>
      </c>
      <c r="H746" s="30">
        <f>①陸連データ貼付け!N746</f>
        <v>223130</v>
      </c>
      <c r="I746" s="30" t="str">
        <f>①陸連データ貼付け!K746</f>
        <v>瀬戸</v>
      </c>
      <c r="J746" s="30" t="str">
        <f>ASC(①陸連データ貼付け!J746)</f>
        <v>ｱｲﾁｹﾝﾘﾂｾﾄ</v>
      </c>
      <c r="K746" s="30" t="str">
        <f t="shared" si="35"/>
        <v>瀬戸</v>
      </c>
      <c r="L746" s="30">
        <f>①陸連データ貼付け!P746</f>
        <v>2</v>
      </c>
      <c r="M746" s="64" t="str">
        <f>①陸連データ貼付け!Q746</f>
        <v>高校</v>
      </c>
    </row>
    <row r="747" spans="1:13">
      <c r="A747" s="233" t="str">
        <f>①陸連データ貼付け!M747</f>
        <v>J520</v>
      </c>
      <c r="B747" s="30" t="str">
        <f t="shared" si="33"/>
        <v>J</v>
      </c>
      <c r="C747" s="30" t="str">
        <f t="shared" si="34"/>
        <v>520</v>
      </c>
      <c r="D747" s="30">
        <f>①陸連データ貼付け!B747</f>
        <v>95193835</v>
      </c>
      <c r="E747" s="30" t="str">
        <f>①陸連データ貼付け!C747</f>
        <v>上野　優治</v>
      </c>
      <c r="F747" s="30" t="str">
        <f>ASC(①陸連データ貼付け!D747)</f>
        <v>ｳｴﾉ ﾕｳｼﾞ</v>
      </c>
      <c r="G747" s="30" t="str">
        <f>①陸連データ貼付け!E747</f>
        <v>男</v>
      </c>
      <c r="H747" s="30">
        <f>①陸連データ貼付け!N747</f>
        <v>223130</v>
      </c>
      <c r="I747" s="30" t="str">
        <f>①陸連データ貼付け!K747</f>
        <v>瀬戸</v>
      </c>
      <c r="J747" s="30" t="str">
        <f>ASC(①陸連データ貼付け!J747)</f>
        <v>ｱｲﾁｹﾝﾘﾂｾﾄ</v>
      </c>
      <c r="K747" s="30" t="str">
        <f t="shared" si="35"/>
        <v>瀬戸</v>
      </c>
      <c r="L747" s="30">
        <f>①陸連データ貼付け!P747</f>
        <v>2</v>
      </c>
      <c r="M747" s="64" t="str">
        <f>①陸連データ貼付け!Q747</f>
        <v>高校</v>
      </c>
    </row>
    <row r="748" spans="1:13">
      <c r="A748" s="233" t="str">
        <f>①陸連データ貼付け!M748</f>
        <v>J521</v>
      </c>
      <c r="B748" s="30" t="str">
        <f t="shared" si="33"/>
        <v>J</v>
      </c>
      <c r="C748" s="30" t="str">
        <f t="shared" si="34"/>
        <v>521</v>
      </c>
      <c r="D748" s="30">
        <f>①陸連データ貼付け!B748</f>
        <v>96814533</v>
      </c>
      <c r="E748" s="30" t="str">
        <f>①陸連データ貼付け!C748</f>
        <v>太田　葵</v>
      </c>
      <c r="F748" s="30" t="str">
        <f>ASC(①陸連データ貼付け!D748)</f>
        <v>ｵｵﾀ ｱｵｲ</v>
      </c>
      <c r="G748" s="30" t="str">
        <f>①陸連データ貼付け!E748</f>
        <v>男</v>
      </c>
      <c r="H748" s="30">
        <f>①陸連データ貼付け!N748</f>
        <v>223130</v>
      </c>
      <c r="I748" s="30" t="str">
        <f>①陸連データ貼付け!K748</f>
        <v>瀬戸</v>
      </c>
      <c r="J748" s="30" t="str">
        <f>ASC(①陸連データ貼付け!J748)</f>
        <v>ｱｲﾁｹﾝﾘﾂｾﾄ</v>
      </c>
      <c r="K748" s="30" t="str">
        <f t="shared" si="35"/>
        <v>瀬戸</v>
      </c>
      <c r="L748" s="30">
        <f>①陸連データ貼付け!P748</f>
        <v>2</v>
      </c>
      <c r="M748" s="64" t="str">
        <f>①陸連データ貼付け!Q748</f>
        <v>高校</v>
      </c>
    </row>
    <row r="749" spans="1:13">
      <c r="A749" s="233" t="str">
        <f>①陸連データ貼付け!M749</f>
        <v>H5109</v>
      </c>
      <c r="B749" s="30" t="str">
        <f t="shared" si="33"/>
        <v>H</v>
      </c>
      <c r="C749" s="30" t="str">
        <f t="shared" si="34"/>
        <v>5109</v>
      </c>
      <c r="D749" s="30">
        <f>①陸連データ貼付け!B749</f>
        <v>50723623</v>
      </c>
      <c r="E749" s="30" t="str">
        <f>①陸連データ貼付け!C749</f>
        <v>川口　未夢</v>
      </c>
      <c r="F749" s="30" t="str">
        <f>ASC(①陸連データ貼付け!D749)</f>
        <v>ｶﾜｸﾞﾁ ﾐﾕ</v>
      </c>
      <c r="G749" s="30" t="str">
        <f>①陸連データ貼付け!E749</f>
        <v>女</v>
      </c>
      <c r="H749" s="30">
        <f>①陸連データ貼付け!N749</f>
        <v>223133</v>
      </c>
      <c r="I749" s="30" t="str">
        <f>①陸連データ貼付け!K749</f>
        <v>豊明</v>
      </c>
      <c r="J749" s="30" t="str">
        <f>ASC(①陸連データ貼付け!J749)</f>
        <v>ｱｲﾁｹﾝﾘﾂﾄﾖｱｹ</v>
      </c>
      <c r="K749" s="30" t="str">
        <f t="shared" si="35"/>
        <v>豊明</v>
      </c>
      <c r="L749" s="30">
        <f>①陸連データ貼付け!P749</f>
        <v>2</v>
      </c>
      <c r="M749" s="64" t="str">
        <f>①陸連データ貼付け!Q749</f>
        <v>高校</v>
      </c>
    </row>
    <row r="750" spans="1:13">
      <c r="A750" s="233" t="str">
        <f>①陸連データ貼付け!M750</f>
        <v>H5110</v>
      </c>
      <c r="B750" s="30" t="str">
        <f t="shared" si="33"/>
        <v>H</v>
      </c>
      <c r="C750" s="30" t="str">
        <f t="shared" si="34"/>
        <v>5110</v>
      </c>
      <c r="D750" s="30">
        <f>①陸連データ貼付け!B750</f>
        <v>50724220</v>
      </c>
      <c r="E750" s="30" t="str">
        <f>①陸連データ貼付け!C750</f>
        <v>横山　莉帆</v>
      </c>
      <c r="F750" s="30" t="str">
        <f>ASC(①陸連データ貼付け!D750)</f>
        <v>ﾖｺﾔﾏ ﾘﾎ</v>
      </c>
      <c r="G750" s="30" t="str">
        <f>①陸連データ貼付け!E750</f>
        <v>女</v>
      </c>
      <c r="H750" s="30">
        <f>①陸連データ貼付け!N750</f>
        <v>223133</v>
      </c>
      <c r="I750" s="30" t="str">
        <f>①陸連データ貼付け!K750</f>
        <v>豊明</v>
      </c>
      <c r="J750" s="30" t="str">
        <f>ASC(①陸連データ貼付け!J750)</f>
        <v>ｱｲﾁｹﾝﾘﾂﾄﾖｱｹ</v>
      </c>
      <c r="K750" s="30" t="str">
        <f t="shared" si="35"/>
        <v>豊明</v>
      </c>
      <c r="L750" s="30">
        <f>①陸連データ貼付け!P750</f>
        <v>2</v>
      </c>
      <c r="M750" s="64" t="str">
        <f>①陸連データ貼付け!Q750</f>
        <v>高校</v>
      </c>
    </row>
    <row r="751" spans="1:13">
      <c r="A751" s="233" t="str">
        <f>①陸連データ貼付け!M751</f>
        <v>H5111</v>
      </c>
      <c r="B751" s="30" t="str">
        <f t="shared" si="33"/>
        <v>H</v>
      </c>
      <c r="C751" s="30" t="str">
        <f t="shared" si="34"/>
        <v>5111</v>
      </c>
      <c r="D751" s="30">
        <f>①陸連データ貼付け!B751</f>
        <v>51543119</v>
      </c>
      <c r="E751" s="30" t="str">
        <f>①陸連データ貼付け!C751</f>
        <v>相羽　里佳</v>
      </c>
      <c r="F751" s="30" t="str">
        <f>ASC(①陸連データ貼付け!D751)</f>
        <v>ｱｲﾊﾞ ｻﾄｶ</v>
      </c>
      <c r="G751" s="30" t="str">
        <f>①陸連データ貼付け!E751</f>
        <v>女</v>
      </c>
      <c r="H751" s="30">
        <f>①陸連データ貼付け!N751</f>
        <v>223133</v>
      </c>
      <c r="I751" s="30" t="str">
        <f>①陸連データ貼付け!K751</f>
        <v>豊明</v>
      </c>
      <c r="J751" s="30" t="str">
        <f>ASC(①陸連データ貼付け!J751)</f>
        <v>ｱｲﾁｹﾝﾘﾂﾄﾖｱｹ</v>
      </c>
      <c r="K751" s="30" t="str">
        <f t="shared" si="35"/>
        <v>豊明</v>
      </c>
      <c r="L751" s="30">
        <f>①陸連データ貼付け!P751</f>
        <v>2</v>
      </c>
      <c r="M751" s="64" t="str">
        <f>①陸連データ貼付け!Q751</f>
        <v>高校</v>
      </c>
    </row>
    <row r="752" spans="1:13">
      <c r="A752" s="233" t="str">
        <f>①陸連データ貼付け!M752</f>
        <v>H5112</v>
      </c>
      <c r="B752" s="30" t="str">
        <f t="shared" si="33"/>
        <v>H</v>
      </c>
      <c r="C752" s="30" t="str">
        <f t="shared" si="34"/>
        <v>5112</v>
      </c>
      <c r="D752" s="30">
        <f>①陸連データ貼付け!B752</f>
        <v>52544727</v>
      </c>
      <c r="E752" s="30" t="str">
        <f>①陸連データ貼付け!C752</f>
        <v>渡邉　萌香</v>
      </c>
      <c r="F752" s="30" t="str">
        <f>ASC(①陸連データ貼付け!D752)</f>
        <v>ﾜﾀﾅﾍﾞ ﾓｴｶ</v>
      </c>
      <c r="G752" s="30" t="str">
        <f>①陸連データ貼付け!E752</f>
        <v>女</v>
      </c>
      <c r="H752" s="30">
        <f>①陸連データ貼付け!N752</f>
        <v>223133</v>
      </c>
      <c r="I752" s="30" t="str">
        <f>①陸連データ貼付け!K752</f>
        <v>豊明</v>
      </c>
      <c r="J752" s="30" t="str">
        <f>ASC(①陸連データ貼付け!J752)</f>
        <v>ｱｲﾁｹﾝﾘﾂﾄﾖｱｹ</v>
      </c>
      <c r="K752" s="30" t="str">
        <f t="shared" si="35"/>
        <v>豊明</v>
      </c>
      <c r="L752" s="30">
        <f>①陸連データ貼付け!P752</f>
        <v>2</v>
      </c>
      <c r="M752" s="64" t="str">
        <f>①陸連データ貼付け!Q752</f>
        <v>高校</v>
      </c>
    </row>
    <row r="753" spans="1:13">
      <c r="A753" s="233" t="str">
        <f>①陸連データ貼付け!M753</f>
        <v>H5113</v>
      </c>
      <c r="B753" s="30" t="str">
        <f t="shared" si="33"/>
        <v>H</v>
      </c>
      <c r="C753" s="30" t="str">
        <f t="shared" si="34"/>
        <v>5113</v>
      </c>
      <c r="D753" s="30">
        <f>①陸連データ貼付け!B753</f>
        <v>74246427</v>
      </c>
      <c r="E753" s="30" t="str">
        <f>①陸連データ貼付け!C753</f>
        <v>相羽　里南</v>
      </c>
      <c r="F753" s="30" t="str">
        <f>ASC(①陸連データ貼付け!D753)</f>
        <v>ｱｲﾊﾞ ﾘﾅ</v>
      </c>
      <c r="G753" s="30" t="str">
        <f>①陸連データ貼付け!E753</f>
        <v>女</v>
      </c>
      <c r="H753" s="30">
        <f>①陸連データ貼付け!N753</f>
        <v>223133</v>
      </c>
      <c r="I753" s="30" t="str">
        <f>①陸連データ貼付け!K753</f>
        <v>豊明</v>
      </c>
      <c r="J753" s="30" t="str">
        <f>ASC(①陸連データ貼付け!J753)</f>
        <v>ｱｲﾁｹﾝﾘﾂﾄﾖｱｹ</v>
      </c>
      <c r="K753" s="30" t="str">
        <f t="shared" si="35"/>
        <v>豊明</v>
      </c>
      <c r="L753" s="30">
        <f>①陸連データ貼付け!P753</f>
        <v>3</v>
      </c>
      <c r="M753" s="64" t="str">
        <f>①陸連データ貼付け!Q753</f>
        <v>高校</v>
      </c>
    </row>
    <row r="754" spans="1:13">
      <c r="A754" s="233" t="str">
        <f>①陸連データ貼付け!M754</f>
        <v>H5114</v>
      </c>
      <c r="B754" s="30" t="str">
        <f t="shared" si="33"/>
        <v>H</v>
      </c>
      <c r="C754" s="30" t="str">
        <f t="shared" si="34"/>
        <v>5114</v>
      </c>
      <c r="D754" s="30">
        <f>①陸連データ貼付け!B754</f>
        <v>90116421</v>
      </c>
      <c r="E754" s="30" t="str">
        <f>①陸連データ貼付け!C754</f>
        <v>伊藤　史華</v>
      </c>
      <c r="F754" s="30" t="str">
        <f>ASC(①陸連データ貼付け!D754)</f>
        <v>ｲﾄｳ ﾌﾐｶ</v>
      </c>
      <c r="G754" s="30" t="str">
        <f>①陸連データ貼付け!E754</f>
        <v>女</v>
      </c>
      <c r="H754" s="30">
        <f>①陸連データ貼付け!N754</f>
        <v>223133</v>
      </c>
      <c r="I754" s="30" t="str">
        <f>①陸連データ貼付け!K754</f>
        <v>豊明</v>
      </c>
      <c r="J754" s="30" t="str">
        <f>ASC(①陸連データ貼付け!J754)</f>
        <v>ｱｲﾁｹﾝﾘﾂﾄﾖｱｹ</v>
      </c>
      <c r="K754" s="30" t="str">
        <f t="shared" si="35"/>
        <v>豊明</v>
      </c>
      <c r="L754" s="30">
        <f>①陸連データ貼付け!P754</f>
        <v>2</v>
      </c>
      <c r="M754" s="64" t="str">
        <f>①陸連データ貼付け!Q754</f>
        <v>高校</v>
      </c>
    </row>
    <row r="755" spans="1:13">
      <c r="A755" s="233" t="str">
        <f>①陸連データ貼付け!M755</f>
        <v>H5198</v>
      </c>
      <c r="B755" s="30" t="str">
        <f t="shared" si="33"/>
        <v>H</v>
      </c>
      <c r="C755" s="30" t="str">
        <f t="shared" si="34"/>
        <v>5198</v>
      </c>
      <c r="D755" s="30">
        <f>①陸連データ貼付け!B755</f>
        <v>58546432</v>
      </c>
      <c r="E755" s="30" t="str">
        <f>①陸連データ貼付け!C755</f>
        <v>森崎　綾乃</v>
      </c>
      <c r="F755" s="30" t="str">
        <f>ASC(①陸連データ貼付け!D755)</f>
        <v>ﾓﾘｻｷ ｱﾔﾉ</v>
      </c>
      <c r="G755" s="30" t="str">
        <f>①陸連データ貼付け!E755</f>
        <v>女</v>
      </c>
      <c r="H755" s="30">
        <f>①陸連データ貼付け!N755</f>
        <v>223133</v>
      </c>
      <c r="I755" s="30" t="str">
        <f>①陸連データ貼付け!K755</f>
        <v>豊明</v>
      </c>
      <c r="J755" s="30" t="str">
        <f>ASC(①陸連データ貼付け!J755)</f>
        <v>ｱｲﾁｹﾝﾘﾂﾄﾖｱｹ</v>
      </c>
      <c r="K755" s="30" t="str">
        <f t="shared" si="35"/>
        <v>豊明</v>
      </c>
      <c r="L755" s="30">
        <f>①陸連データ貼付け!P755</f>
        <v>1</v>
      </c>
      <c r="M755" s="64" t="str">
        <f>①陸連データ貼付け!Q755</f>
        <v>高校</v>
      </c>
    </row>
    <row r="756" spans="1:13">
      <c r="A756" s="233" t="str">
        <f>①陸連データ貼付け!M756</f>
        <v>H5293</v>
      </c>
      <c r="B756" s="30" t="str">
        <f t="shared" si="33"/>
        <v>H</v>
      </c>
      <c r="C756" s="30" t="str">
        <f t="shared" si="34"/>
        <v>5293</v>
      </c>
      <c r="D756" s="30">
        <f>①陸連データ貼付け!B756</f>
        <v>65576130</v>
      </c>
      <c r="E756" s="30" t="str">
        <f>①陸連データ貼付け!C756</f>
        <v>中村　朱里</v>
      </c>
      <c r="F756" s="30" t="str">
        <f>ASC(①陸連データ貼付け!D756)</f>
        <v>ﾅｶﾑﾗ ｱｶﾘ</v>
      </c>
      <c r="G756" s="30" t="str">
        <f>①陸連データ貼付け!E756</f>
        <v>女</v>
      </c>
      <c r="H756" s="30">
        <f>①陸連データ貼付け!N756</f>
        <v>223133</v>
      </c>
      <c r="I756" s="30" t="str">
        <f>①陸連データ貼付け!K756</f>
        <v>豊明</v>
      </c>
      <c r="J756" s="30" t="str">
        <f>ASC(①陸連データ貼付け!J756)</f>
        <v>ｱｲﾁｹﾝﾘﾂﾄﾖｱｹ</v>
      </c>
      <c r="K756" s="30" t="str">
        <f t="shared" si="35"/>
        <v>豊明</v>
      </c>
      <c r="L756" s="30">
        <f>①陸連データ貼付け!P756</f>
        <v>1</v>
      </c>
      <c r="M756" s="64" t="str">
        <f>①陸連データ貼付け!Q756</f>
        <v>高校</v>
      </c>
    </row>
    <row r="757" spans="1:13">
      <c r="A757" s="233" t="str">
        <f>①陸連データ貼付け!M757</f>
        <v>H5310</v>
      </c>
      <c r="B757" s="30" t="str">
        <f t="shared" si="33"/>
        <v>H</v>
      </c>
      <c r="C757" s="30" t="str">
        <f t="shared" si="34"/>
        <v>5310</v>
      </c>
      <c r="D757" s="30">
        <f>①陸連データ貼付け!B757</f>
        <v>60104415</v>
      </c>
      <c r="E757" s="30" t="str">
        <f>①陸連データ貼付け!C757</f>
        <v>坂本　絢南</v>
      </c>
      <c r="F757" s="30" t="str">
        <f>ASC(①陸連データ貼付け!D757)</f>
        <v>ｻｶﾓﾄ ｱﾔﾅ</v>
      </c>
      <c r="G757" s="30" t="str">
        <f>①陸連データ貼付け!E757</f>
        <v>女</v>
      </c>
      <c r="H757" s="30">
        <f>①陸連データ貼付け!N757</f>
        <v>223133</v>
      </c>
      <c r="I757" s="30" t="str">
        <f>①陸連データ貼付け!K757</f>
        <v>豊明</v>
      </c>
      <c r="J757" s="30" t="str">
        <f>ASC(①陸連データ貼付け!J757)</f>
        <v>ｱｲﾁｹﾝﾘﾂﾄﾖｱｹ</v>
      </c>
      <c r="K757" s="30" t="str">
        <f t="shared" si="35"/>
        <v>豊明</v>
      </c>
      <c r="L757" s="30">
        <f>①陸連データ貼付け!P757</f>
        <v>1</v>
      </c>
      <c r="M757" s="64" t="str">
        <f>①陸連データ貼付け!Q757</f>
        <v>高校</v>
      </c>
    </row>
    <row r="758" spans="1:13">
      <c r="A758" s="233" t="str">
        <f>①陸連データ貼付け!M758</f>
        <v>H5311</v>
      </c>
      <c r="B758" s="30" t="str">
        <f t="shared" si="33"/>
        <v>H</v>
      </c>
      <c r="C758" s="30" t="str">
        <f t="shared" si="34"/>
        <v>5311</v>
      </c>
      <c r="D758" s="30">
        <f>①陸連データ貼付け!B758</f>
        <v>63811322</v>
      </c>
      <c r="E758" s="30" t="str">
        <f>①陸連データ貼付け!C758</f>
        <v>水谷　莉都</v>
      </c>
      <c r="F758" s="30" t="str">
        <f>ASC(①陸連データ貼付け!D758)</f>
        <v>ﾐｽﾞﾀﾆ ﾘﾄ</v>
      </c>
      <c r="G758" s="30" t="str">
        <f>①陸連データ貼付け!E758</f>
        <v>女</v>
      </c>
      <c r="H758" s="30">
        <f>①陸連データ貼付け!N758</f>
        <v>223133</v>
      </c>
      <c r="I758" s="30" t="str">
        <f>①陸連データ貼付け!K758</f>
        <v>豊明</v>
      </c>
      <c r="J758" s="30" t="str">
        <f>ASC(①陸連データ貼付け!J758)</f>
        <v>ｱｲﾁｹﾝﾘﾂﾄﾖｱｹ</v>
      </c>
      <c r="K758" s="30" t="str">
        <f t="shared" si="35"/>
        <v>豊明</v>
      </c>
      <c r="L758" s="30">
        <f>①陸連データ貼付け!P758</f>
        <v>1</v>
      </c>
      <c r="M758" s="64" t="str">
        <f>①陸連データ貼付け!Q758</f>
        <v>高校</v>
      </c>
    </row>
    <row r="759" spans="1:13">
      <c r="A759" s="233" t="str">
        <f>①陸連データ貼付け!M759</f>
        <v>H5312</v>
      </c>
      <c r="B759" s="30" t="str">
        <f t="shared" si="33"/>
        <v>H</v>
      </c>
      <c r="C759" s="30" t="str">
        <f t="shared" si="34"/>
        <v>5312</v>
      </c>
      <c r="D759" s="30">
        <f>①陸連データ貼付け!B759</f>
        <v>98319131</v>
      </c>
      <c r="E759" s="30" t="str">
        <f>①陸連データ貼付け!C759</f>
        <v>大蔵　和佳奈</v>
      </c>
      <c r="F759" s="30" t="str">
        <f>ASC(①陸連データ貼付け!D759)</f>
        <v>ｵｵｸﾗ ﾜｶﾅ</v>
      </c>
      <c r="G759" s="30" t="str">
        <f>①陸連データ貼付け!E759</f>
        <v>女</v>
      </c>
      <c r="H759" s="30">
        <f>①陸連データ貼付け!N759</f>
        <v>223133</v>
      </c>
      <c r="I759" s="30" t="str">
        <f>①陸連データ貼付け!K759</f>
        <v>豊明</v>
      </c>
      <c r="J759" s="30" t="str">
        <f>ASC(①陸連データ貼付け!J759)</f>
        <v>ｱｲﾁｹﾝﾘﾂﾄﾖｱｹ</v>
      </c>
      <c r="K759" s="30" t="str">
        <f t="shared" si="35"/>
        <v>豊明</v>
      </c>
      <c r="L759" s="30">
        <f>①陸連データ貼付け!P759</f>
        <v>1</v>
      </c>
      <c r="M759" s="64" t="str">
        <f>①陸連データ貼付け!Q759</f>
        <v>高校</v>
      </c>
    </row>
    <row r="760" spans="1:13">
      <c r="A760" s="233" t="str">
        <f>①陸連データ貼付け!M760</f>
        <v>H171</v>
      </c>
      <c r="B760" s="30" t="str">
        <f t="shared" si="33"/>
        <v>H</v>
      </c>
      <c r="C760" s="30" t="str">
        <f t="shared" si="34"/>
        <v>171</v>
      </c>
      <c r="D760" s="30">
        <f>①陸連データ貼付け!B760</f>
        <v>39837535</v>
      </c>
      <c r="E760" s="30" t="str">
        <f>①陸連データ貼付け!C760</f>
        <v>渡邉　瞭真</v>
      </c>
      <c r="F760" s="30" t="str">
        <f>ASC(①陸連データ貼付け!D760)</f>
        <v>ﾜﾀﾅﾍﾞ ﾘｮｳﾏ</v>
      </c>
      <c r="G760" s="30" t="str">
        <f>①陸連データ貼付け!E760</f>
        <v>男</v>
      </c>
      <c r="H760" s="30">
        <f>①陸連データ貼付け!N760</f>
        <v>223133</v>
      </c>
      <c r="I760" s="30" t="str">
        <f>①陸連データ貼付け!K760</f>
        <v>豊明</v>
      </c>
      <c r="J760" s="30" t="str">
        <f>ASC(①陸連データ貼付け!J760)</f>
        <v>ｱｲﾁｹﾝﾘﾂﾄﾖｱｹ</v>
      </c>
      <c r="K760" s="30" t="str">
        <f t="shared" si="35"/>
        <v>豊明</v>
      </c>
      <c r="L760" s="30">
        <f>①陸連データ貼付け!P760</f>
        <v>3</v>
      </c>
      <c r="M760" s="64" t="str">
        <f>①陸連データ貼付け!Q760</f>
        <v>高校</v>
      </c>
    </row>
    <row r="761" spans="1:13">
      <c r="A761" s="233" t="str">
        <f>①陸連データ貼付け!M761</f>
        <v>H172</v>
      </c>
      <c r="B761" s="30" t="str">
        <f t="shared" si="33"/>
        <v>H</v>
      </c>
      <c r="C761" s="30" t="str">
        <f t="shared" si="34"/>
        <v>172</v>
      </c>
      <c r="D761" s="30">
        <f>①陸連データ貼付け!B761</f>
        <v>39931025</v>
      </c>
      <c r="E761" s="30" t="str">
        <f>①陸連データ貼付け!C761</f>
        <v>川端　太暉</v>
      </c>
      <c r="F761" s="30" t="str">
        <f>ASC(①陸連データ貼付け!D761)</f>
        <v>ｶﾜﾊﾞﾀ ﾀｲｷ</v>
      </c>
      <c r="G761" s="30" t="str">
        <f>①陸連データ貼付け!E761</f>
        <v>男</v>
      </c>
      <c r="H761" s="30">
        <f>①陸連データ貼付け!N761</f>
        <v>223133</v>
      </c>
      <c r="I761" s="30" t="str">
        <f>①陸連データ貼付け!K761</f>
        <v>豊明</v>
      </c>
      <c r="J761" s="30" t="str">
        <f>ASC(①陸連データ貼付け!J761)</f>
        <v>ｱｲﾁｹﾝﾘﾂﾄﾖｱｹ</v>
      </c>
      <c r="K761" s="30" t="str">
        <f t="shared" si="35"/>
        <v>豊明</v>
      </c>
      <c r="L761" s="30">
        <f>①陸連データ貼付け!P761</f>
        <v>3</v>
      </c>
      <c r="M761" s="64" t="str">
        <f>①陸連データ貼付け!Q761</f>
        <v>高校</v>
      </c>
    </row>
    <row r="762" spans="1:13">
      <c r="A762" s="233" t="str">
        <f>①陸連データ貼付け!M762</f>
        <v>H173</v>
      </c>
      <c r="B762" s="30" t="str">
        <f t="shared" si="33"/>
        <v>H</v>
      </c>
      <c r="C762" s="30" t="str">
        <f t="shared" si="34"/>
        <v>173</v>
      </c>
      <c r="D762" s="30">
        <f>①陸連データ貼付け!B762</f>
        <v>50952122</v>
      </c>
      <c r="E762" s="30" t="str">
        <f>①陸連データ貼付け!C762</f>
        <v>伊藤　諒</v>
      </c>
      <c r="F762" s="30" t="str">
        <f>ASC(①陸連データ貼付け!D762)</f>
        <v>ｲﾄｳ ﾘｮｳ</v>
      </c>
      <c r="G762" s="30" t="str">
        <f>①陸連データ貼付け!E762</f>
        <v>男</v>
      </c>
      <c r="H762" s="30">
        <f>①陸連データ貼付け!N762</f>
        <v>223133</v>
      </c>
      <c r="I762" s="30" t="str">
        <f>①陸連データ貼付け!K762</f>
        <v>豊明</v>
      </c>
      <c r="J762" s="30" t="str">
        <f>ASC(①陸連データ貼付け!J762)</f>
        <v>ｱｲﾁｹﾝﾘﾂﾄﾖｱｹ</v>
      </c>
      <c r="K762" s="30" t="str">
        <f t="shared" si="35"/>
        <v>豊明</v>
      </c>
      <c r="L762" s="30">
        <f>①陸連データ貼付け!P762</f>
        <v>2</v>
      </c>
      <c r="M762" s="64" t="str">
        <f>①陸連データ貼付け!Q762</f>
        <v>高校</v>
      </c>
    </row>
    <row r="763" spans="1:13">
      <c r="A763" s="233" t="str">
        <f>①陸連データ貼付け!M763</f>
        <v>H174</v>
      </c>
      <c r="B763" s="30" t="str">
        <f t="shared" si="33"/>
        <v>H</v>
      </c>
      <c r="C763" s="30" t="str">
        <f t="shared" si="34"/>
        <v>174</v>
      </c>
      <c r="D763" s="30">
        <f>①陸連データ貼付け!B763</f>
        <v>50953123</v>
      </c>
      <c r="E763" s="30" t="str">
        <f>①陸連データ貼付け!C763</f>
        <v>福田　雄介</v>
      </c>
      <c r="F763" s="30" t="str">
        <f>ASC(①陸連データ貼付け!D763)</f>
        <v>ﾌｸﾀﾞ ﾕｳｽｹ</v>
      </c>
      <c r="G763" s="30" t="str">
        <f>①陸連データ貼付け!E763</f>
        <v>男</v>
      </c>
      <c r="H763" s="30">
        <f>①陸連データ貼付け!N763</f>
        <v>223133</v>
      </c>
      <c r="I763" s="30" t="str">
        <f>①陸連データ貼付け!K763</f>
        <v>豊明</v>
      </c>
      <c r="J763" s="30" t="str">
        <f>ASC(①陸連データ貼付け!J763)</f>
        <v>ｱｲﾁｹﾝﾘﾂﾄﾖｱｹ</v>
      </c>
      <c r="K763" s="30" t="str">
        <f t="shared" si="35"/>
        <v>豊明</v>
      </c>
      <c r="L763" s="30">
        <f>①陸連データ貼付け!P763</f>
        <v>2</v>
      </c>
      <c r="M763" s="64" t="str">
        <f>①陸連データ貼付け!Q763</f>
        <v>高校</v>
      </c>
    </row>
    <row r="764" spans="1:13">
      <c r="A764" s="233" t="str">
        <f>①陸連データ貼付け!M764</f>
        <v>H175</v>
      </c>
      <c r="B764" s="30" t="str">
        <f t="shared" si="33"/>
        <v>H</v>
      </c>
      <c r="C764" s="30" t="str">
        <f t="shared" si="34"/>
        <v>175</v>
      </c>
      <c r="D764" s="30">
        <f>①陸連データ貼付け!B764</f>
        <v>50990427</v>
      </c>
      <c r="E764" s="30" t="str">
        <f>①陸連データ貼付け!C764</f>
        <v>古川　皓一</v>
      </c>
      <c r="F764" s="30" t="str">
        <f>ASC(①陸連データ貼付け!D764)</f>
        <v>ﾌﾙｶﾜ ｺｳｲﾁ</v>
      </c>
      <c r="G764" s="30" t="str">
        <f>①陸連データ貼付け!E764</f>
        <v>男</v>
      </c>
      <c r="H764" s="30">
        <f>①陸連データ貼付け!N764</f>
        <v>223133</v>
      </c>
      <c r="I764" s="30" t="str">
        <f>①陸連データ貼付け!K764</f>
        <v>豊明</v>
      </c>
      <c r="J764" s="30" t="str">
        <f>ASC(①陸連データ貼付け!J764)</f>
        <v>ｱｲﾁｹﾝﾘﾂﾄﾖｱｹ</v>
      </c>
      <c r="K764" s="30" t="str">
        <f t="shared" si="35"/>
        <v>豊明</v>
      </c>
      <c r="L764" s="30">
        <f>①陸連データ貼付け!P764</f>
        <v>2</v>
      </c>
      <c r="M764" s="64" t="str">
        <f>①陸連データ貼付け!Q764</f>
        <v>高校</v>
      </c>
    </row>
    <row r="765" spans="1:13">
      <c r="A765" s="233" t="str">
        <f>①陸連データ貼付け!M765</f>
        <v>H176</v>
      </c>
      <c r="B765" s="30" t="str">
        <f t="shared" si="33"/>
        <v>H</v>
      </c>
      <c r="C765" s="30" t="str">
        <f t="shared" si="34"/>
        <v>176</v>
      </c>
      <c r="D765" s="30">
        <f>①陸連データ貼付け!B765</f>
        <v>51545727</v>
      </c>
      <c r="E765" s="30" t="str">
        <f>①陸連データ貼付け!C765</f>
        <v>河村　悠</v>
      </c>
      <c r="F765" s="30" t="str">
        <f>ASC(①陸連データ貼付け!D765)</f>
        <v>ｶﾜﾑﾗ ﾊﾙｶ</v>
      </c>
      <c r="G765" s="30" t="str">
        <f>①陸連データ貼付け!E765</f>
        <v>男</v>
      </c>
      <c r="H765" s="30">
        <f>①陸連データ貼付け!N765</f>
        <v>223133</v>
      </c>
      <c r="I765" s="30" t="str">
        <f>①陸連データ貼付け!K765</f>
        <v>豊明</v>
      </c>
      <c r="J765" s="30" t="str">
        <f>ASC(①陸連データ貼付け!J765)</f>
        <v>ｱｲﾁｹﾝﾘﾂﾄﾖｱｹ</v>
      </c>
      <c r="K765" s="30" t="str">
        <f t="shared" si="35"/>
        <v>豊明</v>
      </c>
      <c r="L765" s="30">
        <f>①陸連データ貼付け!P765</f>
        <v>2</v>
      </c>
      <c r="M765" s="64" t="str">
        <f>①陸連データ貼付け!Q765</f>
        <v>高校</v>
      </c>
    </row>
    <row r="766" spans="1:13">
      <c r="A766" s="233" t="str">
        <f>①陸連データ貼付け!M766</f>
        <v>H177</v>
      </c>
      <c r="B766" s="30" t="str">
        <f t="shared" si="33"/>
        <v>H</v>
      </c>
      <c r="C766" s="30" t="str">
        <f t="shared" si="34"/>
        <v>177</v>
      </c>
      <c r="D766" s="30">
        <f>①陸連データ貼付け!B766</f>
        <v>59911227</v>
      </c>
      <c r="E766" s="30" t="str">
        <f>①陸連データ貼付け!C766</f>
        <v>北野　雅大</v>
      </c>
      <c r="F766" s="30" t="str">
        <f>ASC(①陸連データ貼付け!D766)</f>
        <v>ｷﾀﾉ ﾏｻﾋﾛ</v>
      </c>
      <c r="G766" s="30" t="str">
        <f>①陸連データ貼付け!E766</f>
        <v>男</v>
      </c>
      <c r="H766" s="30">
        <f>①陸連データ貼付け!N766</f>
        <v>223133</v>
      </c>
      <c r="I766" s="30" t="str">
        <f>①陸連データ貼付け!K766</f>
        <v>豊明</v>
      </c>
      <c r="J766" s="30" t="str">
        <f>ASC(①陸連データ貼付け!J766)</f>
        <v>ｱｲﾁｹﾝﾘﾂﾄﾖｱｹ</v>
      </c>
      <c r="K766" s="30" t="str">
        <f t="shared" si="35"/>
        <v>豊明</v>
      </c>
      <c r="L766" s="30">
        <f>①陸連データ貼付け!P766</f>
        <v>3</v>
      </c>
      <c r="M766" s="64" t="str">
        <f>①陸連データ貼付け!Q766</f>
        <v>高校</v>
      </c>
    </row>
    <row r="767" spans="1:13">
      <c r="A767" s="233" t="str">
        <f>①陸連データ貼付け!M767</f>
        <v>H178</v>
      </c>
      <c r="B767" s="30" t="str">
        <f t="shared" si="33"/>
        <v>H</v>
      </c>
      <c r="C767" s="30" t="str">
        <f t="shared" si="34"/>
        <v>178</v>
      </c>
      <c r="D767" s="30">
        <f>①陸連データ貼付け!B767</f>
        <v>72748230</v>
      </c>
      <c r="E767" s="30" t="str">
        <f>①陸連データ貼付け!C767</f>
        <v>上田　凱</v>
      </c>
      <c r="F767" s="30" t="str">
        <f>ASC(①陸連データ貼付け!D767)</f>
        <v>ｳｴﾀﾞ ｶﾞｲ</v>
      </c>
      <c r="G767" s="30" t="str">
        <f>①陸連データ貼付け!E767</f>
        <v>男</v>
      </c>
      <c r="H767" s="30">
        <f>①陸連データ貼付け!N767</f>
        <v>223133</v>
      </c>
      <c r="I767" s="30" t="str">
        <f>①陸連データ貼付け!K767</f>
        <v>豊明</v>
      </c>
      <c r="J767" s="30" t="str">
        <f>ASC(①陸連データ貼付け!J767)</f>
        <v>ｱｲﾁｹﾝﾘﾂﾄﾖｱｹ</v>
      </c>
      <c r="K767" s="30" t="str">
        <f t="shared" si="35"/>
        <v>豊明</v>
      </c>
      <c r="L767" s="30">
        <f>①陸連データ貼付け!P767</f>
        <v>2</v>
      </c>
      <c r="M767" s="64" t="str">
        <f>①陸連データ貼付け!Q767</f>
        <v>高校</v>
      </c>
    </row>
    <row r="768" spans="1:13">
      <c r="A768" s="233" t="str">
        <f>①陸連データ貼付け!M768</f>
        <v>H179</v>
      </c>
      <c r="B768" s="30" t="str">
        <f t="shared" si="33"/>
        <v>H</v>
      </c>
      <c r="C768" s="30" t="str">
        <f t="shared" si="34"/>
        <v>179</v>
      </c>
      <c r="D768" s="30">
        <f>①陸連データ貼付け!B768</f>
        <v>74242726</v>
      </c>
      <c r="E768" s="30" t="str">
        <f>①陸連データ貼付け!C768</f>
        <v>石川　慎也</v>
      </c>
      <c r="F768" s="30" t="str">
        <f>ASC(①陸連データ貼付け!D768)</f>
        <v>ｲｼｶﾜ ｼﾝﾔ</v>
      </c>
      <c r="G768" s="30" t="str">
        <f>①陸連データ貼付け!E768</f>
        <v>男</v>
      </c>
      <c r="H768" s="30">
        <f>①陸連データ貼付け!N768</f>
        <v>223133</v>
      </c>
      <c r="I768" s="30" t="str">
        <f>①陸連データ貼付け!K768</f>
        <v>豊明</v>
      </c>
      <c r="J768" s="30" t="str">
        <f>ASC(①陸連データ貼付け!J768)</f>
        <v>ｱｲﾁｹﾝﾘﾂﾄﾖｱｹ</v>
      </c>
      <c r="K768" s="30" t="str">
        <f t="shared" si="35"/>
        <v>豊明</v>
      </c>
      <c r="L768" s="30">
        <f>①陸連データ貼付け!P768</f>
        <v>3</v>
      </c>
      <c r="M768" s="64" t="str">
        <f>①陸連データ貼付け!Q768</f>
        <v>高校</v>
      </c>
    </row>
    <row r="769" spans="1:13">
      <c r="A769" s="233" t="str">
        <f>①陸連データ貼付け!M769</f>
        <v>H180</v>
      </c>
      <c r="B769" s="30" t="str">
        <f t="shared" si="33"/>
        <v>H</v>
      </c>
      <c r="C769" s="30" t="str">
        <f t="shared" si="34"/>
        <v>180</v>
      </c>
      <c r="D769" s="30">
        <f>①陸連データ貼付け!B769</f>
        <v>74245123</v>
      </c>
      <c r="E769" s="30" t="str">
        <f>①陸連データ貼付け!C769</f>
        <v>竹内　佑輝</v>
      </c>
      <c r="F769" s="30" t="str">
        <f>ASC(①陸連データ貼付け!D769)</f>
        <v>ﾀｹｳﾁ ﾕｳｷ</v>
      </c>
      <c r="G769" s="30" t="str">
        <f>①陸連データ貼付け!E769</f>
        <v>男</v>
      </c>
      <c r="H769" s="30">
        <f>①陸連データ貼付け!N769</f>
        <v>223133</v>
      </c>
      <c r="I769" s="30" t="str">
        <f>①陸連データ貼付け!K769</f>
        <v>豊明</v>
      </c>
      <c r="J769" s="30" t="str">
        <f>ASC(①陸連データ貼付け!J769)</f>
        <v>ｱｲﾁｹﾝﾘﾂﾄﾖｱｹ</v>
      </c>
      <c r="K769" s="30" t="str">
        <f t="shared" si="35"/>
        <v>豊明</v>
      </c>
      <c r="L769" s="30">
        <f>①陸連データ貼付け!P769</f>
        <v>3</v>
      </c>
      <c r="M769" s="64" t="str">
        <f>①陸連データ貼付け!Q769</f>
        <v>高校</v>
      </c>
    </row>
    <row r="770" spans="1:13">
      <c r="A770" s="233" t="str">
        <f>①陸連データ貼付け!M770</f>
        <v>H181</v>
      </c>
      <c r="B770" s="30" t="str">
        <f t="shared" si="33"/>
        <v>H</v>
      </c>
      <c r="C770" s="30" t="str">
        <f t="shared" si="34"/>
        <v>181</v>
      </c>
      <c r="D770" s="30">
        <f>①陸連データ貼付け!B770</f>
        <v>85353125</v>
      </c>
      <c r="E770" s="30" t="str">
        <f>①陸連データ貼付け!C770</f>
        <v>原田　翼</v>
      </c>
      <c r="F770" s="30" t="str">
        <f>ASC(①陸連データ貼付け!D770)</f>
        <v>ﾊﾗﾀﾞ ﾂﾊﾞｻ</v>
      </c>
      <c r="G770" s="30" t="str">
        <f>①陸連データ貼付け!E770</f>
        <v>男</v>
      </c>
      <c r="H770" s="30">
        <f>①陸連データ貼付け!N770</f>
        <v>223133</v>
      </c>
      <c r="I770" s="30" t="str">
        <f>①陸連データ貼付け!K770</f>
        <v>豊明</v>
      </c>
      <c r="J770" s="30" t="str">
        <f>ASC(①陸連データ貼付け!J770)</f>
        <v>ｱｲﾁｹﾝﾘﾂﾄﾖｱｹ</v>
      </c>
      <c r="K770" s="30" t="str">
        <f t="shared" si="35"/>
        <v>豊明</v>
      </c>
      <c r="L770" s="30">
        <f>①陸連データ貼付け!P770</f>
        <v>2</v>
      </c>
      <c r="M770" s="64" t="str">
        <f>①陸連データ貼付け!Q770</f>
        <v>高校</v>
      </c>
    </row>
    <row r="771" spans="1:13">
      <c r="A771" s="233" t="str">
        <f>①陸連データ貼付け!M771</f>
        <v>H182</v>
      </c>
      <c r="B771" s="30" t="str">
        <f t="shared" ref="B771:B834" si="36">LEFT(A771,1)</f>
        <v>H</v>
      </c>
      <c r="C771" s="30" t="str">
        <f t="shared" ref="C771:C834" si="37">REPLACE(A771,1,1,"")</f>
        <v>182</v>
      </c>
      <c r="D771" s="30">
        <f>①陸連データ貼付け!B771</f>
        <v>39786336</v>
      </c>
      <c r="E771" s="30" t="str">
        <f>①陸連データ貼付け!C771</f>
        <v>本田　公第</v>
      </c>
      <c r="F771" s="30" t="str">
        <f>ASC(①陸連データ貼付け!D771)</f>
        <v>ﾎﾝﾀﾞ ｺｳﾀﾞｲ</v>
      </c>
      <c r="G771" s="30" t="str">
        <f>①陸連データ貼付け!E771</f>
        <v>男</v>
      </c>
      <c r="H771" s="30">
        <f>①陸連データ貼付け!N771</f>
        <v>223133</v>
      </c>
      <c r="I771" s="30" t="str">
        <f>①陸連データ貼付け!K771</f>
        <v>豊明</v>
      </c>
      <c r="J771" s="30" t="str">
        <f>ASC(①陸連データ貼付け!J771)</f>
        <v>ｱｲﾁｹﾝﾘﾂﾄﾖｱｹ</v>
      </c>
      <c r="K771" s="30" t="str">
        <f t="shared" ref="K771:K834" si="38">I771</f>
        <v>豊明</v>
      </c>
      <c r="L771" s="30">
        <f>①陸連データ貼付け!P771</f>
        <v>3</v>
      </c>
      <c r="M771" s="64" t="str">
        <f>①陸連データ貼付け!Q771</f>
        <v>高校</v>
      </c>
    </row>
    <row r="772" spans="1:13">
      <c r="A772" s="233" t="str">
        <f>①陸連データ貼付け!M772</f>
        <v>H440</v>
      </c>
      <c r="B772" s="30" t="str">
        <f t="shared" si="36"/>
        <v>H</v>
      </c>
      <c r="C772" s="30" t="str">
        <f t="shared" si="37"/>
        <v>440</v>
      </c>
      <c r="D772" s="30">
        <f>①陸連データ貼付け!B772</f>
        <v>63810321</v>
      </c>
      <c r="E772" s="30" t="str">
        <f>①陸連データ貼付け!C772</f>
        <v>荒武　鴻介</v>
      </c>
      <c r="F772" s="30" t="str">
        <f>ASC(①陸連データ貼付け!D772)</f>
        <v>ｱﾗﾀｹ ｺｳｽｹ</v>
      </c>
      <c r="G772" s="30" t="str">
        <f>①陸連データ貼付け!E772</f>
        <v>男</v>
      </c>
      <c r="H772" s="30">
        <f>①陸連データ貼付け!N772</f>
        <v>223133</v>
      </c>
      <c r="I772" s="30" t="str">
        <f>①陸連データ貼付け!K772</f>
        <v>豊明</v>
      </c>
      <c r="J772" s="30" t="str">
        <f>ASC(①陸連データ貼付け!J772)</f>
        <v>ｱｲﾁｹﾝﾘﾂﾄﾖｱｹ</v>
      </c>
      <c r="K772" s="30" t="str">
        <f t="shared" si="38"/>
        <v>豊明</v>
      </c>
      <c r="L772" s="30">
        <f>①陸連データ貼付け!P772</f>
        <v>1</v>
      </c>
      <c r="M772" s="64" t="str">
        <f>①陸連データ貼付け!Q772</f>
        <v>高校</v>
      </c>
    </row>
    <row r="773" spans="1:13">
      <c r="A773" s="233" t="str">
        <f>①陸連データ貼付け!M773</f>
        <v>H441</v>
      </c>
      <c r="B773" s="30" t="str">
        <f t="shared" si="36"/>
        <v>H</v>
      </c>
      <c r="C773" s="30" t="str">
        <f t="shared" si="37"/>
        <v>441</v>
      </c>
      <c r="D773" s="30">
        <f>①陸連データ貼付け!B773</f>
        <v>72813223</v>
      </c>
      <c r="E773" s="30" t="str">
        <f>①陸連データ貼付け!C773</f>
        <v>坂東　新介</v>
      </c>
      <c r="F773" s="30" t="str">
        <f>ASC(①陸連データ貼付け!D773)</f>
        <v>ﾊﾞﾝﾄﾞｳ ｼﾝｽｹ</v>
      </c>
      <c r="G773" s="30" t="str">
        <f>①陸連データ貼付け!E773</f>
        <v>男</v>
      </c>
      <c r="H773" s="30">
        <f>①陸連データ貼付け!N773</f>
        <v>223133</v>
      </c>
      <c r="I773" s="30" t="str">
        <f>①陸連データ貼付け!K773</f>
        <v>豊明</v>
      </c>
      <c r="J773" s="30" t="str">
        <f>ASC(①陸連データ貼付け!J773)</f>
        <v>ｱｲﾁｹﾝﾘﾂﾄﾖｱｹ</v>
      </c>
      <c r="K773" s="30" t="str">
        <f t="shared" si="38"/>
        <v>豊明</v>
      </c>
      <c r="L773" s="30">
        <f>①陸連データ貼付け!P773</f>
        <v>1</v>
      </c>
      <c r="M773" s="64" t="str">
        <f>①陸連データ貼付け!Q773</f>
        <v>高校</v>
      </c>
    </row>
    <row r="774" spans="1:13">
      <c r="A774" s="233" t="str">
        <f>①陸連データ貼付け!M774</f>
        <v>H442</v>
      </c>
      <c r="B774" s="30" t="str">
        <f t="shared" si="36"/>
        <v>H</v>
      </c>
      <c r="C774" s="30" t="str">
        <f t="shared" si="37"/>
        <v>442</v>
      </c>
      <c r="D774" s="30">
        <f>①陸連データ貼付け!B774</f>
        <v>96798645</v>
      </c>
      <c r="E774" s="30" t="str">
        <f>①陸連データ貼付け!C774</f>
        <v>深谷　涼太</v>
      </c>
      <c r="F774" s="30" t="str">
        <f>ASC(①陸連データ貼付け!D774)</f>
        <v>ﾌｶﾔ ﾘｮｳﾀ</v>
      </c>
      <c r="G774" s="30" t="str">
        <f>①陸連データ貼付け!E774</f>
        <v>男</v>
      </c>
      <c r="H774" s="30">
        <f>①陸連データ貼付け!N774</f>
        <v>223133</v>
      </c>
      <c r="I774" s="30" t="str">
        <f>①陸連データ貼付け!K774</f>
        <v>豊明</v>
      </c>
      <c r="J774" s="30" t="str">
        <f>ASC(①陸連データ貼付け!J774)</f>
        <v>ｱｲﾁｹﾝﾘﾂﾄﾖｱｹ</v>
      </c>
      <c r="K774" s="30" t="str">
        <f t="shared" si="38"/>
        <v>豊明</v>
      </c>
      <c r="L774" s="30">
        <f>①陸連データ貼付け!P774</f>
        <v>1</v>
      </c>
      <c r="M774" s="64" t="str">
        <f>①陸連データ貼付け!Q774</f>
        <v>高校</v>
      </c>
    </row>
    <row r="775" spans="1:13">
      <c r="A775" s="233" t="str">
        <f>①陸連データ貼付け!M775</f>
        <v>H615</v>
      </c>
      <c r="B775" s="30" t="str">
        <f t="shared" si="36"/>
        <v>H</v>
      </c>
      <c r="C775" s="30" t="str">
        <f t="shared" si="37"/>
        <v>615</v>
      </c>
      <c r="D775" s="30">
        <f>①陸連データ貼付け!B775</f>
        <v>72813425</v>
      </c>
      <c r="E775" s="30" t="str">
        <f>①陸連データ貼付け!C775</f>
        <v>榊原　智也</v>
      </c>
      <c r="F775" s="30" t="str">
        <f>ASC(①陸連データ貼付け!D775)</f>
        <v>ｻｶｷﾊﾞﾗ ﾄﾓﾔ</v>
      </c>
      <c r="G775" s="30" t="str">
        <f>①陸連データ貼付け!E775</f>
        <v>男</v>
      </c>
      <c r="H775" s="30">
        <f>①陸連データ貼付け!N775</f>
        <v>223133</v>
      </c>
      <c r="I775" s="30" t="str">
        <f>①陸連データ貼付け!K775</f>
        <v>豊明</v>
      </c>
      <c r="J775" s="30" t="str">
        <f>ASC(①陸連データ貼付け!J775)</f>
        <v>ｱｲﾁｹﾝﾘﾂﾄﾖｱｹ</v>
      </c>
      <c r="K775" s="30" t="str">
        <f t="shared" si="38"/>
        <v>豊明</v>
      </c>
      <c r="L775" s="30">
        <f>①陸連データ貼付け!P775</f>
        <v>1</v>
      </c>
      <c r="M775" s="64" t="str">
        <f>①陸連データ貼付け!Q775</f>
        <v>高校</v>
      </c>
    </row>
    <row r="776" spans="1:13">
      <c r="A776" s="233" t="str">
        <f>①陸連データ貼付け!M776</f>
        <v>H625</v>
      </c>
      <c r="B776" s="30" t="str">
        <f t="shared" si="36"/>
        <v>H</v>
      </c>
      <c r="C776" s="30" t="str">
        <f t="shared" si="37"/>
        <v>625</v>
      </c>
      <c r="D776" s="30">
        <f>①陸連データ貼付け!B776</f>
        <v>97940029</v>
      </c>
      <c r="E776" s="30" t="str">
        <f>①陸連データ貼付け!C776</f>
        <v>渡邉　啓汰</v>
      </c>
      <c r="F776" s="30" t="str">
        <f>ASC(①陸連データ貼付け!D776)</f>
        <v>ﾜﾀﾅﾍﾞ ｹｲﾀ</v>
      </c>
      <c r="G776" s="30" t="str">
        <f>①陸連データ貼付け!E776</f>
        <v>男</v>
      </c>
      <c r="H776" s="30">
        <f>①陸連データ貼付け!N776</f>
        <v>223133</v>
      </c>
      <c r="I776" s="30" t="str">
        <f>①陸連データ貼付け!K776</f>
        <v>豊明</v>
      </c>
      <c r="J776" s="30" t="str">
        <f>ASC(①陸連データ貼付け!J776)</f>
        <v>ｱｲﾁｹﾝﾘﾂﾄﾖｱｹ</v>
      </c>
      <c r="K776" s="30" t="str">
        <f t="shared" si="38"/>
        <v>豊明</v>
      </c>
      <c r="L776" s="30">
        <f>①陸連データ貼付け!P776</f>
        <v>1</v>
      </c>
      <c r="M776" s="64" t="str">
        <f>①陸連データ貼付け!Q776</f>
        <v>高校</v>
      </c>
    </row>
    <row r="777" spans="1:13">
      <c r="A777" s="233" t="str">
        <f>①陸連データ貼付け!M777</f>
        <v>H640</v>
      </c>
      <c r="B777" s="30" t="str">
        <f t="shared" si="36"/>
        <v>H</v>
      </c>
      <c r="C777" s="30" t="str">
        <f t="shared" si="37"/>
        <v>640</v>
      </c>
      <c r="D777" s="30">
        <f>①陸連データ貼付け!B777</f>
        <v>85643834</v>
      </c>
      <c r="E777" s="30" t="str">
        <f>①陸連データ貼付け!C777</f>
        <v>岡部　駿</v>
      </c>
      <c r="F777" s="30" t="str">
        <f>ASC(①陸連データ貼付け!D777)</f>
        <v>ｵｶﾍﾞ ｼｭﾝ</v>
      </c>
      <c r="G777" s="30" t="str">
        <f>①陸連データ貼付け!E777</f>
        <v>男</v>
      </c>
      <c r="H777" s="30">
        <f>①陸連データ貼付け!N777</f>
        <v>223133</v>
      </c>
      <c r="I777" s="30" t="str">
        <f>①陸連データ貼付け!K777</f>
        <v>豊明</v>
      </c>
      <c r="J777" s="30" t="str">
        <f>ASC(①陸連データ貼付け!J777)</f>
        <v>ｱｲﾁｹﾝﾘﾂﾄﾖｱｹ</v>
      </c>
      <c r="K777" s="30" t="str">
        <f t="shared" si="38"/>
        <v>豊明</v>
      </c>
      <c r="L777" s="30">
        <f>①陸連データ貼付け!P777</f>
        <v>1</v>
      </c>
      <c r="M777" s="64" t="str">
        <f>①陸連データ貼付け!Q777</f>
        <v>高校</v>
      </c>
    </row>
    <row r="778" spans="1:13">
      <c r="A778" s="233" t="str">
        <f>①陸連データ貼付け!M778</f>
        <v>H641</v>
      </c>
      <c r="B778" s="30" t="str">
        <f t="shared" si="36"/>
        <v>H</v>
      </c>
      <c r="C778" s="30" t="str">
        <f t="shared" si="37"/>
        <v>641</v>
      </c>
      <c r="D778" s="30">
        <f>①陸連データ貼付け!B778</f>
        <v>98319333</v>
      </c>
      <c r="E778" s="30" t="str">
        <f>①陸連データ貼付け!C778</f>
        <v>丸野　裕太</v>
      </c>
      <c r="F778" s="30" t="str">
        <f>ASC(①陸連データ貼付け!D778)</f>
        <v>ﾏﾙﾉ ﾕｳﾀ</v>
      </c>
      <c r="G778" s="30" t="str">
        <f>①陸連データ貼付け!E778</f>
        <v>男</v>
      </c>
      <c r="H778" s="30">
        <f>①陸連データ貼付け!N778</f>
        <v>223133</v>
      </c>
      <c r="I778" s="30" t="str">
        <f>①陸連データ貼付け!K778</f>
        <v>豊明</v>
      </c>
      <c r="J778" s="30" t="str">
        <f>ASC(①陸連データ貼付け!J778)</f>
        <v>ｱｲﾁｹﾝﾘﾂﾄﾖｱｹ</v>
      </c>
      <c r="K778" s="30" t="str">
        <f t="shared" si="38"/>
        <v>豊明</v>
      </c>
      <c r="L778" s="30">
        <f>①陸連データ貼付け!P778</f>
        <v>1</v>
      </c>
      <c r="M778" s="64" t="str">
        <f>①陸連データ貼付け!Q778</f>
        <v>高校</v>
      </c>
    </row>
    <row r="779" spans="1:13">
      <c r="A779" s="233" t="str">
        <f>①陸連データ貼付け!M779</f>
        <v>H642</v>
      </c>
      <c r="B779" s="30" t="str">
        <f t="shared" si="36"/>
        <v>H</v>
      </c>
      <c r="C779" s="30" t="str">
        <f t="shared" si="37"/>
        <v>642</v>
      </c>
      <c r="D779" s="30">
        <f>①陸連データ貼付け!B779</f>
        <v>98319232</v>
      </c>
      <c r="E779" s="30" t="str">
        <f>①陸連データ貼付け!C779</f>
        <v>辻　龍一郎</v>
      </c>
      <c r="F779" s="30" t="str">
        <f>ASC(①陸連データ貼付け!D779)</f>
        <v>ﾂｼﾞ ﾘｭｳｲﾁﾛｳ</v>
      </c>
      <c r="G779" s="30" t="str">
        <f>①陸連データ貼付け!E779</f>
        <v>男</v>
      </c>
      <c r="H779" s="30">
        <f>①陸連データ貼付け!N779</f>
        <v>223133</v>
      </c>
      <c r="I779" s="30" t="str">
        <f>①陸連データ貼付け!K779</f>
        <v>豊明</v>
      </c>
      <c r="J779" s="30" t="str">
        <f>ASC(①陸連データ貼付け!J779)</f>
        <v>ｱｲﾁｹﾝﾘﾂﾄﾖｱｹ</v>
      </c>
      <c r="K779" s="30" t="str">
        <f t="shared" si="38"/>
        <v>豊明</v>
      </c>
      <c r="L779" s="30">
        <f>①陸連データ貼付け!P779</f>
        <v>1</v>
      </c>
      <c r="M779" s="64" t="str">
        <f>①陸連データ貼付け!Q779</f>
        <v>高校</v>
      </c>
    </row>
    <row r="780" spans="1:13">
      <c r="A780" s="233" t="str">
        <f>①陸連データ貼付け!M780</f>
        <v>k5037</v>
      </c>
      <c r="B780" s="30" t="str">
        <f t="shared" si="36"/>
        <v>k</v>
      </c>
      <c r="C780" s="30" t="str">
        <f t="shared" si="37"/>
        <v>5037</v>
      </c>
      <c r="D780" s="30">
        <f>①陸連データ貼付け!B780</f>
        <v>39927939</v>
      </c>
      <c r="E780" s="30" t="str">
        <f>①陸連データ貼付け!C780</f>
        <v>中条　茉生</v>
      </c>
      <c r="F780" s="30" t="str">
        <f>ASC(①陸連データ貼付け!D780)</f>
        <v>ﾁｭｳｼﾞｮｳ ﾏｵ</v>
      </c>
      <c r="G780" s="30" t="str">
        <f>①陸連データ貼付け!E780</f>
        <v>女</v>
      </c>
      <c r="H780" s="30">
        <f>①陸連データ貼付け!N780</f>
        <v>223159</v>
      </c>
      <c r="I780" s="30" t="str">
        <f>①陸連データ貼付け!K780</f>
        <v>大府</v>
      </c>
      <c r="J780" s="30" t="str">
        <f>ASC(①陸連データ貼付け!J780)</f>
        <v>ｱｲﾁｹﾝﾘﾂｵｵﾌﾞ</v>
      </c>
      <c r="K780" s="30" t="str">
        <f t="shared" si="38"/>
        <v>大府</v>
      </c>
      <c r="L780" s="30">
        <f>①陸連データ貼付け!P780</f>
        <v>3</v>
      </c>
      <c r="M780" s="64" t="str">
        <f>①陸連データ貼付け!Q780</f>
        <v>高校</v>
      </c>
    </row>
    <row r="781" spans="1:13">
      <c r="A781" s="233" t="str">
        <f>①陸連データ貼付け!M781</f>
        <v>k5038</v>
      </c>
      <c r="B781" s="30" t="str">
        <f t="shared" si="36"/>
        <v>k</v>
      </c>
      <c r="C781" s="30" t="str">
        <f t="shared" si="37"/>
        <v>5038</v>
      </c>
      <c r="D781" s="30">
        <f>①陸連データ貼付け!B781</f>
        <v>39972030</v>
      </c>
      <c r="E781" s="30" t="str">
        <f>①陸連データ貼付け!C781</f>
        <v>林　香代子</v>
      </c>
      <c r="F781" s="30" t="str">
        <f>ASC(①陸連データ貼付け!D781)</f>
        <v>ﾊﾔｼ ｶﾖｺ</v>
      </c>
      <c r="G781" s="30" t="str">
        <f>①陸連データ貼付け!E781</f>
        <v>女</v>
      </c>
      <c r="H781" s="30">
        <f>①陸連データ貼付け!N781</f>
        <v>223159</v>
      </c>
      <c r="I781" s="30" t="str">
        <f>①陸連データ貼付け!K781</f>
        <v>大府</v>
      </c>
      <c r="J781" s="30" t="str">
        <f>ASC(①陸連データ貼付け!J781)</f>
        <v>ｱｲﾁｹﾝﾘﾂｵｵﾌﾞ</v>
      </c>
      <c r="K781" s="30" t="str">
        <f t="shared" si="38"/>
        <v>大府</v>
      </c>
      <c r="L781" s="30">
        <f>①陸連データ貼付け!P781</f>
        <v>3</v>
      </c>
      <c r="M781" s="64" t="str">
        <f>①陸連データ貼付け!Q781</f>
        <v>高校</v>
      </c>
    </row>
    <row r="782" spans="1:13">
      <c r="A782" s="233" t="str">
        <f>①陸連データ貼付け!M782</f>
        <v>k5039</v>
      </c>
      <c r="B782" s="30" t="str">
        <f t="shared" si="36"/>
        <v>k</v>
      </c>
      <c r="C782" s="30" t="str">
        <f t="shared" si="37"/>
        <v>5039</v>
      </c>
      <c r="D782" s="30">
        <f>①陸連データ貼付け!B782</f>
        <v>40116820</v>
      </c>
      <c r="E782" s="30" t="str">
        <f>①陸連データ貼付け!C782</f>
        <v>稲生　帆花</v>
      </c>
      <c r="F782" s="30" t="str">
        <f>ASC(①陸連データ貼付け!D782)</f>
        <v>ｲﾉｳ ﾎﾉｶ</v>
      </c>
      <c r="G782" s="30" t="str">
        <f>①陸連データ貼付け!E782</f>
        <v>女</v>
      </c>
      <c r="H782" s="30">
        <f>①陸連データ貼付け!N782</f>
        <v>223159</v>
      </c>
      <c r="I782" s="30" t="str">
        <f>①陸連データ貼付け!K782</f>
        <v>大府</v>
      </c>
      <c r="J782" s="30" t="str">
        <f>ASC(①陸連データ貼付け!J782)</f>
        <v>ｱｲﾁｹﾝﾘﾂｵｵﾌﾞ</v>
      </c>
      <c r="K782" s="30" t="str">
        <f t="shared" si="38"/>
        <v>大府</v>
      </c>
      <c r="L782" s="30">
        <f>①陸連データ貼付け!P782</f>
        <v>3</v>
      </c>
      <c r="M782" s="64" t="str">
        <f>①陸連データ貼付け!Q782</f>
        <v>高校</v>
      </c>
    </row>
    <row r="783" spans="1:13">
      <c r="A783" s="233" t="str">
        <f>①陸連データ貼付け!M783</f>
        <v>k5040</v>
      </c>
      <c r="B783" s="30" t="str">
        <f t="shared" si="36"/>
        <v>k</v>
      </c>
      <c r="C783" s="30" t="str">
        <f t="shared" si="37"/>
        <v>5040</v>
      </c>
      <c r="D783" s="30">
        <f>①陸連データ貼付け!B783</f>
        <v>75828131</v>
      </c>
      <c r="E783" s="30" t="str">
        <f>①陸連データ貼付け!C783</f>
        <v>髙橋　明夢</v>
      </c>
      <c r="F783" s="30" t="str">
        <f>ASC(①陸連データ貼付け!D783)</f>
        <v>ﾀｶﾊｼ ﾒｲﾑ</v>
      </c>
      <c r="G783" s="30" t="str">
        <f>①陸連データ貼付け!E783</f>
        <v>女</v>
      </c>
      <c r="H783" s="30">
        <f>①陸連データ貼付け!N783</f>
        <v>223159</v>
      </c>
      <c r="I783" s="30" t="str">
        <f>①陸連データ貼付け!K783</f>
        <v>大府</v>
      </c>
      <c r="J783" s="30" t="str">
        <f>ASC(①陸連データ貼付け!J783)</f>
        <v>ｱｲﾁｹﾝﾘﾂｵｵﾌﾞ</v>
      </c>
      <c r="K783" s="30" t="str">
        <f t="shared" si="38"/>
        <v>大府</v>
      </c>
      <c r="L783" s="30">
        <f>①陸連データ貼付け!P783</f>
        <v>3</v>
      </c>
      <c r="M783" s="64" t="str">
        <f>①陸連データ貼付け!Q783</f>
        <v>高校</v>
      </c>
    </row>
    <row r="784" spans="1:13">
      <c r="A784" s="233" t="str">
        <f>①陸連データ貼付け!M784</f>
        <v>k5041</v>
      </c>
      <c r="B784" s="30" t="str">
        <f t="shared" si="36"/>
        <v>k</v>
      </c>
      <c r="C784" s="30" t="str">
        <f t="shared" si="37"/>
        <v>5041</v>
      </c>
      <c r="D784" s="30">
        <f>①陸連データ貼付け!B784</f>
        <v>75828838</v>
      </c>
      <c r="E784" s="30" t="str">
        <f>①陸連データ貼付け!C784</f>
        <v>浅田　真由</v>
      </c>
      <c r="F784" s="30" t="str">
        <f>ASC(①陸連データ貼付け!D784)</f>
        <v>ｱｻﾀﾞ ﾏﾕ</v>
      </c>
      <c r="G784" s="30" t="str">
        <f>①陸連データ貼付け!E784</f>
        <v>女</v>
      </c>
      <c r="H784" s="30">
        <f>①陸連データ貼付け!N784</f>
        <v>223159</v>
      </c>
      <c r="I784" s="30" t="str">
        <f>①陸連データ貼付け!K784</f>
        <v>大府</v>
      </c>
      <c r="J784" s="30" t="str">
        <f>ASC(①陸連データ貼付け!J784)</f>
        <v>ｱｲﾁｹﾝﾘﾂｵｵﾌﾞ</v>
      </c>
      <c r="K784" s="30" t="str">
        <f t="shared" si="38"/>
        <v>大府</v>
      </c>
      <c r="L784" s="30">
        <f>①陸連データ貼付け!P784</f>
        <v>3</v>
      </c>
      <c r="M784" s="64" t="str">
        <f>①陸連データ貼付け!Q784</f>
        <v>高校</v>
      </c>
    </row>
    <row r="785" spans="1:13">
      <c r="A785" s="233" t="str">
        <f>①陸連データ貼付け!M785</f>
        <v>k5042</v>
      </c>
      <c r="B785" s="30" t="str">
        <f t="shared" si="36"/>
        <v>k</v>
      </c>
      <c r="C785" s="30" t="str">
        <f t="shared" si="37"/>
        <v>5042</v>
      </c>
      <c r="D785" s="30">
        <f>①陸連データ貼付け!B785</f>
        <v>75829132</v>
      </c>
      <c r="E785" s="30" t="str">
        <f>①陸連データ貼付け!C785</f>
        <v>伊藤　千史</v>
      </c>
      <c r="F785" s="30" t="str">
        <f>ASC(①陸連データ貼付け!D785)</f>
        <v>ｲﾄｳ ﾁﾌﾐ</v>
      </c>
      <c r="G785" s="30" t="str">
        <f>①陸連データ貼付け!E785</f>
        <v>女</v>
      </c>
      <c r="H785" s="30">
        <f>①陸連データ貼付け!N785</f>
        <v>223159</v>
      </c>
      <c r="I785" s="30" t="str">
        <f>①陸連データ貼付け!K785</f>
        <v>大府</v>
      </c>
      <c r="J785" s="30" t="str">
        <f>ASC(①陸連データ貼付け!J785)</f>
        <v>ｱｲﾁｹﾝﾘﾂｵｵﾌﾞ</v>
      </c>
      <c r="K785" s="30" t="str">
        <f t="shared" si="38"/>
        <v>大府</v>
      </c>
      <c r="L785" s="30">
        <f>①陸連データ貼付け!P785</f>
        <v>3</v>
      </c>
      <c r="M785" s="64" t="str">
        <f>①陸連データ貼付け!Q785</f>
        <v>高校</v>
      </c>
    </row>
    <row r="786" spans="1:13">
      <c r="A786" s="233" t="str">
        <f>①陸連データ貼付け!M786</f>
        <v>k5043</v>
      </c>
      <c r="B786" s="30" t="str">
        <f t="shared" si="36"/>
        <v>k</v>
      </c>
      <c r="C786" s="30" t="str">
        <f t="shared" si="37"/>
        <v>5043</v>
      </c>
      <c r="D786" s="30">
        <f>①陸連データ貼付け!B786</f>
        <v>75829940</v>
      </c>
      <c r="E786" s="30" t="str">
        <f>①陸連データ貼付け!C786</f>
        <v>行方　早輝</v>
      </c>
      <c r="F786" s="30" t="str">
        <f>ASC(①陸連データ貼付け!D786)</f>
        <v>ﾅﾒｶﾀ ｻｷ</v>
      </c>
      <c r="G786" s="30" t="str">
        <f>①陸連データ貼付け!E786</f>
        <v>女</v>
      </c>
      <c r="H786" s="30">
        <f>①陸連データ貼付け!N786</f>
        <v>223159</v>
      </c>
      <c r="I786" s="30" t="str">
        <f>①陸連データ貼付け!K786</f>
        <v>大府</v>
      </c>
      <c r="J786" s="30" t="str">
        <f>ASC(①陸連データ貼付け!J786)</f>
        <v>ｱｲﾁｹﾝﾘﾂｵｵﾌﾞ</v>
      </c>
      <c r="K786" s="30" t="str">
        <f t="shared" si="38"/>
        <v>大府</v>
      </c>
      <c r="L786" s="30">
        <f>①陸連データ貼付け!P786</f>
        <v>3</v>
      </c>
      <c r="M786" s="64" t="str">
        <f>①陸連データ貼付け!Q786</f>
        <v>高校</v>
      </c>
    </row>
    <row r="787" spans="1:13">
      <c r="A787" s="233" t="str">
        <f>①陸連データ貼付け!M787</f>
        <v>k5044</v>
      </c>
      <c r="B787" s="30" t="str">
        <f t="shared" si="36"/>
        <v>k</v>
      </c>
      <c r="C787" s="30" t="str">
        <f t="shared" si="37"/>
        <v>5044</v>
      </c>
      <c r="D787" s="30">
        <f>①陸連データ貼付け!B787</f>
        <v>75830326</v>
      </c>
      <c r="E787" s="30" t="str">
        <f>①陸連データ貼付け!C787</f>
        <v>松下　夏菜</v>
      </c>
      <c r="F787" s="30" t="str">
        <f>ASC(①陸連データ貼付け!D787)</f>
        <v>ﾏﾂｼﾀ ｶﾅ</v>
      </c>
      <c r="G787" s="30" t="str">
        <f>①陸連データ貼付け!E787</f>
        <v>女</v>
      </c>
      <c r="H787" s="30">
        <f>①陸連データ貼付け!N787</f>
        <v>223159</v>
      </c>
      <c r="I787" s="30" t="str">
        <f>①陸連データ貼付け!K787</f>
        <v>大府</v>
      </c>
      <c r="J787" s="30" t="str">
        <f>ASC(①陸連データ貼付け!J787)</f>
        <v>ｱｲﾁｹﾝﾘﾂｵｵﾌﾞ</v>
      </c>
      <c r="K787" s="30" t="str">
        <f t="shared" si="38"/>
        <v>大府</v>
      </c>
      <c r="L787" s="30">
        <f>①陸連データ貼付け!P787</f>
        <v>3</v>
      </c>
      <c r="M787" s="64" t="str">
        <f>①陸連データ貼付け!Q787</f>
        <v>高校</v>
      </c>
    </row>
    <row r="788" spans="1:13">
      <c r="A788" s="233" t="str">
        <f>①陸連データ貼付け!M788</f>
        <v>k5045</v>
      </c>
      <c r="B788" s="30" t="str">
        <f t="shared" si="36"/>
        <v>k</v>
      </c>
      <c r="C788" s="30" t="str">
        <f t="shared" si="37"/>
        <v>5045</v>
      </c>
      <c r="D788" s="30">
        <f>①陸連データ貼付け!B788</f>
        <v>75830629</v>
      </c>
      <c r="E788" s="30" t="str">
        <f>①陸連データ貼付け!C788</f>
        <v>宮下　優</v>
      </c>
      <c r="F788" s="30" t="str">
        <f>ASC(①陸連データ貼付け!D788)</f>
        <v>ﾐﾔｼﾀ ﾕｳｶ</v>
      </c>
      <c r="G788" s="30" t="str">
        <f>①陸連データ貼付け!E788</f>
        <v>女</v>
      </c>
      <c r="H788" s="30">
        <f>①陸連データ貼付け!N788</f>
        <v>223159</v>
      </c>
      <c r="I788" s="30" t="str">
        <f>①陸連データ貼付け!K788</f>
        <v>大府</v>
      </c>
      <c r="J788" s="30" t="str">
        <f>ASC(①陸連データ貼付け!J788)</f>
        <v>ｱｲﾁｹﾝﾘﾂｵｵﾌﾞ</v>
      </c>
      <c r="K788" s="30" t="str">
        <f t="shared" si="38"/>
        <v>大府</v>
      </c>
      <c r="L788" s="30">
        <f>①陸連データ貼付け!P788</f>
        <v>3</v>
      </c>
      <c r="M788" s="64" t="str">
        <f>①陸連データ貼付け!Q788</f>
        <v>高校</v>
      </c>
    </row>
    <row r="789" spans="1:13">
      <c r="A789" s="233" t="str">
        <f>①陸連データ貼付け!M789</f>
        <v>k5046</v>
      </c>
      <c r="B789" s="30" t="str">
        <f t="shared" si="36"/>
        <v>k</v>
      </c>
      <c r="C789" s="30" t="str">
        <f t="shared" si="37"/>
        <v>5046</v>
      </c>
      <c r="D789" s="30">
        <f>①陸連データ貼付け!B789</f>
        <v>87928135</v>
      </c>
      <c r="E789" s="30" t="str">
        <f>①陸連データ貼付け!C789</f>
        <v>戸嶋　純花</v>
      </c>
      <c r="F789" s="30" t="str">
        <f>ASC(①陸連データ貼付け!D789)</f>
        <v>ﾄｼﾏ ｽﾐｶ</v>
      </c>
      <c r="G789" s="30" t="str">
        <f>①陸連データ貼付け!E789</f>
        <v>女</v>
      </c>
      <c r="H789" s="30">
        <f>①陸連データ貼付け!N789</f>
        <v>223159</v>
      </c>
      <c r="I789" s="30" t="str">
        <f>①陸連データ貼付け!K789</f>
        <v>大府</v>
      </c>
      <c r="J789" s="30" t="str">
        <f>ASC(①陸連データ貼付け!J789)</f>
        <v>ｱｲﾁｹﾝﾘﾂｵｵﾌﾞ</v>
      </c>
      <c r="K789" s="30" t="str">
        <f t="shared" si="38"/>
        <v>大府</v>
      </c>
      <c r="L789" s="30">
        <f>①陸連データ貼付け!P789</f>
        <v>2</v>
      </c>
      <c r="M789" s="64" t="str">
        <f>①陸連データ貼付け!Q789</f>
        <v>高校</v>
      </c>
    </row>
    <row r="790" spans="1:13">
      <c r="A790" s="233" t="str">
        <f>①陸連データ貼付け!M790</f>
        <v>k5047</v>
      </c>
      <c r="B790" s="30" t="str">
        <f t="shared" si="36"/>
        <v>k</v>
      </c>
      <c r="C790" s="30" t="str">
        <f t="shared" si="37"/>
        <v>5047</v>
      </c>
      <c r="D790" s="30">
        <f>①陸連データ貼付け!B790</f>
        <v>93643631</v>
      </c>
      <c r="E790" s="30" t="str">
        <f>①陸連データ貼付け!C790</f>
        <v>竹下　真由</v>
      </c>
      <c r="F790" s="30" t="str">
        <f>ASC(①陸連データ貼付け!D790)</f>
        <v>ﾀｹｼﾀ ﾏﾕ</v>
      </c>
      <c r="G790" s="30" t="str">
        <f>①陸連データ貼付け!E790</f>
        <v>女</v>
      </c>
      <c r="H790" s="30">
        <f>①陸連データ貼付け!N790</f>
        <v>223159</v>
      </c>
      <c r="I790" s="30" t="str">
        <f>①陸連データ貼付け!K790</f>
        <v>大府</v>
      </c>
      <c r="J790" s="30" t="str">
        <f>ASC(①陸連データ貼付け!J790)</f>
        <v>ｱｲﾁｹﾝﾘﾂｵｵﾌﾞ</v>
      </c>
      <c r="K790" s="30" t="str">
        <f t="shared" si="38"/>
        <v>大府</v>
      </c>
      <c r="L790" s="30">
        <f>①陸連データ貼付け!P790</f>
        <v>2</v>
      </c>
      <c r="M790" s="64" t="str">
        <f>①陸連データ貼付け!Q790</f>
        <v>高校</v>
      </c>
    </row>
    <row r="791" spans="1:13">
      <c r="A791" s="233" t="str">
        <f>①陸連データ貼付け!M791</f>
        <v>k5104</v>
      </c>
      <c r="B791" s="30" t="str">
        <f t="shared" si="36"/>
        <v>k</v>
      </c>
      <c r="C791" s="30" t="str">
        <f t="shared" si="37"/>
        <v>5104</v>
      </c>
      <c r="D791" s="30">
        <f>①陸連データ貼付け!B791</f>
        <v>58206425</v>
      </c>
      <c r="E791" s="30" t="str">
        <f>①陸連データ貼付け!C791</f>
        <v>仲井　瑞紀</v>
      </c>
      <c r="F791" s="30" t="str">
        <f>ASC(①陸連データ貼付け!D791)</f>
        <v>ﾅｶｲ ﾐｽﾞｷ</v>
      </c>
      <c r="G791" s="30" t="str">
        <f>①陸連データ貼付け!E791</f>
        <v>女</v>
      </c>
      <c r="H791" s="30">
        <f>①陸連データ貼付け!N791</f>
        <v>223159</v>
      </c>
      <c r="I791" s="30" t="str">
        <f>①陸連データ貼付け!K791</f>
        <v>大府</v>
      </c>
      <c r="J791" s="30" t="str">
        <f>ASC(①陸連データ貼付け!J791)</f>
        <v>ｱｲﾁｹﾝﾘﾂｵｵﾌﾞ</v>
      </c>
      <c r="K791" s="30" t="str">
        <f t="shared" si="38"/>
        <v>大府</v>
      </c>
      <c r="L791" s="30">
        <f>①陸連データ貼付け!P791</f>
        <v>1</v>
      </c>
      <c r="M791" s="64" t="str">
        <f>①陸連データ貼付け!Q791</f>
        <v>高校</v>
      </c>
    </row>
    <row r="792" spans="1:13">
      <c r="A792" s="233" t="str">
        <f>①陸連データ貼付け!M792</f>
        <v>k5145</v>
      </c>
      <c r="B792" s="30" t="str">
        <f t="shared" si="36"/>
        <v>k</v>
      </c>
      <c r="C792" s="30" t="str">
        <f t="shared" si="37"/>
        <v>5145</v>
      </c>
      <c r="D792" s="30">
        <f>①陸連データ貼付け!B792</f>
        <v>64076427</v>
      </c>
      <c r="E792" s="30" t="str">
        <f>①陸連データ貼付け!C792</f>
        <v>安藤　萌</v>
      </c>
      <c r="F792" s="30" t="str">
        <f>ASC(①陸連データ貼付け!D792)</f>
        <v>ｱﾝﾄﾞｳ ﾓｴ</v>
      </c>
      <c r="G792" s="30" t="str">
        <f>①陸連データ貼付け!E792</f>
        <v>女</v>
      </c>
      <c r="H792" s="30">
        <f>①陸連データ貼付け!N792</f>
        <v>223159</v>
      </c>
      <c r="I792" s="30" t="str">
        <f>①陸連データ貼付け!K792</f>
        <v>大府</v>
      </c>
      <c r="J792" s="30" t="str">
        <f>ASC(①陸連データ貼付け!J792)</f>
        <v>ｱｲﾁｹﾝﾘﾂｵｵﾌﾞ</v>
      </c>
      <c r="K792" s="30" t="str">
        <f t="shared" si="38"/>
        <v>大府</v>
      </c>
      <c r="L792" s="30">
        <f>①陸連データ貼付け!P792</f>
        <v>1</v>
      </c>
      <c r="M792" s="64" t="str">
        <f>①陸連データ貼付け!Q792</f>
        <v>高校</v>
      </c>
    </row>
    <row r="793" spans="1:13">
      <c r="A793" s="233" t="str">
        <f>①陸連データ貼付け!M793</f>
        <v>k5146</v>
      </c>
      <c r="B793" s="30" t="str">
        <f t="shared" si="36"/>
        <v>k</v>
      </c>
      <c r="C793" s="30" t="str">
        <f t="shared" si="37"/>
        <v>5146</v>
      </c>
      <c r="D793" s="30">
        <f>①陸連データ貼付け!B793</f>
        <v>68284230</v>
      </c>
      <c r="E793" s="30" t="str">
        <f>①陸連データ貼付け!C793</f>
        <v>小嶋　彩友</v>
      </c>
      <c r="F793" s="30" t="str">
        <f>ASC(①陸連データ貼付け!D793)</f>
        <v>ｺｼﾞﾏ ｻﾕ</v>
      </c>
      <c r="G793" s="30" t="str">
        <f>①陸連データ貼付け!E793</f>
        <v>女</v>
      </c>
      <c r="H793" s="30">
        <f>①陸連データ貼付け!N793</f>
        <v>223159</v>
      </c>
      <c r="I793" s="30" t="str">
        <f>①陸連データ貼付け!K793</f>
        <v>大府</v>
      </c>
      <c r="J793" s="30" t="str">
        <f>ASC(①陸連データ貼付け!J793)</f>
        <v>ｱｲﾁｹﾝﾘﾂｵｵﾌﾞ</v>
      </c>
      <c r="K793" s="30" t="str">
        <f t="shared" si="38"/>
        <v>大府</v>
      </c>
      <c r="L793" s="30">
        <f>①陸連データ貼付け!P793</f>
        <v>1</v>
      </c>
      <c r="M793" s="64" t="str">
        <f>①陸連データ貼付け!Q793</f>
        <v>高校</v>
      </c>
    </row>
    <row r="794" spans="1:13">
      <c r="A794" s="233" t="str">
        <f>①陸連データ貼付け!M794</f>
        <v>k5147</v>
      </c>
      <c r="B794" s="30" t="str">
        <f t="shared" si="36"/>
        <v>k</v>
      </c>
      <c r="C794" s="30" t="str">
        <f t="shared" si="37"/>
        <v>5147</v>
      </c>
      <c r="D794" s="30">
        <f>①陸連データ貼付け!B794</f>
        <v>69395335</v>
      </c>
      <c r="E794" s="30" t="str">
        <f>①陸連データ貼付け!C794</f>
        <v>鈴木　実羽</v>
      </c>
      <c r="F794" s="30" t="str">
        <f>ASC(①陸連データ貼付け!D794)</f>
        <v>ｽｽﾞｷ ﾐｳ</v>
      </c>
      <c r="G794" s="30" t="str">
        <f>①陸連データ貼付け!E794</f>
        <v>女</v>
      </c>
      <c r="H794" s="30">
        <f>①陸連データ貼付け!N794</f>
        <v>223159</v>
      </c>
      <c r="I794" s="30" t="str">
        <f>①陸連データ貼付け!K794</f>
        <v>大府</v>
      </c>
      <c r="J794" s="30" t="str">
        <f>ASC(①陸連データ貼付け!J794)</f>
        <v>ｱｲﾁｹﾝﾘﾂｵｵﾌﾞ</v>
      </c>
      <c r="K794" s="30" t="str">
        <f t="shared" si="38"/>
        <v>大府</v>
      </c>
      <c r="L794" s="30">
        <f>①陸連データ貼付け!P794</f>
        <v>1</v>
      </c>
      <c r="M794" s="64" t="str">
        <f>①陸連データ貼付け!Q794</f>
        <v>高校</v>
      </c>
    </row>
    <row r="795" spans="1:13">
      <c r="A795" s="233" t="str">
        <f>①陸連データ貼付け!M795</f>
        <v>k5148</v>
      </c>
      <c r="B795" s="30" t="str">
        <f t="shared" si="36"/>
        <v>k</v>
      </c>
      <c r="C795" s="30" t="str">
        <f t="shared" si="37"/>
        <v>5148</v>
      </c>
      <c r="D795" s="30">
        <f>①陸連データ貼付け!B795</f>
        <v>74275328</v>
      </c>
      <c r="E795" s="30" t="str">
        <f>①陸連データ貼付け!C795</f>
        <v>岡本　笑奈</v>
      </c>
      <c r="F795" s="30" t="str">
        <f>ASC(①陸連データ貼付け!D795)</f>
        <v>ｵｶﾓﾄ ｴﾐﾅ</v>
      </c>
      <c r="G795" s="30" t="str">
        <f>①陸連データ貼付け!E795</f>
        <v>女</v>
      </c>
      <c r="H795" s="30">
        <f>①陸連データ貼付け!N795</f>
        <v>223159</v>
      </c>
      <c r="I795" s="30" t="str">
        <f>①陸連データ貼付け!K795</f>
        <v>大府</v>
      </c>
      <c r="J795" s="30" t="str">
        <f>ASC(①陸連データ貼付け!J795)</f>
        <v>ｱｲﾁｹﾝﾘﾂｵｵﾌﾞ</v>
      </c>
      <c r="K795" s="30" t="str">
        <f t="shared" si="38"/>
        <v>大府</v>
      </c>
      <c r="L795" s="30">
        <f>①陸連データ貼付け!P795</f>
        <v>1</v>
      </c>
      <c r="M795" s="64" t="str">
        <f>①陸連データ貼付け!Q795</f>
        <v>高校</v>
      </c>
    </row>
    <row r="796" spans="1:13">
      <c r="A796" s="233" t="str">
        <f>①陸連データ貼付け!M796</f>
        <v>k5149</v>
      </c>
      <c r="B796" s="30" t="str">
        <f t="shared" si="36"/>
        <v>k</v>
      </c>
      <c r="C796" s="30" t="str">
        <f t="shared" si="37"/>
        <v>5149</v>
      </c>
      <c r="D796" s="30">
        <f>①陸連データ貼付け!B796</f>
        <v>99311427</v>
      </c>
      <c r="E796" s="30" t="str">
        <f>①陸連データ貼付け!C796</f>
        <v>浅田　果甫</v>
      </c>
      <c r="F796" s="30" t="str">
        <f>ASC(①陸連データ貼付け!D796)</f>
        <v>ｱｻﾀﾞ ｶﾎ</v>
      </c>
      <c r="G796" s="30" t="str">
        <f>①陸連データ貼付け!E796</f>
        <v>女</v>
      </c>
      <c r="H796" s="30">
        <f>①陸連データ貼付け!N796</f>
        <v>223159</v>
      </c>
      <c r="I796" s="30" t="str">
        <f>①陸連データ貼付け!K796</f>
        <v>大府</v>
      </c>
      <c r="J796" s="30" t="str">
        <f>ASC(①陸連データ貼付け!J796)</f>
        <v>ｱｲﾁｹﾝﾘﾂｵｵﾌﾞ</v>
      </c>
      <c r="K796" s="30" t="str">
        <f t="shared" si="38"/>
        <v>大府</v>
      </c>
      <c r="L796" s="30">
        <f>①陸連データ貼付け!P796</f>
        <v>1</v>
      </c>
      <c r="M796" s="64" t="str">
        <f>①陸連データ貼付け!Q796</f>
        <v>高校</v>
      </c>
    </row>
    <row r="797" spans="1:13">
      <c r="A797" s="233" t="str">
        <f>①陸連データ貼付け!M797</f>
        <v>k5150</v>
      </c>
      <c r="B797" s="30" t="str">
        <f t="shared" si="36"/>
        <v>k</v>
      </c>
      <c r="C797" s="30" t="str">
        <f t="shared" si="37"/>
        <v>5150</v>
      </c>
      <c r="D797" s="30">
        <f>①陸連データ貼付け!B797</f>
        <v>99325230</v>
      </c>
      <c r="E797" s="30" t="str">
        <f>①陸連データ貼付け!C797</f>
        <v>伊藤　晴</v>
      </c>
      <c r="F797" s="30" t="str">
        <f>ASC(①陸連データ貼付け!D797)</f>
        <v>ｲﾄｳ ﾊﾙ</v>
      </c>
      <c r="G797" s="30" t="str">
        <f>①陸連データ貼付け!E797</f>
        <v>女</v>
      </c>
      <c r="H797" s="30">
        <f>①陸連データ貼付け!N797</f>
        <v>223159</v>
      </c>
      <c r="I797" s="30" t="str">
        <f>①陸連データ貼付け!K797</f>
        <v>大府</v>
      </c>
      <c r="J797" s="30" t="str">
        <f>ASC(①陸連データ貼付け!J797)</f>
        <v>ｱｲﾁｹﾝﾘﾂｵｵﾌﾞ</v>
      </c>
      <c r="K797" s="30" t="str">
        <f t="shared" si="38"/>
        <v>大府</v>
      </c>
      <c r="L797" s="30">
        <f>①陸連データ貼付け!P797</f>
        <v>1</v>
      </c>
      <c r="M797" s="64" t="str">
        <f>①陸連データ貼付け!Q797</f>
        <v>高校</v>
      </c>
    </row>
    <row r="798" spans="1:13">
      <c r="A798" s="233" t="str">
        <f>①陸連データ貼付け!M798</f>
        <v>k5151</v>
      </c>
      <c r="B798" s="30" t="str">
        <f t="shared" si="36"/>
        <v>k</v>
      </c>
      <c r="C798" s="30" t="str">
        <f t="shared" si="37"/>
        <v>5151</v>
      </c>
      <c r="D798" s="30">
        <f>①陸連データ貼付け!B798</f>
        <v>99325634</v>
      </c>
      <c r="E798" s="30" t="str">
        <f>①陸連データ貼付け!C798</f>
        <v>　優花</v>
      </c>
      <c r="F798" s="30" t="str">
        <f>ASC(①陸連データ貼付け!D798)</f>
        <v>ﾊｾﾞ ﾕｳｶ</v>
      </c>
      <c r="G798" s="30" t="str">
        <f>①陸連データ貼付け!E798</f>
        <v>女</v>
      </c>
      <c r="H798" s="30">
        <f>①陸連データ貼付け!N798</f>
        <v>223159</v>
      </c>
      <c r="I798" s="30" t="str">
        <f>①陸連データ貼付け!K798</f>
        <v>大府</v>
      </c>
      <c r="J798" s="30" t="str">
        <f>ASC(①陸連データ貼付け!J798)</f>
        <v>ｱｲﾁｹﾝﾘﾂｵｵﾌﾞ</v>
      </c>
      <c r="K798" s="30" t="str">
        <f t="shared" si="38"/>
        <v>大府</v>
      </c>
      <c r="L798" s="30">
        <f>①陸連データ貼付け!P798</f>
        <v>1</v>
      </c>
      <c r="M798" s="64" t="str">
        <f>①陸連データ貼付け!Q798</f>
        <v>高校</v>
      </c>
    </row>
    <row r="799" spans="1:13">
      <c r="A799" s="233" t="str">
        <f>①陸連データ貼付け!M799</f>
        <v>k114</v>
      </c>
      <c r="B799" s="30" t="str">
        <f t="shared" si="36"/>
        <v>k</v>
      </c>
      <c r="C799" s="30" t="str">
        <f t="shared" si="37"/>
        <v>114</v>
      </c>
      <c r="D799" s="30">
        <f>①陸連データ貼付け!B799</f>
        <v>39968540</v>
      </c>
      <c r="E799" s="30" t="str">
        <f>①陸連データ貼付け!C799</f>
        <v>津曲　章太</v>
      </c>
      <c r="F799" s="30" t="str">
        <f>ASC(①陸連データ貼付け!D799)</f>
        <v>ﾂﾏｶﾞﾘ ｼｮｳﾀ</v>
      </c>
      <c r="G799" s="30" t="str">
        <f>①陸連データ貼付け!E799</f>
        <v>男</v>
      </c>
      <c r="H799" s="30">
        <f>①陸連データ貼付け!N799</f>
        <v>223159</v>
      </c>
      <c r="I799" s="30" t="str">
        <f>①陸連データ貼付け!K799</f>
        <v>大府</v>
      </c>
      <c r="J799" s="30" t="str">
        <f>ASC(①陸連データ貼付け!J799)</f>
        <v>ｱｲﾁｹﾝﾘﾂｵｵﾌﾞ</v>
      </c>
      <c r="K799" s="30" t="str">
        <f t="shared" si="38"/>
        <v>大府</v>
      </c>
      <c r="L799" s="30">
        <f>①陸連データ貼付け!P799</f>
        <v>3</v>
      </c>
      <c r="M799" s="64" t="str">
        <f>①陸連データ貼付け!Q799</f>
        <v>高校</v>
      </c>
    </row>
    <row r="800" spans="1:13">
      <c r="A800" s="233" t="str">
        <f>①陸連データ貼付け!M800</f>
        <v>k115</v>
      </c>
      <c r="B800" s="30" t="str">
        <f t="shared" si="36"/>
        <v>k</v>
      </c>
      <c r="C800" s="30" t="str">
        <f t="shared" si="37"/>
        <v>115</v>
      </c>
      <c r="D800" s="30">
        <f>①陸連データ貼付け!B800</f>
        <v>46407425</v>
      </c>
      <c r="E800" s="30" t="str">
        <f>①陸連データ貼付け!C800</f>
        <v>浦野　健次</v>
      </c>
      <c r="F800" s="30" t="str">
        <f>ASC(①陸連データ貼付け!D800)</f>
        <v>ｳﾗﾉ ｹﾝｼﾞ</v>
      </c>
      <c r="G800" s="30" t="str">
        <f>①陸連データ貼付け!E800</f>
        <v>男</v>
      </c>
      <c r="H800" s="30">
        <f>①陸連データ貼付け!N800</f>
        <v>223159</v>
      </c>
      <c r="I800" s="30" t="str">
        <f>①陸連データ貼付け!K800</f>
        <v>大府</v>
      </c>
      <c r="J800" s="30" t="str">
        <f>ASC(①陸連データ貼付け!J800)</f>
        <v>ｱｲﾁｹﾝﾘﾂｵｵﾌﾞ</v>
      </c>
      <c r="K800" s="30" t="str">
        <f t="shared" si="38"/>
        <v>大府</v>
      </c>
      <c r="L800" s="30">
        <f>①陸連データ貼付け!P800</f>
        <v>3</v>
      </c>
      <c r="M800" s="64" t="str">
        <f>①陸連データ貼付け!Q800</f>
        <v>高校</v>
      </c>
    </row>
    <row r="801" spans="1:13">
      <c r="A801" s="233" t="str">
        <f>①陸連データ貼付け!M801</f>
        <v>k116</v>
      </c>
      <c r="B801" s="30" t="str">
        <f t="shared" si="36"/>
        <v>k</v>
      </c>
      <c r="C801" s="30" t="str">
        <f t="shared" si="37"/>
        <v>116</v>
      </c>
      <c r="D801" s="30">
        <f>①陸連データ貼付け!B801</f>
        <v>58234931</v>
      </c>
      <c r="E801" s="30" t="str">
        <f>①陸連データ貼付け!C801</f>
        <v>山中　佑斗</v>
      </c>
      <c r="F801" s="30" t="str">
        <f>ASC(①陸連データ貼付け!D801)</f>
        <v>ﾔﾏﾅｶ ﾕｳﾄ</v>
      </c>
      <c r="G801" s="30" t="str">
        <f>①陸連データ貼付け!E801</f>
        <v>男</v>
      </c>
      <c r="H801" s="30">
        <f>①陸連データ貼付け!N801</f>
        <v>223159</v>
      </c>
      <c r="I801" s="30" t="str">
        <f>①陸連データ貼付け!K801</f>
        <v>大府</v>
      </c>
      <c r="J801" s="30" t="str">
        <f>ASC(①陸連データ貼付け!J801)</f>
        <v>ｱｲﾁｹﾝﾘﾂｵｵﾌﾞ</v>
      </c>
      <c r="K801" s="30" t="str">
        <f t="shared" si="38"/>
        <v>大府</v>
      </c>
      <c r="L801" s="30">
        <f>①陸連データ貼付け!P801</f>
        <v>2</v>
      </c>
      <c r="M801" s="64" t="str">
        <f>①陸連データ貼付け!Q801</f>
        <v>高校</v>
      </c>
    </row>
    <row r="802" spans="1:13">
      <c r="A802" s="233" t="str">
        <f>①陸連データ貼付け!M802</f>
        <v>k117</v>
      </c>
      <c r="B802" s="30" t="str">
        <f t="shared" si="36"/>
        <v>k</v>
      </c>
      <c r="C802" s="30" t="str">
        <f t="shared" si="37"/>
        <v>117</v>
      </c>
      <c r="D802" s="30">
        <f>①陸連データ貼付け!B802</f>
        <v>58336328</v>
      </c>
      <c r="E802" s="30" t="str">
        <f>①陸連データ貼付け!C802</f>
        <v>杉浦　史将</v>
      </c>
      <c r="F802" s="30" t="str">
        <f>ASC(①陸連データ貼付け!D802)</f>
        <v>ｽｷﾞｳﾗ ﾌﾐﾏｻ</v>
      </c>
      <c r="G802" s="30" t="str">
        <f>①陸連データ貼付け!E802</f>
        <v>男</v>
      </c>
      <c r="H802" s="30">
        <f>①陸連データ貼付け!N802</f>
        <v>223159</v>
      </c>
      <c r="I802" s="30" t="str">
        <f>①陸連データ貼付け!K802</f>
        <v>大府</v>
      </c>
      <c r="J802" s="30" t="str">
        <f>ASC(①陸連データ貼付け!J802)</f>
        <v>ｱｲﾁｹﾝﾘﾂｵｵﾌﾞ</v>
      </c>
      <c r="K802" s="30" t="str">
        <f t="shared" si="38"/>
        <v>大府</v>
      </c>
      <c r="L802" s="30">
        <f>①陸連データ貼付け!P802</f>
        <v>2</v>
      </c>
      <c r="M802" s="64" t="str">
        <f>①陸連データ貼付け!Q802</f>
        <v>高校</v>
      </c>
    </row>
    <row r="803" spans="1:13">
      <c r="A803" s="233" t="str">
        <f>①陸連データ貼付け!M803</f>
        <v>k118</v>
      </c>
      <c r="B803" s="30" t="str">
        <f t="shared" si="36"/>
        <v>k</v>
      </c>
      <c r="C803" s="30" t="str">
        <f t="shared" si="37"/>
        <v>118</v>
      </c>
      <c r="D803" s="30">
        <f>①陸連データ貼付け!B803</f>
        <v>66900223</v>
      </c>
      <c r="E803" s="30" t="str">
        <f>①陸連データ貼付け!C803</f>
        <v>大櫃　千明</v>
      </c>
      <c r="F803" s="30" t="str">
        <f>ASC(①陸連データ貼付け!D803)</f>
        <v>ｵｵﾋﾞﾂ ﾁｱｷ</v>
      </c>
      <c r="G803" s="30" t="str">
        <f>①陸連データ貼付け!E803</f>
        <v>男</v>
      </c>
      <c r="H803" s="30">
        <f>①陸連データ貼付け!N803</f>
        <v>223159</v>
      </c>
      <c r="I803" s="30" t="str">
        <f>①陸連データ貼付け!K803</f>
        <v>大府</v>
      </c>
      <c r="J803" s="30" t="str">
        <f>ASC(①陸連データ貼付け!J803)</f>
        <v>ｱｲﾁｹﾝﾘﾂｵｵﾌﾞ</v>
      </c>
      <c r="K803" s="30" t="str">
        <f t="shared" si="38"/>
        <v>大府</v>
      </c>
      <c r="L803" s="30">
        <f>①陸連データ貼付け!P803</f>
        <v>2</v>
      </c>
      <c r="M803" s="64" t="str">
        <f>①陸連データ貼付け!Q803</f>
        <v>高校</v>
      </c>
    </row>
    <row r="804" spans="1:13">
      <c r="A804" s="233" t="str">
        <f>①陸連データ貼付け!M804</f>
        <v>k119</v>
      </c>
      <c r="B804" s="30" t="str">
        <f t="shared" si="36"/>
        <v>k</v>
      </c>
      <c r="C804" s="30" t="str">
        <f t="shared" si="37"/>
        <v>119</v>
      </c>
      <c r="D804" s="30">
        <f>①陸連データ貼付け!B804</f>
        <v>66900526</v>
      </c>
      <c r="E804" s="30" t="str">
        <f>①陸連データ貼付け!C804</f>
        <v>山﨑　翔一</v>
      </c>
      <c r="F804" s="30" t="str">
        <f>ASC(①陸連データ貼付け!D804)</f>
        <v>ﾔﾏｻﾞｷ ｼｮｳｲﾁ</v>
      </c>
      <c r="G804" s="30" t="str">
        <f>①陸連データ貼付け!E804</f>
        <v>男</v>
      </c>
      <c r="H804" s="30">
        <f>①陸連データ貼付け!N804</f>
        <v>223159</v>
      </c>
      <c r="I804" s="30" t="str">
        <f>①陸連データ貼付け!K804</f>
        <v>大府</v>
      </c>
      <c r="J804" s="30" t="str">
        <f>ASC(①陸連データ貼付け!J804)</f>
        <v>ｱｲﾁｹﾝﾘﾂｵｵﾌﾞ</v>
      </c>
      <c r="K804" s="30" t="str">
        <f t="shared" si="38"/>
        <v>大府</v>
      </c>
      <c r="L804" s="30">
        <f>①陸連データ貼付け!P804</f>
        <v>2</v>
      </c>
      <c r="M804" s="64" t="str">
        <f>①陸連データ貼付け!Q804</f>
        <v>高校</v>
      </c>
    </row>
    <row r="805" spans="1:13">
      <c r="A805" s="233" t="str">
        <f>①陸連データ貼付け!M805</f>
        <v>k120</v>
      </c>
      <c r="B805" s="30" t="str">
        <f t="shared" si="36"/>
        <v>k</v>
      </c>
      <c r="C805" s="30" t="str">
        <f t="shared" si="37"/>
        <v>120</v>
      </c>
      <c r="D805" s="30">
        <f>①陸連データ貼付け!B805</f>
        <v>73795839</v>
      </c>
      <c r="E805" s="30" t="str">
        <f>①陸連データ貼付け!C805</f>
        <v>古田　真也</v>
      </c>
      <c r="F805" s="30" t="str">
        <f>ASC(①陸連データ貼付け!D805)</f>
        <v>ﾌﾙﾀ ｼﾝﾔ</v>
      </c>
      <c r="G805" s="30" t="str">
        <f>①陸連データ貼付け!E805</f>
        <v>男</v>
      </c>
      <c r="H805" s="30">
        <f>①陸連データ貼付け!N805</f>
        <v>223159</v>
      </c>
      <c r="I805" s="30" t="str">
        <f>①陸連データ貼付け!K805</f>
        <v>大府</v>
      </c>
      <c r="J805" s="30" t="str">
        <f>ASC(①陸連データ貼付け!J805)</f>
        <v>ｱｲﾁｹﾝﾘﾂｵｵﾌﾞ</v>
      </c>
      <c r="K805" s="30" t="str">
        <f t="shared" si="38"/>
        <v>大府</v>
      </c>
      <c r="L805" s="30">
        <f>①陸連データ貼付け!P805</f>
        <v>3</v>
      </c>
      <c r="M805" s="64" t="str">
        <f>①陸連データ貼付け!Q805</f>
        <v>高校</v>
      </c>
    </row>
    <row r="806" spans="1:13">
      <c r="A806" s="233" t="str">
        <f>①陸連データ貼付け!M806</f>
        <v>k121</v>
      </c>
      <c r="B806" s="30" t="str">
        <f t="shared" si="36"/>
        <v>k</v>
      </c>
      <c r="C806" s="30" t="str">
        <f t="shared" si="37"/>
        <v>121</v>
      </c>
      <c r="D806" s="30">
        <f>①陸連データ貼付け!B806</f>
        <v>73795940</v>
      </c>
      <c r="E806" s="30" t="str">
        <f>①陸連データ貼付け!C806</f>
        <v>服田　昌浩</v>
      </c>
      <c r="F806" s="30" t="str">
        <f>ASC(①陸連データ貼付け!D806)</f>
        <v>ﾊｯﾀ ﾏｻﾋﾛ</v>
      </c>
      <c r="G806" s="30" t="str">
        <f>①陸連データ貼付け!E806</f>
        <v>男</v>
      </c>
      <c r="H806" s="30">
        <f>①陸連データ貼付け!N806</f>
        <v>223159</v>
      </c>
      <c r="I806" s="30" t="str">
        <f>①陸連データ貼付け!K806</f>
        <v>大府</v>
      </c>
      <c r="J806" s="30" t="str">
        <f>ASC(①陸連データ貼付け!J806)</f>
        <v>ｱｲﾁｹﾝﾘﾂｵｵﾌﾞ</v>
      </c>
      <c r="K806" s="30" t="str">
        <f t="shared" si="38"/>
        <v>大府</v>
      </c>
      <c r="L806" s="30">
        <f>①陸連データ貼付け!P806</f>
        <v>3</v>
      </c>
      <c r="M806" s="64" t="str">
        <f>①陸連データ貼付け!Q806</f>
        <v>高校</v>
      </c>
    </row>
    <row r="807" spans="1:13">
      <c r="A807" s="233" t="str">
        <f>①陸連データ貼付け!M807</f>
        <v>k122</v>
      </c>
      <c r="B807" s="30" t="str">
        <f t="shared" si="36"/>
        <v>k</v>
      </c>
      <c r="C807" s="30" t="str">
        <f t="shared" si="37"/>
        <v>122</v>
      </c>
      <c r="D807" s="30">
        <f>①陸連データ貼付け!B807</f>
        <v>75828535</v>
      </c>
      <c r="E807" s="30" t="str">
        <f>①陸連データ貼付け!C807</f>
        <v>井上　彰央吾</v>
      </c>
      <c r="F807" s="30" t="str">
        <f>ASC(①陸連データ貼付け!D807)</f>
        <v>ｲﾉｳｴ ｼｮｵｺﾞ</v>
      </c>
      <c r="G807" s="30" t="str">
        <f>①陸連データ貼付け!E807</f>
        <v>男</v>
      </c>
      <c r="H807" s="30">
        <f>①陸連データ貼付け!N807</f>
        <v>223159</v>
      </c>
      <c r="I807" s="30" t="str">
        <f>①陸連データ貼付け!K807</f>
        <v>大府</v>
      </c>
      <c r="J807" s="30" t="str">
        <f>ASC(①陸連データ貼付け!J807)</f>
        <v>ｱｲﾁｹﾝﾘﾂｵｵﾌﾞ</v>
      </c>
      <c r="K807" s="30" t="str">
        <f t="shared" si="38"/>
        <v>大府</v>
      </c>
      <c r="L807" s="30">
        <f>①陸連データ貼付け!P807</f>
        <v>3</v>
      </c>
      <c r="M807" s="64" t="str">
        <f>①陸連データ貼付け!Q807</f>
        <v>高校</v>
      </c>
    </row>
    <row r="808" spans="1:13">
      <c r="A808" s="233" t="str">
        <f>①陸連データ貼付け!M808</f>
        <v>k123</v>
      </c>
      <c r="B808" s="30" t="str">
        <f t="shared" si="36"/>
        <v>k</v>
      </c>
      <c r="C808" s="30" t="str">
        <f t="shared" si="37"/>
        <v>123</v>
      </c>
      <c r="D808" s="30">
        <f>①陸連データ貼付け!B808</f>
        <v>75829435</v>
      </c>
      <c r="E808" s="30" t="str">
        <f>①陸連データ貼付け!C808</f>
        <v>伊藤　優作</v>
      </c>
      <c r="F808" s="30" t="str">
        <f>ASC(①陸連データ貼付け!D808)</f>
        <v>ｲﾄｳ ﾕｳｻｸ</v>
      </c>
      <c r="G808" s="30" t="str">
        <f>①陸連データ貼付け!E808</f>
        <v>男</v>
      </c>
      <c r="H808" s="30">
        <f>①陸連データ貼付け!N808</f>
        <v>223159</v>
      </c>
      <c r="I808" s="30" t="str">
        <f>①陸連データ貼付け!K808</f>
        <v>大府</v>
      </c>
      <c r="J808" s="30" t="str">
        <f>ASC(①陸連データ貼付け!J808)</f>
        <v>ｱｲﾁｹﾝﾘﾂｵｵﾌﾞ</v>
      </c>
      <c r="K808" s="30" t="str">
        <f t="shared" si="38"/>
        <v>大府</v>
      </c>
      <c r="L808" s="30">
        <f>①陸連データ貼付け!P808</f>
        <v>3</v>
      </c>
      <c r="M808" s="64" t="str">
        <f>①陸連データ貼付け!Q808</f>
        <v>高校</v>
      </c>
    </row>
    <row r="809" spans="1:13">
      <c r="A809" s="233" t="str">
        <f>①陸連データ貼付け!M809</f>
        <v>k124</v>
      </c>
      <c r="B809" s="30" t="str">
        <f t="shared" si="36"/>
        <v>k</v>
      </c>
      <c r="C809" s="30" t="str">
        <f t="shared" si="37"/>
        <v>124</v>
      </c>
      <c r="D809" s="30">
        <f>①陸連データ貼付け!B809</f>
        <v>82064222</v>
      </c>
      <c r="E809" s="30" t="str">
        <f>①陸連データ貼付け!C809</f>
        <v>山内　玲於</v>
      </c>
      <c r="F809" s="30" t="str">
        <f>ASC(①陸連データ貼付け!D809)</f>
        <v>ﾔﾏｳﾁ ﾚｵ</v>
      </c>
      <c r="G809" s="30" t="str">
        <f>①陸連データ貼付け!E809</f>
        <v>男</v>
      </c>
      <c r="H809" s="30">
        <f>①陸連データ貼付け!N809</f>
        <v>223159</v>
      </c>
      <c r="I809" s="30" t="str">
        <f>①陸連データ貼付け!K809</f>
        <v>大府</v>
      </c>
      <c r="J809" s="30" t="str">
        <f>ASC(①陸連データ貼付け!J809)</f>
        <v>ｱｲﾁｹﾝﾘﾂｵｵﾌﾞ</v>
      </c>
      <c r="K809" s="30" t="str">
        <f t="shared" si="38"/>
        <v>大府</v>
      </c>
      <c r="L809" s="30">
        <f>①陸連データ貼付け!P809</f>
        <v>2</v>
      </c>
      <c r="M809" s="64" t="str">
        <f>①陸連データ貼付け!Q809</f>
        <v>高校</v>
      </c>
    </row>
    <row r="810" spans="1:13">
      <c r="A810" s="233" t="str">
        <f>①陸連データ貼付け!M810</f>
        <v>k125</v>
      </c>
      <c r="B810" s="30" t="str">
        <f t="shared" si="36"/>
        <v>k</v>
      </c>
      <c r="C810" s="30" t="str">
        <f t="shared" si="37"/>
        <v>125</v>
      </c>
      <c r="D810" s="30">
        <f>①陸連データ貼付け!B810</f>
        <v>87926436</v>
      </c>
      <c r="E810" s="30" t="str">
        <f>①陸連データ貼付け!C810</f>
        <v>林　春佑</v>
      </c>
      <c r="F810" s="30" t="str">
        <f>ASC(①陸連データ貼付け!D810)</f>
        <v>ﾊﾔｼ ｼｭﾝｽｹ</v>
      </c>
      <c r="G810" s="30" t="str">
        <f>①陸連データ貼付け!E810</f>
        <v>男</v>
      </c>
      <c r="H810" s="30">
        <f>①陸連データ貼付け!N810</f>
        <v>223159</v>
      </c>
      <c r="I810" s="30" t="str">
        <f>①陸連データ貼付け!K810</f>
        <v>大府</v>
      </c>
      <c r="J810" s="30" t="str">
        <f>ASC(①陸連データ貼付け!J810)</f>
        <v>ｱｲﾁｹﾝﾘﾂｵｵﾌﾞ</v>
      </c>
      <c r="K810" s="30" t="str">
        <f t="shared" si="38"/>
        <v>大府</v>
      </c>
      <c r="L810" s="30">
        <f>①陸連データ貼付け!P810</f>
        <v>2</v>
      </c>
      <c r="M810" s="64" t="str">
        <f>①陸連データ貼付け!Q810</f>
        <v>高校</v>
      </c>
    </row>
    <row r="811" spans="1:13">
      <c r="A811" s="233" t="str">
        <f>①陸連データ貼付け!M811</f>
        <v>k126</v>
      </c>
      <c r="B811" s="30" t="str">
        <f t="shared" si="36"/>
        <v>k</v>
      </c>
      <c r="C811" s="30" t="str">
        <f t="shared" si="37"/>
        <v>126</v>
      </c>
      <c r="D811" s="30">
        <f>①陸連データ貼付け!B811</f>
        <v>96746638</v>
      </c>
      <c r="E811" s="30" t="str">
        <f>①陸連データ貼付け!C811</f>
        <v>酒井　智規</v>
      </c>
      <c r="F811" s="30" t="str">
        <f>ASC(①陸連データ貼付け!D811)</f>
        <v>ｻｶｲ ﾄﾓｷ</v>
      </c>
      <c r="G811" s="30" t="str">
        <f>①陸連データ貼付け!E811</f>
        <v>男</v>
      </c>
      <c r="H811" s="30">
        <f>①陸連データ貼付け!N811</f>
        <v>223159</v>
      </c>
      <c r="I811" s="30" t="str">
        <f>①陸連データ貼付け!K811</f>
        <v>大府</v>
      </c>
      <c r="J811" s="30" t="str">
        <f>ASC(①陸連データ貼付け!J811)</f>
        <v>ｱｲﾁｹﾝﾘﾂｵｵﾌﾞ</v>
      </c>
      <c r="K811" s="30" t="str">
        <f t="shared" si="38"/>
        <v>大府</v>
      </c>
      <c r="L811" s="30">
        <f>①陸連データ貼付け!P811</f>
        <v>3</v>
      </c>
      <c r="M811" s="64" t="str">
        <f>①陸連データ貼付け!Q811</f>
        <v>高校</v>
      </c>
    </row>
    <row r="812" spans="1:13">
      <c r="A812" s="233" t="str">
        <f>①陸連データ貼付け!M812</f>
        <v>k214</v>
      </c>
      <c r="B812" s="30" t="str">
        <f t="shared" si="36"/>
        <v>k</v>
      </c>
      <c r="C812" s="30" t="str">
        <f t="shared" si="37"/>
        <v>214</v>
      </c>
      <c r="D812" s="30">
        <f>①陸連データ貼付け!B812</f>
        <v>97493335</v>
      </c>
      <c r="E812" s="30" t="str">
        <f>①陸連データ貼付け!C812</f>
        <v>林　岳人</v>
      </c>
      <c r="F812" s="30" t="str">
        <f>ASC(①陸連データ貼付け!D812)</f>
        <v>ﾊﾔｼ ｶﾞｸﾄ</v>
      </c>
      <c r="G812" s="30" t="str">
        <f>①陸連データ貼付け!E812</f>
        <v>男</v>
      </c>
      <c r="H812" s="30">
        <f>①陸連データ貼付け!N812</f>
        <v>223159</v>
      </c>
      <c r="I812" s="30" t="str">
        <f>①陸連データ貼付け!K812</f>
        <v>大府</v>
      </c>
      <c r="J812" s="30" t="str">
        <f>ASC(①陸連データ貼付け!J812)</f>
        <v>ｱｲﾁｹﾝﾘﾂｵｵﾌﾞ</v>
      </c>
      <c r="K812" s="30" t="str">
        <f t="shared" si="38"/>
        <v>大府</v>
      </c>
      <c r="L812" s="30">
        <f>①陸連データ貼付け!P812</f>
        <v>1</v>
      </c>
      <c r="M812" s="64" t="str">
        <f>①陸連データ貼付け!Q812</f>
        <v>高校</v>
      </c>
    </row>
    <row r="813" spans="1:13">
      <c r="A813" s="233" t="str">
        <f>①陸連データ貼付け!M813</f>
        <v>k281</v>
      </c>
      <c r="B813" s="30" t="str">
        <f t="shared" si="36"/>
        <v>k</v>
      </c>
      <c r="C813" s="30" t="str">
        <f t="shared" si="37"/>
        <v>281</v>
      </c>
      <c r="D813" s="30">
        <f>①陸連データ貼付け!B813</f>
        <v>74272325</v>
      </c>
      <c r="E813" s="30" t="str">
        <f>①陸連データ貼付け!C813</f>
        <v>吉峯　幹弥</v>
      </c>
      <c r="F813" s="30" t="str">
        <f>ASC(①陸連データ貼付け!D813)</f>
        <v>ﾖｼﾐﾈ ﾐｷﾔ</v>
      </c>
      <c r="G813" s="30" t="str">
        <f>①陸連データ貼付け!E813</f>
        <v>男</v>
      </c>
      <c r="H813" s="30">
        <f>①陸連データ貼付け!N813</f>
        <v>223159</v>
      </c>
      <c r="I813" s="30" t="str">
        <f>①陸連データ貼付け!K813</f>
        <v>大府</v>
      </c>
      <c r="J813" s="30" t="str">
        <f>ASC(①陸連データ貼付け!J813)</f>
        <v>ｱｲﾁｹﾝﾘﾂｵｵﾌﾞ</v>
      </c>
      <c r="K813" s="30" t="str">
        <f t="shared" si="38"/>
        <v>大府</v>
      </c>
      <c r="L813" s="30">
        <f>①陸連データ貼付け!P813</f>
        <v>1</v>
      </c>
      <c r="M813" s="64" t="str">
        <f>①陸連データ貼付け!Q813</f>
        <v>高校</v>
      </c>
    </row>
    <row r="814" spans="1:13">
      <c r="A814" s="233" t="str">
        <f>①陸連データ貼付け!M814</f>
        <v>k282</v>
      </c>
      <c r="B814" s="30" t="str">
        <f t="shared" si="36"/>
        <v>k</v>
      </c>
      <c r="C814" s="30" t="str">
        <f t="shared" si="37"/>
        <v>282</v>
      </c>
      <c r="D814" s="30">
        <f>①陸連データ貼付け!B814</f>
        <v>99305127</v>
      </c>
      <c r="E814" s="30" t="str">
        <f>①陸連データ貼付け!C814</f>
        <v>外山　瑠起</v>
      </c>
      <c r="F814" s="30" t="str">
        <f>ASC(①陸連データ貼付け!D814)</f>
        <v>ﾄﾔﾏ ﾘｭｳｷ</v>
      </c>
      <c r="G814" s="30" t="str">
        <f>①陸連データ貼付け!E814</f>
        <v>男</v>
      </c>
      <c r="H814" s="30">
        <f>①陸連データ貼付け!N814</f>
        <v>223159</v>
      </c>
      <c r="I814" s="30" t="str">
        <f>①陸連データ貼付け!K814</f>
        <v>大府</v>
      </c>
      <c r="J814" s="30" t="str">
        <f>ASC(①陸連データ貼付け!J814)</f>
        <v>ｱｲﾁｹﾝﾘﾂｵｵﾌﾞ</v>
      </c>
      <c r="K814" s="30" t="str">
        <f t="shared" si="38"/>
        <v>大府</v>
      </c>
      <c r="L814" s="30">
        <f>①陸連データ貼付け!P814</f>
        <v>1</v>
      </c>
      <c r="M814" s="64" t="str">
        <f>①陸連データ貼付け!Q814</f>
        <v>高校</v>
      </c>
    </row>
    <row r="815" spans="1:13">
      <c r="A815" s="233" t="str">
        <f>①陸連データ貼付け!M815</f>
        <v>k283</v>
      </c>
      <c r="B815" s="30" t="str">
        <f t="shared" si="36"/>
        <v>k</v>
      </c>
      <c r="C815" s="30" t="str">
        <f t="shared" si="37"/>
        <v>283</v>
      </c>
      <c r="D815" s="30">
        <f>①陸連データ貼付け!B815</f>
        <v>99306229</v>
      </c>
      <c r="E815" s="30" t="str">
        <f>①陸連データ貼付け!C815</f>
        <v>竹迫　優汰</v>
      </c>
      <c r="F815" s="30" t="str">
        <f>ASC(①陸連データ貼付け!D815)</f>
        <v>ﾀｹｻﾞｺ ﾕｳﾀ</v>
      </c>
      <c r="G815" s="30" t="str">
        <f>①陸連データ貼付け!E815</f>
        <v>男</v>
      </c>
      <c r="H815" s="30">
        <f>①陸連データ貼付け!N815</f>
        <v>223159</v>
      </c>
      <c r="I815" s="30" t="str">
        <f>①陸連データ貼付け!K815</f>
        <v>大府</v>
      </c>
      <c r="J815" s="30" t="str">
        <f>ASC(①陸連データ貼付け!J815)</f>
        <v>ｱｲﾁｹﾝﾘﾂｵｵﾌﾞ</v>
      </c>
      <c r="K815" s="30" t="str">
        <f t="shared" si="38"/>
        <v>大府</v>
      </c>
      <c r="L815" s="30">
        <f>①陸連データ貼付け!P815</f>
        <v>1</v>
      </c>
      <c r="M815" s="64" t="str">
        <f>①陸連データ貼付け!Q815</f>
        <v>高校</v>
      </c>
    </row>
    <row r="816" spans="1:13">
      <c r="A816" s="233" t="str">
        <f>①陸連データ貼付け!M816</f>
        <v>k284</v>
      </c>
      <c r="B816" s="30" t="str">
        <f t="shared" si="36"/>
        <v>k</v>
      </c>
      <c r="C816" s="30" t="str">
        <f t="shared" si="37"/>
        <v>284</v>
      </c>
      <c r="D816" s="30">
        <f>①陸連データ貼付け!B816</f>
        <v>99306431</v>
      </c>
      <c r="E816" s="30" t="str">
        <f>①陸連データ貼付け!C816</f>
        <v>御園　竜也</v>
      </c>
      <c r="F816" s="30" t="str">
        <f>ASC(①陸連データ貼付け!D816)</f>
        <v>ﾐｿﾉ ﾀﾂﾔ</v>
      </c>
      <c r="G816" s="30" t="str">
        <f>①陸連データ貼付け!E816</f>
        <v>男</v>
      </c>
      <c r="H816" s="30">
        <f>①陸連データ貼付け!N816</f>
        <v>223159</v>
      </c>
      <c r="I816" s="30" t="str">
        <f>①陸連データ貼付け!K816</f>
        <v>大府</v>
      </c>
      <c r="J816" s="30" t="str">
        <f>ASC(①陸連データ貼付け!J816)</f>
        <v>ｱｲﾁｹﾝﾘﾂｵｵﾌﾞ</v>
      </c>
      <c r="K816" s="30" t="str">
        <f t="shared" si="38"/>
        <v>大府</v>
      </c>
      <c r="L816" s="30">
        <f>①陸連データ貼付け!P816</f>
        <v>1</v>
      </c>
      <c r="M816" s="64" t="str">
        <f>①陸連データ貼付け!Q816</f>
        <v>高校</v>
      </c>
    </row>
    <row r="817" spans="1:13">
      <c r="A817" s="233" t="str">
        <f>①陸連データ貼付け!M817</f>
        <v>k285</v>
      </c>
      <c r="B817" s="30" t="str">
        <f t="shared" si="36"/>
        <v>k</v>
      </c>
      <c r="C817" s="30" t="str">
        <f t="shared" si="37"/>
        <v>285</v>
      </c>
      <c r="D817" s="30">
        <f>①陸連データ貼付け!B817</f>
        <v>99307028</v>
      </c>
      <c r="E817" s="30" t="str">
        <f>①陸連データ貼付け!C817</f>
        <v>飯谷　忠彦</v>
      </c>
      <c r="F817" s="30" t="str">
        <f>ASC(①陸連データ貼付け!D817)</f>
        <v>ｲｲﾀﾆ ﾀﾀﾞﾋｺ</v>
      </c>
      <c r="G817" s="30" t="str">
        <f>①陸連データ貼付け!E817</f>
        <v>男</v>
      </c>
      <c r="H817" s="30">
        <f>①陸連データ貼付け!N817</f>
        <v>223159</v>
      </c>
      <c r="I817" s="30" t="str">
        <f>①陸連データ貼付け!K817</f>
        <v>大府</v>
      </c>
      <c r="J817" s="30" t="str">
        <f>ASC(①陸連データ貼付け!J817)</f>
        <v>ｱｲﾁｹﾝﾘﾂｵｵﾌﾞ</v>
      </c>
      <c r="K817" s="30" t="str">
        <f t="shared" si="38"/>
        <v>大府</v>
      </c>
      <c r="L817" s="30">
        <f>①陸連データ貼付け!P817</f>
        <v>1</v>
      </c>
      <c r="M817" s="64" t="str">
        <f>①陸連データ貼付け!Q817</f>
        <v>高校</v>
      </c>
    </row>
    <row r="818" spans="1:13">
      <c r="A818" s="233" t="str">
        <f>①陸連データ貼付け!M818</f>
        <v>k5109</v>
      </c>
      <c r="B818" s="30" t="str">
        <f t="shared" si="36"/>
        <v>k</v>
      </c>
      <c r="C818" s="30" t="str">
        <f t="shared" si="37"/>
        <v>5109</v>
      </c>
      <c r="D818" s="30">
        <f>①陸連データ貼付け!B818</f>
        <v>89299744</v>
      </c>
      <c r="E818" s="30" t="str">
        <f>①陸連データ貼付け!C818</f>
        <v>大塚　千晶</v>
      </c>
      <c r="F818" s="30" t="str">
        <f>ASC(①陸連データ貼付け!D818)</f>
        <v>ｵｵﾂｶ ﾁｱｷ</v>
      </c>
      <c r="G818" s="30" t="str">
        <f>①陸連データ貼付け!E818</f>
        <v>女</v>
      </c>
      <c r="H818" s="30">
        <f>①陸連データ貼付け!N818</f>
        <v>223160</v>
      </c>
      <c r="I818" s="30" t="str">
        <f>①陸連データ貼付け!K818</f>
        <v>桃陵</v>
      </c>
      <c r="J818" s="30" t="str">
        <f>ASC(①陸連データ貼付け!J818)</f>
        <v>ｱｲﾁｹﾝﾘﾂﾄｳﾘｮｳ</v>
      </c>
      <c r="K818" s="30" t="str">
        <f t="shared" si="38"/>
        <v>桃陵</v>
      </c>
      <c r="L818" s="30">
        <f>①陸連データ貼付け!P818</f>
        <v>2</v>
      </c>
      <c r="M818" s="64" t="str">
        <f>①陸連データ貼付け!Q818</f>
        <v>高校</v>
      </c>
    </row>
    <row r="819" spans="1:13">
      <c r="A819" s="233" t="str">
        <f>①陸連データ貼付け!M819</f>
        <v>k5110</v>
      </c>
      <c r="B819" s="30" t="str">
        <f t="shared" si="36"/>
        <v>k</v>
      </c>
      <c r="C819" s="30" t="str">
        <f t="shared" si="37"/>
        <v>5110</v>
      </c>
      <c r="D819" s="30">
        <f>①陸連データ貼付け!B819</f>
        <v>97829742</v>
      </c>
      <c r="E819" s="30" t="str">
        <f>①陸連データ貼付け!C819</f>
        <v>舩越　美桜</v>
      </c>
      <c r="F819" s="30" t="str">
        <f>ASC(①陸連データ貼付け!D819)</f>
        <v>ﾌﾅｺｼ ﾐｵ</v>
      </c>
      <c r="G819" s="30" t="str">
        <f>①陸連データ貼付け!E819</f>
        <v>女</v>
      </c>
      <c r="H819" s="30">
        <f>①陸連データ貼付け!N819</f>
        <v>223160</v>
      </c>
      <c r="I819" s="30" t="str">
        <f>①陸連データ貼付け!K819</f>
        <v>桃陵</v>
      </c>
      <c r="J819" s="30" t="str">
        <f>ASC(①陸連データ貼付け!J819)</f>
        <v>ｱｲﾁｹﾝﾘﾂﾄｳﾘｮｳ</v>
      </c>
      <c r="K819" s="30" t="str">
        <f t="shared" si="38"/>
        <v>桃陵</v>
      </c>
      <c r="L819" s="30">
        <f>①陸連データ貼付け!P819</f>
        <v>2</v>
      </c>
      <c r="M819" s="64" t="str">
        <f>①陸連データ貼付け!Q819</f>
        <v>高校</v>
      </c>
    </row>
    <row r="820" spans="1:13">
      <c r="A820" s="233" t="str">
        <f>①陸連データ貼付け!M820</f>
        <v>k223</v>
      </c>
      <c r="B820" s="30" t="str">
        <f t="shared" si="36"/>
        <v>k</v>
      </c>
      <c r="C820" s="30" t="str">
        <f t="shared" si="37"/>
        <v>223</v>
      </c>
      <c r="D820" s="30">
        <f>①陸連データ貼付け!B820</f>
        <v>89299542</v>
      </c>
      <c r="E820" s="30" t="str">
        <f>①陸連データ貼付け!C820</f>
        <v>花村　龍伽</v>
      </c>
      <c r="F820" s="30" t="str">
        <f>ASC(①陸連データ貼付け!D820)</f>
        <v>ﾊﾅﾑﾗ ﾘｭｳｶﾞ</v>
      </c>
      <c r="G820" s="30" t="str">
        <f>①陸連データ貼付け!E820</f>
        <v>男</v>
      </c>
      <c r="H820" s="30">
        <f>①陸連データ貼付け!N820</f>
        <v>223160</v>
      </c>
      <c r="I820" s="30" t="str">
        <f>①陸連データ貼付け!K820</f>
        <v>桃陵</v>
      </c>
      <c r="J820" s="30" t="str">
        <f>ASC(①陸連データ貼付け!J820)</f>
        <v>ｱｲﾁｹﾝﾘﾂﾄｳﾘｮｳ</v>
      </c>
      <c r="K820" s="30" t="str">
        <f t="shared" si="38"/>
        <v>桃陵</v>
      </c>
      <c r="L820" s="30">
        <f>①陸連データ貼付け!P820</f>
        <v>2</v>
      </c>
      <c r="M820" s="64" t="str">
        <f>①陸連データ貼付け!Q820</f>
        <v>高校</v>
      </c>
    </row>
    <row r="821" spans="1:13">
      <c r="A821" s="233" t="str">
        <f>①陸連データ貼付け!M821</f>
        <v>k224</v>
      </c>
      <c r="B821" s="30" t="str">
        <f t="shared" si="36"/>
        <v>k</v>
      </c>
      <c r="C821" s="30" t="str">
        <f t="shared" si="37"/>
        <v>224</v>
      </c>
      <c r="D821" s="30">
        <f>①陸連データ貼付け!B821</f>
        <v>97829944</v>
      </c>
      <c r="E821" s="30" t="str">
        <f>①陸連データ貼付け!C821</f>
        <v>丸田　峻平</v>
      </c>
      <c r="F821" s="30" t="str">
        <f>ASC(①陸連データ貼付け!D821)</f>
        <v>ﾏﾙﾀ ｼｭﾝﾍﾟｲ</v>
      </c>
      <c r="G821" s="30" t="str">
        <f>①陸連データ貼付け!E821</f>
        <v>男</v>
      </c>
      <c r="H821" s="30">
        <f>①陸連データ貼付け!N821</f>
        <v>223160</v>
      </c>
      <c r="I821" s="30" t="str">
        <f>①陸連データ貼付け!K821</f>
        <v>桃陵</v>
      </c>
      <c r="J821" s="30" t="str">
        <f>ASC(①陸連データ貼付け!J821)</f>
        <v>ｱｲﾁｹﾝﾘﾂﾄｳﾘｮｳ</v>
      </c>
      <c r="K821" s="30" t="str">
        <f t="shared" si="38"/>
        <v>桃陵</v>
      </c>
      <c r="L821" s="30">
        <f>①陸連データ貼付け!P821</f>
        <v>2</v>
      </c>
      <c r="M821" s="64" t="str">
        <f>①陸連データ貼付け!Q821</f>
        <v>高校</v>
      </c>
    </row>
    <row r="822" spans="1:13">
      <c r="A822" s="233" t="str">
        <f>①陸連データ貼付け!M822</f>
        <v>k5067</v>
      </c>
      <c r="B822" s="30" t="str">
        <f t="shared" si="36"/>
        <v>k</v>
      </c>
      <c r="C822" s="30" t="str">
        <f t="shared" si="37"/>
        <v>5067</v>
      </c>
      <c r="D822" s="30">
        <f>①陸連データ貼付け!B822</f>
        <v>40007011</v>
      </c>
      <c r="E822" s="30" t="str">
        <f>①陸連データ貼付け!C822</f>
        <v>原田　実咲</v>
      </c>
      <c r="F822" s="30" t="str">
        <f>ASC(①陸連データ貼付け!D822)</f>
        <v>ﾊﾗﾀﾞ ﾐｻｷ</v>
      </c>
      <c r="G822" s="30" t="str">
        <f>①陸連データ貼付け!E822</f>
        <v>女</v>
      </c>
      <c r="H822" s="30">
        <f>①陸連データ貼付け!N822</f>
        <v>223161</v>
      </c>
      <c r="I822" s="30" t="str">
        <f>①陸連データ貼付け!K822</f>
        <v>横須賀</v>
      </c>
      <c r="J822" s="30" t="str">
        <f>ASC(①陸連データ貼付け!J822)</f>
        <v>ｱｲﾁｹﾝﾘﾂﾖｺｽｶ</v>
      </c>
      <c r="K822" s="30" t="str">
        <f t="shared" si="38"/>
        <v>横須賀</v>
      </c>
      <c r="L822" s="30">
        <f>①陸連データ貼付け!P822</f>
        <v>3</v>
      </c>
      <c r="M822" s="64" t="str">
        <f>①陸連データ貼付け!Q822</f>
        <v>高校</v>
      </c>
    </row>
    <row r="823" spans="1:13">
      <c r="A823" s="233" t="str">
        <f>①陸連データ貼付け!M823</f>
        <v>k5068</v>
      </c>
      <c r="B823" s="30" t="str">
        <f t="shared" si="36"/>
        <v>k</v>
      </c>
      <c r="C823" s="30" t="str">
        <f t="shared" si="37"/>
        <v>5068</v>
      </c>
      <c r="D823" s="30">
        <f>①陸連データ貼付け!B823</f>
        <v>49214525</v>
      </c>
      <c r="E823" s="30" t="str">
        <f>①陸連データ貼付け!C823</f>
        <v>小久保　帆波</v>
      </c>
      <c r="F823" s="30" t="str">
        <f>ASC(①陸連データ貼付け!D823)</f>
        <v>ｺｸﾎﾞ ﾎﾅﾐ</v>
      </c>
      <c r="G823" s="30" t="str">
        <f>①陸連データ貼付け!E823</f>
        <v>女</v>
      </c>
      <c r="H823" s="30">
        <f>①陸連データ貼付け!N823</f>
        <v>223161</v>
      </c>
      <c r="I823" s="30" t="str">
        <f>①陸連データ貼付け!K823</f>
        <v>横須賀</v>
      </c>
      <c r="J823" s="30" t="str">
        <f>ASC(①陸連データ貼付け!J823)</f>
        <v>ｱｲﾁｹﾝﾘﾂﾖｺｽｶ</v>
      </c>
      <c r="K823" s="30" t="str">
        <f t="shared" si="38"/>
        <v>横須賀</v>
      </c>
      <c r="L823" s="30">
        <f>①陸連データ貼付け!P823</f>
        <v>2</v>
      </c>
      <c r="M823" s="64" t="str">
        <f>①陸連データ貼付け!Q823</f>
        <v>高校</v>
      </c>
    </row>
    <row r="824" spans="1:13">
      <c r="A824" s="233" t="str">
        <f>①陸連データ貼付け!M824</f>
        <v>k5069</v>
      </c>
      <c r="B824" s="30" t="str">
        <f t="shared" si="36"/>
        <v>k</v>
      </c>
      <c r="C824" s="30" t="str">
        <f t="shared" si="37"/>
        <v>5069</v>
      </c>
      <c r="D824" s="30">
        <f>①陸連データ貼付け!B824</f>
        <v>49214727</v>
      </c>
      <c r="E824" s="30" t="str">
        <f>①陸連データ貼付け!C824</f>
        <v>小林　真帆</v>
      </c>
      <c r="F824" s="30" t="str">
        <f>ASC(①陸連データ貼付け!D824)</f>
        <v>ｺﾊﾞﾔｼ ﾏﾎ</v>
      </c>
      <c r="G824" s="30" t="str">
        <f>①陸連データ貼付け!E824</f>
        <v>女</v>
      </c>
      <c r="H824" s="30">
        <f>①陸連データ貼付け!N824</f>
        <v>223161</v>
      </c>
      <c r="I824" s="30" t="str">
        <f>①陸連データ貼付け!K824</f>
        <v>横須賀</v>
      </c>
      <c r="J824" s="30" t="str">
        <f>ASC(①陸連データ貼付け!J824)</f>
        <v>ｱｲﾁｹﾝﾘﾂﾖｺｽｶ</v>
      </c>
      <c r="K824" s="30" t="str">
        <f t="shared" si="38"/>
        <v>横須賀</v>
      </c>
      <c r="L824" s="30">
        <f>①陸連データ貼付け!P824</f>
        <v>2</v>
      </c>
      <c r="M824" s="64" t="str">
        <f>①陸連データ貼付け!Q824</f>
        <v>高校</v>
      </c>
    </row>
    <row r="825" spans="1:13">
      <c r="A825" s="233" t="str">
        <f>①陸連データ貼付け!M825</f>
        <v>k5070</v>
      </c>
      <c r="B825" s="30" t="str">
        <f t="shared" si="36"/>
        <v>k</v>
      </c>
      <c r="C825" s="30" t="str">
        <f t="shared" si="37"/>
        <v>5070</v>
      </c>
      <c r="D825" s="30">
        <f>①陸連データ貼付け!B825</f>
        <v>49215021</v>
      </c>
      <c r="E825" s="30" t="str">
        <f>①陸連データ貼付け!C825</f>
        <v>榎本　れな</v>
      </c>
      <c r="F825" s="30" t="str">
        <f>ASC(①陸連データ貼付け!D825)</f>
        <v>ｴﾉﾓﾄ ﾚﾅ</v>
      </c>
      <c r="G825" s="30" t="str">
        <f>①陸連データ貼付け!E825</f>
        <v>女</v>
      </c>
      <c r="H825" s="30">
        <f>①陸連データ貼付け!N825</f>
        <v>223161</v>
      </c>
      <c r="I825" s="30" t="str">
        <f>①陸連データ貼付け!K825</f>
        <v>横須賀</v>
      </c>
      <c r="J825" s="30" t="str">
        <f>ASC(①陸連データ貼付け!J825)</f>
        <v>ｱｲﾁｹﾝﾘﾂﾖｺｽｶ</v>
      </c>
      <c r="K825" s="30" t="str">
        <f t="shared" si="38"/>
        <v>横須賀</v>
      </c>
      <c r="L825" s="30">
        <f>①陸連データ貼付け!P825</f>
        <v>2</v>
      </c>
      <c r="M825" s="64" t="str">
        <f>①陸連データ貼付け!Q825</f>
        <v>高校</v>
      </c>
    </row>
    <row r="826" spans="1:13">
      <c r="A826" s="233" t="str">
        <f>①陸連データ貼付け!M826</f>
        <v>k5071</v>
      </c>
      <c r="B826" s="30" t="str">
        <f t="shared" si="36"/>
        <v>k</v>
      </c>
      <c r="C826" s="30" t="str">
        <f t="shared" si="37"/>
        <v>5071</v>
      </c>
      <c r="D826" s="30">
        <f>①陸連データ貼付け!B826</f>
        <v>58497134</v>
      </c>
      <c r="E826" s="30" t="str">
        <f>①陸連データ貼付け!C826</f>
        <v>小野木　愛里</v>
      </c>
      <c r="F826" s="30" t="str">
        <f>ASC(①陸連データ貼付け!D826)</f>
        <v>ｵﾉｷﾞ ｱｲﾘ</v>
      </c>
      <c r="G826" s="30" t="str">
        <f>①陸連データ貼付け!E826</f>
        <v>女</v>
      </c>
      <c r="H826" s="30">
        <f>①陸連データ貼付け!N826</f>
        <v>223161</v>
      </c>
      <c r="I826" s="30" t="str">
        <f>①陸連データ貼付け!K826</f>
        <v>横須賀</v>
      </c>
      <c r="J826" s="30" t="str">
        <f>ASC(①陸連データ貼付け!J826)</f>
        <v>ｱｲﾁｹﾝﾘﾂﾖｺｽｶ</v>
      </c>
      <c r="K826" s="30" t="str">
        <f t="shared" si="38"/>
        <v>横須賀</v>
      </c>
      <c r="L826" s="30">
        <f>①陸連データ貼付け!P826</f>
        <v>3</v>
      </c>
      <c r="M826" s="64" t="str">
        <f>①陸連データ貼付け!Q826</f>
        <v>高校</v>
      </c>
    </row>
    <row r="827" spans="1:13">
      <c r="A827" s="233" t="str">
        <f>①陸連データ貼付け!M827</f>
        <v>k5072</v>
      </c>
      <c r="B827" s="30" t="str">
        <f t="shared" si="36"/>
        <v>k</v>
      </c>
      <c r="C827" s="30" t="str">
        <f t="shared" si="37"/>
        <v>5072</v>
      </c>
      <c r="D827" s="30">
        <f>①陸連データ貼付け!B827</f>
        <v>75058328</v>
      </c>
      <c r="E827" s="30" t="str">
        <f>①陸連データ貼付け!C827</f>
        <v>青木　恵理</v>
      </c>
      <c r="F827" s="30" t="str">
        <f>ASC(①陸連データ貼付け!D827)</f>
        <v>ｱｵｷ ｴﾘ</v>
      </c>
      <c r="G827" s="30" t="str">
        <f>①陸連データ貼付け!E827</f>
        <v>女</v>
      </c>
      <c r="H827" s="30">
        <f>①陸連データ貼付け!N827</f>
        <v>223161</v>
      </c>
      <c r="I827" s="30" t="str">
        <f>①陸連データ貼付け!K827</f>
        <v>横須賀</v>
      </c>
      <c r="J827" s="30" t="str">
        <f>ASC(①陸連データ貼付け!J827)</f>
        <v>ｱｲﾁｹﾝﾘﾂﾖｺｽｶ</v>
      </c>
      <c r="K827" s="30" t="str">
        <f t="shared" si="38"/>
        <v>横須賀</v>
      </c>
      <c r="L827" s="30">
        <f>①陸連データ貼付け!P827</f>
        <v>3</v>
      </c>
      <c r="M827" s="64" t="str">
        <f>①陸連データ貼付け!Q827</f>
        <v>高校</v>
      </c>
    </row>
    <row r="828" spans="1:13">
      <c r="A828" s="233" t="str">
        <f>①陸連データ貼付け!M828</f>
        <v>k5073</v>
      </c>
      <c r="B828" s="30" t="str">
        <f t="shared" si="36"/>
        <v>k</v>
      </c>
      <c r="C828" s="30" t="str">
        <f t="shared" si="37"/>
        <v>5073</v>
      </c>
      <c r="D828" s="30">
        <f>①陸連データ貼付け!B828</f>
        <v>75059834</v>
      </c>
      <c r="E828" s="30" t="str">
        <f>①陸連データ貼付け!C828</f>
        <v>鵜飼　優貴乃</v>
      </c>
      <c r="F828" s="30" t="str">
        <f>ASC(①陸連データ貼付け!D828)</f>
        <v>ｳｶｲ ﾕｷﾉ</v>
      </c>
      <c r="G828" s="30" t="str">
        <f>①陸連データ貼付け!E828</f>
        <v>女</v>
      </c>
      <c r="H828" s="30">
        <f>①陸連データ貼付け!N828</f>
        <v>223161</v>
      </c>
      <c r="I828" s="30" t="str">
        <f>①陸連データ貼付け!K828</f>
        <v>横須賀</v>
      </c>
      <c r="J828" s="30" t="str">
        <f>ASC(①陸連データ貼付け!J828)</f>
        <v>ｱｲﾁｹﾝﾘﾂﾖｺｽｶ</v>
      </c>
      <c r="K828" s="30" t="str">
        <f t="shared" si="38"/>
        <v>横須賀</v>
      </c>
      <c r="L828" s="30">
        <f>①陸連データ貼付け!P828</f>
        <v>3</v>
      </c>
      <c r="M828" s="64" t="str">
        <f>①陸連データ貼付け!Q828</f>
        <v>高校</v>
      </c>
    </row>
    <row r="829" spans="1:13">
      <c r="A829" s="233" t="str">
        <f>①陸連データ貼付け!M829</f>
        <v>k5074</v>
      </c>
      <c r="B829" s="30" t="str">
        <f t="shared" si="36"/>
        <v>k</v>
      </c>
      <c r="C829" s="30" t="str">
        <f t="shared" si="37"/>
        <v>5074</v>
      </c>
      <c r="D829" s="30">
        <f>①陸連データ貼付け!B829</f>
        <v>75060119</v>
      </c>
      <c r="E829" s="30" t="str">
        <f>①陸連データ貼付け!C829</f>
        <v>石浜　菜夏</v>
      </c>
      <c r="F829" s="30" t="str">
        <f>ASC(①陸連データ貼付け!D829)</f>
        <v>ｲｼﾊﾏ ﾅｶ</v>
      </c>
      <c r="G829" s="30" t="str">
        <f>①陸連データ貼付け!E829</f>
        <v>女</v>
      </c>
      <c r="H829" s="30">
        <f>①陸連データ貼付け!N829</f>
        <v>223161</v>
      </c>
      <c r="I829" s="30" t="str">
        <f>①陸連データ貼付け!K829</f>
        <v>横須賀</v>
      </c>
      <c r="J829" s="30" t="str">
        <f>ASC(①陸連データ貼付け!J829)</f>
        <v>ｱｲﾁｹﾝﾘﾂﾖｺｽｶ</v>
      </c>
      <c r="K829" s="30" t="str">
        <f t="shared" si="38"/>
        <v>横須賀</v>
      </c>
      <c r="L829" s="30">
        <f>①陸連データ貼付け!P829</f>
        <v>3</v>
      </c>
      <c r="M829" s="64" t="str">
        <f>①陸連データ貼付け!Q829</f>
        <v>高校</v>
      </c>
    </row>
    <row r="830" spans="1:13">
      <c r="A830" s="233" t="str">
        <f>①陸連データ貼付け!M830</f>
        <v>k5075</v>
      </c>
      <c r="B830" s="30" t="str">
        <f t="shared" si="36"/>
        <v>k</v>
      </c>
      <c r="C830" s="30" t="str">
        <f t="shared" si="37"/>
        <v>5075</v>
      </c>
      <c r="D830" s="30">
        <f>①陸連データ貼付け!B830</f>
        <v>84926534</v>
      </c>
      <c r="E830" s="30" t="str">
        <f>①陸連データ貼付け!C830</f>
        <v>伊藤　夢乃</v>
      </c>
      <c r="F830" s="30" t="str">
        <f>ASC(①陸連データ貼付け!D830)</f>
        <v>ｲﾄｳ ﾕﾒﾉ</v>
      </c>
      <c r="G830" s="30" t="str">
        <f>①陸連データ貼付け!E830</f>
        <v>女</v>
      </c>
      <c r="H830" s="30">
        <f>①陸連データ貼付け!N830</f>
        <v>223161</v>
      </c>
      <c r="I830" s="30" t="str">
        <f>①陸連データ貼付け!K830</f>
        <v>横須賀</v>
      </c>
      <c r="J830" s="30" t="str">
        <f>ASC(①陸連データ貼付け!J830)</f>
        <v>ｱｲﾁｹﾝﾘﾂﾖｺｽｶ</v>
      </c>
      <c r="K830" s="30" t="str">
        <f t="shared" si="38"/>
        <v>横須賀</v>
      </c>
      <c r="L830" s="30">
        <f>①陸連データ貼付け!P830</f>
        <v>3</v>
      </c>
      <c r="M830" s="64" t="str">
        <f>①陸連データ貼付け!Q830</f>
        <v>高校</v>
      </c>
    </row>
    <row r="831" spans="1:13">
      <c r="A831" s="233" t="str">
        <f>①陸連データ貼付け!M831</f>
        <v>k5076</v>
      </c>
      <c r="B831" s="30" t="str">
        <f t="shared" si="36"/>
        <v>k</v>
      </c>
      <c r="C831" s="30" t="str">
        <f t="shared" si="37"/>
        <v>5076</v>
      </c>
      <c r="D831" s="30">
        <f>①陸連データ貼付け!B831</f>
        <v>86217327</v>
      </c>
      <c r="E831" s="30" t="str">
        <f>①陸連データ貼付け!C831</f>
        <v>井口　七海</v>
      </c>
      <c r="F831" s="30" t="str">
        <f>ASC(①陸連データ貼付け!D831)</f>
        <v>ｲｸﾞﾁ ﾅﾅﾐ</v>
      </c>
      <c r="G831" s="30" t="str">
        <f>①陸連データ貼付け!E831</f>
        <v>女</v>
      </c>
      <c r="H831" s="30">
        <f>①陸連データ貼付け!N831</f>
        <v>223161</v>
      </c>
      <c r="I831" s="30" t="str">
        <f>①陸連データ貼付け!K831</f>
        <v>横須賀</v>
      </c>
      <c r="J831" s="30" t="str">
        <f>ASC(①陸連データ貼付け!J831)</f>
        <v>ｱｲﾁｹﾝﾘﾂﾖｺｽｶ</v>
      </c>
      <c r="K831" s="30" t="str">
        <f t="shared" si="38"/>
        <v>横須賀</v>
      </c>
      <c r="L831" s="30">
        <f>①陸連データ貼付け!P831</f>
        <v>2</v>
      </c>
      <c r="M831" s="64" t="str">
        <f>①陸連データ貼付け!Q831</f>
        <v>高校</v>
      </c>
    </row>
    <row r="832" spans="1:13">
      <c r="A832" s="233" t="str">
        <f>①陸連データ貼付け!M832</f>
        <v>k5077</v>
      </c>
      <c r="B832" s="30" t="str">
        <f t="shared" si="36"/>
        <v>k</v>
      </c>
      <c r="C832" s="30" t="str">
        <f t="shared" si="37"/>
        <v>5077</v>
      </c>
      <c r="D832" s="30">
        <f>①陸連データ貼付け!B832</f>
        <v>86217630</v>
      </c>
      <c r="E832" s="30" t="str">
        <f>①陸連データ貼付け!C832</f>
        <v>清水　榛菜</v>
      </c>
      <c r="F832" s="30" t="str">
        <f>ASC(①陸連データ貼付け!D832)</f>
        <v>ｼﾐｽﾞ ﾊﾙﾅ</v>
      </c>
      <c r="G832" s="30" t="str">
        <f>①陸連データ貼付け!E832</f>
        <v>女</v>
      </c>
      <c r="H832" s="30">
        <f>①陸連データ貼付け!N832</f>
        <v>223161</v>
      </c>
      <c r="I832" s="30" t="str">
        <f>①陸連データ貼付け!K832</f>
        <v>横須賀</v>
      </c>
      <c r="J832" s="30" t="str">
        <f>ASC(①陸連データ貼付け!J832)</f>
        <v>ｱｲﾁｹﾝﾘﾂﾖｺｽｶ</v>
      </c>
      <c r="K832" s="30" t="str">
        <f t="shared" si="38"/>
        <v>横須賀</v>
      </c>
      <c r="L832" s="30">
        <f>①陸連データ貼付け!P832</f>
        <v>2</v>
      </c>
      <c r="M832" s="64" t="str">
        <f>①陸連データ貼付け!Q832</f>
        <v>高校</v>
      </c>
    </row>
    <row r="833" spans="1:13">
      <c r="A833" s="233" t="str">
        <f>①陸連データ貼付け!M833</f>
        <v>k5078</v>
      </c>
      <c r="B833" s="30" t="str">
        <f t="shared" si="36"/>
        <v>k</v>
      </c>
      <c r="C833" s="30" t="str">
        <f t="shared" si="37"/>
        <v>5078</v>
      </c>
      <c r="D833" s="30">
        <f>①陸連データ貼付け!B833</f>
        <v>86217832</v>
      </c>
      <c r="E833" s="30" t="str">
        <f>①陸連データ貼付け!C833</f>
        <v>竹内　アイシェギュル</v>
      </c>
      <c r="F833" s="30" t="str">
        <f>ASC(①陸連データ貼付け!D833)</f>
        <v>ﾀｹｳﾁ ｱｲｼｪｷﾞｭﾙ</v>
      </c>
      <c r="G833" s="30" t="str">
        <f>①陸連データ貼付け!E833</f>
        <v>女</v>
      </c>
      <c r="H833" s="30">
        <f>①陸連データ貼付け!N833</f>
        <v>223161</v>
      </c>
      <c r="I833" s="30" t="str">
        <f>①陸連データ貼付け!K833</f>
        <v>横須賀</v>
      </c>
      <c r="J833" s="30" t="str">
        <f>ASC(①陸連データ貼付け!J833)</f>
        <v>ｱｲﾁｹﾝﾘﾂﾖｺｽｶ</v>
      </c>
      <c r="K833" s="30" t="str">
        <f t="shared" si="38"/>
        <v>横須賀</v>
      </c>
      <c r="L833" s="30">
        <f>①陸連データ貼付け!P833</f>
        <v>2</v>
      </c>
      <c r="M833" s="64" t="str">
        <f>①陸連データ貼付け!Q833</f>
        <v>高校</v>
      </c>
    </row>
    <row r="834" spans="1:13">
      <c r="A834" s="233" t="str">
        <f>①陸連データ貼付け!M834</f>
        <v>k5079</v>
      </c>
      <c r="B834" s="30" t="str">
        <f t="shared" si="36"/>
        <v>k</v>
      </c>
      <c r="C834" s="30" t="str">
        <f t="shared" si="37"/>
        <v>5079</v>
      </c>
      <c r="D834" s="30">
        <f>①陸連データ貼付け!B834</f>
        <v>86218227</v>
      </c>
      <c r="E834" s="30" t="str">
        <f>①陸連データ貼付け!C834</f>
        <v>山下　栞奈</v>
      </c>
      <c r="F834" s="30" t="str">
        <f>ASC(①陸連データ貼付け!D834)</f>
        <v>ﾔﾏｼﾀ ｶﾝﾅ</v>
      </c>
      <c r="G834" s="30" t="str">
        <f>①陸連データ貼付け!E834</f>
        <v>女</v>
      </c>
      <c r="H834" s="30">
        <f>①陸連データ貼付け!N834</f>
        <v>223161</v>
      </c>
      <c r="I834" s="30" t="str">
        <f>①陸連データ貼付け!K834</f>
        <v>横須賀</v>
      </c>
      <c r="J834" s="30" t="str">
        <f>ASC(①陸連データ貼付け!J834)</f>
        <v>ｱｲﾁｹﾝﾘﾂﾖｺｽｶ</v>
      </c>
      <c r="K834" s="30" t="str">
        <f t="shared" si="38"/>
        <v>横須賀</v>
      </c>
      <c r="L834" s="30">
        <f>①陸連データ貼付け!P834</f>
        <v>2</v>
      </c>
      <c r="M834" s="64" t="str">
        <f>①陸連データ貼付け!Q834</f>
        <v>高校</v>
      </c>
    </row>
    <row r="835" spans="1:13">
      <c r="A835" s="233" t="str">
        <f>①陸連データ貼付け!M835</f>
        <v>k5080</v>
      </c>
      <c r="B835" s="30" t="str">
        <f t="shared" ref="B835:B898" si="39">LEFT(A835,1)</f>
        <v>k</v>
      </c>
      <c r="C835" s="30" t="str">
        <f t="shared" ref="C835:C898" si="40">REPLACE(A835,1,1,"")</f>
        <v>5080</v>
      </c>
      <c r="D835" s="30">
        <f>①陸連データ貼付け!B835</f>
        <v>86218631</v>
      </c>
      <c r="E835" s="30" t="str">
        <f>①陸連データ貼付け!C835</f>
        <v>加子　萌菜</v>
      </c>
      <c r="F835" s="30" t="str">
        <f>ASC(①陸連データ貼付け!D835)</f>
        <v>ｶｺ ﾓｴﾅ</v>
      </c>
      <c r="G835" s="30" t="str">
        <f>①陸連データ貼付け!E835</f>
        <v>女</v>
      </c>
      <c r="H835" s="30">
        <f>①陸連データ貼付け!N835</f>
        <v>223161</v>
      </c>
      <c r="I835" s="30" t="str">
        <f>①陸連データ貼付け!K835</f>
        <v>横須賀</v>
      </c>
      <c r="J835" s="30" t="str">
        <f>ASC(①陸連データ貼付け!J835)</f>
        <v>ｱｲﾁｹﾝﾘﾂﾖｺｽｶ</v>
      </c>
      <c r="K835" s="30" t="str">
        <f t="shared" ref="K835:K898" si="41">I835</f>
        <v>横須賀</v>
      </c>
      <c r="L835" s="30">
        <f>①陸連データ貼付け!P835</f>
        <v>2</v>
      </c>
      <c r="M835" s="64" t="str">
        <f>①陸連データ貼付け!Q835</f>
        <v>高校</v>
      </c>
    </row>
    <row r="836" spans="1:13">
      <c r="A836" s="233" t="str">
        <f>①陸連データ貼付け!M836</f>
        <v>k5129</v>
      </c>
      <c r="B836" s="30" t="str">
        <f t="shared" si="39"/>
        <v>k</v>
      </c>
      <c r="C836" s="30" t="str">
        <f t="shared" si="40"/>
        <v>5129</v>
      </c>
      <c r="D836" s="30">
        <f>①陸連データ貼付け!B836</f>
        <v>68402626</v>
      </c>
      <c r="E836" s="30" t="str">
        <f>①陸連データ貼付け!C836</f>
        <v>中村　花鈴</v>
      </c>
      <c r="F836" s="30" t="str">
        <f>ASC(①陸連データ貼付け!D836)</f>
        <v>ﾅｶﾑﾗ ｶﾘﾝ</v>
      </c>
      <c r="G836" s="30" t="str">
        <f>①陸連データ貼付け!E836</f>
        <v>女</v>
      </c>
      <c r="H836" s="30">
        <f>①陸連データ貼付け!N836</f>
        <v>223161</v>
      </c>
      <c r="I836" s="30" t="str">
        <f>①陸連データ貼付け!K836</f>
        <v>横須賀</v>
      </c>
      <c r="J836" s="30" t="str">
        <f>ASC(①陸連データ貼付け!J836)</f>
        <v>ｱｲﾁｹﾝﾘﾂﾖｺｽｶ</v>
      </c>
      <c r="K836" s="30" t="str">
        <f t="shared" si="41"/>
        <v>横須賀</v>
      </c>
      <c r="L836" s="30">
        <f>①陸連データ貼付け!P836</f>
        <v>1</v>
      </c>
      <c r="M836" s="64" t="str">
        <f>①陸連データ貼付け!Q836</f>
        <v>高校</v>
      </c>
    </row>
    <row r="837" spans="1:13">
      <c r="A837" s="233" t="str">
        <f>①陸連データ貼付け!M837</f>
        <v>k5130</v>
      </c>
      <c r="B837" s="30" t="str">
        <f t="shared" si="39"/>
        <v>k</v>
      </c>
      <c r="C837" s="30" t="str">
        <f t="shared" si="40"/>
        <v>5130</v>
      </c>
      <c r="D837" s="30">
        <f>①陸連データ貼付け!B837</f>
        <v>98169235</v>
      </c>
      <c r="E837" s="30" t="str">
        <f>①陸連データ貼付け!C837</f>
        <v>丸田　朋奈</v>
      </c>
      <c r="F837" s="30" t="str">
        <f>ASC(①陸連データ貼付け!D837)</f>
        <v>ﾏﾙﾀ ﾄﾓﾅ</v>
      </c>
      <c r="G837" s="30" t="str">
        <f>①陸連データ貼付け!E837</f>
        <v>女</v>
      </c>
      <c r="H837" s="30">
        <f>①陸連データ貼付け!N837</f>
        <v>223161</v>
      </c>
      <c r="I837" s="30" t="str">
        <f>①陸連データ貼付け!K837</f>
        <v>横須賀</v>
      </c>
      <c r="J837" s="30" t="str">
        <f>ASC(①陸連データ貼付け!J837)</f>
        <v>ｱｲﾁｹﾝﾘﾂﾖｺｽｶ</v>
      </c>
      <c r="K837" s="30" t="str">
        <f t="shared" si="41"/>
        <v>横須賀</v>
      </c>
      <c r="L837" s="30">
        <f>①陸連データ貼付け!P837</f>
        <v>1</v>
      </c>
      <c r="M837" s="64" t="str">
        <f>①陸連データ貼付け!Q837</f>
        <v>高校</v>
      </c>
    </row>
    <row r="838" spans="1:13">
      <c r="A838" s="233" t="str">
        <f>①陸連データ貼付け!M838</f>
        <v>k5131</v>
      </c>
      <c r="B838" s="30" t="str">
        <f t="shared" si="39"/>
        <v>k</v>
      </c>
      <c r="C838" s="30" t="str">
        <f t="shared" si="40"/>
        <v>5131</v>
      </c>
      <c r="D838" s="30">
        <f>①陸連データ貼付け!B838</f>
        <v>98170126</v>
      </c>
      <c r="E838" s="30" t="str">
        <f>①陸連データ貼付け!C838</f>
        <v>大瀧　真由</v>
      </c>
      <c r="F838" s="30" t="str">
        <f>ASC(①陸連データ貼付け!D838)</f>
        <v>ｵｵﾀｷ ﾏﾕ</v>
      </c>
      <c r="G838" s="30" t="str">
        <f>①陸連データ貼付け!E838</f>
        <v>女</v>
      </c>
      <c r="H838" s="30">
        <f>①陸連データ貼付け!N838</f>
        <v>223161</v>
      </c>
      <c r="I838" s="30" t="str">
        <f>①陸連データ貼付け!K838</f>
        <v>横須賀</v>
      </c>
      <c r="J838" s="30" t="str">
        <f>ASC(①陸連データ貼付け!J838)</f>
        <v>ｱｲﾁｹﾝﾘﾂﾖｺｽｶ</v>
      </c>
      <c r="K838" s="30" t="str">
        <f t="shared" si="41"/>
        <v>横須賀</v>
      </c>
      <c r="L838" s="30">
        <f>①陸連データ貼付け!P838</f>
        <v>1</v>
      </c>
      <c r="M838" s="64" t="str">
        <f>①陸連データ貼付け!Q838</f>
        <v>高校</v>
      </c>
    </row>
    <row r="839" spans="1:13">
      <c r="A839" s="233" t="str">
        <f>①陸連データ貼付け!M839</f>
        <v>k5132</v>
      </c>
      <c r="B839" s="30" t="str">
        <f t="shared" si="39"/>
        <v>k</v>
      </c>
      <c r="C839" s="30" t="str">
        <f t="shared" si="40"/>
        <v>5132</v>
      </c>
      <c r="D839" s="30">
        <f>①陸連データ貼付け!B839</f>
        <v>98170328</v>
      </c>
      <c r="E839" s="30" t="str">
        <f>①陸連データ貼付け!C839</f>
        <v>佐藤　明日香</v>
      </c>
      <c r="F839" s="30" t="str">
        <f>ASC(①陸連データ貼付け!D839)</f>
        <v>ｻﾄｳ ｱｽｶ</v>
      </c>
      <c r="G839" s="30" t="str">
        <f>①陸連データ貼付け!E839</f>
        <v>女</v>
      </c>
      <c r="H839" s="30">
        <f>①陸連データ貼付け!N839</f>
        <v>223161</v>
      </c>
      <c r="I839" s="30" t="str">
        <f>①陸連データ貼付け!K839</f>
        <v>横須賀</v>
      </c>
      <c r="J839" s="30" t="str">
        <f>ASC(①陸連データ貼付け!J839)</f>
        <v>ｱｲﾁｹﾝﾘﾂﾖｺｽｶ</v>
      </c>
      <c r="K839" s="30" t="str">
        <f t="shared" si="41"/>
        <v>横須賀</v>
      </c>
      <c r="L839" s="30">
        <f>①陸連データ貼付け!P839</f>
        <v>1</v>
      </c>
      <c r="M839" s="64" t="str">
        <f>①陸連データ貼付け!Q839</f>
        <v>高校</v>
      </c>
    </row>
    <row r="840" spans="1:13">
      <c r="A840" s="233" t="str">
        <f>①陸連データ貼付け!M840</f>
        <v>k5133</v>
      </c>
      <c r="B840" s="30" t="str">
        <f t="shared" si="39"/>
        <v>k</v>
      </c>
      <c r="C840" s="30" t="str">
        <f t="shared" si="40"/>
        <v>5133</v>
      </c>
      <c r="D840" s="30">
        <f>①陸連データ貼付け!B840</f>
        <v>98170530</v>
      </c>
      <c r="E840" s="30" t="str">
        <f>①陸連データ貼付け!C840</f>
        <v>小嶋　亜依</v>
      </c>
      <c r="F840" s="30" t="str">
        <f>ASC(①陸連データ貼付け!D840)</f>
        <v>ｺｼﾞﾏ ｱｲ</v>
      </c>
      <c r="G840" s="30" t="str">
        <f>①陸連データ貼付け!E840</f>
        <v>女</v>
      </c>
      <c r="H840" s="30">
        <f>①陸連データ貼付け!N840</f>
        <v>223161</v>
      </c>
      <c r="I840" s="30" t="str">
        <f>①陸連データ貼付け!K840</f>
        <v>横須賀</v>
      </c>
      <c r="J840" s="30" t="str">
        <f>ASC(①陸連データ貼付け!J840)</f>
        <v>ｱｲﾁｹﾝﾘﾂﾖｺｽｶ</v>
      </c>
      <c r="K840" s="30" t="str">
        <f t="shared" si="41"/>
        <v>横須賀</v>
      </c>
      <c r="L840" s="30">
        <f>①陸連データ貼付け!P840</f>
        <v>1</v>
      </c>
      <c r="M840" s="64" t="str">
        <f>①陸連データ貼付け!Q840</f>
        <v>高校</v>
      </c>
    </row>
    <row r="841" spans="1:13">
      <c r="A841" s="233" t="str">
        <f>①陸連データ貼付け!M841</f>
        <v>k5134</v>
      </c>
      <c r="B841" s="30" t="str">
        <f t="shared" si="39"/>
        <v>k</v>
      </c>
      <c r="C841" s="30" t="str">
        <f t="shared" si="40"/>
        <v>5134</v>
      </c>
      <c r="D841" s="30">
        <f>①陸連データ貼付け!B841</f>
        <v>98170833</v>
      </c>
      <c r="E841" s="30" t="str">
        <f>①陸連データ貼付け!C841</f>
        <v>宮本　夢羽</v>
      </c>
      <c r="F841" s="30" t="str">
        <f>ASC(①陸連データ貼付け!D841)</f>
        <v>ﾐﾔﾓﾄ ﾕｳ</v>
      </c>
      <c r="G841" s="30" t="str">
        <f>①陸連データ貼付け!E841</f>
        <v>女</v>
      </c>
      <c r="H841" s="30">
        <f>①陸連データ貼付け!N841</f>
        <v>223161</v>
      </c>
      <c r="I841" s="30" t="str">
        <f>①陸連データ貼付け!K841</f>
        <v>横須賀</v>
      </c>
      <c r="J841" s="30" t="str">
        <f>ASC(①陸連データ貼付け!J841)</f>
        <v>ｱｲﾁｹﾝﾘﾂﾖｺｽｶ</v>
      </c>
      <c r="K841" s="30" t="str">
        <f t="shared" si="41"/>
        <v>横須賀</v>
      </c>
      <c r="L841" s="30">
        <f>①陸連データ貼付け!P841</f>
        <v>1</v>
      </c>
      <c r="M841" s="64" t="str">
        <f>①陸連データ貼付け!Q841</f>
        <v>高校</v>
      </c>
    </row>
    <row r="842" spans="1:13">
      <c r="A842" s="233" t="str">
        <f>①陸連データ貼付け!M842</f>
        <v>k155</v>
      </c>
      <c r="B842" s="30" t="str">
        <f t="shared" si="39"/>
        <v>k</v>
      </c>
      <c r="C842" s="30" t="str">
        <f t="shared" si="40"/>
        <v>155</v>
      </c>
      <c r="D842" s="30">
        <f>①陸連データ貼付け!B842</f>
        <v>56168733</v>
      </c>
      <c r="E842" s="30" t="str">
        <f>①陸連データ貼付け!C842</f>
        <v>佐治　弘義</v>
      </c>
      <c r="F842" s="30" t="str">
        <f>ASC(①陸連データ貼付け!D842)</f>
        <v>ｻｼﾞ ﾋﾛﾖｼ</v>
      </c>
      <c r="G842" s="30" t="str">
        <f>①陸連データ貼付け!E842</f>
        <v>男</v>
      </c>
      <c r="H842" s="30">
        <f>①陸連データ貼付け!N842</f>
        <v>223161</v>
      </c>
      <c r="I842" s="30" t="str">
        <f>①陸連データ貼付け!K842</f>
        <v>横須賀</v>
      </c>
      <c r="J842" s="30" t="str">
        <f>ASC(①陸連データ貼付け!J842)</f>
        <v>ｱｲﾁｹﾝﾘﾂﾖｺｽｶ</v>
      </c>
      <c r="K842" s="30" t="str">
        <f t="shared" si="41"/>
        <v>横須賀</v>
      </c>
      <c r="L842" s="30">
        <f>①陸連データ貼付け!P842</f>
        <v>2</v>
      </c>
      <c r="M842" s="64" t="str">
        <f>①陸連データ貼付け!Q842</f>
        <v>高校</v>
      </c>
    </row>
    <row r="843" spans="1:13">
      <c r="A843" s="233" t="str">
        <f>①陸連データ貼付け!M843</f>
        <v>k156</v>
      </c>
      <c r="B843" s="30" t="str">
        <f t="shared" si="39"/>
        <v>k</v>
      </c>
      <c r="C843" s="30" t="str">
        <f t="shared" si="40"/>
        <v>156</v>
      </c>
      <c r="D843" s="30">
        <f>①陸連データ貼付け!B843</f>
        <v>68989848</v>
      </c>
      <c r="E843" s="30" t="str">
        <f>①陸連データ貼付け!C843</f>
        <v>古岩井　一輝</v>
      </c>
      <c r="F843" s="30" t="str">
        <f>ASC(①陸連データ貼付け!D843)</f>
        <v>ｺｲﾜｲ ｶｽﾞｷ</v>
      </c>
      <c r="G843" s="30" t="str">
        <f>①陸連データ貼付け!E843</f>
        <v>男</v>
      </c>
      <c r="H843" s="30">
        <f>①陸連データ貼付け!N843</f>
        <v>223161</v>
      </c>
      <c r="I843" s="30" t="str">
        <f>①陸連データ貼付け!K843</f>
        <v>横須賀</v>
      </c>
      <c r="J843" s="30" t="str">
        <f>ASC(①陸連データ貼付け!J843)</f>
        <v>ｱｲﾁｹﾝﾘﾂﾖｺｽｶ</v>
      </c>
      <c r="K843" s="30" t="str">
        <f t="shared" si="41"/>
        <v>横須賀</v>
      </c>
      <c r="L843" s="30">
        <f>①陸連データ貼付け!P843</f>
        <v>3</v>
      </c>
      <c r="M843" s="64" t="str">
        <f>①陸連データ貼付け!Q843</f>
        <v>高校</v>
      </c>
    </row>
    <row r="844" spans="1:13">
      <c r="A844" s="233" t="str">
        <f>①陸連データ貼付け!M844</f>
        <v>k157</v>
      </c>
      <c r="B844" s="30" t="str">
        <f t="shared" si="39"/>
        <v>k</v>
      </c>
      <c r="C844" s="30" t="str">
        <f t="shared" si="40"/>
        <v>157</v>
      </c>
      <c r="D844" s="30">
        <f>①陸連データ貼付け!B844</f>
        <v>75052928</v>
      </c>
      <c r="E844" s="30" t="str">
        <f>①陸連データ貼付け!C844</f>
        <v>豊嶋　悠</v>
      </c>
      <c r="F844" s="30" t="str">
        <f>ASC(①陸連データ貼付け!D844)</f>
        <v>ﾄﾖｼﾏ ﾕｳ</v>
      </c>
      <c r="G844" s="30" t="str">
        <f>①陸連データ貼付け!E844</f>
        <v>男</v>
      </c>
      <c r="H844" s="30">
        <f>①陸連データ貼付け!N844</f>
        <v>223161</v>
      </c>
      <c r="I844" s="30" t="str">
        <f>①陸連データ貼付け!K844</f>
        <v>横須賀</v>
      </c>
      <c r="J844" s="30" t="str">
        <f>ASC(①陸連データ貼付け!J844)</f>
        <v>ｱｲﾁｹﾝﾘﾂﾖｺｽｶ</v>
      </c>
      <c r="K844" s="30" t="str">
        <f t="shared" si="41"/>
        <v>横須賀</v>
      </c>
      <c r="L844" s="30">
        <f>①陸連データ貼付け!P844</f>
        <v>3</v>
      </c>
      <c r="M844" s="64" t="str">
        <f>①陸連データ貼付け!Q844</f>
        <v>高校</v>
      </c>
    </row>
    <row r="845" spans="1:13">
      <c r="A845" s="233" t="str">
        <f>①陸連データ貼付け!M845</f>
        <v>k158</v>
      </c>
      <c r="B845" s="30" t="str">
        <f t="shared" si="39"/>
        <v>k</v>
      </c>
      <c r="C845" s="30" t="str">
        <f t="shared" si="40"/>
        <v>158</v>
      </c>
      <c r="D845" s="30">
        <f>①陸連データ貼付け!B845</f>
        <v>75053222</v>
      </c>
      <c r="E845" s="30" t="str">
        <f>①陸連データ貼付け!C845</f>
        <v>戸澤　春来</v>
      </c>
      <c r="F845" s="30" t="str">
        <f>ASC(①陸連データ貼付け!D845)</f>
        <v>ﾄｻﾞﾜ ﾊﾙｷ</v>
      </c>
      <c r="G845" s="30" t="str">
        <f>①陸連データ貼付け!E845</f>
        <v>男</v>
      </c>
      <c r="H845" s="30">
        <f>①陸連データ貼付け!N845</f>
        <v>223161</v>
      </c>
      <c r="I845" s="30" t="str">
        <f>①陸連データ貼付け!K845</f>
        <v>横須賀</v>
      </c>
      <c r="J845" s="30" t="str">
        <f>ASC(①陸連データ貼付け!J845)</f>
        <v>ｱｲﾁｹﾝﾘﾂﾖｺｽｶ</v>
      </c>
      <c r="K845" s="30" t="str">
        <f t="shared" si="41"/>
        <v>横須賀</v>
      </c>
      <c r="L845" s="30">
        <f>①陸連データ貼付け!P845</f>
        <v>3</v>
      </c>
      <c r="M845" s="64" t="str">
        <f>①陸連データ貼付け!Q845</f>
        <v>高校</v>
      </c>
    </row>
    <row r="846" spans="1:13">
      <c r="A846" s="233" t="str">
        <f>①陸連データ貼付け!M846</f>
        <v>k159</v>
      </c>
      <c r="B846" s="30" t="str">
        <f t="shared" si="39"/>
        <v>k</v>
      </c>
      <c r="C846" s="30" t="str">
        <f t="shared" si="40"/>
        <v>159</v>
      </c>
      <c r="D846" s="30">
        <f>①陸連データ貼付け!B846</f>
        <v>75053828</v>
      </c>
      <c r="E846" s="30" t="str">
        <f>①陸連データ貼付け!C846</f>
        <v>石川　浩平</v>
      </c>
      <c r="F846" s="30" t="str">
        <f>ASC(①陸連データ貼付け!D846)</f>
        <v>ｲｼｶﾜ ｺｳﾍｲ</v>
      </c>
      <c r="G846" s="30" t="str">
        <f>①陸連データ貼付け!E846</f>
        <v>男</v>
      </c>
      <c r="H846" s="30">
        <f>①陸連データ貼付け!N846</f>
        <v>223161</v>
      </c>
      <c r="I846" s="30" t="str">
        <f>①陸連データ貼付け!K846</f>
        <v>横須賀</v>
      </c>
      <c r="J846" s="30" t="str">
        <f>ASC(①陸連データ貼付け!J846)</f>
        <v>ｱｲﾁｹﾝﾘﾂﾖｺｽｶ</v>
      </c>
      <c r="K846" s="30" t="str">
        <f t="shared" si="41"/>
        <v>横須賀</v>
      </c>
      <c r="L846" s="30">
        <f>①陸連データ貼付け!P846</f>
        <v>3</v>
      </c>
      <c r="M846" s="64" t="str">
        <f>①陸連データ貼付け!Q846</f>
        <v>高校</v>
      </c>
    </row>
    <row r="847" spans="1:13">
      <c r="A847" s="233" t="str">
        <f>①陸連データ貼付け!M847</f>
        <v>k160</v>
      </c>
      <c r="B847" s="30" t="str">
        <f t="shared" si="39"/>
        <v>k</v>
      </c>
      <c r="C847" s="30" t="str">
        <f t="shared" si="40"/>
        <v>160</v>
      </c>
      <c r="D847" s="30">
        <f>①陸連データ貼付け!B847</f>
        <v>75054122</v>
      </c>
      <c r="E847" s="30" t="str">
        <f>①陸連データ貼付け!C847</f>
        <v>樋江井　純平</v>
      </c>
      <c r="F847" s="30" t="str">
        <f>ASC(①陸連データ貼付け!D847)</f>
        <v>ﾋｴｲ ｼﾞｭﾝﾍﾟｲ</v>
      </c>
      <c r="G847" s="30" t="str">
        <f>①陸連データ貼付け!E847</f>
        <v>男</v>
      </c>
      <c r="H847" s="30">
        <f>①陸連データ貼付け!N847</f>
        <v>223161</v>
      </c>
      <c r="I847" s="30" t="str">
        <f>①陸連データ貼付け!K847</f>
        <v>横須賀</v>
      </c>
      <c r="J847" s="30" t="str">
        <f>ASC(①陸連データ貼付け!J847)</f>
        <v>ｱｲﾁｹﾝﾘﾂﾖｺｽｶ</v>
      </c>
      <c r="K847" s="30" t="str">
        <f t="shared" si="41"/>
        <v>横須賀</v>
      </c>
      <c r="L847" s="30">
        <f>①陸連データ貼付け!P847</f>
        <v>3</v>
      </c>
      <c r="M847" s="64" t="str">
        <f>①陸連データ貼付け!Q847</f>
        <v>高校</v>
      </c>
    </row>
    <row r="848" spans="1:13">
      <c r="A848" s="233" t="str">
        <f>①陸連データ貼付け!M848</f>
        <v>k161</v>
      </c>
      <c r="B848" s="30" t="str">
        <f t="shared" si="39"/>
        <v>k</v>
      </c>
      <c r="C848" s="30" t="str">
        <f t="shared" si="40"/>
        <v>161</v>
      </c>
      <c r="D848" s="30">
        <f>①陸連データ貼付け!B848</f>
        <v>75054223</v>
      </c>
      <c r="E848" s="30" t="str">
        <f>①陸連データ貼付け!C848</f>
        <v>牧野　拓実</v>
      </c>
      <c r="F848" s="30" t="str">
        <f>ASC(①陸連データ貼付け!D848)</f>
        <v>ﾏｷﾉ ﾀｸﾐ</v>
      </c>
      <c r="G848" s="30" t="str">
        <f>①陸連データ貼付け!E848</f>
        <v>男</v>
      </c>
      <c r="H848" s="30">
        <f>①陸連データ貼付け!N848</f>
        <v>223161</v>
      </c>
      <c r="I848" s="30" t="str">
        <f>①陸連データ貼付け!K848</f>
        <v>横須賀</v>
      </c>
      <c r="J848" s="30" t="str">
        <f>ASC(①陸連データ貼付け!J848)</f>
        <v>ｱｲﾁｹﾝﾘﾂﾖｺｽｶ</v>
      </c>
      <c r="K848" s="30" t="str">
        <f t="shared" si="41"/>
        <v>横須賀</v>
      </c>
      <c r="L848" s="30">
        <f>①陸連データ貼付け!P848</f>
        <v>3</v>
      </c>
      <c r="M848" s="64" t="str">
        <f>①陸連データ貼付け!Q848</f>
        <v>高校</v>
      </c>
    </row>
    <row r="849" spans="1:13">
      <c r="A849" s="233" t="str">
        <f>①陸連データ貼付け!M849</f>
        <v>k162</v>
      </c>
      <c r="B849" s="30" t="str">
        <f t="shared" si="39"/>
        <v>k</v>
      </c>
      <c r="C849" s="30" t="str">
        <f t="shared" si="40"/>
        <v>162</v>
      </c>
      <c r="D849" s="30">
        <f>①陸連データ貼付け!B849</f>
        <v>75055224</v>
      </c>
      <c r="E849" s="30" t="str">
        <f>①陸連データ貼付け!C849</f>
        <v>浅野　雄大</v>
      </c>
      <c r="F849" s="30" t="str">
        <f>ASC(①陸連データ貼付け!D849)</f>
        <v>ｱｻﾉ ﾕｳﾀﾞｲ</v>
      </c>
      <c r="G849" s="30" t="str">
        <f>①陸連データ貼付け!E849</f>
        <v>男</v>
      </c>
      <c r="H849" s="30">
        <f>①陸連データ貼付け!N849</f>
        <v>223161</v>
      </c>
      <c r="I849" s="30" t="str">
        <f>①陸連データ貼付け!K849</f>
        <v>横須賀</v>
      </c>
      <c r="J849" s="30" t="str">
        <f>ASC(①陸連データ貼付け!J849)</f>
        <v>ｱｲﾁｹﾝﾘﾂﾖｺｽｶ</v>
      </c>
      <c r="K849" s="30" t="str">
        <f t="shared" si="41"/>
        <v>横須賀</v>
      </c>
      <c r="L849" s="30">
        <f>①陸連データ貼付け!P849</f>
        <v>3</v>
      </c>
      <c r="M849" s="64" t="str">
        <f>①陸連データ貼付け!Q849</f>
        <v>高校</v>
      </c>
    </row>
    <row r="850" spans="1:13">
      <c r="A850" s="233" t="str">
        <f>①陸連データ貼付け!M850</f>
        <v>k163</v>
      </c>
      <c r="B850" s="30" t="str">
        <f t="shared" si="39"/>
        <v>k</v>
      </c>
      <c r="C850" s="30" t="str">
        <f t="shared" si="40"/>
        <v>163</v>
      </c>
      <c r="D850" s="30">
        <f>①陸連データ貼付け!B850</f>
        <v>75056023</v>
      </c>
      <c r="E850" s="30" t="str">
        <f>①陸連データ貼付け!C850</f>
        <v>折井　健介</v>
      </c>
      <c r="F850" s="30" t="str">
        <f>ASC(①陸連データ貼付け!D850)</f>
        <v>ｵﾘｲ ｹﾝｽｹ</v>
      </c>
      <c r="G850" s="30" t="str">
        <f>①陸連データ貼付け!E850</f>
        <v>男</v>
      </c>
      <c r="H850" s="30">
        <f>①陸連データ貼付け!N850</f>
        <v>223161</v>
      </c>
      <c r="I850" s="30" t="str">
        <f>①陸連データ貼付け!K850</f>
        <v>横須賀</v>
      </c>
      <c r="J850" s="30" t="str">
        <f>ASC(①陸連データ貼付け!J850)</f>
        <v>ｱｲﾁｹﾝﾘﾂﾖｺｽｶ</v>
      </c>
      <c r="K850" s="30" t="str">
        <f t="shared" si="41"/>
        <v>横須賀</v>
      </c>
      <c r="L850" s="30">
        <f>①陸連データ貼付け!P850</f>
        <v>3</v>
      </c>
      <c r="M850" s="64" t="str">
        <f>①陸連データ貼付け!Q850</f>
        <v>高校</v>
      </c>
    </row>
    <row r="851" spans="1:13">
      <c r="A851" s="233" t="str">
        <f>①陸連データ貼付け!M851</f>
        <v>k164</v>
      </c>
      <c r="B851" s="30" t="str">
        <f t="shared" si="39"/>
        <v>k</v>
      </c>
      <c r="C851" s="30" t="str">
        <f t="shared" si="40"/>
        <v>164</v>
      </c>
      <c r="D851" s="30">
        <f>①陸連データ貼付け!B851</f>
        <v>75056225</v>
      </c>
      <c r="E851" s="30" t="str">
        <f>①陸連データ貼付け!C851</f>
        <v>谷口　唯都</v>
      </c>
      <c r="F851" s="30" t="str">
        <f>ASC(①陸連データ貼付け!D851)</f>
        <v>ﾀﾆｸﾞﾁ ﾕｲﾄ</v>
      </c>
      <c r="G851" s="30" t="str">
        <f>①陸連データ貼付け!E851</f>
        <v>男</v>
      </c>
      <c r="H851" s="30">
        <f>①陸連データ貼付け!N851</f>
        <v>223161</v>
      </c>
      <c r="I851" s="30" t="str">
        <f>①陸連データ貼付け!K851</f>
        <v>横須賀</v>
      </c>
      <c r="J851" s="30" t="str">
        <f>ASC(①陸連データ貼付け!J851)</f>
        <v>ｱｲﾁｹﾝﾘﾂﾖｺｽｶ</v>
      </c>
      <c r="K851" s="30" t="str">
        <f t="shared" si="41"/>
        <v>横須賀</v>
      </c>
      <c r="L851" s="30">
        <f>①陸連データ貼付け!P851</f>
        <v>3</v>
      </c>
      <c r="M851" s="64" t="str">
        <f>①陸連データ貼付け!Q851</f>
        <v>高校</v>
      </c>
    </row>
    <row r="852" spans="1:13">
      <c r="A852" s="233" t="str">
        <f>①陸連データ貼付け!M852</f>
        <v>k165</v>
      </c>
      <c r="B852" s="30" t="str">
        <f t="shared" si="39"/>
        <v>k</v>
      </c>
      <c r="C852" s="30" t="str">
        <f t="shared" si="40"/>
        <v>165</v>
      </c>
      <c r="D852" s="30">
        <f>①陸連データ貼付け!B852</f>
        <v>75056326</v>
      </c>
      <c r="E852" s="30" t="str">
        <f>①陸連データ貼付け!C852</f>
        <v>上田　智也</v>
      </c>
      <c r="F852" s="30" t="str">
        <f>ASC(①陸連データ貼付け!D852)</f>
        <v>ｳｴﾀﾞ ﾄﾓﾔ</v>
      </c>
      <c r="G852" s="30" t="str">
        <f>①陸連データ貼付け!E852</f>
        <v>男</v>
      </c>
      <c r="H852" s="30">
        <f>①陸連データ貼付け!N852</f>
        <v>223161</v>
      </c>
      <c r="I852" s="30" t="str">
        <f>①陸連データ貼付け!K852</f>
        <v>横須賀</v>
      </c>
      <c r="J852" s="30" t="str">
        <f>ASC(①陸連データ貼付け!J852)</f>
        <v>ｱｲﾁｹﾝﾘﾂﾖｺｽｶ</v>
      </c>
      <c r="K852" s="30" t="str">
        <f t="shared" si="41"/>
        <v>横須賀</v>
      </c>
      <c r="L852" s="30">
        <f>①陸連データ貼付け!P852</f>
        <v>3</v>
      </c>
      <c r="M852" s="64" t="str">
        <f>①陸連データ貼付け!Q852</f>
        <v>高校</v>
      </c>
    </row>
    <row r="853" spans="1:13">
      <c r="A853" s="233" t="str">
        <f>①陸連データ貼付け!M853</f>
        <v>k166</v>
      </c>
      <c r="B853" s="30" t="str">
        <f t="shared" si="39"/>
        <v>k</v>
      </c>
      <c r="C853" s="30" t="str">
        <f t="shared" si="40"/>
        <v>166</v>
      </c>
      <c r="D853" s="30">
        <f>①陸連データ貼付け!B853</f>
        <v>75056528</v>
      </c>
      <c r="E853" s="30" t="str">
        <f>①陸連データ貼付け!C853</f>
        <v>森岡　隆文</v>
      </c>
      <c r="F853" s="30" t="str">
        <f>ASC(①陸連データ貼付け!D853)</f>
        <v>ﾓﾘｵｶ ﾀｶﾌﾐ</v>
      </c>
      <c r="G853" s="30" t="str">
        <f>①陸連データ貼付け!E853</f>
        <v>男</v>
      </c>
      <c r="H853" s="30">
        <f>①陸連データ貼付け!N853</f>
        <v>223161</v>
      </c>
      <c r="I853" s="30" t="str">
        <f>①陸連データ貼付け!K853</f>
        <v>横須賀</v>
      </c>
      <c r="J853" s="30" t="str">
        <f>ASC(①陸連データ貼付け!J853)</f>
        <v>ｱｲﾁｹﾝﾘﾂﾖｺｽｶ</v>
      </c>
      <c r="K853" s="30" t="str">
        <f t="shared" si="41"/>
        <v>横須賀</v>
      </c>
      <c r="L853" s="30">
        <f>①陸連データ貼付け!P853</f>
        <v>3</v>
      </c>
      <c r="M853" s="64" t="str">
        <f>①陸連データ貼付け!Q853</f>
        <v>高校</v>
      </c>
    </row>
    <row r="854" spans="1:13">
      <c r="A854" s="233" t="str">
        <f>①陸連データ貼付け!M854</f>
        <v>k167</v>
      </c>
      <c r="B854" s="30" t="str">
        <f t="shared" si="39"/>
        <v>k</v>
      </c>
      <c r="C854" s="30" t="str">
        <f t="shared" si="40"/>
        <v>167</v>
      </c>
      <c r="D854" s="30">
        <f>①陸連データ貼付け!B854</f>
        <v>75056730</v>
      </c>
      <c r="E854" s="30" t="str">
        <f>①陸連データ貼付け!C854</f>
        <v>荒川　宏樹</v>
      </c>
      <c r="F854" s="30" t="str">
        <f>ASC(①陸連データ貼付け!D854)</f>
        <v>ｱﾗｶﾜ ﾋﾛｷ</v>
      </c>
      <c r="G854" s="30" t="str">
        <f>①陸連データ貼付け!E854</f>
        <v>男</v>
      </c>
      <c r="H854" s="30">
        <f>①陸連データ貼付け!N854</f>
        <v>223161</v>
      </c>
      <c r="I854" s="30" t="str">
        <f>①陸連データ貼付け!K854</f>
        <v>横須賀</v>
      </c>
      <c r="J854" s="30" t="str">
        <f>ASC(①陸連データ貼付け!J854)</f>
        <v>ｱｲﾁｹﾝﾘﾂﾖｺｽｶ</v>
      </c>
      <c r="K854" s="30" t="str">
        <f t="shared" si="41"/>
        <v>横須賀</v>
      </c>
      <c r="L854" s="30">
        <f>①陸連データ貼付け!P854</f>
        <v>3</v>
      </c>
      <c r="M854" s="64" t="str">
        <f>①陸連データ貼付け!Q854</f>
        <v>高校</v>
      </c>
    </row>
    <row r="855" spans="1:13">
      <c r="A855" s="233" t="str">
        <f>①陸連データ貼付け!M855</f>
        <v>k168</v>
      </c>
      <c r="B855" s="30" t="str">
        <f t="shared" si="39"/>
        <v>k</v>
      </c>
      <c r="C855" s="30" t="str">
        <f t="shared" si="40"/>
        <v>168</v>
      </c>
      <c r="D855" s="30">
        <f>①陸連データ貼付け!B855</f>
        <v>75056932</v>
      </c>
      <c r="E855" s="30" t="str">
        <f>①陸連データ貼付け!C855</f>
        <v>武井　律貴</v>
      </c>
      <c r="F855" s="30" t="str">
        <f>ASC(①陸連データ貼付け!D855)</f>
        <v>ﾀｹｲ ﾘﾂｷ</v>
      </c>
      <c r="G855" s="30" t="str">
        <f>①陸連データ貼付け!E855</f>
        <v>男</v>
      </c>
      <c r="H855" s="30">
        <f>①陸連データ貼付け!N855</f>
        <v>223161</v>
      </c>
      <c r="I855" s="30" t="str">
        <f>①陸連データ貼付け!K855</f>
        <v>横須賀</v>
      </c>
      <c r="J855" s="30" t="str">
        <f>ASC(①陸連データ貼付け!J855)</f>
        <v>ｱｲﾁｹﾝﾘﾂﾖｺｽｶ</v>
      </c>
      <c r="K855" s="30" t="str">
        <f t="shared" si="41"/>
        <v>横須賀</v>
      </c>
      <c r="L855" s="30">
        <f>①陸連データ貼付け!P855</f>
        <v>3</v>
      </c>
      <c r="M855" s="64" t="str">
        <f>①陸連データ貼付け!Q855</f>
        <v>高校</v>
      </c>
    </row>
    <row r="856" spans="1:13">
      <c r="A856" s="233" t="str">
        <f>①陸連データ貼付け!M856</f>
        <v>k169</v>
      </c>
      <c r="B856" s="30" t="str">
        <f t="shared" si="39"/>
        <v>k</v>
      </c>
      <c r="C856" s="30" t="str">
        <f t="shared" si="40"/>
        <v>169</v>
      </c>
      <c r="D856" s="30">
        <f>①陸連データ貼付け!B856</f>
        <v>75061019</v>
      </c>
      <c r="E856" s="30" t="str">
        <f>①陸連データ貼付け!C856</f>
        <v>竹本　泰雅</v>
      </c>
      <c r="F856" s="30" t="str">
        <f>ASC(①陸連データ貼付け!D856)</f>
        <v>ﾀｹﾓﾄ ﾀｲｶﾞ</v>
      </c>
      <c r="G856" s="30" t="str">
        <f>①陸連データ貼付け!E856</f>
        <v>男</v>
      </c>
      <c r="H856" s="30">
        <f>①陸連データ貼付け!N856</f>
        <v>223161</v>
      </c>
      <c r="I856" s="30" t="str">
        <f>①陸連データ貼付け!K856</f>
        <v>横須賀</v>
      </c>
      <c r="J856" s="30" t="str">
        <f>ASC(①陸連データ貼付け!J856)</f>
        <v>ｱｲﾁｹﾝﾘﾂﾖｺｽｶ</v>
      </c>
      <c r="K856" s="30" t="str">
        <f t="shared" si="41"/>
        <v>横須賀</v>
      </c>
      <c r="L856" s="30">
        <f>①陸連データ貼付け!P856</f>
        <v>3</v>
      </c>
      <c r="M856" s="64" t="str">
        <f>①陸連データ貼付け!Q856</f>
        <v>高校</v>
      </c>
    </row>
    <row r="857" spans="1:13">
      <c r="A857" s="233" t="str">
        <f>①陸連データ貼付け!M857</f>
        <v>k170</v>
      </c>
      <c r="B857" s="30" t="str">
        <f t="shared" si="39"/>
        <v>k</v>
      </c>
      <c r="C857" s="30" t="str">
        <f t="shared" si="40"/>
        <v>170</v>
      </c>
      <c r="D857" s="30">
        <f>①陸連データ貼付け!B857</f>
        <v>86207629</v>
      </c>
      <c r="E857" s="30" t="str">
        <f>①陸連データ貼付け!C857</f>
        <v>大江　優斗</v>
      </c>
      <c r="F857" s="30" t="str">
        <f>ASC(①陸連データ貼付け!D857)</f>
        <v>ｵｵｴ ﾕｳﾄ</v>
      </c>
      <c r="G857" s="30" t="str">
        <f>①陸連データ貼付け!E857</f>
        <v>男</v>
      </c>
      <c r="H857" s="30">
        <f>①陸連データ貼付け!N857</f>
        <v>223161</v>
      </c>
      <c r="I857" s="30" t="str">
        <f>①陸連データ貼付け!K857</f>
        <v>横須賀</v>
      </c>
      <c r="J857" s="30" t="str">
        <f>ASC(①陸連データ貼付け!J857)</f>
        <v>ｱｲﾁｹﾝﾘﾂﾖｺｽｶ</v>
      </c>
      <c r="K857" s="30" t="str">
        <f t="shared" si="41"/>
        <v>横須賀</v>
      </c>
      <c r="L857" s="30">
        <f>①陸連データ貼付け!P857</f>
        <v>2</v>
      </c>
      <c r="M857" s="64" t="str">
        <f>①陸連データ貼付け!Q857</f>
        <v>高校</v>
      </c>
    </row>
    <row r="858" spans="1:13">
      <c r="A858" s="233" t="str">
        <f>①陸連データ貼付け!M858</f>
        <v>k171</v>
      </c>
      <c r="B858" s="30" t="str">
        <f t="shared" si="39"/>
        <v>k</v>
      </c>
      <c r="C858" s="30" t="str">
        <f t="shared" si="40"/>
        <v>171</v>
      </c>
      <c r="D858" s="30">
        <f>①陸連データ貼付け!B858</f>
        <v>86209227</v>
      </c>
      <c r="E858" s="30" t="str">
        <f>①陸連データ貼付け!C858</f>
        <v>高木　悠甫</v>
      </c>
      <c r="F858" s="30" t="str">
        <f>ASC(①陸連データ貼付け!D858)</f>
        <v>ﾀｶｷﾞ ﾕｳｽｹ</v>
      </c>
      <c r="G858" s="30" t="str">
        <f>①陸連データ貼付け!E858</f>
        <v>男</v>
      </c>
      <c r="H858" s="30">
        <f>①陸連データ貼付け!N858</f>
        <v>223161</v>
      </c>
      <c r="I858" s="30" t="str">
        <f>①陸連データ貼付け!K858</f>
        <v>横須賀</v>
      </c>
      <c r="J858" s="30" t="str">
        <f>ASC(①陸連データ貼付け!J858)</f>
        <v>ｱｲﾁｹﾝﾘﾂﾖｺｽｶ</v>
      </c>
      <c r="K858" s="30" t="str">
        <f t="shared" si="41"/>
        <v>横須賀</v>
      </c>
      <c r="L858" s="30">
        <f>①陸連データ貼付け!P858</f>
        <v>2</v>
      </c>
      <c r="M858" s="64" t="str">
        <f>①陸連データ貼付け!Q858</f>
        <v>高校</v>
      </c>
    </row>
    <row r="859" spans="1:13">
      <c r="A859" s="233" t="str">
        <f>①陸連データ貼付け!M859</f>
        <v>k172</v>
      </c>
      <c r="B859" s="30" t="str">
        <f t="shared" si="39"/>
        <v>k</v>
      </c>
      <c r="C859" s="30" t="str">
        <f t="shared" si="40"/>
        <v>172</v>
      </c>
      <c r="D859" s="30">
        <f>①陸連データ貼付け!B859</f>
        <v>86216023</v>
      </c>
      <c r="E859" s="30" t="str">
        <f>①陸連データ貼付け!C859</f>
        <v>川上　哲平</v>
      </c>
      <c r="F859" s="30" t="str">
        <f>ASC(①陸連データ貼付け!D859)</f>
        <v>ｶﾜｶﾐ ﾃｯﾍﾟｲ</v>
      </c>
      <c r="G859" s="30" t="str">
        <f>①陸連データ貼付け!E859</f>
        <v>男</v>
      </c>
      <c r="H859" s="30">
        <f>①陸連データ貼付け!N859</f>
        <v>223161</v>
      </c>
      <c r="I859" s="30" t="str">
        <f>①陸連データ貼付け!K859</f>
        <v>横須賀</v>
      </c>
      <c r="J859" s="30" t="str">
        <f>ASC(①陸連データ貼付け!J859)</f>
        <v>ｱｲﾁｹﾝﾘﾂﾖｺｽｶ</v>
      </c>
      <c r="K859" s="30" t="str">
        <f t="shared" si="41"/>
        <v>横須賀</v>
      </c>
      <c r="L859" s="30">
        <f>①陸連データ貼付け!P859</f>
        <v>2</v>
      </c>
      <c r="M859" s="64" t="str">
        <f>①陸連データ貼付け!Q859</f>
        <v>高校</v>
      </c>
    </row>
    <row r="860" spans="1:13">
      <c r="A860" s="233" t="str">
        <f>①陸連データ貼付け!M860</f>
        <v>k173</v>
      </c>
      <c r="B860" s="30" t="str">
        <f t="shared" si="39"/>
        <v>k</v>
      </c>
      <c r="C860" s="30" t="str">
        <f t="shared" si="40"/>
        <v>173</v>
      </c>
      <c r="D860" s="30">
        <f>①陸連データ貼付け!B860</f>
        <v>86216528</v>
      </c>
      <c r="E860" s="30" t="str">
        <f>①陸連データ貼付け!C860</f>
        <v>江﨑　勇斗</v>
      </c>
      <c r="F860" s="30" t="str">
        <f>ASC(①陸連データ貼付け!D860)</f>
        <v>ｴｻﾞｷ ﾕｳﾄ</v>
      </c>
      <c r="G860" s="30" t="str">
        <f>①陸連データ貼付け!E860</f>
        <v>男</v>
      </c>
      <c r="H860" s="30">
        <f>①陸連データ貼付け!N860</f>
        <v>223161</v>
      </c>
      <c r="I860" s="30" t="str">
        <f>①陸連データ貼付け!K860</f>
        <v>横須賀</v>
      </c>
      <c r="J860" s="30" t="str">
        <f>ASC(①陸連データ貼付け!J860)</f>
        <v>ｱｲﾁｹﾝﾘﾂﾖｺｽｶ</v>
      </c>
      <c r="K860" s="30" t="str">
        <f t="shared" si="41"/>
        <v>横須賀</v>
      </c>
      <c r="L860" s="30">
        <f>①陸連データ貼付け!P860</f>
        <v>2</v>
      </c>
      <c r="M860" s="64" t="str">
        <f>①陸連データ貼付け!Q860</f>
        <v>高校</v>
      </c>
    </row>
    <row r="861" spans="1:13">
      <c r="A861" s="233" t="str">
        <f>①陸連データ貼付け!M861</f>
        <v>k174</v>
      </c>
      <c r="B861" s="30" t="str">
        <f t="shared" si="39"/>
        <v>k</v>
      </c>
      <c r="C861" s="30" t="str">
        <f t="shared" si="40"/>
        <v>174</v>
      </c>
      <c r="D861" s="30">
        <f>①陸連データ貼付け!B861</f>
        <v>86216629</v>
      </c>
      <c r="E861" s="30" t="str">
        <f>①陸連データ貼付け!C861</f>
        <v>大部　智也</v>
      </c>
      <c r="F861" s="30" t="str">
        <f>ASC(①陸連データ貼付け!D861)</f>
        <v>ｵｵﾌﾞ ﾄﾓﾔ</v>
      </c>
      <c r="G861" s="30" t="str">
        <f>①陸連データ貼付け!E861</f>
        <v>男</v>
      </c>
      <c r="H861" s="30">
        <f>①陸連データ貼付け!N861</f>
        <v>223161</v>
      </c>
      <c r="I861" s="30" t="str">
        <f>①陸連データ貼付け!K861</f>
        <v>横須賀</v>
      </c>
      <c r="J861" s="30" t="str">
        <f>ASC(①陸連データ貼付け!J861)</f>
        <v>ｱｲﾁｹﾝﾘﾂﾖｺｽｶ</v>
      </c>
      <c r="K861" s="30" t="str">
        <f t="shared" si="41"/>
        <v>横須賀</v>
      </c>
      <c r="L861" s="30">
        <f>①陸連データ貼付け!P861</f>
        <v>2</v>
      </c>
      <c r="M861" s="64" t="str">
        <f>①陸連データ貼付け!Q861</f>
        <v>高校</v>
      </c>
    </row>
    <row r="862" spans="1:13">
      <c r="A862" s="233" t="str">
        <f>①陸連データ貼付け!M862</f>
        <v>k175</v>
      </c>
      <c r="B862" s="30" t="str">
        <f t="shared" si="39"/>
        <v>k</v>
      </c>
      <c r="C862" s="30" t="str">
        <f t="shared" si="40"/>
        <v>175</v>
      </c>
      <c r="D862" s="30">
        <f>①陸連データ貼付け!B862</f>
        <v>86217226</v>
      </c>
      <c r="E862" s="30" t="str">
        <f>①陸連データ貼付け!C862</f>
        <v>新美　亮斗</v>
      </c>
      <c r="F862" s="30" t="str">
        <f>ASC(①陸連データ貼付け!D862)</f>
        <v>ﾆｲﾐ ﾘｮｳﾄ</v>
      </c>
      <c r="G862" s="30" t="str">
        <f>①陸連データ貼付け!E862</f>
        <v>男</v>
      </c>
      <c r="H862" s="30">
        <f>①陸連データ貼付け!N862</f>
        <v>223161</v>
      </c>
      <c r="I862" s="30" t="str">
        <f>①陸連データ貼付け!K862</f>
        <v>横須賀</v>
      </c>
      <c r="J862" s="30" t="str">
        <f>ASC(①陸連データ貼付け!J862)</f>
        <v>ｱｲﾁｹﾝﾘﾂﾖｺｽｶ</v>
      </c>
      <c r="K862" s="30" t="str">
        <f t="shared" si="41"/>
        <v>横須賀</v>
      </c>
      <c r="L862" s="30">
        <f>①陸連データ貼付け!P862</f>
        <v>2</v>
      </c>
      <c r="M862" s="64" t="str">
        <f>①陸連データ貼付け!Q862</f>
        <v>高校</v>
      </c>
    </row>
    <row r="863" spans="1:13">
      <c r="A863" s="233" t="str">
        <f>①陸連データ貼付け!M863</f>
        <v>k176</v>
      </c>
      <c r="B863" s="30" t="str">
        <f t="shared" si="39"/>
        <v>k</v>
      </c>
      <c r="C863" s="30" t="str">
        <f t="shared" si="40"/>
        <v>176</v>
      </c>
      <c r="D863" s="30">
        <f>①陸連データ貼付け!B863</f>
        <v>96781940</v>
      </c>
      <c r="E863" s="30" t="str">
        <f>①陸連データ貼付け!C863</f>
        <v>渡邉　健人</v>
      </c>
      <c r="F863" s="30" t="str">
        <f>ASC(①陸連データ貼付け!D863)</f>
        <v>ﾜﾀﾅﾍﾞ ﾀｹﾄ</v>
      </c>
      <c r="G863" s="30" t="str">
        <f>①陸連データ貼付け!E863</f>
        <v>男</v>
      </c>
      <c r="H863" s="30">
        <f>①陸連データ貼付け!N863</f>
        <v>223161</v>
      </c>
      <c r="I863" s="30" t="str">
        <f>①陸連データ貼付け!K863</f>
        <v>横須賀</v>
      </c>
      <c r="J863" s="30" t="str">
        <f>ASC(①陸連データ貼付け!J863)</f>
        <v>ｱｲﾁｹﾝﾘﾂﾖｺｽｶ</v>
      </c>
      <c r="K863" s="30" t="str">
        <f t="shared" si="41"/>
        <v>横須賀</v>
      </c>
      <c r="L863" s="30">
        <f>①陸連データ貼付け!P863</f>
        <v>2</v>
      </c>
      <c r="M863" s="64" t="str">
        <f>①陸連データ貼付け!Q863</f>
        <v>高校</v>
      </c>
    </row>
    <row r="864" spans="1:13">
      <c r="A864" s="233" t="str">
        <f>①陸連データ貼付け!M864</f>
        <v>k213</v>
      </c>
      <c r="B864" s="30" t="str">
        <f t="shared" si="39"/>
        <v>k</v>
      </c>
      <c r="C864" s="30" t="str">
        <f t="shared" si="40"/>
        <v>213</v>
      </c>
      <c r="D864" s="30">
        <f>①陸連データ貼付け!B864</f>
        <v>58192126</v>
      </c>
      <c r="E864" s="30" t="str">
        <f>①陸連データ貼付け!C864</f>
        <v>北村　祐人</v>
      </c>
      <c r="F864" s="30" t="str">
        <f>ASC(①陸連データ貼付け!D864)</f>
        <v>ｷﾀﾑﾗ ﾕｳﾄ</v>
      </c>
      <c r="G864" s="30" t="str">
        <f>①陸連データ貼付け!E864</f>
        <v>男</v>
      </c>
      <c r="H864" s="30">
        <f>①陸連データ貼付け!N864</f>
        <v>223161</v>
      </c>
      <c r="I864" s="30" t="str">
        <f>①陸連データ貼付け!K864</f>
        <v>横須賀</v>
      </c>
      <c r="J864" s="30" t="str">
        <f>ASC(①陸連データ貼付け!J864)</f>
        <v>ｱｲﾁｹﾝﾘﾂﾖｺｽｶ</v>
      </c>
      <c r="K864" s="30" t="str">
        <f t="shared" si="41"/>
        <v>横須賀</v>
      </c>
      <c r="L864" s="30">
        <f>①陸連データ貼付け!P864</f>
        <v>1</v>
      </c>
      <c r="M864" s="64" t="str">
        <f>①陸連データ貼付け!Q864</f>
        <v>高校</v>
      </c>
    </row>
    <row r="865" spans="1:13">
      <c r="A865" s="233" t="str">
        <f>①陸連データ貼付け!M865</f>
        <v>k232</v>
      </c>
      <c r="B865" s="30" t="str">
        <f t="shared" si="39"/>
        <v>k</v>
      </c>
      <c r="C865" s="30" t="str">
        <f t="shared" si="40"/>
        <v>232</v>
      </c>
      <c r="D865" s="30">
        <f>①陸連データ貼付け!B865</f>
        <v>60848026</v>
      </c>
      <c r="E865" s="30" t="str">
        <f>①陸連データ貼付け!C865</f>
        <v>孝久　竜太郎</v>
      </c>
      <c r="F865" s="30" t="str">
        <f>ASC(①陸連データ貼付け!D865)</f>
        <v>ﾀｶﾋｻ ﾘｭｳﾀﾛｳ</v>
      </c>
      <c r="G865" s="30" t="str">
        <f>①陸連データ貼付け!E865</f>
        <v>男</v>
      </c>
      <c r="H865" s="30">
        <f>①陸連データ貼付け!N865</f>
        <v>223161</v>
      </c>
      <c r="I865" s="30" t="str">
        <f>①陸連データ貼付け!K865</f>
        <v>横須賀</v>
      </c>
      <c r="J865" s="30" t="str">
        <f>ASC(①陸連データ貼付け!J865)</f>
        <v>ｱｲﾁｹﾝﾘﾂﾖｺｽｶ</v>
      </c>
      <c r="K865" s="30" t="str">
        <f t="shared" si="41"/>
        <v>横須賀</v>
      </c>
      <c r="L865" s="30">
        <f>①陸連データ貼付け!P865</f>
        <v>1</v>
      </c>
      <c r="M865" s="64" t="str">
        <f>①陸連データ貼付け!Q865</f>
        <v>高校</v>
      </c>
    </row>
    <row r="866" spans="1:13">
      <c r="A866" s="233" t="str">
        <f>①陸連データ貼付け!M866</f>
        <v>k233</v>
      </c>
      <c r="B866" s="30" t="str">
        <f t="shared" si="39"/>
        <v>k</v>
      </c>
      <c r="C866" s="30" t="str">
        <f t="shared" si="40"/>
        <v>233</v>
      </c>
      <c r="D866" s="30">
        <f>①陸連データ貼付け!B866</f>
        <v>98075433</v>
      </c>
      <c r="E866" s="30" t="str">
        <f>①陸連データ貼付け!C866</f>
        <v>片山　晃輔</v>
      </c>
      <c r="F866" s="30" t="str">
        <f>ASC(①陸連データ貼付け!D866)</f>
        <v>ｶﾀﾔﾏ ｺｳｽｹ</v>
      </c>
      <c r="G866" s="30" t="str">
        <f>①陸連データ貼付け!E866</f>
        <v>男</v>
      </c>
      <c r="H866" s="30">
        <f>①陸連データ貼付け!N866</f>
        <v>223161</v>
      </c>
      <c r="I866" s="30" t="str">
        <f>①陸連データ貼付け!K866</f>
        <v>横須賀</v>
      </c>
      <c r="J866" s="30" t="str">
        <f>ASC(①陸連データ貼付け!J866)</f>
        <v>ｱｲﾁｹﾝﾘﾂﾖｺｽｶ</v>
      </c>
      <c r="K866" s="30" t="str">
        <f t="shared" si="41"/>
        <v>横須賀</v>
      </c>
      <c r="L866" s="30">
        <f>①陸連データ貼付け!P866</f>
        <v>1</v>
      </c>
      <c r="M866" s="64" t="str">
        <f>①陸連データ貼付け!Q866</f>
        <v>高校</v>
      </c>
    </row>
    <row r="867" spans="1:13">
      <c r="A867" s="233" t="str">
        <f>①陸連データ貼付け!M867</f>
        <v>k234</v>
      </c>
      <c r="B867" s="30" t="str">
        <f t="shared" si="39"/>
        <v>k</v>
      </c>
      <c r="C867" s="30" t="str">
        <f t="shared" si="40"/>
        <v>234</v>
      </c>
      <c r="D867" s="30">
        <f>①陸連データ貼付け!B867</f>
        <v>98075534</v>
      </c>
      <c r="E867" s="30" t="str">
        <f>①陸連データ貼付け!C867</f>
        <v>池田　直哉</v>
      </c>
      <c r="F867" s="30" t="str">
        <f>ASC(①陸連データ貼付け!D867)</f>
        <v>ｲｹﾀﾞ ﾅｵﾔ</v>
      </c>
      <c r="G867" s="30" t="str">
        <f>①陸連データ貼付け!E867</f>
        <v>男</v>
      </c>
      <c r="H867" s="30">
        <f>①陸連データ貼付け!N867</f>
        <v>223161</v>
      </c>
      <c r="I867" s="30" t="str">
        <f>①陸連データ貼付け!K867</f>
        <v>横須賀</v>
      </c>
      <c r="J867" s="30" t="str">
        <f>ASC(①陸連データ貼付け!J867)</f>
        <v>ｱｲﾁｹﾝﾘﾂﾖｺｽｶ</v>
      </c>
      <c r="K867" s="30" t="str">
        <f t="shared" si="41"/>
        <v>横須賀</v>
      </c>
      <c r="L867" s="30">
        <f>①陸連データ貼付け!P867</f>
        <v>1</v>
      </c>
      <c r="M867" s="64" t="str">
        <f>①陸連データ貼付け!Q867</f>
        <v>高校</v>
      </c>
    </row>
    <row r="868" spans="1:13">
      <c r="A868" s="233" t="str">
        <f>①陸連データ貼付け!M868</f>
        <v>k248</v>
      </c>
      <c r="B868" s="30" t="str">
        <f t="shared" si="39"/>
        <v>k</v>
      </c>
      <c r="C868" s="30" t="str">
        <f t="shared" si="40"/>
        <v>248</v>
      </c>
      <c r="D868" s="30">
        <f>①陸連データ貼付け!B868</f>
        <v>98171026</v>
      </c>
      <c r="E868" s="30" t="str">
        <f>①陸連データ貼付け!C868</f>
        <v>松田　俊祐</v>
      </c>
      <c r="F868" s="30" t="str">
        <f>ASC(①陸連データ貼付け!D868)</f>
        <v>ﾏﾂﾀﾞ ｼｭﾝｽｹ</v>
      </c>
      <c r="G868" s="30" t="str">
        <f>①陸連データ貼付け!E868</f>
        <v>男</v>
      </c>
      <c r="H868" s="30">
        <f>①陸連データ貼付け!N868</f>
        <v>223161</v>
      </c>
      <c r="I868" s="30" t="str">
        <f>①陸連データ貼付け!K868</f>
        <v>横須賀</v>
      </c>
      <c r="J868" s="30" t="str">
        <f>ASC(①陸連データ貼付け!J868)</f>
        <v>ｱｲﾁｹﾝﾘﾂﾖｺｽｶ</v>
      </c>
      <c r="K868" s="30" t="str">
        <f t="shared" si="41"/>
        <v>横須賀</v>
      </c>
      <c r="L868" s="30">
        <f>①陸連データ貼付け!P868</f>
        <v>1</v>
      </c>
      <c r="M868" s="64" t="str">
        <f>①陸連データ貼付け!Q868</f>
        <v>高校</v>
      </c>
    </row>
    <row r="869" spans="1:13">
      <c r="A869" s="233" t="str">
        <f>①陸連データ貼付け!M869</f>
        <v>k249</v>
      </c>
      <c r="B869" s="30" t="str">
        <f t="shared" si="39"/>
        <v>k</v>
      </c>
      <c r="C869" s="30" t="str">
        <f t="shared" si="40"/>
        <v>249</v>
      </c>
      <c r="D869" s="30">
        <f>①陸連データ貼付け!B869</f>
        <v>98171228</v>
      </c>
      <c r="E869" s="30" t="str">
        <f>①陸連データ貼付け!C869</f>
        <v>浅井　慶哉</v>
      </c>
      <c r="F869" s="30" t="str">
        <f>ASC(①陸連データ貼付け!D869)</f>
        <v>ｱｻｲ ｹｲﾔ</v>
      </c>
      <c r="G869" s="30" t="str">
        <f>①陸連データ貼付け!E869</f>
        <v>男</v>
      </c>
      <c r="H869" s="30">
        <f>①陸連データ貼付け!N869</f>
        <v>223161</v>
      </c>
      <c r="I869" s="30" t="str">
        <f>①陸連データ貼付け!K869</f>
        <v>横須賀</v>
      </c>
      <c r="J869" s="30" t="str">
        <f>ASC(①陸連データ貼付け!J869)</f>
        <v>ｱｲﾁｹﾝﾘﾂﾖｺｽｶ</v>
      </c>
      <c r="K869" s="30" t="str">
        <f t="shared" si="41"/>
        <v>横須賀</v>
      </c>
      <c r="L869" s="30">
        <f>①陸連データ貼付け!P869</f>
        <v>1</v>
      </c>
      <c r="M869" s="64" t="str">
        <f>①陸連データ貼付け!Q869</f>
        <v>高校</v>
      </c>
    </row>
    <row r="870" spans="1:13">
      <c r="A870" s="233" t="str">
        <f>①陸連データ貼付け!M870</f>
        <v>k250</v>
      </c>
      <c r="B870" s="30" t="str">
        <f t="shared" si="39"/>
        <v>k</v>
      </c>
      <c r="C870" s="30" t="str">
        <f t="shared" si="40"/>
        <v>250</v>
      </c>
      <c r="D870" s="30">
        <f>①陸連データ貼付け!B870</f>
        <v>98171632</v>
      </c>
      <c r="E870" s="30" t="str">
        <f>①陸連データ貼付け!C870</f>
        <v>林　佑丞</v>
      </c>
      <c r="F870" s="30" t="str">
        <f>ASC(①陸連データ貼付け!D870)</f>
        <v>ﾊﾔｼ ﾕｳｽｹ</v>
      </c>
      <c r="G870" s="30" t="str">
        <f>①陸連データ貼付け!E870</f>
        <v>男</v>
      </c>
      <c r="H870" s="30">
        <f>①陸連データ貼付け!N870</f>
        <v>223161</v>
      </c>
      <c r="I870" s="30" t="str">
        <f>①陸連データ貼付け!K870</f>
        <v>横須賀</v>
      </c>
      <c r="J870" s="30" t="str">
        <f>ASC(①陸連データ貼付け!J870)</f>
        <v>ｱｲﾁｹﾝﾘﾂﾖｺｽｶ</v>
      </c>
      <c r="K870" s="30" t="str">
        <f t="shared" si="41"/>
        <v>横須賀</v>
      </c>
      <c r="L870" s="30">
        <f>①陸連データ貼付け!P870</f>
        <v>1</v>
      </c>
      <c r="M870" s="64" t="str">
        <f>①陸連データ貼付け!Q870</f>
        <v>高校</v>
      </c>
    </row>
    <row r="871" spans="1:13">
      <c r="A871" s="233" t="str">
        <f>①陸連データ貼付け!M871</f>
        <v>k251</v>
      </c>
      <c r="B871" s="30" t="str">
        <f t="shared" si="39"/>
        <v>k</v>
      </c>
      <c r="C871" s="30" t="str">
        <f t="shared" si="40"/>
        <v>251</v>
      </c>
      <c r="D871" s="30">
        <f>①陸連データ貼付け!B871</f>
        <v>98171733</v>
      </c>
      <c r="E871" s="30" t="str">
        <f>①陸連データ貼付け!C871</f>
        <v>竹内　輔</v>
      </c>
      <c r="F871" s="30" t="str">
        <f>ASC(①陸連データ貼付け!D871)</f>
        <v>ﾀｹｳﾁ ﾀｽｸ</v>
      </c>
      <c r="G871" s="30" t="str">
        <f>①陸連データ貼付け!E871</f>
        <v>男</v>
      </c>
      <c r="H871" s="30">
        <f>①陸連データ貼付け!N871</f>
        <v>223161</v>
      </c>
      <c r="I871" s="30" t="str">
        <f>①陸連データ貼付け!K871</f>
        <v>横須賀</v>
      </c>
      <c r="J871" s="30" t="str">
        <f>ASC(①陸連データ貼付け!J871)</f>
        <v>ｱｲﾁｹﾝﾘﾂﾖｺｽｶ</v>
      </c>
      <c r="K871" s="30" t="str">
        <f t="shared" si="41"/>
        <v>横須賀</v>
      </c>
      <c r="L871" s="30">
        <f>①陸連データ貼付け!P871</f>
        <v>1</v>
      </c>
      <c r="M871" s="64" t="str">
        <f>①陸連データ貼付け!Q871</f>
        <v>高校</v>
      </c>
    </row>
    <row r="872" spans="1:13">
      <c r="A872" s="233" t="str">
        <f>①陸連データ貼付け!M872</f>
        <v>k252</v>
      </c>
      <c r="B872" s="30" t="str">
        <f t="shared" si="39"/>
        <v>k</v>
      </c>
      <c r="C872" s="30" t="str">
        <f t="shared" si="40"/>
        <v>252</v>
      </c>
      <c r="D872" s="30">
        <f>①陸連データ貼付け!B872</f>
        <v>98171834</v>
      </c>
      <c r="E872" s="30" t="str">
        <f>①陸連データ貼付け!C872</f>
        <v>松久　直生</v>
      </c>
      <c r="F872" s="30" t="str">
        <f>ASC(①陸連データ貼付け!D872)</f>
        <v>ﾏﾂﾋｻ ﾅｵｷ</v>
      </c>
      <c r="G872" s="30" t="str">
        <f>①陸連データ貼付け!E872</f>
        <v>男</v>
      </c>
      <c r="H872" s="30">
        <f>①陸連データ貼付け!N872</f>
        <v>223161</v>
      </c>
      <c r="I872" s="30" t="str">
        <f>①陸連データ貼付け!K872</f>
        <v>横須賀</v>
      </c>
      <c r="J872" s="30" t="str">
        <f>ASC(①陸連データ貼付け!J872)</f>
        <v>ｱｲﾁｹﾝﾘﾂﾖｺｽｶ</v>
      </c>
      <c r="K872" s="30" t="str">
        <f t="shared" si="41"/>
        <v>横須賀</v>
      </c>
      <c r="L872" s="30">
        <f>①陸連データ貼付け!P872</f>
        <v>1</v>
      </c>
      <c r="M872" s="64" t="str">
        <f>①陸連データ貼付け!Q872</f>
        <v>高校</v>
      </c>
    </row>
    <row r="873" spans="1:13">
      <c r="A873" s="233" t="str">
        <f>①陸連データ貼付け!M873</f>
        <v>k5048</v>
      </c>
      <c r="B873" s="30" t="str">
        <f t="shared" si="39"/>
        <v>k</v>
      </c>
      <c r="C873" s="30" t="str">
        <f t="shared" si="40"/>
        <v>5048</v>
      </c>
      <c r="D873" s="30">
        <f>①陸連データ貼付け!B873</f>
        <v>35000513</v>
      </c>
      <c r="E873" s="30" t="str">
        <f>①陸連データ貼付け!C873</f>
        <v>藤田　美咲</v>
      </c>
      <c r="F873" s="30" t="str">
        <f>ASC(①陸連データ貼付け!D873)</f>
        <v>ﾌｼﾞﾀ ﾐｻｷ</v>
      </c>
      <c r="G873" s="30" t="str">
        <f>①陸連データ貼付け!E873</f>
        <v>女</v>
      </c>
      <c r="H873" s="30">
        <f>①陸連データ貼付け!N873</f>
        <v>223162</v>
      </c>
      <c r="I873" s="30" t="str">
        <f>①陸連データ貼付け!K873</f>
        <v>東海商</v>
      </c>
      <c r="J873" s="30" t="str">
        <f>ASC(①陸連データ貼付け!J873)</f>
        <v>ｱｲﾁｹﾝﾘﾂﾄｳｶｲｼｮｳｷﾞｮｳ</v>
      </c>
      <c r="K873" s="30" t="str">
        <f t="shared" si="41"/>
        <v>東海商</v>
      </c>
      <c r="L873" s="30">
        <f>①陸連データ貼付け!P873</f>
        <v>3</v>
      </c>
      <c r="M873" s="64" t="str">
        <f>①陸連データ貼付け!Q873</f>
        <v>高校</v>
      </c>
    </row>
    <row r="874" spans="1:13">
      <c r="A874" s="233" t="str">
        <f>①陸連データ貼付け!M874</f>
        <v>k5049</v>
      </c>
      <c r="B874" s="30" t="str">
        <f t="shared" si="39"/>
        <v>k</v>
      </c>
      <c r="C874" s="30" t="str">
        <f t="shared" si="40"/>
        <v>5049</v>
      </c>
      <c r="D874" s="30">
        <f>①陸連データ貼付け!B874</f>
        <v>39981939</v>
      </c>
      <c r="E874" s="30" t="str">
        <f>①陸連データ貼付け!C874</f>
        <v>山北　奈於</v>
      </c>
      <c r="F874" s="30" t="str">
        <f>ASC(①陸連データ貼付け!D874)</f>
        <v>ﾔﾏｷﾀ ﾅｵ</v>
      </c>
      <c r="G874" s="30" t="str">
        <f>①陸連データ貼付け!E874</f>
        <v>女</v>
      </c>
      <c r="H874" s="30">
        <f>①陸連データ貼付け!N874</f>
        <v>223162</v>
      </c>
      <c r="I874" s="30" t="str">
        <f>①陸連データ貼付け!K874</f>
        <v>東海商</v>
      </c>
      <c r="J874" s="30" t="str">
        <f>ASC(①陸連データ貼付け!J874)</f>
        <v>ｱｲﾁｹﾝﾘﾂﾄｳｶｲｼｮｳｷﾞｮｳ</v>
      </c>
      <c r="K874" s="30" t="str">
        <f t="shared" si="41"/>
        <v>東海商</v>
      </c>
      <c r="L874" s="30">
        <f>①陸連データ貼付け!P874</f>
        <v>3</v>
      </c>
      <c r="M874" s="64" t="str">
        <f>①陸連データ貼付け!Q874</f>
        <v>高校</v>
      </c>
    </row>
    <row r="875" spans="1:13">
      <c r="A875" s="233" t="str">
        <f>①陸連データ貼付け!M875</f>
        <v>k5050</v>
      </c>
      <c r="B875" s="30" t="str">
        <f t="shared" si="39"/>
        <v>k</v>
      </c>
      <c r="C875" s="30" t="str">
        <f t="shared" si="40"/>
        <v>5050</v>
      </c>
      <c r="D875" s="30">
        <f>①陸連データ貼付け!B875</f>
        <v>51854629</v>
      </c>
      <c r="E875" s="30" t="str">
        <f>①陸連データ貼付け!C875</f>
        <v>池戸　伽菜子</v>
      </c>
      <c r="F875" s="30" t="str">
        <f>ASC(①陸連データ貼付け!D875)</f>
        <v>ｲｹﾄﾞ ｶﾅｺ</v>
      </c>
      <c r="G875" s="30" t="str">
        <f>①陸連データ貼付け!E875</f>
        <v>女</v>
      </c>
      <c r="H875" s="30">
        <f>①陸連データ貼付け!N875</f>
        <v>223162</v>
      </c>
      <c r="I875" s="30" t="str">
        <f>①陸連データ貼付け!K875</f>
        <v>東海商</v>
      </c>
      <c r="J875" s="30" t="str">
        <f>ASC(①陸連データ貼付け!J875)</f>
        <v>ｱｲﾁｹﾝﾘﾂﾄｳｶｲｼｮｳｷﾞｮｳ</v>
      </c>
      <c r="K875" s="30" t="str">
        <f t="shared" si="41"/>
        <v>東海商</v>
      </c>
      <c r="L875" s="30">
        <f>①陸連データ貼付け!P875</f>
        <v>2</v>
      </c>
      <c r="M875" s="64" t="str">
        <f>①陸連データ貼付け!Q875</f>
        <v>高校</v>
      </c>
    </row>
    <row r="876" spans="1:13">
      <c r="A876" s="233" t="str">
        <f>①陸連データ貼付け!M876</f>
        <v>k5051</v>
      </c>
      <c r="B876" s="30" t="str">
        <f t="shared" si="39"/>
        <v>k</v>
      </c>
      <c r="C876" s="30" t="str">
        <f t="shared" si="40"/>
        <v>5051</v>
      </c>
      <c r="D876" s="30">
        <f>①陸連データ貼付け!B876</f>
        <v>74969136</v>
      </c>
      <c r="E876" s="30" t="str">
        <f>①陸連データ貼付け!C876</f>
        <v>久保　志穂里</v>
      </c>
      <c r="F876" s="30" t="str">
        <f>ASC(①陸連データ貼付け!D876)</f>
        <v>ｸﾎﾞ ｼｵﾘ</v>
      </c>
      <c r="G876" s="30" t="str">
        <f>①陸連データ貼付け!E876</f>
        <v>女</v>
      </c>
      <c r="H876" s="30">
        <f>①陸連データ貼付け!N876</f>
        <v>223162</v>
      </c>
      <c r="I876" s="30" t="str">
        <f>①陸連データ貼付け!K876</f>
        <v>東海商</v>
      </c>
      <c r="J876" s="30" t="str">
        <f>ASC(①陸連データ貼付け!J876)</f>
        <v>ｱｲﾁｹﾝﾘﾂﾄｳｶｲｼｮｳｷﾞｮｳ</v>
      </c>
      <c r="K876" s="30" t="str">
        <f t="shared" si="41"/>
        <v>東海商</v>
      </c>
      <c r="L876" s="30">
        <f>①陸連データ貼付け!P876</f>
        <v>3</v>
      </c>
      <c r="M876" s="64" t="str">
        <f>①陸連データ貼付け!Q876</f>
        <v>高校</v>
      </c>
    </row>
    <row r="877" spans="1:13">
      <c r="A877" s="233" t="str">
        <f>①陸連データ貼付け!M877</f>
        <v>k5052</v>
      </c>
      <c r="B877" s="30" t="str">
        <f t="shared" si="39"/>
        <v>k</v>
      </c>
      <c r="C877" s="30" t="str">
        <f t="shared" si="40"/>
        <v>5052</v>
      </c>
      <c r="D877" s="30">
        <f>①陸連データ貼付け!B877</f>
        <v>74969237</v>
      </c>
      <c r="E877" s="30" t="str">
        <f>①陸連データ貼付け!C877</f>
        <v>筒井　樹</v>
      </c>
      <c r="F877" s="30" t="str">
        <f>ASC(①陸連データ貼付け!D877)</f>
        <v>ﾂﾂｲ ｲﾂｷ</v>
      </c>
      <c r="G877" s="30" t="str">
        <f>①陸連データ貼付け!E877</f>
        <v>女</v>
      </c>
      <c r="H877" s="30">
        <f>①陸連データ貼付け!N877</f>
        <v>223162</v>
      </c>
      <c r="I877" s="30" t="str">
        <f>①陸連データ貼付け!K877</f>
        <v>東海商</v>
      </c>
      <c r="J877" s="30" t="str">
        <f>ASC(①陸連データ貼付け!J877)</f>
        <v>ｱｲﾁｹﾝﾘﾂﾄｳｶｲｼｮｳｷﾞｮｳ</v>
      </c>
      <c r="K877" s="30" t="str">
        <f t="shared" si="41"/>
        <v>東海商</v>
      </c>
      <c r="L877" s="30">
        <f>①陸連データ貼付け!P877</f>
        <v>3</v>
      </c>
      <c r="M877" s="64" t="str">
        <f>①陸連データ貼付け!Q877</f>
        <v>高校</v>
      </c>
    </row>
    <row r="878" spans="1:13">
      <c r="A878" s="233" t="str">
        <f>①陸連データ貼付け!M878</f>
        <v>k5053</v>
      </c>
      <c r="B878" s="30" t="str">
        <f t="shared" si="39"/>
        <v>k</v>
      </c>
      <c r="C878" s="30" t="str">
        <f t="shared" si="40"/>
        <v>5053</v>
      </c>
      <c r="D878" s="30">
        <f>①陸連データ貼付け!B878</f>
        <v>74969338</v>
      </c>
      <c r="E878" s="30" t="str">
        <f>①陸連データ貼付け!C878</f>
        <v>相武　沙弥</v>
      </c>
      <c r="F878" s="30" t="str">
        <f>ASC(①陸連データ貼付け!D878)</f>
        <v>ｱｲﾑ ｻﾔ</v>
      </c>
      <c r="G878" s="30" t="str">
        <f>①陸連データ貼付け!E878</f>
        <v>女</v>
      </c>
      <c r="H878" s="30">
        <f>①陸連データ貼付け!N878</f>
        <v>223162</v>
      </c>
      <c r="I878" s="30" t="str">
        <f>①陸連データ貼付け!K878</f>
        <v>東海商</v>
      </c>
      <c r="J878" s="30" t="str">
        <f>ASC(①陸連データ貼付け!J878)</f>
        <v>ｱｲﾁｹﾝﾘﾂﾄｳｶｲｼｮｳｷﾞｮｳ</v>
      </c>
      <c r="K878" s="30" t="str">
        <f t="shared" si="41"/>
        <v>東海商</v>
      </c>
      <c r="L878" s="30">
        <f>①陸連データ貼付け!P878</f>
        <v>3</v>
      </c>
      <c r="M878" s="64" t="str">
        <f>①陸連データ貼付け!Q878</f>
        <v>高校</v>
      </c>
    </row>
    <row r="879" spans="1:13">
      <c r="A879" s="233" t="str">
        <f>①陸連データ貼付け!M879</f>
        <v>k5054</v>
      </c>
      <c r="B879" s="30" t="str">
        <f t="shared" si="39"/>
        <v>k</v>
      </c>
      <c r="C879" s="30" t="str">
        <f t="shared" si="40"/>
        <v>5054</v>
      </c>
      <c r="D879" s="30">
        <f>①陸連データ貼付け!B879</f>
        <v>74969439</v>
      </c>
      <c r="E879" s="30" t="str">
        <f>①陸連データ貼付け!C879</f>
        <v>伊東　あすか</v>
      </c>
      <c r="F879" s="30" t="str">
        <f>ASC(①陸連データ貼付け!D879)</f>
        <v>ｲﾄｳ ｱｽｶ</v>
      </c>
      <c r="G879" s="30" t="str">
        <f>①陸連データ貼付け!E879</f>
        <v>女</v>
      </c>
      <c r="H879" s="30">
        <f>①陸連データ貼付け!N879</f>
        <v>223162</v>
      </c>
      <c r="I879" s="30" t="str">
        <f>①陸連データ貼付け!K879</f>
        <v>東海商</v>
      </c>
      <c r="J879" s="30" t="str">
        <f>ASC(①陸連データ貼付け!J879)</f>
        <v>ｱｲﾁｹﾝﾘﾂﾄｳｶｲｼｮｳｷﾞｮｳ</v>
      </c>
      <c r="K879" s="30" t="str">
        <f t="shared" si="41"/>
        <v>東海商</v>
      </c>
      <c r="L879" s="30">
        <f>①陸連データ貼付け!P879</f>
        <v>3</v>
      </c>
      <c r="M879" s="64" t="str">
        <f>①陸連データ貼付け!Q879</f>
        <v>高校</v>
      </c>
    </row>
    <row r="880" spans="1:13">
      <c r="A880" s="233" t="str">
        <f>①陸連データ貼付け!M880</f>
        <v>k5055</v>
      </c>
      <c r="B880" s="30" t="str">
        <f t="shared" si="39"/>
        <v>k</v>
      </c>
      <c r="C880" s="30" t="str">
        <f t="shared" si="40"/>
        <v>5055</v>
      </c>
      <c r="D880" s="30">
        <f>①陸連データ貼付け!B880</f>
        <v>74969540</v>
      </c>
      <c r="E880" s="30" t="str">
        <f>①陸連データ貼付け!C880</f>
        <v>多田　唯華</v>
      </c>
      <c r="F880" s="30" t="str">
        <f>ASC(①陸連データ貼付け!D880)</f>
        <v>ﾀﾀﾞ ﾕｲｶ</v>
      </c>
      <c r="G880" s="30" t="str">
        <f>①陸連データ貼付け!E880</f>
        <v>女</v>
      </c>
      <c r="H880" s="30">
        <f>①陸連データ貼付け!N880</f>
        <v>223162</v>
      </c>
      <c r="I880" s="30" t="str">
        <f>①陸連データ貼付け!K880</f>
        <v>東海商</v>
      </c>
      <c r="J880" s="30" t="str">
        <f>ASC(①陸連データ貼付け!J880)</f>
        <v>ｱｲﾁｹﾝﾘﾂﾄｳｶｲｼｮｳｷﾞｮｳ</v>
      </c>
      <c r="K880" s="30" t="str">
        <f t="shared" si="41"/>
        <v>東海商</v>
      </c>
      <c r="L880" s="30">
        <f>①陸連データ貼付け!P880</f>
        <v>3</v>
      </c>
      <c r="M880" s="64" t="str">
        <f>①陸連データ貼付け!Q880</f>
        <v>高校</v>
      </c>
    </row>
    <row r="881" spans="1:13">
      <c r="A881" s="233" t="str">
        <f>①陸連データ貼付け!M881</f>
        <v>k5056</v>
      </c>
      <c r="B881" s="30" t="str">
        <f t="shared" si="39"/>
        <v>k</v>
      </c>
      <c r="C881" s="30" t="str">
        <f t="shared" si="40"/>
        <v>5056</v>
      </c>
      <c r="D881" s="30">
        <f>①陸連データ貼付け!B881</f>
        <v>86300118</v>
      </c>
      <c r="E881" s="30" t="str">
        <f>①陸連データ貼付け!C881</f>
        <v>記井　愛加</v>
      </c>
      <c r="F881" s="30" t="str">
        <f>ASC(①陸連データ貼付け!D881)</f>
        <v>ｷｲ ｱｲｶ</v>
      </c>
      <c r="G881" s="30" t="str">
        <f>①陸連データ貼付け!E881</f>
        <v>女</v>
      </c>
      <c r="H881" s="30">
        <f>①陸連データ貼付け!N881</f>
        <v>223162</v>
      </c>
      <c r="I881" s="30" t="str">
        <f>①陸連データ貼付け!K881</f>
        <v>東海商</v>
      </c>
      <c r="J881" s="30" t="str">
        <f>ASC(①陸連データ貼付け!J881)</f>
        <v>ｱｲﾁｹﾝﾘﾂﾄｳｶｲｼｮｳｷﾞｮｳ</v>
      </c>
      <c r="K881" s="30" t="str">
        <f t="shared" si="41"/>
        <v>東海商</v>
      </c>
      <c r="L881" s="30">
        <f>①陸連データ貼付け!P881</f>
        <v>2</v>
      </c>
      <c r="M881" s="64" t="str">
        <f>①陸連データ貼付け!Q881</f>
        <v>高校</v>
      </c>
    </row>
    <row r="882" spans="1:13">
      <c r="A882" s="233" t="str">
        <f>①陸連データ貼付け!M882</f>
        <v>k5057</v>
      </c>
      <c r="B882" s="30" t="str">
        <f t="shared" si="39"/>
        <v>k</v>
      </c>
      <c r="C882" s="30" t="str">
        <f t="shared" si="40"/>
        <v>5057</v>
      </c>
      <c r="D882" s="30">
        <f>①陸連データ貼付け!B882</f>
        <v>86300219</v>
      </c>
      <c r="E882" s="30" t="str">
        <f>①陸連データ貼付け!C882</f>
        <v>市川　歩果</v>
      </c>
      <c r="F882" s="30" t="str">
        <f>ASC(①陸連データ貼付け!D882)</f>
        <v>ｲﾁｶﾜ ｱﾕｶ</v>
      </c>
      <c r="G882" s="30" t="str">
        <f>①陸連データ貼付け!E882</f>
        <v>女</v>
      </c>
      <c r="H882" s="30">
        <f>①陸連データ貼付け!N882</f>
        <v>223162</v>
      </c>
      <c r="I882" s="30" t="str">
        <f>①陸連データ貼付け!K882</f>
        <v>東海商</v>
      </c>
      <c r="J882" s="30" t="str">
        <f>ASC(①陸連データ貼付け!J882)</f>
        <v>ｱｲﾁｹﾝﾘﾂﾄｳｶｲｼｮｳｷﾞｮｳ</v>
      </c>
      <c r="K882" s="30" t="str">
        <f t="shared" si="41"/>
        <v>東海商</v>
      </c>
      <c r="L882" s="30">
        <f>①陸連データ貼付け!P882</f>
        <v>2</v>
      </c>
      <c r="M882" s="64" t="str">
        <f>①陸連データ貼付け!Q882</f>
        <v>高校</v>
      </c>
    </row>
    <row r="883" spans="1:13">
      <c r="A883" s="233" t="str">
        <f>①陸連データ貼付け!M883</f>
        <v>k5058</v>
      </c>
      <c r="B883" s="30" t="str">
        <f t="shared" si="39"/>
        <v>k</v>
      </c>
      <c r="C883" s="30" t="str">
        <f t="shared" si="40"/>
        <v>5058</v>
      </c>
      <c r="D883" s="30">
        <f>①陸連データ貼付け!B883</f>
        <v>86300320</v>
      </c>
      <c r="E883" s="30" t="str">
        <f>①陸連データ貼付け!C883</f>
        <v>田中　なつみ</v>
      </c>
      <c r="F883" s="30" t="str">
        <f>ASC(①陸連データ貼付け!D883)</f>
        <v>ﾀﾅｶ ﾅﾂﾐ</v>
      </c>
      <c r="G883" s="30" t="str">
        <f>①陸連データ貼付け!E883</f>
        <v>女</v>
      </c>
      <c r="H883" s="30">
        <f>①陸連データ貼付け!N883</f>
        <v>223162</v>
      </c>
      <c r="I883" s="30" t="str">
        <f>①陸連データ貼付け!K883</f>
        <v>東海商</v>
      </c>
      <c r="J883" s="30" t="str">
        <f>ASC(①陸連データ貼付け!J883)</f>
        <v>ｱｲﾁｹﾝﾘﾂﾄｳｶｲｼｮｳｷﾞｮｳ</v>
      </c>
      <c r="K883" s="30" t="str">
        <f t="shared" si="41"/>
        <v>東海商</v>
      </c>
      <c r="L883" s="30">
        <f>①陸連データ貼付け!P883</f>
        <v>2</v>
      </c>
      <c r="M883" s="64" t="str">
        <f>①陸連データ貼付け!Q883</f>
        <v>高校</v>
      </c>
    </row>
    <row r="884" spans="1:13">
      <c r="A884" s="233" t="str">
        <f>①陸連データ貼付け!M884</f>
        <v>k5059</v>
      </c>
      <c r="B884" s="30" t="str">
        <f t="shared" si="39"/>
        <v>k</v>
      </c>
      <c r="C884" s="30" t="str">
        <f t="shared" si="40"/>
        <v>5059</v>
      </c>
      <c r="D884" s="30">
        <f>①陸連データ貼付け!B884</f>
        <v>86300421</v>
      </c>
      <c r="E884" s="30" t="str">
        <f>①陸連データ貼付け!C884</f>
        <v>川合　七海</v>
      </c>
      <c r="F884" s="30" t="str">
        <f>ASC(①陸連データ貼付け!D884)</f>
        <v>ｶﾜｱｲ ﾅﾅﾐ</v>
      </c>
      <c r="G884" s="30" t="str">
        <f>①陸連データ貼付け!E884</f>
        <v>女</v>
      </c>
      <c r="H884" s="30">
        <f>①陸連データ貼付け!N884</f>
        <v>223162</v>
      </c>
      <c r="I884" s="30" t="str">
        <f>①陸連データ貼付け!K884</f>
        <v>東海商</v>
      </c>
      <c r="J884" s="30" t="str">
        <f>ASC(①陸連データ貼付け!J884)</f>
        <v>ｱｲﾁｹﾝﾘﾂﾄｳｶｲｼｮｳｷﾞｮｳ</v>
      </c>
      <c r="K884" s="30" t="str">
        <f t="shared" si="41"/>
        <v>東海商</v>
      </c>
      <c r="L884" s="30">
        <f>①陸連データ貼付け!P884</f>
        <v>2</v>
      </c>
      <c r="M884" s="64" t="str">
        <f>①陸連データ貼付け!Q884</f>
        <v>高校</v>
      </c>
    </row>
    <row r="885" spans="1:13">
      <c r="A885" s="233" t="str">
        <f>①陸連データ貼付け!M885</f>
        <v>k5060</v>
      </c>
      <c r="B885" s="30" t="str">
        <f t="shared" si="39"/>
        <v>k</v>
      </c>
      <c r="C885" s="30" t="str">
        <f t="shared" si="40"/>
        <v>5060</v>
      </c>
      <c r="D885" s="30">
        <f>①陸連データ貼付け!B885</f>
        <v>86300623</v>
      </c>
      <c r="E885" s="30" t="str">
        <f>①陸連データ貼付け!C885</f>
        <v>大藏　麻未</v>
      </c>
      <c r="F885" s="30" t="str">
        <f>ASC(①陸連データ貼付け!D885)</f>
        <v>ｵｵｸﾗ ｱｻﾐ</v>
      </c>
      <c r="G885" s="30" t="str">
        <f>①陸連データ貼付け!E885</f>
        <v>女</v>
      </c>
      <c r="H885" s="30">
        <f>①陸連データ貼付け!N885</f>
        <v>223162</v>
      </c>
      <c r="I885" s="30" t="str">
        <f>①陸連データ貼付け!K885</f>
        <v>東海商</v>
      </c>
      <c r="J885" s="30" t="str">
        <f>ASC(①陸連データ貼付け!J885)</f>
        <v>ｱｲﾁｹﾝﾘﾂﾄｳｶｲｼｮｳｷﾞｮｳ</v>
      </c>
      <c r="K885" s="30" t="str">
        <f t="shared" si="41"/>
        <v>東海商</v>
      </c>
      <c r="L885" s="30">
        <f>①陸連データ貼付け!P885</f>
        <v>2</v>
      </c>
      <c r="M885" s="64" t="str">
        <f>①陸連データ貼付け!Q885</f>
        <v>高校</v>
      </c>
    </row>
    <row r="886" spans="1:13">
      <c r="A886" s="233" t="str">
        <f>①陸連データ貼付け!M886</f>
        <v>k5111</v>
      </c>
      <c r="B886" s="30" t="str">
        <f t="shared" si="39"/>
        <v>k</v>
      </c>
      <c r="C886" s="30" t="str">
        <f t="shared" si="40"/>
        <v>5111</v>
      </c>
      <c r="D886" s="30">
        <f>①陸連データ貼付け!B886</f>
        <v>72740020</v>
      </c>
      <c r="E886" s="30" t="str">
        <f>①陸連データ貼付け!C886</f>
        <v>島田　優希</v>
      </c>
      <c r="F886" s="30" t="str">
        <f>ASC(①陸連データ貼付け!D886)</f>
        <v>ｼﾏﾀﾞ ﾕｳｷ</v>
      </c>
      <c r="G886" s="30" t="str">
        <f>①陸連データ貼付け!E886</f>
        <v>女</v>
      </c>
      <c r="H886" s="30">
        <f>①陸連データ貼付け!N886</f>
        <v>223162</v>
      </c>
      <c r="I886" s="30" t="str">
        <f>①陸連データ貼付け!K886</f>
        <v>東海商</v>
      </c>
      <c r="J886" s="30" t="str">
        <f>ASC(①陸連データ貼付け!J886)</f>
        <v>ｱｲﾁｹﾝﾘﾂﾄｳｶｲｼｮｳｷﾞｮｳ</v>
      </c>
      <c r="K886" s="30" t="str">
        <f t="shared" si="41"/>
        <v>東海商</v>
      </c>
      <c r="L886" s="30">
        <f>①陸連データ貼付け!P886</f>
        <v>1</v>
      </c>
      <c r="M886" s="64" t="str">
        <f>①陸連データ貼付け!Q886</f>
        <v>高校</v>
      </c>
    </row>
    <row r="887" spans="1:13">
      <c r="A887" s="233" t="str">
        <f>①陸連データ貼付け!M887</f>
        <v>k127</v>
      </c>
      <c r="B887" s="30" t="str">
        <f t="shared" si="39"/>
        <v>k</v>
      </c>
      <c r="C887" s="30" t="str">
        <f t="shared" si="40"/>
        <v>127</v>
      </c>
      <c r="D887" s="30">
        <f>①陸連データ貼付け!B887</f>
        <v>74968539</v>
      </c>
      <c r="E887" s="30" t="str">
        <f>①陸連データ貼付け!C887</f>
        <v>近藤　健太</v>
      </c>
      <c r="F887" s="30" t="str">
        <f>ASC(①陸連データ貼付け!D887)</f>
        <v>ｺﾝﾄﾞｳ ｹﾝﾀ</v>
      </c>
      <c r="G887" s="30" t="str">
        <f>①陸連データ貼付け!E887</f>
        <v>男</v>
      </c>
      <c r="H887" s="30">
        <f>①陸連データ貼付け!N887</f>
        <v>223162</v>
      </c>
      <c r="I887" s="30" t="str">
        <f>①陸連データ貼付け!K887</f>
        <v>東海商</v>
      </c>
      <c r="J887" s="30" t="str">
        <f>ASC(①陸連データ貼付け!J887)</f>
        <v>ｱｲﾁｹﾝﾘﾂﾄｳｶｲｼｮｳｷﾞｮｳ</v>
      </c>
      <c r="K887" s="30" t="str">
        <f t="shared" si="41"/>
        <v>東海商</v>
      </c>
      <c r="L887" s="30">
        <f>①陸連データ貼付け!P887</f>
        <v>3</v>
      </c>
      <c r="M887" s="64" t="str">
        <f>①陸連データ貼付け!Q887</f>
        <v>高校</v>
      </c>
    </row>
    <row r="888" spans="1:13">
      <c r="A888" s="233" t="str">
        <f>①陸連データ貼付け!M888</f>
        <v>k128</v>
      </c>
      <c r="B888" s="30" t="str">
        <f t="shared" si="39"/>
        <v>k</v>
      </c>
      <c r="C888" s="30" t="str">
        <f t="shared" si="40"/>
        <v>128</v>
      </c>
      <c r="D888" s="30">
        <f>①陸連データ貼付け!B888</f>
        <v>74968640</v>
      </c>
      <c r="E888" s="30" t="str">
        <f>①陸連データ貼付け!C888</f>
        <v>稲生　力也</v>
      </c>
      <c r="F888" s="30" t="str">
        <f>ASC(①陸連データ貼付け!D888)</f>
        <v>ｲﾉｳ ﾘｷﾔ</v>
      </c>
      <c r="G888" s="30" t="str">
        <f>①陸連データ貼付け!E888</f>
        <v>男</v>
      </c>
      <c r="H888" s="30">
        <f>①陸連データ貼付け!N888</f>
        <v>223162</v>
      </c>
      <c r="I888" s="30" t="str">
        <f>①陸連データ貼付け!K888</f>
        <v>東海商</v>
      </c>
      <c r="J888" s="30" t="str">
        <f>ASC(①陸連データ貼付け!J888)</f>
        <v>ｱｲﾁｹﾝﾘﾂﾄｳｶｲｼｮｳｷﾞｮｳ</v>
      </c>
      <c r="K888" s="30" t="str">
        <f t="shared" si="41"/>
        <v>東海商</v>
      </c>
      <c r="L888" s="30">
        <f>①陸連データ貼付け!P888</f>
        <v>3</v>
      </c>
      <c r="M888" s="64" t="str">
        <f>①陸連データ貼付け!Q888</f>
        <v>高校</v>
      </c>
    </row>
    <row r="889" spans="1:13">
      <c r="A889" s="233" t="str">
        <f>①陸連データ貼付け!M889</f>
        <v>k129</v>
      </c>
      <c r="B889" s="30" t="str">
        <f t="shared" si="39"/>
        <v>k</v>
      </c>
      <c r="C889" s="30" t="str">
        <f t="shared" si="40"/>
        <v>129</v>
      </c>
      <c r="D889" s="30">
        <f>①陸連データ貼付け!B889</f>
        <v>74968842</v>
      </c>
      <c r="E889" s="30" t="str">
        <f>①陸連データ貼付け!C889</f>
        <v>花井　彪人</v>
      </c>
      <c r="F889" s="30" t="str">
        <f>ASC(①陸連データ貼付け!D889)</f>
        <v>ﾊﾅｲ ｱﾔﾄ</v>
      </c>
      <c r="G889" s="30" t="str">
        <f>①陸連データ貼付け!E889</f>
        <v>男</v>
      </c>
      <c r="H889" s="30">
        <f>①陸連データ貼付け!N889</f>
        <v>223162</v>
      </c>
      <c r="I889" s="30" t="str">
        <f>①陸連データ貼付け!K889</f>
        <v>東海商</v>
      </c>
      <c r="J889" s="30" t="str">
        <f>ASC(①陸連データ貼付け!J889)</f>
        <v>ｱｲﾁｹﾝﾘﾂﾄｳｶｲｼｮｳｷﾞｮｳ</v>
      </c>
      <c r="K889" s="30" t="str">
        <f t="shared" si="41"/>
        <v>東海商</v>
      </c>
      <c r="L889" s="30">
        <f>①陸連データ貼付け!P889</f>
        <v>3</v>
      </c>
      <c r="M889" s="64" t="str">
        <f>①陸連データ貼付け!Q889</f>
        <v>高校</v>
      </c>
    </row>
    <row r="890" spans="1:13">
      <c r="A890" s="233" t="str">
        <f>①陸連データ貼付け!M890</f>
        <v>k130</v>
      </c>
      <c r="B890" s="30" t="str">
        <f t="shared" si="39"/>
        <v>k</v>
      </c>
      <c r="C890" s="30" t="str">
        <f t="shared" si="40"/>
        <v>130</v>
      </c>
      <c r="D890" s="30">
        <f>①陸連データ貼付け!B890</f>
        <v>74968943</v>
      </c>
      <c r="E890" s="30" t="str">
        <f>①陸連データ貼付け!C890</f>
        <v>早川　和真</v>
      </c>
      <c r="F890" s="30" t="str">
        <f>ASC(①陸連データ貼付け!D890)</f>
        <v>ﾊﾔｶﾜ ｶｽﾞﾏ</v>
      </c>
      <c r="G890" s="30" t="str">
        <f>①陸連データ貼付け!E890</f>
        <v>男</v>
      </c>
      <c r="H890" s="30">
        <f>①陸連データ貼付け!N890</f>
        <v>223162</v>
      </c>
      <c r="I890" s="30" t="str">
        <f>①陸連データ貼付け!K890</f>
        <v>東海商</v>
      </c>
      <c r="J890" s="30" t="str">
        <f>ASC(①陸連データ貼付け!J890)</f>
        <v>ｱｲﾁｹﾝﾘﾂﾄｳｶｲｼｮｳｷﾞｮｳ</v>
      </c>
      <c r="K890" s="30" t="str">
        <f t="shared" si="41"/>
        <v>東海商</v>
      </c>
      <c r="L890" s="30">
        <f>①陸連データ貼付け!P890</f>
        <v>3</v>
      </c>
      <c r="M890" s="64" t="str">
        <f>①陸連データ貼付け!Q890</f>
        <v>高校</v>
      </c>
    </row>
    <row r="891" spans="1:13">
      <c r="A891" s="233" t="str">
        <f>①陸連データ貼付け!M891</f>
        <v>k131</v>
      </c>
      <c r="B891" s="30" t="str">
        <f t="shared" si="39"/>
        <v>k</v>
      </c>
      <c r="C891" s="30" t="str">
        <f t="shared" si="40"/>
        <v>131</v>
      </c>
      <c r="D891" s="30">
        <f>①陸連データ貼付け!B891</f>
        <v>74969035</v>
      </c>
      <c r="E891" s="30" t="str">
        <f>①陸連データ貼付け!C891</f>
        <v>千賀　章吾</v>
      </c>
      <c r="F891" s="30" t="str">
        <f>ASC(①陸連データ貼付け!D891)</f>
        <v>ｾﾝｶﾞ ｼｮｳｺﾞ</v>
      </c>
      <c r="G891" s="30" t="str">
        <f>①陸連データ貼付け!E891</f>
        <v>男</v>
      </c>
      <c r="H891" s="30">
        <f>①陸連データ貼付け!N891</f>
        <v>223162</v>
      </c>
      <c r="I891" s="30" t="str">
        <f>①陸連データ貼付け!K891</f>
        <v>東海商</v>
      </c>
      <c r="J891" s="30" t="str">
        <f>ASC(①陸連データ貼付け!J891)</f>
        <v>ｱｲﾁｹﾝﾘﾂﾄｳｶｲｼｮｳｷﾞｮｳ</v>
      </c>
      <c r="K891" s="30" t="str">
        <f t="shared" si="41"/>
        <v>東海商</v>
      </c>
      <c r="L891" s="30">
        <f>①陸連データ貼付け!P891</f>
        <v>3</v>
      </c>
      <c r="M891" s="64" t="str">
        <f>①陸連データ貼付け!Q891</f>
        <v>高校</v>
      </c>
    </row>
    <row r="892" spans="1:13">
      <c r="A892" s="233" t="str">
        <f>①陸連データ貼付け!M892</f>
        <v>k132</v>
      </c>
      <c r="B892" s="30" t="str">
        <f t="shared" si="39"/>
        <v>k</v>
      </c>
      <c r="C892" s="30" t="str">
        <f t="shared" si="40"/>
        <v>132</v>
      </c>
      <c r="D892" s="30">
        <f>①陸連データ貼付け!B892</f>
        <v>80990531</v>
      </c>
      <c r="E892" s="30" t="str">
        <f>①陸連データ貼付け!C892</f>
        <v>田村　隼人</v>
      </c>
      <c r="F892" s="30" t="str">
        <f>ASC(①陸連データ貼付け!D892)</f>
        <v>ﾀﾑﾗ ﾊﾔﾄ</v>
      </c>
      <c r="G892" s="30" t="str">
        <f>①陸連データ貼付け!E892</f>
        <v>男</v>
      </c>
      <c r="H892" s="30">
        <f>①陸連データ貼付け!N892</f>
        <v>223162</v>
      </c>
      <c r="I892" s="30" t="str">
        <f>①陸連データ貼付け!K892</f>
        <v>東海商</v>
      </c>
      <c r="J892" s="30" t="str">
        <f>ASC(①陸連データ貼付け!J892)</f>
        <v>ｱｲﾁｹﾝﾘﾂﾄｳｶｲｼｮｳｷﾞｮｳ</v>
      </c>
      <c r="K892" s="30" t="str">
        <f t="shared" si="41"/>
        <v>東海商</v>
      </c>
      <c r="L892" s="30">
        <f>①陸連データ貼付け!P892</f>
        <v>3</v>
      </c>
      <c r="M892" s="64" t="str">
        <f>①陸連データ貼付け!Q892</f>
        <v>高校</v>
      </c>
    </row>
    <row r="893" spans="1:13">
      <c r="A893" s="233" t="str">
        <f>①陸連データ貼付け!M893</f>
        <v>k133</v>
      </c>
      <c r="B893" s="30" t="str">
        <f t="shared" si="39"/>
        <v>k</v>
      </c>
      <c r="C893" s="30" t="str">
        <f t="shared" si="40"/>
        <v>133</v>
      </c>
      <c r="D893" s="30">
        <f>①陸連データ貼付け!B893</f>
        <v>81757230</v>
      </c>
      <c r="E893" s="30" t="str">
        <f>①陸連データ貼付け!C893</f>
        <v>澤田　翔次郎</v>
      </c>
      <c r="F893" s="30" t="str">
        <f>ASC(①陸連データ貼付け!D893)</f>
        <v>ｻﾜﾀﾞ ｼｮｳｼﾞﾛｳ</v>
      </c>
      <c r="G893" s="30" t="str">
        <f>①陸連データ貼付け!E893</f>
        <v>男</v>
      </c>
      <c r="H893" s="30">
        <f>①陸連データ貼付け!N893</f>
        <v>223162</v>
      </c>
      <c r="I893" s="30" t="str">
        <f>①陸連データ貼付け!K893</f>
        <v>東海商</v>
      </c>
      <c r="J893" s="30" t="str">
        <f>ASC(①陸連データ貼付け!J893)</f>
        <v>ｱｲﾁｹﾝﾘﾂﾄｳｶｲｼｮｳｷﾞｮｳ</v>
      </c>
      <c r="K893" s="30" t="str">
        <f t="shared" si="41"/>
        <v>東海商</v>
      </c>
      <c r="L893" s="30">
        <f>①陸連データ貼付け!P893</f>
        <v>3</v>
      </c>
      <c r="M893" s="64" t="str">
        <f>①陸連データ貼付け!Q893</f>
        <v>高校</v>
      </c>
    </row>
    <row r="894" spans="1:13">
      <c r="A894" s="233" t="str">
        <f>①陸連データ貼付け!M894</f>
        <v>k134</v>
      </c>
      <c r="B894" s="30" t="str">
        <f t="shared" si="39"/>
        <v>k</v>
      </c>
      <c r="C894" s="30" t="str">
        <f t="shared" si="40"/>
        <v>134</v>
      </c>
      <c r="D894" s="30">
        <f>①陸連データ貼付け!B894</f>
        <v>81757331</v>
      </c>
      <c r="E894" s="30" t="str">
        <f>①陸連データ貼付け!C894</f>
        <v>上地　凌平</v>
      </c>
      <c r="F894" s="30" t="str">
        <f>ASC(①陸連データ貼付け!D894)</f>
        <v>ｳｴｼﾞ ﾘｮｳﾍｲ</v>
      </c>
      <c r="G894" s="30" t="str">
        <f>①陸連データ貼付け!E894</f>
        <v>男</v>
      </c>
      <c r="H894" s="30">
        <f>①陸連データ貼付け!N894</f>
        <v>223162</v>
      </c>
      <c r="I894" s="30" t="str">
        <f>①陸連データ貼付け!K894</f>
        <v>東海商</v>
      </c>
      <c r="J894" s="30" t="str">
        <f>ASC(①陸連データ貼付け!J894)</f>
        <v>ｱｲﾁｹﾝﾘﾂﾄｳｶｲｼｮｳｷﾞｮｳ</v>
      </c>
      <c r="K894" s="30" t="str">
        <f t="shared" si="41"/>
        <v>東海商</v>
      </c>
      <c r="L894" s="30">
        <f>①陸連データ貼付け!P894</f>
        <v>3</v>
      </c>
      <c r="M894" s="64" t="str">
        <f>①陸連データ貼付け!Q894</f>
        <v>高校</v>
      </c>
    </row>
    <row r="895" spans="1:13">
      <c r="A895" s="233" t="str">
        <f>①陸連データ貼付け!M895</f>
        <v>k135</v>
      </c>
      <c r="B895" s="30" t="str">
        <f t="shared" si="39"/>
        <v>k</v>
      </c>
      <c r="C895" s="30" t="str">
        <f t="shared" si="40"/>
        <v>135</v>
      </c>
      <c r="D895" s="30">
        <f>①陸連データ貼付け!B895</f>
        <v>86299236</v>
      </c>
      <c r="E895" s="30" t="str">
        <f>①陸連データ貼付け!C895</f>
        <v>島添　樹</v>
      </c>
      <c r="F895" s="30" t="str">
        <f>ASC(①陸連データ貼付け!D895)</f>
        <v>ｼﾏｿﾞｴ ｲﾂｷ</v>
      </c>
      <c r="G895" s="30" t="str">
        <f>①陸連データ貼付け!E895</f>
        <v>男</v>
      </c>
      <c r="H895" s="30">
        <f>①陸連データ貼付け!N895</f>
        <v>223162</v>
      </c>
      <c r="I895" s="30" t="str">
        <f>①陸連データ貼付け!K895</f>
        <v>東海商</v>
      </c>
      <c r="J895" s="30" t="str">
        <f>ASC(①陸連データ貼付け!J895)</f>
        <v>ｱｲﾁｹﾝﾘﾂﾄｳｶｲｼｮｳｷﾞｮｳ</v>
      </c>
      <c r="K895" s="30" t="str">
        <f t="shared" si="41"/>
        <v>東海商</v>
      </c>
      <c r="L895" s="30">
        <f>①陸連データ貼付け!P895</f>
        <v>2</v>
      </c>
      <c r="M895" s="64" t="str">
        <f>①陸連データ貼付け!Q895</f>
        <v>高校</v>
      </c>
    </row>
    <row r="896" spans="1:13">
      <c r="A896" s="233" t="str">
        <f>①陸連データ貼付け!M896</f>
        <v>k136</v>
      </c>
      <c r="B896" s="30" t="str">
        <f t="shared" si="39"/>
        <v>k</v>
      </c>
      <c r="C896" s="30" t="str">
        <f t="shared" si="40"/>
        <v>136</v>
      </c>
      <c r="D896" s="30">
        <f>①陸連データ貼付け!B896</f>
        <v>86299438</v>
      </c>
      <c r="E896" s="30" t="str">
        <f>①陸連データ貼付け!C896</f>
        <v>竹内　誠人</v>
      </c>
      <c r="F896" s="30" t="str">
        <f>ASC(①陸連データ貼付け!D896)</f>
        <v>ﾀｹｳﾁ ﾏｻﾄ</v>
      </c>
      <c r="G896" s="30" t="str">
        <f>①陸連データ貼付け!E896</f>
        <v>男</v>
      </c>
      <c r="H896" s="30">
        <f>①陸連データ貼付け!N896</f>
        <v>223162</v>
      </c>
      <c r="I896" s="30" t="str">
        <f>①陸連データ貼付け!K896</f>
        <v>東海商</v>
      </c>
      <c r="J896" s="30" t="str">
        <f>ASC(①陸連データ貼付け!J896)</f>
        <v>ｱｲﾁｹﾝﾘﾂﾄｳｶｲｼｮｳｷﾞｮｳ</v>
      </c>
      <c r="K896" s="30" t="str">
        <f t="shared" si="41"/>
        <v>東海商</v>
      </c>
      <c r="L896" s="30">
        <f>①陸連データ貼付け!P896</f>
        <v>2</v>
      </c>
      <c r="M896" s="64" t="str">
        <f>①陸連データ貼付け!Q896</f>
        <v>高校</v>
      </c>
    </row>
    <row r="897" spans="1:13">
      <c r="A897" s="233" t="str">
        <f>①陸連データ貼付け!M897</f>
        <v>k137</v>
      </c>
      <c r="B897" s="30" t="str">
        <f t="shared" si="39"/>
        <v>k</v>
      </c>
      <c r="C897" s="30" t="str">
        <f t="shared" si="40"/>
        <v>137</v>
      </c>
      <c r="D897" s="30">
        <f>①陸連データ貼付け!B897</f>
        <v>86299640</v>
      </c>
      <c r="E897" s="30" t="str">
        <f>①陸連データ貼付け!C897</f>
        <v>本多　拓洋</v>
      </c>
      <c r="F897" s="30" t="str">
        <f>ASC(①陸連データ貼付け!D897)</f>
        <v>ﾎﾝﾀﾞ ﾀｸﾐ</v>
      </c>
      <c r="G897" s="30" t="str">
        <f>①陸連データ貼付け!E897</f>
        <v>男</v>
      </c>
      <c r="H897" s="30">
        <f>①陸連データ貼付け!N897</f>
        <v>223162</v>
      </c>
      <c r="I897" s="30" t="str">
        <f>①陸連データ貼付け!K897</f>
        <v>東海商</v>
      </c>
      <c r="J897" s="30" t="str">
        <f>ASC(①陸連データ貼付け!J897)</f>
        <v>ｱｲﾁｹﾝﾘﾂﾄｳｶｲｼｮｳｷﾞｮｳ</v>
      </c>
      <c r="K897" s="30" t="str">
        <f t="shared" si="41"/>
        <v>東海商</v>
      </c>
      <c r="L897" s="30">
        <f>①陸連データ貼付け!P897</f>
        <v>2</v>
      </c>
      <c r="M897" s="64" t="str">
        <f>①陸連データ貼付け!Q897</f>
        <v>高校</v>
      </c>
    </row>
    <row r="898" spans="1:13">
      <c r="A898" s="233" t="str">
        <f>①陸連データ貼付け!M898</f>
        <v>k138</v>
      </c>
      <c r="B898" s="30" t="str">
        <f t="shared" si="39"/>
        <v>k</v>
      </c>
      <c r="C898" s="30" t="str">
        <f t="shared" si="40"/>
        <v>138</v>
      </c>
      <c r="D898" s="30">
        <f>①陸連データ貼付け!B898</f>
        <v>86299741</v>
      </c>
      <c r="E898" s="30" t="str">
        <f>①陸連データ貼付け!C898</f>
        <v>楓　将輝</v>
      </c>
      <c r="F898" s="30" t="str">
        <f>ASC(①陸連データ貼付け!D898)</f>
        <v>ｶｴﾃﾞ ｼｮｳｷ</v>
      </c>
      <c r="G898" s="30" t="str">
        <f>①陸連データ貼付け!E898</f>
        <v>男</v>
      </c>
      <c r="H898" s="30">
        <f>①陸連データ貼付け!N898</f>
        <v>223162</v>
      </c>
      <c r="I898" s="30" t="str">
        <f>①陸連データ貼付け!K898</f>
        <v>東海商</v>
      </c>
      <c r="J898" s="30" t="str">
        <f>ASC(①陸連データ貼付け!J898)</f>
        <v>ｱｲﾁｹﾝﾘﾂﾄｳｶｲｼｮｳｷﾞｮｳ</v>
      </c>
      <c r="K898" s="30" t="str">
        <f t="shared" si="41"/>
        <v>東海商</v>
      </c>
      <c r="L898" s="30">
        <f>①陸連データ貼付け!P898</f>
        <v>2</v>
      </c>
      <c r="M898" s="64" t="str">
        <f>①陸連データ貼付け!Q898</f>
        <v>高校</v>
      </c>
    </row>
    <row r="899" spans="1:13">
      <c r="A899" s="233" t="str">
        <f>①陸連データ貼付け!M899</f>
        <v>k139</v>
      </c>
      <c r="B899" s="30" t="str">
        <f t="shared" ref="B899:B962" si="42">LEFT(A899,1)</f>
        <v>k</v>
      </c>
      <c r="C899" s="30" t="str">
        <f t="shared" ref="C899:C962" si="43">REPLACE(A899,1,1,"")</f>
        <v>139</v>
      </c>
      <c r="D899" s="30">
        <f>①陸連データ貼付け!B899</f>
        <v>86299842</v>
      </c>
      <c r="E899" s="30" t="str">
        <f>①陸連データ貼付け!C899</f>
        <v>山本　龍二</v>
      </c>
      <c r="F899" s="30" t="str">
        <f>ASC(①陸連データ貼付け!D899)</f>
        <v>ﾔﾏﾓﾄ ﾘｭｳｼﾞ</v>
      </c>
      <c r="G899" s="30" t="str">
        <f>①陸連データ貼付け!E899</f>
        <v>男</v>
      </c>
      <c r="H899" s="30">
        <f>①陸連データ貼付け!N899</f>
        <v>223162</v>
      </c>
      <c r="I899" s="30" t="str">
        <f>①陸連データ貼付け!K899</f>
        <v>東海商</v>
      </c>
      <c r="J899" s="30" t="str">
        <f>ASC(①陸連データ貼付け!J899)</f>
        <v>ｱｲﾁｹﾝﾘﾂﾄｳｶｲｼｮｳｷﾞｮｳ</v>
      </c>
      <c r="K899" s="30" t="str">
        <f t="shared" ref="K899:K962" si="44">I899</f>
        <v>東海商</v>
      </c>
      <c r="L899" s="30">
        <f>①陸連データ貼付け!P899</f>
        <v>2</v>
      </c>
      <c r="M899" s="64" t="str">
        <f>①陸連データ貼付け!Q899</f>
        <v>高校</v>
      </c>
    </row>
    <row r="900" spans="1:13">
      <c r="A900" s="233" t="str">
        <f>①陸連データ貼付け!M900</f>
        <v>k140</v>
      </c>
      <c r="B900" s="30" t="str">
        <f t="shared" si="42"/>
        <v>k</v>
      </c>
      <c r="C900" s="30" t="str">
        <f t="shared" si="43"/>
        <v>140</v>
      </c>
      <c r="D900" s="30">
        <f>①陸連データ貼付け!B900</f>
        <v>87137329</v>
      </c>
      <c r="E900" s="30" t="str">
        <f>①陸連データ貼付け!C900</f>
        <v>鷲尾　直貴</v>
      </c>
      <c r="F900" s="30" t="str">
        <f>ASC(①陸連データ貼付け!D900)</f>
        <v>ﾜｼｵ ﾅｵｷ</v>
      </c>
      <c r="G900" s="30" t="str">
        <f>①陸連データ貼付け!E900</f>
        <v>男</v>
      </c>
      <c r="H900" s="30">
        <f>①陸連データ貼付け!N900</f>
        <v>223162</v>
      </c>
      <c r="I900" s="30" t="str">
        <f>①陸連データ貼付け!K900</f>
        <v>東海商</v>
      </c>
      <c r="J900" s="30" t="str">
        <f>ASC(①陸連データ貼付け!J900)</f>
        <v>ｱｲﾁｹﾝﾘﾂﾄｳｶｲｼｮｳｷﾞｮｳ</v>
      </c>
      <c r="K900" s="30" t="str">
        <f t="shared" si="44"/>
        <v>東海商</v>
      </c>
      <c r="L900" s="30">
        <f>①陸連データ貼付け!P900</f>
        <v>3</v>
      </c>
      <c r="M900" s="64" t="str">
        <f>①陸連データ貼付け!Q900</f>
        <v>高校</v>
      </c>
    </row>
    <row r="901" spans="1:13">
      <c r="A901" s="233" t="str">
        <f>①陸連データ貼付け!M901</f>
        <v>k141</v>
      </c>
      <c r="B901" s="30" t="str">
        <f t="shared" si="42"/>
        <v>k</v>
      </c>
      <c r="C901" s="30" t="str">
        <f t="shared" si="43"/>
        <v>141</v>
      </c>
      <c r="D901" s="30">
        <f>①陸連データ貼付け!B901</f>
        <v>94254832</v>
      </c>
      <c r="E901" s="30" t="str">
        <f>①陸連データ貼付け!C901</f>
        <v>榊原　光貴</v>
      </c>
      <c r="F901" s="30" t="str">
        <f>ASC(①陸連データ貼付け!D901)</f>
        <v>ｻｶｷﾊﾞﾗ ｺｳｷ</v>
      </c>
      <c r="G901" s="30" t="str">
        <f>①陸連データ貼付け!E901</f>
        <v>男</v>
      </c>
      <c r="H901" s="30">
        <f>①陸連データ貼付け!N901</f>
        <v>223162</v>
      </c>
      <c r="I901" s="30" t="str">
        <f>①陸連データ貼付け!K901</f>
        <v>東海商</v>
      </c>
      <c r="J901" s="30" t="str">
        <f>ASC(①陸連データ貼付け!J901)</f>
        <v>ｱｲﾁｹﾝﾘﾂﾄｳｶｲｼｮｳｷﾞｮｳ</v>
      </c>
      <c r="K901" s="30" t="str">
        <f t="shared" si="44"/>
        <v>東海商</v>
      </c>
      <c r="L901" s="30">
        <f>①陸連データ貼付け!P901</f>
        <v>2</v>
      </c>
      <c r="M901" s="64" t="str">
        <f>①陸連データ貼付け!Q901</f>
        <v>高校</v>
      </c>
    </row>
    <row r="902" spans="1:13">
      <c r="A902" s="233" t="str">
        <f>①陸連データ貼付け!M902</f>
        <v>k5094</v>
      </c>
      <c r="B902" s="30" t="str">
        <f t="shared" si="42"/>
        <v>k</v>
      </c>
      <c r="C902" s="30" t="str">
        <f t="shared" si="43"/>
        <v>5094</v>
      </c>
      <c r="D902" s="30">
        <f>①陸連データ貼付け!B902</f>
        <v>53637024</v>
      </c>
      <c r="E902" s="30" t="str">
        <f>①陸連データ貼付け!C902</f>
        <v>飛渡　悠里</v>
      </c>
      <c r="F902" s="30" t="str">
        <f>ASC(①陸連データ貼付け!D902)</f>
        <v>ﾄﾋﾞﾜﾀﾘ ﾕﾘ</v>
      </c>
      <c r="G902" s="30" t="str">
        <f>①陸連データ貼付け!E902</f>
        <v>女</v>
      </c>
      <c r="H902" s="30">
        <f>①陸連データ貼付け!N902</f>
        <v>223163</v>
      </c>
      <c r="I902" s="30" t="str">
        <f>①陸連データ貼付け!K902</f>
        <v>常滑</v>
      </c>
      <c r="J902" s="30" t="str">
        <f>ASC(①陸連データ貼付け!J902)</f>
        <v>ｱｲﾁｹﾝﾘﾂﾄｺﾅﾒ</v>
      </c>
      <c r="K902" s="30" t="str">
        <f t="shared" si="44"/>
        <v>常滑</v>
      </c>
      <c r="L902" s="30">
        <f>①陸連データ貼付け!P902</f>
        <v>2</v>
      </c>
      <c r="M902" s="64" t="str">
        <f>①陸連データ貼付け!Q902</f>
        <v>高校</v>
      </c>
    </row>
    <row r="903" spans="1:13">
      <c r="A903" s="233" t="str">
        <f>①陸連データ貼付け!M903</f>
        <v>k5095</v>
      </c>
      <c r="B903" s="30" t="str">
        <f t="shared" si="42"/>
        <v>k</v>
      </c>
      <c r="C903" s="30" t="str">
        <f t="shared" si="43"/>
        <v>5095</v>
      </c>
      <c r="D903" s="30">
        <f>①陸連データ貼付け!B903</f>
        <v>86057632</v>
      </c>
      <c r="E903" s="30" t="str">
        <f>①陸連データ貼付け!C903</f>
        <v>青木　朱香</v>
      </c>
      <c r="F903" s="30" t="str">
        <f>ASC(①陸連データ貼付け!D903)</f>
        <v>ｱｵｷ ｱﾔｶ</v>
      </c>
      <c r="G903" s="30" t="str">
        <f>①陸連データ貼付け!E903</f>
        <v>女</v>
      </c>
      <c r="H903" s="30">
        <f>①陸連データ貼付け!N903</f>
        <v>223163</v>
      </c>
      <c r="I903" s="30" t="str">
        <f>①陸連データ貼付け!K903</f>
        <v>常滑</v>
      </c>
      <c r="J903" s="30" t="str">
        <f>ASC(①陸連データ貼付け!J903)</f>
        <v>ｱｲﾁｹﾝﾘﾂﾄｺﾅﾒ</v>
      </c>
      <c r="K903" s="30" t="str">
        <f t="shared" si="44"/>
        <v>常滑</v>
      </c>
      <c r="L903" s="30">
        <f>①陸連データ貼付け!P903</f>
        <v>2</v>
      </c>
      <c r="M903" s="64" t="str">
        <f>①陸連データ貼付け!Q903</f>
        <v>高校</v>
      </c>
    </row>
    <row r="904" spans="1:13">
      <c r="A904" s="233" t="str">
        <f>①陸連データ貼付け!M904</f>
        <v>k198</v>
      </c>
      <c r="B904" s="30" t="str">
        <f t="shared" si="42"/>
        <v>k</v>
      </c>
      <c r="C904" s="30" t="str">
        <f t="shared" si="43"/>
        <v>198</v>
      </c>
      <c r="D904" s="30">
        <f>①陸連データ貼付け!B904</f>
        <v>39978945</v>
      </c>
      <c r="E904" s="30" t="str">
        <f>①陸連データ貼付け!C904</f>
        <v>大西　隆文</v>
      </c>
      <c r="F904" s="30" t="str">
        <f>ASC(①陸連データ貼付け!D904)</f>
        <v>ｵｵﾆｼ ﾀｶﾌﾐ</v>
      </c>
      <c r="G904" s="30" t="str">
        <f>①陸連データ貼付け!E904</f>
        <v>男</v>
      </c>
      <c r="H904" s="30">
        <f>①陸連データ貼付け!N904</f>
        <v>223163</v>
      </c>
      <c r="I904" s="30" t="str">
        <f>①陸連データ貼付け!K904</f>
        <v>常滑</v>
      </c>
      <c r="J904" s="30" t="str">
        <f>ASC(①陸連データ貼付け!J904)</f>
        <v>ｱｲﾁｹﾝﾘﾂﾄｺﾅﾒ</v>
      </c>
      <c r="K904" s="30" t="str">
        <f t="shared" si="44"/>
        <v>常滑</v>
      </c>
      <c r="L904" s="30">
        <f>①陸連データ貼付け!P904</f>
        <v>3</v>
      </c>
      <c r="M904" s="64" t="str">
        <f>①陸連データ貼付け!Q904</f>
        <v>高校</v>
      </c>
    </row>
    <row r="905" spans="1:13">
      <c r="A905" s="233" t="str">
        <f>①陸連データ貼付け!M905</f>
        <v>k199</v>
      </c>
      <c r="B905" s="30" t="str">
        <f t="shared" si="42"/>
        <v>k</v>
      </c>
      <c r="C905" s="30" t="str">
        <f t="shared" si="43"/>
        <v>199</v>
      </c>
      <c r="D905" s="30">
        <f>①陸連データ貼付け!B905</f>
        <v>53638126</v>
      </c>
      <c r="E905" s="30" t="str">
        <f>①陸連データ貼付け!C905</f>
        <v>竹内　宏季</v>
      </c>
      <c r="F905" s="30" t="str">
        <f>ASC(①陸連データ貼付け!D905)</f>
        <v>ﾀｹｳﾁ ﾋﾛｷ</v>
      </c>
      <c r="G905" s="30" t="str">
        <f>①陸連データ貼付け!E905</f>
        <v>男</v>
      </c>
      <c r="H905" s="30">
        <f>①陸連データ貼付け!N905</f>
        <v>223163</v>
      </c>
      <c r="I905" s="30" t="str">
        <f>①陸連データ貼付け!K905</f>
        <v>常滑</v>
      </c>
      <c r="J905" s="30" t="str">
        <f>ASC(①陸連データ貼付け!J905)</f>
        <v>ｱｲﾁｹﾝﾘﾂﾄｺﾅﾒ</v>
      </c>
      <c r="K905" s="30" t="str">
        <f t="shared" si="44"/>
        <v>常滑</v>
      </c>
      <c r="L905" s="30">
        <f>①陸連データ貼付け!P905</f>
        <v>3</v>
      </c>
      <c r="M905" s="64" t="str">
        <f>①陸連データ貼付け!Q905</f>
        <v>高校</v>
      </c>
    </row>
    <row r="906" spans="1:13">
      <c r="A906" s="233" t="str">
        <f>①陸連データ貼付け!M906</f>
        <v>k200</v>
      </c>
      <c r="B906" s="30" t="str">
        <f t="shared" si="42"/>
        <v>k</v>
      </c>
      <c r="C906" s="30" t="str">
        <f t="shared" si="43"/>
        <v>200</v>
      </c>
      <c r="D906" s="30">
        <f>①陸連データ貼付け!B906</f>
        <v>75423930</v>
      </c>
      <c r="E906" s="30" t="str">
        <f>①陸連データ貼付け!C906</f>
        <v>吉田　貴洋</v>
      </c>
      <c r="F906" s="30" t="str">
        <f>ASC(①陸連データ貼付け!D906)</f>
        <v>ﾖｼﾀﾞ ﾀｶﾋﾛ</v>
      </c>
      <c r="G906" s="30" t="str">
        <f>①陸連データ貼付け!E906</f>
        <v>男</v>
      </c>
      <c r="H906" s="30">
        <f>①陸連データ貼付け!N906</f>
        <v>223163</v>
      </c>
      <c r="I906" s="30" t="str">
        <f>①陸連データ貼付け!K906</f>
        <v>常滑</v>
      </c>
      <c r="J906" s="30" t="str">
        <f>ASC(①陸連データ貼付け!J906)</f>
        <v>ｱｲﾁｹﾝﾘﾂﾄｺﾅﾒ</v>
      </c>
      <c r="K906" s="30" t="str">
        <f t="shared" si="44"/>
        <v>常滑</v>
      </c>
      <c r="L906" s="30">
        <f>①陸連データ貼付け!P906</f>
        <v>3</v>
      </c>
      <c r="M906" s="64" t="str">
        <f>①陸連データ貼付け!Q906</f>
        <v>高校</v>
      </c>
    </row>
    <row r="907" spans="1:13">
      <c r="A907" s="233" t="str">
        <f>①陸連データ貼付け!M907</f>
        <v>k201</v>
      </c>
      <c r="B907" s="30" t="str">
        <f t="shared" si="42"/>
        <v>k</v>
      </c>
      <c r="C907" s="30" t="str">
        <f t="shared" si="43"/>
        <v>201</v>
      </c>
      <c r="D907" s="30">
        <f>①陸連データ貼付け!B907</f>
        <v>75428733</v>
      </c>
      <c r="E907" s="30" t="str">
        <f>①陸連データ貼付け!C907</f>
        <v>杉本　寛秀</v>
      </c>
      <c r="F907" s="30" t="str">
        <f>ASC(①陸連データ貼付け!D907)</f>
        <v>ｽｷﾞﾓﾄ ﾋﾛﾋﾃﾞ</v>
      </c>
      <c r="G907" s="30" t="str">
        <f>①陸連データ貼付け!E907</f>
        <v>男</v>
      </c>
      <c r="H907" s="30">
        <f>①陸連データ貼付け!N907</f>
        <v>223163</v>
      </c>
      <c r="I907" s="30" t="str">
        <f>①陸連データ貼付け!K907</f>
        <v>常滑</v>
      </c>
      <c r="J907" s="30" t="str">
        <f>ASC(①陸連データ貼付け!J907)</f>
        <v>ｱｲﾁｹﾝﾘﾂﾄｺﾅﾒ</v>
      </c>
      <c r="K907" s="30" t="str">
        <f t="shared" si="44"/>
        <v>常滑</v>
      </c>
      <c r="L907" s="30">
        <f>①陸連データ貼付け!P907</f>
        <v>3</v>
      </c>
      <c r="M907" s="64" t="str">
        <f>①陸連データ貼付け!Q907</f>
        <v>高校</v>
      </c>
    </row>
    <row r="908" spans="1:13">
      <c r="A908" s="233" t="str">
        <f>①陸連データ貼付け!M908</f>
        <v>k202</v>
      </c>
      <c r="B908" s="30" t="str">
        <f t="shared" si="42"/>
        <v>k</v>
      </c>
      <c r="C908" s="30" t="str">
        <f t="shared" si="43"/>
        <v>202</v>
      </c>
      <c r="D908" s="30">
        <f>①陸連データ貼付け!B908</f>
        <v>82356125</v>
      </c>
      <c r="E908" s="30" t="str">
        <f>①陸連データ貼付け!C908</f>
        <v>水野　佑馬</v>
      </c>
      <c r="F908" s="30" t="str">
        <f>ASC(①陸連データ貼付け!D908)</f>
        <v>ﾐｽﾞﾉ ﾕｳﾏ</v>
      </c>
      <c r="G908" s="30" t="str">
        <f>①陸連データ貼付け!E908</f>
        <v>男</v>
      </c>
      <c r="H908" s="30">
        <f>①陸連データ貼付け!N908</f>
        <v>223163</v>
      </c>
      <c r="I908" s="30" t="str">
        <f>①陸連データ貼付け!K908</f>
        <v>常滑</v>
      </c>
      <c r="J908" s="30" t="str">
        <f>ASC(①陸連データ貼付け!J908)</f>
        <v>ｱｲﾁｹﾝﾘﾂﾄｺﾅﾒ</v>
      </c>
      <c r="K908" s="30" t="str">
        <f t="shared" si="44"/>
        <v>常滑</v>
      </c>
      <c r="L908" s="30">
        <f>①陸連データ貼付け!P908</f>
        <v>3</v>
      </c>
      <c r="M908" s="64" t="str">
        <f>①陸連データ貼付け!Q908</f>
        <v>高校</v>
      </c>
    </row>
    <row r="909" spans="1:13">
      <c r="A909" s="233" t="str">
        <f>①陸連データ貼付け!M909</f>
        <v>k5001</v>
      </c>
      <c r="B909" s="30" t="str">
        <f t="shared" si="42"/>
        <v>k</v>
      </c>
      <c r="C909" s="30" t="str">
        <f t="shared" si="43"/>
        <v>5001</v>
      </c>
      <c r="D909" s="30">
        <f>①陸連データ貼付け!B909</f>
        <v>59126730</v>
      </c>
      <c r="E909" s="30" t="str">
        <f>①陸連データ貼付け!C909</f>
        <v>石山　美裕</v>
      </c>
      <c r="F909" s="30" t="str">
        <f>ASC(①陸連データ貼付け!D909)</f>
        <v>ｲｼﾔﾏ ﾐﾕ</v>
      </c>
      <c r="G909" s="30" t="str">
        <f>①陸連データ貼付け!E909</f>
        <v>女</v>
      </c>
      <c r="H909" s="30">
        <f>①陸連データ貼付け!N909</f>
        <v>223165</v>
      </c>
      <c r="I909" s="30" t="str">
        <f>①陸連データ貼付け!K909</f>
        <v>内海</v>
      </c>
      <c r="J909" s="30" t="str">
        <f>ASC(①陸連データ貼付け!J909)</f>
        <v>ｱｲﾁｹﾝﾘﾂｳﾂﾐ</v>
      </c>
      <c r="K909" s="30" t="str">
        <f t="shared" si="44"/>
        <v>内海</v>
      </c>
      <c r="L909" s="30">
        <f>①陸連データ貼付け!P909</f>
        <v>3</v>
      </c>
      <c r="M909" s="64" t="str">
        <f>①陸連データ貼付け!Q909</f>
        <v>高校</v>
      </c>
    </row>
    <row r="910" spans="1:13">
      <c r="A910" s="233" t="str">
        <f>①陸連データ貼付け!M910</f>
        <v>k5120</v>
      </c>
      <c r="B910" s="30" t="str">
        <f t="shared" si="42"/>
        <v>k</v>
      </c>
      <c r="C910" s="30" t="str">
        <f t="shared" si="43"/>
        <v>5120</v>
      </c>
      <c r="D910" s="30">
        <f>①陸連データ貼付け!B910</f>
        <v>64077731</v>
      </c>
      <c r="E910" s="30" t="str">
        <f>①陸連データ貼付け!C910</f>
        <v>鯉江　楓華</v>
      </c>
      <c r="F910" s="30" t="str">
        <f>ASC(①陸連データ貼付け!D910)</f>
        <v>ｺｲｴ ﾌｳｶ</v>
      </c>
      <c r="G910" s="30" t="str">
        <f>①陸連データ貼付け!E910</f>
        <v>女</v>
      </c>
      <c r="H910" s="30">
        <f>①陸連データ貼付け!N910</f>
        <v>223165</v>
      </c>
      <c r="I910" s="30" t="str">
        <f>①陸連データ貼付け!K910</f>
        <v>内海</v>
      </c>
      <c r="J910" s="30" t="str">
        <f>ASC(①陸連データ貼付け!J910)</f>
        <v>ｱｲﾁｹﾝﾘﾂｳﾂﾐ</v>
      </c>
      <c r="K910" s="30" t="str">
        <f t="shared" si="44"/>
        <v>内海</v>
      </c>
      <c r="L910" s="30">
        <f>①陸連データ貼付け!P910</f>
        <v>1</v>
      </c>
      <c r="M910" s="64" t="str">
        <f>①陸連データ貼付け!Q910</f>
        <v>高校</v>
      </c>
    </row>
    <row r="911" spans="1:13">
      <c r="A911" s="233" t="str">
        <f>①陸連データ貼付け!M911</f>
        <v>k5121</v>
      </c>
      <c r="B911" s="30" t="str">
        <f t="shared" si="42"/>
        <v>k</v>
      </c>
      <c r="C911" s="30" t="str">
        <f t="shared" si="43"/>
        <v>5121</v>
      </c>
      <c r="D911" s="30">
        <f>①陸連データ貼付け!B911</f>
        <v>98096032</v>
      </c>
      <c r="E911" s="30" t="str">
        <f>①陸連データ貼付け!C911</f>
        <v>森下　愛華</v>
      </c>
      <c r="F911" s="30" t="str">
        <f>ASC(①陸連データ貼付け!D911)</f>
        <v>ﾓｼﾘﾀ ｱｲｶ</v>
      </c>
      <c r="G911" s="30" t="str">
        <f>①陸連データ貼付け!E911</f>
        <v>女</v>
      </c>
      <c r="H911" s="30">
        <f>①陸連データ貼付け!N911</f>
        <v>223165</v>
      </c>
      <c r="I911" s="30" t="str">
        <f>①陸連データ貼付け!K911</f>
        <v>内海</v>
      </c>
      <c r="J911" s="30" t="str">
        <f>ASC(①陸連データ貼付け!J911)</f>
        <v>ｱｲﾁｹﾝﾘﾂｳﾂﾐ</v>
      </c>
      <c r="K911" s="30" t="str">
        <f t="shared" si="44"/>
        <v>内海</v>
      </c>
      <c r="L911" s="30">
        <f>①陸連データ貼付け!P911</f>
        <v>1</v>
      </c>
      <c r="M911" s="64" t="str">
        <f>①陸連データ貼付け!Q911</f>
        <v>高校</v>
      </c>
    </row>
    <row r="912" spans="1:13">
      <c r="A912" s="233" t="str">
        <f>①陸連データ貼付け!M912</f>
        <v>k18</v>
      </c>
      <c r="B912" s="30" t="str">
        <f t="shared" si="42"/>
        <v>k</v>
      </c>
      <c r="C912" s="30" t="str">
        <f t="shared" si="43"/>
        <v>18</v>
      </c>
      <c r="D912" s="30">
        <f>①陸連データ貼付け!B912</f>
        <v>39985236</v>
      </c>
      <c r="E912" s="30" t="str">
        <f>①陸連データ貼付け!C912</f>
        <v>高木　翔悟</v>
      </c>
      <c r="F912" s="30" t="str">
        <f>ASC(①陸連データ貼付け!D912)</f>
        <v>ﾀｶｷﾞ ｼｮｳｺﾞ</v>
      </c>
      <c r="G912" s="30" t="str">
        <f>①陸連データ貼付け!E912</f>
        <v>男</v>
      </c>
      <c r="H912" s="30">
        <f>①陸連データ貼付け!N912</f>
        <v>223165</v>
      </c>
      <c r="I912" s="30" t="str">
        <f>①陸連データ貼付け!K912</f>
        <v>内海</v>
      </c>
      <c r="J912" s="30" t="str">
        <f>ASC(①陸連データ貼付け!J912)</f>
        <v>ｱｲﾁｹﾝﾘﾂｳﾂﾐ</v>
      </c>
      <c r="K912" s="30" t="str">
        <f t="shared" si="44"/>
        <v>内海</v>
      </c>
      <c r="L912" s="30">
        <f>①陸連データ貼付け!P912</f>
        <v>3</v>
      </c>
      <c r="M912" s="64" t="str">
        <f>①陸連データ貼付け!Q912</f>
        <v>高校</v>
      </c>
    </row>
    <row r="913" spans="1:13">
      <c r="A913" s="233" t="str">
        <f>①陸連データ貼付け!M913</f>
        <v>k19</v>
      </c>
      <c r="B913" s="30" t="str">
        <f t="shared" si="42"/>
        <v>k</v>
      </c>
      <c r="C913" s="30" t="str">
        <f t="shared" si="43"/>
        <v>19</v>
      </c>
      <c r="D913" s="30">
        <f>①陸連データ貼付け!B913</f>
        <v>39993235</v>
      </c>
      <c r="E913" s="30" t="str">
        <f>①陸連データ貼付け!C913</f>
        <v>浅井　涼太</v>
      </c>
      <c r="F913" s="30" t="str">
        <f>ASC(①陸連データ貼付け!D913)</f>
        <v>ｱｻｲ ﾘｮｳﾀ</v>
      </c>
      <c r="G913" s="30" t="str">
        <f>①陸連データ貼付け!E913</f>
        <v>男</v>
      </c>
      <c r="H913" s="30">
        <f>①陸連データ貼付け!N913</f>
        <v>223165</v>
      </c>
      <c r="I913" s="30" t="str">
        <f>①陸連データ貼付け!K913</f>
        <v>内海</v>
      </c>
      <c r="J913" s="30" t="str">
        <f>ASC(①陸連データ貼付け!J913)</f>
        <v>ｱｲﾁｹﾝﾘﾂｳﾂﾐ</v>
      </c>
      <c r="K913" s="30" t="str">
        <f t="shared" si="44"/>
        <v>内海</v>
      </c>
      <c r="L913" s="30">
        <f>①陸連データ貼付け!P913</f>
        <v>3</v>
      </c>
      <c r="M913" s="64" t="str">
        <f>①陸連データ貼付け!Q913</f>
        <v>高校</v>
      </c>
    </row>
    <row r="914" spans="1:13">
      <c r="A914" s="233" t="str">
        <f>①陸連データ貼付け!M914</f>
        <v>k20</v>
      </c>
      <c r="B914" s="30" t="str">
        <f t="shared" si="42"/>
        <v>k</v>
      </c>
      <c r="C914" s="30" t="str">
        <f t="shared" si="43"/>
        <v>20</v>
      </c>
      <c r="D914" s="30">
        <f>①陸連データ貼付け!B914</f>
        <v>39993639</v>
      </c>
      <c r="E914" s="30" t="str">
        <f>①陸連データ貼付け!C914</f>
        <v>太田　黎生</v>
      </c>
      <c r="F914" s="30" t="str">
        <f>ASC(①陸連データ貼付け!D914)</f>
        <v>ｵｵﾀ ﾚｵ</v>
      </c>
      <c r="G914" s="30" t="str">
        <f>①陸連データ貼付け!E914</f>
        <v>男</v>
      </c>
      <c r="H914" s="30">
        <f>①陸連データ貼付け!N914</f>
        <v>223165</v>
      </c>
      <c r="I914" s="30" t="str">
        <f>①陸連データ貼付け!K914</f>
        <v>内海</v>
      </c>
      <c r="J914" s="30" t="str">
        <f>ASC(①陸連データ貼付け!J914)</f>
        <v>ｱｲﾁｹﾝﾘﾂｳﾂﾐ</v>
      </c>
      <c r="K914" s="30" t="str">
        <f t="shared" si="44"/>
        <v>内海</v>
      </c>
      <c r="L914" s="30">
        <f>①陸連データ貼付け!P914</f>
        <v>3</v>
      </c>
      <c r="M914" s="64" t="str">
        <f>①陸連データ貼付け!Q914</f>
        <v>高校</v>
      </c>
    </row>
    <row r="915" spans="1:13">
      <c r="A915" s="233" t="str">
        <f>①陸連データ貼付け!M915</f>
        <v>k21</v>
      </c>
      <c r="B915" s="30" t="str">
        <f t="shared" si="42"/>
        <v>k</v>
      </c>
      <c r="C915" s="30" t="str">
        <f t="shared" si="43"/>
        <v>21</v>
      </c>
      <c r="D915" s="30">
        <f>①陸連データ貼付け!B915</f>
        <v>50748024</v>
      </c>
      <c r="E915" s="30" t="str">
        <f>①陸連データ貼付け!C915</f>
        <v>永井　貴也</v>
      </c>
      <c r="F915" s="30" t="str">
        <f>ASC(①陸連データ貼付け!D915)</f>
        <v>ﾅｶﾞｲ ﾀｶﾔ</v>
      </c>
      <c r="G915" s="30" t="str">
        <f>①陸連データ貼付け!E915</f>
        <v>男</v>
      </c>
      <c r="H915" s="30">
        <f>①陸連データ貼付け!N915</f>
        <v>223165</v>
      </c>
      <c r="I915" s="30" t="str">
        <f>①陸連データ貼付け!K915</f>
        <v>内海</v>
      </c>
      <c r="J915" s="30" t="str">
        <f>ASC(①陸連データ貼付け!J915)</f>
        <v>ｱｲﾁｹﾝﾘﾂｳﾂﾐ</v>
      </c>
      <c r="K915" s="30" t="str">
        <f t="shared" si="44"/>
        <v>内海</v>
      </c>
      <c r="L915" s="30">
        <f>①陸連データ貼付け!P915</f>
        <v>2</v>
      </c>
      <c r="M915" s="64" t="str">
        <f>①陸連データ貼付け!Q915</f>
        <v>高校</v>
      </c>
    </row>
    <row r="916" spans="1:13">
      <c r="A916" s="233" t="str">
        <f>①陸連データ貼付け!M916</f>
        <v>k22</v>
      </c>
      <c r="B916" s="30" t="str">
        <f t="shared" si="42"/>
        <v>k</v>
      </c>
      <c r="C916" s="30" t="str">
        <f t="shared" si="43"/>
        <v>22</v>
      </c>
      <c r="D916" s="30">
        <f>①陸連データ貼付け!B916</f>
        <v>51853830</v>
      </c>
      <c r="E916" s="30" t="str">
        <f>①陸連データ貼付け!C916</f>
        <v>花田　勇希</v>
      </c>
      <c r="F916" s="30" t="str">
        <f>ASC(①陸連データ貼付け!D916)</f>
        <v>ﾊﾅﾀﾞ ﾕｳｷ</v>
      </c>
      <c r="G916" s="30" t="str">
        <f>①陸連データ貼付け!E916</f>
        <v>男</v>
      </c>
      <c r="H916" s="30">
        <f>①陸連データ貼付け!N916</f>
        <v>223165</v>
      </c>
      <c r="I916" s="30" t="str">
        <f>①陸連データ貼付け!K916</f>
        <v>内海</v>
      </c>
      <c r="J916" s="30" t="str">
        <f>ASC(①陸連データ貼付け!J916)</f>
        <v>ｱｲﾁｹﾝﾘﾂｳﾂﾐ</v>
      </c>
      <c r="K916" s="30" t="str">
        <f t="shared" si="44"/>
        <v>内海</v>
      </c>
      <c r="L916" s="30">
        <f>①陸連データ貼付け!P916</f>
        <v>2</v>
      </c>
      <c r="M916" s="64" t="str">
        <f>①陸連データ貼付け!Q916</f>
        <v>高校</v>
      </c>
    </row>
    <row r="917" spans="1:13">
      <c r="A917" s="233" t="str">
        <f>①陸連データ貼付け!M917</f>
        <v>k23</v>
      </c>
      <c r="B917" s="30" t="str">
        <f t="shared" si="42"/>
        <v>k</v>
      </c>
      <c r="C917" s="30" t="str">
        <f t="shared" si="43"/>
        <v>23</v>
      </c>
      <c r="D917" s="30">
        <f>①陸連データ貼付け!B917</f>
        <v>74030014</v>
      </c>
      <c r="E917" s="30" t="str">
        <f>①陸連データ貼付け!C917</f>
        <v>田中　康也</v>
      </c>
      <c r="F917" s="30" t="str">
        <f>ASC(①陸連データ貼付け!D917)</f>
        <v>ﾀﾅｶ ｺｳﾔ</v>
      </c>
      <c r="G917" s="30" t="str">
        <f>①陸連データ貼付け!E917</f>
        <v>男</v>
      </c>
      <c r="H917" s="30">
        <f>①陸連データ貼付け!N917</f>
        <v>223165</v>
      </c>
      <c r="I917" s="30" t="str">
        <f>①陸連データ貼付け!K917</f>
        <v>内海</v>
      </c>
      <c r="J917" s="30" t="str">
        <f>ASC(①陸連データ貼付け!J917)</f>
        <v>ｱｲﾁｹﾝﾘﾂｳﾂﾐ</v>
      </c>
      <c r="K917" s="30" t="str">
        <f t="shared" si="44"/>
        <v>内海</v>
      </c>
      <c r="L917" s="30">
        <f>①陸連データ貼付け!P917</f>
        <v>3</v>
      </c>
      <c r="M917" s="64" t="str">
        <f>①陸連データ貼付け!Q917</f>
        <v>高校</v>
      </c>
    </row>
    <row r="918" spans="1:13">
      <c r="A918" s="233" t="str">
        <f>①陸連データ貼付け!M918</f>
        <v>k236</v>
      </c>
      <c r="B918" s="30" t="str">
        <f t="shared" si="42"/>
        <v>k</v>
      </c>
      <c r="C918" s="30" t="str">
        <f t="shared" si="43"/>
        <v>236</v>
      </c>
      <c r="D918" s="30">
        <f>①陸連データ貼付け!B918</f>
        <v>98096234</v>
      </c>
      <c r="E918" s="30" t="str">
        <f>①陸連データ貼付け!C918</f>
        <v>山﨑　翔</v>
      </c>
      <c r="F918" s="30" t="str">
        <f>ASC(①陸連データ貼付け!D918)</f>
        <v>ﾔﾏｻﾞｷ ｼｮｳ</v>
      </c>
      <c r="G918" s="30" t="str">
        <f>①陸連データ貼付け!E918</f>
        <v>男</v>
      </c>
      <c r="H918" s="30">
        <f>①陸連データ貼付け!N918</f>
        <v>223165</v>
      </c>
      <c r="I918" s="30" t="str">
        <f>①陸連データ貼付け!K918</f>
        <v>内海</v>
      </c>
      <c r="J918" s="30" t="str">
        <f>ASC(①陸連データ貼付け!J918)</f>
        <v>ｱｲﾁｹﾝﾘﾂｳﾂﾐ</v>
      </c>
      <c r="K918" s="30" t="str">
        <f t="shared" si="44"/>
        <v>内海</v>
      </c>
      <c r="L918" s="30">
        <f>①陸連データ貼付け!P918</f>
        <v>1</v>
      </c>
      <c r="M918" s="64" t="str">
        <f>①陸連データ貼付け!Q918</f>
        <v>高校</v>
      </c>
    </row>
    <row r="919" spans="1:13">
      <c r="A919" s="233" t="str">
        <f>①陸連データ貼付け!M919</f>
        <v>k237</v>
      </c>
      <c r="B919" s="30" t="str">
        <f t="shared" si="42"/>
        <v>k</v>
      </c>
      <c r="C919" s="30" t="str">
        <f t="shared" si="43"/>
        <v>237</v>
      </c>
      <c r="D919" s="30">
        <f>①陸連データ貼付け!B919</f>
        <v>51853527</v>
      </c>
      <c r="E919" s="30" t="str">
        <f>①陸連データ貼付け!C919</f>
        <v>福西　琢未</v>
      </c>
      <c r="F919" s="30" t="str">
        <f>ASC(①陸連データ貼付け!D919)</f>
        <v>ﾌｸﾆｼ ﾀｸﾐ</v>
      </c>
      <c r="G919" s="30" t="str">
        <f>①陸連データ貼付け!E919</f>
        <v>男</v>
      </c>
      <c r="H919" s="30">
        <f>①陸連データ貼付け!N919</f>
        <v>223165</v>
      </c>
      <c r="I919" s="30" t="str">
        <f>①陸連データ貼付け!K919</f>
        <v>内海</v>
      </c>
      <c r="J919" s="30" t="str">
        <f>ASC(①陸連データ貼付け!J919)</f>
        <v>ｱｲﾁｹﾝﾘﾂｳﾂﾐ</v>
      </c>
      <c r="K919" s="30" t="str">
        <f t="shared" si="44"/>
        <v>内海</v>
      </c>
      <c r="L919" s="30">
        <f>①陸連データ貼付け!P919</f>
        <v>2</v>
      </c>
      <c r="M919" s="64" t="str">
        <f>①陸連データ貼付け!Q919</f>
        <v>高校</v>
      </c>
    </row>
    <row r="920" spans="1:13">
      <c r="A920" s="233" t="str">
        <f>①陸連データ貼付け!M920</f>
        <v>k238</v>
      </c>
      <c r="B920" s="30" t="str">
        <f t="shared" si="42"/>
        <v>k</v>
      </c>
      <c r="C920" s="30" t="str">
        <f t="shared" si="43"/>
        <v>238</v>
      </c>
      <c r="D920" s="30">
        <f>①陸連データ貼付け!B920</f>
        <v>98102929</v>
      </c>
      <c r="E920" s="30" t="str">
        <f>①陸連データ貼付け!C920</f>
        <v>平　聖成</v>
      </c>
      <c r="F920" s="30" t="str">
        <f>ASC(①陸連データ貼付け!D920)</f>
        <v>ﾀｲﾗ ｷﾖﾅﾘ</v>
      </c>
      <c r="G920" s="30" t="str">
        <f>①陸連データ貼付け!E920</f>
        <v>男</v>
      </c>
      <c r="H920" s="30">
        <f>①陸連データ貼付け!N920</f>
        <v>223165</v>
      </c>
      <c r="I920" s="30" t="str">
        <f>①陸連データ貼付け!K920</f>
        <v>内海</v>
      </c>
      <c r="J920" s="30" t="str">
        <f>ASC(①陸連データ貼付け!J920)</f>
        <v>ｱｲﾁｹﾝﾘﾂｳﾂﾐ</v>
      </c>
      <c r="K920" s="30" t="str">
        <f t="shared" si="44"/>
        <v>内海</v>
      </c>
      <c r="L920" s="30">
        <f>①陸連データ貼付け!P920</f>
        <v>2</v>
      </c>
      <c r="M920" s="64" t="str">
        <f>①陸連データ貼付け!Q920</f>
        <v>高校</v>
      </c>
    </row>
    <row r="921" spans="1:13">
      <c r="A921" s="233" t="str">
        <f>①陸連データ貼付け!M921</f>
        <v>k239</v>
      </c>
      <c r="B921" s="30" t="str">
        <f t="shared" si="42"/>
        <v>k</v>
      </c>
      <c r="C921" s="30" t="str">
        <f t="shared" si="43"/>
        <v>239</v>
      </c>
      <c r="D921" s="30">
        <f>①陸連データ貼付け!B921</f>
        <v>98105730</v>
      </c>
      <c r="E921" s="30" t="str">
        <f>①陸連データ貼付け!C921</f>
        <v>浜本　竜義</v>
      </c>
      <c r="F921" s="30" t="str">
        <f>ASC(①陸連データ貼付け!D921)</f>
        <v>ﾊﾏﾓﾄ ﾀﾂﾖｼ</v>
      </c>
      <c r="G921" s="30" t="str">
        <f>①陸連データ貼付け!E921</f>
        <v>男</v>
      </c>
      <c r="H921" s="30">
        <f>①陸連データ貼付け!N921</f>
        <v>223165</v>
      </c>
      <c r="I921" s="30" t="str">
        <f>①陸連データ貼付け!K921</f>
        <v>内海</v>
      </c>
      <c r="J921" s="30" t="str">
        <f>ASC(①陸連データ貼付け!J921)</f>
        <v>ｱｲﾁｹﾝﾘﾂｳﾂﾐ</v>
      </c>
      <c r="K921" s="30" t="str">
        <f t="shared" si="44"/>
        <v>内海</v>
      </c>
      <c r="L921" s="30">
        <f>①陸連データ貼付け!P921</f>
        <v>2</v>
      </c>
      <c r="M921" s="64" t="str">
        <f>①陸連データ貼付け!Q921</f>
        <v>高校</v>
      </c>
    </row>
    <row r="922" spans="1:13">
      <c r="A922" s="233" t="str">
        <f>①陸連データ貼付け!M922</f>
        <v>k24</v>
      </c>
      <c r="B922" s="30" t="str">
        <f t="shared" si="42"/>
        <v>k</v>
      </c>
      <c r="C922" s="30" t="str">
        <f t="shared" si="43"/>
        <v>24</v>
      </c>
      <c r="D922" s="30">
        <f>①陸連データ貼付け!B922</f>
        <v>86071628</v>
      </c>
      <c r="E922" s="30" t="str">
        <f>①陸連データ貼付け!C922</f>
        <v>位田　黎斗</v>
      </c>
      <c r="F922" s="30" t="str">
        <f>ASC(①陸連データ貼付け!D922)</f>
        <v>ｲﾝﾃﾞﾝ ﾗｲﾄﾞ</v>
      </c>
      <c r="G922" s="30" t="str">
        <f>①陸連データ貼付け!E922</f>
        <v>男</v>
      </c>
      <c r="H922" s="30">
        <f>①陸連データ貼付け!N922</f>
        <v>223165</v>
      </c>
      <c r="I922" s="30" t="str">
        <f>①陸連データ貼付け!K922</f>
        <v>内海</v>
      </c>
      <c r="J922" s="30" t="str">
        <f>ASC(①陸連データ貼付け!J922)</f>
        <v>ｱｲﾁｹﾝﾘﾂｳﾂﾐ</v>
      </c>
      <c r="K922" s="30" t="str">
        <f t="shared" si="44"/>
        <v>内海</v>
      </c>
      <c r="L922" s="30">
        <f>①陸連データ貼付け!P922</f>
        <v>2</v>
      </c>
      <c r="M922" s="64" t="str">
        <f>①陸連データ貼付け!Q922</f>
        <v>高校</v>
      </c>
    </row>
    <row r="923" spans="1:13">
      <c r="A923" s="233" t="str">
        <f>①陸連データ貼付け!M923</f>
        <v>k25</v>
      </c>
      <c r="B923" s="30" t="str">
        <f t="shared" si="42"/>
        <v>k</v>
      </c>
      <c r="C923" s="30" t="str">
        <f t="shared" si="43"/>
        <v>25</v>
      </c>
      <c r="D923" s="30">
        <f>①陸連データ貼付け!B923</f>
        <v>86071830</v>
      </c>
      <c r="E923" s="30" t="str">
        <f>①陸連データ貼付け!C923</f>
        <v>牧野　聖也</v>
      </c>
      <c r="F923" s="30" t="str">
        <f>ASC(①陸連データ貼付け!D923)</f>
        <v>ﾏｷﾉ ｼｮｳﾔ</v>
      </c>
      <c r="G923" s="30" t="str">
        <f>①陸連データ貼付け!E923</f>
        <v>男</v>
      </c>
      <c r="H923" s="30">
        <f>①陸連データ貼付け!N923</f>
        <v>223165</v>
      </c>
      <c r="I923" s="30" t="str">
        <f>①陸連データ貼付け!K923</f>
        <v>内海</v>
      </c>
      <c r="J923" s="30" t="str">
        <f>ASC(①陸連データ貼付け!J923)</f>
        <v>ｱｲﾁｹﾝﾘﾂｳﾂﾐ</v>
      </c>
      <c r="K923" s="30" t="str">
        <f t="shared" si="44"/>
        <v>内海</v>
      </c>
      <c r="L923" s="30">
        <f>①陸連データ貼付け!P923</f>
        <v>2</v>
      </c>
      <c r="M923" s="64" t="str">
        <f>①陸連データ貼付け!Q923</f>
        <v>高校</v>
      </c>
    </row>
    <row r="924" spans="1:13">
      <c r="A924" s="233" t="str">
        <f>①陸連データ貼付け!M924</f>
        <v>k26</v>
      </c>
      <c r="B924" s="30" t="str">
        <f t="shared" si="42"/>
        <v>k</v>
      </c>
      <c r="C924" s="30" t="str">
        <f t="shared" si="43"/>
        <v>26</v>
      </c>
      <c r="D924" s="30">
        <f>①陸連データ貼付け!B924</f>
        <v>86073630</v>
      </c>
      <c r="E924" s="30" t="str">
        <f>①陸連データ貼付け!C924</f>
        <v>百合草　トオル</v>
      </c>
      <c r="F924" s="30" t="str">
        <f>ASC(①陸連データ貼付け!D924)</f>
        <v>ﾕﾘｸｻ ﾄｵﾙ</v>
      </c>
      <c r="G924" s="30" t="str">
        <f>①陸連データ貼付け!E924</f>
        <v>男</v>
      </c>
      <c r="H924" s="30">
        <f>①陸連データ貼付け!N924</f>
        <v>223165</v>
      </c>
      <c r="I924" s="30" t="str">
        <f>①陸連データ貼付け!K924</f>
        <v>内海</v>
      </c>
      <c r="J924" s="30" t="str">
        <f>ASC(①陸連データ貼付け!J924)</f>
        <v>ｱｲﾁｹﾝﾘﾂｳﾂﾐ</v>
      </c>
      <c r="K924" s="30" t="str">
        <f t="shared" si="44"/>
        <v>内海</v>
      </c>
      <c r="L924" s="30">
        <f>①陸連データ貼付け!P924</f>
        <v>2</v>
      </c>
      <c r="M924" s="64" t="str">
        <f>①陸連データ貼付け!Q924</f>
        <v>高校</v>
      </c>
    </row>
    <row r="925" spans="1:13">
      <c r="A925" s="233" t="str">
        <f>①陸連データ貼付け!M925</f>
        <v>k27</v>
      </c>
      <c r="B925" s="30" t="str">
        <f t="shared" si="42"/>
        <v>k</v>
      </c>
      <c r="C925" s="30" t="str">
        <f t="shared" si="43"/>
        <v>27</v>
      </c>
      <c r="D925" s="30">
        <f>①陸連データ貼付け!B925</f>
        <v>86074126</v>
      </c>
      <c r="E925" s="30" t="str">
        <f>①陸連データ貼付け!C925</f>
        <v>藤本　司</v>
      </c>
      <c r="F925" s="30" t="str">
        <f>ASC(①陸連データ貼付け!D925)</f>
        <v>ﾌｼﾞﾓﾄ ﾂｶｻ</v>
      </c>
      <c r="G925" s="30" t="str">
        <f>①陸連データ貼付け!E925</f>
        <v>男</v>
      </c>
      <c r="H925" s="30">
        <f>①陸連データ貼付け!N925</f>
        <v>223165</v>
      </c>
      <c r="I925" s="30" t="str">
        <f>①陸連データ貼付け!K925</f>
        <v>内海</v>
      </c>
      <c r="J925" s="30" t="str">
        <f>ASC(①陸連データ貼付け!J925)</f>
        <v>ｱｲﾁｹﾝﾘﾂｳﾂﾐ</v>
      </c>
      <c r="K925" s="30" t="str">
        <f t="shared" si="44"/>
        <v>内海</v>
      </c>
      <c r="L925" s="30">
        <f>①陸連データ貼付け!P925</f>
        <v>2</v>
      </c>
      <c r="M925" s="64" t="str">
        <f>①陸連データ貼付け!Q925</f>
        <v>高校</v>
      </c>
    </row>
    <row r="926" spans="1:13">
      <c r="A926" s="233" t="str">
        <f>①陸連データ貼付け!M926</f>
        <v>k28</v>
      </c>
      <c r="B926" s="30" t="str">
        <f t="shared" si="42"/>
        <v>k</v>
      </c>
      <c r="C926" s="30" t="str">
        <f t="shared" si="43"/>
        <v>28</v>
      </c>
      <c r="D926" s="30">
        <f>①陸連データ貼付け!B926</f>
        <v>86074227</v>
      </c>
      <c r="E926" s="30" t="str">
        <f>①陸連データ貼付け!C926</f>
        <v>山口　純輝</v>
      </c>
      <c r="F926" s="30" t="str">
        <f>ASC(①陸連データ貼付け!D926)</f>
        <v>ﾔﾏｸﾞﾁ ﾖｼｷ</v>
      </c>
      <c r="G926" s="30" t="str">
        <f>①陸連データ貼付け!E926</f>
        <v>男</v>
      </c>
      <c r="H926" s="30">
        <f>①陸連データ貼付け!N926</f>
        <v>223165</v>
      </c>
      <c r="I926" s="30" t="str">
        <f>①陸連データ貼付け!K926</f>
        <v>内海</v>
      </c>
      <c r="J926" s="30" t="str">
        <f>ASC(①陸連データ貼付け!J926)</f>
        <v>ｱｲﾁｹﾝﾘﾂｳﾂﾐ</v>
      </c>
      <c r="K926" s="30" t="str">
        <f t="shared" si="44"/>
        <v>内海</v>
      </c>
      <c r="L926" s="30">
        <f>①陸連データ貼付け!P926</f>
        <v>2</v>
      </c>
      <c r="M926" s="64" t="str">
        <f>①陸連データ貼付け!Q926</f>
        <v>高校</v>
      </c>
    </row>
    <row r="927" spans="1:13">
      <c r="A927" s="233" t="str">
        <f>①陸連データ貼付け!M927</f>
        <v>k29</v>
      </c>
      <c r="B927" s="30" t="str">
        <f t="shared" si="42"/>
        <v>k</v>
      </c>
      <c r="C927" s="30" t="str">
        <f t="shared" si="43"/>
        <v>29</v>
      </c>
      <c r="D927" s="30">
        <f>①陸連データ貼付け!B927</f>
        <v>95774335</v>
      </c>
      <c r="E927" s="30" t="str">
        <f>①陸連データ貼付け!C927</f>
        <v>墨田　惇人</v>
      </c>
      <c r="F927" s="30" t="str">
        <f>ASC(①陸連データ貼付け!D927)</f>
        <v>ｽﾐﾀﾞ ｼﾞｭﾝﾄ</v>
      </c>
      <c r="G927" s="30" t="str">
        <f>①陸連データ貼付け!E927</f>
        <v>男</v>
      </c>
      <c r="H927" s="30">
        <f>①陸連データ貼付け!N927</f>
        <v>223165</v>
      </c>
      <c r="I927" s="30" t="str">
        <f>①陸連データ貼付け!K927</f>
        <v>内海</v>
      </c>
      <c r="J927" s="30" t="str">
        <f>ASC(①陸連データ貼付け!J927)</f>
        <v>ｱｲﾁｹﾝﾘﾂｳﾂﾐ</v>
      </c>
      <c r="K927" s="30" t="str">
        <f t="shared" si="44"/>
        <v>内海</v>
      </c>
      <c r="L927" s="30">
        <f>①陸連データ貼付け!P927</f>
        <v>2</v>
      </c>
      <c r="M927" s="64" t="str">
        <f>①陸連データ貼付け!Q927</f>
        <v>高校</v>
      </c>
    </row>
    <row r="928" spans="1:13">
      <c r="A928" s="233" t="str">
        <f>①陸連データ貼付け!M928</f>
        <v>k5006</v>
      </c>
      <c r="B928" s="30" t="str">
        <f t="shared" si="42"/>
        <v>k</v>
      </c>
      <c r="C928" s="30" t="str">
        <f t="shared" si="43"/>
        <v>5006</v>
      </c>
      <c r="D928" s="30">
        <f>①陸連データ貼付け!B928</f>
        <v>39963232</v>
      </c>
      <c r="E928" s="30" t="str">
        <f>①陸連データ貼付け!C928</f>
        <v>鯉江　紗衣</v>
      </c>
      <c r="F928" s="30" t="str">
        <f>ASC(①陸連データ貼付け!D928)</f>
        <v>ｺｲｴ ｻｷ</v>
      </c>
      <c r="G928" s="30" t="str">
        <f>①陸連データ貼付け!E928</f>
        <v>女</v>
      </c>
      <c r="H928" s="30">
        <f>①陸連データ貼付け!N928</f>
        <v>223166</v>
      </c>
      <c r="I928" s="30" t="str">
        <f>①陸連データ貼付け!K928</f>
        <v>半田</v>
      </c>
      <c r="J928" s="30" t="str">
        <f>ASC(①陸連データ貼付け!J928)</f>
        <v>ｱｲﾁｹﾝﾘﾂﾊﾝﾀﾞ</v>
      </c>
      <c r="K928" s="30" t="str">
        <f t="shared" si="44"/>
        <v>半田</v>
      </c>
      <c r="L928" s="30">
        <f>①陸連データ貼付け!P928</f>
        <v>3</v>
      </c>
      <c r="M928" s="64" t="str">
        <f>①陸連データ貼付け!Q928</f>
        <v>高校</v>
      </c>
    </row>
    <row r="929" spans="1:13">
      <c r="A929" s="233" t="str">
        <f>①陸連データ貼付け!M929</f>
        <v>k5007</v>
      </c>
      <c r="B929" s="30" t="str">
        <f t="shared" si="42"/>
        <v>k</v>
      </c>
      <c r="C929" s="30" t="str">
        <f t="shared" si="43"/>
        <v>5007</v>
      </c>
      <c r="D929" s="30">
        <f>①陸連データ貼付け!B929</f>
        <v>51854831</v>
      </c>
      <c r="E929" s="30" t="str">
        <f>①陸連データ貼付け!C929</f>
        <v>山田　七海</v>
      </c>
      <c r="F929" s="30" t="str">
        <f>ASC(①陸連データ貼付け!D929)</f>
        <v>ﾔﾏﾀﾞ ﾅﾅﾐ</v>
      </c>
      <c r="G929" s="30" t="str">
        <f>①陸連データ貼付け!E929</f>
        <v>女</v>
      </c>
      <c r="H929" s="30">
        <f>①陸連データ貼付け!N929</f>
        <v>223166</v>
      </c>
      <c r="I929" s="30" t="str">
        <f>①陸連データ貼付け!K929</f>
        <v>半田</v>
      </c>
      <c r="J929" s="30" t="str">
        <f>ASC(①陸連データ貼付け!J929)</f>
        <v>ｱｲﾁｹﾝﾘﾂﾊﾝﾀﾞ</v>
      </c>
      <c r="K929" s="30" t="str">
        <f t="shared" si="44"/>
        <v>半田</v>
      </c>
      <c r="L929" s="30">
        <f>①陸連データ貼付け!P929</f>
        <v>2</v>
      </c>
      <c r="M929" s="64" t="str">
        <f>①陸連データ貼付け!Q929</f>
        <v>高校</v>
      </c>
    </row>
    <row r="930" spans="1:13">
      <c r="A930" s="233" t="str">
        <f>①陸連データ貼付け!M930</f>
        <v>k5008</v>
      </c>
      <c r="B930" s="30" t="str">
        <f t="shared" si="42"/>
        <v>k</v>
      </c>
      <c r="C930" s="30" t="str">
        <f t="shared" si="43"/>
        <v>5008</v>
      </c>
      <c r="D930" s="30">
        <f>①陸連データ貼付け!B930</f>
        <v>55324928</v>
      </c>
      <c r="E930" s="30" t="str">
        <f>①陸連データ貼付け!C930</f>
        <v>坂野　湖春</v>
      </c>
      <c r="F930" s="30" t="str">
        <f>ASC(①陸連データ貼付け!D930)</f>
        <v>ﾊﾞﾝﾉ ｺﾊﾙ</v>
      </c>
      <c r="G930" s="30" t="str">
        <f>①陸連データ貼付け!E930</f>
        <v>女</v>
      </c>
      <c r="H930" s="30">
        <f>①陸連データ貼付け!N930</f>
        <v>223166</v>
      </c>
      <c r="I930" s="30" t="str">
        <f>①陸連データ貼付け!K930</f>
        <v>半田</v>
      </c>
      <c r="J930" s="30" t="str">
        <f>ASC(①陸連データ貼付け!J930)</f>
        <v>ｱｲﾁｹﾝﾘﾂﾊﾝﾀﾞ</v>
      </c>
      <c r="K930" s="30" t="str">
        <f t="shared" si="44"/>
        <v>半田</v>
      </c>
      <c r="L930" s="30">
        <f>①陸連データ貼付け!P930</f>
        <v>2</v>
      </c>
      <c r="M930" s="64" t="str">
        <f>①陸連データ貼付け!Q930</f>
        <v>高校</v>
      </c>
    </row>
    <row r="931" spans="1:13">
      <c r="A931" s="233" t="str">
        <f>①陸連データ貼付け!M931</f>
        <v>k5009</v>
      </c>
      <c r="B931" s="30" t="str">
        <f t="shared" si="42"/>
        <v>k</v>
      </c>
      <c r="C931" s="30" t="str">
        <f t="shared" si="43"/>
        <v>5009</v>
      </c>
      <c r="D931" s="30">
        <f>①陸連データ貼付け!B931</f>
        <v>64866939</v>
      </c>
      <c r="E931" s="30" t="str">
        <f>①陸連データ貼付け!C931</f>
        <v>石垣　綾香</v>
      </c>
      <c r="F931" s="30" t="str">
        <f>ASC(①陸連データ貼付け!D931)</f>
        <v>ｲｼｶﾞｷ ｱﾔｶ</v>
      </c>
      <c r="G931" s="30" t="str">
        <f>①陸連データ貼付け!E931</f>
        <v>女</v>
      </c>
      <c r="H931" s="30">
        <f>①陸連データ貼付け!N931</f>
        <v>223166</v>
      </c>
      <c r="I931" s="30" t="str">
        <f>①陸連データ貼付け!K931</f>
        <v>半田</v>
      </c>
      <c r="J931" s="30" t="str">
        <f>ASC(①陸連データ貼付け!J931)</f>
        <v>ｱｲﾁｹﾝﾘﾂﾊﾝﾀﾞ</v>
      </c>
      <c r="K931" s="30" t="str">
        <f t="shared" si="44"/>
        <v>半田</v>
      </c>
      <c r="L931" s="30">
        <f>①陸連データ貼付け!P931</f>
        <v>1</v>
      </c>
      <c r="M931" s="64" t="str">
        <f>①陸連データ貼付け!Q931</f>
        <v>高校</v>
      </c>
    </row>
    <row r="932" spans="1:13">
      <c r="A932" s="233" t="str">
        <f>①陸連データ貼付け!M932</f>
        <v>k5010</v>
      </c>
      <c r="B932" s="30" t="str">
        <f t="shared" si="42"/>
        <v>k</v>
      </c>
      <c r="C932" s="30" t="str">
        <f t="shared" si="43"/>
        <v>5010</v>
      </c>
      <c r="D932" s="30">
        <f>①陸連データ貼付け!B932</f>
        <v>85195230</v>
      </c>
      <c r="E932" s="30" t="str">
        <f>①陸連データ貼付け!C932</f>
        <v>天木　咲希</v>
      </c>
      <c r="F932" s="30" t="str">
        <f>ASC(①陸連データ貼付け!D932)</f>
        <v>ｱﾏｷ ｻｷ</v>
      </c>
      <c r="G932" s="30" t="str">
        <f>①陸連データ貼付け!E932</f>
        <v>女</v>
      </c>
      <c r="H932" s="30">
        <f>①陸連データ貼付け!N932</f>
        <v>223166</v>
      </c>
      <c r="I932" s="30" t="str">
        <f>①陸連データ貼付け!K932</f>
        <v>半田</v>
      </c>
      <c r="J932" s="30" t="str">
        <f>ASC(①陸連データ貼付け!J932)</f>
        <v>ｱｲﾁｹﾝﾘﾂﾊﾝﾀﾞ</v>
      </c>
      <c r="K932" s="30" t="str">
        <f t="shared" si="44"/>
        <v>半田</v>
      </c>
      <c r="L932" s="30">
        <f>①陸連データ貼付け!P932</f>
        <v>2</v>
      </c>
      <c r="M932" s="64" t="str">
        <f>①陸連データ貼付け!Q932</f>
        <v>高校</v>
      </c>
    </row>
    <row r="933" spans="1:13">
      <c r="A933" s="233" t="str">
        <f>①陸連データ貼付け!M933</f>
        <v>k5011</v>
      </c>
      <c r="B933" s="30" t="str">
        <f t="shared" si="42"/>
        <v>k</v>
      </c>
      <c r="C933" s="30" t="str">
        <f t="shared" si="43"/>
        <v>5011</v>
      </c>
      <c r="D933" s="30">
        <f>①陸連データ貼付け!B933</f>
        <v>85696539</v>
      </c>
      <c r="E933" s="30" t="str">
        <f>①陸連データ貼付け!C933</f>
        <v>德永　萌花</v>
      </c>
      <c r="F933" s="30" t="str">
        <f>ASC(①陸連データ貼付け!D933)</f>
        <v>ﾄｸﾅｶﾞ ﾓｶ</v>
      </c>
      <c r="G933" s="30" t="str">
        <f>①陸連データ貼付け!E933</f>
        <v>女</v>
      </c>
      <c r="H933" s="30">
        <f>①陸連データ貼付け!N933</f>
        <v>223166</v>
      </c>
      <c r="I933" s="30" t="str">
        <f>①陸連データ貼付け!K933</f>
        <v>半田</v>
      </c>
      <c r="J933" s="30" t="str">
        <f>ASC(①陸連データ貼付け!J933)</f>
        <v>ｱｲﾁｹﾝﾘﾂﾊﾝﾀﾞ</v>
      </c>
      <c r="K933" s="30" t="str">
        <f t="shared" si="44"/>
        <v>半田</v>
      </c>
      <c r="L933" s="30">
        <f>①陸連データ貼付け!P933</f>
        <v>2</v>
      </c>
      <c r="M933" s="64" t="str">
        <f>①陸連データ貼付け!Q933</f>
        <v>高校</v>
      </c>
    </row>
    <row r="934" spans="1:13">
      <c r="A934" s="233" t="str">
        <f>①陸連データ貼付け!M934</f>
        <v>k5142</v>
      </c>
      <c r="B934" s="30" t="str">
        <f t="shared" si="42"/>
        <v>k</v>
      </c>
      <c r="C934" s="30" t="str">
        <f t="shared" si="43"/>
        <v>5142</v>
      </c>
      <c r="D934" s="30">
        <f>①陸連データ貼付け!B934</f>
        <v>77842028</v>
      </c>
      <c r="E934" s="30" t="str">
        <f>①陸連データ貼付け!C934</f>
        <v>谷川　優奈</v>
      </c>
      <c r="F934" s="30" t="str">
        <f>ASC(①陸連データ貼付け!D934)</f>
        <v>ﾀﾆｶﾜ ﾕｳﾅ</v>
      </c>
      <c r="G934" s="30" t="str">
        <f>①陸連データ貼付け!E934</f>
        <v>女</v>
      </c>
      <c r="H934" s="30">
        <f>①陸連データ貼付け!N934</f>
        <v>223166</v>
      </c>
      <c r="I934" s="30" t="str">
        <f>①陸連データ貼付け!K934</f>
        <v>半田</v>
      </c>
      <c r="J934" s="30" t="str">
        <f>ASC(①陸連データ貼付け!J934)</f>
        <v>ｱｲﾁｹﾝﾘﾂﾊﾝﾀﾞ</v>
      </c>
      <c r="K934" s="30" t="str">
        <f t="shared" si="44"/>
        <v>半田</v>
      </c>
      <c r="L934" s="30">
        <f>①陸連データ貼付け!P934</f>
        <v>1</v>
      </c>
      <c r="M934" s="64" t="str">
        <f>①陸連データ貼付け!Q934</f>
        <v>高校</v>
      </c>
    </row>
    <row r="935" spans="1:13">
      <c r="A935" s="233" t="str">
        <f>①陸連データ貼付け!M935</f>
        <v>k5143</v>
      </c>
      <c r="B935" s="30" t="str">
        <f t="shared" si="42"/>
        <v>k</v>
      </c>
      <c r="C935" s="30" t="str">
        <f t="shared" si="43"/>
        <v>5143</v>
      </c>
      <c r="D935" s="30">
        <f>①陸連データ貼付け!B935</f>
        <v>99003627</v>
      </c>
      <c r="E935" s="30" t="str">
        <f>①陸連データ貼付け!C935</f>
        <v>合田　千夏</v>
      </c>
      <c r="F935" s="30" t="str">
        <f>ASC(①陸連データ貼付け!D935)</f>
        <v>ｺﾞｳﾀﾞ ﾁﾅﾂ</v>
      </c>
      <c r="G935" s="30" t="str">
        <f>①陸連データ貼付け!E935</f>
        <v>女</v>
      </c>
      <c r="H935" s="30">
        <f>①陸連データ貼付け!N935</f>
        <v>223166</v>
      </c>
      <c r="I935" s="30" t="str">
        <f>①陸連データ貼付け!K935</f>
        <v>半田</v>
      </c>
      <c r="J935" s="30" t="str">
        <f>ASC(①陸連データ貼付け!J935)</f>
        <v>ｱｲﾁｹﾝﾘﾂﾊﾝﾀﾞ</v>
      </c>
      <c r="K935" s="30" t="str">
        <f t="shared" si="44"/>
        <v>半田</v>
      </c>
      <c r="L935" s="30">
        <f>①陸連データ貼付け!P935</f>
        <v>1</v>
      </c>
      <c r="M935" s="64" t="str">
        <f>①陸連データ貼付け!Q935</f>
        <v>高校</v>
      </c>
    </row>
    <row r="936" spans="1:13">
      <c r="A936" s="233" t="str">
        <f>①陸連データ貼付け!M936</f>
        <v>k5144</v>
      </c>
      <c r="B936" s="30" t="str">
        <f t="shared" si="42"/>
        <v>k</v>
      </c>
      <c r="C936" s="30" t="str">
        <f t="shared" si="43"/>
        <v>5144</v>
      </c>
      <c r="D936" s="30">
        <f>①陸連データ貼付け!B936</f>
        <v>99004325</v>
      </c>
      <c r="E936" s="30" t="str">
        <f>①陸連データ貼付け!C936</f>
        <v>西内　優希</v>
      </c>
      <c r="F936" s="30" t="str">
        <f>ASC(①陸連データ貼付け!D936)</f>
        <v>ﾆｼｳﾁ ﾕｳｷ</v>
      </c>
      <c r="G936" s="30" t="str">
        <f>①陸連データ貼付け!E936</f>
        <v>女</v>
      </c>
      <c r="H936" s="30">
        <f>①陸連データ貼付け!N936</f>
        <v>223166</v>
      </c>
      <c r="I936" s="30" t="str">
        <f>①陸連データ貼付け!K936</f>
        <v>半田</v>
      </c>
      <c r="J936" s="30" t="str">
        <f>ASC(①陸連データ貼付け!J936)</f>
        <v>ｱｲﾁｹﾝﾘﾂﾊﾝﾀﾞ</v>
      </c>
      <c r="K936" s="30" t="str">
        <f t="shared" si="44"/>
        <v>半田</v>
      </c>
      <c r="L936" s="30">
        <f>①陸連データ貼付け!P936</f>
        <v>1</v>
      </c>
      <c r="M936" s="64" t="str">
        <f>①陸連データ貼付け!Q936</f>
        <v>高校</v>
      </c>
    </row>
    <row r="937" spans="1:13">
      <c r="A937" s="233" t="str">
        <f>①陸連データ貼付け!M937</f>
        <v>k235</v>
      </c>
      <c r="B937" s="30" t="str">
        <f t="shared" si="42"/>
        <v>k</v>
      </c>
      <c r="C937" s="30" t="str">
        <f t="shared" si="43"/>
        <v>235</v>
      </c>
      <c r="D937" s="30">
        <f>①陸連データ貼付け!B937</f>
        <v>98075635</v>
      </c>
      <c r="E937" s="30" t="str">
        <f>①陸連データ貼付け!C937</f>
        <v>川崎　涼太</v>
      </c>
      <c r="F937" s="30" t="str">
        <f>ASC(①陸連データ貼付け!D937)</f>
        <v>ｶﾜｻｷ ﾘｮｳﾀ</v>
      </c>
      <c r="G937" s="30" t="str">
        <f>①陸連データ貼付け!E937</f>
        <v>男</v>
      </c>
      <c r="H937" s="30">
        <f>①陸連データ貼付け!N937</f>
        <v>223166</v>
      </c>
      <c r="I937" s="30" t="str">
        <f>①陸連データ貼付け!K937</f>
        <v>半田</v>
      </c>
      <c r="J937" s="30" t="str">
        <f>ASC(①陸連データ貼付け!J937)</f>
        <v>ｱｲﾁｹﾝﾘﾂﾊﾝﾀﾞ</v>
      </c>
      <c r="K937" s="30" t="str">
        <f t="shared" si="44"/>
        <v>半田</v>
      </c>
      <c r="L937" s="30">
        <f>①陸連データ貼付け!P937</f>
        <v>2</v>
      </c>
      <c r="M937" s="64" t="str">
        <f>①陸連データ貼付け!Q937</f>
        <v>高校</v>
      </c>
    </row>
    <row r="938" spans="1:13">
      <c r="A938" s="233" t="str">
        <f>①陸連データ貼付け!M938</f>
        <v>k271</v>
      </c>
      <c r="B938" s="30" t="str">
        <f t="shared" si="42"/>
        <v>k</v>
      </c>
      <c r="C938" s="30" t="str">
        <f t="shared" si="43"/>
        <v>271</v>
      </c>
      <c r="D938" s="30">
        <f>①陸連データ貼付け!B938</f>
        <v>65401824</v>
      </c>
      <c r="E938" s="30" t="str">
        <f>①陸連データ貼付け!C938</f>
        <v>大谷　俊輔</v>
      </c>
      <c r="F938" s="30" t="str">
        <f>ASC(①陸連データ貼付け!D938)</f>
        <v>ｵｵﾀﾆ ｼｭﾝｽｹ</v>
      </c>
      <c r="G938" s="30" t="str">
        <f>①陸連データ貼付け!E938</f>
        <v>男</v>
      </c>
      <c r="H938" s="30">
        <f>①陸連データ貼付け!N938</f>
        <v>223166</v>
      </c>
      <c r="I938" s="30" t="str">
        <f>①陸連データ貼付け!K938</f>
        <v>半田</v>
      </c>
      <c r="J938" s="30" t="str">
        <f>ASC(①陸連データ貼付け!J938)</f>
        <v>ｱｲﾁｹﾝﾘﾂﾊﾝﾀﾞ</v>
      </c>
      <c r="K938" s="30" t="str">
        <f t="shared" si="44"/>
        <v>半田</v>
      </c>
      <c r="L938" s="30">
        <f>①陸連データ貼付け!P938</f>
        <v>1</v>
      </c>
      <c r="M938" s="64" t="str">
        <f>①陸連データ貼付け!Q938</f>
        <v>高校</v>
      </c>
    </row>
    <row r="939" spans="1:13">
      <c r="A939" s="233" t="str">
        <f>①陸連データ貼付け!M939</f>
        <v>k272</v>
      </c>
      <c r="B939" s="30" t="str">
        <f t="shared" si="42"/>
        <v>k</v>
      </c>
      <c r="C939" s="30" t="str">
        <f t="shared" si="43"/>
        <v>272</v>
      </c>
      <c r="D939" s="30">
        <f>①陸連データ貼付け!B939</f>
        <v>82274326</v>
      </c>
      <c r="E939" s="30" t="str">
        <f>①陸連データ貼付け!C939</f>
        <v>権田　卓磨</v>
      </c>
      <c r="F939" s="30" t="str">
        <f>ASC(①陸連データ貼付け!D939)</f>
        <v>ｺﾞﾝﾀﾞ ﾀｸﾏ</v>
      </c>
      <c r="G939" s="30" t="str">
        <f>①陸連データ貼付け!E939</f>
        <v>男</v>
      </c>
      <c r="H939" s="30">
        <f>①陸連データ貼付け!N939</f>
        <v>223166</v>
      </c>
      <c r="I939" s="30" t="str">
        <f>①陸連データ貼付け!K939</f>
        <v>半田</v>
      </c>
      <c r="J939" s="30" t="str">
        <f>ASC(①陸連データ貼付け!J939)</f>
        <v>ｱｲﾁｹﾝﾘﾂﾊﾝﾀﾞ</v>
      </c>
      <c r="K939" s="30" t="str">
        <f t="shared" si="44"/>
        <v>半田</v>
      </c>
      <c r="L939" s="30">
        <f>①陸連データ貼付け!P939</f>
        <v>1</v>
      </c>
      <c r="M939" s="64" t="str">
        <f>①陸連データ貼付け!Q939</f>
        <v>高校</v>
      </c>
    </row>
    <row r="940" spans="1:13">
      <c r="A940" s="233" t="str">
        <f>①陸連データ貼付け!M940</f>
        <v>k273</v>
      </c>
      <c r="B940" s="30" t="str">
        <f t="shared" si="42"/>
        <v>k</v>
      </c>
      <c r="C940" s="30" t="str">
        <f t="shared" si="43"/>
        <v>273</v>
      </c>
      <c r="D940" s="30">
        <f>①陸連データ貼付け!B940</f>
        <v>93586031</v>
      </c>
      <c r="E940" s="30" t="str">
        <f>①陸連データ貼付け!C940</f>
        <v>尾崎　泰規</v>
      </c>
      <c r="F940" s="30" t="str">
        <f>ASC(①陸連データ貼付け!D940)</f>
        <v>ｵｻﾞｷ ﾀｲｷ</v>
      </c>
      <c r="G940" s="30" t="str">
        <f>①陸連データ貼付け!E940</f>
        <v>男</v>
      </c>
      <c r="H940" s="30">
        <f>①陸連データ貼付け!N940</f>
        <v>223166</v>
      </c>
      <c r="I940" s="30" t="str">
        <f>①陸連データ貼付け!K940</f>
        <v>半田</v>
      </c>
      <c r="J940" s="30" t="str">
        <f>ASC(①陸連データ貼付け!J940)</f>
        <v>ｱｲﾁｹﾝﾘﾂﾊﾝﾀﾞ</v>
      </c>
      <c r="K940" s="30" t="str">
        <f t="shared" si="44"/>
        <v>半田</v>
      </c>
      <c r="L940" s="30">
        <f>①陸連データ貼付け!P940</f>
        <v>1</v>
      </c>
      <c r="M940" s="64" t="str">
        <f>①陸連データ貼付け!Q940</f>
        <v>高校</v>
      </c>
    </row>
    <row r="941" spans="1:13">
      <c r="A941" s="233" t="str">
        <f>①陸連データ貼付け!M941</f>
        <v>k274</v>
      </c>
      <c r="B941" s="30" t="str">
        <f t="shared" si="42"/>
        <v>k</v>
      </c>
      <c r="C941" s="30" t="str">
        <f t="shared" si="43"/>
        <v>274</v>
      </c>
      <c r="D941" s="30">
        <f>①陸連データ貼付け!B941</f>
        <v>98997850</v>
      </c>
      <c r="E941" s="30" t="str">
        <f>①陸連データ貼付け!C941</f>
        <v>木村　湧哉</v>
      </c>
      <c r="F941" s="30" t="str">
        <f>ASC(①陸連データ貼付け!D941)</f>
        <v>ｷﾑﾗ ﾕｳﾔ</v>
      </c>
      <c r="G941" s="30" t="str">
        <f>①陸連データ貼付け!E941</f>
        <v>男</v>
      </c>
      <c r="H941" s="30">
        <f>①陸連データ貼付け!N941</f>
        <v>223166</v>
      </c>
      <c r="I941" s="30" t="str">
        <f>①陸連データ貼付け!K941</f>
        <v>半田</v>
      </c>
      <c r="J941" s="30" t="str">
        <f>ASC(①陸連データ貼付け!J941)</f>
        <v>ｱｲﾁｹﾝﾘﾂﾊﾝﾀﾞ</v>
      </c>
      <c r="K941" s="30" t="str">
        <f t="shared" si="44"/>
        <v>半田</v>
      </c>
      <c r="L941" s="30">
        <f>①陸連データ貼付け!P941</f>
        <v>1</v>
      </c>
      <c r="M941" s="64" t="str">
        <f>①陸連データ貼付け!Q941</f>
        <v>高校</v>
      </c>
    </row>
    <row r="942" spans="1:13">
      <c r="A942" s="233" t="str">
        <f>①陸連データ貼付け!M942</f>
        <v>k275</v>
      </c>
      <c r="B942" s="30" t="str">
        <f t="shared" si="42"/>
        <v>k</v>
      </c>
      <c r="C942" s="30" t="str">
        <f t="shared" si="43"/>
        <v>275</v>
      </c>
      <c r="D942" s="30">
        <f>①陸連データ貼付け!B942</f>
        <v>99000725</v>
      </c>
      <c r="E942" s="30" t="str">
        <f>①陸連データ貼付け!C942</f>
        <v>石井　陽稀</v>
      </c>
      <c r="F942" s="30" t="str">
        <f>ASC(①陸連データ貼付け!D942)</f>
        <v>ｲｼｲ ﾊﾙｷ</v>
      </c>
      <c r="G942" s="30" t="str">
        <f>①陸連データ貼付け!E942</f>
        <v>男</v>
      </c>
      <c r="H942" s="30">
        <f>①陸連データ貼付け!N942</f>
        <v>223166</v>
      </c>
      <c r="I942" s="30" t="str">
        <f>①陸連データ貼付け!K942</f>
        <v>半田</v>
      </c>
      <c r="J942" s="30" t="str">
        <f>ASC(①陸連データ貼付け!J942)</f>
        <v>ｱｲﾁｹﾝﾘﾂﾊﾝﾀﾞ</v>
      </c>
      <c r="K942" s="30" t="str">
        <f t="shared" si="44"/>
        <v>半田</v>
      </c>
      <c r="L942" s="30">
        <f>①陸連データ貼付け!P942</f>
        <v>1</v>
      </c>
      <c r="M942" s="64" t="str">
        <f>①陸連データ貼付け!Q942</f>
        <v>高校</v>
      </c>
    </row>
    <row r="943" spans="1:13">
      <c r="A943" s="233" t="str">
        <f>①陸連データ貼付け!M943</f>
        <v>k276</v>
      </c>
      <c r="B943" s="30" t="str">
        <f t="shared" si="42"/>
        <v>k</v>
      </c>
      <c r="C943" s="30" t="str">
        <f t="shared" si="43"/>
        <v>276</v>
      </c>
      <c r="D943" s="30">
        <f>①陸連データ貼付け!B943</f>
        <v>99001120</v>
      </c>
      <c r="E943" s="30" t="str">
        <f>①陸連データ貼付け!C943</f>
        <v>後藤　角祐</v>
      </c>
      <c r="F943" s="30" t="str">
        <f>ASC(①陸連データ貼付け!D943)</f>
        <v>ｺﾞﾄｳ ｶｸﾕｳ</v>
      </c>
      <c r="G943" s="30" t="str">
        <f>①陸連データ貼付け!E943</f>
        <v>男</v>
      </c>
      <c r="H943" s="30">
        <f>①陸連データ貼付け!N943</f>
        <v>223166</v>
      </c>
      <c r="I943" s="30" t="str">
        <f>①陸連データ貼付け!K943</f>
        <v>半田</v>
      </c>
      <c r="J943" s="30" t="str">
        <f>ASC(①陸連データ貼付け!J943)</f>
        <v>ｱｲﾁｹﾝﾘﾂﾊﾝﾀﾞ</v>
      </c>
      <c r="K943" s="30" t="str">
        <f t="shared" si="44"/>
        <v>半田</v>
      </c>
      <c r="L943" s="30">
        <f>①陸連データ貼付け!P943</f>
        <v>1</v>
      </c>
      <c r="M943" s="64" t="str">
        <f>①陸連データ貼付け!Q943</f>
        <v>高校</v>
      </c>
    </row>
    <row r="944" spans="1:13">
      <c r="A944" s="233" t="str">
        <f>①陸連データ貼付け!M944</f>
        <v>k277</v>
      </c>
      <c r="B944" s="30" t="str">
        <f t="shared" si="42"/>
        <v>k</v>
      </c>
      <c r="C944" s="30" t="str">
        <f t="shared" si="43"/>
        <v>277</v>
      </c>
      <c r="D944" s="30">
        <f>①陸連データ貼付け!B944</f>
        <v>99001726</v>
      </c>
      <c r="E944" s="30" t="str">
        <f>①陸連データ貼付け!C944</f>
        <v>三縞　鴻佑</v>
      </c>
      <c r="F944" s="30" t="str">
        <f>ASC(①陸連データ貼付け!D944)</f>
        <v>ﾐｼﾏ ｺｳｽｹ</v>
      </c>
      <c r="G944" s="30" t="str">
        <f>①陸連データ貼付け!E944</f>
        <v>男</v>
      </c>
      <c r="H944" s="30">
        <f>①陸連データ貼付け!N944</f>
        <v>223166</v>
      </c>
      <c r="I944" s="30" t="str">
        <f>①陸連データ貼付け!K944</f>
        <v>半田</v>
      </c>
      <c r="J944" s="30" t="str">
        <f>ASC(①陸連データ貼付け!J944)</f>
        <v>ｱｲﾁｹﾝﾘﾂﾊﾝﾀﾞ</v>
      </c>
      <c r="K944" s="30" t="str">
        <f t="shared" si="44"/>
        <v>半田</v>
      </c>
      <c r="L944" s="30">
        <f>①陸連データ貼付け!P944</f>
        <v>1</v>
      </c>
      <c r="M944" s="64" t="str">
        <f>①陸連データ貼付け!Q944</f>
        <v>高校</v>
      </c>
    </row>
    <row r="945" spans="1:13">
      <c r="A945" s="233" t="str">
        <f>①陸連データ貼付け!M945</f>
        <v>k278</v>
      </c>
      <c r="B945" s="30" t="str">
        <f t="shared" si="42"/>
        <v>k</v>
      </c>
      <c r="C945" s="30" t="str">
        <f t="shared" si="43"/>
        <v>278</v>
      </c>
      <c r="D945" s="30">
        <f>①陸連データ貼付け!B945</f>
        <v>99001928</v>
      </c>
      <c r="E945" s="30" t="str">
        <f>①陸連データ貼付け!C945</f>
        <v>黒柳　武士</v>
      </c>
      <c r="F945" s="30" t="str">
        <f>ASC(①陸連データ貼付け!D945)</f>
        <v>ｸﾛﾔﾅｷﾞ ﾀｹｼ</v>
      </c>
      <c r="G945" s="30" t="str">
        <f>①陸連データ貼付け!E945</f>
        <v>男</v>
      </c>
      <c r="H945" s="30">
        <f>①陸連データ貼付け!N945</f>
        <v>223166</v>
      </c>
      <c r="I945" s="30" t="str">
        <f>①陸連データ貼付け!K945</f>
        <v>半田</v>
      </c>
      <c r="J945" s="30" t="str">
        <f>ASC(①陸連データ貼付け!J945)</f>
        <v>ｱｲﾁｹﾝﾘﾂﾊﾝﾀﾞ</v>
      </c>
      <c r="K945" s="30" t="str">
        <f t="shared" si="44"/>
        <v>半田</v>
      </c>
      <c r="L945" s="30">
        <f>①陸連データ貼付け!P945</f>
        <v>1</v>
      </c>
      <c r="M945" s="64" t="str">
        <f>①陸連データ貼付け!Q945</f>
        <v>高校</v>
      </c>
    </row>
    <row r="946" spans="1:13">
      <c r="A946" s="233" t="str">
        <f>①陸連データ貼付け!M946</f>
        <v>k279</v>
      </c>
      <c r="B946" s="30" t="str">
        <f t="shared" si="42"/>
        <v>k</v>
      </c>
      <c r="C946" s="30" t="str">
        <f t="shared" si="43"/>
        <v>279</v>
      </c>
      <c r="D946" s="30">
        <f>①陸連データ貼付け!B946</f>
        <v>99002929</v>
      </c>
      <c r="E946" s="30" t="str">
        <f>①陸連データ貼付け!C946</f>
        <v>松下　拓真</v>
      </c>
      <c r="F946" s="30" t="str">
        <f>ASC(①陸連データ貼付け!D946)</f>
        <v>ﾏﾂｼﾀ ﾀｸﾏ</v>
      </c>
      <c r="G946" s="30" t="str">
        <f>①陸連データ貼付け!E946</f>
        <v>男</v>
      </c>
      <c r="H946" s="30">
        <f>①陸連データ貼付け!N946</f>
        <v>223166</v>
      </c>
      <c r="I946" s="30" t="str">
        <f>①陸連データ貼付け!K946</f>
        <v>半田</v>
      </c>
      <c r="J946" s="30" t="str">
        <f>ASC(①陸連データ貼付け!J946)</f>
        <v>ｱｲﾁｹﾝﾘﾂﾊﾝﾀﾞ</v>
      </c>
      <c r="K946" s="30" t="str">
        <f t="shared" si="44"/>
        <v>半田</v>
      </c>
      <c r="L946" s="30">
        <f>①陸連データ貼付け!P946</f>
        <v>1</v>
      </c>
      <c r="M946" s="64" t="str">
        <f>①陸連データ貼付け!Q946</f>
        <v>高校</v>
      </c>
    </row>
    <row r="947" spans="1:13">
      <c r="A947" s="233" t="str">
        <f>①陸連データ貼付け!M947</f>
        <v>k280</v>
      </c>
      <c r="B947" s="30" t="str">
        <f t="shared" si="42"/>
        <v>k</v>
      </c>
      <c r="C947" s="30" t="str">
        <f t="shared" si="43"/>
        <v>280</v>
      </c>
      <c r="D947" s="30">
        <f>①陸連データ貼付け!B947</f>
        <v>99003526</v>
      </c>
      <c r="E947" s="30" t="str">
        <f>①陸連データ貼付け!C947</f>
        <v>鯉江　知樹</v>
      </c>
      <c r="F947" s="30" t="str">
        <f>ASC(①陸連データ貼付け!D947)</f>
        <v>ｺｲｴ ﾄﾓｷ</v>
      </c>
      <c r="G947" s="30" t="str">
        <f>①陸連データ貼付け!E947</f>
        <v>男</v>
      </c>
      <c r="H947" s="30">
        <f>①陸連データ貼付け!N947</f>
        <v>223166</v>
      </c>
      <c r="I947" s="30" t="str">
        <f>①陸連データ貼付け!K947</f>
        <v>半田</v>
      </c>
      <c r="J947" s="30" t="str">
        <f>ASC(①陸連データ貼付け!J947)</f>
        <v>ｱｲﾁｹﾝﾘﾂﾊﾝﾀﾞ</v>
      </c>
      <c r="K947" s="30" t="str">
        <f t="shared" si="44"/>
        <v>半田</v>
      </c>
      <c r="L947" s="30">
        <f>①陸連データ貼付け!P947</f>
        <v>1</v>
      </c>
      <c r="M947" s="64" t="str">
        <f>①陸連データ貼付け!Q947</f>
        <v>高校</v>
      </c>
    </row>
    <row r="948" spans="1:13">
      <c r="A948" s="233" t="str">
        <f>①陸連データ貼付け!M948</f>
        <v>k37</v>
      </c>
      <c r="B948" s="30" t="str">
        <f t="shared" si="42"/>
        <v>k</v>
      </c>
      <c r="C948" s="30" t="str">
        <f t="shared" si="43"/>
        <v>37</v>
      </c>
      <c r="D948" s="30">
        <f>①陸連データ貼付け!B948</f>
        <v>25183019</v>
      </c>
      <c r="E948" s="30" t="str">
        <f>①陸連データ貼付け!C948</f>
        <v>髙橋　直史</v>
      </c>
      <c r="F948" s="30" t="str">
        <f>ASC(①陸連データ貼付け!D948)</f>
        <v>ﾀｶﾊｼ ﾅｵﾌﾐ</v>
      </c>
      <c r="G948" s="30" t="str">
        <f>①陸連データ貼付け!E948</f>
        <v>男</v>
      </c>
      <c r="H948" s="30">
        <f>①陸連データ貼付け!N948</f>
        <v>223166</v>
      </c>
      <c r="I948" s="30" t="str">
        <f>①陸連データ貼付け!K948</f>
        <v>半田</v>
      </c>
      <c r="J948" s="30" t="str">
        <f>ASC(①陸連データ貼付け!J948)</f>
        <v>ｱｲﾁｹﾝﾘﾂﾊﾝﾀﾞ</v>
      </c>
      <c r="K948" s="30" t="str">
        <f t="shared" si="44"/>
        <v>半田</v>
      </c>
      <c r="L948" s="30">
        <f>①陸連データ貼付け!P948</f>
        <v>3</v>
      </c>
      <c r="M948" s="64" t="str">
        <f>①陸連データ貼付け!Q948</f>
        <v>高校</v>
      </c>
    </row>
    <row r="949" spans="1:13">
      <c r="A949" s="233" t="str">
        <f>①陸連データ貼付け!M949</f>
        <v>k38</v>
      </c>
      <c r="B949" s="30" t="str">
        <f t="shared" si="42"/>
        <v>k</v>
      </c>
      <c r="C949" s="30" t="str">
        <f t="shared" si="43"/>
        <v>38</v>
      </c>
      <c r="D949" s="30">
        <f>①陸連データ貼付け!B949</f>
        <v>39999039</v>
      </c>
      <c r="E949" s="30" t="str">
        <f>①陸連データ貼付け!C949</f>
        <v>今井　悠真</v>
      </c>
      <c r="F949" s="30" t="str">
        <f>ASC(①陸連データ貼付け!D949)</f>
        <v>ｲﾏｲ ﾕｳﾏ</v>
      </c>
      <c r="G949" s="30" t="str">
        <f>①陸連データ貼付け!E949</f>
        <v>男</v>
      </c>
      <c r="H949" s="30">
        <f>①陸連データ貼付け!N949</f>
        <v>223166</v>
      </c>
      <c r="I949" s="30" t="str">
        <f>①陸連データ貼付け!K949</f>
        <v>半田</v>
      </c>
      <c r="J949" s="30" t="str">
        <f>ASC(①陸連データ貼付け!J949)</f>
        <v>ｱｲﾁｹﾝﾘﾂﾊﾝﾀﾞ</v>
      </c>
      <c r="K949" s="30" t="str">
        <f t="shared" si="44"/>
        <v>半田</v>
      </c>
      <c r="L949" s="30">
        <f>①陸連データ貼付け!P949</f>
        <v>3</v>
      </c>
      <c r="M949" s="64" t="str">
        <f>①陸連データ貼付け!Q949</f>
        <v>高校</v>
      </c>
    </row>
    <row r="950" spans="1:13">
      <c r="A950" s="233" t="str">
        <f>①陸連データ貼付け!M950</f>
        <v>k39</v>
      </c>
      <c r="B950" s="30" t="str">
        <f t="shared" si="42"/>
        <v>k</v>
      </c>
      <c r="C950" s="30" t="str">
        <f t="shared" si="43"/>
        <v>39</v>
      </c>
      <c r="D950" s="30">
        <f>①陸連データ貼付け!B950</f>
        <v>40006515</v>
      </c>
      <c r="E950" s="30" t="str">
        <f>①陸連データ貼付け!C950</f>
        <v>瀧本　健太</v>
      </c>
      <c r="F950" s="30" t="str">
        <f>ASC(①陸連データ貼付け!D950)</f>
        <v>ﾀｷﾓﾄ ｹﾝﾀ</v>
      </c>
      <c r="G950" s="30" t="str">
        <f>①陸連データ貼付け!E950</f>
        <v>男</v>
      </c>
      <c r="H950" s="30">
        <f>①陸連データ貼付け!N950</f>
        <v>223166</v>
      </c>
      <c r="I950" s="30" t="str">
        <f>①陸連データ貼付け!K950</f>
        <v>半田</v>
      </c>
      <c r="J950" s="30" t="str">
        <f>ASC(①陸連データ貼付け!J950)</f>
        <v>ｱｲﾁｹﾝﾘﾂﾊﾝﾀﾞ</v>
      </c>
      <c r="K950" s="30" t="str">
        <f t="shared" si="44"/>
        <v>半田</v>
      </c>
      <c r="L950" s="30">
        <f>①陸連データ貼付け!P950</f>
        <v>3</v>
      </c>
      <c r="M950" s="64" t="str">
        <f>①陸連データ貼付け!Q950</f>
        <v>高校</v>
      </c>
    </row>
    <row r="951" spans="1:13">
      <c r="A951" s="233" t="str">
        <f>①陸連データ貼付け!M951</f>
        <v>k40</v>
      </c>
      <c r="B951" s="30" t="str">
        <f t="shared" si="42"/>
        <v>k</v>
      </c>
      <c r="C951" s="30" t="str">
        <f t="shared" si="43"/>
        <v>40</v>
      </c>
      <c r="D951" s="30">
        <f>①陸連データ貼付け!B951</f>
        <v>46300922</v>
      </c>
      <c r="E951" s="30" t="str">
        <f>①陸連データ貼付け!C951</f>
        <v>福島　柊汰郎</v>
      </c>
      <c r="F951" s="30" t="str">
        <f>ASC(①陸連データ貼付け!D951)</f>
        <v>ﾌｸｼﾏ ｼｭｳﾀﾛｳ</v>
      </c>
      <c r="G951" s="30" t="str">
        <f>①陸連データ貼付け!E951</f>
        <v>男</v>
      </c>
      <c r="H951" s="30">
        <f>①陸連データ貼付け!N951</f>
        <v>223166</v>
      </c>
      <c r="I951" s="30" t="str">
        <f>①陸連データ貼付け!K951</f>
        <v>半田</v>
      </c>
      <c r="J951" s="30" t="str">
        <f>ASC(①陸連データ貼付け!J951)</f>
        <v>ｱｲﾁｹﾝﾘﾂﾊﾝﾀﾞ</v>
      </c>
      <c r="K951" s="30" t="str">
        <f t="shared" si="44"/>
        <v>半田</v>
      </c>
      <c r="L951" s="30">
        <f>①陸連データ貼付け!P951</f>
        <v>3</v>
      </c>
      <c r="M951" s="64" t="str">
        <f>①陸連データ貼付け!Q951</f>
        <v>高校</v>
      </c>
    </row>
    <row r="952" spans="1:13">
      <c r="A952" s="233" t="str">
        <f>①陸連データ貼付け!M952</f>
        <v>k41</v>
      </c>
      <c r="B952" s="30" t="str">
        <f t="shared" si="42"/>
        <v>k</v>
      </c>
      <c r="C952" s="30" t="str">
        <f t="shared" si="43"/>
        <v>41</v>
      </c>
      <c r="D952" s="30">
        <f>①陸連データ貼付け!B952</f>
        <v>49213120</v>
      </c>
      <c r="E952" s="30" t="str">
        <f>①陸連データ貼付け!C952</f>
        <v>竹内　寛斗</v>
      </c>
      <c r="F952" s="30" t="str">
        <f>ASC(①陸連データ貼付け!D952)</f>
        <v>ﾀｹｳﾁ ﾋﾛﾄ</v>
      </c>
      <c r="G952" s="30" t="str">
        <f>①陸連データ貼付け!E952</f>
        <v>男</v>
      </c>
      <c r="H952" s="30">
        <f>①陸連データ貼付け!N952</f>
        <v>223166</v>
      </c>
      <c r="I952" s="30" t="str">
        <f>①陸連データ貼付け!K952</f>
        <v>半田</v>
      </c>
      <c r="J952" s="30" t="str">
        <f>ASC(①陸連データ貼付け!J952)</f>
        <v>ｱｲﾁｹﾝﾘﾂﾊﾝﾀﾞ</v>
      </c>
      <c r="K952" s="30" t="str">
        <f t="shared" si="44"/>
        <v>半田</v>
      </c>
      <c r="L952" s="30">
        <f>①陸連データ貼付け!P952</f>
        <v>2</v>
      </c>
      <c r="M952" s="64" t="str">
        <f>①陸連データ貼付け!Q952</f>
        <v>高校</v>
      </c>
    </row>
    <row r="953" spans="1:13">
      <c r="A953" s="233" t="str">
        <f>①陸連データ貼付け!M953</f>
        <v>k42</v>
      </c>
      <c r="B953" s="30" t="str">
        <f t="shared" si="42"/>
        <v>k</v>
      </c>
      <c r="C953" s="30" t="str">
        <f t="shared" si="43"/>
        <v>42</v>
      </c>
      <c r="D953" s="30">
        <f>①陸連データ貼付け!B953</f>
        <v>49213524</v>
      </c>
      <c r="E953" s="30" t="str">
        <f>①陸連データ貼付け!C953</f>
        <v>福山　陽介</v>
      </c>
      <c r="F953" s="30" t="str">
        <f>ASC(①陸連データ貼付け!D953)</f>
        <v>ﾌｸﾔﾏ ﾖｳｽｹ</v>
      </c>
      <c r="G953" s="30" t="str">
        <f>①陸連データ貼付け!E953</f>
        <v>男</v>
      </c>
      <c r="H953" s="30">
        <f>①陸連データ貼付け!N953</f>
        <v>223166</v>
      </c>
      <c r="I953" s="30" t="str">
        <f>①陸連データ貼付け!K953</f>
        <v>半田</v>
      </c>
      <c r="J953" s="30" t="str">
        <f>ASC(①陸連データ貼付け!J953)</f>
        <v>ｱｲﾁｹﾝﾘﾂﾊﾝﾀﾞ</v>
      </c>
      <c r="K953" s="30" t="str">
        <f t="shared" si="44"/>
        <v>半田</v>
      </c>
      <c r="L953" s="30">
        <f>①陸連データ貼付け!P953</f>
        <v>2</v>
      </c>
      <c r="M953" s="64" t="str">
        <f>①陸連データ貼付け!Q953</f>
        <v>高校</v>
      </c>
    </row>
    <row r="954" spans="1:13">
      <c r="A954" s="233" t="str">
        <f>①陸連データ貼付け!M954</f>
        <v>k43</v>
      </c>
      <c r="B954" s="30" t="str">
        <f t="shared" si="42"/>
        <v>k</v>
      </c>
      <c r="C954" s="30" t="str">
        <f t="shared" si="43"/>
        <v>43</v>
      </c>
      <c r="D954" s="30">
        <f>①陸連データ貼付け!B954</f>
        <v>52076424</v>
      </c>
      <c r="E954" s="30" t="str">
        <f>①陸連データ貼付け!C954</f>
        <v>福地　一志</v>
      </c>
      <c r="F954" s="30" t="str">
        <f>ASC(①陸連データ貼付け!D954)</f>
        <v>ﾌｸﾁ ｶｽﾞｼ</v>
      </c>
      <c r="G954" s="30" t="str">
        <f>①陸連データ貼付け!E954</f>
        <v>男</v>
      </c>
      <c r="H954" s="30">
        <f>①陸連データ貼付け!N954</f>
        <v>223166</v>
      </c>
      <c r="I954" s="30" t="str">
        <f>①陸連データ貼付け!K954</f>
        <v>半田</v>
      </c>
      <c r="J954" s="30" t="str">
        <f>ASC(①陸連データ貼付け!J954)</f>
        <v>ｱｲﾁｹﾝﾘﾂﾊﾝﾀﾞ</v>
      </c>
      <c r="K954" s="30" t="str">
        <f t="shared" si="44"/>
        <v>半田</v>
      </c>
      <c r="L954" s="30">
        <f>①陸連データ貼付け!P954</f>
        <v>2</v>
      </c>
      <c r="M954" s="64" t="str">
        <f>①陸連データ貼付け!Q954</f>
        <v>高校</v>
      </c>
    </row>
    <row r="955" spans="1:13">
      <c r="A955" s="233" t="str">
        <f>①陸連データ貼付け!M955</f>
        <v>k44</v>
      </c>
      <c r="B955" s="30" t="str">
        <f t="shared" si="42"/>
        <v>k</v>
      </c>
      <c r="C955" s="30" t="str">
        <f t="shared" si="43"/>
        <v>44</v>
      </c>
      <c r="D955" s="30">
        <f>①陸連データ貼付け!B955</f>
        <v>53636629</v>
      </c>
      <c r="E955" s="30" t="str">
        <f>①陸連データ貼付け!C955</f>
        <v>水野　太智</v>
      </c>
      <c r="F955" s="30" t="str">
        <f>ASC(①陸連データ貼付け!D955)</f>
        <v>ﾐｽﾞﾉ ﾀｲﾁ</v>
      </c>
      <c r="G955" s="30" t="str">
        <f>①陸連データ貼付け!E955</f>
        <v>男</v>
      </c>
      <c r="H955" s="30">
        <f>①陸連データ貼付け!N955</f>
        <v>223166</v>
      </c>
      <c r="I955" s="30" t="str">
        <f>①陸連データ貼付け!K955</f>
        <v>半田</v>
      </c>
      <c r="J955" s="30" t="str">
        <f>ASC(①陸連データ貼付け!J955)</f>
        <v>ｱｲﾁｹﾝﾘﾂﾊﾝﾀﾞ</v>
      </c>
      <c r="K955" s="30" t="str">
        <f t="shared" si="44"/>
        <v>半田</v>
      </c>
      <c r="L955" s="30">
        <f>①陸連データ貼付け!P955</f>
        <v>2</v>
      </c>
      <c r="M955" s="64" t="str">
        <f>①陸連データ貼付け!Q955</f>
        <v>高校</v>
      </c>
    </row>
    <row r="956" spans="1:13">
      <c r="A956" s="233" t="str">
        <f>①陸連データ貼付け!M956</f>
        <v>k45</v>
      </c>
      <c r="B956" s="30" t="str">
        <f t="shared" si="42"/>
        <v>k</v>
      </c>
      <c r="C956" s="30" t="str">
        <f t="shared" si="43"/>
        <v>45</v>
      </c>
      <c r="D956" s="30">
        <f>①陸連データ貼付け!B956</f>
        <v>53662224</v>
      </c>
      <c r="E956" s="30" t="str">
        <f>①陸連データ貼付け!C956</f>
        <v>前川　楓斗</v>
      </c>
      <c r="F956" s="30" t="str">
        <f>ASC(①陸連データ貼付け!D956)</f>
        <v>ﾏｴｶﾜ ﾌｳﾄ</v>
      </c>
      <c r="G956" s="30" t="str">
        <f>①陸連データ貼付け!E956</f>
        <v>男</v>
      </c>
      <c r="H956" s="30">
        <f>①陸連データ貼付け!N956</f>
        <v>223166</v>
      </c>
      <c r="I956" s="30" t="str">
        <f>①陸連データ貼付け!K956</f>
        <v>半田</v>
      </c>
      <c r="J956" s="30" t="str">
        <f>ASC(①陸連データ貼付け!J956)</f>
        <v>ｱｲﾁｹﾝﾘﾂﾊﾝﾀﾞ</v>
      </c>
      <c r="K956" s="30" t="str">
        <f t="shared" si="44"/>
        <v>半田</v>
      </c>
      <c r="L956" s="30">
        <f>①陸連データ貼付け!P956</f>
        <v>2</v>
      </c>
      <c r="M956" s="64" t="str">
        <f>①陸連データ貼付け!Q956</f>
        <v>高校</v>
      </c>
    </row>
    <row r="957" spans="1:13">
      <c r="A957" s="233" t="str">
        <f>①陸連データ貼付け!M957</f>
        <v>k46</v>
      </c>
      <c r="B957" s="30" t="str">
        <f t="shared" si="42"/>
        <v>k</v>
      </c>
      <c r="C957" s="30" t="str">
        <f t="shared" si="43"/>
        <v>46</v>
      </c>
      <c r="D957" s="30">
        <f>①陸連データ貼付け!B957</f>
        <v>72833831</v>
      </c>
      <c r="E957" s="30" t="str">
        <f>①陸連データ貼付け!C957</f>
        <v>濵島　秀太</v>
      </c>
      <c r="F957" s="30" t="str">
        <f>ASC(①陸連データ貼付け!D957)</f>
        <v>ﾊﾏｼﾞﾏ ｼｭｳﾀ</v>
      </c>
      <c r="G957" s="30" t="str">
        <f>①陸連データ貼付け!E957</f>
        <v>男</v>
      </c>
      <c r="H957" s="30">
        <f>①陸連データ貼付け!N957</f>
        <v>223166</v>
      </c>
      <c r="I957" s="30" t="str">
        <f>①陸連データ貼付け!K957</f>
        <v>半田</v>
      </c>
      <c r="J957" s="30" t="str">
        <f>ASC(①陸連データ貼付け!J957)</f>
        <v>ｱｲﾁｹﾝﾘﾂﾊﾝﾀﾞ</v>
      </c>
      <c r="K957" s="30" t="str">
        <f t="shared" si="44"/>
        <v>半田</v>
      </c>
      <c r="L957" s="30">
        <f>①陸連データ貼付け!P957</f>
        <v>2</v>
      </c>
      <c r="M957" s="64" t="str">
        <f>①陸連データ貼付け!Q957</f>
        <v>高校</v>
      </c>
    </row>
    <row r="958" spans="1:13">
      <c r="A958" s="233" t="str">
        <f>①陸連データ貼付け!M958</f>
        <v>k47</v>
      </c>
      <c r="B958" s="30" t="str">
        <f t="shared" si="42"/>
        <v>k</v>
      </c>
      <c r="C958" s="30" t="str">
        <f t="shared" si="43"/>
        <v>47</v>
      </c>
      <c r="D958" s="30">
        <f>①陸連データ貼付け!B958</f>
        <v>74630222</v>
      </c>
      <c r="E958" s="30" t="str">
        <f>①陸連データ貼付け!C958</f>
        <v>山田　真南斗</v>
      </c>
      <c r="F958" s="30" t="str">
        <f>ASC(①陸連データ貼付け!D958)</f>
        <v>ﾔﾏﾀﾞ ﾏﾅﾄ</v>
      </c>
      <c r="G958" s="30" t="str">
        <f>①陸連データ貼付け!E958</f>
        <v>男</v>
      </c>
      <c r="H958" s="30">
        <f>①陸連データ貼付け!N958</f>
        <v>223166</v>
      </c>
      <c r="I958" s="30" t="str">
        <f>①陸連データ貼付け!K958</f>
        <v>半田</v>
      </c>
      <c r="J958" s="30" t="str">
        <f>ASC(①陸連データ貼付け!J958)</f>
        <v>ｱｲﾁｹﾝﾘﾂﾊﾝﾀﾞ</v>
      </c>
      <c r="K958" s="30" t="str">
        <f t="shared" si="44"/>
        <v>半田</v>
      </c>
      <c r="L958" s="30">
        <f>①陸連データ貼付け!P958</f>
        <v>3</v>
      </c>
      <c r="M958" s="64" t="str">
        <f>①陸連データ貼付け!Q958</f>
        <v>高校</v>
      </c>
    </row>
    <row r="959" spans="1:13">
      <c r="A959" s="233" t="str">
        <f>①陸連データ貼付け!M959</f>
        <v>k48</v>
      </c>
      <c r="B959" s="30" t="str">
        <f t="shared" si="42"/>
        <v>k</v>
      </c>
      <c r="C959" s="30" t="str">
        <f t="shared" si="43"/>
        <v>48</v>
      </c>
      <c r="D959" s="30">
        <f>①陸連データ貼付け!B959</f>
        <v>74630929</v>
      </c>
      <c r="E959" s="30" t="str">
        <f>①陸連データ貼付け!C959</f>
        <v>田中　江志</v>
      </c>
      <c r="F959" s="30" t="str">
        <f>ASC(①陸連データ貼付け!D959)</f>
        <v>ﾀﾅｶ ｺｳｼ</v>
      </c>
      <c r="G959" s="30" t="str">
        <f>①陸連データ貼付け!E959</f>
        <v>男</v>
      </c>
      <c r="H959" s="30">
        <f>①陸連データ貼付け!N959</f>
        <v>223166</v>
      </c>
      <c r="I959" s="30" t="str">
        <f>①陸連データ貼付け!K959</f>
        <v>半田</v>
      </c>
      <c r="J959" s="30" t="str">
        <f>ASC(①陸連データ貼付け!J959)</f>
        <v>ｱｲﾁｹﾝﾘﾂﾊﾝﾀﾞ</v>
      </c>
      <c r="K959" s="30" t="str">
        <f t="shared" si="44"/>
        <v>半田</v>
      </c>
      <c r="L959" s="30">
        <f>①陸連データ貼付け!P959</f>
        <v>3</v>
      </c>
      <c r="M959" s="64" t="str">
        <f>①陸連データ貼付け!Q959</f>
        <v>高校</v>
      </c>
    </row>
    <row r="960" spans="1:13">
      <c r="A960" s="233" t="str">
        <f>①陸連データ貼付け!M960</f>
        <v>k49</v>
      </c>
      <c r="B960" s="30" t="str">
        <f t="shared" si="42"/>
        <v>k</v>
      </c>
      <c r="C960" s="30" t="str">
        <f t="shared" si="43"/>
        <v>49</v>
      </c>
      <c r="D960" s="30">
        <f>①陸連データ貼付け!B960</f>
        <v>74631425</v>
      </c>
      <c r="E960" s="30" t="str">
        <f>①陸連データ貼付け!C960</f>
        <v>竹内　賢哉</v>
      </c>
      <c r="F960" s="30" t="str">
        <f>ASC(①陸連データ貼付け!D960)</f>
        <v>ﾀｹｳﾁ ｹﾝﾔ</v>
      </c>
      <c r="G960" s="30" t="str">
        <f>①陸連データ貼付け!E960</f>
        <v>男</v>
      </c>
      <c r="H960" s="30">
        <f>①陸連データ貼付け!N960</f>
        <v>223166</v>
      </c>
      <c r="I960" s="30" t="str">
        <f>①陸連データ貼付け!K960</f>
        <v>半田</v>
      </c>
      <c r="J960" s="30" t="str">
        <f>ASC(①陸連データ貼付け!J960)</f>
        <v>ｱｲﾁｹﾝﾘﾂﾊﾝﾀﾞ</v>
      </c>
      <c r="K960" s="30" t="str">
        <f t="shared" si="44"/>
        <v>半田</v>
      </c>
      <c r="L960" s="30">
        <f>①陸連データ貼付け!P960</f>
        <v>3</v>
      </c>
      <c r="M960" s="64" t="str">
        <f>①陸連データ貼付け!Q960</f>
        <v>高校</v>
      </c>
    </row>
    <row r="961" spans="1:13">
      <c r="A961" s="233" t="str">
        <f>①陸連データ貼付け!M961</f>
        <v>k50</v>
      </c>
      <c r="B961" s="30" t="str">
        <f t="shared" si="42"/>
        <v>k</v>
      </c>
      <c r="C961" s="30" t="str">
        <f t="shared" si="43"/>
        <v>50</v>
      </c>
      <c r="D961" s="30">
        <f>①陸連データ貼付け!B961</f>
        <v>74632123</v>
      </c>
      <c r="E961" s="30" t="str">
        <f>①陸連データ貼付け!C961</f>
        <v>沖島　祐輝</v>
      </c>
      <c r="F961" s="30" t="str">
        <f>ASC(①陸連データ貼付け!D961)</f>
        <v>ｵｷｼﾞﾏ ﾕｳｷ</v>
      </c>
      <c r="G961" s="30" t="str">
        <f>①陸連データ貼付け!E961</f>
        <v>男</v>
      </c>
      <c r="H961" s="30">
        <f>①陸連データ貼付け!N961</f>
        <v>223166</v>
      </c>
      <c r="I961" s="30" t="str">
        <f>①陸連データ貼付け!K961</f>
        <v>半田</v>
      </c>
      <c r="J961" s="30" t="str">
        <f>ASC(①陸連データ貼付け!J961)</f>
        <v>ｱｲﾁｹﾝﾘﾂﾊﾝﾀﾞ</v>
      </c>
      <c r="K961" s="30" t="str">
        <f t="shared" si="44"/>
        <v>半田</v>
      </c>
      <c r="L961" s="30">
        <f>①陸連データ貼付け!P961</f>
        <v>3</v>
      </c>
      <c r="M961" s="64" t="str">
        <f>①陸連データ貼付け!Q961</f>
        <v>高校</v>
      </c>
    </row>
    <row r="962" spans="1:13">
      <c r="A962" s="233" t="str">
        <f>①陸連データ貼付け!M962</f>
        <v>k51</v>
      </c>
      <c r="B962" s="30" t="str">
        <f t="shared" si="42"/>
        <v>k</v>
      </c>
      <c r="C962" s="30" t="str">
        <f t="shared" si="43"/>
        <v>51</v>
      </c>
      <c r="D962" s="30">
        <f>①陸連データ貼付け!B962</f>
        <v>85195129</v>
      </c>
      <c r="E962" s="30" t="str">
        <f>①陸連データ貼付け!C962</f>
        <v>西田　侑史</v>
      </c>
      <c r="F962" s="30" t="str">
        <f>ASC(①陸連データ貼付け!D962)</f>
        <v>ﾆｼﾀﾞ ｺｳｼ</v>
      </c>
      <c r="G962" s="30" t="str">
        <f>①陸連データ貼付け!E962</f>
        <v>男</v>
      </c>
      <c r="H962" s="30">
        <f>①陸連データ貼付け!N962</f>
        <v>223166</v>
      </c>
      <c r="I962" s="30" t="str">
        <f>①陸連データ貼付け!K962</f>
        <v>半田</v>
      </c>
      <c r="J962" s="30" t="str">
        <f>ASC(①陸連データ貼付け!J962)</f>
        <v>ｱｲﾁｹﾝﾘﾂﾊﾝﾀﾞ</v>
      </c>
      <c r="K962" s="30" t="str">
        <f t="shared" si="44"/>
        <v>半田</v>
      </c>
      <c r="L962" s="30">
        <f>①陸連データ貼付け!P962</f>
        <v>2</v>
      </c>
      <c r="M962" s="64" t="str">
        <f>①陸連データ貼付け!Q962</f>
        <v>高校</v>
      </c>
    </row>
    <row r="963" spans="1:13">
      <c r="A963" s="233" t="str">
        <f>①陸連データ貼付け!M963</f>
        <v>k52</v>
      </c>
      <c r="B963" s="30" t="str">
        <f t="shared" ref="B963:B1026" si="45">LEFT(A963,1)</f>
        <v>k</v>
      </c>
      <c r="C963" s="30" t="str">
        <f t="shared" ref="C963:C1026" si="46">REPLACE(A963,1,1,"")</f>
        <v>52</v>
      </c>
      <c r="D963" s="30">
        <f>①陸連データ貼付け!B963</f>
        <v>88146128</v>
      </c>
      <c r="E963" s="30" t="str">
        <f>①陸連データ貼付け!C963</f>
        <v>都築　佑太</v>
      </c>
      <c r="F963" s="30" t="str">
        <f>ASC(①陸連データ貼付け!D963)</f>
        <v>ﾂﾂﾞｷ ﾕｳﾀ</v>
      </c>
      <c r="G963" s="30" t="str">
        <f>①陸連データ貼付け!E963</f>
        <v>男</v>
      </c>
      <c r="H963" s="30">
        <f>①陸連データ貼付け!N963</f>
        <v>223166</v>
      </c>
      <c r="I963" s="30" t="str">
        <f>①陸連データ貼付け!K963</f>
        <v>半田</v>
      </c>
      <c r="J963" s="30" t="str">
        <f>ASC(①陸連データ貼付け!J963)</f>
        <v>ｱｲﾁｹﾝﾘﾂﾊﾝﾀﾞ</v>
      </c>
      <c r="K963" s="30" t="str">
        <f t="shared" ref="K963:K1026" si="47">I963</f>
        <v>半田</v>
      </c>
      <c r="L963" s="30">
        <f>①陸連データ貼付け!P963</f>
        <v>2</v>
      </c>
      <c r="M963" s="64" t="str">
        <f>①陸連データ貼付け!Q963</f>
        <v>高校</v>
      </c>
    </row>
    <row r="964" spans="1:13">
      <c r="A964" s="233" t="str">
        <f>①陸連データ貼付け!M964</f>
        <v>k53</v>
      </c>
      <c r="B964" s="30" t="str">
        <f t="shared" si="45"/>
        <v>k</v>
      </c>
      <c r="C964" s="30" t="str">
        <f t="shared" si="46"/>
        <v>53</v>
      </c>
      <c r="D964" s="30">
        <f>①陸連データ貼付け!B964</f>
        <v>88146229</v>
      </c>
      <c r="E964" s="30" t="str">
        <f>①陸連データ貼付け!C964</f>
        <v>片岡　啓希</v>
      </c>
      <c r="F964" s="30" t="str">
        <f>ASC(①陸連データ貼付け!D964)</f>
        <v>ｶﾀｵｶ ﾋﾛｷ</v>
      </c>
      <c r="G964" s="30" t="str">
        <f>①陸連データ貼付け!E964</f>
        <v>男</v>
      </c>
      <c r="H964" s="30">
        <f>①陸連データ貼付け!N964</f>
        <v>223166</v>
      </c>
      <c r="I964" s="30" t="str">
        <f>①陸連データ貼付け!K964</f>
        <v>半田</v>
      </c>
      <c r="J964" s="30" t="str">
        <f>ASC(①陸連データ貼付け!J964)</f>
        <v>ｱｲﾁｹﾝﾘﾂﾊﾝﾀﾞ</v>
      </c>
      <c r="K964" s="30" t="str">
        <f t="shared" si="47"/>
        <v>半田</v>
      </c>
      <c r="L964" s="30">
        <f>①陸連データ貼付け!P964</f>
        <v>2</v>
      </c>
      <c r="M964" s="64" t="str">
        <f>①陸連データ貼付け!Q964</f>
        <v>高校</v>
      </c>
    </row>
    <row r="965" spans="1:13">
      <c r="A965" s="233" t="str">
        <f>①陸連データ貼付け!M965</f>
        <v>k54</v>
      </c>
      <c r="B965" s="30" t="str">
        <f t="shared" si="45"/>
        <v>k</v>
      </c>
      <c r="C965" s="30" t="str">
        <f t="shared" si="46"/>
        <v>54</v>
      </c>
      <c r="D965" s="30">
        <f>①陸連データ貼付け!B965</f>
        <v>88146330</v>
      </c>
      <c r="E965" s="30" t="str">
        <f>①陸連データ貼付け!C965</f>
        <v>佐野　崚</v>
      </c>
      <c r="F965" s="30" t="str">
        <f>ASC(①陸連データ貼付け!D965)</f>
        <v>ｻﾉ ﾘｮｳ</v>
      </c>
      <c r="G965" s="30" t="str">
        <f>①陸連データ貼付け!E965</f>
        <v>男</v>
      </c>
      <c r="H965" s="30">
        <f>①陸連データ貼付け!N965</f>
        <v>223166</v>
      </c>
      <c r="I965" s="30" t="str">
        <f>①陸連データ貼付け!K965</f>
        <v>半田</v>
      </c>
      <c r="J965" s="30" t="str">
        <f>ASC(①陸連データ貼付け!J965)</f>
        <v>ｱｲﾁｹﾝﾘﾂﾊﾝﾀﾞ</v>
      </c>
      <c r="K965" s="30" t="str">
        <f t="shared" si="47"/>
        <v>半田</v>
      </c>
      <c r="L965" s="30">
        <f>①陸連データ貼付け!P965</f>
        <v>2</v>
      </c>
      <c r="M965" s="64" t="str">
        <f>①陸連データ貼付け!Q965</f>
        <v>高校</v>
      </c>
    </row>
    <row r="966" spans="1:13">
      <c r="A966" s="233" t="str">
        <f>①陸連データ貼付け!M966</f>
        <v>k55</v>
      </c>
      <c r="B966" s="30" t="str">
        <f t="shared" si="45"/>
        <v>k</v>
      </c>
      <c r="C966" s="30" t="str">
        <f t="shared" si="46"/>
        <v>55</v>
      </c>
      <c r="D966" s="30">
        <f>①陸連データ貼付け!B966</f>
        <v>88146431</v>
      </c>
      <c r="E966" s="30" t="str">
        <f>①陸連データ貼付け!C966</f>
        <v>風岡　辰志</v>
      </c>
      <c r="F966" s="30" t="str">
        <f>ASC(①陸連データ貼付け!D966)</f>
        <v>ｶｾﾞｵｶ ﾀﾂｼ</v>
      </c>
      <c r="G966" s="30" t="str">
        <f>①陸連データ貼付け!E966</f>
        <v>男</v>
      </c>
      <c r="H966" s="30">
        <f>①陸連データ貼付け!N966</f>
        <v>223166</v>
      </c>
      <c r="I966" s="30" t="str">
        <f>①陸連データ貼付け!K966</f>
        <v>半田</v>
      </c>
      <c r="J966" s="30" t="str">
        <f>ASC(①陸連データ貼付け!J966)</f>
        <v>ｱｲﾁｹﾝﾘﾂﾊﾝﾀﾞ</v>
      </c>
      <c r="K966" s="30" t="str">
        <f t="shared" si="47"/>
        <v>半田</v>
      </c>
      <c r="L966" s="30">
        <f>①陸連データ貼付け!P966</f>
        <v>2</v>
      </c>
      <c r="M966" s="64" t="str">
        <f>①陸連データ貼付け!Q966</f>
        <v>高校</v>
      </c>
    </row>
    <row r="967" spans="1:13">
      <c r="A967" s="233" t="str">
        <f>①陸連データ貼付け!M967</f>
        <v>k56</v>
      </c>
      <c r="B967" s="30" t="str">
        <f t="shared" si="45"/>
        <v>k</v>
      </c>
      <c r="C967" s="30" t="str">
        <f t="shared" si="46"/>
        <v>56</v>
      </c>
      <c r="D967" s="30">
        <f>①陸連データ貼付け!B967</f>
        <v>88146835</v>
      </c>
      <c r="E967" s="30" t="str">
        <f>①陸連データ貼付け!C967</f>
        <v>高野　允旗</v>
      </c>
      <c r="F967" s="30" t="str">
        <f>ASC(①陸連データ貼付け!D967)</f>
        <v>ﾀｶﾉ ﾏｻｷ</v>
      </c>
      <c r="G967" s="30" t="str">
        <f>①陸連データ貼付け!E967</f>
        <v>男</v>
      </c>
      <c r="H967" s="30">
        <f>①陸連データ貼付け!N967</f>
        <v>223166</v>
      </c>
      <c r="I967" s="30" t="str">
        <f>①陸連データ貼付け!K967</f>
        <v>半田</v>
      </c>
      <c r="J967" s="30" t="str">
        <f>ASC(①陸連データ貼付け!J967)</f>
        <v>ｱｲﾁｹﾝﾘﾂﾊﾝﾀﾞ</v>
      </c>
      <c r="K967" s="30" t="str">
        <f t="shared" si="47"/>
        <v>半田</v>
      </c>
      <c r="L967" s="30">
        <f>①陸連データ貼付け!P967</f>
        <v>2</v>
      </c>
      <c r="M967" s="64" t="str">
        <f>①陸連データ貼付け!Q967</f>
        <v>高校</v>
      </c>
    </row>
    <row r="968" spans="1:13">
      <c r="A968" s="233" t="str">
        <f>①陸連データ貼付け!M968</f>
        <v>k57</v>
      </c>
      <c r="B968" s="30" t="str">
        <f t="shared" si="45"/>
        <v>k</v>
      </c>
      <c r="C968" s="30" t="str">
        <f t="shared" si="46"/>
        <v>57</v>
      </c>
      <c r="D968" s="30">
        <f>①陸連データ貼付け!B968</f>
        <v>88147331</v>
      </c>
      <c r="E968" s="30" t="str">
        <f>①陸連データ貼付け!C968</f>
        <v>虎谷　惇平</v>
      </c>
      <c r="F968" s="30" t="str">
        <f>ASC(①陸連データ貼付け!D968)</f>
        <v>ﾄﾗﾀﾆ ｼﾞｭﾝﾍﾟｲ</v>
      </c>
      <c r="G968" s="30" t="str">
        <f>①陸連データ貼付け!E968</f>
        <v>男</v>
      </c>
      <c r="H968" s="30">
        <f>①陸連データ貼付け!N968</f>
        <v>223166</v>
      </c>
      <c r="I968" s="30" t="str">
        <f>①陸連データ貼付け!K968</f>
        <v>半田</v>
      </c>
      <c r="J968" s="30" t="str">
        <f>ASC(①陸連データ貼付け!J968)</f>
        <v>ｱｲﾁｹﾝﾘﾂﾊﾝﾀﾞ</v>
      </c>
      <c r="K968" s="30" t="str">
        <f t="shared" si="47"/>
        <v>半田</v>
      </c>
      <c r="L968" s="30">
        <f>①陸連データ貼付け!P968</f>
        <v>2</v>
      </c>
      <c r="M968" s="64" t="str">
        <f>①陸連データ貼付け!Q968</f>
        <v>高校</v>
      </c>
    </row>
    <row r="969" spans="1:13">
      <c r="A969" s="233" t="str">
        <f>①陸連データ貼付け!M969</f>
        <v>k58</v>
      </c>
      <c r="B969" s="30" t="str">
        <f t="shared" si="45"/>
        <v>k</v>
      </c>
      <c r="C969" s="30" t="str">
        <f t="shared" si="46"/>
        <v>58</v>
      </c>
      <c r="D969" s="30">
        <f>①陸連データ貼付け!B969</f>
        <v>88148736</v>
      </c>
      <c r="E969" s="30" t="str">
        <f>①陸連データ貼付け!C969</f>
        <v>坂　卓磨</v>
      </c>
      <c r="F969" s="30" t="str">
        <f>ASC(①陸連データ貼付け!D969)</f>
        <v>ﾊﾞﾝ ﾀｸﾏ</v>
      </c>
      <c r="G969" s="30" t="str">
        <f>①陸連データ貼付け!E969</f>
        <v>男</v>
      </c>
      <c r="H969" s="30">
        <f>①陸連データ貼付け!N969</f>
        <v>223166</v>
      </c>
      <c r="I969" s="30" t="str">
        <f>①陸連データ貼付け!K969</f>
        <v>半田</v>
      </c>
      <c r="J969" s="30" t="str">
        <f>ASC(①陸連データ貼付け!J969)</f>
        <v>ｱｲﾁｹﾝﾘﾂﾊﾝﾀﾞ</v>
      </c>
      <c r="K969" s="30" t="str">
        <f t="shared" si="47"/>
        <v>半田</v>
      </c>
      <c r="L969" s="30">
        <f>①陸連データ貼付け!P969</f>
        <v>2</v>
      </c>
      <c r="M969" s="64" t="str">
        <f>①陸連データ貼付け!Q969</f>
        <v>高校</v>
      </c>
    </row>
    <row r="970" spans="1:13">
      <c r="A970" s="233" t="str">
        <f>①陸連データ貼付け!M970</f>
        <v>k59</v>
      </c>
      <c r="B970" s="30" t="str">
        <f t="shared" si="45"/>
        <v>k</v>
      </c>
      <c r="C970" s="30" t="str">
        <f t="shared" si="46"/>
        <v>59</v>
      </c>
      <c r="D970" s="30">
        <f>①陸連データ貼付け!B970</f>
        <v>88150022</v>
      </c>
      <c r="E970" s="30" t="str">
        <f>①陸連データ貼付け!C970</f>
        <v>永重　俊弥</v>
      </c>
      <c r="F970" s="30" t="str">
        <f>ASC(①陸連データ貼付け!D970)</f>
        <v>ﾅｶﾞｼｹﾞ ｼｭﾝﾔ</v>
      </c>
      <c r="G970" s="30" t="str">
        <f>①陸連データ貼付け!E970</f>
        <v>男</v>
      </c>
      <c r="H970" s="30">
        <f>①陸連データ貼付け!N970</f>
        <v>223166</v>
      </c>
      <c r="I970" s="30" t="str">
        <f>①陸連データ貼付け!K970</f>
        <v>半田</v>
      </c>
      <c r="J970" s="30" t="str">
        <f>ASC(①陸連データ貼付け!J970)</f>
        <v>ｱｲﾁｹﾝﾘﾂﾊﾝﾀﾞ</v>
      </c>
      <c r="K970" s="30" t="str">
        <f t="shared" si="47"/>
        <v>半田</v>
      </c>
      <c r="L970" s="30">
        <f>①陸連データ貼付け!P970</f>
        <v>2</v>
      </c>
      <c r="M970" s="64" t="str">
        <f>①陸連データ貼付け!Q970</f>
        <v>高校</v>
      </c>
    </row>
    <row r="971" spans="1:13">
      <c r="A971" s="233" t="str">
        <f>①陸連データ貼付け!M971</f>
        <v>k60</v>
      </c>
      <c r="B971" s="30" t="str">
        <f t="shared" si="45"/>
        <v>k</v>
      </c>
      <c r="C971" s="30" t="str">
        <f t="shared" si="46"/>
        <v>60</v>
      </c>
      <c r="D971" s="30">
        <f>①陸連データ貼付け!B971</f>
        <v>93665029</v>
      </c>
      <c r="E971" s="30" t="str">
        <f>①陸連データ貼付け!C971</f>
        <v>小川　智徳</v>
      </c>
      <c r="F971" s="30" t="str">
        <f>ASC(①陸連データ貼付け!D971)</f>
        <v>ｵｶﾞﾜ ﾄﾓﾉﾘ</v>
      </c>
      <c r="G971" s="30" t="str">
        <f>①陸連データ貼付け!E971</f>
        <v>男</v>
      </c>
      <c r="H971" s="30">
        <f>①陸連データ貼付け!N971</f>
        <v>223166</v>
      </c>
      <c r="I971" s="30" t="str">
        <f>①陸連データ貼付け!K971</f>
        <v>半田</v>
      </c>
      <c r="J971" s="30" t="str">
        <f>ASC(①陸連データ貼付け!J971)</f>
        <v>ｱｲﾁｹﾝﾘﾂﾊﾝﾀﾞ</v>
      </c>
      <c r="K971" s="30" t="str">
        <f t="shared" si="47"/>
        <v>半田</v>
      </c>
      <c r="L971" s="30">
        <f>①陸連データ貼付け!P971</f>
        <v>2</v>
      </c>
      <c r="M971" s="64" t="str">
        <f>①陸連データ貼付け!Q971</f>
        <v>高校</v>
      </c>
    </row>
    <row r="972" spans="1:13">
      <c r="A972" s="233" t="str">
        <f>①陸連データ貼付け!M972</f>
        <v>k5105</v>
      </c>
      <c r="B972" s="30" t="str">
        <f t="shared" si="45"/>
        <v>k</v>
      </c>
      <c r="C972" s="30" t="str">
        <f t="shared" si="46"/>
        <v>5105</v>
      </c>
      <c r="D972" s="30">
        <f>①陸連データ貼付け!B972</f>
        <v>49233324</v>
      </c>
      <c r="E972" s="30" t="str">
        <f>①陸連データ貼付け!C972</f>
        <v>越野　幸音</v>
      </c>
      <c r="F972" s="30" t="str">
        <f>ASC(①陸連データ貼付け!D972)</f>
        <v>ｺｼﾉ ﾕｷﾈ</v>
      </c>
      <c r="G972" s="30" t="str">
        <f>①陸連データ貼付け!E972</f>
        <v>女</v>
      </c>
      <c r="H972" s="30">
        <f>①陸連データ貼付け!N972</f>
        <v>223167</v>
      </c>
      <c r="I972" s="30" t="str">
        <f>①陸連データ貼付け!K972</f>
        <v>半田農</v>
      </c>
      <c r="J972" s="30" t="str">
        <f>ASC(①陸連データ貼付け!J972)</f>
        <v>ｱｲﾁｹﾝﾘﾂﾊﾝﾀﾞﾉｳｷﾞｮｳ</v>
      </c>
      <c r="K972" s="30" t="str">
        <f t="shared" si="47"/>
        <v>半田農</v>
      </c>
      <c r="L972" s="30">
        <f>①陸連データ貼付け!P972</f>
        <v>2</v>
      </c>
      <c r="M972" s="64" t="str">
        <f>①陸連データ貼付け!Q972</f>
        <v>高校</v>
      </c>
    </row>
    <row r="973" spans="1:13">
      <c r="A973" s="233" t="str">
        <f>①陸連データ貼付け!M973</f>
        <v>k5106</v>
      </c>
      <c r="B973" s="30" t="str">
        <f t="shared" si="45"/>
        <v>k</v>
      </c>
      <c r="C973" s="30" t="str">
        <f t="shared" si="46"/>
        <v>5106</v>
      </c>
      <c r="D973" s="30">
        <f>①陸連データ貼付け!B973</f>
        <v>88719538</v>
      </c>
      <c r="E973" s="30" t="str">
        <f>①陸連データ貼付け!C973</f>
        <v>鳥井　規代</v>
      </c>
      <c r="F973" s="30" t="str">
        <f>ASC(①陸連データ貼付け!D973)</f>
        <v>ﾄﾘｲ ｷﾖ</v>
      </c>
      <c r="G973" s="30" t="str">
        <f>①陸連データ貼付け!E973</f>
        <v>女</v>
      </c>
      <c r="H973" s="30">
        <f>①陸連データ貼付け!N973</f>
        <v>223167</v>
      </c>
      <c r="I973" s="30" t="str">
        <f>①陸連データ貼付け!K973</f>
        <v>半田農</v>
      </c>
      <c r="J973" s="30" t="str">
        <f>ASC(①陸連データ貼付け!J973)</f>
        <v>ｱｲﾁｹﾝﾘﾂﾊﾝﾀﾞﾉｳｷﾞｮｳ</v>
      </c>
      <c r="K973" s="30" t="str">
        <f t="shared" si="47"/>
        <v>半田農</v>
      </c>
      <c r="L973" s="30">
        <f>①陸連データ貼付け!P973</f>
        <v>2</v>
      </c>
      <c r="M973" s="64" t="str">
        <f>①陸連データ貼付け!Q973</f>
        <v>高校</v>
      </c>
    </row>
    <row r="974" spans="1:13">
      <c r="A974" s="233" t="str">
        <f>①陸連データ貼付け!M974</f>
        <v>k5107</v>
      </c>
      <c r="B974" s="30" t="str">
        <f t="shared" si="45"/>
        <v>k</v>
      </c>
      <c r="C974" s="30" t="str">
        <f t="shared" si="46"/>
        <v>5107</v>
      </c>
      <c r="D974" s="30">
        <f>①陸連データ貼付け!B974</f>
        <v>88719639</v>
      </c>
      <c r="E974" s="30" t="str">
        <f>①陸連データ貼付け!C974</f>
        <v>奴賀　利奈</v>
      </c>
      <c r="F974" s="30" t="str">
        <f>ASC(①陸連データ貼付け!D974)</f>
        <v>ﾇｶ ﾘﾅ</v>
      </c>
      <c r="G974" s="30" t="str">
        <f>①陸連データ貼付け!E974</f>
        <v>女</v>
      </c>
      <c r="H974" s="30">
        <f>①陸連データ貼付け!N974</f>
        <v>223167</v>
      </c>
      <c r="I974" s="30" t="str">
        <f>①陸連データ貼付け!K974</f>
        <v>半田農</v>
      </c>
      <c r="J974" s="30" t="str">
        <f>ASC(①陸連データ貼付け!J974)</f>
        <v>ｱｲﾁｹﾝﾘﾂﾊﾝﾀﾞﾉｳｷﾞｮｳ</v>
      </c>
      <c r="K974" s="30" t="str">
        <f t="shared" si="47"/>
        <v>半田農</v>
      </c>
      <c r="L974" s="30">
        <f>①陸連データ貼付け!P974</f>
        <v>2</v>
      </c>
      <c r="M974" s="64" t="str">
        <f>①陸連データ貼付け!Q974</f>
        <v>高校</v>
      </c>
    </row>
    <row r="975" spans="1:13">
      <c r="A975" s="233" t="str">
        <f>①陸連データ貼付け!M975</f>
        <v>k5108</v>
      </c>
      <c r="B975" s="30" t="str">
        <f t="shared" si="45"/>
        <v>k</v>
      </c>
      <c r="C975" s="30" t="str">
        <f t="shared" si="46"/>
        <v>5108</v>
      </c>
      <c r="D975" s="30">
        <f>①陸連データ貼付け!B975</f>
        <v>88719740</v>
      </c>
      <c r="E975" s="30" t="str">
        <f>①陸連データ貼付け!C975</f>
        <v>長江　咲友美</v>
      </c>
      <c r="F975" s="30" t="str">
        <f>ASC(①陸連データ貼付け!D975)</f>
        <v>ﾅｶﾞｴ ｻﾕﾐ</v>
      </c>
      <c r="G975" s="30" t="str">
        <f>①陸連データ貼付け!E975</f>
        <v>女</v>
      </c>
      <c r="H975" s="30">
        <f>①陸連データ貼付け!N975</f>
        <v>223167</v>
      </c>
      <c r="I975" s="30" t="str">
        <f>①陸連データ貼付け!K975</f>
        <v>半田農</v>
      </c>
      <c r="J975" s="30" t="str">
        <f>ASC(①陸連データ貼付け!J975)</f>
        <v>ｱｲﾁｹﾝﾘﾂﾊﾝﾀﾞﾉｳｷﾞｮｳ</v>
      </c>
      <c r="K975" s="30" t="str">
        <f t="shared" si="47"/>
        <v>半田農</v>
      </c>
      <c r="L975" s="30">
        <f>①陸連データ貼付け!P975</f>
        <v>2</v>
      </c>
      <c r="M975" s="64" t="str">
        <f>①陸連データ貼付け!Q975</f>
        <v>高校</v>
      </c>
    </row>
    <row r="976" spans="1:13">
      <c r="A976" s="233" t="str">
        <f>①陸連データ貼付け!M976</f>
        <v>k5112</v>
      </c>
      <c r="B976" s="30" t="str">
        <f t="shared" si="45"/>
        <v>k</v>
      </c>
      <c r="C976" s="30" t="str">
        <f t="shared" si="46"/>
        <v>5112</v>
      </c>
      <c r="D976" s="30">
        <f>①陸連データ貼付け!B976</f>
        <v>98004627</v>
      </c>
      <c r="E976" s="30" t="str">
        <f>①陸連データ貼付け!C976</f>
        <v>齊藤　里歩</v>
      </c>
      <c r="F976" s="30" t="str">
        <f>ASC(①陸連データ貼付け!D976)</f>
        <v>ｻｲﾄｳ ﾘﾎ</v>
      </c>
      <c r="G976" s="30" t="str">
        <f>①陸連データ貼付け!E976</f>
        <v>女</v>
      </c>
      <c r="H976" s="30">
        <f>①陸連データ貼付け!N976</f>
        <v>223167</v>
      </c>
      <c r="I976" s="30" t="str">
        <f>①陸連データ貼付け!K976</f>
        <v>半田農</v>
      </c>
      <c r="J976" s="30" t="str">
        <f>ASC(①陸連データ貼付け!J976)</f>
        <v>ｱｲﾁｹﾝﾘﾂﾊﾝﾀﾞﾉｳｷﾞｮｳ</v>
      </c>
      <c r="K976" s="30" t="str">
        <f t="shared" si="47"/>
        <v>半田農</v>
      </c>
      <c r="L976" s="30">
        <f>①陸連データ貼付け!P976</f>
        <v>1</v>
      </c>
      <c r="M976" s="64" t="str">
        <f>①陸連データ貼付け!Q976</f>
        <v>高校</v>
      </c>
    </row>
    <row r="977" spans="1:13">
      <c r="A977" s="233" t="str">
        <f>①陸連データ貼付け!M977</f>
        <v>k5113</v>
      </c>
      <c r="B977" s="30" t="str">
        <f t="shared" si="45"/>
        <v>k</v>
      </c>
      <c r="C977" s="30" t="str">
        <f t="shared" si="46"/>
        <v>5113</v>
      </c>
      <c r="D977" s="30">
        <f>①陸連データ貼付け!B977</f>
        <v>98004829</v>
      </c>
      <c r="E977" s="30" t="str">
        <f>①陸連データ貼付け!C977</f>
        <v>齊藤　歩実</v>
      </c>
      <c r="F977" s="30" t="str">
        <f>ASC(①陸連データ貼付け!D977)</f>
        <v>ｻｲﾄｳ ﾌﾐ</v>
      </c>
      <c r="G977" s="30" t="str">
        <f>①陸連データ貼付け!E977</f>
        <v>女</v>
      </c>
      <c r="H977" s="30">
        <f>①陸連データ貼付け!N977</f>
        <v>223167</v>
      </c>
      <c r="I977" s="30" t="str">
        <f>①陸連データ貼付け!K977</f>
        <v>半田農</v>
      </c>
      <c r="J977" s="30" t="str">
        <f>ASC(①陸連データ貼付け!J977)</f>
        <v>ｱｲﾁｹﾝﾘﾂﾊﾝﾀﾞﾉｳｷﾞｮｳ</v>
      </c>
      <c r="K977" s="30" t="str">
        <f t="shared" si="47"/>
        <v>半田農</v>
      </c>
      <c r="L977" s="30">
        <f>①陸連データ貼付け!P977</f>
        <v>1</v>
      </c>
      <c r="M977" s="64" t="str">
        <f>①陸連データ貼付け!Q977</f>
        <v>高校</v>
      </c>
    </row>
    <row r="978" spans="1:13">
      <c r="A978" s="233" t="str">
        <f>①陸連データ貼付け!M978</f>
        <v>k5114</v>
      </c>
      <c r="B978" s="30" t="str">
        <f t="shared" si="45"/>
        <v>k</v>
      </c>
      <c r="C978" s="30" t="str">
        <f t="shared" si="46"/>
        <v>5114</v>
      </c>
      <c r="D978" s="30">
        <f>①陸連データ貼付け!B978</f>
        <v>98005022</v>
      </c>
      <c r="E978" s="30" t="str">
        <f>①陸連データ貼付け!C978</f>
        <v>丸山　楓生</v>
      </c>
      <c r="F978" s="30" t="str">
        <f>ASC(①陸連データ貼付け!D978)</f>
        <v>ﾏﾙﾔﾏ ﾌｳｶ</v>
      </c>
      <c r="G978" s="30" t="str">
        <f>①陸連データ貼付け!E978</f>
        <v>女</v>
      </c>
      <c r="H978" s="30">
        <f>①陸連データ貼付け!N978</f>
        <v>223167</v>
      </c>
      <c r="I978" s="30" t="str">
        <f>①陸連データ貼付け!K978</f>
        <v>半田農</v>
      </c>
      <c r="J978" s="30" t="str">
        <f>ASC(①陸連データ貼付け!J978)</f>
        <v>ｱｲﾁｹﾝﾘﾂﾊﾝﾀﾞﾉｳｷﾞｮｳ</v>
      </c>
      <c r="K978" s="30" t="str">
        <f t="shared" si="47"/>
        <v>半田農</v>
      </c>
      <c r="L978" s="30">
        <f>①陸連データ貼付け!P978</f>
        <v>1</v>
      </c>
      <c r="M978" s="64" t="str">
        <f>①陸連データ貼付け!Q978</f>
        <v>高校</v>
      </c>
    </row>
    <row r="979" spans="1:13">
      <c r="A979" s="233" t="str">
        <f>①陸連データ貼付け!M979</f>
        <v>k5137</v>
      </c>
      <c r="B979" s="30" t="str">
        <f t="shared" si="45"/>
        <v>k</v>
      </c>
      <c r="C979" s="30" t="str">
        <f t="shared" si="46"/>
        <v>5137</v>
      </c>
      <c r="D979" s="30">
        <f>①陸連データ貼付け!B979</f>
        <v>98345534</v>
      </c>
      <c r="E979" s="30" t="str">
        <f>①陸連データ貼付け!C979</f>
        <v>五藤　杏菜</v>
      </c>
      <c r="F979" s="30" t="str">
        <f>ASC(①陸連データ貼付け!D979)</f>
        <v>ｺﾞﾄｳ ｱﾝﾅ</v>
      </c>
      <c r="G979" s="30" t="str">
        <f>①陸連データ貼付け!E979</f>
        <v>女</v>
      </c>
      <c r="H979" s="30">
        <f>①陸連データ貼付け!N979</f>
        <v>223167</v>
      </c>
      <c r="I979" s="30" t="str">
        <f>①陸連データ貼付け!K979</f>
        <v>半田農</v>
      </c>
      <c r="J979" s="30" t="str">
        <f>ASC(①陸連データ貼付け!J979)</f>
        <v>ｱｲﾁｹﾝﾘﾂﾊﾝﾀﾞﾉｳｷﾞｮｳ</v>
      </c>
      <c r="K979" s="30" t="str">
        <f t="shared" si="47"/>
        <v>半田農</v>
      </c>
      <c r="L979" s="30">
        <f>①陸連データ貼付け!P979</f>
        <v>1</v>
      </c>
      <c r="M979" s="64" t="str">
        <f>①陸連データ貼付け!Q979</f>
        <v>高校</v>
      </c>
    </row>
    <row r="980" spans="1:13">
      <c r="A980" s="233" t="str">
        <f>①陸連データ貼付け!M980</f>
        <v>k215</v>
      </c>
      <c r="B980" s="30" t="str">
        <f t="shared" si="45"/>
        <v>k</v>
      </c>
      <c r="C980" s="30" t="str">
        <f t="shared" si="46"/>
        <v>215</v>
      </c>
      <c r="D980" s="30">
        <f>①陸連データ貼付け!B980</f>
        <v>73880632</v>
      </c>
      <c r="E980" s="30" t="str">
        <f>①陸連データ貼付け!C980</f>
        <v>神谷　晃兵</v>
      </c>
      <c r="F980" s="30" t="str">
        <f>ASC(①陸連データ貼付け!D980)</f>
        <v>ｶﾐﾔ ｺｳﾍｲ</v>
      </c>
      <c r="G980" s="30" t="str">
        <f>①陸連データ貼付け!E980</f>
        <v>男</v>
      </c>
      <c r="H980" s="30">
        <f>①陸連データ貼付け!N980</f>
        <v>223167</v>
      </c>
      <c r="I980" s="30" t="str">
        <f>①陸連データ貼付け!K980</f>
        <v>半田農</v>
      </c>
      <c r="J980" s="30" t="str">
        <f>ASC(①陸連データ貼付け!J980)</f>
        <v>ｱｲﾁｹﾝﾘﾂﾊﾝﾀﾞﾉｳｷﾞｮｳ</v>
      </c>
      <c r="K980" s="30" t="str">
        <f t="shared" si="47"/>
        <v>半田農</v>
      </c>
      <c r="L980" s="30">
        <f>①陸連データ貼付け!P980</f>
        <v>3</v>
      </c>
      <c r="M980" s="64" t="str">
        <f>①陸連データ貼付け!Q980</f>
        <v>高校</v>
      </c>
    </row>
    <row r="981" spans="1:13">
      <c r="A981" s="233" t="str">
        <f>①陸連データ貼付け!M981</f>
        <v>k216</v>
      </c>
      <c r="B981" s="30" t="str">
        <f t="shared" si="45"/>
        <v>k</v>
      </c>
      <c r="C981" s="30" t="str">
        <f t="shared" si="46"/>
        <v>216</v>
      </c>
      <c r="D981" s="30">
        <f>①陸連データ貼付け!B981</f>
        <v>85002520</v>
      </c>
      <c r="E981" s="30" t="str">
        <f>①陸連データ貼付け!C981</f>
        <v>籾山　幸輝</v>
      </c>
      <c r="F981" s="30" t="str">
        <f>ASC(①陸連データ貼付け!D981)</f>
        <v>ﾓﾐﾔﾏ ｺｳｷ</v>
      </c>
      <c r="G981" s="30" t="str">
        <f>①陸連データ貼付け!E981</f>
        <v>男</v>
      </c>
      <c r="H981" s="30">
        <f>①陸連データ貼付け!N981</f>
        <v>223167</v>
      </c>
      <c r="I981" s="30" t="str">
        <f>①陸連データ貼付け!K981</f>
        <v>半田農</v>
      </c>
      <c r="J981" s="30" t="str">
        <f>ASC(①陸連データ貼付け!J981)</f>
        <v>ｱｲﾁｹﾝﾘﾂﾊﾝﾀﾞﾉｳｷﾞｮｳ</v>
      </c>
      <c r="K981" s="30" t="str">
        <f t="shared" si="47"/>
        <v>半田農</v>
      </c>
      <c r="L981" s="30">
        <f>①陸連データ貼付け!P981</f>
        <v>3</v>
      </c>
      <c r="M981" s="64" t="str">
        <f>①陸連データ貼付け!Q981</f>
        <v>高校</v>
      </c>
    </row>
    <row r="982" spans="1:13">
      <c r="A982" s="233" t="str">
        <f>①陸連データ貼付け!M982</f>
        <v>k217</v>
      </c>
      <c r="B982" s="30" t="str">
        <f t="shared" si="45"/>
        <v>k</v>
      </c>
      <c r="C982" s="30" t="str">
        <f t="shared" si="46"/>
        <v>217</v>
      </c>
      <c r="D982" s="30">
        <f>①陸連データ貼付け!B982</f>
        <v>88718638</v>
      </c>
      <c r="E982" s="30" t="str">
        <f>①陸連データ貼付け!C982</f>
        <v>清田　智樹</v>
      </c>
      <c r="F982" s="30" t="str">
        <f>ASC(①陸連データ貼付け!D982)</f>
        <v>ｷﾖﾀ ﾄﾓｷ</v>
      </c>
      <c r="G982" s="30" t="str">
        <f>①陸連データ貼付け!E982</f>
        <v>男</v>
      </c>
      <c r="H982" s="30">
        <f>①陸連データ貼付け!N982</f>
        <v>223167</v>
      </c>
      <c r="I982" s="30" t="str">
        <f>①陸連データ貼付け!K982</f>
        <v>半田農</v>
      </c>
      <c r="J982" s="30" t="str">
        <f>ASC(①陸連データ貼付け!J982)</f>
        <v>ｱｲﾁｹﾝﾘﾂﾊﾝﾀﾞﾉｳｷﾞｮｳ</v>
      </c>
      <c r="K982" s="30" t="str">
        <f t="shared" si="47"/>
        <v>半田農</v>
      </c>
      <c r="L982" s="30">
        <f>①陸連データ貼付け!P982</f>
        <v>2</v>
      </c>
      <c r="M982" s="64" t="str">
        <f>①陸連データ貼付け!Q982</f>
        <v>高校</v>
      </c>
    </row>
    <row r="983" spans="1:13">
      <c r="A983" s="233" t="str">
        <f>①陸連データ貼付け!M983</f>
        <v>k218</v>
      </c>
      <c r="B983" s="30" t="str">
        <f t="shared" si="45"/>
        <v>k</v>
      </c>
      <c r="C983" s="30" t="str">
        <f t="shared" si="46"/>
        <v>218</v>
      </c>
      <c r="D983" s="30">
        <f>①陸連データ貼付け!B983</f>
        <v>88718840</v>
      </c>
      <c r="E983" s="30" t="str">
        <f>①陸連データ貼付け!C983</f>
        <v>久野　航暉</v>
      </c>
      <c r="F983" s="30" t="str">
        <f>ASC(①陸連データ貼付け!D983)</f>
        <v>ｸﾉ ｺｳｷ</v>
      </c>
      <c r="G983" s="30" t="str">
        <f>①陸連データ貼付け!E983</f>
        <v>男</v>
      </c>
      <c r="H983" s="30">
        <f>①陸連データ貼付け!N983</f>
        <v>223167</v>
      </c>
      <c r="I983" s="30" t="str">
        <f>①陸連データ貼付け!K983</f>
        <v>半田農</v>
      </c>
      <c r="J983" s="30" t="str">
        <f>ASC(①陸連データ貼付け!J983)</f>
        <v>ｱｲﾁｹﾝﾘﾂﾊﾝﾀﾞﾉｳｷﾞｮｳ</v>
      </c>
      <c r="K983" s="30" t="str">
        <f t="shared" si="47"/>
        <v>半田農</v>
      </c>
      <c r="L983" s="30">
        <f>①陸連データ貼付け!P983</f>
        <v>2</v>
      </c>
      <c r="M983" s="64" t="str">
        <f>①陸連データ貼付け!Q983</f>
        <v>高校</v>
      </c>
    </row>
    <row r="984" spans="1:13">
      <c r="A984" s="233" t="str">
        <f>①陸連データ貼付け!M984</f>
        <v>k219</v>
      </c>
      <c r="B984" s="30" t="str">
        <f t="shared" si="45"/>
        <v>k</v>
      </c>
      <c r="C984" s="30" t="str">
        <f t="shared" si="46"/>
        <v>219</v>
      </c>
      <c r="D984" s="30">
        <f>①陸連データ貼付け!B984</f>
        <v>88719033</v>
      </c>
      <c r="E984" s="30" t="str">
        <f>①陸連データ貼付け!C984</f>
        <v>辻　智哉</v>
      </c>
      <c r="F984" s="30" t="str">
        <f>ASC(①陸連データ貼付け!D984)</f>
        <v>ﾂｼﾞ ﾄﾓﾔ</v>
      </c>
      <c r="G984" s="30" t="str">
        <f>①陸連データ貼付け!E984</f>
        <v>男</v>
      </c>
      <c r="H984" s="30">
        <f>①陸連データ貼付け!N984</f>
        <v>223167</v>
      </c>
      <c r="I984" s="30" t="str">
        <f>①陸連データ貼付け!K984</f>
        <v>半田農</v>
      </c>
      <c r="J984" s="30" t="str">
        <f>ASC(①陸連データ貼付け!J984)</f>
        <v>ｱｲﾁｹﾝﾘﾂﾊﾝﾀﾞﾉｳｷﾞｮｳ</v>
      </c>
      <c r="K984" s="30" t="str">
        <f t="shared" si="47"/>
        <v>半田農</v>
      </c>
      <c r="L984" s="30">
        <f>①陸連データ貼付け!P984</f>
        <v>2</v>
      </c>
      <c r="M984" s="64" t="str">
        <f>①陸連データ貼付け!Q984</f>
        <v>高校</v>
      </c>
    </row>
    <row r="985" spans="1:13">
      <c r="A985" s="233" t="str">
        <f>①陸連データ貼付け!M985</f>
        <v>k220</v>
      </c>
      <c r="B985" s="30" t="str">
        <f t="shared" si="45"/>
        <v>k</v>
      </c>
      <c r="C985" s="30" t="str">
        <f t="shared" si="46"/>
        <v>220</v>
      </c>
      <c r="D985" s="30">
        <f>①陸連データ貼付け!B985</f>
        <v>88719134</v>
      </c>
      <c r="E985" s="30" t="str">
        <f>①陸連データ貼付け!C985</f>
        <v>田中　嶺</v>
      </c>
      <c r="F985" s="30" t="str">
        <f>ASC(①陸連データ貼付け!D985)</f>
        <v>ﾀﾅｶ ﾚｲ</v>
      </c>
      <c r="G985" s="30" t="str">
        <f>①陸連データ貼付け!E985</f>
        <v>男</v>
      </c>
      <c r="H985" s="30">
        <f>①陸連データ貼付け!N985</f>
        <v>223167</v>
      </c>
      <c r="I985" s="30" t="str">
        <f>①陸連データ貼付け!K985</f>
        <v>半田農</v>
      </c>
      <c r="J985" s="30" t="str">
        <f>ASC(①陸連データ貼付け!J985)</f>
        <v>ｱｲﾁｹﾝﾘﾂﾊﾝﾀﾞﾉｳｷﾞｮｳ</v>
      </c>
      <c r="K985" s="30" t="str">
        <f t="shared" si="47"/>
        <v>半田農</v>
      </c>
      <c r="L985" s="30">
        <f>①陸連データ貼付け!P985</f>
        <v>2</v>
      </c>
      <c r="M985" s="64" t="str">
        <f>①陸連データ貼付け!Q985</f>
        <v>高校</v>
      </c>
    </row>
    <row r="986" spans="1:13">
      <c r="A986" s="233" t="str">
        <f>①陸連データ貼付け!M986</f>
        <v>k221</v>
      </c>
      <c r="B986" s="30" t="str">
        <f t="shared" si="45"/>
        <v>k</v>
      </c>
      <c r="C986" s="30" t="str">
        <f t="shared" si="46"/>
        <v>221</v>
      </c>
      <c r="D986" s="30">
        <f>①陸連データ貼付け!B986</f>
        <v>88719336</v>
      </c>
      <c r="E986" s="30" t="str">
        <f>①陸連データ貼付け!C986</f>
        <v>辻　倫弘</v>
      </c>
      <c r="F986" s="30" t="str">
        <f>ASC(①陸連データ貼付け!D986)</f>
        <v>ﾂｼﾞ ﾄﾓﾋﾛ</v>
      </c>
      <c r="G986" s="30" t="str">
        <f>①陸連データ貼付け!E986</f>
        <v>男</v>
      </c>
      <c r="H986" s="30">
        <f>①陸連データ貼付け!N986</f>
        <v>223167</v>
      </c>
      <c r="I986" s="30" t="str">
        <f>①陸連データ貼付け!K986</f>
        <v>半田農</v>
      </c>
      <c r="J986" s="30" t="str">
        <f>ASC(①陸連データ貼付け!J986)</f>
        <v>ｱｲﾁｹﾝﾘﾂﾊﾝﾀﾞﾉｳｷﾞｮｳ</v>
      </c>
      <c r="K986" s="30" t="str">
        <f t="shared" si="47"/>
        <v>半田農</v>
      </c>
      <c r="L986" s="30">
        <f>①陸連データ貼付け!P986</f>
        <v>2</v>
      </c>
      <c r="M986" s="64" t="str">
        <f>①陸連データ貼付け!Q986</f>
        <v>高校</v>
      </c>
    </row>
    <row r="987" spans="1:13">
      <c r="A987" s="233" t="str">
        <f>①陸連データ貼付け!M987</f>
        <v>k222</v>
      </c>
      <c r="B987" s="30" t="str">
        <f t="shared" si="45"/>
        <v>k</v>
      </c>
      <c r="C987" s="30" t="str">
        <f t="shared" si="46"/>
        <v>222</v>
      </c>
      <c r="D987" s="30">
        <f>①陸連データ貼付け!B987</f>
        <v>88719437</v>
      </c>
      <c r="E987" s="30" t="str">
        <f>①陸連データ貼付け!C987</f>
        <v>柿野　裕貴</v>
      </c>
      <c r="F987" s="30" t="str">
        <f>ASC(①陸連データ貼付け!D987)</f>
        <v>ｶｷﾉ ﾕｳｷ</v>
      </c>
      <c r="G987" s="30" t="str">
        <f>①陸連データ貼付け!E987</f>
        <v>男</v>
      </c>
      <c r="H987" s="30">
        <f>①陸連データ貼付け!N987</f>
        <v>223167</v>
      </c>
      <c r="I987" s="30" t="str">
        <f>①陸連データ貼付け!K987</f>
        <v>半田農</v>
      </c>
      <c r="J987" s="30" t="str">
        <f>ASC(①陸連データ貼付け!J987)</f>
        <v>ｱｲﾁｹﾝﾘﾂﾊﾝﾀﾞﾉｳｷﾞｮｳ</v>
      </c>
      <c r="K987" s="30" t="str">
        <f t="shared" si="47"/>
        <v>半田農</v>
      </c>
      <c r="L987" s="30">
        <f>①陸連データ貼付け!P987</f>
        <v>2</v>
      </c>
      <c r="M987" s="64" t="str">
        <f>①陸連データ貼付け!Q987</f>
        <v>高校</v>
      </c>
    </row>
    <row r="988" spans="1:13">
      <c r="A988" s="233" t="str">
        <f>①陸連データ貼付け!M988</f>
        <v>k225</v>
      </c>
      <c r="B988" s="30" t="str">
        <f t="shared" si="45"/>
        <v>k</v>
      </c>
      <c r="C988" s="30" t="str">
        <f t="shared" si="46"/>
        <v>225</v>
      </c>
      <c r="D988" s="30">
        <f>①陸連データ貼付け!B988</f>
        <v>68401928</v>
      </c>
      <c r="E988" s="30" t="str">
        <f>①陸連データ貼付け!C988</f>
        <v>杉江　紳</v>
      </c>
      <c r="F988" s="30" t="str">
        <f>ASC(①陸連データ貼付け!D988)</f>
        <v>ｽｷﾞｴ ｼﾝ</v>
      </c>
      <c r="G988" s="30" t="str">
        <f>①陸連データ貼付け!E988</f>
        <v>男</v>
      </c>
      <c r="H988" s="30">
        <f>①陸連データ貼付け!N988</f>
        <v>223167</v>
      </c>
      <c r="I988" s="30" t="str">
        <f>①陸連データ貼付け!K988</f>
        <v>半田農</v>
      </c>
      <c r="J988" s="30" t="str">
        <f>ASC(①陸連データ貼付け!J988)</f>
        <v>ｱｲﾁｹﾝﾘﾂﾊﾝﾀﾞﾉｳｷﾞｮｳ</v>
      </c>
      <c r="K988" s="30" t="str">
        <f t="shared" si="47"/>
        <v>半田農</v>
      </c>
      <c r="L988" s="30">
        <f>①陸連データ貼付け!P988</f>
        <v>1</v>
      </c>
      <c r="M988" s="64" t="str">
        <f>①陸連データ貼付け!Q988</f>
        <v>高校</v>
      </c>
    </row>
    <row r="989" spans="1:13">
      <c r="A989" s="233" t="str">
        <f>①陸連データ貼付け!M989</f>
        <v>k226</v>
      </c>
      <c r="B989" s="30" t="str">
        <f t="shared" si="45"/>
        <v>k</v>
      </c>
      <c r="C989" s="30" t="str">
        <f t="shared" si="46"/>
        <v>226</v>
      </c>
      <c r="D989" s="30">
        <f>①陸連データ貼付け!B989</f>
        <v>69062023</v>
      </c>
      <c r="E989" s="30" t="str">
        <f>①陸連データ貼付け!C989</f>
        <v>濵嶋　賢</v>
      </c>
      <c r="F989" s="30" t="str">
        <f>ASC(①陸連データ貼付け!D989)</f>
        <v>ﾊﾏｼﾞﾏ ﾏｻﾙ</v>
      </c>
      <c r="G989" s="30" t="str">
        <f>①陸連データ貼付け!E989</f>
        <v>男</v>
      </c>
      <c r="H989" s="30">
        <f>①陸連データ貼付け!N989</f>
        <v>223167</v>
      </c>
      <c r="I989" s="30" t="str">
        <f>①陸連データ貼付け!K989</f>
        <v>半田農</v>
      </c>
      <c r="J989" s="30" t="str">
        <f>ASC(①陸連データ貼付け!J989)</f>
        <v>ｱｲﾁｹﾝﾘﾂﾊﾝﾀﾞﾉｳｷﾞｮｳ</v>
      </c>
      <c r="K989" s="30" t="str">
        <f t="shared" si="47"/>
        <v>半田農</v>
      </c>
      <c r="L989" s="30">
        <f>①陸連データ貼付け!P989</f>
        <v>1</v>
      </c>
      <c r="M989" s="64" t="str">
        <f>①陸連データ貼付け!Q989</f>
        <v>高校</v>
      </c>
    </row>
    <row r="990" spans="1:13">
      <c r="A990" s="233" t="str">
        <f>①陸連データ貼付け!M990</f>
        <v>k227</v>
      </c>
      <c r="B990" s="30" t="str">
        <f t="shared" si="45"/>
        <v>k</v>
      </c>
      <c r="C990" s="30" t="str">
        <f t="shared" si="46"/>
        <v>227</v>
      </c>
      <c r="D990" s="30">
        <f>①陸連データ貼付け!B990</f>
        <v>98004324</v>
      </c>
      <c r="E990" s="30" t="str">
        <f>①陸連データ貼付け!C990</f>
        <v>村田　航志</v>
      </c>
      <c r="F990" s="30" t="str">
        <f>ASC(①陸連データ貼付け!D990)</f>
        <v>ﾑﾗﾀ ｺｳｼ</v>
      </c>
      <c r="G990" s="30" t="str">
        <f>①陸連データ貼付け!E990</f>
        <v>男</v>
      </c>
      <c r="H990" s="30">
        <f>①陸連データ貼付け!N990</f>
        <v>223167</v>
      </c>
      <c r="I990" s="30" t="str">
        <f>①陸連データ貼付け!K990</f>
        <v>半田農</v>
      </c>
      <c r="J990" s="30" t="str">
        <f>ASC(①陸連データ貼付け!J990)</f>
        <v>ｱｲﾁｹﾝﾘﾂﾊﾝﾀﾞﾉｳｷﾞｮｳ</v>
      </c>
      <c r="K990" s="30" t="str">
        <f t="shared" si="47"/>
        <v>半田農</v>
      </c>
      <c r="L990" s="30">
        <f>①陸連データ貼付け!P990</f>
        <v>1</v>
      </c>
      <c r="M990" s="64" t="str">
        <f>①陸連データ貼付け!Q990</f>
        <v>高校</v>
      </c>
    </row>
    <row r="991" spans="1:13">
      <c r="A991" s="233" t="str">
        <f>①陸連データ貼付け!M991</f>
        <v>k263</v>
      </c>
      <c r="B991" s="30" t="str">
        <f t="shared" si="45"/>
        <v>k</v>
      </c>
      <c r="C991" s="30" t="str">
        <f t="shared" si="46"/>
        <v>263</v>
      </c>
      <c r="D991" s="30">
        <f>①陸連データ貼付け!B991</f>
        <v>98344735</v>
      </c>
      <c r="E991" s="30" t="str">
        <f>①陸連データ貼付け!C991</f>
        <v>大橋　一輝</v>
      </c>
      <c r="F991" s="30" t="str">
        <f>ASC(①陸連データ貼付け!D991)</f>
        <v>ｵｵﾊｼ ｶｽﾞｷ</v>
      </c>
      <c r="G991" s="30" t="str">
        <f>①陸連データ貼付け!E991</f>
        <v>男</v>
      </c>
      <c r="H991" s="30">
        <f>①陸連データ貼付け!N991</f>
        <v>223167</v>
      </c>
      <c r="I991" s="30" t="str">
        <f>①陸連データ貼付け!K991</f>
        <v>半田農</v>
      </c>
      <c r="J991" s="30" t="str">
        <f>ASC(①陸連データ貼付け!J991)</f>
        <v>ｱｲﾁｹﾝﾘﾂﾊﾝﾀﾞﾉｳｷﾞｮｳ</v>
      </c>
      <c r="K991" s="30" t="str">
        <f t="shared" si="47"/>
        <v>半田農</v>
      </c>
      <c r="L991" s="30">
        <f>①陸連データ貼付け!P991</f>
        <v>1</v>
      </c>
      <c r="M991" s="64" t="str">
        <f>①陸連データ貼付け!Q991</f>
        <v>高校</v>
      </c>
    </row>
    <row r="992" spans="1:13">
      <c r="A992" s="233" t="str">
        <f>①陸連データ貼付け!M992</f>
        <v>k264</v>
      </c>
      <c r="B992" s="30" t="str">
        <f t="shared" si="45"/>
        <v>k</v>
      </c>
      <c r="C992" s="30" t="str">
        <f t="shared" si="46"/>
        <v>264</v>
      </c>
      <c r="D992" s="30">
        <f>①陸連データ貼付け!B992</f>
        <v>98345130</v>
      </c>
      <c r="E992" s="30" t="str">
        <f>①陸連データ貼付け!C992</f>
        <v>大堀　慎一郎</v>
      </c>
      <c r="F992" s="30" t="str">
        <f>ASC(①陸連データ貼付け!D992)</f>
        <v>ｵｵﾎﾘ ｼﾝｲﾁﾛｳ</v>
      </c>
      <c r="G992" s="30" t="str">
        <f>①陸連データ貼付け!E992</f>
        <v>男</v>
      </c>
      <c r="H992" s="30">
        <f>①陸連データ貼付け!N992</f>
        <v>223167</v>
      </c>
      <c r="I992" s="30" t="str">
        <f>①陸連データ貼付け!K992</f>
        <v>半田農</v>
      </c>
      <c r="J992" s="30" t="str">
        <f>ASC(①陸連データ貼付け!J992)</f>
        <v>ｱｲﾁｹﾝﾘﾂﾊﾝﾀﾞﾉｳｷﾞｮｳ</v>
      </c>
      <c r="K992" s="30" t="str">
        <f t="shared" si="47"/>
        <v>半田農</v>
      </c>
      <c r="L992" s="30">
        <f>①陸連データ貼付け!P992</f>
        <v>1</v>
      </c>
      <c r="M992" s="64" t="str">
        <f>①陸連データ貼付け!Q992</f>
        <v>高校</v>
      </c>
    </row>
    <row r="993" spans="1:13">
      <c r="A993" s="233" t="str">
        <f>①陸連データ貼付け!M993</f>
        <v>k1</v>
      </c>
      <c r="B993" s="30" t="str">
        <f t="shared" si="45"/>
        <v>k</v>
      </c>
      <c r="C993" s="30" t="str">
        <f t="shared" si="46"/>
        <v>1</v>
      </c>
      <c r="D993" s="30">
        <f>①陸連データ貼付け!B993</f>
        <v>39979037</v>
      </c>
      <c r="E993" s="30" t="str">
        <f>①陸連データ貼付け!C993</f>
        <v>坂下　瑞歩</v>
      </c>
      <c r="F993" s="30" t="str">
        <f>ASC(①陸連データ貼付け!D993)</f>
        <v>ｻｶｼﾀ ﾐｽﾞﾎ</v>
      </c>
      <c r="G993" s="30" t="str">
        <f>①陸連データ貼付け!E993</f>
        <v>男</v>
      </c>
      <c r="H993" s="30">
        <f>①陸連データ貼付け!N993</f>
        <v>223168</v>
      </c>
      <c r="I993" s="30" t="str">
        <f>①陸連データ貼付け!K993</f>
        <v>半田工</v>
      </c>
      <c r="J993" s="30" t="str">
        <f>ASC(①陸連データ貼付け!J993)</f>
        <v>ｱｲﾁｹﾝﾘﾂﾊﾝﾀﾞｺｳｷﾞｮｳ</v>
      </c>
      <c r="K993" s="30" t="str">
        <f t="shared" si="47"/>
        <v>半田工</v>
      </c>
      <c r="L993" s="30">
        <f>①陸連データ貼付け!P993</f>
        <v>3</v>
      </c>
      <c r="M993" s="64" t="str">
        <f>①陸連データ貼付け!Q993</f>
        <v>高校</v>
      </c>
    </row>
    <row r="994" spans="1:13">
      <c r="A994" s="233" t="str">
        <f>①陸連データ貼付け!M994</f>
        <v>k10</v>
      </c>
      <c r="B994" s="30" t="str">
        <f t="shared" si="45"/>
        <v>k</v>
      </c>
      <c r="C994" s="30" t="str">
        <f t="shared" si="46"/>
        <v>10</v>
      </c>
      <c r="D994" s="30">
        <f>①陸連データ貼付け!B994</f>
        <v>78522731</v>
      </c>
      <c r="E994" s="30" t="str">
        <f>①陸連データ貼付け!C994</f>
        <v>榊原　太陽</v>
      </c>
      <c r="F994" s="30" t="str">
        <f>ASC(①陸連データ貼付け!D994)</f>
        <v>ｻｶｷﾊﾞﾗ ﾀｲﾖｳ</v>
      </c>
      <c r="G994" s="30" t="str">
        <f>①陸連データ貼付け!E994</f>
        <v>男</v>
      </c>
      <c r="H994" s="30">
        <f>①陸連データ貼付け!N994</f>
        <v>223168</v>
      </c>
      <c r="I994" s="30" t="str">
        <f>①陸連データ貼付け!K994</f>
        <v>半田工</v>
      </c>
      <c r="J994" s="30" t="str">
        <f>ASC(①陸連データ貼付け!J994)</f>
        <v>ｱｲﾁｹﾝﾘﾂﾊﾝﾀﾞｺｳｷﾞｮｳ</v>
      </c>
      <c r="K994" s="30" t="str">
        <f t="shared" si="47"/>
        <v>半田工</v>
      </c>
      <c r="L994" s="30">
        <f>①陸連データ貼付け!P994</f>
        <v>3</v>
      </c>
      <c r="M994" s="64" t="str">
        <f>①陸連データ貼付け!Q994</f>
        <v>高校</v>
      </c>
    </row>
    <row r="995" spans="1:13">
      <c r="A995" s="233" t="str">
        <f>①陸連データ貼付け!M995</f>
        <v>k11</v>
      </c>
      <c r="B995" s="30" t="str">
        <f t="shared" si="45"/>
        <v>k</v>
      </c>
      <c r="C995" s="30" t="str">
        <f t="shared" si="46"/>
        <v>11</v>
      </c>
      <c r="D995" s="30">
        <f>①陸連データ貼付け!B995</f>
        <v>78522832</v>
      </c>
      <c r="E995" s="30" t="str">
        <f>①陸連データ貼付け!C995</f>
        <v>佐野　健太</v>
      </c>
      <c r="F995" s="30" t="str">
        <f>ASC(①陸連データ貼付け!D995)</f>
        <v>ｻﾉ ｹﾝﾀ</v>
      </c>
      <c r="G995" s="30" t="str">
        <f>①陸連データ貼付け!E995</f>
        <v>男</v>
      </c>
      <c r="H995" s="30">
        <f>①陸連データ貼付け!N995</f>
        <v>223168</v>
      </c>
      <c r="I995" s="30" t="str">
        <f>①陸連データ貼付け!K995</f>
        <v>半田工</v>
      </c>
      <c r="J995" s="30" t="str">
        <f>ASC(①陸連データ貼付け!J995)</f>
        <v>ｱｲﾁｹﾝﾘﾂﾊﾝﾀﾞｺｳｷﾞｮｳ</v>
      </c>
      <c r="K995" s="30" t="str">
        <f t="shared" si="47"/>
        <v>半田工</v>
      </c>
      <c r="L995" s="30">
        <f>①陸連データ貼付け!P995</f>
        <v>3</v>
      </c>
      <c r="M995" s="64" t="str">
        <f>①陸連データ貼付け!Q995</f>
        <v>高校</v>
      </c>
    </row>
    <row r="996" spans="1:13">
      <c r="A996" s="233" t="str">
        <f>①陸連データ貼付け!M996</f>
        <v>k12</v>
      </c>
      <c r="B996" s="30" t="str">
        <f t="shared" si="45"/>
        <v>k</v>
      </c>
      <c r="C996" s="30" t="str">
        <f t="shared" si="46"/>
        <v>12</v>
      </c>
      <c r="D996" s="30">
        <f>①陸連データ貼付け!B996</f>
        <v>78522933</v>
      </c>
      <c r="E996" s="30" t="str">
        <f>①陸連データ貼付け!C996</f>
        <v>新美　佑輝也</v>
      </c>
      <c r="F996" s="30" t="str">
        <f>ASC(①陸連データ貼付け!D996)</f>
        <v>ﾆｲﾐ ﾕｷﾔ</v>
      </c>
      <c r="G996" s="30" t="str">
        <f>①陸連データ貼付け!E996</f>
        <v>男</v>
      </c>
      <c r="H996" s="30">
        <f>①陸連データ貼付け!N996</f>
        <v>223168</v>
      </c>
      <c r="I996" s="30" t="str">
        <f>①陸連データ貼付け!K996</f>
        <v>半田工</v>
      </c>
      <c r="J996" s="30" t="str">
        <f>ASC(①陸連データ貼付け!J996)</f>
        <v>ｱｲﾁｹﾝﾘﾂﾊﾝﾀﾞｺｳｷﾞｮｳ</v>
      </c>
      <c r="K996" s="30" t="str">
        <f t="shared" si="47"/>
        <v>半田工</v>
      </c>
      <c r="L996" s="30">
        <f>①陸連データ貼付け!P996</f>
        <v>3</v>
      </c>
      <c r="M996" s="64" t="str">
        <f>①陸連データ貼付け!Q996</f>
        <v>高校</v>
      </c>
    </row>
    <row r="997" spans="1:13">
      <c r="A997" s="233" t="str">
        <f>①陸連データ貼付け!M997</f>
        <v>k13</v>
      </c>
      <c r="B997" s="30" t="str">
        <f t="shared" si="45"/>
        <v>k</v>
      </c>
      <c r="C997" s="30" t="str">
        <f t="shared" si="46"/>
        <v>13</v>
      </c>
      <c r="D997" s="30">
        <f>①陸連データ貼付け!B997</f>
        <v>78523025</v>
      </c>
      <c r="E997" s="30" t="str">
        <f>①陸連データ貼付け!C997</f>
        <v>須田　祐多</v>
      </c>
      <c r="F997" s="30" t="str">
        <f>ASC(①陸連データ貼付け!D997)</f>
        <v>ｽﾀﾞ ﾕｳﾀ</v>
      </c>
      <c r="G997" s="30" t="str">
        <f>①陸連データ貼付け!E997</f>
        <v>男</v>
      </c>
      <c r="H997" s="30">
        <f>①陸連データ貼付け!N997</f>
        <v>223168</v>
      </c>
      <c r="I997" s="30" t="str">
        <f>①陸連データ貼付け!K997</f>
        <v>半田工</v>
      </c>
      <c r="J997" s="30" t="str">
        <f>ASC(①陸連データ貼付け!J997)</f>
        <v>ｱｲﾁｹﾝﾘﾂﾊﾝﾀﾞｺｳｷﾞｮｳ</v>
      </c>
      <c r="K997" s="30" t="str">
        <f t="shared" si="47"/>
        <v>半田工</v>
      </c>
      <c r="L997" s="30">
        <f>①陸連データ貼付け!P997</f>
        <v>3</v>
      </c>
      <c r="M997" s="64" t="str">
        <f>①陸連データ貼付け!Q997</f>
        <v>高校</v>
      </c>
    </row>
    <row r="998" spans="1:13">
      <c r="A998" s="233" t="str">
        <f>①陸連データ貼付け!M998</f>
        <v>k14</v>
      </c>
      <c r="B998" s="30" t="str">
        <f t="shared" si="45"/>
        <v>k</v>
      </c>
      <c r="C998" s="30" t="str">
        <f t="shared" si="46"/>
        <v>14</v>
      </c>
      <c r="D998" s="30">
        <f>①陸連データ貼付け!B998</f>
        <v>78523126</v>
      </c>
      <c r="E998" s="30" t="str">
        <f>①陸連データ貼付け!C998</f>
        <v>新美　耀平</v>
      </c>
      <c r="F998" s="30" t="str">
        <f>ASC(①陸連データ貼付け!D998)</f>
        <v>ﾆｲﾐ ﾖｳﾍｲ</v>
      </c>
      <c r="G998" s="30" t="str">
        <f>①陸連データ貼付け!E998</f>
        <v>男</v>
      </c>
      <c r="H998" s="30">
        <f>①陸連データ貼付け!N998</f>
        <v>223168</v>
      </c>
      <c r="I998" s="30" t="str">
        <f>①陸連データ貼付け!K998</f>
        <v>半田工</v>
      </c>
      <c r="J998" s="30" t="str">
        <f>ASC(①陸連データ貼付け!J998)</f>
        <v>ｱｲﾁｹﾝﾘﾂﾊﾝﾀﾞｺｳｷﾞｮｳ</v>
      </c>
      <c r="K998" s="30" t="str">
        <f t="shared" si="47"/>
        <v>半田工</v>
      </c>
      <c r="L998" s="30">
        <f>①陸連データ貼付け!P998</f>
        <v>3</v>
      </c>
      <c r="M998" s="64" t="str">
        <f>①陸連データ貼付け!Q998</f>
        <v>高校</v>
      </c>
    </row>
    <row r="999" spans="1:13">
      <c r="A999" s="233" t="str">
        <f>①陸連データ貼付け!M999</f>
        <v>k15</v>
      </c>
      <c r="B999" s="30" t="str">
        <f t="shared" si="45"/>
        <v>k</v>
      </c>
      <c r="C999" s="30" t="str">
        <f t="shared" si="46"/>
        <v>15</v>
      </c>
      <c r="D999" s="30">
        <f>①陸連データ貼付け!B999</f>
        <v>78523227</v>
      </c>
      <c r="E999" s="30" t="str">
        <f>①陸連データ貼付け!C999</f>
        <v>杉浦　駿</v>
      </c>
      <c r="F999" s="30" t="str">
        <f>ASC(①陸連データ貼付け!D999)</f>
        <v>ｽｷﾞｳﾗ ｼｭﾝ</v>
      </c>
      <c r="G999" s="30" t="str">
        <f>①陸連データ貼付け!E999</f>
        <v>男</v>
      </c>
      <c r="H999" s="30">
        <f>①陸連データ貼付け!N999</f>
        <v>223168</v>
      </c>
      <c r="I999" s="30" t="str">
        <f>①陸連データ貼付け!K999</f>
        <v>半田工</v>
      </c>
      <c r="J999" s="30" t="str">
        <f>ASC(①陸連データ貼付け!J999)</f>
        <v>ｱｲﾁｹﾝﾘﾂﾊﾝﾀﾞｺｳｷﾞｮｳ</v>
      </c>
      <c r="K999" s="30" t="str">
        <f t="shared" si="47"/>
        <v>半田工</v>
      </c>
      <c r="L999" s="30">
        <f>①陸連データ貼付け!P999</f>
        <v>3</v>
      </c>
      <c r="M999" s="64" t="str">
        <f>①陸連データ貼付け!Q999</f>
        <v>高校</v>
      </c>
    </row>
    <row r="1000" spans="1:13">
      <c r="A1000" s="233" t="str">
        <f>①陸連データ貼付け!M1000</f>
        <v>k16</v>
      </c>
      <c r="B1000" s="30" t="str">
        <f t="shared" si="45"/>
        <v>k</v>
      </c>
      <c r="C1000" s="30" t="str">
        <f t="shared" si="46"/>
        <v>16</v>
      </c>
      <c r="D1000" s="30">
        <f>①陸連データ貼付け!B1000</f>
        <v>89618335</v>
      </c>
      <c r="E1000" s="30" t="str">
        <f>①陸連データ貼付け!C1000</f>
        <v>片山　泰壱</v>
      </c>
      <c r="F1000" s="30" t="str">
        <f>ASC(①陸連データ貼付け!D1000)</f>
        <v>ｶﾀﾔﾏ ﾀｲﾁ</v>
      </c>
      <c r="G1000" s="30" t="str">
        <f>①陸連データ貼付け!E1000</f>
        <v>男</v>
      </c>
      <c r="H1000" s="30">
        <f>①陸連データ貼付け!N1000</f>
        <v>223168</v>
      </c>
      <c r="I1000" s="30" t="str">
        <f>①陸連データ貼付け!K1000</f>
        <v>半田工</v>
      </c>
      <c r="J1000" s="30" t="str">
        <f>ASC(①陸連データ貼付け!J1000)</f>
        <v>ｱｲﾁｹﾝﾘﾂﾊﾝﾀﾞｺｳｷﾞｮｳ</v>
      </c>
      <c r="K1000" s="30" t="str">
        <f t="shared" si="47"/>
        <v>半田工</v>
      </c>
      <c r="L1000" s="30">
        <f>①陸連データ貼付け!P1000</f>
        <v>2</v>
      </c>
      <c r="M1000" s="64" t="str">
        <f>①陸連データ貼付け!Q1000</f>
        <v>高校</v>
      </c>
    </row>
    <row r="1001" spans="1:13">
      <c r="A1001" s="233" t="str">
        <f>①陸連データ貼付け!M1001</f>
        <v>k17</v>
      </c>
      <c r="B1001" s="30" t="str">
        <f t="shared" si="45"/>
        <v>k</v>
      </c>
      <c r="C1001" s="30" t="str">
        <f t="shared" si="46"/>
        <v>17</v>
      </c>
      <c r="D1001" s="30">
        <f>①陸連データ貼付け!B1001</f>
        <v>89618840</v>
      </c>
      <c r="E1001" s="30" t="str">
        <f>①陸連データ貼付け!C1001</f>
        <v>浅井　智也</v>
      </c>
      <c r="F1001" s="30" t="str">
        <f>ASC(①陸連データ貼付け!D1001)</f>
        <v>ｱｻｲ ﾄﾓﾔ</v>
      </c>
      <c r="G1001" s="30" t="str">
        <f>①陸連データ貼付け!E1001</f>
        <v>男</v>
      </c>
      <c r="H1001" s="30">
        <f>①陸連データ貼付け!N1001</f>
        <v>223168</v>
      </c>
      <c r="I1001" s="30" t="str">
        <f>①陸連データ貼付け!K1001</f>
        <v>半田工</v>
      </c>
      <c r="J1001" s="30" t="str">
        <f>ASC(①陸連データ貼付け!J1001)</f>
        <v>ｱｲﾁｹﾝﾘﾂﾊﾝﾀﾞｺｳｷﾞｮｳ</v>
      </c>
      <c r="K1001" s="30" t="str">
        <f t="shared" si="47"/>
        <v>半田工</v>
      </c>
      <c r="L1001" s="30">
        <f>①陸連データ貼付け!P1001</f>
        <v>2</v>
      </c>
      <c r="M1001" s="64" t="str">
        <f>①陸連データ貼付け!Q1001</f>
        <v>高校</v>
      </c>
    </row>
    <row r="1002" spans="1:13">
      <c r="A1002" s="233" t="str">
        <f>①陸連データ貼付け!M1002</f>
        <v>k2</v>
      </c>
      <c r="B1002" s="30" t="str">
        <f t="shared" si="45"/>
        <v>k</v>
      </c>
      <c r="C1002" s="30" t="str">
        <f t="shared" si="46"/>
        <v>2</v>
      </c>
      <c r="D1002" s="30">
        <f>①陸連データ貼付け!B1002</f>
        <v>39998341</v>
      </c>
      <c r="E1002" s="30" t="str">
        <f>①陸連データ貼付け!C1002</f>
        <v>江崎　黎哉</v>
      </c>
      <c r="F1002" s="30" t="str">
        <f>ASC(①陸連データ貼付け!D1002)</f>
        <v>ｴｻｷ ﾚｲﾔ</v>
      </c>
      <c r="G1002" s="30" t="str">
        <f>①陸連データ貼付け!E1002</f>
        <v>男</v>
      </c>
      <c r="H1002" s="30">
        <f>①陸連データ貼付け!N1002</f>
        <v>223168</v>
      </c>
      <c r="I1002" s="30" t="str">
        <f>①陸連データ貼付け!K1002</f>
        <v>半田工</v>
      </c>
      <c r="J1002" s="30" t="str">
        <f>ASC(①陸連データ貼付け!J1002)</f>
        <v>ｱｲﾁｹﾝﾘﾂﾊﾝﾀﾞｺｳｷﾞｮｳ</v>
      </c>
      <c r="K1002" s="30" t="str">
        <f t="shared" si="47"/>
        <v>半田工</v>
      </c>
      <c r="L1002" s="30">
        <f>①陸連データ貼付け!P1002</f>
        <v>3</v>
      </c>
      <c r="M1002" s="64" t="str">
        <f>①陸連データ貼付け!Q1002</f>
        <v>高校</v>
      </c>
    </row>
    <row r="1003" spans="1:13">
      <c r="A1003" s="233" t="str">
        <f>①陸連データ貼付け!M1003</f>
        <v>k3</v>
      </c>
      <c r="B1003" s="30" t="str">
        <f t="shared" si="45"/>
        <v>k</v>
      </c>
      <c r="C1003" s="30" t="str">
        <f t="shared" si="46"/>
        <v>3</v>
      </c>
      <c r="D1003" s="30">
        <f>①陸連データ貼付け!B1003</f>
        <v>39998745</v>
      </c>
      <c r="E1003" s="30" t="str">
        <f>①陸連データ貼付け!C1003</f>
        <v>白石　裕樹</v>
      </c>
      <c r="F1003" s="30" t="str">
        <f>ASC(①陸連データ貼付け!D1003)</f>
        <v>ｼﾗｲｼ ﾕｳｷ</v>
      </c>
      <c r="G1003" s="30" t="str">
        <f>①陸連データ貼付け!E1003</f>
        <v>男</v>
      </c>
      <c r="H1003" s="30">
        <f>①陸連データ貼付け!N1003</f>
        <v>223168</v>
      </c>
      <c r="I1003" s="30" t="str">
        <f>①陸連データ貼付け!K1003</f>
        <v>半田工</v>
      </c>
      <c r="J1003" s="30" t="str">
        <f>ASC(①陸連データ貼付け!J1003)</f>
        <v>ｱｲﾁｹﾝﾘﾂﾊﾝﾀﾞｺｳｷﾞｮｳ</v>
      </c>
      <c r="K1003" s="30" t="str">
        <f t="shared" si="47"/>
        <v>半田工</v>
      </c>
      <c r="L1003" s="30">
        <f>①陸連データ貼付け!P1003</f>
        <v>3</v>
      </c>
      <c r="M1003" s="64" t="str">
        <f>①陸連データ貼付け!Q1003</f>
        <v>高校</v>
      </c>
    </row>
    <row r="1004" spans="1:13">
      <c r="A1004" s="233" t="str">
        <f>①陸連データ貼付け!M1004</f>
        <v>k4</v>
      </c>
      <c r="B1004" s="30" t="str">
        <f t="shared" si="45"/>
        <v>k</v>
      </c>
      <c r="C1004" s="30" t="str">
        <f t="shared" si="46"/>
        <v>4</v>
      </c>
      <c r="D1004" s="30">
        <f>①陸連データ貼付け!B1004</f>
        <v>39999746</v>
      </c>
      <c r="E1004" s="30" t="str">
        <f>①陸連データ貼付け!C1004</f>
        <v>森田　海渡</v>
      </c>
      <c r="F1004" s="30" t="str">
        <f>ASC(①陸連データ貼付け!D1004)</f>
        <v>ﾓﾘﾀ ｶｲﾄ</v>
      </c>
      <c r="G1004" s="30" t="str">
        <f>①陸連データ貼付け!E1004</f>
        <v>男</v>
      </c>
      <c r="H1004" s="30">
        <f>①陸連データ貼付け!N1004</f>
        <v>223168</v>
      </c>
      <c r="I1004" s="30" t="str">
        <f>①陸連データ貼付け!K1004</f>
        <v>半田工</v>
      </c>
      <c r="J1004" s="30" t="str">
        <f>ASC(①陸連データ貼付け!J1004)</f>
        <v>ｱｲﾁｹﾝﾘﾂﾊﾝﾀﾞｺｳｷﾞｮｳ</v>
      </c>
      <c r="K1004" s="30" t="str">
        <f t="shared" si="47"/>
        <v>半田工</v>
      </c>
      <c r="L1004" s="30">
        <f>①陸連データ貼付け!P1004</f>
        <v>3</v>
      </c>
      <c r="M1004" s="64" t="str">
        <f>①陸連データ貼付け!Q1004</f>
        <v>高校</v>
      </c>
    </row>
    <row r="1005" spans="1:13">
      <c r="A1005" s="233" t="str">
        <f>①陸連データ貼付け!M1005</f>
        <v>k5</v>
      </c>
      <c r="B1005" s="30" t="str">
        <f t="shared" si="45"/>
        <v>k</v>
      </c>
      <c r="C1005" s="30" t="str">
        <f t="shared" si="46"/>
        <v>5</v>
      </c>
      <c r="D1005" s="30">
        <f>①陸連データ貼付け!B1005</f>
        <v>39999847</v>
      </c>
      <c r="E1005" s="30" t="str">
        <f>①陸連データ貼付け!C1005</f>
        <v>山下　孝太朗</v>
      </c>
      <c r="F1005" s="30" t="str">
        <f>ASC(①陸連データ貼付け!D1005)</f>
        <v>ﾔﾏｼﾀ ｺｳﾀﾛｳ</v>
      </c>
      <c r="G1005" s="30" t="str">
        <f>①陸連データ貼付け!E1005</f>
        <v>男</v>
      </c>
      <c r="H1005" s="30">
        <f>①陸連データ貼付け!N1005</f>
        <v>223168</v>
      </c>
      <c r="I1005" s="30" t="str">
        <f>①陸連データ貼付け!K1005</f>
        <v>半田工</v>
      </c>
      <c r="J1005" s="30" t="str">
        <f>ASC(①陸連データ貼付け!J1005)</f>
        <v>ｱｲﾁｹﾝﾘﾂﾊﾝﾀﾞｺｳｷﾞｮｳ</v>
      </c>
      <c r="K1005" s="30" t="str">
        <f t="shared" si="47"/>
        <v>半田工</v>
      </c>
      <c r="L1005" s="30">
        <f>①陸連データ貼付け!P1005</f>
        <v>3</v>
      </c>
      <c r="M1005" s="64" t="str">
        <f>①陸連データ貼付け!Q1005</f>
        <v>高校</v>
      </c>
    </row>
    <row r="1006" spans="1:13">
      <c r="A1006" s="233" t="str">
        <f>①陸連データ貼付け!M1006</f>
        <v>k6</v>
      </c>
      <c r="B1006" s="30" t="str">
        <f t="shared" si="45"/>
        <v>k</v>
      </c>
      <c r="C1006" s="30" t="str">
        <f t="shared" si="46"/>
        <v>6</v>
      </c>
      <c r="D1006" s="30">
        <f>①陸連データ貼付け!B1006</f>
        <v>49816634</v>
      </c>
      <c r="E1006" s="30" t="str">
        <f>①陸連データ貼付け!C1006</f>
        <v>宮島　貴史</v>
      </c>
      <c r="F1006" s="30" t="str">
        <f>ASC(①陸連データ貼付け!D1006)</f>
        <v>ﾐﾔｼﾞﾏ ﾀｶﾌﾐ</v>
      </c>
      <c r="G1006" s="30" t="str">
        <f>①陸連データ貼付け!E1006</f>
        <v>男</v>
      </c>
      <c r="H1006" s="30">
        <f>①陸連データ貼付け!N1006</f>
        <v>223168</v>
      </c>
      <c r="I1006" s="30" t="str">
        <f>①陸連データ貼付け!K1006</f>
        <v>半田工</v>
      </c>
      <c r="J1006" s="30" t="str">
        <f>ASC(①陸連データ貼付け!J1006)</f>
        <v>ｱｲﾁｹﾝﾘﾂﾊﾝﾀﾞｺｳｷﾞｮｳ</v>
      </c>
      <c r="K1006" s="30" t="str">
        <f t="shared" si="47"/>
        <v>半田工</v>
      </c>
      <c r="L1006" s="30">
        <f>①陸連データ貼付け!P1006</f>
        <v>2</v>
      </c>
      <c r="M1006" s="64" t="str">
        <f>①陸連データ貼付け!Q1006</f>
        <v>高校</v>
      </c>
    </row>
    <row r="1007" spans="1:13">
      <c r="A1007" s="233" t="str">
        <f>①陸連データ貼付け!M1007</f>
        <v>k7</v>
      </c>
      <c r="B1007" s="30" t="str">
        <f t="shared" si="45"/>
        <v>k</v>
      </c>
      <c r="C1007" s="30" t="str">
        <f t="shared" si="46"/>
        <v>7</v>
      </c>
      <c r="D1007" s="30">
        <f>①陸連データ貼付け!B1007</f>
        <v>52076525</v>
      </c>
      <c r="E1007" s="30" t="str">
        <f>①陸連データ貼付け!C1007</f>
        <v>嶋崎　宏哉</v>
      </c>
      <c r="F1007" s="30" t="str">
        <f>ASC(①陸連データ貼付け!D1007)</f>
        <v>ｼﾏｻﾞｷ ﾋﾛﾔ</v>
      </c>
      <c r="G1007" s="30" t="str">
        <f>①陸連データ貼付け!E1007</f>
        <v>男</v>
      </c>
      <c r="H1007" s="30">
        <f>①陸連データ貼付け!N1007</f>
        <v>223168</v>
      </c>
      <c r="I1007" s="30" t="str">
        <f>①陸連データ貼付け!K1007</f>
        <v>半田工</v>
      </c>
      <c r="J1007" s="30" t="str">
        <f>ASC(①陸連データ貼付け!J1007)</f>
        <v>ｱｲﾁｹﾝﾘﾂﾊﾝﾀﾞｺｳｷﾞｮｳ</v>
      </c>
      <c r="K1007" s="30" t="str">
        <f t="shared" si="47"/>
        <v>半田工</v>
      </c>
      <c r="L1007" s="30">
        <f>①陸連データ貼付け!P1007</f>
        <v>2</v>
      </c>
      <c r="M1007" s="64" t="str">
        <f>①陸連データ貼付け!Q1007</f>
        <v>高校</v>
      </c>
    </row>
    <row r="1008" spans="1:13">
      <c r="A1008" s="233" t="str">
        <f>①陸連データ貼付け!M1008</f>
        <v>k8</v>
      </c>
      <c r="B1008" s="30" t="str">
        <f t="shared" si="45"/>
        <v>k</v>
      </c>
      <c r="C1008" s="30" t="str">
        <f t="shared" si="46"/>
        <v>8</v>
      </c>
      <c r="D1008" s="30">
        <f>①陸連データ貼付け!B1008</f>
        <v>73291729</v>
      </c>
      <c r="E1008" s="30" t="str">
        <f>①陸連データ貼付け!C1008</f>
        <v>濱島　詳平</v>
      </c>
      <c r="F1008" s="30" t="str">
        <f>ASC(①陸連データ貼付け!D1008)</f>
        <v>ﾊﾏｼﾞﾏ ｼｮｳﾍｲ</v>
      </c>
      <c r="G1008" s="30" t="str">
        <f>①陸連データ貼付け!E1008</f>
        <v>男</v>
      </c>
      <c r="H1008" s="30">
        <f>①陸連データ貼付け!N1008</f>
        <v>223168</v>
      </c>
      <c r="I1008" s="30" t="str">
        <f>①陸連データ貼付け!K1008</f>
        <v>半田工</v>
      </c>
      <c r="J1008" s="30" t="str">
        <f>ASC(①陸連データ貼付け!J1008)</f>
        <v>ｱｲﾁｹﾝﾘﾂﾊﾝﾀﾞｺｳｷﾞｮｳ</v>
      </c>
      <c r="K1008" s="30" t="str">
        <f t="shared" si="47"/>
        <v>半田工</v>
      </c>
      <c r="L1008" s="30">
        <f>①陸連データ貼付け!P1008</f>
        <v>2</v>
      </c>
      <c r="M1008" s="64" t="str">
        <f>①陸連データ貼付け!Q1008</f>
        <v>高校</v>
      </c>
    </row>
    <row r="1009" spans="1:13">
      <c r="A1009" s="233" t="str">
        <f>①陸連データ貼付け!M1009</f>
        <v>k9</v>
      </c>
      <c r="B1009" s="30" t="str">
        <f t="shared" si="45"/>
        <v>k</v>
      </c>
      <c r="C1009" s="30" t="str">
        <f t="shared" si="46"/>
        <v>9</v>
      </c>
      <c r="D1009" s="30">
        <f>①陸連データ貼付け!B1009</f>
        <v>78522630</v>
      </c>
      <c r="E1009" s="30" t="str">
        <f>①陸連データ貼付け!C1009</f>
        <v>加藤　孝幸</v>
      </c>
      <c r="F1009" s="30" t="str">
        <f>ASC(①陸連データ貼付け!D1009)</f>
        <v>ｶﾄｳ ﾀｶﾕｷ</v>
      </c>
      <c r="G1009" s="30" t="str">
        <f>①陸連データ貼付け!E1009</f>
        <v>男</v>
      </c>
      <c r="H1009" s="30">
        <f>①陸連データ貼付け!N1009</f>
        <v>223168</v>
      </c>
      <c r="I1009" s="30" t="str">
        <f>①陸連データ貼付け!K1009</f>
        <v>半田工</v>
      </c>
      <c r="J1009" s="30" t="str">
        <f>ASC(①陸連データ貼付け!J1009)</f>
        <v>ｱｲﾁｹﾝﾘﾂﾊﾝﾀﾞｺｳｷﾞｮｳ</v>
      </c>
      <c r="K1009" s="30" t="str">
        <f t="shared" si="47"/>
        <v>半田工</v>
      </c>
      <c r="L1009" s="30">
        <f>①陸連データ貼付け!P1009</f>
        <v>3</v>
      </c>
      <c r="M1009" s="64" t="str">
        <f>①陸連データ貼付け!Q1009</f>
        <v>高校</v>
      </c>
    </row>
    <row r="1010" spans="1:13">
      <c r="A1010" s="233" t="str">
        <f>①陸連データ貼付け!M1010</f>
        <v>k5012</v>
      </c>
      <c r="B1010" s="30" t="str">
        <f t="shared" si="45"/>
        <v>k</v>
      </c>
      <c r="C1010" s="30" t="str">
        <f t="shared" si="46"/>
        <v>5012</v>
      </c>
      <c r="D1010" s="30">
        <f>①陸連データ貼付け!B1010</f>
        <v>51268123</v>
      </c>
      <c r="E1010" s="30" t="str">
        <f>①陸連データ貼付け!C1010</f>
        <v>岩越　千夏</v>
      </c>
      <c r="F1010" s="30" t="str">
        <f>ASC(①陸連データ貼付け!D1010)</f>
        <v>ｲﾜｺｼ ﾁﾅﾂ</v>
      </c>
      <c r="G1010" s="30" t="str">
        <f>①陸連データ貼付け!E1010</f>
        <v>女</v>
      </c>
      <c r="H1010" s="30">
        <f>①陸連データ貼付け!N1010</f>
        <v>223169</v>
      </c>
      <c r="I1010" s="30" t="str">
        <f>①陸連データ貼付け!K1010</f>
        <v>半田商</v>
      </c>
      <c r="J1010" s="30" t="str">
        <f>ASC(①陸連データ貼付け!J1010)</f>
        <v>ｱｲﾁｹﾝﾘﾂﾊﾝﾀﾞｼｮｳｷﾞｮｳ</v>
      </c>
      <c r="K1010" s="30" t="str">
        <f t="shared" si="47"/>
        <v>半田商</v>
      </c>
      <c r="L1010" s="30">
        <f>①陸連データ貼付け!P1010</f>
        <v>2</v>
      </c>
      <c r="M1010" s="64" t="str">
        <f>①陸連データ貼付け!Q1010</f>
        <v>高校</v>
      </c>
    </row>
    <row r="1011" spans="1:13">
      <c r="A1011" s="233" t="str">
        <f>①陸連データ貼付け!M1011</f>
        <v>k5013</v>
      </c>
      <c r="B1011" s="30" t="str">
        <f t="shared" si="45"/>
        <v>k</v>
      </c>
      <c r="C1011" s="30" t="str">
        <f t="shared" si="46"/>
        <v>5013</v>
      </c>
      <c r="D1011" s="30">
        <f>①陸連データ貼付け!B1011</f>
        <v>73877234</v>
      </c>
      <c r="E1011" s="30" t="str">
        <f>①陸連データ貼付け!C1011</f>
        <v>渡辺　南</v>
      </c>
      <c r="F1011" s="30" t="str">
        <f>ASC(①陸連データ貼付け!D1011)</f>
        <v>ﾜﾀﾅﾍﾞ ﾐﾅﾐ</v>
      </c>
      <c r="G1011" s="30" t="str">
        <f>①陸連データ貼付け!E1011</f>
        <v>女</v>
      </c>
      <c r="H1011" s="30">
        <f>①陸連データ貼付け!N1011</f>
        <v>223169</v>
      </c>
      <c r="I1011" s="30" t="str">
        <f>①陸連データ貼付け!K1011</f>
        <v>半田商</v>
      </c>
      <c r="J1011" s="30" t="str">
        <f>ASC(①陸連データ貼付け!J1011)</f>
        <v>ｱｲﾁｹﾝﾘﾂﾊﾝﾀﾞｼｮｳｷﾞｮｳ</v>
      </c>
      <c r="K1011" s="30" t="str">
        <f t="shared" si="47"/>
        <v>半田商</v>
      </c>
      <c r="L1011" s="30">
        <f>①陸連データ貼付け!P1011</f>
        <v>3</v>
      </c>
      <c r="M1011" s="64" t="str">
        <f>①陸連データ貼付け!Q1011</f>
        <v>高校</v>
      </c>
    </row>
    <row r="1012" spans="1:13">
      <c r="A1012" s="233" t="str">
        <f>①陸連データ貼付け!M1012</f>
        <v>k5014</v>
      </c>
      <c r="B1012" s="30" t="str">
        <f t="shared" si="45"/>
        <v>k</v>
      </c>
      <c r="C1012" s="30" t="str">
        <f t="shared" si="46"/>
        <v>5014</v>
      </c>
      <c r="D1012" s="30">
        <f>①陸連データ貼付け!B1012</f>
        <v>73877335</v>
      </c>
      <c r="E1012" s="30" t="str">
        <f>①陸連データ貼付け!C1012</f>
        <v>裁　芽生</v>
      </c>
      <c r="F1012" s="30" t="str">
        <f>ASC(①陸連データ貼付け!D1012)</f>
        <v>ﾀﾁ ﾒｲ</v>
      </c>
      <c r="G1012" s="30" t="str">
        <f>①陸連データ貼付け!E1012</f>
        <v>女</v>
      </c>
      <c r="H1012" s="30">
        <f>①陸連データ貼付け!N1012</f>
        <v>223169</v>
      </c>
      <c r="I1012" s="30" t="str">
        <f>①陸連データ貼付け!K1012</f>
        <v>半田商</v>
      </c>
      <c r="J1012" s="30" t="str">
        <f>ASC(①陸連データ貼付け!J1012)</f>
        <v>ｱｲﾁｹﾝﾘﾂﾊﾝﾀﾞｼｮｳｷﾞｮｳ</v>
      </c>
      <c r="K1012" s="30" t="str">
        <f t="shared" si="47"/>
        <v>半田商</v>
      </c>
      <c r="L1012" s="30">
        <f>①陸連データ貼付け!P1012</f>
        <v>3</v>
      </c>
      <c r="M1012" s="64" t="str">
        <f>①陸連データ貼付け!Q1012</f>
        <v>高校</v>
      </c>
    </row>
    <row r="1013" spans="1:13">
      <c r="A1013" s="233" t="str">
        <f>①陸連データ貼付け!M1013</f>
        <v>k5015</v>
      </c>
      <c r="B1013" s="30" t="str">
        <f t="shared" si="45"/>
        <v>k</v>
      </c>
      <c r="C1013" s="30" t="str">
        <f t="shared" si="46"/>
        <v>5015</v>
      </c>
      <c r="D1013" s="30">
        <f>①陸連データ貼付け!B1013</f>
        <v>86002218</v>
      </c>
      <c r="E1013" s="30" t="str">
        <f>①陸連データ貼付け!C1013</f>
        <v>杉　栞奈</v>
      </c>
      <c r="F1013" s="30" t="str">
        <f>ASC(①陸連データ貼付け!D1013)</f>
        <v>ｽｷﾞ ｶﾝﾅ</v>
      </c>
      <c r="G1013" s="30" t="str">
        <f>①陸連データ貼付け!E1013</f>
        <v>女</v>
      </c>
      <c r="H1013" s="30">
        <f>①陸連データ貼付け!N1013</f>
        <v>223169</v>
      </c>
      <c r="I1013" s="30" t="str">
        <f>①陸連データ貼付け!K1013</f>
        <v>半田商</v>
      </c>
      <c r="J1013" s="30" t="str">
        <f>ASC(①陸連データ貼付け!J1013)</f>
        <v>ｱｲﾁｹﾝﾘﾂﾊﾝﾀﾞｼｮｳｷﾞｮｳ</v>
      </c>
      <c r="K1013" s="30" t="str">
        <f t="shared" si="47"/>
        <v>半田商</v>
      </c>
      <c r="L1013" s="30">
        <f>①陸連データ貼付け!P1013</f>
        <v>2</v>
      </c>
      <c r="M1013" s="64" t="str">
        <f>①陸連データ貼付け!Q1013</f>
        <v>高校</v>
      </c>
    </row>
    <row r="1014" spans="1:13">
      <c r="A1014" s="233" t="str">
        <f>①陸連データ貼付け!M1014</f>
        <v>k5016</v>
      </c>
      <c r="B1014" s="30" t="str">
        <f t="shared" si="45"/>
        <v>k</v>
      </c>
      <c r="C1014" s="30" t="str">
        <f t="shared" si="46"/>
        <v>5016</v>
      </c>
      <c r="D1014" s="30">
        <f>①陸連データ貼付け!B1014</f>
        <v>86002622</v>
      </c>
      <c r="E1014" s="30" t="str">
        <f>①陸連データ貼付け!C1014</f>
        <v>芹川　妃</v>
      </c>
      <c r="F1014" s="30" t="str">
        <f>ASC(①陸連データ貼付け!D1014)</f>
        <v>ｾﾘｶﾜ ｷｻｷ</v>
      </c>
      <c r="G1014" s="30" t="str">
        <f>①陸連データ貼付け!E1014</f>
        <v>女</v>
      </c>
      <c r="H1014" s="30">
        <f>①陸連データ貼付け!N1014</f>
        <v>223169</v>
      </c>
      <c r="I1014" s="30" t="str">
        <f>①陸連データ貼付け!K1014</f>
        <v>半田商</v>
      </c>
      <c r="J1014" s="30" t="str">
        <f>ASC(①陸連データ貼付け!J1014)</f>
        <v>ｱｲﾁｹﾝﾘﾂﾊﾝﾀﾞｼｮｳｷﾞｮｳ</v>
      </c>
      <c r="K1014" s="30" t="str">
        <f t="shared" si="47"/>
        <v>半田商</v>
      </c>
      <c r="L1014" s="30">
        <f>①陸連データ貼付け!P1014</f>
        <v>2</v>
      </c>
      <c r="M1014" s="64" t="str">
        <f>①陸連データ貼付け!Q1014</f>
        <v>高校</v>
      </c>
    </row>
    <row r="1015" spans="1:13">
      <c r="A1015" s="233" t="str">
        <f>①陸連データ貼付け!M1015</f>
        <v>k5017</v>
      </c>
      <c r="B1015" s="30" t="str">
        <f t="shared" si="45"/>
        <v>k</v>
      </c>
      <c r="C1015" s="30" t="str">
        <f t="shared" si="46"/>
        <v>5017</v>
      </c>
      <c r="D1015" s="30">
        <f>①陸連データ貼付け!B1015</f>
        <v>86003522</v>
      </c>
      <c r="E1015" s="30" t="str">
        <f>①陸連データ貼付け!C1015</f>
        <v>岡戸　咲樹</v>
      </c>
      <c r="F1015" s="30" t="str">
        <f>ASC(①陸連データ貼付け!D1015)</f>
        <v>ｵｶﾄﾞ ｻｷ</v>
      </c>
      <c r="G1015" s="30" t="str">
        <f>①陸連データ貼付け!E1015</f>
        <v>女</v>
      </c>
      <c r="H1015" s="30">
        <f>①陸連データ貼付け!N1015</f>
        <v>223169</v>
      </c>
      <c r="I1015" s="30" t="str">
        <f>①陸連データ貼付け!K1015</f>
        <v>半田商</v>
      </c>
      <c r="J1015" s="30" t="str">
        <f>ASC(①陸連データ貼付け!J1015)</f>
        <v>ｱｲﾁｹﾝﾘﾂﾊﾝﾀﾞｼｮｳｷﾞｮｳ</v>
      </c>
      <c r="K1015" s="30" t="str">
        <f t="shared" si="47"/>
        <v>半田商</v>
      </c>
      <c r="L1015" s="30">
        <f>①陸連データ貼付け!P1015</f>
        <v>2</v>
      </c>
      <c r="M1015" s="64" t="str">
        <f>①陸連データ貼付け!Q1015</f>
        <v>高校</v>
      </c>
    </row>
    <row r="1016" spans="1:13">
      <c r="A1016" s="233" t="str">
        <f>①陸連データ貼付け!M1016</f>
        <v>k5018</v>
      </c>
      <c r="B1016" s="30" t="str">
        <f t="shared" si="45"/>
        <v>k</v>
      </c>
      <c r="C1016" s="30" t="str">
        <f t="shared" si="46"/>
        <v>5018</v>
      </c>
      <c r="D1016" s="30">
        <f>①陸連データ貼付け!B1016</f>
        <v>86003926</v>
      </c>
      <c r="E1016" s="30" t="str">
        <f>①陸連データ貼付け!C1016</f>
        <v>若子　朱</v>
      </c>
      <c r="F1016" s="30" t="str">
        <f>ASC(①陸連データ貼付け!D1016)</f>
        <v>ﾜｶｺ ｱｶﾘ</v>
      </c>
      <c r="G1016" s="30" t="str">
        <f>①陸連データ貼付け!E1016</f>
        <v>女</v>
      </c>
      <c r="H1016" s="30">
        <f>①陸連データ貼付け!N1016</f>
        <v>223169</v>
      </c>
      <c r="I1016" s="30" t="str">
        <f>①陸連データ貼付け!K1016</f>
        <v>半田商</v>
      </c>
      <c r="J1016" s="30" t="str">
        <f>ASC(①陸連データ貼付け!J1016)</f>
        <v>ｱｲﾁｹﾝﾘﾂﾊﾝﾀﾞｼｮｳｷﾞｮｳ</v>
      </c>
      <c r="K1016" s="30" t="str">
        <f t="shared" si="47"/>
        <v>半田商</v>
      </c>
      <c r="L1016" s="30">
        <f>①陸連データ貼付け!P1016</f>
        <v>2</v>
      </c>
      <c r="M1016" s="64" t="str">
        <f>①陸連データ貼付け!Q1016</f>
        <v>高校</v>
      </c>
    </row>
    <row r="1017" spans="1:13">
      <c r="A1017" s="233" t="str">
        <f>①陸連データ貼付け!M1017</f>
        <v>k5019</v>
      </c>
      <c r="B1017" s="30" t="str">
        <f t="shared" si="45"/>
        <v>k</v>
      </c>
      <c r="C1017" s="30" t="str">
        <f t="shared" si="46"/>
        <v>5019</v>
      </c>
      <c r="D1017" s="30">
        <f>①陸連データ貼付け!B1017</f>
        <v>86004422</v>
      </c>
      <c r="E1017" s="30" t="str">
        <f>①陸連データ貼付け!C1017</f>
        <v>渡邉　美咲</v>
      </c>
      <c r="F1017" s="30" t="str">
        <f>ASC(①陸連データ貼付け!D1017)</f>
        <v>ﾜﾀﾅﾍﾞ ﾐｻｷ</v>
      </c>
      <c r="G1017" s="30" t="str">
        <f>①陸連データ貼付け!E1017</f>
        <v>女</v>
      </c>
      <c r="H1017" s="30">
        <f>①陸連データ貼付け!N1017</f>
        <v>223169</v>
      </c>
      <c r="I1017" s="30" t="str">
        <f>①陸連データ貼付け!K1017</f>
        <v>半田商</v>
      </c>
      <c r="J1017" s="30" t="str">
        <f>ASC(①陸連データ貼付け!J1017)</f>
        <v>ｱｲﾁｹﾝﾘﾂﾊﾝﾀﾞｼｮｳｷﾞｮｳ</v>
      </c>
      <c r="K1017" s="30" t="str">
        <f t="shared" si="47"/>
        <v>半田商</v>
      </c>
      <c r="L1017" s="30">
        <f>①陸連データ貼付け!P1017</f>
        <v>2</v>
      </c>
      <c r="M1017" s="64" t="str">
        <f>①陸連データ貼付け!Q1017</f>
        <v>高校</v>
      </c>
    </row>
    <row r="1018" spans="1:13">
      <c r="A1018" s="233" t="str">
        <f>①陸連データ貼付け!M1018</f>
        <v>k5020</v>
      </c>
      <c r="B1018" s="30" t="str">
        <f t="shared" si="45"/>
        <v>k</v>
      </c>
      <c r="C1018" s="30" t="str">
        <f t="shared" si="46"/>
        <v>5020</v>
      </c>
      <c r="D1018" s="30">
        <f>①陸連データ貼付け!B1018</f>
        <v>86004826</v>
      </c>
      <c r="E1018" s="30" t="str">
        <f>①陸連データ貼付け!C1018</f>
        <v>早川　七海</v>
      </c>
      <c r="F1018" s="30" t="str">
        <f>ASC(①陸連データ貼付け!D1018)</f>
        <v>ﾊﾔｶﾜ ﾅﾅﾐ</v>
      </c>
      <c r="G1018" s="30" t="str">
        <f>①陸連データ貼付け!E1018</f>
        <v>女</v>
      </c>
      <c r="H1018" s="30">
        <f>①陸連データ貼付け!N1018</f>
        <v>223169</v>
      </c>
      <c r="I1018" s="30" t="str">
        <f>①陸連データ貼付け!K1018</f>
        <v>半田商</v>
      </c>
      <c r="J1018" s="30" t="str">
        <f>ASC(①陸連データ貼付け!J1018)</f>
        <v>ｱｲﾁｹﾝﾘﾂﾊﾝﾀﾞｼｮｳｷﾞｮｳ</v>
      </c>
      <c r="K1018" s="30" t="str">
        <f t="shared" si="47"/>
        <v>半田商</v>
      </c>
      <c r="L1018" s="30">
        <f>①陸連データ貼付け!P1018</f>
        <v>2</v>
      </c>
      <c r="M1018" s="64" t="str">
        <f>①陸連データ貼付け!Q1018</f>
        <v>高校</v>
      </c>
    </row>
    <row r="1019" spans="1:13">
      <c r="A1019" s="233" t="str">
        <f>①陸連データ貼付け!M1019</f>
        <v>k5021</v>
      </c>
      <c r="B1019" s="30" t="str">
        <f t="shared" si="45"/>
        <v>k</v>
      </c>
      <c r="C1019" s="30" t="str">
        <f t="shared" si="46"/>
        <v>5021</v>
      </c>
      <c r="D1019" s="30">
        <f>①陸連データ貼付け!B1019</f>
        <v>86004927</v>
      </c>
      <c r="E1019" s="30" t="str">
        <f>①陸連データ貼付け!C1019</f>
        <v>永田　早紀</v>
      </c>
      <c r="F1019" s="30" t="str">
        <f>ASC(①陸連データ貼付け!D1019)</f>
        <v>ﾅｶﾞﾀ ｻｷ</v>
      </c>
      <c r="G1019" s="30" t="str">
        <f>①陸連データ貼付け!E1019</f>
        <v>女</v>
      </c>
      <c r="H1019" s="30">
        <f>①陸連データ貼付け!N1019</f>
        <v>223169</v>
      </c>
      <c r="I1019" s="30" t="str">
        <f>①陸連データ貼付け!K1019</f>
        <v>半田商</v>
      </c>
      <c r="J1019" s="30" t="str">
        <f>ASC(①陸連データ貼付け!J1019)</f>
        <v>ｱｲﾁｹﾝﾘﾂﾊﾝﾀﾞｼｮｳｷﾞｮｳ</v>
      </c>
      <c r="K1019" s="30" t="str">
        <f t="shared" si="47"/>
        <v>半田商</v>
      </c>
      <c r="L1019" s="30">
        <f>①陸連データ貼付け!P1019</f>
        <v>2</v>
      </c>
      <c r="M1019" s="64" t="str">
        <f>①陸連データ貼付け!Q1019</f>
        <v>高校</v>
      </c>
    </row>
    <row r="1020" spans="1:13">
      <c r="A1020" s="233" t="str">
        <f>①陸連データ貼付け!M1020</f>
        <v>k5117</v>
      </c>
      <c r="B1020" s="30" t="str">
        <f t="shared" si="45"/>
        <v>k</v>
      </c>
      <c r="C1020" s="30" t="str">
        <f t="shared" si="46"/>
        <v>5117</v>
      </c>
      <c r="D1020" s="30">
        <f>①陸連データ貼付け!B1020</f>
        <v>98052933</v>
      </c>
      <c r="E1020" s="30" t="str">
        <f>①陸連データ貼付け!C1020</f>
        <v>出口　萌華</v>
      </c>
      <c r="F1020" s="30" t="str">
        <f>ASC(①陸連データ貼付け!D1020)</f>
        <v>ﾃﾞｸﾞﾁ ﾓｴｶ</v>
      </c>
      <c r="G1020" s="30" t="str">
        <f>①陸連データ貼付け!E1020</f>
        <v>女</v>
      </c>
      <c r="H1020" s="30">
        <f>①陸連データ貼付け!N1020</f>
        <v>223169</v>
      </c>
      <c r="I1020" s="30" t="str">
        <f>①陸連データ貼付け!K1020</f>
        <v>半田商</v>
      </c>
      <c r="J1020" s="30" t="str">
        <f>ASC(①陸連データ貼付け!J1020)</f>
        <v>ｱｲﾁｹﾝﾘﾂﾊﾝﾀﾞｼｮｳｷﾞｮｳ</v>
      </c>
      <c r="K1020" s="30" t="str">
        <f t="shared" si="47"/>
        <v>半田商</v>
      </c>
      <c r="L1020" s="30">
        <f>①陸連データ貼付け!P1020</f>
        <v>1</v>
      </c>
      <c r="M1020" s="64" t="str">
        <f>①陸連データ貼付け!Q1020</f>
        <v>高校</v>
      </c>
    </row>
    <row r="1021" spans="1:13">
      <c r="A1021" s="233" t="str">
        <f>①陸連データ貼付け!M1021</f>
        <v>k228</v>
      </c>
      <c r="B1021" s="30" t="str">
        <f t="shared" si="45"/>
        <v>k</v>
      </c>
      <c r="C1021" s="30" t="str">
        <f t="shared" si="46"/>
        <v>228</v>
      </c>
      <c r="D1021" s="30">
        <f>①陸連データ貼付け!B1021</f>
        <v>72864431</v>
      </c>
      <c r="E1021" s="30" t="str">
        <f>①陸連データ貼付け!C1021</f>
        <v>中川　莉央</v>
      </c>
      <c r="F1021" s="30" t="str">
        <f>ASC(①陸連データ貼付け!D1021)</f>
        <v>ﾅｶｶﾞﾜ ﾘｵﾝ</v>
      </c>
      <c r="G1021" s="30" t="str">
        <f>①陸連データ貼付け!E1021</f>
        <v>男</v>
      </c>
      <c r="H1021" s="30">
        <f>①陸連データ貼付け!N1021</f>
        <v>223169</v>
      </c>
      <c r="I1021" s="30" t="str">
        <f>①陸連データ貼付け!K1021</f>
        <v>半田商</v>
      </c>
      <c r="J1021" s="30" t="str">
        <f>ASC(①陸連データ貼付け!J1021)</f>
        <v>ｱｲﾁｹﾝﾘﾂﾊﾝﾀﾞｼｮｳｷﾞｮｳ</v>
      </c>
      <c r="K1021" s="30" t="str">
        <f t="shared" si="47"/>
        <v>半田商</v>
      </c>
      <c r="L1021" s="30">
        <f>①陸連データ貼付け!P1021</f>
        <v>1</v>
      </c>
      <c r="M1021" s="64" t="str">
        <f>①陸連データ貼付け!Q1021</f>
        <v>高校</v>
      </c>
    </row>
    <row r="1022" spans="1:13">
      <c r="A1022" s="233" t="str">
        <f>①陸連データ貼付け!M1022</f>
        <v>k61</v>
      </c>
      <c r="B1022" s="30" t="str">
        <f t="shared" si="45"/>
        <v>k</v>
      </c>
      <c r="C1022" s="30" t="str">
        <f t="shared" si="46"/>
        <v>61</v>
      </c>
      <c r="D1022" s="30">
        <f>①陸連データ貼付け!B1022</f>
        <v>39985337</v>
      </c>
      <c r="E1022" s="30" t="str">
        <f>①陸連データ貼付け!C1022</f>
        <v>榎本　智哉</v>
      </c>
      <c r="F1022" s="30" t="str">
        <f>ASC(①陸連データ貼付け!D1022)</f>
        <v>ｴﾉﾓﾄ ﾄﾓﾔ</v>
      </c>
      <c r="G1022" s="30" t="str">
        <f>①陸連データ貼付け!E1022</f>
        <v>男</v>
      </c>
      <c r="H1022" s="30">
        <f>①陸連データ貼付け!N1022</f>
        <v>223169</v>
      </c>
      <c r="I1022" s="30" t="str">
        <f>①陸連データ貼付け!K1022</f>
        <v>半田商</v>
      </c>
      <c r="J1022" s="30" t="str">
        <f>ASC(①陸連データ貼付け!J1022)</f>
        <v>ｱｲﾁｹﾝﾘﾂﾊﾝﾀﾞｼｮｳｷﾞｮｳ</v>
      </c>
      <c r="K1022" s="30" t="str">
        <f t="shared" si="47"/>
        <v>半田商</v>
      </c>
      <c r="L1022" s="30">
        <f>①陸連データ貼付け!P1022</f>
        <v>3</v>
      </c>
      <c r="M1022" s="64" t="str">
        <f>①陸連データ貼付け!Q1022</f>
        <v>高校</v>
      </c>
    </row>
    <row r="1023" spans="1:13">
      <c r="A1023" s="233" t="str">
        <f>①陸連データ貼付け!M1023</f>
        <v>k62</v>
      </c>
      <c r="B1023" s="30" t="str">
        <f t="shared" si="45"/>
        <v>k</v>
      </c>
      <c r="C1023" s="30" t="str">
        <f t="shared" si="46"/>
        <v>62</v>
      </c>
      <c r="D1023" s="30">
        <f>①陸連データ貼付け!B1023</f>
        <v>73878033</v>
      </c>
      <c r="E1023" s="30" t="str">
        <f>①陸連データ貼付け!C1023</f>
        <v>多田　拳叶</v>
      </c>
      <c r="F1023" s="30" t="str">
        <f>ASC(①陸連データ貼付け!D1023)</f>
        <v>ﾀﾀﾞ ｹﾝﾄ</v>
      </c>
      <c r="G1023" s="30" t="str">
        <f>①陸連データ貼付け!E1023</f>
        <v>男</v>
      </c>
      <c r="H1023" s="30">
        <f>①陸連データ貼付け!N1023</f>
        <v>223169</v>
      </c>
      <c r="I1023" s="30" t="str">
        <f>①陸連データ貼付け!K1023</f>
        <v>半田商</v>
      </c>
      <c r="J1023" s="30" t="str">
        <f>ASC(①陸連データ貼付け!J1023)</f>
        <v>ｱｲﾁｹﾝﾘﾂﾊﾝﾀﾞｼｮｳｷﾞｮｳ</v>
      </c>
      <c r="K1023" s="30" t="str">
        <f t="shared" si="47"/>
        <v>半田商</v>
      </c>
      <c r="L1023" s="30">
        <f>①陸連データ貼付け!P1023</f>
        <v>3</v>
      </c>
      <c r="M1023" s="64" t="str">
        <f>①陸連データ貼付け!Q1023</f>
        <v>高校</v>
      </c>
    </row>
    <row r="1024" spans="1:13">
      <c r="A1024" s="233" t="str">
        <f>①陸連データ貼付け!M1024</f>
        <v>k63</v>
      </c>
      <c r="B1024" s="30" t="str">
        <f t="shared" si="45"/>
        <v>k</v>
      </c>
      <c r="C1024" s="30" t="str">
        <f t="shared" si="46"/>
        <v>63</v>
      </c>
      <c r="D1024" s="30">
        <f>①陸連データ貼付け!B1024</f>
        <v>84910628</v>
      </c>
      <c r="E1024" s="30" t="str">
        <f>①陸連データ貼付け!C1024</f>
        <v>松岡　錦</v>
      </c>
      <c r="F1024" s="30" t="str">
        <f>ASC(①陸連データ貼付け!D1024)</f>
        <v>ﾏﾂｵｶ ﾆｼｷ</v>
      </c>
      <c r="G1024" s="30" t="str">
        <f>①陸連データ貼付け!E1024</f>
        <v>男</v>
      </c>
      <c r="H1024" s="30">
        <f>①陸連データ貼付け!N1024</f>
        <v>223169</v>
      </c>
      <c r="I1024" s="30" t="str">
        <f>①陸連データ貼付け!K1024</f>
        <v>半田商</v>
      </c>
      <c r="J1024" s="30" t="str">
        <f>ASC(①陸連データ貼付け!J1024)</f>
        <v>ｱｲﾁｹﾝﾘﾂﾊﾝﾀﾞｼｮｳｷﾞｮｳ</v>
      </c>
      <c r="K1024" s="30" t="str">
        <f t="shared" si="47"/>
        <v>半田商</v>
      </c>
      <c r="L1024" s="30">
        <f>①陸連データ貼付け!P1024</f>
        <v>3</v>
      </c>
      <c r="M1024" s="64" t="str">
        <f>①陸連データ貼付け!Q1024</f>
        <v>高校</v>
      </c>
    </row>
    <row r="1025" spans="1:13">
      <c r="A1025" s="233" t="str">
        <f>①陸連データ貼付け!M1025</f>
        <v>k64</v>
      </c>
      <c r="B1025" s="30" t="str">
        <f t="shared" si="45"/>
        <v>k</v>
      </c>
      <c r="C1025" s="30" t="str">
        <f t="shared" si="46"/>
        <v>64</v>
      </c>
      <c r="D1025" s="30">
        <f>①陸連データ貼付け!B1025</f>
        <v>84910729</v>
      </c>
      <c r="E1025" s="30" t="str">
        <f>①陸連データ貼付け!C1025</f>
        <v>杉江　大和</v>
      </c>
      <c r="F1025" s="30" t="str">
        <f>ASC(①陸連データ貼付け!D1025)</f>
        <v>ｽｷﾞｴ ﾔﾏﾄ</v>
      </c>
      <c r="G1025" s="30" t="str">
        <f>①陸連データ貼付け!E1025</f>
        <v>男</v>
      </c>
      <c r="H1025" s="30">
        <f>①陸連データ貼付け!N1025</f>
        <v>223169</v>
      </c>
      <c r="I1025" s="30" t="str">
        <f>①陸連データ貼付け!K1025</f>
        <v>半田商</v>
      </c>
      <c r="J1025" s="30" t="str">
        <f>ASC(①陸連データ貼付け!J1025)</f>
        <v>ｱｲﾁｹﾝﾘﾂﾊﾝﾀﾞｼｮｳｷﾞｮｳ</v>
      </c>
      <c r="K1025" s="30" t="str">
        <f t="shared" si="47"/>
        <v>半田商</v>
      </c>
      <c r="L1025" s="30">
        <f>①陸連データ貼付け!P1025</f>
        <v>3</v>
      </c>
      <c r="M1025" s="64" t="str">
        <f>①陸連データ貼付け!Q1025</f>
        <v>高校</v>
      </c>
    </row>
    <row r="1026" spans="1:13">
      <c r="A1026" s="233" t="str">
        <f>①陸連データ貼付け!M1026</f>
        <v>k65</v>
      </c>
      <c r="B1026" s="30" t="str">
        <f t="shared" si="45"/>
        <v>k</v>
      </c>
      <c r="C1026" s="30" t="str">
        <f t="shared" si="46"/>
        <v>65</v>
      </c>
      <c r="D1026" s="30">
        <f>①陸連データ貼付け!B1026</f>
        <v>86002016</v>
      </c>
      <c r="E1026" s="30" t="str">
        <f>①陸連データ貼付け!C1026</f>
        <v>酒井　秀幸</v>
      </c>
      <c r="F1026" s="30" t="str">
        <f>ASC(①陸連データ貼付け!D1026)</f>
        <v>ｻｶｲ ｼｭｳｺｳ</v>
      </c>
      <c r="G1026" s="30" t="str">
        <f>①陸連データ貼付け!E1026</f>
        <v>男</v>
      </c>
      <c r="H1026" s="30">
        <f>①陸連データ貼付け!N1026</f>
        <v>223169</v>
      </c>
      <c r="I1026" s="30" t="str">
        <f>①陸連データ貼付け!K1026</f>
        <v>半田商</v>
      </c>
      <c r="J1026" s="30" t="str">
        <f>ASC(①陸連データ貼付け!J1026)</f>
        <v>ｱｲﾁｹﾝﾘﾂﾊﾝﾀﾞｼｮｳｷﾞｮｳ</v>
      </c>
      <c r="K1026" s="30" t="str">
        <f t="shared" si="47"/>
        <v>半田商</v>
      </c>
      <c r="L1026" s="30">
        <f>①陸連データ貼付け!P1026</f>
        <v>2</v>
      </c>
      <c r="M1026" s="64" t="str">
        <f>①陸連データ貼付け!Q1026</f>
        <v>高校</v>
      </c>
    </row>
    <row r="1027" spans="1:13">
      <c r="A1027" s="233" t="str">
        <f>①陸連データ貼付け!M1027</f>
        <v>k66</v>
      </c>
      <c r="B1027" s="30" t="str">
        <f t="shared" ref="B1027:B1090" si="48">LEFT(A1027,1)</f>
        <v>k</v>
      </c>
      <c r="C1027" s="30" t="str">
        <f t="shared" ref="C1027:C1090" si="49">REPLACE(A1027,1,1,"")</f>
        <v>66</v>
      </c>
      <c r="D1027" s="30">
        <f>①陸連データ貼付け!B1027</f>
        <v>86002117</v>
      </c>
      <c r="E1027" s="30" t="str">
        <f>①陸連データ貼付け!C1027</f>
        <v>岩崎　由弥</v>
      </c>
      <c r="F1027" s="30" t="str">
        <f>ASC(①陸連データ貼付け!D1027)</f>
        <v>ｲﾜｻｷ ﾕｳﾔ</v>
      </c>
      <c r="G1027" s="30" t="str">
        <f>①陸連データ貼付け!E1027</f>
        <v>男</v>
      </c>
      <c r="H1027" s="30">
        <f>①陸連データ貼付け!N1027</f>
        <v>223169</v>
      </c>
      <c r="I1027" s="30" t="str">
        <f>①陸連データ貼付け!K1027</f>
        <v>半田商</v>
      </c>
      <c r="J1027" s="30" t="str">
        <f>ASC(①陸連データ貼付け!J1027)</f>
        <v>ｱｲﾁｹﾝﾘﾂﾊﾝﾀﾞｼｮｳｷﾞｮｳ</v>
      </c>
      <c r="K1027" s="30" t="str">
        <f t="shared" ref="K1027:K1090" si="50">I1027</f>
        <v>半田商</v>
      </c>
      <c r="L1027" s="30">
        <f>①陸連データ貼付け!P1027</f>
        <v>2</v>
      </c>
      <c r="M1027" s="64" t="str">
        <f>①陸連データ貼付け!Q1027</f>
        <v>高校</v>
      </c>
    </row>
    <row r="1028" spans="1:13">
      <c r="A1028" s="233" t="str">
        <f>①陸連データ貼付け!M1028</f>
        <v>k67</v>
      </c>
      <c r="B1028" s="30" t="str">
        <f t="shared" si="48"/>
        <v>k</v>
      </c>
      <c r="C1028" s="30" t="str">
        <f t="shared" si="49"/>
        <v>67</v>
      </c>
      <c r="D1028" s="30">
        <f>①陸連データ貼付け!B1028</f>
        <v>86002925</v>
      </c>
      <c r="E1028" s="30" t="str">
        <f>①陸連データ貼付け!C1028</f>
        <v>宮村　隆佑</v>
      </c>
      <c r="F1028" s="30" t="str">
        <f>ASC(①陸連データ貼付け!D1028)</f>
        <v>ﾐﾔﾑﾗ ﾘｭｳｽｹ</v>
      </c>
      <c r="G1028" s="30" t="str">
        <f>①陸連データ貼付け!E1028</f>
        <v>男</v>
      </c>
      <c r="H1028" s="30">
        <f>①陸連データ貼付け!N1028</f>
        <v>223169</v>
      </c>
      <c r="I1028" s="30" t="str">
        <f>①陸連データ貼付け!K1028</f>
        <v>半田商</v>
      </c>
      <c r="J1028" s="30" t="str">
        <f>ASC(①陸連データ貼付け!J1028)</f>
        <v>ｱｲﾁｹﾝﾘﾂﾊﾝﾀﾞｼｮｳｷﾞｮｳ</v>
      </c>
      <c r="K1028" s="30" t="str">
        <f t="shared" si="50"/>
        <v>半田商</v>
      </c>
      <c r="L1028" s="30">
        <f>①陸連データ貼付け!P1028</f>
        <v>2</v>
      </c>
      <c r="M1028" s="64" t="str">
        <f>①陸連データ貼付け!Q1028</f>
        <v>高校</v>
      </c>
    </row>
    <row r="1029" spans="1:13">
      <c r="A1029" s="233" t="str">
        <f>①陸連データ貼付け!M1029</f>
        <v>k68</v>
      </c>
      <c r="B1029" s="30" t="str">
        <f t="shared" si="48"/>
        <v>k</v>
      </c>
      <c r="C1029" s="30" t="str">
        <f t="shared" si="49"/>
        <v>68</v>
      </c>
      <c r="D1029" s="30">
        <f>①陸連データ貼付け!B1029</f>
        <v>86004523</v>
      </c>
      <c r="E1029" s="30" t="str">
        <f>①陸連データ貼付け!C1029</f>
        <v>山本　颯</v>
      </c>
      <c r="F1029" s="30" t="str">
        <f>ASC(①陸連データ貼付け!D1029)</f>
        <v>ﾔﾏﾓﾄ ﾊﾔﾃ</v>
      </c>
      <c r="G1029" s="30" t="str">
        <f>①陸連データ貼付け!E1029</f>
        <v>男</v>
      </c>
      <c r="H1029" s="30">
        <f>①陸連データ貼付け!N1029</f>
        <v>223169</v>
      </c>
      <c r="I1029" s="30" t="str">
        <f>①陸連データ貼付け!K1029</f>
        <v>半田商</v>
      </c>
      <c r="J1029" s="30" t="str">
        <f>ASC(①陸連データ貼付け!J1029)</f>
        <v>ｱｲﾁｹﾝﾘﾂﾊﾝﾀﾞｼｮｳｷﾞｮｳ</v>
      </c>
      <c r="K1029" s="30" t="str">
        <f t="shared" si="50"/>
        <v>半田商</v>
      </c>
      <c r="L1029" s="30">
        <f>①陸連データ貼付け!P1029</f>
        <v>2</v>
      </c>
      <c r="M1029" s="64" t="str">
        <f>①陸連データ貼付け!Q1029</f>
        <v>高校</v>
      </c>
    </row>
    <row r="1030" spans="1:13">
      <c r="A1030" s="233" t="str">
        <f>①陸連データ貼付け!M1030</f>
        <v>k69</v>
      </c>
      <c r="B1030" s="30" t="str">
        <f t="shared" si="48"/>
        <v>k</v>
      </c>
      <c r="C1030" s="30" t="str">
        <f t="shared" si="49"/>
        <v>69</v>
      </c>
      <c r="D1030" s="30">
        <f>①陸連データ貼付け!B1030</f>
        <v>86005120</v>
      </c>
      <c r="E1030" s="30" t="str">
        <f>①陸連データ貼付け!C1030</f>
        <v>山田　真也</v>
      </c>
      <c r="F1030" s="30" t="str">
        <f>ASC(①陸連データ貼付け!D1030)</f>
        <v>ﾔﾏﾀﾞ ｼﾝﾔ</v>
      </c>
      <c r="G1030" s="30" t="str">
        <f>①陸連データ貼付け!E1030</f>
        <v>男</v>
      </c>
      <c r="H1030" s="30">
        <f>①陸連データ貼付け!N1030</f>
        <v>223169</v>
      </c>
      <c r="I1030" s="30" t="str">
        <f>①陸連データ貼付け!K1030</f>
        <v>半田商</v>
      </c>
      <c r="J1030" s="30" t="str">
        <f>ASC(①陸連データ貼付け!J1030)</f>
        <v>ｱｲﾁｹﾝﾘﾂﾊﾝﾀﾞｼｮｳｷﾞｮｳ</v>
      </c>
      <c r="K1030" s="30" t="str">
        <f t="shared" si="50"/>
        <v>半田商</v>
      </c>
      <c r="L1030" s="30">
        <f>①陸連データ貼付け!P1030</f>
        <v>2</v>
      </c>
      <c r="M1030" s="64" t="str">
        <f>①陸連データ貼付け!Q1030</f>
        <v>高校</v>
      </c>
    </row>
    <row r="1031" spans="1:13">
      <c r="A1031" s="233" t="str">
        <f>①陸連データ貼付け!M1031</f>
        <v>k5061</v>
      </c>
      <c r="B1031" s="30" t="str">
        <f t="shared" si="48"/>
        <v>k</v>
      </c>
      <c r="C1031" s="30" t="str">
        <f t="shared" si="49"/>
        <v>5061</v>
      </c>
      <c r="D1031" s="30">
        <f>①陸連データ貼付け!B1031</f>
        <v>39966134</v>
      </c>
      <c r="E1031" s="30" t="str">
        <f>①陸連データ貼付け!C1031</f>
        <v>森田　優莉奈</v>
      </c>
      <c r="F1031" s="30" t="str">
        <f>ASC(①陸連データ貼付け!D1031)</f>
        <v>ﾓﾘﾀ ﾕﾘﾅ</v>
      </c>
      <c r="G1031" s="30" t="str">
        <f>①陸連データ貼付け!E1031</f>
        <v>女</v>
      </c>
      <c r="H1031" s="30">
        <f>①陸連データ貼付け!N1031</f>
        <v>223172</v>
      </c>
      <c r="I1031" s="30" t="str">
        <f>①陸連データ貼付け!K1031</f>
        <v>武豊</v>
      </c>
      <c r="J1031" s="30" t="str">
        <f>ASC(①陸連データ貼付け!J1031)</f>
        <v>ｱｲﾁｹﾝﾘﾂﾀｹﾄﾖ</v>
      </c>
      <c r="K1031" s="30" t="str">
        <f t="shared" si="50"/>
        <v>武豊</v>
      </c>
      <c r="L1031" s="30">
        <f>①陸連データ貼付け!P1031</f>
        <v>3</v>
      </c>
      <c r="M1031" s="64" t="str">
        <f>①陸連データ貼付け!Q1031</f>
        <v>高校</v>
      </c>
    </row>
    <row r="1032" spans="1:13">
      <c r="A1032" s="233" t="str">
        <f>①陸連データ貼付け!M1032</f>
        <v>k5062</v>
      </c>
      <c r="B1032" s="30" t="str">
        <f t="shared" si="48"/>
        <v>k</v>
      </c>
      <c r="C1032" s="30" t="str">
        <f t="shared" si="49"/>
        <v>5062</v>
      </c>
      <c r="D1032" s="30">
        <f>①陸連データ貼付け!B1032</f>
        <v>40007314</v>
      </c>
      <c r="E1032" s="30" t="str">
        <f>①陸連データ貼付け!C1032</f>
        <v>中野　文菜</v>
      </c>
      <c r="F1032" s="30" t="str">
        <f>ASC(①陸連データ貼付け!D1032)</f>
        <v>ﾅｶﾉ ｱﾔﾅ</v>
      </c>
      <c r="G1032" s="30" t="str">
        <f>①陸連データ貼付け!E1032</f>
        <v>女</v>
      </c>
      <c r="H1032" s="30">
        <f>①陸連データ貼付け!N1032</f>
        <v>223172</v>
      </c>
      <c r="I1032" s="30" t="str">
        <f>①陸連データ貼付け!K1032</f>
        <v>武豊</v>
      </c>
      <c r="J1032" s="30" t="str">
        <f>ASC(①陸連データ貼付け!J1032)</f>
        <v>ｱｲﾁｹﾝﾘﾂﾀｹﾄﾖ</v>
      </c>
      <c r="K1032" s="30" t="str">
        <f t="shared" si="50"/>
        <v>武豊</v>
      </c>
      <c r="L1032" s="30">
        <f>①陸連データ貼付け!P1032</f>
        <v>3</v>
      </c>
      <c r="M1032" s="64" t="str">
        <f>①陸連データ貼付け!Q1032</f>
        <v>高校</v>
      </c>
    </row>
    <row r="1033" spans="1:13">
      <c r="A1033" s="233" t="str">
        <f>①陸連データ貼付け!M1033</f>
        <v>k5063</v>
      </c>
      <c r="B1033" s="30" t="str">
        <f t="shared" si="48"/>
        <v>k</v>
      </c>
      <c r="C1033" s="30" t="str">
        <f t="shared" si="49"/>
        <v>5063</v>
      </c>
      <c r="D1033" s="30">
        <f>①陸連データ貼付け!B1033</f>
        <v>40007516</v>
      </c>
      <c r="E1033" s="30" t="str">
        <f>①陸連データ貼付け!C1033</f>
        <v>夏目　彩加</v>
      </c>
      <c r="F1033" s="30" t="str">
        <f>ASC(①陸連データ貼付け!D1033)</f>
        <v>ﾅﾂﾒ ｱﾔｶ</v>
      </c>
      <c r="G1033" s="30" t="str">
        <f>①陸連データ貼付け!E1033</f>
        <v>女</v>
      </c>
      <c r="H1033" s="30">
        <f>①陸連データ貼付け!N1033</f>
        <v>223172</v>
      </c>
      <c r="I1033" s="30" t="str">
        <f>①陸連データ貼付け!K1033</f>
        <v>武豊</v>
      </c>
      <c r="J1033" s="30" t="str">
        <f>ASC(①陸連データ貼付け!J1033)</f>
        <v>ｱｲﾁｹﾝﾘﾂﾀｹﾄﾖ</v>
      </c>
      <c r="K1033" s="30" t="str">
        <f t="shared" si="50"/>
        <v>武豊</v>
      </c>
      <c r="L1033" s="30">
        <f>①陸連データ貼付け!P1033</f>
        <v>3</v>
      </c>
      <c r="M1033" s="64" t="str">
        <f>①陸連データ貼付け!Q1033</f>
        <v>高校</v>
      </c>
    </row>
    <row r="1034" spans="1:13">
      <c r="A1034" s="233" t="str">
        <f>①陸連データ貼付け!M1034</f>
        <v>k5064</v>
      </c>
      <c r="B1034" s="30" t="str">
        <f t="shared" si="48"/>
        <v>k</v>
      </c>
      <c r="C1034" s="30" t="str">
        <f t="shared" si="49"/>
        <v>5064</v>
      </c>
      <c r="D1034" s="30">
        <f>①陸連データ貼付け!B1034</f>
        <v>74001719</v>
      </c>
      <c r="E1034" s="30" t="str">
        <f>①陸連データ貼付け!C1034</f>
        <v>濵田　優</v>
      </c>
      <c r="F1034" s="30" t="str">
        <f>ASC(①陸連データ貼付け!D1034)</f>
        <v>ﾊﾏﾀﾞ ﾕｳ</v>
      </c>
      <c r="G1034" s="30" t="str">
        <f>①陸連データ貼付け!E1034</f>
        <v>女</v>
      </c>
      <c r="H1034" s="30">
        <f>①陸連データ貼付け!N1034</f>
        <v>223172</v>
      </c>
      <c r="I1034" s="30" t="str">
        <f>①陸連データ貼付け!K1034</f>
        <v>武豊</v>
      </c>
      <c r="J1034" s="30" t="str">
        <f>ASC(①陸連データ貼付け!J1034)</f>
        <v>ｱｲﾁｹﾝﾘﾂﾀｹﾄﾖ</v>
      </c>
      <c r="K1034" s="30" t="str">
        <f t="shared" si="50"/>
        <v>武豊</v>
      </c>
      <c r="L1034" s="30">
        <f>①陸連データ貼付け!P1034</f>
        <v>3</v>
      </c>
      <c r="M1034" s="64" t="str">
        <f>①陸連データ貼付け!Q1034</f>
        <v>高校</v>
      </c>
    </row>
    <row r="1035" spans="1:13">
      <c r="A1035" s="233" t="str">
        <f>①陸連データ貼付け!M1035</f>
        <v>k5065</v>
      </c>
      <c r="B1035" s="30" t="str">
        <f t="shared" si="48"/>
        <v>k</v>
      </c>
      <c r="C1035" s="30" t="str">
        <f t="shared" si="49"/>
        <v>5065</v>
      </c>
      <c r="D1035" s="30">
        <f>①陸連データ貼付け!B1035</f>
        <v>84974335</v>
      </c>
      <c r="E1035" s="30" t="str">
        <f>①陸連データ貼付け!C1035</f>
        <v>岡田　純佳</v>
      </c>
      <c r="F1035" s="30" t="str">
        <f>ASC(①陸連データ貼付け!D1035)</f>
        <v>ｵｶﾀﾞ ｽﾐｶ</v>
      </c>
      <c r="G1035" s="30" t="str">
        <f>①陸連データ貼付け!E1035</f>
        <v>女</v>
      </c>
      <c r="H1035" s="30">
        <f>①陸連データ貼付け!N1035</f>
        <v>223172</v>
      </c>
      <c r="I1035" s="30" t="str">
        <f>①陸連データ貼付け!K1035</f>
        <v>武豊</v>
      </c>
      <c r="J1035" s="30" t="str">
        <f>ASC(①陸連データ貼付け!J1035)</f>
        <v>ｱｲﾁｹﾝﾘﾂﾀｹﾄﾖ</v>
      </c>
      <c r="K1035" s="30" t="str">
        <f t="shared" si="50"/>
        <v>武豊</v>
      </c>
      <c r="L1035" s="30">
        <f>①陸連データ貼付け!P1035</f>
        <v>3</v>
      </c>
      <c r="M1035" s="64" t="str">
        <f>①陸連データ貼付け!Q1035</f>
        <v>高校</v>
      </c>
    </row>
    <row r="1036" spans="1:13">
      <c r="A1036" s="233" t="str">
        <f>①陸連データ貼付け!M1036</f>
        <v>k5066</v>
      </c>
      <c r="B1036" s="30" t="str">
        <f t="shared" si="48"/>
        <v>k</v>
      </c>
      <c r="C1036" s="30" t="str">
        <f t="shared" si="49"/>
        <v>5066</v>
      </c>
      <c r="D1036" s="30">
        <f>①陸連データ貼付け!B1036</f>
        <v>94236024</v>
      </c>
      <c r="E1036" s="30" t="str">
        <f>①陸連データ貼付け!C1036</f>
        <v>野村　美久</v>
      </c>
      <c r="F1036" s="30" t="str">
        <f>ASC(①陸連データ貼付け!D1036)</f>
        <v>ﾉﾑﾗ ﾐｸ</v>
      </c>
      <c r="G1036" s="30" t="str">
        <f>①陸連データ貼付け!E1036</f>
        <v>女</v>
      </c>
      <c r="H1036" s="30">
        <f>①陸連データ貼付け!N1036</f>
        <v>223172</v>
      </c>
      <c r="I1036" s="30" t="str">
        <f>①陸連データ貼付け!K1036</f>
        <v>武豊</v>
      </c>
      <c r="J1036" s="30" t="str">
        <f>ASC(①陸連データ貼付け!J1036)</f>
        <v>ｱｲﾁｹﾝﾘﾂﾀｹﾄﾖ</v>
      </c>
      <c r="K1036" s="30" t="str">
        <f t="shared" si="50"/>
        <v>武豊</v>
      </c>
      <c r="L1036" s="30">
        <f>①陸連データ貼付け!P1036</f>
        <v>3</v>
      </c>
      <c r="M1036" s="64" t="str">
        <f>①陸連データ貼付け!Q1036</f>
        <v>高校</v>
      </c>
    </row>
    <row r="1037" spans="1:13">
      <c r="A1037" s="233" t="str">
        <f>①陸連データ貼付け!M1037</f>
        <v>k5122</v>
      </c>
      <c r="B1037" s="30" t="str">
        <f t="shared" si="48"/>
        <v>k</v>
      </c>
      <c r="C1037" s="30" t="str">
        <f t="shared" si="49"/>
        <v>5122</v>
      </c>
      <c r="D1037" s="30">
        <f>①陸連データ貼付け!B1037</f>
        <v>64077630</v>
      </c>
      <c r="E1037" s="30" t="str">
        <f>①陸連データ貼付け!C1037</f>
        <v>榊原　唯</v>
      </c>
      <c r="F1037" s="30" t="str">
        <f>ASC(①陸連データ貼付け!D1037)</f>
        <v>ｻｶｷﾊﾞﾗ ﾕｲ</v>
      </c>
      <c r="G1037" s="30" t="str">
        <f>①陸連データ貼付け!E1037</f>
        <v>女</v>
      </c>
      <c r="H1037" s="30">
        <f>①陸連データ貼付け!N1037</f>
        <v>223172</v>
      </c>
      <c r="I1037" s="30" t="str">
        <f>①陸連データ貼付け!K1037</f>
        <v>武豊</v>
      </c>
      <c r="J1037" s="30" t="str">
        <f>ASC(①陸連データ貼付け!J1037)</f>
        <v>ｱｲﾁｹﾝﾘﾂﾀｹﾄﾖ</v>
      </c>
      <c r="K1037" s="30" t="str">
        <f t="shared" si="50"/>
        <v>武豊</v>
      </c>
      <c r="L1037" s="30">
        <f>①陸連データ貼付け!P1037</f>
        <v>1</v>
      </c>
      <c r="M1037" s="64" t="str">
        <f>①陸連データ貼付け!Q1037</f>
        <v>高校</v>
      </c>
    </row>
    <row r="1038" spans="1:13">
      <c r="A1038" s="233" t="str">
        <f>①陸連データ貼付け!M1038</f>
        <v>k5123</v>
      </c>
      <c r="B1038" s="30" t="str">
        <f t="shared" si="48"/>
        <v>k</v>
      </c>
      <c r="C1038" s="30" t="str">
        <f t="shared" si="49"/>
        <v>5123</v>
      </c>
      <c r="D1038" s="30">
        <f>①陸連データ貼付け!B1038</f>
        <v>98097437</v>
      </c>
      <c r="E1038" s="30" t="str">
        <f>①陸連データ貼付け!C1038</f>
        <v>畠山　穂乃花</v>
      </c>
      <c r="F1038" s="30" t="str">
        <f>ASC(①陸連データ貼付け!D1038)</f>
        <v>ﾊﾀｹﾔﾏ ﾎﾉｶ</v>
      </c>
      <c r="G1038" s="30" t="str">
        <f>①陸連データ貼付け!E1038</f>
        <v>女</v>
      </c>
      <c r="H1038" s="30">
        <f>①陸連データ貼付け!N1038</f>
        <v>223172</v>
      </c>
      <c r="I1038" s="30" t="str">
        <f>①陸連データ貼付け!K1038</f>
        <v>武豊</v>
      </c>
      <c r="J1038" s="30" t="str">
        <f>ASC(①陸連データ貼付け!J1038)</f>
        <v>ｱｲﾁｹﾝﾘﾂﾀｹﾄﾖ</v>
      </c>
      <c r="K1038" s="30" t="str">
        <f t="shared" si="50"/>
        <v>武豊</v>
      </c>
      <c r="L1038" s="30">
        <f>①陸連データ貼付け!P1038</f>
        <v>1</v>
      </c>
      <c r="M1038" s="64" t="str">
        <f>①陸連データ貼付け!Q1038</f>
        <v>高校</v>
      </c>
    </row>
    <row r="1039" spans="1:13">
      <c r="A1039" s="233" t="str">
        <f>①陸連データ貼付け!M1039</f>
        <v>k142</v>
      </c>
      <c r="B1039" s="30" t="str">
        <f t="shared" si="48"/>
        <v>k</v>
      </c>
      <c r="C1039" s="30" t="str">
        <f t="shared" si="49"/>
        <v>142</v>
      </c>
      <c r="D1039" s="30">
        <f>①陸連データ貼付け!B1039</f>
        <v>39998947</v>
      </c>
      <c r="E1039" s="30" t="str">
        <f>①陸連データ貼付け!C1039</f>
        <v>石川　仁</v>
      </c>
      <c r="F1039" s="30" t="str">
        <f>ASC(①陸連データ貼付け!D1039)</f>
        <v>ｲｼｶﾜ ｼﾞﾝ</v>
      </c>
      <c r="G1039" s="30" t="str">
        <f>①陸連データ貼付け!E1039</f>
        <v>男</v>
      </c>
      <c r="H1039" s="30">
        <f>①陸連データ貼付け!N1039</f>
        <v>223172</v>
      </c>
      <c r="I1039" s="30" t="str">
        <f>①陸連データ貼付け!K1039</f>
        <v>武豊</v>
      </c>
      <c r="J1039" s="30" t="str">
        <f>ASC(①陸連データ貼付け!J1039)</f>
        <v>ｱｲﾁｹﾝﾘﾂﾀｹﾄﾖ</v>
      </c>
      <c r="K1039" s="30" t="str">
        <f t="shared" si="50"/>
        <v>武豊</v>
      </c>
      <c r="L1039" s="30">
        <f>①陸連データ貼付け!P1039</f>
        <v>3</v>
      </c>
      <c r="M1039" s="64" t="str">
        <f>①陸連データ貼付け!Q1039</f>
        <v>高校</v>
      </c>
    </row>
    <row r="1040" spans="1:13">
      <c r="A1040" s="233" t="str">
        <f>①陸連データ貼付け!M1040</f>
        <v>k143</v>
      </c>
      <c r="B1040" s="30" t="str">
        <f t="shared" si="48"/>
        <v>k</v>
      </c>
      <c r="C1040" s="30" t="str">
        <f t="shared" si="49"/>
        <v>143</v>
      </c>
      <c r="D1040" s="30">
        <f>①陸連データ貼付け!B1040</f>
        <v>39999645</v>
      </c>
      <c r="E1040" s="30" t="str">
        <f>①陸連データ貼付け!C1040</f>
        <v>中山　嘉基</v>
      </c>
      <c r="F1040" s="30" t="str">
        <f>ASC(①陸連データ貼付け!D1040)</f>
        <v>ﾅｶﾔﾏ ﾖｼｷ</v>
      </c>
      <c r="G1040" s="30" t="str">
        <f>①陸連データ貼付け!E1040</f>
        <v>男</v>
      </c>
      <c r="H1040" s="30">
        <f>①陸連データ貼付け!N1040</f>
        <v>223172</v>
      </c>
      <c r="I1040" s="30" t="str">
        <f>①陸連データ貼付け!K1040</f>
        <v>武豊</v>
      </c>
      <c r="J1040" s="30" t="str">
        <f>ASC(①陸連データ貼付け!J1040)</f>
        <v>ｱｲﾁｹﾝﾘﾂﾀｹﾄﾖ</v>
      </c>
      <c r="K1040" s="30" t="str">
        <f t="shared" si="50"/>
        <v>武豊</v>
      </c>
      <c r="L1040" s="30">
        <f>①陸連データ貼付け!P1040</f>
        <v>3</v>
      </c>
      <c r="M1040" s="64" t="str">
        <f>①陸連データ貼付け!Q1040</f>
        <v>高校</v>
      </c>
    </row>
    <row r="1041" spans="1:13">
      <c r="A1041" s="233" t="str">
        <f>①陸連データ貼付け!M1041</f>
        <v>k144</v>
      </c>
      <c r="B1041" s="30" t="str">
        <f t="shared" si="48"/>
        <v>k</v>
      </c>
      <c r="C1041" s="30" t="str">
        <f t="shared" si="49"/>
        <v>144</v>
      </c>
      <c r="D1041" s="30">
        <f>①陸連データ貼付け!B1041</f>
        <v>40000044</v>
      </c>
      <c r="E1041" s="30" t="str">
        <f>①陸連データ貼付け!C1041</f>
        <v>岡田　俊樹</v>
      </c>
      <c r="F1041" s="30" t="str">
        <f>ASC(①陸連データ貼付け!D1041)</f>
        <v>ｵｶﾀﾞ ﾄｼｷ</v>
      </c>
      <c r="G1041" s="30" t="str">
        <f>①陸連データ貼付け!E1041</f>
        <v>男</v>
      </c>
      <c r="H1041" s="30">
        <f>①陸連データ貼付け!N1041</f>
        <v>223172</v>
      </c>
      <c r="I1041" s="30" t="str">
        <f>①陸連データ貼付け!K1041</f>
        <v>武豊</v>
      </c>
      <c r="J1041" s="30" t="str">
        <f>ASC(①陸連データ貼付け!J1041)</f>
        <v>ｱｲﾁｹﾝﾘﾂﾀｹﾄﾖ</v>
      </c>
      <c r="K1041" s="30" t="str">
        <f t="shared" si="50"/>
        <v>武豊</v>
      </c>
      <c r="L1041" s="30">
        <f>①陸連データ貼付け!P1041</f>
        <v>3</v>
      </c>
      <c r="M1041" s="64" t="str">
        <f>①陸連データ貼付け!Q1041</f>
        <v>高校</v>
      </c>
    </row>
    <row r="1042" spans="1:13">
      <c r="A1042" s="233" t="str">
        <f>①陸連データ貼付け!M1042</f>
        <v>k145</v>
      </c>
      <c r="B1042" s="30" t="str">
        <f t="shared" si="48"/>
        <v>k</v>
      </c>
      <c r="C1042" s="30" t="str">
        <f t="shared" si="49"/>
        <v>145</v>
      </c>
      <c r="D1042" s="30">
        <f>①陸連データ貼付け!B1042</f>
        <v>49212927</v>
      </c>
      <c r="E1042" s="30" t="str">
        <f>①陸連データ貼付け!C1042</f>
        <v>森田　裕夢</v>
      </c>
      <c r="F1042" s="30" t="str">
        <f>ASC(①陸連データ貼付け!D1042)</f>
        <v>ﾓﾘﾀ ﾋﾛﾑ</v>
      </c>
      <c r="G1042" s="30" t="str">
        <f>①陸連データ貼付け!E1042</f>
        <v>男</v>
      </c>
      <c r="H1042" s="30">
        <f>①陸連データ貼付け!N1042</f>
        <v>223172</v>
      </c>
      <c r="I1042" s="30" t="str">
        <f>①陸連データ貼付け!K1042</f>
        <v>武豊</v>
      </c>
      <c r="J1042" s="30" t="str">
        <f>ASC(①陸連データ貼付け!J1042)</f>
        <v>ｱｲﾁｹﾝﾘﾂﾀｹﾄﾖ</v>
      </c>
      <c r="K1042" s="30" t="str">
        <f t="shared" si="50"/>
        <v>武豊</v>
      </c>
      <c r="L1042" s="30">
        <f>①陸連データ貼付け!P1042</f>
        <v>2</v>
      </c>
      <c r="M1042" s="64" t="str">
        <f>①陸連データ貼付け!Q1042</f>
        <v>高校</v>
      </c>
    </row>
    <row r="1043" spans="1:13">
      <c r="A1043" s="233" t="str">
        <f>①陸連データ貼付け!M1043</f>
        <v>k146</v>
      </c>
      <c r="B1043" s="30" t="str">
        <f t="shared" si="48"/>
        <v>k</v>
      </c>
      <c r="C1043" s="30" t="str">
        <f t="shared" si="49"/>
        <v>146</v>
      </c>
      <c r="D1043" s="30">
        <f>①陸連データ貼付け!B1043</f>
        <v>49213221</v>
      </c>
      <c r="E1043" s="30" t="str">
        <f>①陸連データ貼付け!C1043</f>
        <v>土平　駿</v>
      </c>
      <c r="F1043" s="30" t="str">
        <f>ASC(①陸連データ貼付け!D1043)</f>
        <v>ﾂﾁﾋﾗ ｼｭﾝ</v>
      </c>
      <c r="G1043" s="30" t="str">
        <f>①陸連データ貼付け!E1043</f>
        <v>男</v>
      </c>
      <c r="H1043" s="30">
        <f>①陸連データ貼付け!N1043</f>
        <v>223172</v>
      </c>
      <c r="I1043" s="30" t="str">
        <f>①陸連データ貼付け!K1043</f>
        <v>武豊</v>
      </c>
      <c r="J1043" s="30" t="str">
        <f>ASC(①陸連データ貼付け!J1043)</f>
        <v>ｱｲﾁｹﾝﾘﾂﾀｹﾄﾖ</v>
      </c>
      <c r="K1043" s="30" t="str">
        <f t="shared" si="50"/>
        <v>武豊</v>
      </c>
      <c r="L1043" s="30">
        <f>①陸連データ貼付け!P1043</f>
        <v>2</v>
      </c>
      <c r="M1043" s="64" t="str">
        <f>①陸連データ貼付け!Q1043</f>
        <v>高校</v>
      </c>
    </row>
    <row r="1044" spans="1:13">
      <c r="A1044" s="233" t="str">
        <f>①陸連データ貼付け!M1044</f>
        <v>k147</v>
      </c>
      <c r="B1044" s="30" t="str">
        <f t="shared" si="48"/>
        <v>k</v>
      </c>
      <c r="C1044" s="30" t="str">
        <f t="shared" si="49"/>
        <v>147</v>
      </c>
      <c r="D1044" s="30">
        <f>①陸連データ貼付け!B1044</f>
        <v>49213726</v>
      </c>
      <c r="E1044" s="30" t="str">
        <f>①陸連データ貼付け!C1044</f>
        <v>中野　充貴</v>
      </c>
      <c r="F1044" s="30" t="str">
        <f>ASC(①陸連データ貼付け!D1044)</f>
        <v>ﾅｶﾉ ﾐﾂｷ</v>
      </c>
      <c r="G1044" s="30" t="str">
        <f>①陸連データ貼付け!E1044</f>
        <v>男</v>
      </c>
      <c r="H1044" s="30">
        <f>①陸連データ貼付け!N1044</f>
        <v>223172</v>
      </c>
      <c r="I1044" s="30" t="str">
        <f>①陸連データ貼付け!K1044</f>
        <v>武豊</v>
      </c>
      <c r="J1044" s="30" t="str">
        <f>ASC(①陸連データ貼付け!J1044)</f>
        <v>ｱｲﾁｹﾝﾘﾂﾀｹﾄﾖ</v>
      </c>
      <c r="K1044" s="30" t="str">
        <f t="shared" si="50"/>
        <v>武豊</v>
      </c>
      <c r="L1044" s="30">
        <f>①陸連データ貼付け!P1044</f>
        <v>2</v>
      </c>
      <c r="M1044" s="64" t="str">
        <f>①陸連データ貼付け!Q1044</f>
        <v>高校</v>
      </c>
    </row>
    <row r="1045" spans="1:13">
      <c r="A1045" s="233" t="str">
        <f>①陸連データ貼付け!M1045</f>
        <v>k148</v>
      </c>
      <c r="B1045" s="30" t="str">
        <f t="shared" si="48"/>
        <v>k</v>
      </c>
      <c r="C1045" s="30" t="str">
        <f t="shared" si="49"/>
        <v>148</v>
      </c>
      <c r="D1045" s="30">
        <f>①陸連データ貼付け!B1045</f>
        <v>49213928</v>
      </c>
      <c r="E1045" s="30" t="str">
        <f>①陸連データ貼付け!C1045</f>
        <v>内藤　聖羅</v>
      </c>
      <c r="F1045" s="30" t="str">
        <f>ASC(①陸連データ貼付け!D1045)</f>
        <v>ﾅｲﾄｳ ｾｲﾗ</v>
      </c>
      <c r="G1045" s="30" t="str">
        <f>①陸連データ貼付け!E1045</f>
        <v>男</v>
      </c>
      <c r="H1045" s="30">
        <f>①陸連データ貼付け!N1045</f>
        <v>223172</v>
      </c>
      <c r="I1045" s="30" t="str">
        <f>①陸連データ貼付け!K1045</f>
        <v>武豊</v>
      </c>
      <c r="J1045" s="30" t="str">
        <f>ASC(①陸連データ貼付け!J1045)</f>
        <v>ｱｲﾁｹﾝﾘﾂﾀｹﾄﾖ</v>
      </c>
      <c r="K1045" s="30" t="str">
        <f t="shared" si="50"/>
        <v>武豊</v>
      </c>
      <c r="L1045" s="30">
        <f>①陸連データ貼付け!P1045</f>
        <v>2</v>
      </c>
      <c r="M1045" s="64" t="str">
        <f>①陸連データ貼付け!Q1045</f>
        <v>高校</v>
      </c>
    </row>
    <row r="1046" spans="1:13">
      <c r="A1046" s="233" t="str">
        <f>①陸連データ貼付け!M1046</f>
        <v>k149</v>
      </c>
      <c r="B1046" s="30" t="str">
        <f t="shared" si="48"/>
        <v>k</v>
      </c>
      <c r="C1046" s="30" t="str">
        <f t="shared" si="49"/>
        <v>149</v>
      </c>
      <c r="D1046" s="30">
        <f>①陸連データ貼付け!B1046</f>
        <v>74001315</v>
      </c>
      <c r="E1046" s="30" t="str">
        <f>①陸連データ貼付け!C1046</f>
        <v>尾田　大嘉</v>
      </c>
      <c r="F1046" s="30" t="str">
        <f>ASC(①陸連データ貼付け!D1046)</f>
        <v>ｵﾀﾞ ﾀｲｶﾞ</v>
      </c>
      <c r="G1046" s="30" t="str">
        <f>①陸連データ貼付け!E1046</f>
        <v>男</v>
      </c>
      <c r="H1046" s="30">
        <f>①陸連データ貼付け!N1046</f>
        <v>223172</v>
      </c>
      <c r="I1046" s="30" t="str">
        <f>①陸連データ貼付け!K1046</f>
        <v>武豊</v>
      </c>
      <c r="J1046" s="30" t="str">
        <f>ASC(①陸連データ貼付け!J1046)</f>
        <v>ｱｲﾁｹﾝﾘﾂﾀｹﾄﾖ</v>
      </c>
      <c r="K1046" s="30" t="str">
        <f t="shared" si="50"/>
        <v>武豊</v>
      </c>
      <c r="L1046" s="30">
        <f>①陸連データ貼付け!P1046</f>
        <v>3</v>
      </c>
      <c r="M1046" s="64" t="str">
        <f>①陸連データ貼付け!Q1046</f>
        <v>高校</v>
      </c>
    </row>
    <row r="1047" spans="1:13">
      <c r="A1047" s="233" t="str">
        <f>①陸連データ貼付け!M1047</f>
        <v>k150</v>
      </c>
      <c r="B1047" s="30" t="str">
        <f t="shared" si="48"/>
        <v>k</v>
      </c>
      <c r="C1047" s="30" t="str">
        <f t="shared" si="49"/>
        <v>150</v>
      </c>
      <c r="D1047" s="30">
        <f>①陸連データ貼付け!B1047</f>
        <v>74001517</v>
      </c>
      <c r="E1047" s="30" t="str">
        <f>①陸連データ貼付け!C1047</f>
        <v>筒井　徹</v>
      </c>
      <c r="F1047" s="30" t="str">
        <f>ASC(①陸連データ貼付け!D1047)</f>
        <v>ﾂﾂｲ ﾄｵﾙ</v>
      </c>
      <c r="G1047" s="30" t="str">
        <f>①陸連データ貼付け!E1047</f>
        <v>男</v>
      </c>
      <c r="H1047" s="30">
        <f>①陸連データ貼付け!N1047</f>
        <v>223172</v>
      </c>
      <c r="I1047" s="30" t="str">
        <f>①陸連データ貼付け!K1047</f>
        <v>武豊</v>
      </c>
      <c r="J1047" s="30" t="str">
        <f>ASC(①陸連データ貼付け!J1047)</f>
        <v>ｱｲﾁｹﾝﾘﾂﾀｹﾄﾖ</v>
      </c>
      <c r="K1047" s="30" t="str">
        <f t="shared" si="50"/>
        <v>武豊</v>
      </c>
      <c r="L1047" s="30">
        <f>①陸連データ貼付け!P1047</f>
        <v>3</v>
      </c>
      <c r="M1047" s="64" t="str">
        <f>①陸連データ貼付け!Q1047</f>
        <v>高校</v>
      </c>
    </row>
    <row r="1048" spans="1:13">
      <c r="A1048" s="233" t="str">
        <f>①陸連データ貼付け!M1048</f>
        <v>k151</v>
      </c>
      <c r="B1048" s="30" t="str">
        <f t="shared" si="48"/>
        <v>k</v>
      </c>
      <c r="C1048" s="30" t="str">
        <f t="shared" si="49"/>
        <v>151</v>
      </c>
      <c r="D1048" s="30">
        <f>①陸連データ貼付け!B1048</f>
        <v>85934837</v>
      </c>
      <c r="E1048" s="30" t="str">
        <f>①陸連データ貼付け!C1048</f>
        <v>近藤　健斗</v>
      </c>
      <c r="F1048" s="30" t="str">
        <f>ASC(①陸連データ貼付け!D1048)</f>
        <v>ｺﾝﾄﾞｳ ｹﾝﾄ</v>
      </c>
      <c r="G1048" s="30" t="str">
        <f>①陸連データ貼付け!E1048</f>
        <v>男</v>
      </c>
      <c r="H1048" s="30">
        <f>①陸連データ貼付け!N1048</f>
        <v>223172</v>
      </c>
      <c r="I1048" s="30" t="str">
        <f>①陸連データ貼付け!K1048</f>
        <v>武豊</v>
      </c>
      <c r="J1048" s="30" t="str">
        <f>ASC(①陸連データ貼付け!J1048)</f>
        <v>ｱｲﾁｹﾝﾘﾂﾀｹﾄﾖ</v>
      </c>
      <c r="K1048" s="30" t="str">
        <f t="shared" si="50"/>
        <v>武豊</v>
      </c>
      <c r="L1048" s="30">
        <f>①陸連データ貼付け!P1048</f>
        <v>2</v>
      </c>
      <c r="M1048" s="64" t="str">
        <f>①陸連データ貼付け!Q1048</f>
        <v>高校</v>
      </c>
    </row>
    <row r="1049" spans="1:13">
      <c r="A1049" s="233" t="str">
        <f>①陸連データ貼付け!M1049</f>
        <v>k152</v>
      </c>
      <c r="B1049" s="30" t="str">
        <f t="shared" si="48"/>
        <v>k</v>
      </c>
      <c r="C1049" s="30" t="str">
        <f t="shared" si="49"/>
        <v>152</v>
      </c>
      <c r="D1049" s="30">
        <f>①陸連データ貼付け!B1049</f>
        <v>85935030</v>
      </c>
      <c r="E1049" s="30" t="str">
        <f>①陸連データ貼付け!C1049</f>
        <v>伏木　祐介</v>
      </c>
      <c r="F1049" s="30" t="str">
        <f>ASC(①陸連データ貼付け!D1049)</f>
        <v>ﾌｼｷ ﾕｳｽｹ</v>
      </c>
      <c r="G1049" s="30" t="str">
        <f>①陸連データ貼付け!E1049</f>
        <v>男</v>
      </c>
      <c r="H1049" s="30">
        <f>①陸連データ貼付け!N1049</f>
        <v>223172</v>
      </c>
      <c r="I1049" s="30" t="str">
        <f>①陸連データ貼付け!K1049</f>
        <v>武豊</v>
      </c>
      <c r="J1049" s="30" t="str">
        <f>ASC(①陸連データ貼付け!J1049)</f>
        <v>ｱｲﾁｹﾝﾘﾂﾀｹﾄﾖ</v>
      </c>
      <c r="K1049" s="30" t="str">
        <f t="shared" si="50"/>
        <v>武豊</v>
      </c>
      <c r="L1049" s="30">
        <f>①陸連データ貼付け!P1049</f>
        <v>2</v>
      </c>
      <c r="M1049" s="64" t="str">
        <f>①陸連データ貼付け!Q1049</f>
        <v>高校</v>
      </c>
    </row>
    <row r="1050" spans="1:13">
      <c r="A1050" s="233" t="str">
        <f>①陸連データ貼付け!M1050</f>
        <v>k153</v>
      </c>
      <c r="B1050" s="30" t="str">
        <f t="shared" si="48"/>
        <v>k</v>
      </c>
      <c r="C1050" s="30" t="str">
        <f t="shared" si="49"/>
        <v>153</v>
      </c>
      <c r="D1050" s="30">
        <f>①陸連データ貼付け!B1050</f>
        <v>94236125</v>
      </c>
      <c r="E1050" s="30" t="str">
        <f>①陸連データ貼付け!C1050</f>
        <v>安田　蓮</v>
      </c>
      <c r="F1050" s="30" t="str">
        <f>ASC(①陸連データ貼付け!D1050)</f>
        <v>ﾔｽﾀﾞ ﾚﾝ</v>
      </c>
      <c r="G1050" s="30" t="str">
        <f>①陸連データ貼付け!E1050</f>
        <v>男</v>
      </c>
      <c r="H1050" s="30">
        <f>①陸連データ貼付け!N1050</f>
        <v>223172</v>
      </c>
      <c r="I1050" s="30" t="str">
        <f>①陸連データ貼付け!K1050</f>
        <v>武豊</v>
      </c>
      <c r="J1050" s="30" t="str">
        <f>ASC(①陸連データ貼付け!J1050)</f>
        <v>ｱｲﾁｹﾝﾘﾂﾀｹﾄﾖ</v>
      </c>
      <c r="K1050" s="30" t="str">
        <f t="shared" si="50"/>
        <v>武豊</v>
      </c>
      <c r="L1050" s="30">
        <f>①陸連データ貼付け!P1050</f>
        <v>2</v>
      </c>
      <c r="M1050" s="64" t="str">
        <f>①陸連データ貼付け!Q1050</f>
        <v>高校</v>
      </c>
    </row>
    <row r="1051" spans="1:13">
      <c r="A1051" s="233" t="str">
        <f>①陸連データ貼付け!M1051</f>
        <v>k154</v>
      </c>
      <c r="B1051" s="30" t="str">
        <f t="shared" si="48"/>
        <v>k</v>
      </c>
      <c r="C1051" s="30" t="str">
        <f t="shared" si="49"/>
        <v>154</v>
      </c>
      <c r="D1051" s="30">
        <f>①陸連データ貼付け!B1051</f>
        <v>94236630</v>
      </c>
      <c r="E1051" s="30" t="str">
        <f>①陸連データ貼付け!C1051</f>
        <v>幣次　魁人</v>
      </c>
      <c r="F1051" s="30" t="str">
        <f>ASC(①陸連データ貼付け!D1051)</f>
        <v>ﾍｲｼﾞ ｶｲﾄ</v>
      </c>
      <c r="G1051" s="30" t="str">
        <f>①陸連データ貼付け!E1051</f>
        <v>男</v>
      </c>
      <c r="H1051" s="30">
        <f>①陸連データ貼付け!N1051</f>
        <v>223172</v>
      </c>
      <c r="I1051" s="30" t="str">
        <f>①陸連データ貼付け!K1051</f>
        <v>武豊</v>
      </c>
      <c r="J1051" s="30" t="str">
        <f>ASC(①陸連データ貼付け!J1051)</f>
        <v>ｱｲﾁｹﾝﾘﾂﾀｹﾄﾖ</v>
      </c>
      <c r="K1051" s="30" t="str">
        <f t="shared" si="50"/>
        <v>武豊</v>
      </c>
      <c r="L1051" s="30">
        <f>①陸連データ貼付け!P1051</f>
        <v>2</v>
      </c>
      <c r="M1051" s="64" t="str">
        <f>①陸連データ貼付け!Q1051</f>
        <v>高校</v>
      </c>
    </row>
    <row r="1052" spans="1:13">
      <c r="A1052" s="233" t="str">
        <f>①陸連データ貼付け!M1052</f>
        <v>H5089</v>
      </c>
      <c r="B1052" s="30" t="str">
        <f t="shared" si="48"/>
        <v>H</v>
      </c>
      <c r="C1052" s="30" t="str">
        <f t="shared" si="49"/>
        <v>5089</v>
      </c>
      <c r="D1052" s="30">
        <f>①陸連データ貼付け!B1052</f>
        <v>39789238</v>
      </c>
      <c r="E1052" s="30" t="str">
        <f>①陸連データ貼付け!C1052</f>
        <v>吉田　真由美</v>
      </c>
      <c r="F1052" s="30" t="str">
        <f>ASC(①陸連データ貼付け!D1052)</f>
        <v>ﾖｼﾀﾞ ﾏﾕﾐ</v>
      </c>
      <c r="G1052" s="30" t="str">
        <f>①陸連データ貼付け!E1052</f>
        <v>女</v>
      </c>
      <c r="H1052" s="30">
        <f>①陸連データ貼付け!N1052</f>
        <v>223226</v>
      </c>
      <c r="I1052" s="30" t="str">
        <f>①陸連データ貼付け!K1052</f>
        <v>天白</v>
      </c>
      <c r="J1052" s="30" t="str">
        <f>ASC(①陸連データ貼付け!J1052)</f>
        <v>ｱｲﾁｹﾝﾘﾂﾃﾝﾊﾟｸ</v>
      </c>
      <c r="K1052" s="30" t="str">
        <f t="shared" si="50"/>
        <v>天白</v>
      </c>
      <c r="L1052" s="30">
        <f>①陸連データ貼付け!P1052</f>
        <v>3</v>
      </c>
      <c r="M1052" s="64" t="str">
        <f>①陸連データ貼付け!Q1052</f>
        <v>高校</v>
      </c>
    </row>
    <row r="1053" spans="1:13">
      <c r="A1053" s="233" t="str">
        <f>①陸連データ貼付け!M1053</f>
        <v>H5090</v>
      </c>
      <c r="B1053" s="30" t="str">
        <f t="shared" si="48"/>
        <v>H</v>
      </c>
      <c r="C1053" s="30" t="str">
        <f t="shared" si="49"/>
        <v>5090</v>
      </c>
      <c r="D1053" s="30">
        <f>①陸連データ貼付け!B1053</f>
        <v>48992436</v>
      </c>
      <c r="E1053" s="30" t="str">
        <f>①陸連データ貼付け!C1053</f>
        <v>山内　麻以佳</v>
      </c>
      <c r="F1053" s="30" t="str">
        <f>ASC(①陸連データ貼付け!D1053)</f>
        <v>ﾔﾏｳﾁ ﾏｲｶ</v>
      </c>
      <c r="G1053" s="30" t="str">
        <f>①陸連データ貼付け!E1053</f>
        <v>女</v>
      </c>
      <c r="H1053" s="30">
        <f>①陸連データ貼付け!N1053</f>
        <v>223226</v>
      </c>
      <c r="I1053" s="30" t="str">
        <f>①陸連データ貼付け!K1053</f>
        <v>天白</v>
      </c>
      <c r="J1053" s="30" t="str">
        <f>ASC(①陸連データ貼付け!J1053)</f>
        <v>ｱｲﾁｹﾝﾘﾂﾃﾝﾊﾟｸ</v>
      </c>
      <c r="K1053" s="30" t="str">
        <f t="shared" si="50"/>
        <v>天白</v>
      </c>
      <c r="L1053" s="30">
        <f>①陸連データ貼付け!P1053</f>
        <v>2</v>
      </c>
      <c r="M1053" s="64" t="str">
        <f>①陸連データ貼付け!Q1053</f>
        <v>高校</v>
      </c>
    </row>
    <row r="1054" spans="1:13">
      <c r="A1054" s="233" t="str">
        <f>①陸連データ貼付け!M1054</f>
        <v>H5091</v>
      </c>
      <c r="B1054" s="30" t="str">
        <f t="shared" si="48"/>
        <v>H</v>
      </c>
      <c r="C1054" s="30" t="str">
        <f t="shared" si="49"/>
        <v>5091</v>
      </c>
      <c r="D1054" s="30">
        <f>①陸連データ貼付け!B1054</f>
        <v>48993942</v>
      </c>
      <c r="E1054" s="30" t="str">
        <f>①陸連データ貼付け!C1054</f>
        <v>村尾　麻里</v>
      </c>
      <c r="F1054" s="30" t="str">
        <f>ASC(①陸連データ貼付け!D1054)</f>
        <v>ﾑﾗｵ ﾏﾘ</v>
      </c>
      <c r="G1054" s="30" t="str">
        <f>①陸連データ貼付け!E1054</f>
        <v>女</v>
      </c>
      <c r="H1054" s="30">
        <f>①陸連データ貼付け!N1054</f>
        <v>223226</v>
      </c>
      <c r="I1054" s="30" t="str">
        <f>①陸連データ貼付け!K1054</f>
        <v>天白</v>
      </c>
      <c r="J1054" s="30" t="str">
        <f>ASC(①陸連データ貼付け!J1054)</f>
        <v>ｱｲﾁｹﾝﾘﾂﾃﾝﾊﾟｸ</v>
      </c>
      <c r="K1054" s="30" t="str">
        <f t="shared" si="50"/>
        <v>天白</v>
      </c>
      <c r="L1054" s="30">
        <f>①陸連データ貼付け!P1054</f>
        <v>2</v>
      </c>
      <c r="M1054" s="64" t="str">
        <f>①陸連データ貼付け!Q1054</f>
        <v>高校</v>
      </c>
    </row>
    <row r="1055" spans="1:13">
      <c r="A1055" s="233" t="str">
        <f>①陸連データ貼付け!M1055</f>
        <v>H5092</v>
      </c>
      <c r="B1055" s="30" t="str">
        <f t="shared" si="48"/>
        <v>H</v>
      </c>
      <c r="C1055" s="30" t="str">
        <f t="shared" si="49"/>
        <v>5092</v>
      </c>
      <c r="D1055" s="30">
        <f>①陸連データ貼付け!B1055</f>
        <v>49230826</v>
      </c>
      <c r="E1055" s="30" t="str">
        <f>①陸連データ貼付け!C1055</f>
        <v>浅野　未花子</v>
      </c>
      <c r="F1055" s="30" t="str">
        <f>ASC(①陸連データ貼付け!D1055)</f>
        <v>ｱｻﾉ ﾐｶｺ</v>
      </c>
      <c r="G1055" s="30" t="str">
        <f>①陸連データ貼付け!E1055</f>
        <v>女</v>
      </c>
      <c r="H1055" s="30">
        <f>①陸連データ貼付け!N1055</f>
        <v>223226</v>
      </c>
      <c r="I1055" s="30" t="str">
        <f>①陸連データ貼付け!K1055</f>
        <v>天白</v>
      </c>
      <c r="J1055" s="30" t="str">
        <f>ASC(①陸連データ貼付け!J1055)</f>
        <v>ｱｲﾁｹﾝﾘﾂﾃﾝﾊﾟｸ</v>
      </c>
      <c r="K1055" s="30" t="str">
        <f t="shared" si="50"/>
        <v>天白</v>
      </c>
      <c r="L1055" s="30">
        <f>①陸連データ貼付け!P1055</f>
        <v>2</v>
      </c>
      <c r="M1055" s="64" t="str">
        <f>①陸連データ貼付け!Q1055</f>
        <v>高校</v>
      </c>
    </row>
    <row r="1056" spans="1:13">
      <c r="A1056" s="233" t="str">
        <f>①陸連データ貼付け!M1056</f>
        <v>H5093</v>
      </c>
      <c r="B1056" s="30" t="str">
        <f t="shared" si="48"/>
        <v>H</v>
      </c>
      <c r="C1056" s="30" t="str">
        <f t="shared" si="49"/>
        <v>5093</v>
      </c>
      <c r="D1056" s="30">
        <f>①陸連データ貼付け!B1056</f>
        <v>75723529</v>
      </c>
      <c r="E1056" s="30" t="str">
        <f>①陸連データ貼付け!C1056</f>
        <v>室野　早苗</v>
      </c>
      <c r="F1056" s="30" t="str">
        <f>ASC(①陸連データ貼付け!D1056)</f>
        <v>ﾑﾛﾉ ｻﾅｴ</v>
      </c>
      <c r="G1056" s="30" t="str">
        <f>①陸連データ貼付け!E1056</f>
        <v>女</v>
      </c>
      <c r="H1056" s="30">
        <f>①陸連データ貼付け!N1056</f>
        <v>223226</v>
      </c>
      <c r="I1056" s="30" t="str">
        <f>①陸連データ貼付け!K1056</f>
        <v>天白</v>
      </c>
      <c r="J1056" s="30" t="str">
        <f>ASC(①陸連データ貼付け!J1056)</f>
        <v>ｱｲﾁｹﾝﾘﾂﾃﾝﾊﾟｸ</v>
      </c>
      <c r="K1056" s="30" t="str">
        <f t="shared" si="50"/>
        <v>天白</v>
      </c>
      <c r="L1056" s="30">
        <f>①陸連データ貼付け!P1056</f>
        <v>3</v>
      </c>
      <c r="M1056" s="64" t="str">
        <f>①陸連データ貼付け!Q1056</f>
        <v>高校</v>
      </c>
    </row>
    <row r="1057" spans="1:13">
      <c r="A1057" s="233" t="str">
        <f>①陸連データ貼付け!M1057</f>
        <v>H5094</v>
      </c>
      <c r="B1057" s="30" t="str">
        <f t="shared" si="48"/>
        <v>H</v>
      </c>
      <c r="C1057" s="30" t="str">
        <f t="shared" si="49"/>
        <v>5094</v>
      </c>
      <c r="D1057" s="30">
        <f>①陸連データ貼付け!B1057</f>
        <v>75723832</v>
      </c>
      <c r="E1057" s="30" t="str">
        <f>①陸連データ貼付け!C1057</f>
        <v>大塩　夏希</v>
      </c>
      <c r="F1057" s="30" t="str">
        <f>ASC(①陸連データ貼付け!D1057)</f>
        <v>ｵｵｼｵ ﾅﾂｷ</v>
      </c>
      <c r="G1057" s="30" t="str">
        <f>①陸連データ貼付け!E1057</f>
        <v>女</v>
      </c>
      <c r="H1057" s="30">
        <f>①陸連データ貼付け!N1057</f>
        <v>223226</v>
      </c>
      <c r="I1057" s="30" t="str">
        <f>①陸連データ貼付け!K1057</f>
        <v>天白</v>
      </c>
      <c r="J1057" s="30" t="str">
        <f>ASC(①陸連データ貼付け!J1057)</f>
        <v>ｱｲﾁｹﾝﾘﾂﾃﾝﾊﾟｸ</v>
      </c>
      <c r="K1057" s="30" t="str">
        <f t="shared" si="50"/>
        <v>天白</v>
      </c>
      <c r="L1057" s="30">
        <f>①陸連データ貼付け!P1057</f>
        <v>3</v>
      </c>
      <c r="M1057" s="64" t="str">
        <f>①陸連データ貼付け!Q1057</f>
        <v>高校</v>
      </c>
    </row>
    <row r="1058" spans="1:13">
      <c r="A1058" s="233" t="str">
        <f>①陸連データ貼付け!M1058</f>
        <v>H5095</v>
      </c>
      <c r="B1058" s="30" t="str">
        <f t="shared" si="48"/>
        <v>H</v>
      </c>
      <c r="C1058" s="30" t="str">
        <f t="shared" si="49"/>
        <v>5095</v>
      </c>
      <c r="D1058" s="30">
        <f>①陸連データ貼付け!B1058</f>
        <v>75724227</v>
      </c>
      <c r="E1058" s="30" t="str">
        <f>①陸連データ貼付け!C1058</f>
        <v>大橋　菜奈美</v>
      </c>
      <c r="F1058" s="30" t="str">
        <f>ASC(①陸連データ貼付け!D1058)</f>
        <v>ｵｵﾊｼ ﾅﾅﾐ</v>
      </c>
      <c r="G1058" s="30" t="str">
        <f>①陸連データ貼付け!E1058</f>
        <v>女</v>
      </c>
      <c r="H1058" s="30">
        <f>①陸連データ貼付け!N1058</f>
        <v>223226</v>
      </c>
      <c r="I1058" s="30" t="str">
        <f>①陸連データ貼付け!K1058</f>
        <v>天白</v>
      </c>
      <c r="J1058" s="30" t="str">
        <f>ASC(①陸連データ貼付け!J1058)</f>
        <v>ｱｲﾁｹﾝﾘﾂﾃﾝﾊﾟｸ</v>
      </c>
      <c r="K1058" s="30" t="str">
        <f t="shared" si="50"/>
        <v>天白</v>
      </c>
      <c r="L1058" s="30">
        <f>①陸連データ貼付け!P1058</f>
        <v>3</v>
      </c>
      <c r="M1058" s="64" t="str">
        <f>①陸連データ貼付け!Q1058</f>
        <v>高校</v>
      </c>
    </row>
    <row r="1059" spans="1:13">
      <c r="A1059" s="233" t="str">
        <f>①陸連データ貼付け!M1059</f>
        <v>H5096</v>
      </c>
      <c r="B1059" s="30" t="str">
        <f t="shared" si="48"/>
        <v>H</v>
      </c>
      <c r="C1059" s="30" t="str">
        <f t="shared" si="49"/>
        <v>5096</v>
      </c>
      <c r="D1059" s="30">
        <f>①陸連データ貼付け!B1059</f>
        <v>75730729</v>
      </c>
      <c r="E1059" s="30" t="str">
        <f>①陸連データ貼付け!C1059</f>
        <v>小島　一乃</v>
      </c>
      <c r="F1059" s="30" t="str">
        <f>ASC(①陸連データ貼付け!D1059)</f>
        <v>ｺｼﾞﾏ ｶｽﾞﾉ</v>
      </c>
      <c r="G1059" s="30" t="str">
        <f>①陸連データ貼付け!E1059</f>
        <v>女</v>
      </c>
      <c r="H1059" s="30">
        <f>①陸連データ貼付け!N1059</f>
        <v>223226</v>
      </c>
      <c r="I1059" s="30" t="str">
        <f>①陸連データ貼付け!K1059</f>
        <v>天白</v>
      </c>
      <c r="J1059" s="30" t="str">
        <f>ASC(①陸連データ貼付け!J1059)</f>
        <v>ｱｲﾁｹﾝﾘﾂﾃﾝﾊﾟｸ</v>
      </c>
      <c r="K1059" s="30" t="str">
        <f t="shared" si="50"/>
        <v>天白</v>
      </c>
      <c r="L1059" s="30">
        <f>①陸連データ貼付け!P1059</f>
        <v>3</v>
      </c>
      <c r="M1059" s="64" t="str">
        <f>①陸連データ貼付け!Q1059</f>
        <v>高校</v>
      </c>
    </row>
    <row r="1060" spans="1:13">
      <c r="A1060" s="233" t="str">
        <f>①陸連データ貼付け!M1060</f>
        <v>H5097</v>
      </c>
      <c r="B1060" s="30" t="str">
        <f t="shared" si="48"/>
        <v>H</v>
      </c>
      <c r="C1060" s="30" t="str">
        <f t="shared" si="49"/>
        <v>5097</v>
      </c>
      <c r="D1060" s="30">
        <f>①陸連データ貼付け!B1060</f>
        <v>75731225</v>
      </c>
      <c r="E1060" s="30" t="str">
        <f>①陸連データ貼付け!C1060</f>
        <v>東　彩花</v>
      </c>
      <c r="F1060" s="30" t="str">
        <f>ASC(①陸連データ貼付け!D1060)</f>
        <v>ﾋｶﾞｼ ｱﾔｶ</v>
      </c>
      <c r="G1060" s="30" t="str">
        <f>①陸連データ貼付け!E1060</f>
        <v>女</v>
      </c>
      <c r="H1060" s="30">
        <f>①陸連データ貼付け!N1060</f>
        <v>223226</v>
      </c>
      <c r="I1060" s="30" t="str">
        <f>①陸連データ貼付け!K1060</f>
        <v>天白</v>
      </c>
      <c r="J1060" s="30" t="str">
        <f>ASC(①陸連データ貼付け!J1060)</f>
        <v>ｱｲﾁｹﾝﾘﾂﾃﾝﾊﾟｸ</v>
      </c>
      <c r="K1060" s="30" t="str">
        <f t="shared" si="50"/>
        <v>天白</v>
      </c>
      <c r="L1060" s="30">
        <f>①陸連データ貼付け!P1060</f>
        <v>3</v>
      </c>
      <c r="M1060" s="64" t="str">
        <f>①陸連データ貼付け!Q1060</f>
        <v>高校</v>
      </c>
    </row>
    <row r="1061" spans="1:13">
      <c r="A1061" s="233" t="str">
        <f>①陸連データ貼付け!M1061</f>
        <v>H5098</v>
      </c>
      <c r="B1061" s="30" t="str">
        <f t="shared" si="48"/>
        <v>H</v>
      </c>
      <c r="C1061" s="30" t="str">
        <f t="shared" si="49"/>
        <v>5098</v>
      </c>
      <c r="D1061" s="30">
        <f>①陸連データ貼付け!B1061</f>
        <v>75731730</v>
      </c>
      <c r="E1061" s="30" t="str">
        <f>①陸連データ貼付け!C1061</f>
        <v>神谷　玲奈</v>
      </c>
      <c r="F1061" s="30" t="str">
        <f>ASC(①陸連データ貼付け!D1061)</f>
        <v>ｶﾐﾔ ﾚﾅ</v>
      </c>
      <c r="G1061" s="30" t="str">
        <f>①陸連データ貼付け!E1061</f>
        <v>女</v>
      </c>
      <c r="H1061" s="30">
        <f>①陸連データ貼付け!N1061</f>
        <v>223226</v>
      </c>
      <c r="I1061" s="30" t="str">
        <f>①陸連データ貼付け!K1061</f>
        <v>天白</v>
      </c>
      <c r="J1061" s="30" t="str">
        <f>ASC(①陸連データ貼付け!J1061)</f>
        <v>ｱｲﾁｹﾝﾘﾂﾃﾝﾊﾟｸ</v>
      </c>
      <c r="K1061" s="30" t="str">
        <f t="shared" si="50"/>
        <v>天白</v>
      </c>
      <c r="L1061" s="30">
        <f>①陸連データ貼付け!P1061</f>
        <v>3</v>
      </c>
      <c r="M1061" s="64" t="str">
        <f>①陸連データ貼付け!Q1061</f>
        <v>高校</v>
      </c>
    </row>
    <row r="1062" spans="1:13">
      <c r="A1062" s="233" t="str">
        <f>①陸連データ貼付け!M1062</f>
        <v>H5099</v>
      </c>
      <c r="B1062" s="30" t="str">
        <f t="shared" si="48"/>
        <v>H</v>
      </c>
      <c r="C1062" s="30" t="str">
        <f t="shared" si="49"/>
        <v>5099</v>
      </c>
      <c r="D1062" s="30">
        <f>①陸連データ貼付け!B1062</f>
        <v>75732024</v>
      </c>
      <c r="E1062" s="30" t="str">
        <f>①陸連データ貼付け!C1062</f>
        <v>櫻井　彩乃</v>
      </c>
      <c r="F1062" s="30" t="str">
        <f>ASC(①陸連データ貼付け!D1062)</f>
        <v>ｻｸﾗｲ ｱﾔﾉ</v>
      </c>
      <c r="G1062" s="30" t="str">
        <f>①陸連データ貼付け!E1062</f>
        <v>女</v>
      </c>
      <c r="H1062" s="30">
        <f>①陸連データ貼付け!N1062</f>
        <v>223226</v>
      </c>
      <c r="I1062" s="30" t="str">
        <f>①陸連データ貼付け!K1062</f>
        <v>天白</v>
      </c>
      <c r="J1062" s="30" t="str">
        <f>ASC(①陸連データ貼付け!J1062)</f>
        <v>ｱｲﾁｹﾝﾘﾂﾃﾝﾊﾟｸ</v>
      </c>
      <c r="K1062" s="30" t="str">
        <f t="shared" si="50"/>
        <v>天白</v>
      </c>
      <c r="L1062" s="30">
        <f>①陸連データ貼付け!P1062</f>
        <v>3</v>
      </c>
      <c r="M1062" s="64" t="str">
        <f>①陸連データ貼付け!Q1062</f>
        <v>高校</v>
      </c>
    </row>
    <row r="1063" spans="1:13">
      <c r="A1063" s="233" t="str">
        <f>①陸連データ貼付け!M1063</f>
        <v>H5100</v>
      </c>
      <c r="B1063" s="30" t="str">
        <f t="shared" si="48"/>
        <v>H</v>
      </c>
      <c r="C1063" s="30" t="str">
        <f t="shared" si="49"/>
        <v>5100</v>
      </c>
      <c r="D1063" s="30">
        <f>①陸連データ貼付け!B1063</f>
        <v>75732327</v>
      </c>
      <c r="E1063" s="30" t="str">
        <f>①陸連データ貼付け!C1063</f>
        <v>宮地　咲帆</v>
      </c>
      <c r="F1063" s="30" t="str">
        <f>ASC(①陸連データ貼付け!D1063)</f>
        <v>ﾐﾔﾁ ｻﾎ</v>
      </c>
      <c r="G1063" s="30" t="str">
        <f>①陸連データ貼付け!E1063</f>
        <v>女</v>
      </c>
      <c r="H1063" s="30">
        <f>①陸連データ貼付け!N1063</f>
        <v>223226</v>
      </c>
      <c r="I1063" s="30" t="str">
        <f>①陸連データ貼付け!K1063</f>
        <v>天白</v>
      </c>
      <c r="J1063" s="30" t="str">
        <f>ASC(①陸連データ貼付け!J1063)</f>
        <v>ｱｲﾁｹﾝﾘﾂﾃﾝﾊﾟｸ</v>
      </c>
      <c r="K1063" s="30" t="str">
        <f t="shared" si="50"/>
        <v>天白</v>
      </c>
      <c r="L1063" s="30">
        <f>①陸連データ貼付け!P1063</f>
        <v>3</v>
      </c>
      <c r="M1063" s="64" t="str">
        <f>①陸連データ貼付け!Q1063</f>
        <v>高校</v>
      </c>
    </row>
    <row r="1064" spans="1:13">
      <c r="A1064" s="233" t="str">
        <f>①陸連データ貼付け!M1064</f>
        <v>H5101</v>
      </c>
      <c r="B1064" s="30" t="str">
        <f t="shared" si="48"/>
        <v>H</v>
      </c>
      <c r="C1064" s="30" t="str">
        <f t="shared" si="49"/>
        <v>5101</v>
      </c>
      <c r="D1064" s="30">
        <f>①陸連データ貼付け!B1064</f>
        <v>88227734</v>
      </c>
      <c r="E1064" s="30" t="str">
        <f>①陸連データ貼付け!C1064</f>
        <v>山守　芽以</v>
      </c>
      <c r="F1064" s="30" t="str">
        <f>ASC(①陸連データ貼付け!D1064)</f>
        <v>ﾔﾏﾓﾘ ﾒｲ</v>
      </c>
      <c r="G1064" s="30" t="str">
        <f>①陸連データ貼付け!E1064</f>
        <v>女</v>
      </c>
      <c r="H1064" s="30">
        <f>①陸連データ貼付け!N1064</f>
        <v>223226</v>
      </c>
      <c r="I1064" s="30" t="str">
        <f>①陸連データ貼付け!K1064</f>
        <v>天白</v>
      </c>
      <c r="J1064" s="30" t="str">
        <f>ASC(①陸連データ貼付け!J1064)</f>
        <v>ｱｲﾁｹﾝﾘﾂﾃﾝﾊﾟｸ</v>
      </c>
      <c r="K1064" s="30" t="str">
        <f t="shared" si="50"/>
        <v>天白</v>
      </c>
      <c r="L1064" s="30">
        <f>①陸連データ貼付け!P1064</f>
        <v>2</v>
      </c>
      <c r="M1064" s="64" t="str">
        <f>①陸連データ貼付け!Q1064</f>
        <v>高校</v>
      </c>
    </row>
    <row r="1065" spans="1:13">
      <c r="A1065" s="233" t="str">
        <f>①陸連データ貼付け!M1065</f>
        <v>H5333</v>
      </c>
      <c r="B1065" s="30" t="str">
        <f t="shared" si="48"/>
        <v>H</v>
      </c>
      <c r="C1065" s="30" t="str">
        <f t="shared" si="49"/>
        <v>5333</v>
      </c>
      <c r="D1065" s="30">
        <f>①陸連データ貼付け!B1065</f>
        <v>61920321</v>
      </c>
      <c r="E1065" s="30" t="str">
        <f>①陸連データ貼付け!C1065</f>
        <v>吉本　彩乃</v>
      </c>
      <c r="F1065" s="30" t="str">
        <f>ASC(①陸連データ貼付け!D1065)</f>
        <v>ﾖｼﾓﾄ ｱﾔﾉ</v>
      </c>
      <c r="G1065" s="30" t="str">
        <f>①陸連データ貼付け!E1065</f>
        <v>女</v>
      </c>
      <c r="H1065" s="30">
        <f>①陸連データ貼付け!N1065</f>
        <v>223226</v>
      </c>
      <c r="I1065" s="30" t="str">
        <f>①陸連データ貼付け!K1065</f>
        <v>天白</v>
      </c>
      <c r="J1065" s="30" t="str">
        <f>ASC(①陸連データ貼付け!J1065)</f>
        <v>ｱｲﾁｹﾝﾘﾂﾃﾝﾊﾟｸ</v>
      </c>
      <c r="K1065" s="30" t="str">
        <f t="shared" si="50"/>
        <v>天白</v>
      </c>
      <c r="L1065" s="30">
        <f>①陸連データ貼付け!P1065</f>
        <v>1</v>
      </c>
      <c r="M1065" s="64" t="str">
        <f>①陸連データ貼付け!Q1065</f>
        <v>高校</v>
      </c>
    </row>
    <row r="1066" spans="1:13">
      <c r="A1066" s="233" t="str">
        <f>①陸連データ貼付け!M1066</f>
        <v>H5334</v>
      </c>
      <c r="B1066" s="30" t="str">
        <f t="shared" si="48"/>
        <v>H</v>
      </c>
      <c r="C1066" s="30" t="str">
        <f t="shared" si="49"/>
        <v>5334</v>
      </c>
      <c r="D1066" s="30">
        <f>①陸連データ貼付け!B1066</f>
        <v>99125228</v>
      </c>
      <c r="E1066" s="30" t="str">
        <f>①陸連データ貼付け!C1066</f>
        <v>白坂　わかな</v>
      </c>
      <c r="F1066" s="30" t="str">
        <f>ASC(①陸連データ貼付け!D1066)</f>
        <v>ｼﾗｻｶ ﾜｶﾅ</v>
      </c>
      <c r="G1066" s="30" t="str">
        <f>①陸連データ貼付け!E1066</f>
        <v>女</v>
      </c>
      <c r="H1066" s="30">
        <f>①陸連データ貼付け!N1066</f>
        <v>223226</v>
      </c>
      <c r="I1066" s="30" t="str">
        <f>①陸連データ貼付け!K1066</f>
        <v>天白</v>
      </c>
      <c r="J1066" s="30" t="str">
        <f>ASC(①陸連データ貼付け!J1066)</f>
        <v>ｱｲﾁｹﾝﾘﾂﾃﾝﾊﾟｸ</v>
      </c>
      <c r="K1066" s="30" t="str">
        <f t="shared" si="50"/>
        <v>天白</v>
      </c>
      <c r="L1066" s="30">
        <f>①陸連データ貼付け!P1066</f>
        <v>1</v>
      </c>
      <c r="M1066" s="64" t="str">
        <f>①陸連データ貼付け!Q1066</f>
        <v>高校</v>
      </c>
    </row>
    <row r="1067" spans="1:13">
      <c r="A1067" s="233" t="str">
        <f>①陸連データ貼付け!M1067</f>
        <v>H5335</v>
      </c>
      <c r="B1067" s="30" t="str">
        <f t="shared" si="48"/>
        <v>H</v>
      </c>
      <c r="C1067" s="30" t="str">
        <f t="shared" si="49"/>
        <v>5335</v>
      </c>
      <c r="D1067" s="30">
        <f>①陸連データ貼付け!B1067</f>
        <v>99125935</v>
      </c>
      <c r="E1067" s="30" t="str">
        <f>①陸連データ貼付け!C1067</f>
        <v>鎌田　茉那</v>
      </c>
      <c r="F1067" s="30" t="str">
        <f>ASC(①陸連データ貼付け!D1067)</f>
        <v>ｶﾏﾀﾞ ﾏﾅ</v>
      </c>
      <c r="G1067" s="30" t="str">
        <f>①陸連データ貼付け!E1067</f>
        <v>女</v>
      </c>
      <c r="H1067" s="30">
        <f>①陸連データ貼付け!N1067</f>
        <v>223226</v>
      </c>
      <c r="I1067" s="30" t="str">
        <f>①陸連データ貼付け!K1067</f>
        <v>天白</v>
      </c>
      <c r="J1067" s="30" t="str">
        <f>ASC(①陸連データ貼付け!J1067)</f>
        <v>ｱｲﾁｹﾝﾘﾂﾃﾝﾊﾟｸ</v>
      </c>
      <c r="K1067" s="30" t="str">
        <f t="shared" si="50"/>
        <v>天白</v>
      </c>
      <c r="L1067" s="30">
        <f>①陸連データ貼付け!P1067</f>
        <v>1</v>
      </c>
      <c r="M1067" s="64" t="str">
        <f>①陸連データ貼付け!Q1067</f>
        <v>高校</v>
      </c>
    </row>
    <row r="1068" spans="1:13">
      <c r="A1068" s="233" t="str">
        <f>①陸連データ貼付け!M1068</f>
        <v>H5336</v>
      </c>
      <c r="B1068" s="30" t="str">
        <f t="shared" si="48"/>
        <v>H</v>
      </c>
      <c r="C1068" s="30" t="str">
        <f t="shared" si="49"/>
        <v>5336</v>
      </c>
      <c r="D1068" s="30">
        <f>①陸連データ貼付け!B1068</f>
        <v>99126027</v>
      </c>
      <c r="E1068" s="30" t="str">
        <f>①陸連データ貼付け!C1068</f>
        <v>山口　紗季</v>
      </c>
      <c r="F1068" s="30" t="str">
        <f>ASC(①陸連データ貼付け!D1068)</f>
        <v>ﾔﾏｸﾞﾁ ｻｷ</v>
      </c>
      <c r="G1068" s="30" t="str">
        <f>①陸連データ貼付け!E1068</f>
        <v>女</v>
      </c>
      <c r="H1068" s="30">
        <f>①陸連データ貼付け!N1068</f>
        <v>223226</v>
      </c>
      <c r="I1068" s="30" t="str">
        <f>①陸連データ貼付け!K1068</f>
        <v>天白</v>
      </c>
      <c r="J1068" s="30" t="str">
        <f>ASC(①陸連データ貼付け!J1068)</f>
        <v>ｱｲﾁｹﾝﾘﾂﾃﾝﾊﾟｸ</v>
      </c>
      <c r="K1068" s="30" t="str">
        <f t="shared" si="50"/>
        <v>天白</v>
      </c>
      <c r="L1068" s="30">
        <f>①陸連データ貼付け!P1068</f>
        <v>1</v>
      </c>
      <c r="M1068" s="64" t="str">
        <f>①陸連データ貼付け!Q1068</f>
        <v>高校</v>
      </c>
    </row>
    <row r="1069" spans="1:13">
      <c r="A1069" s="233" t="str">
        <f>①陸連データ貼付け!M1069</f>
        <v>H143</v>
      </c>
      <c r="B1069" s="30" t="str">
        <f t="shared" si="48"/>
        <v>H</v>
      </c>
      <c r="C1069" s="30" t="str">
        <f t="shared" si="49"/>
        <v>143</v>
      </c>
      <c r="D1069" s="30">
        <f>①陸連データ貼付け!B1069</f>
        <v>39740730</v>
      </c>
      <c r="E1069" s="30" t="str">
        <f>①陸連データ貼付け!C1069</f>
        <v>有賀　光紀</v>
      </c>
      <c r="F1069" s="30" t="str">
        <f>ASC(①陸連データ貼付け!D1069)</f>
        <v>ｱﾘｶﾞ ﾐﾂﾉﾘ</v>
      </c>
      <c r="G1069" s="30" t="str">
        <f>①陸連データ貼付け!E1069</f>
        <v>男</v>
      </c>
      <c r="H1069" s="30">
        <f>①陸連データ貼付け!N1069</f>
        <v>223226</v>
      </c>
      <c r="I1069" s="30" t="str">
        <f>①陸連データ貼付け!K1069</f>
        <v>天白</v>
      </c>
      <c r="J1069" s="30" t="str">
        <f>ASC(①陸連データ貼付け!J1069)</f>
        <v>ｱｲﾁｹﾝﾘﾂﾃﾝﾊﾟｸ</v>
      </c>
      <c r="K1069" s="30" t="str">
        <f t="shared" si="50"/>
        <v>天白</v>
      </c>
      <c r="L1069" s="30">
        <f>①陸連データ貼付け!P1069</f>
        <v>3</v>
      </c>
      <c r="M1069" s="64" t="str">
        <f>①陸連データ貼付け!Q1069</f>
        <v>高校</v>
      </c>
    </row>
    <row r="1070" spans="1:13">
      <c r="A1070" s="233" t="str">
        <f>①陸連データ貼付け!M1070</f>
        <v>H144</v>
      </c>
      <c r="B1070" s="30" t="str">
        <f t="shared" si="48"/>
        <v>H</v>
      </c>
      <c r="C1070" s="30" t="str">
        <f t="shared" si="49"/>
        <v>144</v>
      </c>
      <c r="D1070" s="30">
        <f>①陸連データ貼付け!B1070</f>
        <v>39785436</v>
      </c>
      <c r="E1070" s="30" t="str">
        <f>①陸連データ貼付け!C1070</f>
        <v>木村　俊彦</v>
      </c>
      <c r="F1070" s="30" t="str">
        <f>ASC(①陸連データ貼付け!D1070)</f>
        <v>ｷﾑﾗ ﾄｼﾋｺ</v>
      </c>
      <c r="G1070" s="30" t="str">
        <f>①陸連データ貼付け!E1070</f>
        <v>男</v>
      </c>
      <c r="H1070" s="30">
        <f>①陸連データ貼付け!N1070</f>
        <v>223226</v>
      </c>
      <c r="I1070" s="30" t="str">
        <f>①陸連データ貼付け!K1070</f>
        <v>天白</v>
      </c>
      <c r="J1070" s="30" t="str">
        <f>ASC(①陸連データ貼付け!J1070)</f>
        <v>ｱｲﾁｹﾝﾘﾂﾃﾝﾊﾟｸ</v>
      </c>
      <c r="K1070" s="30" t="str">
        <f t="shared" si="50"/>
        <v>天白</v>
      </c>
      <c r="L1070" s="30">
        <f>①陸連データ貼付け!P1070</f>
        <v>3</v>
      </c>
      <c r="M1070" s="64" t="str">
        <f>①陸連データ貼付け!Q1070</f>
        <v>高校</v>
      </c>
    </row>
    <row r="1071" spans="1:13">
      <c r="A1071" s="233" t="str">
        <f>①陸連データ貼付け!M1071</f>
        <v>H145</v>
      </c>
      <c r="B1071" s="30" t="str">
        <f t="shared" si="48"/>
        <v>H</v>
      </c>
      <c r="C1071" s="30" t="str">
        <f t="shared" si="49"/>
        <v>145</v>
      </c>
      <c r="D1071" s="30">
        <f>①陸連データ貼付け!B1071</f>
        <v>39885437</v>
      </c>
      <c r="E1071" s="30" t="str">
        <f>①陸連データ貼付け!C1071</f>
        <v>佐藤　暖</v>
      </c>
      <c r="F1071" s="30" t="str">
        <f>ASC(①陸連データ貼付け!D1071)</f>
        <v>ｻﾄｳ ﾀﾞﾝ</v>
      </c>
      <c r="G1071" s="30" t="str">
        <f>①陸連データ貼付け!E1071</f>
        <v>男</v>
      </c>
      <c r="H1071" s="30">
        <f>①陸連データ貼付け!N1071</f>
        <v>223226</v>
      </c>
      <c r="I1071" s="30" t="str">
        <f>①陸連データ貼付け!K1071</f>
        <v>天白</v>
      </c>
      <c r="J1071" s="30" t="str">
        <f>ASC(①陸連データ貼付け!J1071)</f>
        <v>ｱｲﾁｹﾝﾘﾂﾃﾝﾊﾟｸ</v>
      </c>
      <c r="K1071" s="30" t="str">
        <f t="shared" si="50"/>
        <v>天白</v>
      </c>
      <c r="L1071" s="30">
        <f>①陸連データ貼付け!P1071</f>
        <v>3</v>
      </c>
      <c r="M1071" s="64" t="str">
        <f>①陸連データ貼付け!Q1071</f>
        <v>高校</v>
      </c>
    </row>
    <row r="1072" spans="1:13">
      <c r="A1072" s="233" t="str">
        <f>①陸連データ貼付け!M1072</f>
        <v>H146</v>
      </c>
      <c r="B1072" s="30" t="str">
        <f t="shared" si="48"/>
        <v>H</v>
      </c>
      <c r="C1072" s="30" t="str">
        <f t="shared" si="49"/>
        <v>146</v>
      </c>
      <c r="D1072" s="30">
        <f>①陸連データ貼付け!B1072</f>
        <v>47133725</v>
      </c>
      <c r="E1072" s="30" t="str">
        <f>①陸連データ貼付け!C1072</f>
        <v>田嶋　佑亮</v>
      </c>
      <c r="F1072" s="30" t="str">
        <f>ASC(①陸連データ貼付け!D1072)</f>
        <v>ﾀｼﾞﾏ ﾕｳｽｹ</v>
      </c>
      <c r="G1072" s="30" t="str">
        <f>①陸連データ貼付け!E1072</f>
        <v>男</v>
      </c>
      <c r="H1072" s="30">
        <f>①陸連データ貼付け!N1072</f>
        <v>223226</v>
      </c>
      <c r="I1072" s="30" t="str">
        <f>①陸連データ貼付け!K1072</f>
        <v>天白</v>
      </c>
      <c r="J1072" s="30" t="str">
        <f>ASC(①陸連データ貼付け!J1072)</f>
        <v>ｱｲﾁｹﾝﾘﾂﾃﾝﾊﾟｸ</v>
      </c>
      <c r="K1072" s="30" t="str">
        <f t="shared" si="50"/>
        <v>天白</v>
      </c>
      <c r="L1072" s="30">
        <f>①陸連データ貼付け!P1072</f>
        <v>3</v>
      </c>
      <c r="M1072" s="64" t="str">
        <f>①陸連データ貼付け!Q1072</f>
        <v>高校</v>
      </c>
    </row>
    <row r="1073" spans="1:13">
      <c r="A1073" s="233" t="str">
        <f>①陸連データ貼付け!M1073</f>
        <v>H147</v>
      </c>
      <c r="B1073" s="30" t="str">
        <f t="shared" si="48"/>
        <v>H</v>
      </c>
      <c r="C1073" s="30" t="str">
        <f t="shared" si="49"/>
        <v>147</v>
      </c>
      <c r="D1073" s="30">
        <f>①陸連データ貼付け!B1073</f>
        <v>49946335</v>
      </c>
      <c r="E1073" s="30" t="str">
        <f>①陸連データ貼付け!C1073</f>
        <v>林　怜央</v>
      </c>
      <c r="F1073" s="30" t="str">
        <f>ASC(①陸連データ貼付け!D1073)</f>
        <v>ﾊﾔｼ ﾚｵ</v>
      </c>
      <c r="G1073" s="30" t="str">
        <f>①陸連データ貼付け!E1073</f>
        <v>男</v>
      </c>
      <c r="H1073" s="30">
        <f>①陸連データ貼付け!N1073</f>
        <v>223226</v>
      </c>
      <c r="I1073" s="30" t="str">
        <f>①陸連データ貼付け!K1073</f>
        <v>天白</v>
      </c>
      <c r="J1073" s="30" t="str">
        <f>ASC(①陸連データ貼付け!J1073)</f>
        <v>ｱｲﾁｹﾝﾘﾂﾃﾝﾊﾟｸ</v>
      </c>
      <c r="K1073" s="30" t="str">
        <f t="shared" si="50"/>
        <v>天白</v>
      </c>
      <c r="L1073" s="30">
        <f>①陸連データ貼付け!P1073</f>
        <v>2</v>
      </c>
      <c r="M1073" s="64" t="str">
        <f>①陸連データ貼付け!Q1073</f>
        <v>高校</v>
      </c>
    </row>
    <row r="1074" spans="1:13">
      <c r="A1074" s="233" t="str">
        <f>①陸連データ貼付け!M1074</f>
        <v>H148</v>
      </c>
      <c r="B1074" s="30" t="str">
        <f t="shared" si="48"/>
        <v>H</v>
      </c>
      <c r="C1074" s="30" t="str">
        <f t="shared" si="49"/>
        <v>148</v>
      </c>
      <c r="D1074" s="30">
        <f>①陸連データ貼付け!B1074</f>
        <v>49948640</v>
      </c>
      <c r="E1074" s="30" t="str">
        <f>①陸連データ貼付け!C1074</f>
        <v>福安　彩人</v>
      </c>
      <c r="F1074" s="30" t="str">
        <f>ASC(①陸連データ貼付け!D1074)</f>
        <v>ﾌｸﾔｽ ｻｲﾄ</v>
      </c>
      <c r="G1074" s="30" t="str">
        <f>①陸連データ貼付け!E1074</f>
        <v>男</v>
      </c>
      <c r="H1074" s="30">
        <f>①陸連データ貼付け!N1074</f>
        <v>223226</v>
      </c>
      <c r="I1074" s="30" t="str">
        <f>①陸連データ貼付け!K1074</f>
        <v>天白</v>
      </c>
      <c r="J1074" s="30" t="str">
        <f>ASC(①陸連データ貼付け!J1074)</f>
        <v>ｱｲﾁｹﾝﾘﾂﾃﾝﾊﾟｸ</v>
      </c>
      <c r="K1074" s="30" t="str">
        <f t="shared" si="50"/>
        <v>天白</v>
      </c>
      <c r="L1074" s="30">
        <f>①陸連データ貼付け!P1074</f>
        <v>2</v>
      </c>
      <c r="M1074" s="64" t="str">
        <f>①陸連データ貼付け!Q1074</f>
        <v>高校</v>
      </c>
    </row>
    <row r="1075" spans="1:13">
      <c r="A1075" s="233" t="str">
        <f>①陸連データ貼付け!M1075</f>
        <v>H149</v>
      </c>
      <c r="B1075" s="30" t="str">
        <f t="shared" si="48"/>
        <v>H</v>
      </c>
      <c r="C1075" s="30" t="str">
        <f t="shared" si="49"/>
        <v>149</v>
      </c>
      <c r="D1075" s="30">
        <f>①陸連データ貼付け!B1075</f>
        <v>75720425</v>
      </c>
      <c r="E1075" s="30" t="str">
        <f>①陸連データ貼付け!C1075</f>
        <v>二見　昌宏</v>
      </c>
      <c r="F1075" s="30" t="str">
        <f>ASC(①陸連データ貼付け!D1075)</f>
        <v>ﾌﾀﾐ ﾏｻﾋﾛ</v>
      </c>
      <c r="G1075" s="30" t="str">
        <f>①陸連データ貼付け!E1075</f>
        <v>男</v>
      </c>
      <c r="H1075" s="30">
        <f>①陸連データ貼付け!N1075</f>
        <v>223226</v>
      </c>
      <c r="I1075" s="30" t="str">
        <f>①陸連データ貼付け!K1075</f>
        <v>天白</v>
      </c>
      <c r="J1075" s="30" t="str">
        <f>ASC(①陸連データ貼付け!J1075)</f>
        <v>ｱｲﾁｹﾝﾘﾂﾃﾝﾊﾟｸ</v>
      </c>
      <c r="K1075" s="30" t="str">
        <f t="shared" si="50"/>
        <v>天白</v>
      </c>
      <c r="L1075" s="30">
        <f>①陸連データ貼付け!P1075</f>
        <v>3</v>
      </c>
      <c r="M1075" s="64" t="str">
        <f>①陸連データ貼付け!Q1075</f>
        <v>高校</v>
      </c>
    </row>
    <row r="1076" spans="1:13">
      <c r="A1076" s="233" t="str">
        <f>①陸連データ貼付け!M1076</f>
        <v>H150</v>
      </c>
      <c r="B1076" s="30" t="str">
        <f t="shared" si="48"/>
        <v>H</v>
      </c>
      <c r="C1076" s="30" t="str">
        <f t="shared" si="49"/>
        <v>150</v>
      </c>
      <c r="D1076" s="30">
        <f>①陸連データ貼付け!B1076</f>
        <v>75720728</v>
      </c>
      <c r="E1076" s="30" t="str">
        <f>①陸連データ貼付け!C1076</f>
        <v>因田　誠</v>
      </c>
      <c r="F1076" s="30" t="str">
        <f>ASC(①陸連データ貼付け!D1076)</f>
        <v>ｲﾝﾃﾞﾝ ﾏｺﾄ</v>
      </c>
      <c r="G1076" s="30" t="str">
        <f>①陸連データ貼付け!E1076</f>
        <v>男</v>
      </c>
      <c r="H1076" s="30">
        <f>①陸連データ貼付け!N1076</f>
        <v>223226</v>
      </c>
      <c r="I1076" s="30" t="str">
        <f>①陸連データ貼付け!K1076</f>
        <v>天白</v>
      </c>
      <c r="J1076" s="30" t="str">
        <f>ASC(①陸連データ貼付け!J1076)</f>
        <v>ｱｲﾁｹﾝﾘﾂﾃﾝﾊﾟｸ</v>
      </c>
      <c r="K1076" s="30" t="str">
        <f t="shared" si="50"/>
        <v>天白</v>
      </c>
      <c r="L1076" s="30">
        <f>①陸連データ貼付け!P1076</f>
        <v>3</v>
      </c>
      <c r="M1076" s="64" t="str">
        <f>①陸連データ貼付け!Q1076</f>
        <v>高校</v>
      </c>
    </row>
    <row r="1077" spans="1:13">
      <c r="A1077" s="233" t="str">
        <f>①陸連データ貼付け!M1077</f>
        <v>H151</v>
      </c>
      <c r="B1077" s="30" t="str">
        <f t="shared" si="48"/>
        <v>H</v>
      </c>
      <c r="C1077" s="30" t="str">
        <f t="shared" si="49"/>
        <v>151</v>
      </c>
      <c r="D1077" s="30">
        <f>①陸連データ貼付け!B1077</f>
        <v>75721022</v>
      </c>
      <c r="E1077" s="30" t="str">
        <f>①陸連データ貼付け!C1077</f>
        <v>野瀬　優太</v>
      </c>
      <c r="F1077" s="30" t="str">
        <f>ASC(①陸連データ貼付け!D1077)</f>
        <v>ﾉｾ ﾕｳﾀ</v>
      </c>
      <c r="G1077" s="30" t="str">
        <f>①陸連データ貼付け!E1077</f>
        <v>男</v>
      </c>
      <c r="H1077" s="30">
        <f>①陸連データ貼付け!N1077</f>
        <v>223226</v>
      </c>
      <c r="I1077" s="30" t="str">
        <f>①陸連データ貼付け!K1077</f>
        <v>天白</v>
      </c>
      <c r="J1077" s="30" t="str">
        <f>ASC(①陸連データ貼付け!J1077)</f>
        <v>ｱｲﾁｹﾝﾘﾂﾃﾝﾊﾟｸ</v>
      </c>
      <c r="K1077" s="30" t="str">
        <f t="shared" si="50"/>
        <v>天白</v>
      </c>
      <c r="L1077" s="30">
        <f>①陸連データ貼付け!P1077</f>
        <v>3</v>
      </c>
      <c r="M1077" s="64" t="str">
        <f>①陸連データ貼付け!Q1077</f>
        <v>高校</v>
      </c>
    </row>
    <row r="1078" spans="1:13">
      <c r="A1078" s="233" t="str">
        <f>①陸連データ貼付け!M1078</f>
        <v>H152</v>
      </c>
      <c r="B1078" s="30" t="str">
        <f t="shared" si="48"/>
        <v>H</v>
      </c>
      <c r="C1078" s="30" t="str">
        <f t="shared" si="49"/>
        <v>152</v>
      </c>
      <c r="D1078" s="30">
        <f>①陸連データ貼付け!B1078</f>
        <v>75721931</v>
      </c>
      <c r="E1078" s="30" t="str">
        <f>①陸連データ貼付け!C1078</f>
        <v>浅野　幹人</v>
      </c>
      <c r="F1078" s="30" t="str">
        <f>ASC(①陸連データ貼付け!D1078)</f>
        <v>ｱｻﾉ ﾐｷﾄ</v>
      </c>
      <c r="G1078" s="30" t="str">
        <f>①陸連データ貼付け!E1078</f>
        <v>男</v>
      </c>
      <c r="H1078" s="30">
        <f>①陸連データ貼付け!N1078</f>
        <v>223226</v>
      </c>
      <c r="I1078" s="30" t="str">
        <f>①陸連データ貼付け!K1078</f>
        <v>天白</v>
      </c>
      <c r="J1078" s="30" t="str">
        <f>ASC(①陸連データ貼付け!J1078)</f>
        <v>ｱｲﾁｹﾝﾘﾂﾃﾝﾊﾟｸ</v>
      </c>
      <c r="K1078" s="30" t="str">
        <f t="shared" si="50"/>
        <v>天白</v>
      </c>
      <c r="L1078" s="30">
        <f>①陸連データ貼付け!P1078</f>
        <v>3</v>
      </c>
      <c r="M1078" s="64" t="str">
        <f>①陸連データ貼付け!Q1078</f>
        <v>高校</v>
      </c>
    </row>
    <row r="1079" spans="1:13">
      <c r="A1079" s="233" t="str">
        <f>①陸連データ貼付け!M1079</f>
        <v>H153</v>
      </c>
      <c r="B1079" s="30" t="str">
        <f t="shared" si="48"/>
        <v>H</v>
      </c>
      <c r="C1079" s="30" t="str">
        <f t="shared" si="49"/>
        <v>153</v>
      </c>
      <c r="D1079" s="30">
        <f>①陸連データ貼付け!B1079</f>
        <v>75722528</v>
      </c>
      <c r="E1079" s="30" t="str">
        <f>①陸連データ貼付け!C1079</f>
        <v>松山　真平</v>
      </c>
      <c r="F1079" s="30" t="str">
        <f>ASC(①陸連データ貼付け!D1079)</f>
        <v>ﾏﾂﾔﾏ ｼﾝﾍﾟｲ</v>
      </c>
      <c r="G1079" s="30" t="str">
        <f>①陸連データ貼付け!E1079</f>
        <v>男</v>
      </c>
      <c r="H1079" s="30">
        <f>①陸連データ貼付け!N1079</f>
        <v>223226</v>
      </c>
      <c r="I1079" s="30" t="str">
        <f>①陸連データ貼付け!K1079</f>
        <v>天白</v>
      </c>
      <c r="J1079" s="30" t="str">
        <f>ASC(①陸連データ貼付け!J1079)</f>
        <v>ｱｲﾁｹﾝﾘﾂﾃﾝﾊﾟｸ</v>
      </c>
      <c r="K1079" s="30" t="str">
        <f t="shared" si="50"/>
        <v>天白</v>
      </c>
      <c r="L1079" s="30">
        <f>①陸連データ貼付け!P1079</f>
        <v>3</v>
      </c>
      <c r="M1079" s="64" t="str">
        <f>①陸連データ貼付け!Q1079</f>
        <v>高校</v>
      </c>
    </row>
    <row r="1080" spans="1:13">
      <c r="A1080" s="233" t="str">
        <f>①陸連データ貼付け!M1080</f>
        <v>H154</v>
      </c>
      <c r="B1080" s="30" t="str">
        <f t="shared" si="48"/>
        <v>H</v>
      </c>
      <c r="C1080" s="30" t="str">
        <f t="shared" si="49"/>
        <v>154</v>
      </c>
      <c r="D1080" s="30">
        <f>①陸連データ貼付け!B1080</f>
        <v>75722932</v>
      </c>
      <c r="E1080" s="30" t="str">
        <f>①陸連データ貼付け!C1080</f>
        <v>後藤　大輝</v>
      </c>
      <c r="F1080" s="30" t="str">
        <f>ASC(①陸連データ貼付け!D1080)</f>
        <v>ｺﾞﾄｳ ﾀﾞｲｷ</v>
      </c>
      <c r="G1080" s="30" t="str">
        <f>①陸連データ貼付け!E1080</f>
        <v>男</v>
      </c>
      <c r="H1080" s="30">
        <f>①陸連データ貼付け!N1080</f>
        <v>223226</v>
      </c>
      <c r="I1080" s="30" t="str">
        <f>①陸連データ貼付け!K1080</f>
        <v>天白</v>
      </c>
      <c r="J1080" s="30" t="str">
        <f>ASC(①陸連データ貼付け!J1080)</f>
        <v>ｱｲﾁｹﾝﾘﾂﾃﾝﾊﾟｸ</v>
      </c>
      <c r="K1080" s="30" t="str">
        <f t="shared" si="50"/>
        <v>天白</v>
      </c>
      <c r="L1080" s="30">
        <f>①陸連データ貼付け!P1080</f>
        <v>3</v>
      </c>
      <c r="M1080" s="64" t="str">
        <f>①陸連データ貼付け!Q1080</f>
        <v>高校</v>
      </c>
    </row>
    <row r="1081" spans="1:13">
      <c r="A1081" s="233" t="str">
        <f>①陸連データ貼付け!M1081</f>
        <v>H155</v>
      </c>
      <c r="B1081" s="30" t="str">
        <f t="shared" si="48"/>
        <v>H</v>
      </c>
      <c r="C1081" s="30" t="str">
        <f t="shared" si="49"/>
        <v>155</v>
      </c>
      <c r="D1081" s="30">
        <f>①陸連データ貼付け!B1081</f>
        <v>75723125</v>
      </c>
      <c r="E1081" s="30" t="str">
        <f>①陸連データ貼付け!C1081</f>
        <v>坂巻　慶一</v>
      </c>
      <c r="F1081" s="30" t="str">
        <f>ASC(①陸連データ貼付け!D1081)</f>
        <v>ｻｶﾏｷ ｹｲｲﾁ</v>
      </c>
      <c r="G1081" s="30" t="str">
        <f>①陸連データ貼付け!E1081</f>
        <v>男</v>
      </c>
      <c r="H1081" s="30">
        <f>①陸連データ貼付け!N1081</f>
        <v>223226</v>
      </c>
      <c r="I1081" s="30" t="str">
        <f>①陸連データ貼付け!K1081</f>
        <v>天白</v>
      </c>
      <c r="J1081" s="30" t="str">
        <f>ASC(①陸連データ貼付け!J1081)</f>
        <v>ｱｲﾁｹﾝﾘﾂﾃﾝﾊﾟｸ</v>
      </c>
      <c r="K1081" s="30" t="str">
        <f t="shared" si="50"/>
        <v>天白</v>
      </c>
      <c r="L1081" s="30">
        <f>①陸連データ貼付け!P1081</f>
        <v>3</v>
      </c>
      <c r="M1081" s="64" t="str">
        <f>①陸連データ貼付け!Q1081</f>
        <v>高校</v>
      </c>
    </row>
    <row r="1082" spans="1:13">
      <c r="A1082" s="233" t="str">
        <f>①陸連データ貼付け!M1082</f>
        <v>H156</v>
      </c>
      <c r="B1082" s="30" t="str">
        <f t="shared" si="48"/>
        <v>H</v>
      </c>
      <c r="C1082" s="30" t="str">
        <f t="shared" si="49"/>
        <v>156</v>
      </c>
      <c r="D1082" s="30">
        <f>①陸連データ貼付け!B1082</f>
        <v>78749540</v>
      </c>
      <c r="E1082" s="30" t="str">
        <f>①陸連データ貼付け!C1082</f>
        <v>黒江　悠斗</v>
      </c>
      <c r="F1082" s="30" t="str">
        <f>ASC(①陸連データ貼付け!D1082)</f>
        <v>ｸﾛｴ ﾕｳﾄ</v>
      </c>
      <c r="G1082" s="30" t="str">
        <f>①陸連データ貼付け!E1082</f>
        <v>男</v>
      </c>
      <c r="H1082" s="30">
        <f>①陸連データ貼付け!N1082</f>
        <v>223226</v>
      </c>
      <c r="I1082" s="30" t="str">
        <f>①陸連データ貼付け!K1082</f>
        <v>天白</v>
      </c>
      <c r="J1082" s="30" t="str">
        <f>ASC(①陸連データ貼付け!J1082)</f>
        <v>ｱｲﾁｹﾝﾘﾂﾃﾝﾊﾟｸ</v>
      </c>
      <c r="K1082" s="30" t="str">
        <f t="shared" si="50"/>
        <v>天白</v>
      </c>
      <c r="L1082" s="30">
        <f>①陸連データ貼付け!P1082</f>
        <v>2</v>
      </c>
      <c r="M1082" s="64" t="str">
        <f>①陸連データ貼付け!Q1082</f>
        <v>高校</v>
      </c>
    </row>
    <row r="1083" spans="1:13">
      <c r="A1083" s="233" t="str">
        <f>①陸連データ貼付け!M1083</f>
        <v>H157</v>
      </c>
      <c r="B1083" s="30" t="str">
        <f t="shared" si="48"/>
        <v>H</v>
      </c>
      <c r="C1083" s="30" t="str">
        <f t="shared" si="49"/>
        <v>157</v>
      </c>
      <c r="D1083" s="30">
        <f>①陸連データ貼付け!B1083</f>
        <v>88226329</v>
      </c>
      <c r="E1083" s="30" t="str">
        <f>①陸連データ貼付け!C1083</f>
        <v>箕浦　知宏</v>
      </c>
      <c r="F1083" s="30" t="str">
        <f>ASC(①陸連データ貼付け!D1083)</f>
        <v>ﾐﾉｳﾗ ﾄﾓﾋﾛ</v>
      </c>
      <c r="G1083" s="30" t="str">
        <f>①陸連データ貼付け!E1083</f>
        <v>男</v>
      </c>
      <c r="H1083" s="30">
        <f>①陸連データ貼付け!N1083</f>
        <v>223226</v>
      </c>
      <c r="I1083" s="30" t="str">
        <f>①陸連データ貼付け!K1083</f>
        <v>天白</v>
      </c>
      <c r="J1083" s="30" t="str">
        <f>ASC(①陸連データ貼付け!J1083)</f>
        <v>ｱｲﾁｹﾝﾘﾂﾃﾝﾊﾟｸ</v>
      </c>
      <c r="K1083" s="30" t="str">
        <f t="shared" si="50"/>
        <v>天白</v>
      </c>
      <c r="L1083" s="30">
        <f>①陸連データ貼付け!P1083</f>
        <v>2</v>
      </c>
      <c r="M1083" s="64" t="str">
        <f>①陸連データ貼付け!Q1083</f>
        <v>高校</v>
      </c>
    </row>
    <row r="1084" spans="1:13">
      <c r="A1084" s="233" t="str">
        <f>①陸連データ貼付け!M1084</f>
        <v>H158</v>
      </c>
      <c r="B1084" s="30" t="str">
        <f t="shared" si="48"/>
        <v>H</v>
      </c>
      <c r="C1084" s="30" t="str">
        <f t="shared" si="49"/>
        <v>158</v>
      </c>
      <c r="D1084" s="30">
        <f>①陸連データ貼付け!B1084</f>
        <v>88227229</v>
      </c>
      <c r="E1084" s="30" t="str">
        <f>①陸連データ貼付け!C1084</f>
        <v>服部　嵩土</v>
      </c>
      <c r="F1084" s="30" t="str">
        <f>ASC(①陸連データ貼付け!D1084)</f>
        <v>ﾊｯﾄﾘ ｼｭｳﾄ</v>
      </c>
      <c r="G1084" s="30" t="str">
        <f>①陸連データ貼付け!E1084</f>
        <v>男</v>
      </c>
      <c r="H1084" s="30">
        <f>①陸連データ貼付け!N1084</f>
        <v>223226</v>
      </c>
      <c r="I1084" s="30" t="str">
        <f>①陸連データ貼付け!K1084</f>
        <v>天白</v>
      </c>
      <c r="J1084" s="30" t="str">
        <f>ASC(①陸連データ貼付け!J1084)</f>
        <v>ｱｲﾁｹﾝﾘﾂﾃﾝﾊﾟｸ</v>
      </c>
      <c r="K1084" s="30" t="str">
        <f t="shared" si="50"/>
        <v>天白</v>
      </c>
      <c r="L1084" s="30">
        <f>①陸連データ貼付け!P1084</f>
        <v>2</v>
      </c>
      <c r="M1084" s="64" t="str">
        <f>①陸連データ貼付け!Q1084</f>
        <v>高校</v>
      </c>
    </row>
    <row r="1085" spans="1:13">
      <c r="A1085" s="233" t="str">
        <f>①陸連データ貼付け!M1085</f>
        <v>H694</v>
      </c>
      <c r="B1085" s="30" t="str">
        <f t="shared" si="48"/>
        <v>H</v>
      </c>
      <c r="C1085" s="30" t="str">
        <f t="shared" si="49"/>
        <v>694</v>
      </c>
      <c r="D1085" s="30">
        <f>①陸連データ貼付け!B1085</f>
        <v>59374735</v>
      </c>
      <c r="E1085" s="30" t="str">
        <f>①陸連データ貼付け!C1085</f>
        <v>筒井　颯人</v>
      </c>
      <c r="F1085" s="30" t="str">
        <f>ASC(①陸連データ貼付け!D1085)</f>
        <v>ﾂﾂｲ ﾊﾔﾄ</v>
      </c>
      <c r="G1085" s="30" t="str">
        <f>①陸連データ貼付け!E1085</f>
        <v>男</v>
      </c>
      <c r="H1085" s="30">
        <f>①陸連データ貼付け!N1085</f>
        <v>223226</v>
      </c>
      <c r="I1085" s="30" t="str">
        <f>①陸連データ貼付け!K1085</f>
        <v>天白</v>
      </c>
      <c r="J1085" s="30" t="str">
        <f>ASC(①陸連データ貼付け!J1085)</f>
        <v>ｱｲﾁｹﾝﾘﾂﾃﾝﾊﾟｸ</v>
      </c>
      <c r="K1085" s="30" t="str">
        <f t="shared" si="50"/>
        <v>天白</v>
      </c>
      <c r="L1085" s="30">
        <f>①陸連データ貼付け!P1085</f>
        <v>1</v>
      </c>
      <c r="M1085" s="64" t="str">
        <f>①陸連データ貼付け!Q1085</f>
        <v>高校</v>
      </c>
    </row>
    <row r="1086" spans="1:13">
      <c r="A1086" s="233" t="str">
        <f>①陸連データ貼付け!M1086</f>
        <v>H695</v>
      </c>
      <c r="B1086" s="30" t="str">
        <f t="shared" si="48"/>
        <v>H</v>
      </c>
      <c r="C1086" s="30" t="str">
        <f t="shared" si="49"/>
        <v>695</v>
      </c>
      <c r="D1086" s="30">
        <f>①陸連データ貼付け!B1086</f>
        <v>60714927</v>
      </c>
      <c r="E1086" s="30" t="str">
        <f>①陸連データ貼付け!C1086</f>
        <v>岩井　駿汰郎</v>
      </c>
      <c r="F1086" s="30" t="str">
        <f>ASC(①陸連データ貼付け!D1086)</f>
        <v>ｲﾜｲ ｼｭﾝﾀﾛｳ</v>
      </c>
      <c r="G1086" s="30" t="str">
        <f>①陸連データ貼付け!E1086</f>
        <v>男</v>
      </c>
      <c r="H1086" s="30">
        <f>①陸連データ貼付け!N1086</f>
        <v>223226</v>
      </c>
      <c r="I1086" s="30" t="str">
        <f>①陸連データ貼付け!K1086</f>
        <v>天白</v>
      </c>
      <c r="J1086" s="30" t="str">
        <f>ASC(①陸連データ貼付け!J1086)</f>
        <v>ｱｲﾁｹﾝﾘﾂﾃﾝﾊﾟｸ</v>
      </c>
      <c r="K1086" s="30" t="str">
        <f t="shared" si="50"/>
        <v>天白</v>
      </c>
      <c r="L1086" s="30">
        <f>①陸連データ貼付け!P1086</f>
        <v>1</v>
      </c>
      <c r="M1086" s="64" t="str">
        <f>①陸連データ貼付け!Q1086</f>
        <v>高校</v>
      </c>
    </row>
    <row r="1087" spans="1:13">
      <c r="A1087" s="233" t="str">
        <f>①陸連データ貼付け!M1087</f>
        <v>H696</v>
      </c>
      <c r="B1087" s="30" t="str">
        <f t="shared" si="48"/>
        <v>H</v>
      </c>
      <c r="C1087" s="30" t="str">
        <f t="shared" si="49"/>
        <v>696</v>
      </c>
      <c r="D1087" s="30">
        <f>①陸連データ貼付け!B1087</f>
        <v>60769634</v>
      </c>
      <c r="E1087" s="30" t="str">
        <f>①陸連データ貼付け!C1087</f>
        <v>丹羽　建太</v>
      </c>
      <c r="F1087" s="30" t="str">
        <f>ASC(①陸連データ貼付け!D1087)</f>
        <v>ﾆﾜ ｹﾝﾀ</v>
      </c>
      <c r="G1087" s="30" t="str">
        <f>①陸連データ貼付け!E1087</f>
        <v>男</v>
      </c>
      <c r="H1087" s="30">
        <f>①陸連データ貼付け!N1087</f>
        <v>223226</v>
      </c>
      <c r="I1087" s="30" t="str">
        <f>①陸連データ貼付け!K1087</f>
        <v>天白</v>
      </c>
      <c r="J1087" s="30" t="str">
        <f>ASC(①陸連データ貼付け!J1087)</f>
        <v>ｱｲﾁｹﾝﾘﾂﾃﾝﾊﾟｸ</v>
      </c>
      <c r="K1087" s="30" t="str">
        <f t="shared" si="50"/>
        <v>天白</v>
      </c>
      <c r="L1087" s="30">
        <f>①陸連データ貼付け!P1087</f>
        <v>1</v>
      </c>
      <c r="M1087" s="64" t="str">
        <f>①陸連データ貼付け!Q1087</f>
        <v>高校</v>
      </c>
    </row>
    <row r="1088" spans="1:13">
      <c r="A1088" s="233" t="str">
        <f>①陸連データ貼付け!M1088</f>
        <v>H697</v>
      </c>
      <c r="B1088" s="30" t="str">
        <f t="shared" si="48"/>
        <v>H</v>
      </c>
      <c r="C1088" s="30" t="str">
        <f t="shared" si="49"/>
        <v>697</v>
      </c>
      <c r="D1088" s="30">
        <f>①陸連データ貼付け!B1088</f>
        <v>61303922</v>
      </c>
      <c r="E1088" s="30" t="str">
        <f>①陸連データ貼付け!C1088</f>
        <v>佐藤　樹</v>
      </c>
      <c r="F1088" s="30" t="str">
        <f>ASC(①陸連データ貼付け!D1088)</f>
        <v>ｻﾄｳ ｲﾂｷ</v>
      </c>
      <c r="G1088" s="30" t="str">
        <f>①陸連データ貼付け!E1088</f>
        <v>男</v>
      </c>
      <c r="H1088" s="30">
        <f>①陸連データ貼付け!N1088</f>
        <v>223226</v>
      </c>
      <c r="I1088" s="30" t="str">
        <f>①陸連データ貼付け!K1088</f>
        <v>天白</v>
      </c>
      <c r="J1088" s="30" t="str">
        <f>ASC(①陸連データ貼付け!J1088)</f>
        <v>ｱｲﾁｹﾝﾘﾂﾃﾝﾊﾟｸ</v>
      </c>
      <c r="K1088" s="30" t="str">
        <f t="shared" si="50"/>
        <v>天白</v>
      </c>
      <c r="L1088" s="30">
        <f>①陸連データ貼付け!P1088</f>
        <v>1</v>
      </c>
      <c r="M1088" s="64" t="str">
        <f>①陸連データ貼付け!Q1088</f>
        <v>高校</v>
      </c>
    </row>
    <row r="1089" spans="1:13">
      <c r="A1089" s="233" t="str">
        <f>①陸連データ貼付け!M1089</f>
        <v>H698</v>
      </c>
      <c r="B1089" s="30" t="str">
        <f t="shared" si="48"/>
        <v>H</v>
      </c>
      <c r="C1089" s="30" t="str">
        <f t="shared" si="49"/>
        <v>698</v>
      </c>
      <c r="D1089" s="30">
        <f>①陸連データ貼付け!B1089</f>
        <v>72882633</v>
      </c>
      <c r="E1089" s="30" t="str">
        <f>①陸連データ貼付け!C1089</f>
        <v>宮島　翔</v>
      </c>
      <c r="F1089" s="30" t="str">
        <f>ASC(①陸連データ貼付け!D1089)</f>
        <v>ﾐﾔｼﾞﾏ ｼｮｳ</v>
      </c>
      <c r="G1089" s="30" t="str">
        <f>①陸連データ貼付け!E1089</f>
        <v>男</v>
      </c>
      <c r="H1089" s="30">
        <f>①陸連データ貼付け!N1089</f>
        <v>223226</v>
      </c>
      <c r="I1089" s="30" t="str">
        <f>①陸連データ貼付け!K1089</f>
        <v>天白</v>
      </c>
      <c r="J1089" s="30" t="str">
        <f>ASC(①陸連データ貼付け!J1089)</f>
        <v>ｱｲﾁｹﾝﾘﾂﾃﾝﾊﾟｸ</v>
      </c>
      <c r="K1089" s="30" t="str">
        <f t="shared" si="50"/>
        <v>天白</v>
      </c>
      <c r="L1089" s="30">
        <f>①陸連データ貼付け!P1089</f>
        <v>1</v>
      </c>
      <c r="M1089" s="64" t="str">
        <f>①陸連データ貼付け!Q1089</f>
        <v>高校</v>
      </c>
    </row>
    <row r="1090" spans="1:13">
      <c r="A1090" s="233" t="str">
        <f>①陸連データ貼付け!M1090</f>
        <v>H699</v>
      </c>
      <c r="B1090" s="30" t="str">
        <f t="shared" si="48"/>
        <v>H</v>
      </c>
      <c r="C1090" s="30" t="str">
        <f t="shared" si="49"/>
        <v>699</v>
      </c>
      <c r="D1090" s="30">
        <f>①陸連データ貼付け!B1090</f>
        <v>99123226</v>
      </c>
      <c r="E1090" s="30" t="str">
        <f>①陸連データ貼付け!C1090</f>
        <v>榊原　英輝</v>
      </c>
      <c r="F1090" s="30" t="str">
        <f>ASC(①陸連データ貼付け!D1090)</f>
        <v>ｻｶｷﾊﾞﾗ ｴｲｷ</v>
      </c>
      <c r="G1090" s="30" t="str">
        <f>①陸連データ貼付け!E1090</f>
        <v>男</v>
      </c>
      <c r="H1090" s="30">
        <f>①陸連データ貼付け!N1090</f>
        <v>223226</v>
      </c>
      <c r="I1090" s="30" t="str">
        <f>①陸連データ貼付け!K1090</f>
        <v>天白</v>
      </c>
      <c r="J1090" s="30" t="str">
        <f>ASC(①陸連データ貼付け!J1090)</f>
        <v>ｱｲﾁｹﾝﾘﾂﾃﾝﾊﾟｸ</v>
      </c>
      <c r="K1090" s="30" t="str">
        <f t="shared" si="50"/>
        <v>天白</v>
      </c>
      <c r="L1090" s="30">
        <f>①陸連データ貼付け!P1090</f>
        <v>1</v>
      </c>
      <c r="M1090" s="64" t="str">
        <f>①陸連データ貼付け!Q1090</f>
        <v>高校</v>
      </c>
    </row>
    <row r="1091" spans="1:13">
      <c r="A1091" s="233" t="str">
        <f>①陸連データ貼付け!M1091</f>
        <v>H700</v>
      </c>
      <c r="B1091" s="30" t="str">
        <f t="shared" ref="B1091:B1154" si="51">LEFT(A1091,1)</f>
        <v>H</v>
      </c>
      <c r="C1091" s="30" t="str">
        <f t="shared" ref="C1091:C1154" si="52">REPLACE(A1091,1,1,"")</f>
        <v>700</v>
      </c>
      <c r="D1091" s="30">
        <f>①陸連データ貼付け!B1091</f>
        <v>99123832</v>
      </c>
      <c r="E1091" s="30" t="str">
        <f>①陸連データ貼付け!C1091</f>
        <v>濱田　龍星</v>
      </c>
      <c r="F1091" s="30" t="str">
        <f>ASC(①陸連データ貼付け!D1091)</f>
        <v>ﾊﾏﾀﾞ ﾘｭｳｾｲ</v>
      </c>
      <c r="G1091" s="30" t="str">
        <f>①陸連データ貼付け!E1091</f>
        <v>男</v>
      </c>
      <c r="H1091" s="30">
        <f>①陸連データ貼付け!N1091</f>
        <v>223226</v>
      </c>
      <c r="I1091" s="30" t="str">
        <f>①陸連データ貼付け!K1091</f>
        <v>天白</v>
      </c>
      <c r="J1091" s="30" t="str">
        <f>ASC(①陸連データ貼付け!J1091)</f>
        <v>ｱｲﾁｹﾝﾘﾂﾃﾝﾊﾟｸ</v>
      </c>
      <c r="K1091" s="30" t="str">
        <f t="shared" ref="K1091:K1154" si="53">I1091</f>
        <v>天白</v>
      </c>
      <c r="L1091" s="30">
        <f>①陸連データ貼付け!P1091</f>
        <v>1</v>
      </c>
      <c r="M1091" s="64" t="str">
        <f>①陸連データ貼付け!Q1091</f>
        <v>高校</v>
      </c>
    </row>
    <row r="1092" spans="1:13">
      <c r="A1092" s="233" t="str">
        <f>①陸連データ貼付け!M1092</f>
        <v>H701</v>
      </c>
      <c r="B1092" s="30" t="str">
        <f t="shared" si="51"/>
        <v>H</v>
      </c>
      <c r="C1092" s="30" t="str">
        <f t="shared" si="52"/>
        <v>701</v>
      </c>
      <c r="D1092" s="30">
        <f>①陸連データ貼付け!B1092</f>
        <v>99124328</v>
      </c>
      <c r="E1092" s="30" t="str">
        <f>①陸連データ貼付け!C1092</f>
        <v>儀間　悠太</v>
      </c>
      <c r="F1092" s="30" t="str">
        <f>ASC(①陸連データ貼付け!D1092)</f>
        <v>ｷﾞﾏ ﾕｳﾀ</v>
      </c>
      <c r="G1092" s="30" t="str">
        <f>①陸連データ貼付け!E1092</f>
        <v>男</v>
      </c>
      <c r="H1092" s="30">
        <f>①陸連データ貼付け!N1092</f>
        <v>223226</v>
      </c>
      <c r="I1092" s="30" t="str">
        <f>①陸連データ貼付け!K1092</f>
        <v>天白</v>
      </c>
      <c r="J1092" s="30" t="str">
        <f>ASC(①陸連データ貼付け!J1092)</f>
        <v>ｱｲﾁｹﾝﾘﾂﾃﾝﾊﾟｸ</v>
      </c>
      <c r="K1092" s="30" t="str">
        <f t="shared" si="53"/>
        <v>天白</v>
      </c>
      <c r="L1092" s="30">
        <f>①陸連データ貼付け!P1092</f>
        <v>1</v>
      </c>
      <c r="M1092" s="64" t="str">
        <f>①陸連データ貼付け!Q1092</f>
        <v>高校</v>
      </c>
    </row>
    <row r="1093" spans="1:13">
      <c r="A1093" s="233" t="str">
        <f>①陸連データ貼付け!M1093</f>
        <v>H702</v>
      </c>
      <c r="B1093" s="30" t="str">
        <f t="shared" si="51"/>
        <v>H</v>
      </c>
      <c r="C1093" s="30" t="str">
        <f t="shared" si="52"/>
        <v>702</v>
      </c>
      <c r="D1093" s="30">
        <f>①陸連データ貼付け!B1093</f>
        <v>99125632</v>
      </c>
      <c r="E1093" s="30" t="str">
        <f>①陸連データ貼付け!C1093</f>
        <v>大友　翼</v>
      </c>
      <c r="F1093" s="30" t="str">
        <f>ASC(①陸連データ貼付け!D1093)</f>
        <v>ｵｵﾄﾓ ﾂﾊﾞｻ</v>
      </c>
      <c r="G1093" s="30" t="str">
        <f>①陸連データ貼付け!E1093</f>
        <v>男</v>
      </c>
      <c r="H1093" s="30">
        <f>①陸連データ貼付け!N1093</f>
        <v>223226</v>
      </c>
      <c r="I1093" s="30" t="str">
        <f>①陸連データ貼付け!K1093</f>
        <v>天白</v>
      </c>
      <c r="J1093" s="30" t="str">
        <f>ASC(①陸連データ貼付け!J1093)</f>
        <v>ｱｲﾁｹﾝﾘﾂﾃﾝﾊﾟｸ</v>
      </c>
      <c r="K1093" s="30" t="str">
        <f t="shared" si="53"/>
        <v>天白</v>
      </c>
      <c r="L1093" s="30">
        <f>①陸連データ貼付け!P1093</f>
        <v>1</v>
      </c>
      <c r="M1093" s="64" t="str">
        <f>①陸連データ貼付け!Q1093</f>
        <v>高校</v>
      </c>
    </row>
    <row r="1094" spans="1:13">
      <c r="A1094" s="233" t="str">
        <f>①陸連データ貼付け!M1094</f>
        <v>k5081</v>
      </c>
      <c r="B1094" s="30" t="str">
        <f t="shared" si="51"/>
        <v>k</v>
      </c>
      <c r="C1094" s="30" t="str">
        <f t="shared" si="52"/>
        <v>5081</v>
      </c>
      <c r="D1094" s="30">
        <f>①陸連データ貼付け!B1094</f>
        <v>39986338</v>
      </c>
      <c r="E1094" s="30" t="str">
        <f>①陸連データ貼付け!C1094</f>
        <v>大塚　葵生</v>
      </c>
      <c r="F1094" s="30" t="str">
        <f>ASC(①陸連データ貼付け!D1094)</f>
        <v>ｵｵﾂｶ ｱｵｲ</v>
      </c>
      <c r="G1094" s="30" t="str">
        <f>①陸連データ貼付け!E1094</f>
        <v>女</v>
      </c>
      <c r="H1094" s="30">
        <f>①陸連データ貼付け!N1094</f>
        <v>223228</v>
      </c>
      <c r="I1094" s="30" t="str">
        <f>①陸連データ貼付け!K1094</f>
        <v>東海南</v>
      </c>
      <c r="J1094" s="30" t="str">
        <f>ASC(①陸連データ貼付け!J1094)</f>
        <v>ｱｲﾁｹﾝﾘﾂﾄｳｶｲﾐﾅﾐ</v>
      </c>
      <c r="K1094" s="30" t="str">
        <f t="shared" si="53"/>
        <v>東海南</v>
      </c>
      <c r="L1094" s="30">
        <f>①陸連データ貼付け!P1094</f>
        <v>3</v>
      </c>
      <c r="M1094" s="64" t="str">
        <f>①陸連データ貼付け!Q1094</f>
        <v>高校</v>
      </c>
    </row>
    <row r="1095" spans="1:13">
      <c r="A1095" s="233" t="str">
        <f>①陸連データ貼付け!M1095</f>
        <v>k5082</v>
      </c>
      <c r="B1095" s="30" t="str">
        <f t="shared" si="51"/>
        <v>k</v>
      </c>
      <c r="C1095" s="30" t="str">
        <f t="shared" si="52"/>
        <v>5082</v>
      </c>
      <c r="D1095" s="30">
        <f>①陸連データ貼付け!B1095</f>
        <v>46684432</v>
      </c>
      <c r="E1095" s="30" t="str">
        <f>①陸連データ貼付け!C1095</f>
        <v>岩出　百加</v>
      </c>
      <c r="F1095" s="30" t="str">
        <f>ASC(①陸連データ貼付け!D1095)</f>
        <v>ｲﾜﾃﾞ ﾓﾓｶ</v>
      </c>
      <c r="G1095" s="30" t="str">
        <f>①陸連データ貼付け!E1095</f>
        <v>女</v>
      </c>
      <c r="H1095" s="30">
        <f>①陸連データ貼付け!N1095</f>
        <v>223228</v>
      </c>
      <c r="I1095" s="30" t="str">
        <f>①陸連データ貼付け!K1095</f>
        <v>東海南</v>
      </c>
      <c r="J1095" s="30" t="str">
        <f>ASC(①陸連データ貼付け!J1095)</f>
        <v>ｱｲﾁｹﾝﾘﾂﾄｳｶｲﾐﾅﾐ</v>
      </c>
      <c r="K1095" s="30" t="str">
        <f t="shared" si="53"/>
        <v>東海南</v>
      </c>
      <c r="L1095" s="30">
        <f>①陸連データ貼付け!P1095</f>
        <v>3</v>
      </c>
      <c r="M1095" s="64" t="str">
        <f>①陸連データ貼付け!Q1095</f>
        <v>高校</v>
      </c>
    </row>
    <row r="1096" spans="1:13">
      <c r="A1096" s="233" t="str">
        <f>①陸連データ貼付け!M1096</f>
        <v>k5083</v>
      </c>
      <c r="B1096" s="30" t="str">
        <f t="shared" si="51"/>
        <v>k</v>
      </c>
      <c r="C1096" s="30" t="str">
        <f t="shared" si="52"/>
        <v>5083</v>
      </c>
      <c r="D1096" s="30">
        <f>①陸連データ貼付け!B1096</f>
        <v>73872330</v>
      </c>
      <c r="E1096" s="30" t="str">
        <f>①陸連データ貼付け!C1096</f>
        <v>宮本　実咲</v>
      </c>
      <c r="F1096" s="30" t="str">
        <f>ASC(①陸連データ貼付け!D1096)</f>
        <v>ﾐﾔﾓﾄ ﾐｻｷ</v>
      </c>
      <c r="G1096" s="30" t="str">
        <f>①陸連データ貼付け!E1096</f>
        <v>女</v>
      </c>
      <c r="H1096" s="30">
        <f>①陸連データ貼付け!N1096</f>
        <v>223228</v>
      </c>
      <c r="I1096" s="30" t="str">
        <f>①陸連データ貼付け!K1096</f>
        <v>東海南</v>
      </c>
      <c r="J1096" s="30" t="str">
        <f>ASC(①陸連データ貼付け!J1096)</f>
        <v>ｱｲﾁｹﾝﾘﾂﾄｳｶｲﾐﾅﾐ</v>
      </c>
      <c r="K1096" s="30" t="str">
        <f t="shared" si="53"/>
        <v>東海南</v>
      </c>
      <c r="L1096" s="30">
        <f>①陸連データ貼付け!P1096</f>
        <v>3</v>
      </c>
      <c r="M1096" s="64" t="str">
        <f>①陸連データ貼付け!Q1096</f>
        <v>高校</v>
      </c>
    </row>
    <row r="1097" spans="1:13">
      <c r="A1097" s="233" t="str">
        <f>①陸連データ貼付け!M1097</f>
        <v>k5084</v>
      </c>
      <c r="B1097" s="30" t="str">
        <f t="shared" si="51"/>
        <v>k</v>
      </c>
      <c r="C1097" s="30" t="str">
        <f t="shared" si="52"/>
        <v>5084</v>
      </c>
      <c r="D1097" s="30">
        <f>①陸連データ貼付け!B1097</f>
        <v>78178839</v>
      </c>
      <c r="E1097" s="30" t="str">
        <f>①陸連データ貼付け!C1097</f>
        <v>山本　英理奈</v>
      </c>
      <c r="F1097" s="30" t="str">
        <f>ASC(①陸連データ貼付け!D1097)</f>
        <v>ﾔﾏﾓﾄ ｴﾘﾅ</v>
      </c>
      <c r="G1097" s="30" t="str">
        <f>①陸連データ貼付け!E1097</f>
        <v>女</v>
      </c>
      <c r="H1097" s="30">
        <f>①陸連データ貼付け!N1097</f>
        <v>223228</v>
      </c>
      <c r="I1097" s="30" t="str">
        <f>①陸連データ貼付け!K1097</f>
        <v>東海南</v>
      </c>
      <c r="J1097" s="30" t="str">
        <f>ASC(①陸連データ貼付け!J1097)</f>
        <v>ｱｲﾁｹﾝﾘﾂﾄｳｶｲﾐﾅﾐ</v>
      </c>
      <c r="K1097" s="30" t="str">
        <f t="shared" si="53"/>
        <v>東海南</v>
      </c>
      <c r="L1097" s="30">
        <f>①陸連データ貼付け!P1097</f>
        <v>3</v>
      </c>
      <c r="M1097" s="64" t="str">
        <f>①陸連データ貼付け!Q1097</f>
        <v>高校</v>
      </c>
    </row>
    <row r="1098" spans="1:13">
      <c r="A1098" s="233" t="str">
        <f>①陸連データ貼付け!M1098</f>
        <v>k5085</v>
      </c>
      <c r="B1098" s="30" t="str">
        <f t="shared" si="51"/>
        <v>k</v>
      </c>
      <c r="C1098" s="30" t="str">
        <f t="shared" si="52"/>
        <v>5085</v>
      </c>
      <c r="D1098" s="30">
        <f>①陸連データ貼付け!B1098</f>
        <v>78178940</v>
      </c>
      <c r="E1098" s="30" t="str">
        <f>①陸連データ貼付け!C1098</f>
        <v>石川　菜穂</v>
      </c>
      <c r="F1098" s="30" t="str">
        <f>ASC(①陸連データ貼付け!D1098)</f>
        <v>ｲｼｶﾜ ﾅﾎ</v>
      </c>
      <c r="G1098" s="30" t="str">
        <f>①陸連データ貼付け!E1098</f>
        <v>女</v>
      </c>
      <c r="H1098" s="30">
        <f>①陸連データ貼付け!N1098</f>
        <v>223228</v>
      </c>
      <c r="I1098" s="30" t="str">
        <f>①陸連データ貼付け!K1098</f>
        <v>東海南</v>
      </c>
      <c r="J1098" s="30" t="str">
        <f>ASC(①陸連データ貼付け!J1098)</f>
        <v>ｱｲﾁｹﾝﾘﾂﾄｳｶｲﾐﾅﾐ</v>
      </c>
      <c r="K1098" s="30" t="str">
        <f t="shared" si="53"/>
        <v>東海南</v>
      </c>
      <c r="L1098" s="30">
        <f>①陸連データ貼付け!P1098</f>
        <v>3</v>
      </c>
      <c r="M1098" s="64" t="str">
        <f>①陸連データ貼付け!Q1098</f>
        <v>高校</v>
      </c>
    </row>
    <row r="1099" spans="1:13">
      <c r="A1099" s="233" t="str">
        <f>①陸連データ貼付け!M1099</f>
        <v>k5086</v>
      </c>
      <c r="B1099" s="30" t="str">
        <f t="shared" si="51"/>
        <v>k</v>
      </c>
      <c r="C1099" s="30" t="str">
        <f t="shared" si="52"/>
        <v>5086</v>
      </c>
      <c r="D1099" s="30">
        <f>①陸連データ貼付け!B1099</f>
        <v>78179032</v>
      </c>
      <c r="E1099" s="30" t="str">
        <f>①陸連データ貼付け!C1099</f>
        <v>中満　瑚都</v>
      </c>
      <c r="F1099" s="30" t="str">
        <f>ASC(①陸連データ貼付け!D1099)</f>
        <v>ﾅｶﾐﾂ ｺﾄ</v>
      </c>
      <c r="G1099" s="30" t="str">
        <f>①陸連データ貼付け!E1099</f>
        <v>女</v>
      </c>
      <c r="H1099" s="30">
        <f>①陸連データ貼付け!N1099</f>
        <v>223228</v>
      </c>
      <c r="I1099" s="30" t="str">
        <f>①陸連データ貼付け!K1099</f>
        <v>東海南</v>
      </c>
      <c r="J1099" s="30" t="str">
        <f>ASC(①陸連データ貼付け!J1099)</f>
        <v>ｱｲﾁｹﾝﾘﾂﾄｳｶｲﾐﾅﾐ</v>
      </c>
      <c r="K1099" s="30" t="str">
        <f t="shared" si="53"/>
        <v>東海南</v>
      </c>
      <c r="L1099" s="30">
        <f>①陸連データ貼付け!P1099</f>
        <v>3</v>
      </c>
      <c r="M1099" s="64" t="str">
        <f>①陸連データ貼付け!Q1099</f>
        <v>高校</v>
      </c>
    </row>
    <row r="1100" spans="1:13">
      <c r="A1100" s="233" t="str">
        <f>①陸連データ貼付け!M1100</f>
        <v>k5087</v>
      </c>
      <c r="B1100" s="30" t="str">
        <f t="shared" si="51"/>
        <v>k</v>
      </c>
      <c r="C1100" s="30" t="str">
        <f t="shared" si="52"/>
        <v>5087</v>
      </c>
      <c r="D1100" s="30">
        <f>①陸連データ貼付け!B1100</f>
        <v>83000819</v>
      </c>
      <c r="E1100" s="30" t="str">
        <f>①陸連データ貼付け!C1100</f>
        <v>江原　あさ美</v>
      </c>
      <c r="F1100" s="30" t="str">
        <f>ASC(①陸連データ貼付け!D1100)</f>
        <v>ｴﾊﾗ ｱｻﾐ</v>
      </c>
      <c r="G1100" s="30" t="str">
        <f>①陸連データ貼付け!E1100</f>
        <v>女</v>
      </c>
      <c r="H1100" s="30">
        <f>①陸連データ貼付け!N1100</f>
        <v>223228</v>
      </c>
      <c r="I1100" s="30" t="str">
        <f>①陸連データ貼付け!K1100</f>
        <v>東海南</v>
      </c>
      <c r="J1100" s="30" t="str">
        <f>ASC(①陸連データ貼付け!J1100)</f>
        <v>ｱｲﾁｹﾝﾘﾂﾄｳｶｲﾐﾅﾐ</v>
      </c>
      <c r="K1100" s="30" t="str">
        <f t="shared" si="53"/>
        <v>東海南</v>
      </c>
      <c r="L1100" s="30">
        <f>①陸連データ貼付け!P1100</f>
        <v>3</v>
      </c>
      <c r="M1100" s="64" t="str">
        <f>①陸連データ貼付け!Q1100</f>
        <v>高校</v>
      </c>
    </row>
    <row r="1101" spans="1:13">
      <c r="A1101" s="233" t="str">
        <f>①陸連データ貼付け!M1101</f>
        <v>k5088</v>
      </c>
      <c r="B1101" s="30" t="str">
        <f t="shared" si="51"/>
        <v>k</v>
      </c>
      <c r="C1101" s="30" t="str">
        <f t="shared" si="52"/>
        <v>5088</v>
      </c>
      <c r="D1101" s="30">
        <f>①陸連データ貼付け!B1101</f>
        <v>84922328</v>
      </c>
      <c r="E1101" s="30" t="str">
        <f>①陸連データ貼付け!C1101</f>
        <v>中塚　里穂</v>
      </c>
      <c r="F1101" s="30" t="str">
        <f>ASC(①陸連データ貼付け!D1101)</f>
        <v>ﾅｶﾂｶ ﾘﾎ</v>
      </c>
      <c r="G1101" s="30" t="str">
        <f>①陸連データ貼付け!E1101</f>
        <v>女</v>
      </c>
      <c r="H1101" s="30">
        <f>①陸連データ貼付け!N1101</f>
        <v>223228</v>
      </c>
      <c r="I1101" s="30" t="str">
        <f>①陸連データ貼付け!K1101</f>
        <v>東海南</v>
      </c>
      <c r="J1101" s="30" t="str">
        <f>ASC(①陸連データ貼付け!J1101)</f>
        <v>ｱｲﾁｹﾝﾘﾂﾄｳｶｲﾐﾅﾐ</v>
      </c>
      <c r="K1101" s="30" t="str">
        <f t="shared" si="53"/>
        <v>東海南</v>
      </c>
      <c r="L1101" s="30">
        <f>①陸連データ貼付け!P1101</f>
        <v>3</v>
      </c>
      <c r="M1101" s="64" t="str">
        <f>①陸連データ貼付け!Q1101</f>
        <v>高校</v>
      </c>
    </row>
    <row r="1102" spans="1:13">
      <c r="A1102" s="233" t="str">
        <f>①陸連データ貼付け!M1102</f>
        <v>k5089</v>
      </c>
      <c r="B1102" s="30" t="str">
        <f t="shared" si="51"/>
        <v>k</v>
      </c>
      <c r="C1102" s="30" t="str">
        <f t="shared" si="52"/>
        <v>5089</v>
      </c>
      <c r="D1102" s="30">
        <f>①陸連データ貼付け!B1102</f>
        <v>85938942</v>
      </c>
      <c r="E1102" s="30" t="str">
        <f>①陸連データ貼付け!C1102</f>
        <v>竹内　奈々子</v>
      </c>
      <c r="F1102" s="30" t="str">
        <f>ASC(①陸連データ貼付け!D1102)</f>
        <v>ﾀｹｳﾁ ﾅﾅｺ</v>
      </c>
      <c r="G1102" s="30" t="str">
        <f>①陸連データ貼付け!E1102</f>
        <v>女</v>
      </c>
      <c r="H1102" s="30">
        <f>①陸連データ貼付け!N1102</f>
        <v>223228</v>
      </c>
      <c r="I1102" s="30" t="str">
        <f>①陸連データ貼付け!K1102</f>
        <v>東海南</v>
      </c>
      <c r="J1102" s="30" t="str">
        <f>ASC(①陸連データ貼付け!J1102)</f>
        <v>ｱｲﾁｹﾝﾘﾂﾄｳｶｲﾐﾅﾐ</v>
      </c>
      <c r="K1102" s="30" t="str">
        <f t="shared" si="53"/>
        <v>東海南</v>
      </c>
      <c r="L1102" s="30">
        <f>①陸連データ貼付け!P1102</f>
        <v>2</v>
      </c>
      <c r="M1102" s="64" t="str">
        <f>①陸連データ貼付け!Q1102</f>
        <v>高校</v>
      </c>
    </row>
    <row r="1103" spans="1:13">
      <c r="A1103" s="233" t="str">
        <f>①陸連データ貼付け!M1103</f>
        <v>k5090</v>
      </c>
      <c r="B1103" s="30" t="str">
        <f t="shared" si="51"/>
        <v>k</v>
      </c>
      <c r="C1103" s="30" t="str">
        <f t="shared" si="52"/>
        <v>5090</v>
      </c>
      <c r="D1103" s="30">
        <f>①陸連データ貼付け!B1103</f>
        <v>85941734</v>
      </c>
      <c r="E1103" s="30" t="str">
        <f>①陸連データ貼付け!C1103</f>
        <v>山本　晴香</v>
      </c>
      <c r="F1103" s="30" t="str">
        <f>ASC(①陸連データ貼付け!D1103)</f>
        <v>ﾔﾏﾓﾄ ﾊﾙｶ</v>
      </c>
      <c r="G1103" s="30" t="str">
        <f>①陸連データ貼付け!E1103</f>
        <v>女</v>
      </c>
      <c r="H1103" s="30">
        <f>①陸連データ貼付け!N1103</f>
        <v>223228</v>
      </c>
      <c r="I1103" s="30" t="str">
        <f>①陸連データ貼付け!K1103</f>
        <v>東海南</v>
      </c>
      <c r="J1103" s="30" t="str">
        <f>ASC(①陸連データ貼付け!J1103)</f>
        <v>ｱｲﾁｹﾝﾘﾂﾄｳｶｲﾐﾅﾐ</v>
      </c>
      <c r="K1103" s="30" t="str">
        <f t="shared" si="53"/>
        <v>東海南</v>
      </c>
      <c r="L1103" s="30">
        <f>①陸連データ貼付け!P1103</f>
        <v>2</v>
      </c>
      <c r="M1103" s="64" t="str">
        <f>①陸連データ貼付け!Q1103</f>
        <v>高校</v>
      </c>
    </row>
    <row r="1104" spans="1:13">
      <c r="A1104" s="233" t="str">
        <f>①陸連データ貼付け!M1104</f>
        <v>k5091</v>
      </c>
      <c r="B1104" s="30" t="str">
        <f t="shared" si="51"/>
        <v>k</v>
      </c>
      <c r="C1104" s="30" t="str">
        <f t="shared" si="52"/>
        <v>5091</v>
      </c>
      <c r="D1104" s="30">
        <f>①陸連データ貼付け!B1104</f>
        <v>89407432</v>
      </c>
      <c r="E1104" s="30" t="str">
        <f>①陸連データ貼付け!C1104</f>
        <v>尾崎　由依</v>
      </c>
      <c r="F1104" s="30" t="str">
        <f>ASC(①陸連データ貼付け!D1104)</f>
        <v>ｵｻﾞｷ ﾕｲ</v>
      </c>
      <c r="G1104" s="30" t="str">
        <f>①陸連データ貼付け!E1104</f>
        <v>女</v>
      </c>
      <c r="H1104" s="30">
        <f>①陸連データ貼付け!N1104</f>
        <v>223228</v>
      </c>
      <c r="I1104" s="30" t="str">
        <f>①陸連データ貼付け!K1104</f>
        <v>東海南</v>
      </c>
      <c r="J1104" s="30" t="str">
        <f>ASC(①陸連データ貼付け!J1104)</f>
        <v>ｱｲﾁｹﾝﾘﾂﾄｳｶｲﾐﾅﾐ</v>
      </c>
      <c r="K1104" s="30" t="str">
        <f t="shared" si="53"/>
        <v>東海南</v>
      </c>
      <c r="L1104" s="30">
        <f>①陸連データ貼付け!P1104</f>
        <v>2</v>
      </c>
      <c r="M1104" s="64" t="str">
        <f>①陸連データ貼付け!Q1104</f>
        <v>高校</v>
      </c>
    </row>
    <row r="1105" spans="1:13">
      <c r="A1105" s="233" t="str">
        <f>①陸連データ貼付け!M1105</f>
        <v>k5092</v>
      </c>
      <c r="B1105" s="30" t="str">
        <f t="shared" si="51"/>
        <v>k</v>
      </c>
      <c r="C1105" s="30" t="str">
        <f t="shared" si="52"/>
        <v>5092</v>
      </c>
      <c r="D1105" s="30">
        <f>①陸連データ貼付け!B1105</f>
        <v>89407735</v>
      </c>
      <c r="E1105" s="30" t="str">
        <f>①陸連データ貼付け!C1105</f>
        <v>川口　実咲</v>
      </c>
      <c r="F1105" s="30" t="str">
        <f>ASC(①陸連データ貼付け!D1105)</f>
        <v>ｶﾜｸﾞﾁ ﾐｻｷ</v>
      </c>
      <c r="G1105" s="30" t="str">
        <f>①陸連データ貼付け!E1105</f>
        <v>女</v>
      </c>
      <c r="H1105" s="30">
        <f>①陸連データ貼付け!N1105</f>
        <v>223228</v>
      </c>
      <c r="I1105" s="30" t="str">
        <f>①陸連データ貼付け!K1105</f>
        <v>東海南</v>
      </c>
      <c r="J1105" s="30" t="str">
        <f>ASC(①陸連データ貼付け!J1105)</f>
        <v>ｱｲﾁｹﾝﾘﾂﾄｳｶｲﾐﾅﾐ</v>
      </c>
      <c r="K1105" s="30" t="str">
        <f t="shared" si="53"/>
        <v>東海南</v>
      </c>
      <c r="L1105" s="30">
        <f>①陸連データ貼付け!P1105</f>
        <v>2</v>
      </c>
      <c r="M1105" s="64" t="str">
        <f>①陸連データ貼付け!Q1105</f>
        <v>高校</v>
      </c>
    </row>
    <row r="1106" spans="1:13">
      <c r="A1106" s="233" t="str">
        <f>①陸連データ貼付け!M1106</f>
        <v>k5093</v>
      </c>
      <c r="B1106" s="30" t="str">
        <f t="shared" si="51"/>
        <v>k</v>
      </c>
      <c r="C1106" s="30" t="str">
        <f t="shared" si="52"/>
        <v>5093</v>
      </c>
      <c r="D1106" s="30">
        <f>①陸連データ貼付け!B1106</f>
        <v>89407937</v>
      </c>
      <c r="E1106" s="30" t="str">
        <f>①陸連データ貼付け!C1106</f>
        <v>田島　優芽</v>
      </c>
      <c r="F1106" s="30" t="str">
        <f>ASC(①陸連データ貼付け!D1106)</f>
        <v>ﾀｼﾏ ﾕﾒ</v>
      </c>
      <c r="G1106" s="30" t="str">
        <f>①陸連データ貼付け!E1106</f>
        <v>女</v>
      </c>
      <c r="H1106" s="30">
        <f>①陸連データ貼付け!N1106</f>
        <v>223228</v>
      </c>
      <c r="I1106" s="30" t="str">
        <f>①陸連データ貼付け!K1106</f>
        <v>東海南</v>
      </c>
      <c r="J1106" s="30" t="str">
        <f>ASC(①陸連データ貼付け!J1106)</f>
        <v>ｱｲﾁｹﾝﾘﾂﾄｳｶｲﾐﾅﾐ</v>
      </c>
      <c r="K1106" s="30" t="str">
        <f t="shared" si="53"/>
        <v>東海南</v>
      </c>
      <c r="L1106" s="30">
        <f>①陸連データ貼付け!P1106</f>
        <v>2</v>
      </c>
      <c r="M1106" s="64" t="str">
        <f>①陸連データ貼付け!Q1106</f>
        <v>高校</v>
      </c>
    </row>
    <row r="1107" spans="1:13">
      <c r="A1107" s="233" t="str">
        <f>①陸連データ貼付け!M1107</f>
        <v>k5118</v>
      </c>
      <c r="B1107" s="30" t="str">
        <f t="shared" si="51"/>
        <v>k</v>
      </c>
      <c r="C1107" s="30" t="str">
        <f t="shared" si="52"/>
        <v>5118</v>
      </c>
      <c r="D1107" s="30">
        <f>①陸連データ貼付け!B1107</f>
        <v>98074331</v>
      </c>
      <c r="E1107" s="30" t="str">
        <f>①陸連データ貼付け!C1107</f>
        <v>福島　七海</v>
      </c>
      <c r="F1107" s="30" t="str">
        <f>ASC(①陸連データ貼付け!D1107)</f>
        <v>ﾌｸｼﾏ ﾅﾅﾐ</v>
      </c>
      <c r="G1107" s="30" t="str">
        <f>①陸連データ貼付け!E1107</f>
        <v>女</v>
      </c>
      <c r="H1107" s="30">
        <f>①陸連データ貼付け!N1107</f>
        <v>223228</v>
      </c>
      <c r="I1107" s="30" t="str">
        <f>①陸連データ貼付け!K1107</f>
        <v>東海南</v>
      </c>
      <c r="J1107" s="30" t="str">
        <f>ASC(①陸連データ貼付け!J1107)</f>
        <v>ｱｲﾁｹﾝﾘﾂﾄｳｶｲﾐﾅﾐ</v>
      </c>
      <c r="K1107" s="30" t="str">
        <f t="shared" si="53"/>
        <v>東海南</v>
      </c>
      <c r="L1107" s="30">
        <f>①陸連データ貼付け!P1107</f>
        <v>1</v>
      </c>
      <c r="M1107" s="64" t="str">
        <f>①陸連データ貼付け!Q1107</f>
        <v>高校</v>
      </c>
    </row>
    <row r="1108" spans="1:13">
      <c r="A1108" s="233" t="str">
        <f>①陸連データ貼付け!M1108</f>
        <v>k5119</v>
      </c>
      <c r="B1108" s="30" t="str">
        <f t="shared" si="51"/>
        <v>k</v>
      </c>
      <c r="C1108" s="30" t="str">
        <f t="shared" si="52"/>
        <v>5119</v>
      </c>
      <c r="D1108" s="30">
        <f>①陸連データ貼付け!B1108</f>
        <v>98074432</v>
      </c>
      <c r="E1108" s="30" t="str">
        <f>①陸連データ貼付け!C1108</f>
        <v>森田　琴美</v>
      </c>
      <c r="F1108" s="30" t="str">
        <f>ASC(①陸連データ貼付け!D1108)</f>
        <v>ﾓﾘﾀ ｺﾄﾐ</v>
      </c>
      <c r="G1108" s="30" t="str">
        <f>①陸連データ貼付け!E1108</f>
        <v>女</v>
      </c>
      <c r="H1108" s="30">
        <f>①陸連データ貼付け!N1108</f>
        <v>223228</v>
      </c>
      <c r="I1108" s="30" t="str">
        <f>①陸連データ貼付け!K1108</f>
        <v>東海南</v>
      </c>
      <c r="J1108" s="30" t="str">
        <f>ASC(①陸連データ貼付け!J1108)</f>
        <v>ｱｲﾁｹﾝﾘﾂﾄｳｶｲﾐﾅﾐ</v>
      </c>
      <c r="K1108" s="30" t="str">
        <f t="shared" si="53"/>
        <v>東海南</v>
      </c>
      <c r="L1108" s="30">
        <f>①陸連データ貼付け!P1108</f>
        <v>1</v>
      </c>
      <c r="M1108" s="64" t="str">
        <f>①陸連データ貼付け!Q1108</f>
        <v>高校</v>
      </c>
    </row>
    <row r="1109" spans="1:13">
      <c r="A1109" s="233" t="str">
        <f>①陸連データ貼付け!M1109</f>
        <v>k5124</v>
      </c>
      <c r="B1109" s="30" t="str">
        <f t="shared" si="51"/>
        <v>k</v>
      </c>
      <c r="C1109" s="30" t="str">
        <f t="shared" si="52"/>
        <v>5124</v>
      </c>
      <c r="D1109" s="30">
        <f>①陸連データ貼付け!B1109</f>
        <v>61172421</v>
      </c>
      <c r="E1109" s="30" t="str">
        <f>①陸連データ貼付け!C1109</f>
        <v>宗　香凜</v>
      </c>
      <c r="F1109" s="30" t="str">
        <f>ASC(①陸連データ貼付け!D1109)</f>
        <v>ﾑﾈ ｶﾘﾝ</v>
      </c>
      <c r="G1109" s="30" t="str">
        <f>①陸連データ貼付け!E1109</f>
        <v>女</v>
      </c>
      <c r="H1109" s="30">
        <f>①陸連データ貼付け!N1109</f>
        <v>223228</v>
      </c>
      <c r="I1109" s="30" t="str">
        <f>①陸連データ貼付け!K1109</f>
        <v>東海南</v>
      </c>
      <c r="J1109" s="30" t="str">
        <f>ASC(①陸連データ貼付け!J1109)</f>
        <v>ｱｲﾁｹﾝﾘﾂﾄｳｶｲﾐﾅﾐ</v>
      </c>
      <c r="K1109" s="30" t="str">
        <f t="shared" si="53"/>
        <v>東海南</v>
      </c>
      <c r="L1109" s="30">
        <f>①陸連データ貼付け!P1109</f>
        <v>1</v>
      </c>
      <c r="M1109" s="64" t="str">
        <f>①陸連データ貼付け!Q1109</f>
        <v>高校</v>
      </c>
    </row>
    <row r="1110" spans="1:13">
      <c r="A1110" s="233" t="str">
        <f>①陸連データ貼付け!M1110</f>
        <v>k5125</v>
      </c>
      <c r="B1110" s="30" t="str">
        <f t="shared" si="51"/>
        <v>k</v>
      </c>
      <c r="C1110" s="30" t="str">
        <f t="shared" si="52"/>
        <v>5125</v>
      </c>
      <c r="D1110" s="30">
        <f>①陸連データ貼付け!B1110</f>
        <v>65403119</v>
      </c>
      <c r="E1110" s="30" t="str">
        <f>①陸連データ貼付け!C1110</f>
        <v>猪原　実咲</v>
      </c>
      <c r="F1110" s="30" t="str">
        <f>ASC(①陸連データ貼付け!D1110)</f>
        <v>ｲﾉﾊﾗ ﾐｻｷ</v>
      </c>
      <c r="G1110" s="30" t="str">
        <f>①陸連データ貼付け!E1110</f>
        <v>女</v>
      </c>
      <c r="H1110" s="30">
        <f>①陸連データ貼付け!N1110</f>
        <v>223228</v>
      </c>
      <c r="I1110" s="30" t="str">
        <f>①陸連データ貼付け!K1110</f>
        <v>東海南</v>
      </c>
      <c r="J1110" s="30" t="str">
        <f>ASC(①陸連データ貼付け!J1110)</f>
        <v>ｱｲﾁｹﾝﾘﾂﾄｳｶｲﾐﾅﾐ</v>
      </c>
      <c r="K1110" s="30" t="str">
        <f t="shared" si="53"/>
        <v>東海南</v>
      </c>
      <c r="L1110" s="30">
        <f>①陸連データ貼付け!P1110</f>
        <v>1</v>
      </c>
      <c r="M1110" s="64" t="str">
        <f>①陸連データ貼付け!Q1110</f>
        <v>高校</v>
      </c>
    </row>
    <row r="1111" spans="1:13">
      <c r="A1111" s="233" t="str">
        <f>①陸連データ貼付け!M1111</f>
        <v>k5126</v>
      </c>
      <c r="B1111" s="30" t="str">
        <f t="shared" si="51"/>
        <v>k</v>
      </c>
      <c r="C1111" s="30" t="str">
        <f t="shared" si="52"/>
        <v>5126</v>
      </c>
      <c r="D1111" s="30">
        <f>①陸連データ貼付け!B1111</f>
        <v>98102121</v>
      </c>
      <c r="E1111" s="30" t="str">
        <f>①陸連データ貼付け!C1111</f>
        <v>鈴木　聡恵</v>
      </c>
      <c r="F1111" s="30" t="str">
        <f>ASC(①陸連データ貼付け!D1111)</f>
        <v>ｽｽﾞｷ ｻﾄｴ</v>
      </c>
      <c r="G1111" s="30" t="str">
        <f>①陸連データ貼付け!E1111</f>
        <v>女</v>
      </c>
      <c r="H1111" s="30">
        <f>①陸連データ貼付け!N1111</f>
        <v>223228</v>
      </c>
      <c r="I1111" s="30" t="str">
        <f>①陸連データ貼付け!K1111</f>
        <v>東海南</v>
      </c>
      <c r="J1111" s="30" t="str">
        <f>ASC(①陸連データ貼付け!J1111)</f>
        <v>ｱｲﾁｹﾝﾘﾂﾄｳｶｲﾐﾅﾐ</v>
      </c>
      <c r="K1111" s="30" t="str">
        <f t="shared" si="53"/>
        <v>東海南</v>
      </c>
      <c r="L1111" s="30">
        <f>①陸連データ貼付け!P1111</f>
        <v>1</v>
      </c>
      <c r="M1111" s="64" t="str">
        <f>①陸連データ貼付け!Q1111</f>
        <v>高校</v>
      </c>
    </row>
    <row r="1112" spans="1:13">
      <c r="A1112" s="233" t="str">
        <f>①陸連データ貼付け!M1112</f>
        <v>k5127</v>
      </c>
      <c r="B1112" s="30" t="str">
        <f t="shared" si="51"/>
        <v>k</v>
      </c>
      <c r="C1112" s="30" t="str">
        <f t="shared" si="52"/>
        <v>5127</v>
      </c>
      <c r="D1112" s="30">
        <f>①陸連データ貼付け!B1112</f>
        <v>98102323</v>
      </c>
      <c r="E1112" s="30" t="str">
        <f>①陸連データ貼付け!C1112</f>
        <v>新保　友梨</v>
      </c>
      <c r="F1112" s="30" t="str">
        <f>ASC(①陸連データ貼付け!D1112)</f>
        <v>ｼﾝﾎﾞ ﾕｳﾘ</v>
      </c>
      <c r="G1112" s="30" t="str">
        <f>①陸連データ貼付け!E1112</f>
        <v>女</v>
      </c>
      <c r="H1112" s="30">
        <f>①陸連データ貼付け!N1112</f>
        <v>223228</v>
      </c>
      <c r="I1112" s="30" t="str">
        <f>①陸連データ貼付け!K1112</f>
        <v>東海南</v>
      </c>
      <c r="J1112" s="30" t="str">
        <f>ASC(①陸連データ貼付け!J1112)</f>
        <v>ｱｲﾁｹﾝﾘﾂﾄｳｶｲﾐﾅﾐ</v>
      </c>
      <c r="K1112" s="30" t="str">
        <f t="shared" si="53"/>
        <v>東海南</v>
      </c>
      <c r="L1112" s="30">
        <f>①陸連データ貼付け!P1112</f>
        <v>1</v>
      </c>
      <c r="M1112" s="64" t="str">
        <f>①陸連データ貼付け!Q1112</f>
        <v>高校</v>
      </c>
    </row>
    <row r="1113" spans="1:13">
      <c r="A1113" s="233" t="str">
        <f>①陸連データ貼付け!M1113</f>
        <v>k5128</v>
      </c>
      <c r="B1113" s="30" t="str">
        <f t="shared" si="51"/>
        <v>k</v>
      </c>
      <c r="C1113" s="30" t="str">
        <f t="shared" si="52"/>
        <v>5128</v>
      </c>
      <c r="D1113" s="30">
        <f>①陸連データ貼付け!B1113</f>
        <v>98102525</v>
      </c>
      <c r="E1113" s="30" t="str">
        <f>①陸連データ貼付け!C1113</f>
        <v>坂本　侑加</v>
      </c>
      <c r="F1113" s="30" t="str">
        <f>ASC(①陸連データ貼付け!D1113)</f>
        <v>ｻｶﾓﾄ ﾕｳｶ</v>
      </c>
      <c r="G1113" s="30" t="str">
        <f>①陸連データ貼付け!E1113</f>
        <v>女</v>
      </c>
      <c r="H1113" s="30">
        <f>①陸連データ貼付け!N1113</f>
        <v>223228</v>
      </c>
      <c r="I1113" s="30" t="str">
        <f>①陸連データ貼付け!K1113</f>
        <v>東海南</v>
      </c>
      <c r="J1113" s="30" t="str">
        <f>ASC(①陸連データ貼付け!J1113)</f>
        <v>ｱｲﾁｹﾝﾘﾂﾄｳｶｲﾐﾅﾐ</v>
      </c>
      <c r="K1113" s="30" t="str">
        <f t="shared" si="53"/>
        <v>東海南</v>
      </c>
      <c r="L1113" s="30">
        <f>①陸連データ貼付け!P1113</f>
        <v>1</v>
      </c>
      <c r="M1113" s="64" t="str">
        <f>①陸連データ貼付け!Q1113</f>
        <v>高校</v>
      </c>
    </row>
    <row r="1114" spans="1:13">
      <c r="A1114" s="233" t="str">
        <f>①陸連データ貼付け!M1114</f>
        <v>k177</v>
      </c>
      <c r="B1114" s="30" t="str">
        <f t="shared" si="51"/>
        <v>k</v>
      </c>
      <c r="C1114" s="30" t="str">
        <f t="shared" si="52"/>
        <v>177</v>
      </c>
      <c r="D1114" s="30">
        <f>①陸連データ貼付け!B1114</f>
        <v>40006818</v>
      </c>
      <c r="E1114" s="30" t="str">
        <f>①陸連データ貼付け!C1114</f>
        <v>原田　隆誠</v>
      </c>
      <c r="F1114" s="30" t="str">
        <f>ASC(①陸連データ貼付け!D1114)</f>
        <v>ﾊﾗﾀﾞ ﾘｭｳｾｲ</v>
      </c>
      <c r="G1114" s="30" t="str">
        <f>①陸連データ貼付け!E1114</f>
        <v>男</v>
      </c>
      <c r="H1114" s="30">
        <f>①陸連データ貼付け!N1114</f>
        <v>223228</v>
      </c>
      <c r="I1114" s="30" t="str">
        <f>①陸連データ貼付け!K1114</f>
        <v>東海南</v>
      </c>
      <c r="J1114" s="30" t="str">
        <f>ASC(①陸連データ貼付け!J1114)</f>
        <v>ｱｲﾁｹﾝﾘﾂﾄｳｶｲﾐﾅﾐ</v>
      </c>
      <c r="K1114" s="30" t="str">
        <f t="shared" si="53"/>
        <v>東海南</v>
      </c>
      <c r="L1114" s="30">
        <f>①陸連データ貼付け!P1114</f>
        <v>3</v>
      </c>
      <c r="M1114" s="64" t="str">
        <f>①陸連データ貼付け!Q1114</f>
        <v>高校</v>
      </c>
    </row>
    <row r="1115" spans="1:13">
      <c r="A1115" s="233" t="str">
        <f>①陸連データ貼付け!M1115</f>
        <v>k178</v>
      </c>
      <c r="B1115" s="30" t="str">
        <f t="shared" si="51"/>
        <v>k</v>
      </c>
      <c r="C1115" s="30" t="str">
        <f t="shared" si="52"/>
        <v>178</v>
      </c>
      <c r="D1115" s="30">
        <f>①陸連データ貼付け!B1115</f>
        <v>49212624</v>
      </c>
      <c r="E1115" s="30" t="str">
        <f>①陸連データ貼付け!C1115</f>
        <v>澤田　誠太郎</v>
      </c>
      <c r="F1115" s="30" t="str">
        <f>ASC(①陸連データ貼付け!D1115)</f>
        <v>ｻﾜﾀﾞ ｾｲﾀﾛｳ</v>
      </c>
      <c r="G1115" s="30" t="str">
        <f>①陸連データ貼付け!E1115</f>
        <v>男</v>
      </c>
      <c r="H1115" s="30">
        <f>①陸連データ貼付け!N1115</f>
        <v>223228</v>
      </c>
      <c r="I1115" s="30" t="str">
        <f>①陸連データ貼付け!K1115</f>
        <v>東海南</v>
      </c>
      <c r="J1115" s="30" t="str">
        <f>ASC(①陸連データ貼付け!J1115)</f>
        <v>ｱｲﾁｹﾝﾘﾂﾄｳｶｲﾐﾅﾐ</v>
      </c>
      <c r="K1115" s="30" t="str">
        <f t="shared" si="53"/>
        <v>東海南</v>
      </c>
      <c r="L1115" s="30">
        <f>①陸連データ貼付け!P1115</f>
        <v>2</v>
      </c>
      <c r="M1115" s="64" t="str">
        <f>①陸連データ貼付け!Q1115</f>
        <v>高校</v>
      </c>
    </row>
    <row r="1116" spans="1:13">
      <c r="A1116" s="233" t="str">
        <f>①陸連データ貼付け!M1116</f>
        <v>k179</v>
      </c>
      <c r="B1116" s="30" t="str">
        <f t="shared" si="51"/>
        <v>k</v>
      </c>
      <c r="C1116" s="30" t="str">
        <f t="shared" si="52"/>
        <v>179</v>
      </c>
      <c r="D1116" s="30">
        <f>①陸連データ貼付け!B1116</f>
        <v>49816836</v>
      </c>
      <c r="E1116" s="30" t="str">
        <f>①陸連データ貼付け!C1116</f>
        <v>新美　公隆</v>
      </c>
      <c r="F1116" s="30" t="str">
        <f>ASC(①陸連データ貼付け!D1116)</f>
        <v>ﾆｲﾐ ｷﾐﾀｶ</v>
      </c>
      <c r="G1116" s="30" t="str">
        <f>①陸連データ貼付け!E1116</f>
        <v>男</v>
      </c>
      <c r="H1116" s="30">
        <f>①陸連データ貼付け!N1116</f>
        <v>223228</v>
      </c>
      <c r="I1116" s="30" t="str">
        <f>①陸連データ貼付け!K1116</f>
        <v>東海南</v>
      </c>
      <c r="J1116" s="30" t="str">
        <f>ASC(①陸連データ貼付け!J1116)</f>
        <v>ｱｲﾁｹﾝﾘﾂﾄｳｶｲﾐﾅﾐ</v>
      </c>
      <c r="K1116" s="30" t="str">
        <f t="shared" si="53"/>
        <v>東海南</v>
      </c>
      <c r="L1116" s="30">
        <f>①陸連データ貼付け!P1116</f>
        <v>2</v>
      </c>
      <c r="M1116" s="64" t="str">
        <f>①陸連データ貼付け!Q1116</f>
        <v>高校</v>
      </c>
    </row>
    <row r="1117" spans="1:13">
      <c r="A1117" s="233" t="str">
        <f>①陸連データ貼付け!M1117</f>
        <v>k180</v>
      </c>
      <c r="B1117" s="30" t="str">
        <f t="shared" si="51"/>
        <v>k</v>
      </c>
      <c r="C1117" s="30" t="str">
        <f t="shared" si="52"/>
        <v>180</v>
      </c>
      <c r="D1117" s="30">
        <f>①陸連データ貼付け!B1117</f>
        <v>73871733</v>
      </c>
      <c r="E1117" s="30" t="str">
        <f>①陸連データ貼付け!C1117</f>
        <v>吉川　宗佑</v>
      </c>
      <c r="F1117" s="30" t="str">
        <f>ASC(①陸連データ貼付け!D1117)</f>
        <v>ﾖｼｶﾜ ｿｳｽｹ</v>
      </c>
      <c r="G1117" s="30" t="str">
        <f>①陸連データ貼付け!E1117</f>
        <v>男</v>
      </c>
      <c r="H1117" s="30">
        <f>①陸連データ貼付け!N1117</f>
        <v>223228</v>
      </c>
      <c r="I1117" s="30" t="str">
        <f>①陸連データ貼付け!K1117</f>
        <v>東海南</v>
      </c>
      <c r="J1117" s="30" t="str">
        <f>ASC(①陸連データ貼付け!J1117)</f>
        <v>ｱｲﾁｹﾝﾘﾂﾄｳｶｲﾐﾅﾐ</v>
      </c>
      <c r="K1117" s="30" t="str">
        <f t="shared" si="53"/>
        <v>東海南</v>
      </c>
      <c r="L1117" s="30">
        <f>①陸連データ貼付け!P1117</f>
        <v>3</v>
      </c>
      <c r="M1117" s="64" t="str">
        <f>①陸連データ貼付け!Q1117</f>
        <v>高校</v>
      </c>
    </row>
    <row r="1118" spans="1:13">
      <c r="A1118" s="233" t="str">
        <f>①陸連データ貼付け!M1118</f>
        <v>k181</v>
      </c>
      <c r="B1118" s="30" t="str">
        <f t="shared" si="51"/>
        <v>k</v>
      </c>
      <c r="C1118" s="30" t="str">
        <f t="shared" si="52"/>
        <v>181</v>
      </c>
      <c r="D1118" s="30">
        <f>①陸連データ貼付け!B1118</f>
        <v>78157836</v>
      </c>
      <c r="E1118" s="30" t="str">
        <f>①陸連データ貼付け!C1118</f>
        <v>城　聖一郎</v>
      </c>
      <c r="F1118" s="30" t="str">
        <f>ASC(①陸連データ貼付け!D1118)</f>
        <v>ﾀﾁ ｾｲｲﾁﾛｳ</v>
      </c>
      <c r="G1118" s="30" t="str">
        <f>①陸連データ貼付け!E1118</f>
        <v>男</v>
      </c>
      <c r="H1118" s="30">
        <f>①陸連データ貼付け!N1118</f>
        <v>223228</v>
      </c>
      <c r="I1118" s="30" t="str">
        <f>①陸連データ貼付け!K1118</f>
        <v>東海南</v>
      </c>
      <c r="J1118" s="30" t="str">
        <f>ASC(①陸連データ貼付け!J1118)</f>
        <v>ｱｲﾁｹﾝﾘﾂﾄｳｶｲﾐﾅﾐ</v>
      </c>
      <c r="K1118" s="30" t="str">
        <f t="shared" si="53"/>
        <v>東海南</v>
      </c>
      <c r="L1118" s="30">
        <f>①陸連データ貼付け!P1118</f>
        <v>3</v>
      </c>
      <c r="M1118" s="64" t="str">
        <f>①陸連データ貼付け!Q1118</f>
        <v>高校</v>
      </c>
    </row>
    <row r="1119" spans="1:13">
      <c r="A1119" s="233" t="str">
        <f>①陸連データ貼付け!M1119</f>
        <v>k182</v>
      </c>
      <c r="B1119" s="30" t="str">
        <f t="shared" si="51"/>
        <v>k</v>
      </c>
      <c r="C1119" s="30" t="str">
        <f t="shared" si="52"/>
        <v>182</v>
      </c>
      <c r="D1119" s="30">
        <f>①陸連データ貼付け!B1119</f>
        <v>78158231</v>
      </c>
      <c r="E1119" s="30" t="str">
        <f>①陸連データ貼付け!C1119</f>
        <v>馬場　正男</v>
      </c>
      <c r="F1119" s="30" t="str">
        <f>ASC(①陸連データ貼付け!D1119)</f>
        <v>ﾊﾞﾊﾞ ﾏｻｵ</v>
      </c>
      <c r="G1119" s="30" t="str">
        <f>①陸連データ貼付け!E1119</f>
        <v>男</v>
      </c>
      <c r="H1119" s="30">
        <f>①陸連データ貼付け!N1119</f>
        <v>223228</v>
      </c>
      <c r="I1119" s="30" t="str">
        <f>①陸連データ貼付け!K1119</f>
        <v>東海南</v>
      </c>
      <c r="J1119" s="30" t="str">
        <f>ASC(①陸連データ貼付け!J1119)</f>
        <v>ｱｲﾁｹﾝﾘﾂﾄｳｶｲﾐﾅﾐ</v>
      </c>
      <c r="K1119" s="30" t="str">
        <f t="shared" si="53"/>
        <v>東海南</v>
      </c>
      <c r="L1119" s="30">
        <f>①陸連データ貼付け!P1119</f>
        <v>3</v>
      </c>
      <c r="M1119" s="64" t="str">
        <f>①陸連データ貼付け!Q1119</f>
        <v>高校</v>
      </c>
    </row>
    <row r="1120" spans="1:13">
      <c r="A1120" s="233" t="str">
        <f>①陸連データ貼付け!M1120</f>
        <v>k183</v>
      </c>
      <c r="B1120" s="30" t="str">
        <f t="shared" si="51"/>
        <v>k</v>
      </c>
      <c r="C1120" s="30" t="str">
        <f t="shared" si="52"/>
        <v>183</v>
      </c>
      <c r="D1120" s="30">
        <f>①陸連データ貼付け!B1120</f>
        <v>78158332</v>
      </c>
      <c r="E1120" s="30" t="str">
        <f>①陸連データ貼付け!C1120</f>
        <v>濱田　大星</v>
      </c>
      <c r="F1120" s="30" t="str">
        <f>ASC(①陸連データ貼付け!D1120)</f>
        <v>ﾊﾏﾀﾞ ﾀｲｾｲ</v>
      </c>
      <c r="G1120" s="30" t="str">
        <f>①陸連データ貼付け!E1120</f>
        <v>男</v>
      </c>
      <c r="H1120" s="30">
        <f>①陸連データ貼付け!N1120</f>
        <v>223228</v>
      </c>
      <c r="I1120" s="30" t="str">
        <f>①陸連データ貼付け!K1120</f>
        <v>東海南</v>
      </c>
      <c r="J1120" s="30" t="str">
        <f>ASC(①陸連データ貼付け!J1120)</f>
        <v>ｱｲﾁｹﾝﾘﾂﾄｳｶｲﾐﾅﾐ</v>
      </c>
      <c r="K1120" s="30" t="str">
        <f t="shared" si="53"/>
        <v>東海南</v>
      </c>
      <c r="L1120" s="30">
        <f>①陸連データ貼付け!P1120</f>
        <v>3</v>
      </c>
      <c r="M1120" s="64" t="str">
        <f>①陸連データ貼付け!Q1120</f>
        <v>高校</v>
      </c>
    </row>
    <row r="1121" spans="1:13">
      <c r="A1121" s="233" t="str">
        <f>①陸連データ貼付け!M1121</f>
        <v>k184</v>
      </c>
      <c r="B1121" s="30" t="str">
        <f t="shared" si="51"/>
        <v>k</v>
      </c>
      <c r="C1121" s="30" t="str">
        <f t="shared" si="52"/>
        <v>184</v>
      </c>
      <c r="D1121" s="30">
        <f>①陸連データ貼付け!B1121</f>
        <v>78158736</v>
      </c>
      <c r="E1121" s="30" t="str">
        <f>①陸連データ貼付け!C1121</f>
        <v>城田　拓政</v>
      </c>
      <c r="F1121" s="30" t="str">
        <f>ASC(①陸連データ貼付け!D1121)</f>
        <v>ｼﾛﾀ ﾀｸﾏｻ</v>
      </c>
      <c r="G1121" s="30" t="str">
        <f>①陸連データ貼付け!E1121</f>
        <v>男</v>
      </c>
      <c r="H1121" s="30">
        <f>①陸連データ貼付け!N1121</f>
        <v>223228</v>
      </c>
      <c r="I1121" s="30" t="str">
        <f>①陸連データ貼付け!K1121</f>
        <v>東海南</v>
      </c>
      <c r="J1121" s="30" t="str">
        <f>ASC(①陸連データ貼付け!J1121)</f>
        <v>ｱｲﾁｹﾝﾘﾂﾄｳｶｲﾐﾅﾐ</v>
      </c>
      <c r="K1121" s="30" t="str">
        <f t="shared" si="53"/>
        <v>東海南</v>
      </c>
      <c r="L1121" s="30">
        <f>①陸連データ貼付け!P1121</f>
        <v>3</v>
      </c>
      <c r="M1121" s="64" t="str">
        <f>①陸連データ貼付け!Q1121</f>
        <v>高校</v>
      </c>
    </row>
    <row r="1122" spans="1:13">
      <c r="A1122" s="233" t="str">
        <f>①陸連データ貼付け!M1122</f>
        <v>k185</v>
      </c>
      <c r="B1122" s="30" t="str">
        <f t="shared" si="51"/>
        <v>k</v>
      </c>
      <c r="C1122" s="30" t="str">
        <f t="shared" si="52"/>
        <v>185</v>
      </c>
      <c r="D1122" s="30">
        <f>①陸連データ貼付け!B1122</f>
        <v>84922631</v>
      </c>
      <c r="E1122" s="30" t="str">
        <f>①陸連データ貼付け!C1122</f>
        <v>下村　康輔</v>
      </c>
      <c r="F1122" s="30" t="str">
        <f>ASC(①陸連データ貼付け!D1122)</f>
        <v>ｼﾓﾑﾗ ｺｳｽｹ</v>
      </c>
      <c r="G1122" s="30" t="str">
        <f>①陸連データ貼付け!E1122</f>
        <v>男</v>
      </c>
      <c r="H1122" s="30">
        <f>①陸連データ貼付け!N1122</f>
        <v>223228</v>
      </c>
      <c r="I1122" s="30" t="str">
        <f>①陸連データ貼付け!K1122</f>
        <v>東海南</v>
      </c>
      <c r="J1122" s="30" t="str">
        <f>ASC(①陸連データ貼付け!J1122)</f>
        <v>ｱｲﾁｹﾝﾘﾂﾄｳｶｲﾐﾅﾐ</v>
      </c>
      <c r="K1122" s="30" t="str">
        <f t="shared" si="53"/>
        <v>東海南</v>
      </c>
      <c r="L1122" s="30">
        <f>①陸連データ貼付け!P1122</f>
        <v>3</v>
      </c>
      <c r="M1122" s="64" t="str">
        <f>①陸連データ貼付け!Q1122</f>
        <v>高校</v>
      </c>
    </row>
    <row r="1123" spans="1:13">
      <c r="A1123" s="233" t="str">
        <f>①陸連データ貼付け!M1123</f>
        <v>k186</v>
      </c>
      <c r="B1123" s="30" t="str">
        <f t="shared" si="51"/>
        <v>k</v>
      </c>
      <c r="C1123" s="30" t="str">
        <f t="shared" si="52"/>
        <v>186</v>
      </c>
      <c r="D1123" s="30">
        <f>①陸連データ貼付け!B1123</f>
        <v>89394639</v>
      </c>
      <c r="E1123" s="30" t="str">
        <f>①陸連データ貼付け!C1123</f>
        <v>坂元　優介</v>
      </c>
      <c r="F1123" s="30" t="str">
        <f>ASC(①陸連データ貼付け!D1123)</f>
        <v>ｻｶﾓﾄ ﾕｳｽｹ</v>
      </c>
      <c r="G1123" s="30" t="str">
        <f>①陸連データ貼付け!E1123</f>
        <v>男</v>
      </c>
      <c r="H1123" s="30">
        <f>①陸連データ貼付け!N1123</f>
        <v>223228</v>
      </c>
      <c r="I1123" s="30" t="str">
        <f>①陸連データ貼付け!K1123</f>
        <v>東海南</v>
      </c>
      <c r="J1123" s="30" t="str">
        <f>ASC(①陸連データ貼付け!J1123)</f>
        <v>ｱｲﾁｹﾝﾘﾂﾄｳｶｲﾐﾅﾐ</v>
      </c>
      <c r="K1123" s="30" t="str">
        <f t="shared" si="53"/>
        <v>東海南</v>
      </c>
      <c r="L1123" s="30">
        <f>①陸連データ貼付け!P1123</f>
        <v>2</v>
      </c>
      <c r="M1123" s="64" t="str">
        <f>①陸連データ貼付け!Q1123</f>
        <v>高校</v>
      </c>
    </row>
    <row r="1124" spans="1:13">
      <c r="A1124" s="233" t="str">
        <f>①陸連データ貼付け!M1124</f>
        <v>k187</v>
      </c>
      <c r="B1124" s="30" t="str">
        <f t="shared" si="51"/>
        <v>k</v>
      </c>
      <c r="C1124" s="30" t="str">
        <f t="shared" si="52"/>
        <v>187</v>
      </c>
      <c r="D1124" s="30">
        <f>①陸連データ貼付け!B1124</f>
        <v>89395135</v>
      </c>
      <c r="E1124" s="30" t="str">
        <f>①陸連データ貼付け!C1124</f>
        <v>湯本　健介</v>
      </c>
      <c r="F1124" s="30" t="str">
        <f>ASC(①陸連データ貼付け!D1124)</f>
        <v>ﾕﾓﾄ ｹﾝｽｹ</v>
      </c>
      <c r="G1124" s="30" t="str">
        <f>①陸連データ貼付け!E1124</f>
        <v>男</v>
      </c>
      <c r="H1124" s="30">
        <f>①陸連データ貼付け!N1124</f>
        <v>223228</v>
      </c>
      <c r="I1124" s="30" t="str">
        <f>①陸連データ貼付け!K1124</f>
        <v>東海南</v>
      </c>
      <c r="J1124" s="30" t="str">
        <f>ASC(①陸連データ貼付け!J1124)</f>
        <v>ｱｲﾁｹﾝﾘﾂﾄｳｶｲﾐﾅﾐ</v>
      </c>
      <c r="K1124" s="30" t="str">
        <f t="shared" si="53"/>
        <v>東海南</v>
      </c>
      <c r="L1124" s="30">
        <f>①陸連データ貼付け!P1124</f>
        <v>2</v>
      </c>
      <c r="M1124" s="64" t="str">
        <f>①陸連データ貼付け!Q1124</f>
        <v>高校</v>
      </c>
    </row>
    <row r="1125" spans="1:13">
      <c r="A1125" s="233" t="str">
        <f>①陸連データ貼付け!M1125</f>
        <v>k188</v>
      </c>
      <c r="B1125" s="30" t="str">
        <f t="shared" si="51"/>
        <v>k</v>
      </c>
      <c r="C1125" s="30" t="str">
        <f t="shared" si="52"/>
        <v>188</v>
      </c>
      <c r="D1125" s="30">
        <f>①陸連データ貼付け!B1125</f>
        <v>89398643</v>
      </c>
      <c r="E1125" s="30" t="str">
        <f>①陸連データ貼付け!C1125</f>
        <v>鈴木　柊希</v>
      </c>
      <c r="F1125" s="30" t="str">
        <f>ASC(①陸連データ貼付け!D1125)</f>
        <v>ｽｽﾞｷ ｼｭｳｷ</v>
      </c>
      <c r="G1125" s="30" t="str">
        <f>①陸連データ貼付け!E1125</f>
        <v>男</v>
      </c>
      <c r="H1125" s="30">
        <f>①陸連データ貼付け!N1125</f>
        <v>223228</v>
      </c>
      <c r="I1125" s="30" t="str">
        <f>①陸連データ貼付け!K1125</f>
        <v>東海南</v>
      </c>
      <c r="J1125" s="30" t="str">
        <f>ASC(①陸連データ貼付け!J1125)</f>
        <v>ｱｲﾁｹﾝﾘﾂﾄｳｶｲﾐﾅﾐ</v>
      </c>
      <c r="K1125" s="30" t="str">
        <f t="shared" si="53"/>
        <v>東海南</v>
      </c>
      <c r="L1125" s="30">
        <f>①陸連データ貼付け!P1125</f>
        <v>2</v>
      </c>
      <c r="M1125" s="64" t="str">
        <f>①陸連データ貼付け!Q1125</f>
        <v>高校</v>
      </c>
    </row>
    <row r="1126" spans="1:13">
      <c r="A1126" s="233" t="str">
        <f>①陸連データ貼付け!M1126</f>
        <v>k189</v>
      </c>
      <c r="B1126" s="30" t="str">
        <f t="shared" si="51"/>
        <v>k</v>
      </c>
      <c r="C1126" s="30" t="str">
        <f t="shared" si="52"/>
        <v>189</v>
      </c>
      <c r="D1126" s="30">
        <f>①陸連データ貼付け!B1126</f>
        <v>89399947</v>
      </c>
      <c r="E1126" s="30" t="str">
        <f>①陸連データ貼付け!C1126</f>
        <v>坂野　由汰</v>
      </c>
      <c r="F1126" s="30" t="str">
        <f>ASC(①陸連データ貼付け!D1126)</f>
        <v>ﾊﾞﾝﾉ ﾕｳﾀ</v>
      </c>
      <c r="G1126" s="30" t="str">
        <f>①陸連データ貼付け!E1126</f>
        <v>男</v>
      </c>
      <c r="H1126" s="30">
        <f>①陸連データ貼付け!N1126</f>
        <v>223228</v>
      </c>
      <c r="I1126" s="30" t="str">
        <f>①陸連データ貼付け!K1126</f>
        <v>東海南</v>
      </c>
      <c r="J1126" s="30" t="str">
        <f>ASC(①陸連データ貼付け!J1126)</f>
        <v>ｱｲﾁｹﾝﾘﾂﾄｳｶｲﾐﾅﾐ</v>
      </c>
      <c r="K1126" s="30" t="str">
        <f t="shared" si="53"/>
        <v>東海南</v>
      </c>
      <c r="L1126" s="30">
        <f>①陸連データ貼付け!P1126</f>
        <v>2</v>
      </c>
      <c r="M1126" s="64" t="str">
        <f>①陸連データ貼付け!Q1126</f>
        <v>高校</v>
      </c>
    </row>
    <row r="1127" spans="1:13">
      <c r="A1127" s="233" t="str">
        <f>①陸連データ貼付け!M1127</f>
        <v>k190</v>
      </c>
      <c r="B1127" s="30" t="str">
        <f t="shared" si="51"/>
        <v>k</v>
      </c>
      <c r="C1127" s="30" t="str">
        <f t="shared" si="52"/>
        <v>190</v>
      </c>
      <c r="D1127" s="30">
        <f>①陸連データ貼付け!B1127</f>
        <v>89401022</v>
      </c>
      <c r="E1127" s="30" t="str">
        <f>①陸連データ貼付け!C1127</f>
        <v>牧野　椋太</v>
      </c>
      <c r="F1127" s="30" t="str">
        <f>ASC(①陸連データ貼付け!D1127)</f>
        <v>ﾏｷﾉ ﾘｮｳﾀ</v>
      </c>
      <c r="G1127" s="30" t="str">
        <f>①陸連データ貼付け!E1127</f>
        <v>男</v>
      </c>
      <c r="H1127" s="30">
        <f>①陸連データ貼付け!N1127</f>
        <v>223228</v>
      </c>
      <c r="I1127" s="30" t="str">
        <f>①陸連データ貼付け!K1127</f>
        <v>東海南</v>
      </c>
      <c r="J1127" s="30" t="str">
        <f>ASC(①陸連データ貼付け!J1127)</f>
        <v>ｱｲﾁｹﾝﾘﾂﾄｳｶｲﾐﾅﾐ</v>
      </c>
      <c r="K1127" s="30" t="str">
        <f t="shared" si="53"/>
        <v>東海南</v>
      </c>
      <c r="L1127" s="30">
        <f>①陸連データ貼付け!P1127</f>
        <v>2</v>
      </c>
      <c r="M1127" s="64" t="str">
        <f>①陸連データ貼付け!Q1127</f>
        <v>高校</v>
      </c>
    </row>
    <row r="1128" spans="1:13">
      <c r="A1128" s="233" t="str">
        <f>①陸連データ貼付け!M1128</f>
        <v>k191</v>
      </c>
      <c r="B1128" s="30" t="str">
        <f t="shared" si="51"/>
        <v>k</v>
      </c>
      <c r="C1128" s="30" t="str">
        <f t="shared" si="52"/>
        <v>191</v>
      </c>
      <c r="D1128" s="30">
        <f>①陸連データ貼付け!B1128</f>
        <v>89402629</v>
      </c>
      <c r="E1128" s="30" t="str">
        <f>①陸連データ貼付け!C1128</f>
        <v>山本　悠介</v>
      </c>
      <c r="F1128" s="30" t="str">
        <f>ASC(①陸連データ貼付け!D1128)</f>
        <v>ﾔﾏﾓﾄ ﾕｳｽｹ</v>
      </c>
      <c r="G1128" s="30" t="str">
        <f>①陸連データ貼付け!E1128</f>
        <v>男</v>
      </c>
      <c r="H1128" s="30">
        <f>①陸連データ貼付け!N1128</f>
        <v>223228</v>
      </c>
      <c r="I1128" s="30" t="str">
        <f>①陸連データ貼付け!K1128</f>
        <v>東海南</v>
      </c>
      <c r="J1128" s="30" t="str">
        <f>ASC(①陸連データ貼付け!J1128)</f>
        <v>ｱｲﾁｹﾝﾘﾂﾄｳｶｲﾐﾅﾐ</v>
      </c>
      <c r="K1128" s="30" t="str">
        <f t="shared" si="53"/>
        <v>東海南</v>
      </c>
      <c r="L1128" s="30">
        <f>①陸連データ貼付け!P1128</f>
        <v>2</v>
      </c>
      <c r="M1128" s="64" t="str">
        <f>①陸連データ貼付け!Q1128</f>
        <v>高校</v>
      </c>
    </row>
    <row r="1129" spans="1:13">
      <c r="A1129" s="233" t="str">
        <f>①陸連データ貼付け!M1129</f>
        <v>k192</v>
      </c>
      <c r="B1129" s="30" t="str">
        <f t="shared" si="51"/>
        <v>k</v>
      </c>
      <c r="C1129" s="30" t="str">
        <f t="shared" si="52"/>
        <v>192</v>
      </c>
      <c r="D1129" s="30">
        <f>①陸連データ貼付け!B1129</f>
        <v>89405531</v>
      </c>
      <c r="E1129" s="30" t="str">
        <f>①陸連データ貼付け!C1129</f>
        <v>阪野　功己</v>
      </c>
      <c r="F1129" s="30" t="str">
        <f>ASC(①陸連データ貼付け!D1129)</f>
        <v>ﾊﾞﾝﾉ ｺｳｷ</v>
      </c>
      <c r="G1129" s="30" t="str">
        <f>①陸連データ貼付け!E1129</f>
        <v>男</v>
      </c>
      <c r="H1129" s="30">
        <f>①陸連データ貼付け!N1129</f>
        <v>223228</v>
      </c>
      <c r="I1129" s="30" t="str">
        <f>①陸連データ貼付け!K1129</f>
        <v>東海南</v>
      </c>
      <c r="J1129" s="30" t="str">
        <f>ASC(①陸連データ貼付け!J1129)</f>
        <v>ｱｲﾁｹﾝﾘﾂﾄｳｶｲﾐﾅﾐ</v>
      </c>
      <c r="K1129" s="30" t="str">
        <f t="shared" si="53"/>
        <v>東海南</v>
      </c>
      <c r="L1129" s="30">
        <f>①陸連データ貼付け!P1129</f>
        <v>2</v>
      </c>
      <c r="M1129" s="64" t="str">
        <f>①陸連データ貼付け!Q1129</f>
        <v>高校</v>
      </c>
    </row>
    <row r="1130" spans="1:13">
      <c r="A1130" s="233" t="str">
        <f>①陸連データ貼付け!M1130</f>
        <v>k193</v>
      </c>
      <c r="B1130" s="30" t="str">
        <f t="shared" si="51"/>
        <v>k</v>
      </c>
      <c r="C1130" s="30" t="str">
        <f t="shared" si="52"/>
        <v>193</v>
      </c>
      <c r="D1130" s="30">
        <f>①陸連データ貼付け!B1130</f>
        <v>89405935</v>
      </c>
      <c r="E1130" s="30" t="str">
        <f>①陸連データ貼付け!C1130</f>
        <v>小野　洋暉</v>
      </c>
      <c r="F1130" s="30" t="str">
        <f>ASC(①陸連データ貼付け!D1130)</f>
        <v>ｵﾉ ﾋﾛｷ</v>
      </c>
      <c r="G1130" s="30" t="str">
        <f>①陸連データ貼付け!E1130</f>
        <v>男</v>
      </c>
      <c r="H1130" s="30">
        <f>①陸連データ貼付け!N1130</f>
        <v>223228</v>
      </c>
      <c r="I1130" s="30" t="str">
        <f>①陸連データ貼付け!K1130</f>
        <v>東海南</v>
      </c>
      <c r="J1130" s="30" t="str">
        <f>ASC(①陸連データ貼付け!J1130)</f>
        <v>ｱｲﾁｹﾝﾘﾂﾄｳｶｲﾐﾅﾐ</v>
      </c>
      <c r="K1130" s="30" t="str">
        <f t="shared" si="53"/>
        <v>東海南</v>
      </c>
      <c r="L1130" s="30">
        <f>①陸連データ貼付け!P1130</f>
        <v>2</v>
      </c>
      <c r="M1130" s="64" t="str">
        <f>①陸連データ貼付け!Q1130</f>
        <v>高校</v>
      </c>
    </row>
    <row r="1131" spans="1:13">
      <c r="A1131" s="233" t="str">
        <f>①陸連データ貼付け!M1131</f>
        <v>k194</v>
      </c>
      <c r="B1131" s="30" t="str">
        <f t="shared" si="51"/>
        <v>k</v>
      </c>
      <c r="C1131" s="30" t="str">
        <f t="shared" si="52"/>
        <v>194</v>
      </c>
      <c r="D1131" s="30">
        <f>①陸連データ貼付け!B1131</f>
        <v>89406431</v>
      </c>
      <c r="E1131" s="30" t="str">
        <f>①陸連データ貼付け!C1131</f>
        <v>那須　勇大</v>
      </c>
      <c r="F1131" s="30" t="str">
        <f>ASC(①陸連データ貼付け!D1131)</f>
        <v>ﾅｽ ﾕｳﾀﾞｲ</v>
      </c>
      <c r="G1131" s="30" t="str">
        <f>①陸連データ貼付け!E1131</f>
        <v>男</v>
      </c>
      <c r="H1131" s="30">
        <f>①陸連データ貼付け!N1131</f>
        <v>223228</v>
      </c>
      <c r="I1131" s="30" t="str">
        <f>①陸連データ貼付け!K1131</f>
        <v>東海南</v>
      </c>
      <c r="J1131" s="30" t="str">
        <f>ASC(①陸連データ貼付け!J1131)</f>
        <v>ｱｲﾁｹﾝﾘﾂﾄｳｶｲﾐﾅﾐ</v>
      </c>
      <c r="K1131" s="30" t="str">
        <f t="shared" si="53"/>
        <v>東海南</v>
      </c>
      <c r="L1131" s="30">
        <f>①陸連データ貼付け!P1131</f>
        <v>2</v>
      </c>
      <c r="M1131" s="64" t="str">
        <f>①陸連データ貼付け!Q1131</f>
        <v>高校</v>
      </c>
    </row>
    <row r="1132" spans="1:13">
      <c r="A1132" s="233" t="str">
        <f>①陸連データ貼付け!M1132</f>
        <v>k195</v>
      </c>
      <c r="B1132" s="30" t="str">
        <f t="shared" si="51"/>
        <v>k</v>
      </c>
      <c r="C1132" s="30" t="str">
        <f t="shared" si="52"/>
        <v>195</v>
      </c>
      <c r="D1132" s="30">
        <f>①陸連データ貼付け!B1132</f>
        <v>89406936</v>
      </c>
      <c r="E1132" s="30" t="str">
        <f>①陸連データ貼付け!C1132</f>
        <v>草　紀之</v>
      </c>
      <c r="F1132" s="30" t="str">
        <f>ASC(①陸連データ貼付け!D1132)</f>
        <v>ｸｻ ﾉﾘﾕｷ</v>
      </c>
      <c r="G1132" s="30" t="str">
        <f>①陸連データ貼付け!E1132</f>
        <v>男</v>
      </c>
      <c r="H1132" s="30">
        <f>①陸連データ貼付け!N1132</f>
        <v>223228</v>
      </c>
      <c r="I1132" s="30" t="str">
        <f>①陸連データ貼付け!K1132</f>
        <v>東海南</v>
      </c>
      <c r="J1132" s="30" t="str">
        <f>ASC(①陸連データ貼付け!J1132)</f>
        <v>ｱｲﾁｹﾝﾘﾂﾄｳｶｲﾐﾅﾐ</v>
      </c>
      <c r="K1132" s="30" t="str">
        <f t="shared" si="53"/>
        <v>東海南</v>
      </c>
      <c r="L1132" s="30">
        <f>①陸連データ貼付け!P1132</f>
        <v>2</v>
      </c>
      <c r="M1132" s="64" t="str">
        <f>①陸連データ貼付け!Q1132</f>
        <v>高校</v>
      </c>
    </row>
    <row r="1133" spans="1:13">
      <c r="A1133" s="233" t="str">
        <f>①陸連データ貼付け!M1133</f>
        <v>k196</v>
      </c>
      <c r="B1133" s="30" t="str">
        <f t="shared" si="51"/>
        <v>k</v>
      </c>
      <c r="C1133" s="30" t="str">
        <f t="shared" si="52"/>
        <v>196</v>
      </c>
      <c r="D1133" s="30">
        <f>①陸連データ貼付け!B1133</f>
        <v>89407129</v>
      </c>
      <c r="E1133" s="30" t="str">
        <f>①陸連データ貼付け!C1133</f>
        <v>乾　将勝</v>
      </c>
      <c r="F1133" s="30" t="str">
        <f>ASC(①陸連データ貼付け!D1133)</f>
        <v>ｲﾇｲ ﾏｻｶﾂ</v>
      </c>
      <c r="G1133" s="30" t="str">
        <f>①陸連データ貼付け!E1133</f>
        <v>男</v>
      </c>
      <c r="H1133" s="30">
        <f>①陸連データ貼付け!N1133</f>
        <v>223228</v>
      </c>
      <c r="I1133" s="30" t="str">
        <f>①陸連データ貼付け!K1133</f>
        <v>東海南</v>
      </c>
      <c r="J1133" s="30" t="str">
        <f>ASC(①陸連データ貼付け!J1133)</f>
        <v>ｱｲﾁｹﾝﾘﾂﾄｳｶｲﾐﾅﾐ</v>
      </c>
      <c r="K1133" s="30" t="str">
        <f t="shared" si="53"/>
        <v>東海南</v>
      </c>
      <c r="L1133" s="30">
        <f>①陸連データ貼付け!P1133</f>
        <v>2</v>
      </c>
      <c r="M1133" s="64" t="str">
        <f>①陸連データ貼付け!Q1133</f>
        <v>高校</v>
      </c>
    </row>
    <row r="1134" spans="1:13">
      <c r="A1134" s="233" t="str">
        <f>①陸連データ貼付け!M1134</f>
        <v>k197</v>
      </c>
      <c r="B1134" s="30" t="str">
        <f t="shared" si="51"/>
        <v>k</v>
      </c>
      <c r="C1134" s="30" t="str">
        <f t="shared" si="52"/>
        <v>197</v>
      </c>
      <c r="D1134" s="30">
        <f>①陸連データ貼付け!B1134</f>
        <v>95927133</v>
      </c>
      <c r="E1134" s="30" t="str">
        <f>①陸連データ貼付け!C1134</f>
        <v>中西　樹</v>
      </c>
      <c r="F1134" s="30" t="str">
        <f>ASC(①陸連データ貼付け!D1134)</f>
        <v>ﾅｶﾆｼ ｲﾂｷ</v>
      </c>
      <c r="G1134" s="30" t="str">
        <f>①陸連データ貼付け!E1134</f>
        <v>男</v>
      </c>
      <c r="H1134" s="30">
        <f>①陸連データ貼付け!N1134</f>
        <v>223228</v>
      </c>
      <c r="I1134" s="30" t="str">
        <f>①陸連データ貼付け!K1134</f>
        <v>東海南</v>
      </c>
      <c r="J1134" s="30" t="str">
        <f>ASC(①陸連データ貼付け!J1134)</f>
        <v>ｱｲﾁｹﾝﾘﾂﾄｳｶｲﾐﾅﾐ</v>
      </c>
      <c r="K1134" s="30" t="str">
        <f t="shared" si="53"/>
        <v>東海南</v>
      </c>
      <c r="L1134" s="30">
        <f>①陸連データ貼付け!P1134</f>
        <v>2</v>
      </c>
      <c r="M1134" s="64" t="str">
        <f>①陸連データ貼付け!Q1134</f>
        <v>高校</v>
      </c>
    </row>
    <row r="1135" spans="1:13">
      <c r="A1135" s="233" t="str">
        <f>①陸連データ貼付け!M1135</f>
        <v>k229</v>
      </c>
      <c r="B1135" s="30" t="str">
        <f t="shared" si="51"/>
        <v>k</v>
      </c>
      <c r="C1135" s="30" t="str">
        <f t="shared" si="52"/>
        <v>229</v>
      </c>
      <c r="D1135" s="30">
        <f>①陸連データ貼付け!B1135</f>
        <v>58497235</v>
      </c>
      <c r="E1135" s="30" t="str">
        <f>①陸連データ貼付け!C1135</f>
        <v>山田　琉雅</v>
      </c>
      <c r="F1135" s="30" t="str">
        <f>ASC(①陸連データ貼付け!D1135)</f>
        <v>ﾔﾏﾀﾞ ﾘｭｳｶﾞ</v>
      </c>
      <c r="G1135" s="30" t="str">
        <f>①陸連データ貼付け!E1135</f>
        <v>男</v>
      </c>
      <c r="H1135" s="30">
        <f>①陸連データ貼付け!N1135</f>
        <v>223228</v>
      </c>
      <c r="I1135" s="30" t="str">
        <f>①陸連データ貼付け!K1135</f>
        <v>東海南</v>
      </c>
      <c r="J1135" s="30" t="str">
        <f>ASC(①陸連データ貼付け!J1135)</f>
        <v>ｱｲﾁｹﾝﾘﾂﾄｳｶｲﾐﾅﾐ</v>
      </c>
      <c r="K1135" s="30" t="str">
        <f t="shared" si="53"/>
        <v>東海南</v>
      </c>
      <c r="L1135" s="30">
        <f>①陸連データ貼付け!P1135</f>
        <v>1</v>
      </c>
      <c r="M1135" s="64" t="str">
        <f>①陸連データ貼付け!Q1135</f>
        <v>高校</v>
      </c>
    </row>
    <row r="1136" spans="1:13">
      <c r="A1136" s="233" t="str">
        <f>①陸連データ貼付け!M1136</f>
        <v>k230</v>
      </c>
      <c r="B1136" s="30" t="str">
        <f t="shared" si="51"/>
        <v>k</v>
      </c>
      <c r="C1136" s="30" t="str">
        <f t="shared" si="52"/>
        <v>230</v>
      </c>
      <c r="D1136" s="30">
        <f>①陸連データ貼付け!B1136</f>
        <v>98074129</v>
      </c>
      <c r="E1136" s="30" t="str">
        <f>①陸連データ貼付け!C1136</f>
        <v>前田　和軌</v>
      </c>
      <c r="F1136" s="30" t="str">
        <f>ASC(①陸連データ貼付け!D1136)</f>
        <v>ﾏｴﾀﾞ ｶｽﾞｷ</v>
      </c>
      <c r="G1136" s="30" t="str">
        <f>①陸連データ貼付け!E1136</f>
        <v>男</v>
      </c>
      <c r="H1136" s="30">
        <f>①陸連データ貼付け!N1136</f>
        <v>223228</v>
      </c>
      <c r="I1136" s="30" t="str">
        <f>①陸連データ貼付け!K1136</f>
        <v>東海南</v>
      </c>
      <c r="J1136" s="30" t="str">
        <f>ASC(①陸連データ貼付け!J1136)</f>
        <v>ｱｲﾁｹﾝﾘﾂﾄｳｶｲﾐﾅﾐ</v>
      </c>
      <c r="K1136" s="30" t="str">
        <f t="shared" si="53"/>
        <v>東海南</v>
      </c>
      <c r="L1136" s="30">
        <f>①陸連データ貼付け!P1136</f>
        <v>1</v>
      </c>
      <c r="M1136" s="64" t="str">
        <f>①陸連データ貼付け!Q1136</f>
        <v>高校</v>
      </c>
    </row>
    <row r="1137" spans="1:13">
      <c r="A1137" s="233" t="str">
        <f>①陸連データ貼付け!M1137</f>
        <v>k231</v>
      </c>
      <c r="B1137" s="30" t="str">
        <f t="shared" si="51"/>
        <v>k</v>
      </c>
      <c r="C1137" s="30" t="str">
        <f t="shared" si="52"/>
        <v>231</v>
      </c>
      <c r="D1137" s="30">
        <f>①陸連データ貼付け!B1137</f>
        <v>98074230</v>
      </c>
      <c r="E1137" s="30" t="str">
        <f>①陸連データ貼付け!C1137</f>
        <v>松岡　翼</v>
      </c>
      <c r="F1137" s="30" t="str">
        <f>ASC(①陸連データ貼付け!D1137)</f>
        <v>ﾏﾂｵｶ ﾂﾊﾞｻ</v>
      </c>
      <c r="G1137" s="30" t="str">
        <f>①陸連データ貼付け!E1137</f>
        <v>男</v>
      </c>
      <c r="H1137" s="30">
        <f>①陸連データ貼付け!N1137</f>
        <v>223228</v>
      </c>
      <c r="I1137" s="30" t="str">
        <f>①陸連データ貼付け!K1137</f>
        <v>東海南</v>
      </c>
      <c r="J1137" s="30" t="str">
        <f>ASC(①陸連データ貼付け!J1137)</f>
        <v>ｱｲﾁｹﾝﾘﾂﾄｳｶｲﾐﾅﾐ</v>
      </c>
      <c r="K1137" s="30" t="str">
        <f t="shared" si="53"/>
        <v>東海南</v>
      </c>
      <c r="L1137" s="30">
        <f>①陸連データ貼付け!P1137</f>
        <v>1</v>
      </c>
      <c r="M1137" s="64" t="str">
        <f>①陸連データ貼付け!Q1137</f>
        <v>高校</v>
      </c>
    </row>
    <row r="1138" spans="1:13">
      <c r="A1138" s="233" t="str">
        <f>①陸連データ貼付け!M1138</f>
        <v>k240</v>
      </c>
      <c r="B1138" s="30" t="str">
        <f t="shared" si="51"/>
        <v>k</v>
      </c>
      <c r="C1138" s="30" t="str">
        <f t="shared" si="52"/>
        <v>240</v>
      </c>
      <c r="D1138" s="30">
        <f>①陸連データ貼付け!B1138</f>
        <v>58497437</v>
      </c>
      <c r="E1138" s="30" t="str">
        <f>①陸連データ貼付け!C1138</f>
        <v>石原　輝力</v>
      </c>
      <c r="F1138" s="30" t="str">
        <f>ASC(①陸連データ貼付け!D1138)</f>
        <v>ｲｼﾊﾗ ﾃﾙﾁｶ</v>
      </c>
      <c r="G1138" s="30" t="str">
        <f>①陸連データ貼付け!E1138</f>
        <v>男</v>
      </c>
      <c r="H1138" s="30">
        <f>①陸連データ貼付け!N1138</f>
        <v>223228</v>
      </c>
      <c r="I1138" s="30" t="str">
        <f>①陸連データ貼付け!K1138</f>
        <v>東海南</v>
      </c>
      <c r="J1138" s="30" t="str">
        <f>ASC(①陸連データ貼付け!J1138)</f>
        <v>ｱｲﾁｹﾝﾘﾂﾄｳｶｲﾐﾅﾐ</v>
      </c>
      <c r="K1138" s="30" t="str">
        <f t="shared" si="53"/>
        <v>東海南</v>
      </c>
      <c r="L1138" s="30">
        <f>①陸連データ貼付け!P1138</f>
        <v>1</v>
      </c>
      <c r="M1138" s="64" t="str">
        <f>①陸連データ貼付け!Q1138</f>
        <v>高校</v>
      </c>
    </row>
    <row r="1139" spans="1:13">
      <c r="A1139" s="233" t="str">
        <f>①陸連データ貼付け!M1139</f>
        <v>k241</v>
      </c>
      <c r="B1139" s="30" t="str">
        <f t="shared" si="51"/>
        <v>k</v>
      </c>
      <c r="C1139" s="30" t="str">
        <f t="shared" si="52"/>
        <v>241</v>
      </c>
      <c r="D1139" s="30">
        <f>①陸連データ貼付け!B1139</f>
        <v>61171622</v>
      </c>
      <c r="E1139" s="30" t="str">
        <f>①陸連データ貼付け!C1139</f>
        <v>髙見　亮平</v>
      </c>
      <c r="F1139" s="30" t="str">
        <f>ASC(①陸連データ貼付け!D1139)</f>
        <v>ﾀｶﾐ ﾘｮｳﾍｲ</v>
      </c>
      <c r="G1139" s="30" t="str">
        <f>①陸連データ貼付け!E1139</f>
        <v>男</v>
      </c>
      <c r="H1139" s="30">
        <f>①陸連データ貼付け!N1139</f>
        <v>223228</v>
      </c>
      <c r="I1139" s="30" t="str">
        <f>①陸連データ貼付け!K1139</f>
        <v>東海南</v>
      </c>
      <c r="J1139" s="30" t="str">
        <f>ASC(①陸連データ貼付け!J1139)</f>
        <v>ｱｲﾁｹﾝﾘﾂﾄｳｶｲﾐﾅﾐ</v>
      </c>
      <c r="K1139" s="30" t="str">
        <f t="shared" si="53"/>
        <v>東海南</v>
      </c>
      <c r="L1139" s="30">
        <f>①陸連データ貼付け!P1139</f>
        <v>1</v>
      </c>
      <c r="M1139" s="64" t="str">
        <f>①陸連データ貼付け!Q1139</f>
        <v>高校</v>
      </c>
    </row>
    <row r="1140" spans="1:13">
      <c r="A1140" s="233" t="str">
        <f>①陸連データ貼付け!M1140</f>
        <v>k242</v>
      </c>
      <c r="B1140" s="30" t="str">
        <f t="shared" si="51"/>
        <v>k</v>
      </c>
      <c r="C1140" s="30" t="str">
        <f t="shared" si="52"/>
        <v>242</v>
      </c>
      <c r="D1140" s="30">
        <f>①陸連データ貼付け!B1140</f>
        <v>66237832</v>
      </c>
      <c r="E1140" s="30" t="str">
        <f>①陸連データ貼付け!C1140</f>
        <v>吉村　知真</v>
      </c>
      <c r="F1140" s="30" t="str">
        <f>ASC(①陸連データ貼付け!D1140)</f>
        <v>ﾖｼﾑﾗ ｶｽﾞﾏ</v>
      </c>
      <c r="G1140" s="30" t="str">
        <f>①陸連データ貼付け!E1140</f>
        <v>男</v>
      </c>
      <c r="H1140" s="30">
        <f>①陸連データ貼付け!N1140</f>
        <v>223228</v>
      </c>
      <c r="I1140" s="30" t="str">
        <f>①陸連データ貼付け!K1140</f>
        <v>東海南</v>
      </c>
      <c r="J1140" s="30" t="str">
        <f>ASC(①陸連データ貼付け!J1140)</f>
        <v>ｱｲﾁｹﾝﾘﾂﾄｳｶｲﾐﾅﾐ</v>
      </c>
      <c r="K1140" s="30" t="str">
        <f t="shared" si="53"/>
        <v>東海南</v>
      </c>
      <c r="L1140" s="30">
        <f>①陸連データ貼付け!P1140</f>
        <v>1</v>
      </c>
      <c r="M1140" s="64" t="str">
        <f>①陸連データ貼付け!Q1140</f>
        <v>高校</v>
      </c>
    </row>
    <row r="1141" spans="1:13">
      <c r="A1141" s="233" t="str">
        <f>①陸連データ貼付け!M1141</f>
        <v>k243</v>
      </c>
      <c r="B1141" s="30" t="str">
        <f t="shared" si="51"/>
        <v>k</v>
      </c>
      <c r="C1141" s="30" t="str">
        <f t="shared" si="52"/>
        <v>243</v>
      </c>
      <c r="D1141" s="30">
        <f>①陸連データ貼付け!B1141</f>
        <v>68491331</v>
      </c>
      <c r="E1141" s="30" t="str">
        <f>①陸連データ貼付け!C1141</f>
        <v>本田　光</v>
      </c>
      <c r="F1141" s="30" t="str">
        <f>ASC(①陸連データ貼付け!D1141)</f>
        <v>ﾎﾝﾀﾞ ﾋｶﾙ</v>
      </c>
      <c r="G1141" s="30" t="str">
        <f>①陸連データ貼付け!E1141</f>
        <v>男</v>
      </c>
      <c r="H1141" s="30">
        <f>①陸連データ貼付け!N1141</f>
        <v>223228</v>
      </c>
      <c r="I1141" s="30" t="str">
        <f>①陸連データ貼付け!K1141</f>
        <v>東海南</v>
      </c>
      <c r="J1141" s="30" t="str">
        <f>ASC(①陸連データ貼付け!J1141)</f>
        <v>ｱｲﾁｹﾝﾘﾂﾄｳｶｲﾐﾅﾐ</v>
      </c>
      <c r="K1141" s="30" t="str">
        <f t="shared" si="53"/>
        <v>東海南</v>
      </c>
      <c r="L1141" s="30">
        <f>①陸連データ貼付け!P1141</f>
        <v>1</v>
      </c>
      <c r="M1141" s="64" t="str">
        <f>①陸連データ貼付け!Q1141</f>
        <v>高校</v>
      </c>
    </row>
    <row r="1142" spans="1:13">
      <c r="A1142" s="233" t="str">
        <f>①陸連データ貼付け!M1142</f>
        <v>k244</v>
      </c>
      <c r="B1142" s="30" t="str">
        <f t="shared" si="51"/>
        <v>k</v>
      </c>
      <c r="C1142" s="30" t="str">
        <f t="shared" si="52"/>
        <v>244</v>
      </c>
      <c r="D1142" s="30">
        <f>①陸連データ貼付け!B1142</f>
        <v>98099035</v>
      </c>
      <c r="E1142" s="30" t="str">
        <f>①陸連データ貼付け!C1142</f>
        <v>岩川　歩夢</v>
      </c>
      <c r="F1142" s="30" t="str">
        <f>ASC(①陸連データ貼付け!D1142)</f>
        <v>ｲﾜｶﾜ ｱﾕﾑ</v>
      </c>
      <c r="G1142" s="30" t="str">
        <f>①陸連データ貼付け!E1142</f>
        <v>男</v>
      </c>
      <c r="H1142" s="30">
        <f>①陸連データ貼付け!N1142</f>
        <v>223228</v>
      </c>
      <c r="I1142" s="30" t="str">
        <f>①陸連データ貼付け!K1142</f>
        <v>東海南</v>
      </c>
      <c r="J1142" s="30" t="str">
        <f>ASC(①陸連データ貼付け!J1142)</f>
        <v>ｱｲﾁｹﾝﾘﾂﾄｳｶｲﾐﾅﾐ</v>
      </c>
      <c r="K1142" s="30" t="str">
        <f t="shared" si="53"/>
        <v>東海南</v>
      </c>
      <c r="L1142" s="30">
        <f>①陸連データ貼付け!P1142</f>
        <v>1</v>
      </c>
      <c r="M1142" s="64" t="str">
        <f>①陸連データ貼付け!Q1142</f>
        <v>高校</v>
      </c>
    </row>
    <row r="1143" spans="1:13">
      <c r="A1143" s="233" t="str">
        <f>①陸連データ貼付け!M1143</f>
        <v>k245</v>
      </c>
      <c r="B1143" s="30" t="str">
        <f t="shared" si="51"/>
        <v>k</v>
      </c>
      <c r="C1143" s="30" t="str">
        <f t="shared" si="52"/>
        <v>245</v>
      </c>
      <c r="D1143" s="30">
        <f>①陸連データ貼付け!B1143</f>
        <v>98099237</v>
      </c>
      <c r="E1143" s="30" t="str">
        <f>①陸連データ貼付け!C1143</f>
        <v>成田　匡志</v>
      </c>
      <c r="F1143" s="30" t="str">
        <f>ASC(①陸連データ貼付け!D1143)</f>
        <v>ﾅﾘﾀ ｷｮｳｼﾞ</v>
      </c>
      <c r="G1143" s="30" t="str">
        <f>①陸連データ貼付け!E1143</f>
        <v>男</v>
      </c>
      <c r="H1143" s="30">
        <f>①陸連データ貼付け!N1143</f>
        <v>223228</v>
      </c>
      <c r="I1143" s="30" t="str">
        <f>①陸連データ貼付け!K1143</f>
        <v>東海南</v>
      </c>
      <c r="J1143" s="30" t="str">
        <f>ASC(①陸連データ貼付け!J1143)</f>
        <v>ｱｲﾁｹﾝﾘﾂﾄｳｶｲﾐﾅﾐ</v>
      </c>
      <c r="K1143" s="30" t="str">
        <f t="shared" si="53"/>
        <v>東海南</v>
      </c>
      <c r="L1143" s="30">
        <f>①陸連データ貼付け!P1143</f>
        <v>1</v>
      </c>
      <c r="M1143" s="64" t="str">
        <f>①陸連データ貼付け!Q1143</f>
        <v>高校</v>
      </c>
    </row>
    <row r="1144" spans="1:13">
      <c r="A1144" s="233" t="str">
        <f>①陸連データ貼付け!M1144</f>
        <v>k246</v>
      </c>
      <c r="B1144" s="30" t="str">
        <f t="shared" si="51"/>
        <v>k</v>
      </c>
      <c r="C1144" s="30" t="str">
        <f t="shared" si="52"/>
        <v>246</v>
      </c>
      <c r="D1144" s="30">
        <f>①陸連データ貼付け!B1144</f>
        <v>98100422</v>
      </c>
      <c r="E1144" s="30" t="str">
        <f>①陸連データ貼付け!C1144</f>
        <v>松下　大朗</v>
      </c>
      <c r="F1144" s="30" t="str">
        <f>ASC(①陸連データ貼付け!D1144)</f>
        <v>ﾏﾂｼﾀ ﾀﾛｳ</v>
      </c>
      <c r="G1144" s="30" t="str">
        <f>①陸連データ貼付け!E1144</f>
        <v>男</v>
      </c>
      <c r="H1144" s="30">
        <f>①陸連データ貼付け!N1144</f>
        <v>223228</v>
      </c>
      <c r="I1144" s="30" t="str">
        <f>①陸連データ貼付け!K1144</f>
        <v>東海南</v>
      </c>
      <c r="J1144" s="30" t="str">
        <f>ASC(①陸連データ貼付け!J1144)</f>
        <v>ｱｲﾁｹﾝﾘﾂﾄｳｶｲﾐﾅﾐ</v>
      </c>
      <c r="K1144" s="30" t="str">
        <f t="shared" si="53"/>
        <v>東海南</v>
      </c>
      <c r="L1144" s="30">
        <f>①陸連データ貼付け!P1144</f>
        <v>1</v>
      </c>
      <c r="M1144" s="64" t="str">
        <f>①陸連データ貼付け!Q1144</f>
        <v>高校</v>
      </c>
    </row>
    <row r="1145" spans="1:13">
      <c r="A1145" s="233" t="str">
        <f>①陸連データ貼付け!M1145</f>
        <v>k247</v>
      </c>
      <c r="B1145" s="30" t="str">
        <f t="shared" si="51"/>
        <v>k</v>
      </c>
      <c r="C1145" s="30" t="str">
        <f t="shared" si="52"/>
        <v>247</v>
      </c>
      <c r="D1145" s="30">
        <f>①陸連データ貼付け!B1145</f>
        <v>98101827</v>
      </c>
      <c r="E1145" s="30" t="str">
        <f>①陸連データ貼付け!C1145</f>
        <v>山野　誠明</v>
      </c>
      <c r="F1145" s="30" t="str">
        <f>ASC(①陸連データ貼付け!D1145)</f>
        <v>ﾔﾏﾉ ﾄﾓｱｷ</v>
      </c>
      <c r="G1145" s="30" t="str">
        <f>①陸連データ貼付け!E1145</f>
        <v>男</v>
      </c>
      <c r="H1145" s="30">
        <f>①陸連データ貼付け!N1145</f>
        <v>223228</v>
      </c>
      <c r="I1145" s="30" t="str">
        <f>①陸連データ貼付け!K1145</f>
        <v>東海南</v>
      </c>
      <c r="J1145" s="30" t="str">
        <f>ASC(①陸連データ貼付け!J1145)</f>
        <v>ｱｲﾁｹﾝﾘﾂﾄｳｶｲﾐﾅﾐ</v>
      </c>
      <c r="K1145" s="30" t="str">
        <f t="shared" si="53"/>
        <v>東海南</v>
      </c>
      <c r="L1145" s="30">
        <f>①陸連データ貼付け!P1145</f>
        <v>1</v>
      </c>
      <c r="M1145" s="64" t="str">
        <f>①陸連データ貼付け!Q1145</f>
        <v>高校</v>
      </c>
    </row>
    <row r="1146" spans="1:13">
      <c r="A1146" s="233" t="str">
        <f>①陸連データ貼付け!M1146</f>
        <v>J5266</v>
      </c>
      <c r="B1146" s="30" t="str">
        <f t="shared" si="51"/>
        <v>J</v>
      </c>
      <c r="C1146" s="30" t="str">
        <f t="shared" si="52"/>
        <v>5266</v>
      </c>
      <c r="D1146" s="30">
        <f>①陸連データ貼付け!B1146</f>
        <v>45681327</v>
      </c>
      <c r="E1146" s="30" t="str">
        <f>①陸連データ貼付け!C1146</f>
        <v>江本　玲香</v>
      </c>
      <c r="F1146" s="30" t="str">
        <f>ASC(①陸連データ貼付け!D1146)</f>
        <v>ｴﾓﾄ ﾚｲｶ</v>
      </c>
      <c r="G1146" s="30" t="str">
        <f>①陸連データ貼付け!E1146</f>
        <v>女</v>
      </c>
      <c r="H1146" s="30">
        <f>①陸連データ貼付け!N1146</f>
        <v>223230</v>
      </c>
      <c r="I1146" s="30" t="str">
        <f>①陸連データ貼付け!K1146</f>
        <v>菊里</v>
      </c>
      <c r="J1146" s="30" t="str">
        <f>ASC(①陸連データ貼付け!J1146)</f>
        <v>ﾅｺﾞﾔｼﾘﾂｷｸｻﾞﾄ</v>
      </c>
      <c r="K1146" s="30" t="str">
        <f t="shared" si="53"/>
        <v>菊里</v>
      </c>
      <c r="L1146" s="30">
        <f>①陸連データ貼付け!P1146</f>
        <v>3</v>
      </c>
      <c r="M1146" s="64" t="str">
        <f>①陸連データ貼付け!Q1146</f>
        <v>高校</v>
      </c>
    </row>
    <row r="1147" spans="1:13">
      <c r="A1147" s="233" t="str">
        <f>①陸連データ貼付け!M1147</f>
        <v>J5267</v>
      </c>
      <c r="B1147" s="30" t="str">
        <f t="shared" si="51"/>
        <v>J</v>
      </c>
      <c r="C1147" s="30" t="str">
        <f t="shared" si="52"/>
        <v>5267</v>
      </c>
      <c r="D1147" s="30">
        <f>①陸連データ貼付け!B1147</f>
        <v>47447026</v>
      </c>
      <c r="E1147" s="30" t="str">
        <f>①陸連データ貼付け!C1147</f>
        <v>太地　栞菜</v>
      </c>
      <c r="F1147" s="30" t="str">
        <f>ASC(①陸連データ貼付け!D1147)</f>
        <v>ﾀｲｼﾞ ｶﾝﾅ</v>
      </c>
      <c r="G1147" s="30" t="str">
        <f>①陸連データ貼付け!E1147</f>
        <v>女</v>
      </c>
      <c r="H1147" s="30">
        <f>①陸連データ貼付け!N1147</f>
        <v>223230</v>
      </c>
      <c r="I1147" s="30" t="str">
        <f>①陸連データ貼付け!K1147</f>
        <v>菊里</v>
      </c>
      <c r="J1147" s="30" t="str">
        <f>ASC(①陸連データ貼付け!J1147)</f>
        <v>ﾅｺﾞﾔｼﾘﾂｷｸｻﾞﾄ</v>
      </c>
      <c r="K1147" s="30" t="str">
        <f t="shared" si="53"/>
        <v>菊里</v>
      </c>
      <c r="L1147" s="30">
        <f>①陸連データ貼付け!P1147</f>
        <v>2</v>
      </c>
      <c r="M1147" s="64" t="str">
        <f>①陸連データ貼付け!Q1147</f>
        <v>高校</v>
      </c>
    </row>
    <row r="1148" spans="1:13">
      <c r="A1148" s="233" t="str">
        <f>①陸連データ貼付け!M1148</f>
        <v>J5268</v>
      </c>
      <c r="B1148" s="30" t="str">
        <f t="shared" si="51"/>
        <v>J</v>
      </c>
      <c r="C1148" s="30" t="str">
        <f t="shared" si="52"/>
        <v>5268</v>
      </c>
      <c r="D1148" s="30">
        <f>①陸連データ貼付け!B1148</f>
        <v>48315728</v>
      </c>
      <c r="E1148" s="30" t="str">
        <f>①陸連データ貼付け!C1148</f>
        <v>石川　湖野実</v>
      </c>
      <c r="F1148" s="30" t="str">
        <f>ASC(①陸連データ貼付け!D1148)</f>
        <v>ｲｼｶﾜ ｺﾉﾐ</v>
      </c>
      <c r="G1148" s="30" t="str">
        <f>①陸連データ貼付け!E1148</f>
        <v>女</v>
      </c>
      <c r="H1148" s="30">
        <f>①陸連データ貼付け!N1148</f>
        <v>223230</v>
      </c>
      <c r="I1148" s="30" t="str">
        <f>①陸連データ貼付け!K1148</f>
        <v>菊里</v>
      </c>
      <c r="J1148" s="30" t="str">
        <f>ASC(①陸連データ貼付け!J1148)</f>
        <v>ﾅｺﾞﾔｼﾘﾂｷｸｻﾞﾄ</v>
      </c>
      <c r="K1148" s="30" t="str">
        <f t="shared" si="53"/>
        <v>菊里</v>
      </c>
      <c r="L1148" s="30">
        <f>①陸連データ貼付け!P1148</f>
        <v>2</v>
      </c>
      <c r="M1148" s="64" t="str">
        <f>①陸連データ貼付け!Q1148</f>
        <v>高校</v>
      </c>
    </row>
    <row r="1149" spans="1:13">
      <c r="A1149" s="233" t="str">
        <f>①陸連データ貼付け!M1149</f>
        <v>J5269</v>
      </c>
      <c r="B1149" s="30" t="str">
        <f t="shared" si="51"/>
        <v>J</v>
      </c>
      <c r="C1149" s="30" t="str">
        <f t="shared" si="52"/>
        <v>5269</v>
      </c>
      <c r="D1149" s="30">
        <f>①陸連データ貼付け!B1149</f>
        <v>57306728</v>
      </c>
      <c r="E1149" s="30" t="str">
        <f>①陸連データ貼付け!C1149</f>
        <v>外山　月深</v>
      </c>
      <c r="F1149" s="30" t="str">
        <f>ASC(①陸連データ貼付け!D1149)</f>
        <v>ﾄﾔﾏ ﾂｷﾐ</v>
      </c>
      <c r="G1149" s="30" t="str">
        <f>①陸連データ貼付け!E1149</f>
        <v>女</v>
      </c>
      <c r="H1149" s="30">
        <f>①陸連データ貼付け!N1149</f>
        <v>223230</v>
      </c>
      <c r="I1149" s="30" t="str">
        <f>①陸連データ貼付け!K1149</f>
        <v>菊里</v>
      </c>
      <c r="J1149" s="30" t="str">
        <f>ASC(①陸連データ貼付け!J1149)</f>
        <v>ﾅｺﾞﾔｼﾘﾂｷｸｻﾞﾄ</v>
      </c>
      <c r="K1149" s="30" t="str">
        <f t="shared" si="53"/>
        <v>菊里</v>
      </c>
      <c r="L1149" s="30">
        <f>①陸連データ貼付け!P1149</f>
        <v>2</v>
      </c>
      <c r="M1149" s="64" t="str">
        <f>①陸連データ貼付け!Q1149</f>
        <v>高校</v>
      </c>
    </row>
    <row r="1150" spans="1:13">
      <c r="A1150" s="233" t="str">
        <f>①陸連データ貼付け!M1150</f>
        <v>J5270</v>
      </c>
      <c r="B1150" s="30" t="str">
        <f t="shared" si="51"/>
        <v>J</v>
      </c>
      <c r="C1150" s="30" t="str">
        <f t="shared" si="52"/>
        <v>5270</v>
      </c>
      <c r="D1150" s="30">
        <f>①陸連データ貼付け!B1150</f>
        <v>75737029</v>
      </c>
      <c r="E1150" s="30" t="str">
        <f>①陸連データ貼付け!C1150</f>
        <v>常山　由佳</v>
      </c>
      <c r="F1150" s="30" t="str">
        <f>ASC(①陸連データ貼付け!D1150)</f>
        <v>ﾂﾈﾔﾏ ﾕｶ</v>
      </c>
      <c r="G1150" s="30" t="str">
        <f>①陸連データ貼付け!E1150</f>
        <v>女</v>
      </c>
      <c r="H1150" s="30">
        <f>①陸連データ貼付け!N1150</f>
        <v>223230</v>
      </c>
      <c r="I1150" s="30" t="str">
        <f>①陸連データ貼付け!K1150</f>
        <v>菊里</v>
      </c>
      <c r="J1150" s="30" t="str">
        <f>ASC(①陸連データ貼付け!J1150)</f>
        <v>ﾅｺﾞﾔｼﾘﾂｷｸｻﾞﾄ</v>
      </c>
      <c r="K1150" s="30" t="str">
        <f t="shared" si="53"/>
        <v>菊里</v>
      </c>
      <c r="L1150" s="30">
        <f>①陸連データ貼付け!P1150</f>
        <v>3</v>
      </c>
      <c r="M1150" s="64" t="str">
        <f>①陸連データ貼付け!Q1150</f>
        <v>高校</v>
      </c>
    </row>
    <row r="1151" spans="1:13">
      <c r="A1151" s="233" t="str">
        <f>①陸連データ貼付け!M1151</f>
        <v>J5271</v>
      </c>
      <c r="B1151" s="30" t="str">
        <f t="shared" si="51"/>
        <v>J</v>
      </c>
      <c r="C1151" s="30" t="str">
        <f t="shared" si="52"/>
        <v>5271</v>
      </c>
      <c r="D1151" s="30">
        <f>①陸連データ貼付け!B1151</f>
        <v>75737534</v>
      </c>
      <c r="E1151" s="30" t="str">
        <f>①陸連データ貼付け!C1151</f>
        <v>鬼塚　文菜</v>
      </c>
      <c r="F1151" s="30" t="str">
        <f>ASC(①陸連データ貼付け!D1151)</f>
        <v>ｵﾆﾂｶ ｱﾔﾅ</v>
      </c>
      <c r="G1151" s="30" t="str">
        <f>①陸連データ貼付け!E1151</f>
        <v>女</v>
      </c>
      <c r="H1151" s="30">
        <f>①陸連データ貼付け!N1151</f>
        <v>223230</v>
      </c>
      <c r="I1151" s="30" t="str">
        <f>①陸連データ貼付け!K1151</f>
        <v>菊里</v>
      </c>
      <c r="J1151" s="30" t="str">
        <f>ASC(①陸連データ貼付け!J1151)</f>
        <v>ﾅｺﾞﾔｼﾘﾂｷｸｻﾞﾄ</v>
      </c>
      <c r="K1151" s="30" t="str">
        <f t="shared" si="53"/>
        <v>菊里</v>
      </c>
      <c r="L1151" s="30">
        <f>①陸連データ貼付け!P1151</f>
        <v>3</v>
      </c>
      <c r="M1151" s="64" t="str">
        <f>①陸連データ貼付け!Q1151</f>
        <v>高校</v>
      </c>
    </row>
    <row r="1152" spans="1:13">
      <c r="A1152" s="233" t="str">
        <f>①陸連データ貼付け!M1152</f>
        <v>J5272</v>
      </c>
      <c r="B1152" s="30" t="str">
        <f t="shared" si="51"/>
        <v>J</v>
      </c>
      <c r="C1152" s="30" t="str">
        <f t="shared" si="52"/>
        <v>5272</v>
      </c>
      <c r="D1152" s="30">
        <f>①陸連データ貼付け!B1152</f>
        <v>75737837</v>
      </c>
      <c r="E1152" s="30" t="str">
        <f>①陸連データ貼付け!C1152</f>
        <v>内山　恵</v>
      </c>
      <c r="F1152" s="30" t="str">
        <f>ASC(①陸連データ貼付け!D1152)</f>
        <v>ｳﾁﾔﾏ ﾒｸﾞﾐ</v>
      </c>
      <c r="G1152" s="30" t="str">
        <f>①陸連データ貼付け!E1152</f>
        <v>女</v>
      </c>
      <c r="H1152" s="30">
        <f>①陸連データ貼付け!N1152</f>
        <v>223230</v>
      </c>
      <c r="I1152" s="30" t="str">
        <f>①陸連データ貼付け!K1152</f>
        <v>菊里</v>
      </c>
      <c r="J1152" s="30" t="str">
        <f>ASC(①陸連データ貼付け!J1152)</f>
        <v>ﾅｺﾞﾔｼﾘﾂｷｸｻﾞﾄ</v>
      </c>
      <c r="K1152" s="30" t="str">
        <f t="shared" si="53"/>
        <v>菊里</v>
      </c>
      <c r="L1152" s="30">
        <f>①陸連データ貼付け!P1152</f>
        <v>3</v>
      </c>
      <c r="M1152" s="64" t="str">
        <f>①陸連データ貼付け!Q1152</f>
        <v>高校</v>
      </c>
    </row>
    <row r="1153" spans="1:13">
      <c r="A1153" s="233" t="str">
        <f>①陸連データ貼付け!M1153</f>
        <v>J5273</v>
      </c>
      <c r="B1153" s="30" t="str">
        <f t="shared" si="51"/>
        <v>J</v>
      </c>
      <c r="C1153" s="30" t="str">
        <f t="shared" si="52"/>
        <v>5273</v>
      </c>
      <c r="D1153" s="30">
        <f>①陸連データ貼付け!B1153</f>
        <v>75738333</v>
      </c>
      <c r="E1153" s="30" t="str">
        <f>①陸連データ貼付け!C1153</f>
        <v>永谷　恵</v>
      </c>
      <c r="F1153" s="30" t="str">
        <f>ASC(①陸連データ貼付け!D1153)</f>
        <v>ﾅｶﾞﾀﾆ ﾒｸﾞﾐ</v>
      </c>
      <c r="G1153" s="30" t="str">
        <f>①陸連データ貼付け!E1153</f>
        <v>女</v>
      </c>
      <c r="H1153" s="30">
        <f>①陸連データ貼付け!N1153</f>
        <v>223230</v>
      </c>
      <c r="I1153" s="30" t="str">
        <f>①陸連データ貼付け!K1153</f>
        <v>菊里</v>
      </c>
      <c r="J1153" s="30" t="str">
        <f>ASC(①陸連データ貼付け!J1153)</f>
        <v>ﾅｺﾞﾔｼﾘﾂｷｸｻﾞﾄ</v>
      </c>
      <c r="K1153" s="30" t="str">
        <f t="shared" si="53"/>
        <v>菊里</v>
      </c>
      <c r="L1153" s="30">
        <f>①陸連データ貼付け!P1153</f>
        <v>3</v>
      </c>
      <c r="M1153" s="64" t="str">
        <f>①陸連データ貼付け!Q1153</f>
        <v>高校</v>
      </c>
    </row>
    <row r="1154" spans="1:13">
      <c r="A1154" s="233" t="str">
        <f>①陸連データ貼付け!M1154</f>
        <v>J5274</v>
      </c>
      <c r="B1154" s="30" t="str">
        <f t="shared" si="51"/>
        <v>J</v>
      </c>
      <c r="C1154" s="30" t="str">
        <f t="shared" si="52"/>
        <v>5274</v>
      </c>
      <c r="D1154" s="30">
        <f>①陸連データ貼付け!B1154</f>
        <v>86280327</v>
      </c>
      <c r="E1154" s="30" t="str">
        <f>①陸連データ貼付け!C1154</f>
        <v>河口　姫子</v>
      </c>
      <c r="F1154" s="30" t="str">
        <f>ASC(①陸連データ貼付け!D1154)</f>
        <v>ｶﾜｸﾞﾁ ﾋﾒｺ</v>
      </c>
      <c r="G1154" s="30" t="str">
        <f>①陸連データ貼付け!E1154</f>
        <v>女</v>
      </c>
      <c r="H1154" s="30">
        <f>①陸連データ貼付け!N1154</f>
        <v>223230</v>
      </c>
      <c r="I1154" s="30" t="str">
        <f>①陸連データ貼付け!K1154</f>
        <v>菊里</v>
      </c>
      <c r="J1154" s="30" t="str">
        <f>ASC(①陸連データ貼付け!J1154)</f>
        <v>ﾅｺﾞﾔｼﾘﾂｷｸｻﾞﾄ</v>
      </c>
      <c r="K1154" s="30" t="str">
        <f t="shared" si="53"/>
        <v>菊里</v>
      </c>
      <c r="L1154" s="30">
        <f>①陸連データ貼付け!P1154</f>
        <v>2</v>
      </c>
      <c r="M1154" s="64" t="str">
        <f>①陸連データ貼付け!Q1154</f>
        <v>高校</v>
      </c>
    </row>
    <row r="1155" spans="1:13">
      <c r="A1155" s="233" t="str">
        <f>①陸連データ貼付け!M1155</f>
        <v>J5275</v>
      </c>
      <c r="B1155" s="30" t="str">
        <f t="shared" ref="B1155:B1218" si="54">LEFT(A1155,1)</f>
        <v>J</v>
      </c>
      <c r="C1155" s="30" t="str">
        <f t="shared" ref="C1155:C1218" si="55">REPLACE(A1155,1,1,"")</f>
        <v>5275</v>
      </c>
      <c r="D1155" s="30">
        <f>①陸連データ貼付け!B1155</f>
        <v>86280529</v>
      </c>
      <c r="E1155" s="30" t="str">
        <f>①陸連データ貼付け!C1155</f>
        <v>渡辺　楓</v>
      </c>
      <c r="F1155" s="30" t="str">
        <f>ASC(①陸連データ貼付け!D1155)</f>
        <v>ﾜﾀﾅﾍﾞ ｶｴﾃﾞ</v>
      </c>
      <c r="G1155" s="30" t="str">
        <f>①陸連データ貼付け!E1155</f>
        <v>女</v>
      </c>
      <c r="H1155" s="30">
        <f>①陸連データ貼付け!N1155</f>
        <v>223230</v>
      </c>
      <c r="I1155" s="30" t="str">
        <f>①陸連データ貼付け!K1155</f>
        <v>菊里</v>
      </c>
      <c r="J1155" s="30" t="str">
        <f>ASC(①陸連データ貼付け!J1155)</f>
        <v>ﾅｺﾞﾔｼﾘﾂｷｸｻﾞﾄ</v>
      </c>
      <c r="K1155" s="30" t="str">
        <f t="shared" ref="K1155:K1218" si="56">I1155</f>
        <v>菊里</v>
      </c>
      <c r="L1155" s="30">
        <f>①陸連データ貼付け!P1155</f>
        <v>2</v>
      </c>
      <c r="M1155" s="64" t="str">
        <f>①陸連データ貼付け!Q1155</f>
        <v>高校</v>
      </c>
    </row>
    <row r="1156" spans="1:13">
      <c r="A1156" s="233" t="str">
        <f>①陸連データ貼付け!M1156</f>
        <v>J5276</v>
      </c>
      <c r="B1156" s="30" t="str">
        <f t="shared" si="54"/>
        <v>J</v>
      </c>
      <c r="C1156" s="30" t="str">
        <f t="shared" si="55"/>
        <v>5276</v>
      </c>
      <c r="D1156" s="30">
        <f>①陸連データ貼付け!B1156</f>
        <v>86281126</v>
      </c>
      <c r="E1156" s="30" t="str">
        <f>①陸連データ貼付け!C1156</f>
        <v>伊藤　知紗</v>
      </c>
      <c r="F1156" s="30" t="str">
        <f>ASC(①陸連データ貼付け!D1156)</f>
        <v>ｲﾄｳ ﾁｻ</v>
      </c>
      <c r="G1156" s="30" t="str">
        <f>①陸連データ貼付け!E1156</f>
        <v>女</v>
      </c>
      <c r="H1156" s="30">
        <f>①陸連データ貼付け!N1156</f>
        <v>223230</v>
      </c>
      <c r="I1156" s="30" t="str">
        <f>①陸連データ貼付け!K1156</f>
        <v>菊里</v>
      </c>
      <c r="J1156" s="30" t="str">
        <f>ASC(①陸連データ貼付け!J1156)</f>
        <v>ﾅｺﾞﾔｼﾘﾂｷｸｻﾞﾄ</v>
      </c>
      <c r="K1156" s="30" t="str">
        <f t="shared" si="56"/>
        <v>菊里</v>
      </c>
      <c r="L1156" s="30">
        <f>①陸連データ貼付け!P1156</f>
        <v>2</v>
      </c>
      <c r="M1156" s="64" t="str">
        <f>①陸連データ貼付け!Q1156</f>
        <v>高校</v>
      </c>
    </row>
    <row r="1157" spans="1:13">
      <c r="A1157" s="233" t="str">
        <f>①陸連データ貼付け!M1157</f>
        <v>J5277</v>
      </c>
      <c r="B1157" s="30" t="str">
        <f t="shared" si="54"/>
        <v>J</v>
      </c>
      <c r="C1157" s="30" t="str">
        <f t="shared" si="55"/>
        <v>5277</v>
      </c>
      <c r="D1157" s="30">
        <f>①陸連データ貼付け!B1157</f>
        <v>86281227</v>
      </c>
      <c r="E1157" s="30" t="str">
        <f>①陸連データ貼付け!C1157</f>
        <v>小林　舞音</v>
      </c>
      <c r="F1157" s="30" t="str">
        <f>ASC(①陸連データ貼付け!D1157)</f>
        <v>ｺﾊﾞﾔｼ ﾏｲﾈ</v>
      </c>
      <c r="G1157" s="30" t="str">
        <f>①陸連データ貼付け!E1157</f>
        <v>女</v>
      </c>
      <c r="H1157" s="30">
        <f>①陸連データ貼付け!N1157</f>
        <v>223230</v>
      </c>
      <c r="I1157" s="30" t="str">
        <f>①陸連データ貼付け!K1157</f>
        <v>菊里</v>
      </c>
      <c r="J1157" s="30" t="str">
        <f>ASC(①陸連データ貼付け!J1157)</f>
        <v>ﾅｺﾞﾔｼﾘﾂｷｸｻﾞﾄ</v>
      </c>
      <c r="K1157" s="30" t="str">
        <f t="shared" si="56"/>
        <v>菊里</v>
      </c>
      <c r="L1157" s="30">
        <f>①陸連データ貼付け!P1157</f>
        <v>2</v>
      </c>
      <c r="M1157" s="64" t="str">
        <f>①陸連データ貼付け!Q1157</f>
        <v>高校</v>
      </c>
    </row>
    <row r="1158" spans="1:13">
      <c r="A1158" s="233" t="str">
        <f>①陸連データ貼付け!M1158</f>
        <v>J5278</v>
      </c>
      <c r="B1158" s="30" t="str">
        <f t="shared" si="54"/>
        <v>J</v>
      </c>
      <c r="C1158" s="30" t="str">
        <f t="shared" si="55"/>
        <v>5278</v>
      </c>
      <c r="D1158" s="30">
        <f>①陸連データ貼付け!B1158</f>
        <v>86281732</v>
      </c>
      <c r="E1158" s="30" t="str">
        <f>①陸連データ貼付け!C1158</f>
        <v>橋村　夢芽</v>
      </c>
      <c r="F1158" s="30" t="str">
        <f>ASC(①陸連データ貼付け!D1158)</f>
        <v>ﾊｼﾑﾗ ﾕﾒ</v>
      </c>
      <c r="G1158" s="30" t="str">
        <f>①陸連データ貼付け!E1158</f>
        <v>女</v>
      </c>
      <c r="H1158" s="30">
        <f>①陸連データ貼付け!N1158</f>
        <v>223230</v>
      </c>
      <c r="I1158" s="30" t="str">
        <f>①陸連データ貼付け!K1158</f>
        <v>菊里</v>
      </c>
      <c r="J1158" s="30" t="str">
        <f>ASC(①陸連データ貼付け!J1158)</f>
        <v>ﾅｺﾞﾔｼﾘﾂｷｸｻﾞﾄ</v>
      </c>
      <c r="K1158" s="30" t="str">
        <f t="shared" si="56"/>
        <v>菊里</v>
      </c>
      <c r="L1158" s="30">
        <f>①陸連データ貼付け!P1158</f>
        <v>2</v>
      </c>
      <c r="M1158" s="64" t="str">
        <f>①陸連データ貼付け!Q1158</f>
        <v>高校</v>
      </c>
    </row>
    <row r="1159" spans="1:13">
      <c r="A1159" s="233" t="str">
        <f>①陸連データ貼付け!M1159</f>
        <v>J5394</v>
      </c>
      <c r="B1159" s="30" t="str">
        <f t="shared" si="54"/>
        <v>J</v>
      </c>
      <c r="C1159" s="30" t="str">
        <f t="shared" si="55"/>
        <v>5394</v>
      </c>
      <c r="D1159" s="30">
        <f>①陸連データ貼付け!B1159</f>
        <v>60716525</v>
      </c>
      <c r="E1159" s="30" t="str">
        <f>①陸連データ貼付け!C1159</f>
        <v>北野　珠瑛</v>
      </c>
      <c r="F1159" s="30" t="str">
        <f>ASC(①陸連データ貼付け!D1159)</f>
        <v>ｷﾀﾉ ﾀﾏｴ</v>
      </c>
      <c r="G1159" s="30" t="str">
        <f>①陸連データ貼付け!E1159</f>
        <v>女</v>
      </c>
      <c r="H1159" s="30">
        <f>①陸連データ貼付け!N1159</f>
        <v>223230</v>
      </c>
      <c r="I1159" s="30" t="str">
        <f>①陸連データ貼付け!K1159</f>
        <v>菊里</v>
      </c>
      <c r="J1159" s="30" t="str">
        <f>ASC(①陸連データ貼付け!J1159)</f>
        <v>ﾅｺﾞﾔｼﾘﾂｷｸｻﾞﾄ</v>
      </c>
      <c r="K1159" s="30" t="str">
        <f t="shared" si="56"/>
        <v>菊里</v>
      </c>
      <c r="L1159" s="30">
        <f>①陸連データ貼付け!P1159</f>
        <v>1</v>
      </c>
      <c r="M1159" s="64" t="str">
        <f>①陸連データ貼付け!Q1159</f>
        <v>高校</v>
      </c>
    </row>
    <row r="1160" spans="1:13">
      <c r="A1160" s="233" t="str">
        <f>①陸連データ貼付け!M1160</f>
        <v>J5395</v>
      </c>
      <c r="B1160" s="30" t="str">
        <f t="shared" si="54"/>
        <v>J</v>
      </c>
      <c r="C1160" s="30" t="str">
        <f t="shared" si="55"/>
        <v>5395</v>
      </c>
      <c r="D1160" s="30">
        <f>①陸連データ貼付け!B1160</f>
        <v>65479031</v>
      </c>
      <c r="E1160" s="30" t="str">
        <f>①陸連データ貼付け!C1160</f>
        <v>飯沼　菜緒</v>
      </c>
      <c r="F1160" s="30" t="str">
        <f>ASC(①陸連データ貼付け!D1160)</f>
        <v>ｲｲﾇﾏ ﾅｵ</v>
      </c>
      <c r="G1160" s="30" t="str">
        <f>①陸連データ貼付け!E1160</f>
        <v>女</v>
      </c>
      <c r="H1160" s="30">
        <f>①陸連データ貼付け!N1160</f>
        <v>223230</v>
      </c>
      <c r="I1160" s="30" t="str">
        <f>①陸連データ貼付け!K1160</f>
        <v>菊里</v>
      </c>
      <c r="J1160" s="30" t="str">
        <f>ASC(①陸連データ貼付け!J1160)</f>
        <v>ﾅｺﾞﾔｼﾘﾂｷｸｻﾞﾄ</v>
      </c>
      <c r="K1160" s="30" t="str">
        <f t="shared" si="56"/>
        <v>菊里</v>
      </c>
      <c r="L1160" s="30">
        <f>①陸連データ貼付け!P1160</f>
        <v>1</v>
      </c>
      <c r="M1160" s="64" t="str">
        <f>①陸連データ貼付け!Q1160</f>
        <v>高校</v>
      </c>
    </row>
    <row r="1161" spans="1:13">
      <c r="A1161" s="233" t="str">
        <f>①陸連データ貼付け!M1161</f>
        <v>J5396</v>
      </c>
      <c r="B1161" s="30" t="str">
        <f t="shared" si="54"/>
        <v>J</v>
      </c>
      <c r="C1161" s="30" t="str">
        <f t="shared" si="55"/>
        <v>5396</v>
      </c>
      <c r="D1161" s="30">
        <f>①陸連データ貼付け!B1161</f>
        <v>65574835</v>
      </c>
      <c r="E1161" s="30" t="str">
        <f>①陸連データ貼付け!C1161</f>
        <v>加藤　絵亜莉</v>
      </c>
      <c r="F1161" s="30" t="str">
        <f>ASC(①陸連データ貼付け!D1161)</f>
        <v>ｶﾄｳ ｴｱﾘ</v>
      </c>
      <c r="G1161" s="30" t="str">
        <f>①陸連データ貼付け!E1161</f>
        <v>女</v>
      </c>
      <c r="H1161" s="30">
        <f>①陸連データ貼付け!N1161</f>
        <v>223230</v>
      </c>
      <c r="I1161" s="30" t="str">
        <f>①陸連データ貼付け!K1161</f>
        <v>菊里</v>
      </c>
      <c r="J1161" s="30" t="str">
        <f>ASC(①陸連データ貼付け!J1161)</f>
        <v>ﾅｺﾞﾔｼﾘﾂｷｸｻﾞﾄ</v>
      </c>
      <c r="K1161" s="30" t="str">
        <f t="shared" si="56"/>
        <v>菊里</v>
      </c>
      <c r="L1161" s="30">
        <f>①陸連データ貼付け!P1161</f>
        <v>1</v>
      </c>
      <c r="M1161" s="64" t="str">
        <f>①陸連データ貼付け!Q1161</f>
        <v>高校</v>
      </c>
    </row>
    <row r="1162" spans="1:13">
      <c r="A1162" s="233" t="str">
        <f>①陸連データ貼付け!M1162</f>
        <v>J5397</v>
      </c>
      <c r="B1162" s="30" t="str">
        <f t="shared" si="54"/>
        <v>J</v>
      </c>
      <c r="C1162" s="30" t="str">
        <f t="shared" si="55"/>
        <v>5397</v>
      </c>
      <c r="D1162" s="30">
        <f>①陸連データ貼付け!B1162</f>
        <v>67529332</v>
      </c>
      <c r="E1162" s="30" t="str">
        <f>①陸連データ貼付け!C1162</f>
        <v>土田　歩</v>
      </c>
      <c r="F1162" s="30" t="str">
        <f>ASC(①陸連データ貼付け!D1162)</f>
        <v>ﾂﾁﾀﾞ ｱﾕﾐ</v>
      </c>
      <c r="G1162" s="30" t="str">
        <f>①陸連データ貼付け!E1162</f>
        <v>女</v>
      </c>
      <c r="H1162" s="30">
        <f>①陸連データ貼付け!N1162</f>
        <v>223230</v>
      </c>
      <c r="I1162" s="30" t="str">
        <f>①陸連データ貼付け!K1162</f>
        <v>菊里</v>
      </c>
      <c r="J1162" s="30" t="str">
        <f>ASC(①陸連データ貼付け!J1162)</f>
        <v>ﾅｺﾞﾔｼﾘﾂｷｸｻﾞﾄ</v>
      </c>
      <c r="K1162" s="30" t="str">
        <f t="shared" si="56"/>
        <v>菊里</v>
      </c>
      <c r="L1162" s="30">
        <f>①陸連データ貼付け!P1162</f>
        <v>1</v>
      </c>
      <c r="M1162" s="64" t="str">
        <f>①陸連データ貼付け!Q1162</f>
        <v>高校</v>
      </c>
    </row>
    <row r="1163" spans="1:13">
      <c r="A1163" s="233" t="str">
        <f>①陸連データ貼付け!M1163</f>
        <v>J5398</v>
      </c>
      <c r="B1163" s="30" t="str">
        <f t="shared" si="54"/>
        <v>J</v>
      </c>
      <c r="C1163" s="30" t="str">
        <f t="shared" si="55"/>
        <v>5398</v>
      </c>
      <c r="D1163" s="30">
        <f>①陸連データ貼付け!B1163</f>
        <v>98758845</v>
      </c>
      <c r="E1163" s="30" t="str">
        <f>①陸連データ貼付け!C1163</f>
        <v>石黒　優衣</v>
      </c>
      <c r="F1163" s="30" t="str">
        <f>ASC(①陸連データ貼付け!D1163)</f>
        <v>ｲｼｸﾞﾛ ﾕｲ</v>
      </c>
      <c r="G1163" s="30" t="str">
        <f>①陸連データ貼付け!E1163</f>
        <v>女</v>
      </c>
      <c r="H1163" s="30">
        <f>①陸連データ貼付け!N1163</f>
        <v>223230</v>
      </c>
      <c r="I1163" s="30" t="str">
        <f>①陸連データ貼付け!K1163</f>
        <v>菊里</v>
      </c>
      <c r="J1163" s="30" t="str">
        <f>ASC(①陸連データ貼付け!J1163)</f>
        <v>ﾅｺﾞﾔｼﾘﾂｷｸｻﾞﾄ</v>
      </c>
      <c r="K1163" s="30" t="str">
        <f t="shared" si="56"/>
        <v>菊里</v>
      </c>
      <c r="L1163" s="30">
        <f>①陸連データ貼付け!P1163</f>
        <v>1</v>
      </c>
      <c r="M1163" s="64" t="str">
        <f>①陸連データ貼付け!Q1163</f>
        <v>高校</v>
      </c>
    </row>
    <row r="1164" spans="1:13">
      <c r="A1164" s="233" t="str">
        <f>①陸連データ貼付け!M1164</f>
        <v>J5399</v>
      </c>
      <c r="B1164" s="30" t="str">
        <f t="shared" si="54"/>
        <v>J</v>
      </c>
      <c r="C1164" s="30" t="str">
        <f t="shared" si="55"/>
        <v>5399</v>
      </c>
      <c r="D1164" s="30">
        <f>①陸連データ貼付け!B1164</f>
        <v>98759543</v>
      </c>
      <c r="E1164" s="30" t="str">
        <f>①陸連データ貼付け!C1164</f>
        <v>安井　菜々美</v>
      </c>
      <c r="F1164" s="30" t="str">
        <f>ASC(①陸連データ貼付け!D1164)</f>
        <v>ﾔｽｲ ﾅﾅﾐ</v>
      </c>
      <c r="G1164" s="30" t="str">
        <f>①陸連データ貼付け!E1164</f>
        <v>女</v>
      </c>
      <c r="H1164" s="30">
        <f>①陸連データ貼付け!N1164</f>
        <v>223230</v>
      </c>
      <c r="I1164" s="30" t="str">
        <f>①陸連データ貼付け!K1164</f>
        <v>菊里</v>
      </c>
      <c r="J1164" s="30" t="str">
        <f>ASC(①陸連データ貼付け!J1164)</f>
        <v>ﾅｺﾞﾔｼﾘﾂｷｸｻﾞﾄ</v>
      </c>
      <c r="K1164" s="30" t="str">
        <f t="shared" si="56"/>
        <v>菊里</v>
      </c>
      <c r="L1164" s="30">
        <f>①陸連データ貼付け!P1164</f>
        <v>1</v>
      </c>
      <c r="M1164" s="64" t="str">
        <f>①陸連データ貼付け!Q1164</f>
        <v>高校</v>
      </c>
    </row>
    <row r="1165" spans="1:13">
      <c r="A1165" s="233" t="str">
        <f>①陸連データ貼付け!M1165</f>
        <v>J5400</v>
      </c>
      <c r="B1165" s="30" t="str">
        <f t="shared" si="54"/>
        <v>J</v>
      </c>
      <c r="C1165" s="30" t="str">
        <f t="shared" si="55"/>
        <v>5400</v>
      </c>
      <c r="D1165" s="30">
        <f>①陸連データ貼付け!B1165</f>
        <v>98760535</v>
      </c>
      <c r="E1165" s="30" t="str">
        <f>①陸連データ貼付け!C1165</f>
        <v>伊藤　杏優</v>
      </c>
      <c r="F1165" s="30" t="str">
        <f>ASC(①陸連データ貼付け!D1165)</f>
        <v>ｲﾄｳ ｱﾕ</v>
      </c>
      <c r="G1165" s="30" t="str">
        <f>①陸連データ貼付け!E1165</f>
        <v>女</v>
      </c>
      <c r="H1165" s="30">
        <f>①陸連データ貼付け!N1165</f>
        <v>223230</v>
      </c>
      <c r="I1165" s="30" t="str">
        <f>①陸連データ貼付け!K1165</f>
        <v>菊里</v>
      </c>
      <c r="J1165" s="30" t="str">
        <f>ASC(①陸連データ貼付け!J1165)</f>
        <v>ﾅｺﾞﾔｼﾘﾂｷｸｻﾞﾄ</v>
      </c>
      <c r="K1165" s="30" t="str">
        <f t="shared" si="56"/>
        <v>菊里</v>
      </c>
      <c r="L1165" s="30">
        <f>①陸連データ貼付け!P1165</f>
        <v>1</v>
      </c>
      <c r="M1165" s="64" t="str">
        <f>①陸連データ貼付け!Q1165</f>
        <v>高校</v>
      </c>
    </row>
    <row r="1166" spans="1:13">
      <c r="A1166" s="233" t="str">
        <f>①陸連データ貼付け!M1166</f>
        <v>J5401</v>
      </c>
      <c r="B1166" s="30" t="str">
        <f t="shared" si="54"/>
        <v>J</v>
      </c>
      <c r="C1166" s="30" t="str">
        <f t="shared" si="55"/>
        <v>5401</v>
      </c>
      <c r="D1166" s="30">
        <f>①陸連データ貼付け!B1166</f>
        <v>98760737</v>
      </c>
      <c r="E1166" s="30" t="str">
        <f>①陸連データ貼付け!C1166</f>
        <v>清水　佑莉</v>
      </c>
      <c r="F1166" s="30" t="str">
        <f>ASC(①陸連データ貼付け!D1166)</f>
        <v>ｼﾐｽﾞ ﾕﾘ</v>
      </c>
      <c r="G1166" s="30" t="str">
        <f>①陸連データ貼付け!E1166</f>
        <v>女</v>
      </c>
      <c r="H1166" s="30">
        <f>①陸連データ貼付け!N1166</f>
        <v>223230</v>
      </c>
      <c r="I1166" s="30" t="str">
        <f>①陸連データ貼付け!K1166</f>
        <v>菊里</v>
      </c>
      <c r="J1166" s="30" t="str">
        <f>ASC(①陸連データ貼付け!J1166)</f>
        <v>ﾅｺﾞﾔｼﾘﾂｷｸｻﾞﾄ</v>
      </c>
      <c r="K1166" s="30" t="str">
        <f t="shared" si="56"/>
        <v>菊里</v>
      </c>
      <c r="L1166" s="30">
        <f>①陸連データ貼付け!P1166</f>
        <v>1</v>
      </c>
      <c r="M1166" s="64" t="str">
        <f>①陸連データ貼付け!Q1166</f>
        <v>高校</v>
      </c>
    </row>
    <row r="1167" spans="1:13">
      <c r="A1167" s="233" t="str">
        <f>①陸連データ貼付け!M1167</f>
        <v>J5402</v>
      </c>
      <c r="B1167" s="30" t="str">
        <f t="shared" si="54"/>
        <v>J</v>
      </c>
      <c r="C1167" s="30" t="str">
        <f t="shared" si="55"/>
        <v>5402</v>
      </c>
      <c r="D1167" s="30">
        <f>①陸連データ貼付け!B1167</f>
        <v>98761637</v>
      </c>
      <c r="E1167" s="30" t="str">
        <f>①陸連データ貼付け!C1167</f>
        <v>坂野　有梨</v>
      </c>
      <c r="F1167" s="30" t="str">
        <f>ASC(①陸連データ貼付け!D1167)</f>
        <v>ｻｶﾉ ﾕﾘ</v>
      </c>
      <c r="G1167" s="30" t="str">
        <f>①陸連データ貼付け!E1167</f>
        <v>女</v>
      </c>
      <c r="H1167" s="30">
        <f>①陸連データ貼付け!N1167</f>
        <v>223230</v>
      </c>
      <c r="I1167" s="30" t="str">
        <f>①陸連データ貼付け!K1167</f>
        <v>菊里</v>
      </c>
      <c r="J1167" s="30" t="str">
        <f>ASC(①陸連データ貼付け!J1167)</f>
        <v>ﾅｺﾞﾔｼﾘﾂｷｸｻﾞﾄ</v>
      </c>
      <c r="K1167" s="30" t="str">
        <f t="shared" si="56"/>
        <v>菊里</v>
      </c>
      <c r="L1167" s="30">
        <f>①陸連データ貼付け!P1167</f>
        <v>1</v>
      </c>
      <c r="M1167" s="64" t="str">
        <f>①陸連データ貼付け!Q1167</f>
        <v>高校</v>
      </c>
    </row>
    <row r="1168" spans="1:13">
      <c r="A1168" s="233" t="str">
        <f>①陸連データ貼付け!M1168</f>
        <v>J5403</v>
      </c>
      <c r="B1168" s="30" t="str">
        <f t="shared" si="54"/>
        <v>J</v>
      </c>
      <c r="C1168" s="30" t="str">
        <f t="shared" si="55"/>
        <v>5403</v>
      </c>
      <c r="D1168" s="30">
        <f>①陸連データ貼付け!B1168</f>
        <v>98762133</v>
      </c>
      <c r="E1168" s="30" t="str">
        <f>①陸連データ貼付け!C1168</f>
        <v>大芝　怜奈</v>
      </c>
      <c r="F1168" s="30" t="str">
        <f>ASC(①陸連データ貼付け!D1168)</f>
        <v>ｵｵｼﾊﾞ ﾚｲﾅ</v>
      </c>
      <c r="G1168" s="30" t="str">
        <f>①陸連データ貼付け!E1168</f>
        <v>女</v>
      </c>
      <c r="H1168" s="30">
        <f>①陸連データ貼付け!N1168</f>
        <v>223230</v>
      </c>
      <c r="I1168" s="30" t="str">
        <f>①陸連データ貼付け!K1168</f>
        <v>菊里</v>
      </c>
      <c r="J1168" s="30" t="str">
        <f>ASC(①陸連データ貼付け!J1168)</f>
        <v>ﾅｺﾞﾔｼﾘﾂｷｸｻﾞﾄ</v>
      </c>
      <c r="K1168" s="30" t="str">
        <f t="shared" si="56"/>
        <v>菊里</v>
      </c>
      <c r="L1168" s="30">
        <f>①陸連データ貼付け!P1168</f>
        <v>1</v>
      </c>
      <c r="M1168" s="64" t="str">
        <f>①陸連データ貼付け!Q1168</f>
        <v>高校</v>
      </c>
    </row>
    <row r="1169" spans="1:13">
      <c r="A1169" s="233" t="str">
        <f>①陸連データ貼付け!M1169</f>
        <v>J486</v>
      </c>
      <c r="B1169" s="30" t="str">
        <f t="shared" si="54"/>
        <v>J</v>
      </c>
      <c r="C1169" s="30" t="str">
        <f t="shared" si="55"/>
        <v>486</v>
      </c>
      <c r="D1169" s="30">
        <f>①陸連データ貼付け!B1169</f>
        <v>39855535</v>
      </c>
      <c r="E1169" s="30" t="str">
        <f>①陸連データ貼付け!C1169</f>
        <v>戸谷　直暉</v>
      </c>
      <c r="F1169" s="30" t="str">
        <f>ASC(①陸連データ貼付け!D1169)</f>
        <v>ﾄﾔ ﾅｵｷ</v>
      </c>
      <c r="G1169" s="30" t="str">
        <f>①陸連データ貼付け!E1169</f>
        <v>男</v>
      </c>
      <c r="H1169" s="30">
        <f>①陸連データ貼付け!N1169</f>
        <v>223230</v>
      </c>
      <c r="I1169" s="30" t="str">
        <f>①陸連データ貼付け!K1169</f>
        <v>菊里</v>
      </c>
      <c r="J1169" s="30" t="str">
        <f>ASC(①陸連データ貼付け!J1169)</f>
        <v>ﾅｺﾞﾔｼﾘﾂｷｸｻﾞﾄ</v>
      </c>
      <c r="K1169" s="30" t="str">
        <f t="shared" si="56"/>
        <v>菊里</v>
      </c>
      <c r="L1169" s="30">
        <f>①陸連データ貼付け!P1169</f>
        <v>3</v>
      </c>
      <c r="M1169" s="64" t="str">
        <f>①陸連データ貼付け!Q1169</f>
        <v>高校</v>
      </c>
    </row>
    <row r="1170" spans="1:13">
      <c r="A1170" s="233" t="str">
        <f>①陸連データ貼付け!M1170</f>
        <v>J487</v>
      </c>
      <c r="B1170" s="30" t="str">
        <f t="shared" si="54"/>
        <v>J</v>
      </c>
      <c r="C1170" s="30" t="str">
        <f t="shared" si="55"/>
        <v>487</v>
      </c>
      <c r="D1170" s="30">
        <f>①陸連データ貼付け!B1170</f>
        <v>39858740</v>
      </c>
      <c r="E1170" s="30" t="str">
        <f>①陸連データ貼付け!C1170</f>
        <v>川﨑　遥平</v>
      </c>
      <c r="F1170" s="30" t="str">
        <f>ASC(①陸連データ貼付け!D1170)</f>
        <v>ｶﾜｻｷ ﾖｳﾍｲ</v>
      </c>
      <c r="G1170" s="30" t="str">
        <f>①陸連データ貼付け!E1170</f>
        <v>男</v>
      </c>
      <c r="H1170" s="30">
        <f>①陸連データ貼付け!N1170</f>
        <v>223230</v>
      </c>
      <c r="I1170" s="30" t="str">
        <f>①陸連データ貼付け!K1170</f>
        <v>菊里</v>
      </c>
      <c r="J1170" s="30" t="str">
        <f>ASC(①陸連データ貼付け!J1170)</f>
        <v>ﾅｺﾞﾔｼﾘﾂｷｸｻﾞﾄ</v>
      </c>
      <c r="K1170" s="30" t="str">
        <f t="shared" si="56"/>
        <v>菊里</v>
      </c>
      <c r="L1170" s="30">
        <f>①陸連データ貼付け!P1170</f>
        <v>3</v>
      </c>
      <c r="M1170" s="64" t="str">
        <f>①陸連データ貼付け!Q1170</f>
        <v>高校</v>
      </c>
    </row>
    <row r="1171" spans="1:13">
      <c r="A1171" s="233" t="str">
        <f>①陸連データ貼付け!M1171</f>
        <v>J488</v>
      </c>
      <c r="B1171" s="30" t="str">
        <f t="shared" si="54"/>
        <v>J</v>
      </c>
      <c r="C1171" s="30" t="str">
        <f t="shared" si="55"/>
        <v>488</v>
      </c>
      <c r="D1171" s="30">
        <f>①陸連データ貼付け!B1171</f>
        <v>39867942</v>
      </c>
      <c r="E1171" s="30" t="str">
        <f>①陸連データ貼付け!C1171</f>
        <v>寺田　篤矢</v>
      </c>
      <c r="F1171" s="30" t="str">
        <f>ASC(①陸連データ貼付け!D1171)</f>
        <v>ﾃﾗﾀﾞ ｱﾂﾔ</v>
      </c>
      <c r="G1171" s="30" t="str">
        <f>①陸連データ貼付け!E1171</f>
        <v>男</v>
      </c>
      <c r="H1171" s="30">
        <f>①陸連データ貼付け!N1171</f>
        <v>223230</v>
      </c>
      <c r="I1171" s="30" t="str">
        <f>①陸連データ貼付け!K1171</f>
        <v>菊里</v>
      </c>
      <c r="J1171" s="30" t="str">
        <f>ASC(①陸連データ貼付け!J1171)</f>
        <v>ﾅｺﾞﾔｼﾘﾂｷｸｻﾞﾄ</v>
      </c>
      <c r="K1171" s="30" t="str">
        <f t="shared" si="56"/>
        <v>菊里</v>
      </c>
      <c r="L1171" s="30">
        <f>①陸連データ貼付け!P1171</f>
        <v>3</v>
      </c>
      <c r="M1171" s="64" t="str">
        <f>①陸連データ貼付け!Q1171</f>
        <v>高校</v>
      </c>
    </row>
    <row r="1172" spans="1:13">
      <c r="A1172" s="233" t="str">
        <f>①陸連データ貼付け!M1172</f>
        <v>J489</v>
      </c>
      <c r="B1172" s="30" t="str">
        <f t="shared" si="54"/>
        <v>J</v>
      </c>
      <c r="C1172" s="30" t="str">
        <f t="shared" si="55"/>
        <v>489</v>
      </c>
      <c r="D1172" s="30">
        <f>①陸連データ貼付け!B1172</f>
        <v>39884335</v>
      </c>
      <c r="E1172" s="30" t="str">
        <f>①陸連データ貼付け!C1172</f>
        <v>髙木　景介</v>
      </c>
      <c r="F1172" s="30" t="str">
        <f>ASC(①陸連データ貼付け!D1172)</f>
        <v>ﾀｶｷﾞ ｹｲｽｹ</v>
      </c>
      <c r="G1172" s="30" t="str">
        <f>①陸連データ貼付け!E1172</f>
        <v>男</v>
      </c>
      <c r="H1172" s="30">
        <f>①陸連データ貼付け!N1172</f>
        <v>223230</v>
      </c>
      <c r="I1172" s="30" t="str">
        <f>①陸連データ貼付け!K1172</f>
        <v>菊里</v>
      </c>
      <c r="J1172" s="30" t="str">
        <f>ASC(①陸連データ貼付け!J1172)</f>
        <v>ﾅｺﾞﾔｼﾘﾂｷｸｻﾞﾄ</v>
      </c>
      <c r="K1172" s="30" t="str">
        <f t="shared" si="56"/>
        <v>菊里</v>
      </c>
      <c r="L1172" s="30">
        <f>①陸連データ貼付け!P1172</f>
        <v>3</v>
      </c>
      <c r="M1172" s="64" t="str">
        <f>①陸連データ貼付け!Q1172</f>
        <v>高校</v>
      </c>
    </row>
    <row r="1173" spans="1:13">
      <c r="A1173" s="233" t="str">
        <f>①陸連データ貼付け!M1173</f>
        <v>J490</v>
      </c>
      <c r="B1173" s="30" t="str">
        <f t="shared" si="54"/>
        <v>J</v>
      </c>
      <c r="C1173" s="30" t="str">
        <f t="shared" si="55"/>
        <v>490</v>
      </c>
      <c r="D1173" s="30">
        <f>①陸連データ貼付け!B1173</f>
        <v>39930428</v>
      </c>
      <c r="E1173" s="30" t="str">
        <f>①陸連データ貼付け!C1173</f>
        <v>柴田　有仁</v>
      </c>
      <c r="F1173" s="30" t="str">
        <f>ASC(①陸連データ貼付け!D1173)</f>
        <v>ｼﾊﾞﾀ ﾕｳﾄ</v>
      </c>
      <c r="G1173" s="30" t="str">
        <f>①陸連データ貼付け!E1173</f>
        <v>男</v>
      </c>
      <c r="H1173" s="30">
        <f>①陸連データ貼付け!N1173</f>
        <v>223230</v>
      </c>
      <c r="I1173" s="30" t="str">
        <f>①陸連データ貼付け!K1173</f>
        <v>菊里</v>
      </c>
      <c r="J1173" s="30" t="str">
        <f>ASC(①陸連データ貼付け!J1173)</f>
        <v>ﾅｺﾞﾔｼﾘﾂｷｸｻﾞﾄ</v>
      </c>
      <c r="K1173" s="30" t="str">
        <f t="shared" si="56"/>
        <v>菊里</v>
      </c>
      <c r="L1173" s="30">
        <f>①陸連データ貼付け!P1173</f>
        <v>3</v>
      </c>
      <c r="M1173" s="64" t="str">
        <f>①陸連データ貼付け!Q1173</f>
        <v>高校</v>
      </c>
    </row>
    <row r="1174" spans="1:13">
      <c r="A1174" s="233" t="str">
        <f>①陸連データ貼付け!M1174</f>
        <v>J491</v>
      </c>
      <c r="B1174" s="30" t="str">
        <f t="shared" si="54"/>
        <v>J</v>
      </c>
      <c r="C1174" s="30" t="str">
        <f t="shared" si="55"/>
        <v>491</v>
      </c>
      <c r="D1174" s="30">
        <f>①陸連データ貼付け!B1174</f>
        <v>45791531</v>
      </c>
      <c r="E1174" s="30" t="str">
        <f>①陸連データ貼付け!C1174</f>
        <v>古川　省三</v>
      </c>
      <c r="F1174" s="30" t="str">
        <f>ASC(①陸連データ貼付け!D1174)</f>
        <v>ﾌﾙｶﾜ ｼｮｳｿﾞｳ</v>
      </c>
      <c r="G1174" s="30" t="str">
        <f>①陸連データ貼付け!E1174</f>
        <v>男</v>
      </c>
      <c r="H1174" s="30">
        <f>①陸連データ貼付け!N1174</f>
        <v>223230</v>
      </c>
      <c r="I1174" s="30" t="str">
        <f>①陸連データ貼付け!K1174</f>
        <v>菊里</v>
      </c>
      <c r="J1174" s="30" t="str">
        <f>ASC(①陸連データ貼付け!J1174)</f>
        <v>ﾅｺﾞﾔｼﾘﾂｷｸｻﾞﾄ</v>
      </c>
      <c r="K1174" s="30" t="str">
        <f t="shared" si="56"/>
        <v>菊里</v>
      </c>
      <c r="L1174" s="30">
        <f>①陸連データ貼付け!P1174</f>
        <v>3</v>
      </c>
      <c r="M1174" s="64" t="str">
        <f>①陸連データ貼付け!Q1174</f>
        <v>高校</v>
      </c>
    </row>
    <row r="1175" spans="1:13">
      <c r="A1175" s="233" t="str">
        <f>①陸連データ貼付け!M1175</f>
        <v>J492</v>
      </c>
      <c r="B1175" s="30" t="str">
        <f t="shared" si="54"/>
        <v>J</v>
      </c>
      <c r="C1175" s="30" t="str">
        <f t="shared" si="55"/>
        <v>492</v>
      </c>
      <c r="D1175" s="30">
        <f>①陸連データ貼付け!B1175</f>
        <v>48988239</v>
      </c>
      <c r="E1175" s="30" t="str">
        <f>①陸連データ貼付け!C1175</f>
        <v>柴田　航矢</v>
      </c>
      <c r="F1175" s="30" t="str">
        <f>ASC(①陸連データ貼付け!D1175)</f>
        <v>ｼﾊﾞﾀ ｺｳﾔ</v>
      </c>
      <c r="G1175" s="30" t="str">
        <f>①陸連データ貼付け!E1175</f>
        <v>男</v>
      </c>
      <c r="H1175" s="30">
        <f>①陸連データ貼付け!N1175</f>
        <v>223230</v>
      </c>
      <c r="I1175" s="30" t="str">
        <f>①陸連データ貼付け!K1175</f>
        <v>菊里</v>
      </c>
      <c r="J1175" s="30" t="str">
        <f>ASC(①陸連データ貼付け!J1175)</f>
        <v>ﾅｺﾞﾔｼﾘﾂｷｸｻﾞﾄ</v>
      </c>
      <c r="K1175" s="30" t="str">
        <f t="shared" si="56"/>
        <v>菊里</v>
      </c>
      <c r="L1175" s="30">
        <f>①陸連データ貼付け!P1175</f>
        <v>2</v>
      </c>
      <c r="M1175" s="64" t="str">
        <f>①陸連データ貼付け!Q1175</f>
        <v>高校</v>
      </c>
    </row>
    <row r="1176" spans="1:13">
      <c r="A1176" s="233" t="str">
        <f>①陸連データ貼付け!M1176</f>
        <v>J493</v>
      </c>
      <c r="B1176" s="30" t="str">
        <f t="shared" si="54"/>
        <v>J</v>
      </c>
      <c r="C1176" s="30" t="str">
        <f t="shared" si="55"/>
        <v>493</v>
      </c>
      <c r="D1176" s="30">
        <f>①陸連データ貼付け!B1176</f>
        <v>49386030</v>
      </c>
      <c r="E1176" s="30" t="str">
        <f>①陸連データ貼付け!C1176</f>
        <v>加藤　礼雄</v>
      </c>
      <c r="F1176" s="30" t="str">
        <f>ASC(①陸連データ貼付け!D1176)</f>
        <v>ｶﾄｳ ﾚｵ</v>
      </c>
      <c r="G1176" s="30" t="str">
        <f>①陸連データ貼付け!E1176</f>
        <v>男</v>
      </c>
      <c r="H1176" s="30">
        <f>①陸連データ貼付け!N1176</f>
        <v>223230</v>
      </c>
      <c r="I1176" s="30" t="str">
        <f>①陸連データ貼付け!K1176</f>
        <v>菊里</v>
      </c>
      <c r="J1176" s="30" t="str">
        <f>ASC(①陸連データ貼付け!J1176)</f>
        <v>ﾅｺﾞﾔｼﾘﾂｷｸｻﾞﾄ</v>
      </c>
      <c r="K1176" s="30" t="str">
        <f t="shared" si="56"/>
        <v>菊里</v>
      </c>
      <c r="L1176" s="30">
        <f>①陸連データ貼付け!P1176</f>
        <v>2</v>
      </c>
      <c r="M1176" s="64" t="str">
        <f>①陸連データ貼付け!Q1176</f>
        <v>高校</v>
      </c>
    </row>
    <row r="1177" spans="1:13">
      <c r="A1177" s="233" t="str">
        <f>①陸連データ貼付け!M1177</f>
        <v>J494</v>
      </c>
      <c r="B1177" s="30" t="str">
        <f t="shared" si="54"/>
        <v>J</v>
      </c>
      <c r="C1177" s="30" t="str">
        <f t="shared" si="55"/>
        <v>494</v>
      </c>
      <c r="D1177" s="30">
        <f>①陸連データ貼付け!B1177</f>
        <v>57306425</v>
      </c>
      <c r="E1177" s="30" t="str">
        <f>①陸連データ貼付け!C1177</f>
        <v>坂口　遼太</v>
      </c>
      <c r="F1177" s="30" t="str">
        <f>ASC(①陸連データ貼付け!D1177)</f>
        <v>ｻｶｸﾞﾁ ﾘｮｳﾀ</v>
      </c>
      <c r="G1177" s="30" t="str">
        <f>①陸連データ貼付け!E1177</f>
        <v>男</v>
      </c>
      <c r="H1177" s="30">
        <f>①陸連データ貼付け!N1177</f>
        <v>223230</v>
      </c>
      <c r="I1177" s="30" t="str">
        <f>①陸連データ貼付け!K1177</f>
        <v>菊里</v>
      </c>
      <c r="J1177" s="30" t="str">
        <f>ASC(①陸連データ貼付け!J1177)</f>
        <v>ﾅｺﾞﾔｼﾘﾂｷｸｻﾞﾄ</v>
      </c>
      <c r="K1177" s="30" t="str">
        <f t="shared" si="56"/>
        <v>菊里</v>
      </c>
      <c r="L1177" s="30">
        <f>①陸連データ貼付け!P1177</f>
        <v>2</v>
      </c>
      <c r="M1177" s="64" t="str">
        <f>①陸連データ貼付け!Q1177</f>
        <v>高校</v>
      </c>
    </row>
    <row r="1178" spans="1:13">
      <c r="A1178" s="233" t="str">
        <f>①陸連データ貼付け!M1178</f>
        <v>J495</v>
      </c>
      <c r="B1178" s="30" t="str">
        <f t="shared" si="54"/>
        <v>J</v>
      </c>
      <c r="C1178" s="30" t="str">
        <f t="shared" si="55"/>
        <v>495</v>
      </c>
      <c r="D1178" s="30">
        <f>①陸連データ貼付け!B1178</f>
        <v>75733631</v>
      </c>
      <c r="E1178" s="30" t="str">
        <f>①陸連データ貼付け!C1178</f>
        <v>根本　隼平</v>
      </c>
      <c r="F1178" s="30" t="str">
        <f>ASC(①陸連データ貼付け!D1178)</f>
        <v>ﾈﾓﾄ ｼﾞｭﾝﾍﾟｲ</v>
      </c>
      <c r="G1178" s="30" t="str">
        <f>①陸連データ貼付け!E1178</f>
        <v>男</v>
      </c>
      <c r="H1178" s="30">
        <f>①陸連データ貼付け!N1178</f>
        <v>223230</v>
      </c>
      <c r="I1178" s="30" t="str">
        <f>①陸連データ貼付け!K1178</f>
        <v>菊里</v>
      </c>
      <c r="J1178" s="30" t="str">
        <f>ASC(①陸連データ貼付け!J1178)</f>
        <v>ﾅｺﾞﾔｼﾘﾂｷｸｻﾞﾄ</v>
      </c>
      <c r="K1178" s="30" t="str">
        <f t="shared" si="56"/>
        <v>菊里</v>
      </c>
      <c r="L1178" s="30">
        <f>①陸連データ貼付け!P1178</f>
        <v>3</v>
      </c>
      <c r="M1178" s="64" t="str">
        <f>①陸連データ貼付け!Q1178</f>
        <v>高校</v>
      </c>
    </row>
    <row r="1179" spans="1:13">
      <c r="A1179" s="233" t="str">
        <f>①陸連データ貼付け!M1179</f>
        <v>J496</v>
      </c>
      <c r="B1179" s="30" t="str">
        <f t="shared" si="54"/>
        <v>J</v>
      </c>
      <c r="C1179" s="30" t="str">
        <f t="shared" si="55"/>
        <v>496</v>
      </c>
      <c r="D1179" s="30">
        <f>①陸連データ貼付け!B1179</f>
        <v>75734026</v>
      </c>
      <c r="E1179" s="30" t="str">
        <f>①陸連データ貼付け!C1179</f>
        <v>小倉　永都</v>
      </c>
      <c r="F1179" s="30" t="str">
        <f>ASC(①陸連データ貼付け!D1179)</f>
        <v>ｵｸﾞﾗ ｴｲﾄ</v>
      </c>
      <c r="G1179" s="30" t="str">
        <f>①陸連データ貼付け!E1179</f>
        <v>男</v>
      </c>
      <c r="H1179" s="30">
        <f>①陸連データ貼付け!N1179</f>
        <v>223230</v>
      </c>
      <c r="I1179" s="30" t="str">
        <f>①陸連データ貼付け!K1179</f>
        <v>菊里</v>
      </c>
      <c r="J1179" s="30" t="str">
        <f>ASC(①陸連データ貼付け!J1179)</f>
        <v>ﾅｺﾞﾔｼﾘﾂｷｸｻﾞﾄ</v>
      </c>
      <c r="K1179" s="30" t="str">
        <f t="shared" si="56"/>
        <v>菊里</v>
      </c>
      <c r="L1179" s="30">
        <f>①陸連データ貼付け!P1179</f>
        <v>3</v>
      </c>
      <c r="M1179" s="64" t="str">
        <f>①陸連データ貼付け!Q1179</f>
        <v>高校</v>
      </c>
    </row>
    <row r="1180" spans="1:13">
      <c r="A1180" s="233" t="str">
        <f>①陸連データ貼付け!M1180</f>
        <v>J497</v>
      </c>
      <c r="B1180" s="30" t="str">
        <f t="shared" si="54"/>
        <v>J</v>
      </c>
      <c r="C1180" s="30" t="str">
        <f t="shared" si="55"/>
        <v>497</v>
      </c>
      <c r="D1180" s="30">
        <f>①陸連データ貼付け!B1180</f>
        <v>75734632</v>
      </c>
      <c r="E1180" s="30" t="str">
        <f>①陸連データ貼付け!C1180</f>
        <v>三浦　貴斗</v>
      </c>
      <c r="F1180" s="30" t="str">
        <f>ASC(①陸連データ貼付け!D1180)</f>
        <v>ﾐｳﾗ ﾀｶﾄ</v>
      </c>
      <c r="G1180" s="30" t="str">
        <f>①陸連データ貼付け!E1180</f>
        <v>男</v>
      </c>
      <c r="H1180" s="30">
        <f>①陸連データ貼付け!N1180</f>
        <v>223230</v>
      </c>
      <c r="I1180" s="30" t="str">
        <f>①陸連データ貼付け!K1180</f>
        <v>菊里</v>
      </c>
      <c r="J1180" s="30" t="str">
        <f>ASC(①陸連データ貼付け!J1180)</f>
        <v>ﾅｺﾞﾔｼﾘﾂｷｸｻﾞﾄ</v>
      </c>
      <c r="K1180" s="30" t="str">
        <f t="shared" si="56"/>
        <v>菊里</v>
      </c>
      <c r="L1180" s="30">
        <f>①陸連データ貼付け!P1180</f>
        <v>3</v>
      </c>
      <c r="M1180" s="64" t="str">
        <f>①陸連データ貼付け!Q1180</f>
        <v>高校</v>
      </c>
    </row>
    <row r="1181" spans="1:13">
      <c r="A1181" s="233" t="str">
        <f>①陸連データ貼付け!M1181</f>
        <v>J498</v>
      </c>
      <c r="B1181" s="30" t="str">
        <f t="shared" si="54"/>
        <v>J</v>
      </c>
      <c r="C1181" s="30" t="str">
        <f t="shared" si="55"/>
        <v>498</v>
      </c>
      <c r="D1181" s="30">
        <f>①陸連データ貼付け!B1181</f>
        <v>75736028</v>
      </c>
      <c r="E1181" s="30" t="str">
        <f>①陸連データ貼付け!C1181</f>
        <v>村林　賢弥</v>
      </c>
      <c r="F1181" s="30" t="str">
        <f>ASC(①陸連データ貼付け!D1181)</f>
        <v>ﾑﾗﾊﾞﾔｼ ｹﾝﾔ</v>
      </c>
      <c r="G1181" s="30" t="str">
        <f>①陸連データ貼付け!E1181</f>
        <v>男</v>
      </c>
      <c r="H1181" s="30">
        <f>①陸連データ貼付け!N1181</f>
        <v>223230</v>
      </c>
      <c r="I1181" s="30" t="str">
        <f>①陸連データ貼付け!K1181</f>
        <v>菊里</v>
      </c>
      <c r="J1181" s="30" t="str">
        <f>ASC(①陸連データ貼付け!J1181)</f>
        <v>ﾅｺﾞﾔｼﾘﾂｷｸｻﾞﾄ</v>
      </c>
      <c r="K1181" s="30" t="str">
        <f t="shared" si="56"/>
        <v>菊里</v>
      </c>
      <c r="L1181" s="30">
        <f>①陸連データ貼付け!P1181</f>
        <v>3</v>
      </c>
      <c r="M1181" s="64" t="str">
        <f>①陸連データ貼付け!Q1181</f>
        <v>高校</v>
      </c>
    </row>
    <row r="1182" spans="1:13">
      <c r="A1182" s="233" t="str">
        <f>①陸連データ貼付け!M1182</f>
        <v>J499</v>
      </c>
      <c r="B1182" s="30" t="str">
        <f t="shared" si="54"/>
        <v>J</v>
      </c>
      <c r="C1182" s="30" t="str">
        <f t="shared" si="55"/>
        <v>499</v>
      </c>
      <c r="D1182" s="30">
        <f>①陸連データ貼付け!B1182</f>
        <v>75738131</v>
      </c>
      <c r="E1182" s="30" t="str">
        <f>①陸連データ貼付け!C1182</f>
        <v>辻　隼大</v>
      </c>
      <c r="F1182" s="30" t="str">
        <f>ASC(①陸連データ貼付け!D1182)</f>
        <v>ﾂｼﾞ ﾊﾔﾀ</v>
      </c>
      <c r="G1182" s="30" t="str">
        <f>①陸連データ貼付け!E1182</f>
        <v>男</v>
      </c>
      <c r="H1182" s="30">
        <f>①陸連データ貼付け!N1182</f>
        <v>223230</v>
      </c>
      <c r="I1182" s="30" t="str">
        <f>①陸連データ貼付け!K1182</f>
        <v>菊里</v>
      </c>
      <c r="J1182" s="30" t="str">
        <f>ASC(①陸連データ貼付け!J1182)</f>
        <v>ﾅｺﾞﾔｼﾘﾂｷｸｻﾞﾄ</v>
      </c>
      <c r="K1182" s="30" t="str">
        <f t="shared" si="56"/>
        <v>菊里</v>
      </c>
      <c r="L1182" s="30">
        <f>①陸連データ貼付け!P1182</f>
        <v>3</v>
      </c>
      <c r="M1182" s="64" t="str">
        <f>①陸連データ貼付け!Q1182</f>
        <v>高校</v>
      </c>
    </row>
    <row r="1183" spans="1:13">
      <c r="A1183" s="233" t="str">
        <f>①陸連データ貼付け!M1183</f>
        <v>J500</v>
      </c>
      <c r="B1183" s="30" t="str">
        <f t="shared" si="54"/>
        <v>J</v>
      </c>
      <c r="C1183" s="30" t="str">
        <f t="shared" si="55"/>
        <v>500</v>
      </c>
      <c r="D1183" s="30">
        <f>①陸連データ貼付け!B1183</f>
        <v>86280024</v>
      </c>
      <c r="E1183" s="30" t="str">
        <f>①陸連データ貼付け!C1183</f>
        <v>伊藤　奨真</v>
      </c>
      <c r="F1183" s="30" t="str">
        <f>ASC(①陸連データ貼付け!D1183)</f>
        <v>ｲﾄｳ ｼｮｳﾏ</v>
      </c>
      <c r="G1183" s="30" t="str">
        <f>①陸連データ貼付け!E1183</f>
        <v>男</v>
      </c>
      <c r="H1183" s="30">
        <f>①陸連データ貼付け!N1183</f>
        <v>223230</v>
      </c>
      <c r="I1183" s="30" t="str">
        <f>①陸連データ貼付け!K1183</f>
        <v>菊里</v>
      </c>
      <c r="J1183" s="30" t="str">
        <f>ASC(①陸連データ貼付け!J1183)</f>
        <v>ﾅｺﾞﾔｼﾘﾂｷｸｻﾞﾄ</v>
      </c>
      <c r="K1183" s="30" t="str">
        <f t="shared" si="56"/>
        <v>菊里</v>
      </c>
      <c r="L1183" s="30">
        <f>①陸連データ貼付け!P1183</f>
        <v>2</v>
      </c>
      <c r="M1183" s="64" t="str">
        <f>①陸連データ貼付け!Q1183</f>
        <v>高校</v>
      </c>
    </row>
    <row r="1184" spans="1:13">
      <c r="A1184" s="233" t="str">
        <f>①陸連データ貼付け!M1184</f>
        <v>J501</v>
      </c>
      <c r="B1184" s="30" t="str">
        <f t="shared" si="54"/>
        <v>J</v>
      </c>
      <c r="C1184" s="30" t="str">
        <f t="shared" si="55"/>
        <v>501</v>
      </c>
      <c r="D1184" s="30">
        <f>①陸連データ貼付け!B1184</f>
        <v>86280226</v>
      </c>
      <c r="E1184" s="30" t="str">
        <f>①陸連データ貼付け!C1184</f>
        <v>大原　優輝</v>
      </c>
      <c r="F1184" s="30" t="str">
        <f>ASC(①陸連データ貼付け!D1184)</f>
        <v>ｵｵﾊﾗ ﾕｳｷ</v>
      </c>
      <c r="G1184" s="30" t="str">
        <f>①陸連データ貼付け!E1184</f>
        <v>男</v>
      </c>
      <c r="H1184" s="30">
        <f>①陸連データ貼付け!N1184</f>
        <v>223230</v>
      </c>
      <c r="I1184" s="30" t="str">
        <f>①陸連データ貼付け!K1184</f>
        <v>菊里</v>
      </c>
      <c r="J1184" s="30" t="str">
        <f>ASC(①陸連データ貼付け!J1184)</f>
        <v>ﾅｺﾞﾔｼﾘﾂｷｸｻﾞﾄ</v>
      </c>
      <c r="K1184" s="30" t="str">
        <f t="shared" si="56"/>
        <v>菊里</v>
      </c>
      <c r="L1184" s="30">
        <f>①陸連データ貼付け!P1184</f>
        <v>2</v>
      </c>
      <c r="M1184" s="64" t="str">
        <f>①陸連データ貼付け!Q1184</f>
        <v>高校</v>
      </c>
    </row>
    <row r="1185" spans="1:13">
      <c r="A1185" s="233" t="str">
        <f>①陸連データ貼付け!M1185</f>
        <v>J502</v>
      </c>
      <c r="B1185" s="30" t="str">
        <f t="shared" si="54"/>
        <v>J</v>
      </c>
      <c r="C1185" s="30" t="str">
        <f t="shared" si="55"/>
        <v>502</v>
      </c>
      <c r="D1185" s="30">
        <f>①陸連データ貼付け!B1185</f>
        <v>86280630</v>
      </c>
      <c r="E1185" s="30" t="str">
        <f>①陸連データ貼付け!C1185</f>
        <v>浅野　圭亮</v>
      </c>
      <c r="F1185" s="30" t="str">
        <f>ASC(①陸連データ貼付け!D1185)</f>
        <v>ｱｻﾉ ｹｲｽｹ</v>
      </c>
      <c r="G1185" s="30" t="str">
        <f>①陸連データ貼付け!E1185</f>
        <v>男</v>
      </c>
      <c r="H1185" s="30">
        <f>①陸連データ貼付け!N1185</f>
        <v>223230</v>
      </c>
      <c r="I1185" s="30" t="str">
        <f>①陸連データ貼付け!K1185</f>
        <v>菊里</v>
      </c>
      <c r="J1185" s="30" t="str">
        <f>ASC(①陸連データ貼付け!J1185)</f>
        <v>ﾅｺﾞﾔｼﾘﾂｷｸｻﾞﾄ</v>
      </c>
      <c r="K1185" s="30" t="str">
        <f t="shared" si="56"/>
        <v>菊里</v>
      </c>
      <c r="L1185" s="30">
        <f>①陸連データ貼付け!P1185</f>
        <v>2</v>
      </c>
      <c r="M1185" s="64" t="str">
        <f>①陸連データ貼付け!Q1185</f>
        <v>高校</v>
      </c>
    </row>
    <row r="1186" spans="1:13">
      <c r="A1186" s="233" t="str">
        <f>①陸連データ貼付け!M1186</f>
        <v>J503</v>
      </c>
      <c r="B1186" s="30" t="str">
        <f t="shared" si="54"/>
        <v>J</v>
      </c>
      <c r="C1186" s="30" t="str">
        <f t="shared" si="55"/>
        <v>503</v>
      </c>
      <c r="D1186" s="30">
        <f>①陸連データ貼付け!B1186</f>
        <v>86280832</v>
      </c>
      <c r="E1186" s="30" t="str">
        <f>①陸連データ貼付け!C1186</f>
        <v>松井　涼輔</v>
      </c>
      <c r="F1186" s="30" t="str">
        <f>ASC(①陸連データ貼付け!D1186)</f>
        <v>ﾏﾂｲ ﾘｮｳｽｹ</v>
      </c>
      <c r="G1186" s="30" t="str">
        <f>①陸連データ貼付け!E1186</f>
        <v>男</v>
      </c>
      <c r="H1186" s="30">
        <f>①陸連データ貼付け!N1186</f>
        <v>223230</v>
      </c>
      <c r="I1186" s="30" t="str">
        <f>①陸連データ貼付け!K1186</f>
        <v>菊里</v>
      </c>
      <c r="J1186" s="30" t="str">
        <f>ASC(①陸連データ貼付け!J1186)</f>
        <v>ﾅｺﾞﾔｼﾘﾂｷｸｻﾞﾄ</v>
      </c>
      <c r="K1186" s="30" t="str">
        <f t="shared" si="56"/>
        <v>菊里</v>
      </c>
      <c r="L1186" s="30">
        <f>①陸連データ貼付け!P1186</f>
        <v>2</v>
      </c>
      <c r="M1186" s="64" t="str">
        <f>①陸連データ貼付け!Q1186</f>
        <v>高校</v>
      </c>
    </row>
    <row r="1187" spans="1:13">
      <c r="A1187" s="233" t="str">
        <f>①陸連データ貼付け!M1187</f>
        <v>J504</v>
      </c>
      <c r="B1187" s="30" t="str">
        <f t="shared" si="54"/>
        <v>J</v>
      </c>
      <c r="C1187" s="30" t="str">
        <f t="shared" si="55"/>
        <v>504</v>
      </c>
      <c r="D1187" s="30">
        <f>①陸連データ貼付け!B1187</f>
        <v>86281328</v>
      </c>
      <c r="E1187" s="30" t="str">
        <f>①陸連データ貼付け!C1187</f>
        <v>片岡　瑠至</v>
      </c>
      <c r="F1187" s="30" t="str">
        <f>ASC(①陸連データ貼付け!D1187)</f>
        <v>ｶﾀｵｶ ﾙｲ</v>
      </c>
      <c r="G1187" s="30" t="str">
        <f>①陸連データ貼付け!E1187</f>
        <v>男</v>
      </c>
      <c r="H1187" s="30">
        <f>①陸連データ貼付け!N1187</f>
        <v>223230</v>
      </c>
      <c r="I1187" s="30" t="str">
        <f>①陸連データ貼付け!K1187</f>
        <v>菊里</v>
      </c>
      <c r="J1187" s="30" t="str">
        <f>ASC(①陸連データ貼付け!J1187)</f>
        <v>ﾅｺﾞﾔｼﾘﾂｷｸｻﾞﾄ</v>
      </c>
      <c r="K1187" s="30" t="str">
        <f t="shared" si="56"/>
        <v>菊里</v>
      </c>
      <c r="L1187" s="30">
        <f>①陸連データ貼付け!P1187</f>
        <v>2</v>
      </c>
      <c r="M1187" s="64" t="str">
        <f>①陸連データ貼付け!Q1187</f>
        <v>高校</v>
      </c>
    </row>
    <row r="1188" spans="1:13">
      <c r="A1188" s="233" t="str">
        <f>①陸連データ貼付け!M1188</f>
        <v>J505</v>
      </c>
      <c r="B1188" s="30" t="str">
        <f t="shared" si="54"/>
        <v>J</v>
      </c>
      <c r="C1188" s="30" t="str">
        <f t="shared" si="55"/>
        <v>505</v>
      </c>
      <c r="D1188" s="30">
        <f>①陸連データ貼付け!B1188</f>
        <v>86281631</v>
      </c>
      <c r="E1188" s="30" t="str">
        <f>①陸連データ貼付け!C1188</f>
        <v>城　響大</v>
      </c>
      <c r="F1188" s="30" t="str">
        <f>ASC(①陸連データ貼付け!D1188)</f>
        <v>ｼﾞｮｳ ｷｮｳﾀ</v>
      </c>
      <c r="G1188" s="30" t="str">
        <f>①陸連データ貼付け!E1188</f>
        <v>男</v>
      </c>
      <c r="H1188" s="30">
        <f>①陸連データ貼付け!N1188</f>
        <v>223230</v>
      </c>
      <c r="I1188" s="30" t="str">
        <f>①陸連データ貼付け!K1188</f>
        <v>菊里</v>
      </c>
      <c r="J1188" s="30" t="str">
        <f>ASC(①陸連データ貼付け!J1188)</f>
        <v>ﾅｺﾞﾔｼﾘﾂｷｸｻﾞﾄ</v>
      </c>
      <c r="K1188" s="30" t="str">
        <f t="shared" si="56"/>
        <v>菊里</v>
      </c>
      <c r="L1188" s="30">
        <f>①陸連データ貼付け!P1188</f>
        <v>2</v>
      </c>
      <c r="M1188" s="64" t="str">
        <f>①陸連データ貼付け!Q1188</f>
        <v>高校</v>
      </c>
    </row>
    <row r="1189" spans="1:13">
      <c r="A1189" s="233" t="str">
        <f>①陸連データ貼付け!M1189</f>
        <v>J506</v>
      </c>
      <c r="B1189" s="30" t="str">
        <f t="shared" si="54"/>
        <v>J</v>
      </c>
      <c r="C1189" s="30" t="str">
        <f t="shared" si="55"/>
        <v>506</v>
      </c>
      <c r="D1189" s="30">
        <f>①陸連データ貼付け!B1189</f>
        <v>86281934</v>
      </c>
      <c r="E1189" s="30" t="str">
        <f>①陸連データ貼付け!C1189</f>
        <v>森　駿介</v>
      </c>
      <c r="F1189" s="30" t="str">
        <f>ASC(①陸連データ貼付け!D1189)</f>
        <v>ﾓﾘ ｼｭﾝｽｹ</v>
      </c>
      <c r="G1189" s="30" t="str">
        <f>①陸連データ貼付け!E1189</f>
        <v>男</v>
      </c>
      <c r="H1189" s="30">
        <f>①陸連データ貼付け!N1189</f>
        <v>223230</v>
      </c>
      <c r="I1189" s="30" t="str">
        <f>①陸連データ貼付け!K1189</f>
        <v>菊里</v>
      </c>
      <c r="J1189" s="30" t="str">
        <f>ASC(①陸連データ貼付け!J1189)</f>
        <v>ﾅｺﾞﾔｼﾘﾂｷｸｻﾞﾄ</v>
      </c>
      <c r="K1189" s="30" t="str">
        <f t="shared" si="56"/>
        <v>菊里</v>
      </c>
      <c r="L1189" s="30">
        <f>①陸連データ貼付け!P1189</f>
        <v>2</v>
      </c>
      <c r="M1189" s="64" t="str">
        <f>①陸連データ貼付け!Q1189</f>
        <v>高校</v>
      </c>
    </row>
    <row r="1190" spans="1:13">
      <c r="A1190" s="233" t="str">
        <f>①陸連データ貼付け!M1190</f>
        <v>J507</v>
      </c>
      <c r="B1190" s="30" t="str">
        <f t="shared" si="54"/>
        <v>J</v>
      </c>
      <c r="C1190" s="30" t="str">
        <f t="shared" si="55"/>
        <v>507</v>
      </c>
      <c r="D1190" s="30">
        <f>①陸連データ貼付け!B1190</f>
        <v>95500221</v>
      </c>
      <c r="E1190" s="30" t="str">
        <f>①陸連データ貼付け!C1190</f>
        <v>松本　武大</v>
      </c>
      <c r="F1190" s="30" t="str">
        <f>ASC(①陸連データ貼付け!D1190)</f>
        <v>ﾏﾂﾓﾄ ﾀｹﾋﾛ</v>
      </c>
      <c r="G1190" s="30" t="str">
        <f>①陸連データ貼付け!E1190</f>
        <v>男</v>
      </c>
      <c r="H1190" s="30">
        <f>①陸連データ貼付け!N1190</f>
        <v>223230</v>
      </c>
      <c r="I1190" s="30" t="str">
        <f>①陸連データ貼付け!K1190</f>
        <v>菊里</v>
      </c>
      <c r="J1190" s="30" t="str">
        <f>ASC(①陸連データ貼付け!J1190)</f>
        <v>ﾅｺﾞﾔｼﾘﾂｷｸｻﾞﾄ</v>
      </c>
      <c r="K1190" s="30" t="str">
        <f t="shared" si="56"/>
        <v>菊里</v>
      </c>
      <c r="L1190" s="30">
        <f>①陸連データ貼付け!P1190</f>
        <v>2</v>
      </c>
      <c r="M1190" s="64" t="str">
        <f>①陸連データ貼付け!Q1190</f>
        <v>高校</v>
      </c>
    </row>
    <row r="1191" spans="1:13">
      <c r="A1191" s="233" t="str">
        <f>①陸連データ貼付け!M1191</f>
        <v>J508</v>
      </c>
      <c r="B1191" s="30" t="str">
        <f t="shared" si="54"/>
        <v>J</v>
      </c>
      <c r="C1191" s="30" t="str">
        <f t="shared" si="55"/>
        <v>508</v>
      </c>
      <c r="D1191" s="30">
        <f>①陸連データ貼付け!B1191</f>
        <v>96794439</v>
      </c>
      <c r="E1191" s="30" t="str">
        <f>①陸連データ貼付け!C1191</f>
        <v>黒木　健太郎</v>
      </c>
      <c r="F1191" s="30" t="str">
        <f>ASC(①陸連データ貼付け!D1191)</f>
        <v>ｸﾛｷ ｹﾝﾀﾛｳ</v>
      </c>
      <c r="G1191" s="30" t="str">
        <f>①陸連データ貼付け!E1191</f>
        <v>男</v>
      </c>
      <c r="H1191" s="30">
        <f>①陸連データ貼付け!N1191</f>
        <v>223230</v>
      </c>
      <c r="I1191" s="30" t="str">
        <f>①陸連データ貼付け!K1191</f>
        <v>菊里</v>
      </c>
      <c r="J1191" s="30" t="str">
        <f>ASC(①陸連データ貼付け!J1191)</f>
        <v>ﾅｺﾞﾔｼﾘﾂｷｸｻﾞﾄ</v>
      </c>
      <c r="K1191" s="30" t="str">
        <f t="shared" si="56"/>
        <v>菊里</v>
      </c>
      <c r="L1191" s="30">
        <f>①陸連データ貼付け!P1191</f>
        <v>2</v>
      </c>
      <c r="M1191" s="64" t="str">
        <f>①陸連データ貼付け!Q1191</f>
        <v>高校</v>
      </c>
    </row>
    <row r="1192" spans="1:13">
      <c r="A1192" s="233" t="str">
        <f>①陸連データ貼付け!M1192</f>
        <v>J675</v>
      </c>
      <c r="B1192" s="30" t="str">
        <f t="shared" si="54"/>
        <v>J</v>
      </c>
      <c r="C1192" s="30" t="str">
        <f t="shared" si="55"/>
        <v>675</v>
      </c>
      <c r="D1192" s="30">
        <f>①陸連データ貼付け!B1192</f>
        <v>72882835</v>
      </c>
      <c r="E1192" s="30" t="str">
        <f>①陸連データ貼付け!C1192</f>
        <v>高木　隆</v>
      </c>
      <c r="F1192" s="30" t="str">
        <f>ASC(①陸連データ貼付け!D1192)</f>
        <v>ﾀｶｷﾞ ﾘｭｳ</v>
      </c>
      <c r="G1192" s="30" t="str">
        <f>①陸連データ貼付け!E1192</f>
        <v>男</v>
      </c>
      <c r="H1192" s="30">
        <f>①陸連データ貼付け!N1192</f>
        <v>223230</v>
      </c>
      <c r="I1192" s="30" t="str">
        <f>①陸連データ貼付け!K1192</f>
        <v>菊里</v>
      </c>
      <c r="J1192" s="30" t="str">
        <f>ASC(①陸連データ貼付け!J1192)</f>
        <v>ﾅｺﾞﾔｼﾘﾂｷｸｻﾞﾄ</v>
      </c>
      <c r="K1192" s="30" t="str">
        <f t="shared" si="56"/>
        <v>菊里</v>
      </c>
      <c r="L1192" s="30">
        <f>①陸連データ貼付け!P1192</f>
        <v>1</v>
      </c>
      <c r="M1192" s="64" t="str">
        <f>①陸連データ貼付け!Q1192</f>
        <v>高校</v>
      </c>
    </row>
    <row r="1193" spans="1:13">
      <c r="A1193" s="233" t="str">
        <f>①陸連データ貼付け!M1193</f>
        <v>J676</v>
      </c>
      <c r="B1193" s="30" t="str">
        <f t="shared" si="54"/>
        <v>J</v>
      </c>
      <c r="C1193" s="30" t="str">
        <f t="shared" si="55"/>
        <v>676</v>
      </c>
      <c r="D1193" s="30">
        <f>①陸連データ貼付け!B1193</f>
        <v>85517733</v>
      </c>
      <c r="E1193" s="30" t="str">
        <f>①陸連データ貼付け!C1193</f>
        <v>林　亮吾</v>
      </c>
      <c r="F1193" s="30" t="str">
        <f>ASC(①陸連データ貼付け!D1193)</f>
        <v>ﾊﾔｼ ﾘｮｳｺﾞ</v>
      </c>
      <c r="G1193" s="30" t="str">
        <f>①陸連データ貼付け!E1193</f>
        <v>男</v>
      </c>
      <c r="H1193" s="30">
        <f>①陸連データ貼付け!N1193</f>
        <v>223230</v>
      </c>
      <c r="I1193" s="30" t="str">
        <f>①陸連データ貼付け!K1193</f>
        <v>菊里</v>
      </c>
      <c r="J1193" s="30" t="str">
        <f>ASC(①陸連データ貼付け!J1193)</f>
        <v>ﾅｺﾞﾔｼﾘﾂｷｸｻﾞﾄ</v>
      </c>
      <c r="K1193" s="30" t="str">
        <f t="shared" si="56"/>
        <v>菊里</v>
      </c>
      <c r="L1193" s="30">
        <f>①陸連データ貼付け!P1193</f>
        <v>1</v>
      </c>
      <c r="M1193" s="64" t="str">
        <f>①陸連データ貼付け!Q1193</f>
        <v>高校</v>
      </c>
    </row>
    <row r="1194" spans="1:13">
      <c r="A1194" s="233" t="str">
        <f>①陸連データ貼付け!M1194</f>
        <v>J677</v>
      </c>
      <c r="B1194" s="30" t="str">
        <f t="shared" si="54"/>
        <v>J</v>
      </c>
      <c r="C1194" s="30" t="str">
        <f t="shared" si="55"/>
        <v>677</v>
      </c>
      <c r="D1194" s="30">
        <f>①陸連データ貼付け!B1194</f>
        <v>98756136</v>
      </c>
      <c r="E1194" s="30" t="str">
        <f>①陸連データ貼付け!C1194</f>
        <v>伊藤　大輝</v>
      </c>
      <c r="F1194" s="30" t="str">
        <f>ASC(①陸連データ貼付け!D1194)</f>
        <v>ｲﾄｳ ﾀｲｷ</v>
      </c>
      <c r="G1194" s="30" t="str">
        <f>①陸連データ貼付け!E1194</f>
        <v>男</v>
      </c>
      <c r="H1194" s="30">
        <f>①陸連データ貼付け!N1194</f>
        <v>223230</v>
      </c>
      <c r="I1194" s="30" t="str">
        <f>①陸連データ貼付け!K1194</f>
        <v>菊里</v>
      </c>
      <c r="J1194" s="30" t="str">
        <f>ASC(①陸連データ貼付け!J1194)</f>
        <v>ﾅｺﾞﾔｼﾘﾂｷｸｻﾞﾄ</v>
      </c>
      <c r="K1194" s="30" t="str">
        <f t="shared" si="56"/>
        <v>菊里</v>
      </c>
      <c r="L1194" s="30">
        <f>①陸連データ貼付け!P1194</f>
        <v>1</v>
      </c>
      <c r="M1194" s="64" t="str">
        <f>①陸連データ貼付け!Q1194</f>
        <v>高校</v>
      </c>
    </row>
    <row r="1195" spans="1:13">
      <c r="A1195" s="233" t="str">
        <f>①陸連データ貼付け!M1195</f>
        <v>J678</v>
      </c>
      <c r="B1195" s="30" t="str">
        <f t="shared" si="54"/>
        <v>J</v>
      </c>
      <c r="C1195" s="30" t="str">
        <f t="shared" si="55"/>
        <v>678</v>
      </c>
      <c r="D1195" s="30">
        <f>①陸連データ貼付け!B1195</f>
        <v>98756641</v>
      </c>
      <c r="E1195" s="30" t="str">
        <f>①陸連データ貼付け!C1195</f>
        <v>高橋　大成</v>
      </c>
      <c r="F1195" s="30" t="str">
        <f>ASC(①陸連データ貼付け!D1195)</f>
        <v>ﾀｶﾊｼ ﾀｲｾｲ</v>
      </c>
      <c r="G1195" s="30" t="str">
        <f>①陸連データ貼付け!E1195</f>
        <v>男</v>
      </c>
      <c r="H1195" s="30">
        <f>①陸連データ貼付け!N1195</f>
        <v>223230</v>
      </c>
      <c r="I1195" s="30" t="str">
        <f>①陸連データ貼付け!K1195</f>
        <v>菊里</v>
      </c>
      <c r="J1195" s="30" t="str">
        <f>ASC(①陸連データ貼付け!J1195)</f>
        <v>ﾅｺﾞﾔｼﾘﾂｷｸｻﾞﾄ</v>
      </c>
      <c r="K1195" s="30" t="str">
        <f t="shared" si="56"/>
        <v>菊里</v>
      </c>
      <c r="L1195" s="30">
        <f>①陸連データ貼付け!P1195</f>
        <v>1</v>
      </c>
      <c r="M1195" s="64" t="str">
        <f>①陸連データ貼付け!Q1195</f>
        <v>高校</v>
      </c>
    </row>
    <row r="1196" spans="1:13">
      <c r="A1196" s="233" t="str">
        <f>①陸連データ貼付け!M1196</f>
        <v>J679</v>
      </c>
      <c r="B1196" s="30" t="str">
        <f t="shared" si="54"/>
        <v>J</v>
      </c>
      <c r="C1196" s="30" t="str">
        <f t="shared" si="55"/>
        <v>679</v>
      </c>
      <c r="D1196" s="30">
        <f>①陸連データ貼付け!B1196</f>
        <v>98756944</v>
      </c>
      <c r="E1196" s="30" t="str">
        <f>①陸連データ貼付け!C1196</f>
        <v>鍬野　優佑</v>
      </c>
      <c r="F1196" s="30" t="str">
        <f>ASC(①陸連データ貼付け!D1196)</f>
        <v>ｸﾜﾉ ﾕｳｽｹ</v>
      </c>
      <c r="G1196" s="30" t="str">
        <f>①陸連データ貼付け!E1196</f>
        <v>男</v>
      </c>
      <c r="H1196" s="30">
        <f>①陸連データ貼付け!N1196</f>
        <v>223230</v>
      </c>
      <c r="I1196" s="30" t="str">
        <f>①陸連データ貼付け!K1196</f>
        <v>菊里</v>
      </c>
      <c r="J1196" s="30" t="str">
        <f>ASC(①陸連データ貼付け!J1196)</f>
        <v>ﾅｺﾞﾔｼﾘﾂｷｸｻﾞﾄ</v>
      </c>
      <c r="K1196" s="30" t="str">
        <f t="shared" si="56"/>
        <v>菊里</v>
      </c>
      <c r="L1196" s="30">
        <f>①陸連データ貼付け!P1196</f>
        <v>1</v>
      </c>
      <c r="M1196" s="64" t="str">
        <f>①陸連データ貼付け!Q1196</f>
        <v>高校</v>
      </c>
    </row>
    <row r="1197" spans="1:13">
      <c r="A1197" s="233" t="str">
        <f>①陸連データ貼付け!M1197</f>
        <v>J680</v>
      </c>
      <c r="B1197" s="30" t="str">
        <f t="shared" si="54"/>
        <v>J</v>
      </c>
      <c r="C1197" s="30" t="str">
        <f t="shared" si="55"/>
        <v>680</v>
      </c>
      <c r="D1197" s="30">
        <f>①陸連データ貼付け!B1197</f>
        <v>98758643</v>
      </c>
      <c r="E1197" s="30" t="str">
        <f>①陸連データ貼付け!C1197</f>
        <v>後藤　優介</v>
      </c>
      <c r="F1197" s="30" t="str">
        <f>ASC(①陸連データ貼付け!D1197)</f>
        <v>ｺﾞﾄｳ ﾕｳｽｹ</v>
      </c>
      <c r="G1197" s="30" t="str">
        <f>①陸連データ貼付け!E1197</f>
        <v>男</v>
      </c>
      <c r="H1197" s="30">
        <f>①陸連データ貼付け!N1197</f>
        <v>223230</v>
      </c>
      <c r="I1197" s="30" t="str">
        <f>①陸連データ貼付け!K1197</f>
        <v>菊里</v>
      </c>
      <c r="J1197" s="30" t="str">
        <f>ASC(①陸連データ貼付け!J1197)</f>
        <v>ﾅｺﾞﾔｼﾘﾂｷｸｻﾞﾄ</v>
      </c>
      <c r="K1197" s="30" t="str">
        <f t="shared" si="56"/>
        <v>菊里</v>
      </c>
      <c r="L1197" s="30">
        <f>①陸連データ貼付け!P1197</f>
        <v>1</v>
      </c>
      <c r="M1197" s="64" t="str">
        <f>①陸連データ貼付け!Q1197</f>
        <v>高校</v>
      </c>
    </row>
    <row r="1198" spans="1:13">
      <c r="A1198" s="233" t="str">
        <f>①陸連データ貼付け!M1198</f>
        <v>J681</v>
      </c>
      <c r="B1198" s="30" t="str">
        <f t="shared" si="54"/>
        <v>J</v>
      </c>
      <c r="C1198" s="30" t="str">
        <f t="shared" si="55"/>
        <v>681</v>
      </c>
      <c r="D1198" s="30">
        <f>①陸連データ貼付け!B1198</f>
        <v>98758744</v>
      </c>
      <c r="E1198" s="30" t="str">
        <f>①陸連データ貼付け!C1198</f>
        <v>柚山　高摩</v>
      </c>
      <c r="F1198" s="30" t="str">
        <f>ASC(①陸連データ貼付け!D1198)</f>
        <v>ﾕﾔﾏ ﾀｸﾏ</v>
      </c>
      <c r="G1198" s="30" t="str">
        <f>①陸連データ貼付け!E1198</f>
        <v>男</v>
      </c>
      <c r="H1198" s="30">
        <f>①陸連データ貼付け!N1198</f>
        <v>223230</v>
      </c>
      <c r="I1198" s="30" t="str">
        <f>①陸連データ貼付け!K1198</f>
        <v>菊里</v>
      </c>
      <c r="J1198" s="30" t="str">
        <f>ASC(①陸連データ貼付け!J1198)</f>
        <v>ﾅｺﾞﾔｼﾘﾂｷｸｻﾞﾄ</v>
      </c>
      <c r="K1198" s="30" t="str">
        <f t="shared" si="56"/>
        <v>菊里</v>
      </c>
      <c r="L1198" s="30">
        <f>①陸連データ貼付け!P1198</f>
        <v>1</v>
      </c>
      <c r="M1198" s="64" t="str">
        <f>①陸連データ貼付け!Q1198</f>
        <v>高校</v>
      </c>
    </row>
    <row r="1199" spans="1:13">
      <c r="A1199" s="233" t="str">
        <f>①陸連データ貼付け!M1199</f>
        <v>J682</v>
      </c>
      <c r="B1199" s="30" t="str">
        <f t="shared" si="54"/>
        <v>J</v>
      </c>
      <c r="C1199" s="30" t="str">
        <f t="shared" si="55"/>
        <v>682</v>
      </c>
      <c r="D1199" s="30">
        <f>①陸連データ貼付け!B1199</f>
        <v>98763538</v>
      </c>
      <c r="E1199" s="30" t="str">
        <f>①陸連データ貼付け!C1199</f>
        <v>鈴木　力</v>
      </c>
      <c r="F1199" s="30" t="str">
        <f>ASC(①陸連データ貼付け!D1199)</f>
        <v>ｽｽﾞｷ ﾁｶﾗ</v>
      </c>
      <c r="G1199" s="30" t="str">
        <f>①陸連データ貼付け!E1199</f>
        <v>男</v>
      </c>
      <c r="H1199" s="30">
        <f>①陸連データ貼付け!N1199</f>
        <v>223230</v>
      </c>
      <c r="I1199" s="30" t="str">
        <f>①陸連データ貼付け!K1199</f>
        <v>菊里</v>
      </c>
      <c r="J1199" s="30" t="str">
        <f>ASC(①陸連データ貼付け!J1199)</f>
        <v>ﾅｺﾞﾔｼﾘﾂｷｸｻﾞﾄ</v>
      </c>
      <c r="K1199" s="30" t="str">
        <f t="shared" si="56"/>
        <v>菊里</v>
      </c>
      <c r="L1199" s="30">
        <f>①陸連データ貼付け!P1199</f>
        <v>2</v>
      </c>
      <c r="M1199" s="64" t="str">
        <f>①陸連データ貼付け!Q1199</f>
        <v>高校</v>
      </c>
    </row>
    <row r="1200" spans="1:13">
      <c r="A1200" s="233" t="str">
        <f>①陸連データ貼付け!M1200</f>
        <v>H5199</v>
      </c>
      <c r="B1200" s="30" t="str">
        <f t="shared" si="54"/>
        <v>H</v>
      </c>
      <c r="C1200" s="30" t="str">
        <f t="shared" si="55"/>
        <v>5199</v>
      </c>
      <c r="D1200" s="30">
        <f>①陸連データ貼付け!B1200</f>
        <v>39826937</v>
      </c>
      <c r="E1200" s="30" t="str">
        <f>①陸連データ貼付け!C1200</f>
        <v>大島　直子</v>
      </c>
      <c r="F1200" s="30" t="str">
        <f>ASC(①陸連データ貼付け!D1200)</f>
        <v>ｵｵｼﾏ ﾅｵｺ</v>
      </c>
      <c r="G1200" s="30" t="str">
        <f>①陸連データ貼付け!E1200</f>
        <v>女</v>
      </c>
      <c r="H1200" s="30">
        <f>①陸連データ貼付け!N1200</f>
        <v>223231</v>
      </c>
      <c r="I1200" s="30" t="str">
        <f>①陸連データ貼付け!K1200</f>
        <v>向陽</v>
      </c>
      <c r="J1200" s="30" t="str">
        <f>ASC(①陸連データ貼付け!J1200)</f>
        <v>ﾅｺﾞﾔｼﾘﾂｺｳﾖｳ</v>
      </c>
      <c r="K1200" s="30" t="str">
        <f t="shared" si="56"/>
        <v>向陽</v>
      </c>
      <c r="L1200" s="30">
        <f>①陸連データ貼付け!P1200</f>
        <v>3</v>
      </c>
      <c r="M1200" s="64" t="str">
        <f>①陸連データ貼付け!Q1200</f>
        <v>高校</v>
      </c>
    </row>
    <row r="1201" spans="1:13">
      <c r="A1201" s="233" t="str">
        <f>①陸連データ貼付け!M1201</f>
        <v>H5200</v>
      </c>
      <c r="B1201" s="30" t="str">
        <f t="shared" si="54"/>
        <v>H</v>
      </c>
      <c r="C1201" s="30" t="str">
        <f t="shared" si="55"/>
        <v>5200</v>
      </c>
      <c r="D1201" s="30">
        <f>①陸連データ貼付け!B1201</f>
        <v>39828232</v>
      </c>
      <c r="E1201" s="30" t="str">
        <f>①陸連データ貼付け!C1201</f>
        <v>伊串　嶺花</v>
      </c>
      <c r="F1201" s="30" t="str">
        <f>ASC(①陸連データ貼付け!D1201)</f>
        <v>ｲｸﾞｼ ﾐﾈｶ</v>
      </c>
      <c r="G1201" s="30" t="str">
        <f>①陸連データ貼付け!E1201</f>
        <v>女</v>
      </c>
      <c r="H1201" s="30">
        <f>①陸連データ貼付け!N1201</f>
        <v>223231</v>
      </c>
      <c r="I1201" s="30" t="str">
        <f>①陸連データ貼付け!K1201</f>
        <v>向陽</v>
      </c>
      <c r="J1201" s="30" t="str">
        <f>ASC(①陸連データ貼付け!J1201)</f>
        <v>ﾅｺﾞﾔｼﾘﾂｺｳﾖｳ</v>
      </c>
      <c r="K1201" s="30" t="str">
        <f t="shared" si="56"/>
        <v>向陽</v>
      </c>
      <c r="L1201" s="30">
        <f>①陸連データ貼付け!P1201</f>
        <v>3</v>
      </c>
      <c r="M1201" s="64" t="str">
        <f>①陸連データ貼付け!Q1201</f>
        <v>高校</v>
      </c>
    </row>
    <row r="1202" spans="1:13">
      <c r="A1202" s="233" t="str">
        <f>①陸連データ貼付け!M1202</f>
        <v>H5201</v>
      </c>
      <c r="B1202" s="30" t="str">
        <f t="shared" si="54"/>
        <v>H</v>
      </c>
      <c r="C1202" s="30" t="str">
        <f t="shared" si="55"/>
        <v>5201</v>
      </c>
      <c r="D1202" s="30">
        <f>①陸連データ貼付け!B1202</f>
        <v>39851026</v>
      </c>
      <c r="E1202" s="30" t="str">
        <f>①陸連データ貼付け!C1202</f>
        <v>足達　菜緒</v>
      </c>
      <c r="F1202" s="30" t="str">
        <f>ASC(①陸連データ貼付け!D1202)</f>
        <v>ｱﾀﾞﾁ ﾅｵ</v>
      </c>
      <c r="G1202" s="30" t="str">
        <f>①陸連データ貼付け!E1202</f>
        <v>女</v>
      </c>
      <c r="H1202" s="30">
        <f>①陸連データ貼付け!N1202</f>
        <v>223231</v>
      </c>
      <c r="I1202" s="30" t="str">
        <f>①陸連データ貼付け!K1202</f>
        <v>向陽</v>
      </c>
      <c r="J1202" s="30" t="str">
        <f>ASC(①陸連データ貼付け!J1202)</f>
        <v>ﾅｺﾞﾔｼﾘﾂｺｳﾖｳ</v>
      </c>
      <c r="K1202" s="30" t="str">
        <f t="shared" si="56"/>
        <v>向陽</v>
      </c>
      <c r="L1202" s="30">
        <f>①陸連データ貼付け!P1202</f>
        <v>3</v>
      </c>
      <c r="M1202" s="64" t="str">
        <f>①陸連データ貼付け!Q1202</f>
        <v>高校</v>
      </c>
    </row>
    <row r="1203" spans="1:13">
      <c r="A1203" s="233" t="str">
        <f>①陸連データ貼付け!M1203</f>
        <v>H5202</v>
      </c>
      <c r="B1203" s="30" t="str">
        <f t="shared" si="54"/>
        <v>H</v>
      </c>
      <c r="C1203" s="30" t="str">
        <f t="shared" si="55"/>
        <v>5202</v>
      </c>
      <c r="D1203" s="30">
        <f>①陸連データ貼付け!B1203</f>
        <v>39876538</v>
      </c>
      <c r="E1203" s="30" t="str">
        <f>①陸連データ貼付け!C1203</f>
        <v>西中　凜々子</v>
      </c>
      <c r="F1203" s="30" t="str">
        <f>ASC(①陸連データ貼付け!D1203)</f>
        <v>ﾆｼﾅｶ ﾘﾘｺ</v>
      </c>
      <c r="G1203" s="30" t="str">
        <f>①陸連データ貼付け!E1203</f>
        <v>女</v>
      </c>
      <c r="H1203" s="30">
        <f>①陸連データ貼付け!N1203</f>
        <v>223231</v>
      </c>
      <c r="I1203" s="30" t="str">
        <f>①陸連データ貼付け!K1203</f>
        <v>向陽</v>
      </c>
      <c r="J1203" s="30" t="str">
        <f>ASC(①陸連データ貼付け!J1203)</f>
        <v>ﾅｺﾞﾔｼﾘﾂｺｳﾖｳ</v>
      </c>
      <c r="K1203" s="30" t="str">
        <f t="shared" si="56"/>
        <v>向陽</v>
      </c>
      <c r="L1203" s="30">
        <f>①陸連データ貼付け!P1203</f>
        <v>3</v>
      </c>
      <c r="M1203" s="64" t="str">
        <f>①陸連データ貼付け!Q1203</f>
        <v>高校</v>
      </c>
    </row>
    <row r="1204" spans="1:13">
      <c r="A1204" s="233" t="str">
        <f>①陸連データ貼付け!M1204</f>
        <v>H5203</v>
      </c>
      <c r="B1204" s="30" t="str">
        <f t="shared" si="54"/>
        <v>H</v>
      </c>
      <c r="C1204" s="30" t="str">
        <f t="shared" si="55"/>
        <v>5203</v>
      </c>
      <c r="D1204" s="30">
        <f>①陸連データ貼付け!B1204</f>
        <v>47382731</v>
      </c>
      <c r="E1204" s="30" t="str">
        <f>①陸連データ貼付け!C1204</f>
        <v>宮崎　葵衣</v>
      </c>
      <c r="F1204" s="30" t="str">
        <f>ASC(①陸連データ貼付け!D1204)</f>
        <v>ﾐﾔｻﾞｷ ｱｵｲ</v>
      </c>
      <c r="G1204" s="30" t="str">
        <f>①陸連データ貼付け!E1204</f>
        <v>女</v>
      </c>
      <c r="H1204" s="30">
        <f>①陸連データ貼付け!N1204</f>
        <v>223231</v>
      </c>
      <c r="I1204" s="30" t="str">
        <f>①陸連データ貼付け!K1204</f>
        <v>向陽</v>
      </c>
      <c r="J1204" s="30" t="str">
        <f>ASC(①陸連データ貼付け!J1204)</f>
        <v>ﾅｺﾞﾔｼﾘﾂｺｳﾖｳ</v>
      </c>
      <c r="K1204" s="30" t="str">
        <f t="shared" si="56"/>
        <v>向陽</v>
      </c>
      <c r="L1204" s="30">
        <f>①陸連データ貼付け!P1204</f>
        <v>2</v>
      </c>
      <c r="M1204" s="64" t="str">
        <f>①陸連データ貼付け!Q1204</f>
        <v>高校</v>
      </c>
    </row>
    <row r="1205" spans="1:13">
      <c r="A1205" s="233" t="str">
        <f>①陸連データ貼付け!M1205</f>
        <v>H5204</v>
      </c>
      <c r="B1205" s="30" t="str">
        <f t="shared" si="54"/>
        <v>H</v>
      </c>
      <c r="C1205" s="30" t="str">
        <f t="shared" si="55"/>
        <v>5204</v>
      </c>
      <c r="D1205" s="30">
        <f>①陸連データ貼付け!B1205</f>
        <v>49235326</v>
      </c>
      <c r="E1205" s="30" t="str">
        <f>①陸連データ貼付け!C1205</f>
        <v>桝川　萌夏</v>
      </c>
      <c r="F1205" s="30" t="str">
        <f>ASC(①陸連データ貼付け!D1205)</f>
        <v>ﾏｽｶﾜ ﾓｴｶ</v>
      </c>
      <c r="G1205" s="30" t="str">
        <f>①陸連データ貼付け!E1205</f>
        <v>女</v>
      </c>
      <c r="H1205" s="30">
        <f>①陸連データ貼付け!N1205</f>
        <v>223231</v>
      </c>
      <c r="I1205" s="30" t="str">
        <f>①陸連データ貼付け!K1205</f>
        <v>向陽</v>
      </c>
      <c r="J1205" s="30" t="str">
        <f>ASC(①陸連データ貼付け!J1205)</f>
        <v>ﾅｺﾞﾔｼﾘﾂｺｳﾖｳ</v>
      </c>
      <c r="K1205" s="30" t="str">
        <f t="shared" si="56"/>
        <v>向陽</v>
      </c>
      <c r="L1205" s="30">
        <f>①陸連データ貼付け!P1205</f>
        <v>2</v>
      </c>
      <c r="M1205" s="64" t="str">
        <f>①陸連データ貼付け!Q1205</f>
        <v>高校</v>
      </c>
    </row>
    <row r="1206" spans="1:13">
      <c r="A1206" s="233" t="str">
        <f>①陸連データ貼付け!M1206</f>
        <v>H5205</v>
      </c>
      <c r="B1206" s="30" t="str">
        <f t="shared" si="54"/>
        <v>H</v>
      </c>
      <c r="C1206" s="30" t="str">
        <f t="shared" si="55"/>
        <v>5205</v>
      </c>
      <c r="D1206" s="30">
        <f>①陸連データ貼付け!B1206</f>
        <v>64683229</v>
      </c>
      <c r="E1206" s="30" t="str">
        <f>①陸連データ貼付け!C1206</f>
        <v>山本　真由</v>
      </c>
      <c r="F1206" s="30" t="str">
        <f>ASC(①陸連データ貼付け!D1206)</f>
        <v>ﾔﾏﾓﾄ ﾏﾕ</v>
      </c>
      <c r="G1206" s="30" t="str">
        <f>①陸連データ貼付け!E1206</f>
        <v>女</v>
      </c>
      <c r="H1206" s="30">
        <f>①陸連データ貼付け!N1206</f>
        <v>223231</v>
      </c>
      <c r="I1206" s="30" t="str">
        <f>①陸連データ貼付け!K1206</f>
        <v>向陽</v>
      </c>
      <c r="J1206" s="30" t="str">
        <f>ASC(①陸連データ貼付け!J1206)</f>
        <v>ﾅｺﾞﾔｼﾘﾂｺｳﾖｳ</v>
      </c>
      <c r="K1206" s="30" t="str">
        <f t="shared" si="56"/>
        <v>向陽</v>
      </c>
      <c r="L1206" s="30">
        <f>①陸連データ貼付け!P1206</f>
        <v>3</v>
      </c>
      <c r="M1206" s="64" t="str">
        <f>①陸連データ貼付け!Q1206</f>
        <v>高校</v>
      </c>
    </row>
    <row r="1207" spans="1:13">
      <c r="A1207" s="233" t="str">
        <f>①陸連データ貼付け!M1207</f>
        <v>H5206</v>
      </c>
      <c r="B1207" s="30" t="str">
        <f t="shared" si="54"/>
        <v>H</v>
      </c>
      <c r="C1207" s="30" t="str">
        <f t="shared" si="55"/>
        <v>5206</v>
      </c>
      <c r="D1207" s="30">
        <f>①陸連データ貼付け!B1207</f>
        <v>73345931</v>
      </c>
      <c r="E1207" s="30" t="str">
        <f>①陸連データ貼付け!C1207</f>
        <v>奥村　めぐ</v>
      </c>
      <c r="F1207" s="30" t="str">
        <f>ASC(①陸連データ貼付け!D1207)</f>
        <v>ｵｸﾑﾗ ﾒｸﾞ</v>
      </c>
      <c r="G1207" s="30" t="str">
        <f>①陸連データ貼付け!E1207</f>
        <v>女</v>
      </c>
      <c r="H1207" s="30">
        <f>①陸連データ貼付け!N1207</f>
        <v>223231</v>
      </c>
      <c r="I1207" s="30" t="str">
        <f>①陸連データ貼付け!K1207</f>
        <v>向陽</v>
      </c>
      <c r="J1207" s="30" t="str">
        <f>ASC(①陸連データ貼付け!J1207)</f>
        <v>ﾅｺﾞﾔｼﾘﾂｺｳﾖｳ</v>
      </c>
      <c r="K1207" s="30" t="str">
        <f t="shared" si="56"/>
        <v>向陽</v>
      </c>
      <c r="L1207" s="30">
        <f>①陸連データ貼付け!P1207</f>
        <v>3</v>
      </c>
      <c r="M1207" s="64" t="str">
        <f>①陸連データ貼付け!Q1207</f>
        <v>高校</v>
      </c>
    </row>
    <row r="1208" spans="1:13">
      <c r="A1208" s="233" t="str">
        <f>①陸連データ貼付け!M1208</f>
        <v>H5207</v>
      </c>
      <c r="B1208" s="30" t="str">
        <f t="shared" si="54"/>
        <v>H</v>
      </c>
      <c r="C1208" s="30" t="str">
        <f t="shared" si="55"/>
        <v>5207</v>
      </c>
      <c r="D1208" s="30">
        <f>①陸連データ貼付け!B1208</f>
        <v>77075834</v>
      </c>
      <c r="E1208" s="30" t="str">
        <f>①陸連データ貼付け!C1208</f>
        <v>原　菜々花</v>
      </c>
      <c r="F1208" s="30" t="str">
        <f>ASC(①陸連データ貼付け!D1208)</f>
        <v>ﾊﾗ ﾅﾅｶ</v>
      </c>
      <c r="G1208" s="30" t="str">
        <f>①陸連データ貼付け!E1208</f>
        <v>女</v>
      </c>
      <c r="H1208" s="30">
        <f>①陸連データ貼付け!N1208</f>
        <v>223231</v>
      </c>
      <c r="I1208" s="30" t="str">
        <f>①陸連データ貼付け!K1208</f>
        <v>向陽</v>
      </c>
      <c r="J1208" s="30" t="str">
        <f>ASC(①陸連データ貼付け!J1208)</f>
        <v>ﾅｺﾞﾔｼﾘﾂｺｳﾖｳ</v>
      </c>
      <c r="K1208" s="30" t="str">
        <f t="shared" si="56"/>
        <v>向陽</v>
      </c>
      <c r="L1208" s="30">
        <f>①陸連データ貼付け!P1208</f>
        <v>3</v>
      </c>
      <c r="M1208" s="64" t="str">
        <f>①陸連データ貼付け!Q1208</f>
        <v>高校</v>
      </c>
    </row>
    <row r="1209" spans="1:13">
      <c r="A1209" s="233" t="str">
        <f>①陸連データ貼付け!M1209</f>
        <v>H5208</v>
      </c>
      <c r="B1209" s="30" t="str">
        <f t="shared" si="54"/>
        <v>H</v>
      </c>
      <c r="C1209" s="30" t="str">
        <f t="shared" si="55"/>
        <v>5208</v>
      </c>
      <c r="D1209" s="30">
        <f>①陸連データ貼付け!B1209</f>
        <v>77075935</v>
      </c>
      <c r="E1209" s="30" t="str">
        <f>①陸連データ貼付け!C1209</f>
        <v>上木　彩音</v>
      </c>
      <c r="F1209" s="30" t="str">
        <f>ASC(①陸連データ貼付け!D1209)</f>
        <v>ｳｴｷ ｱﾔﾈ</v>
      </c>
      <c r="G1209" s="30" t="str">
        <f>①陸連データ貼付け!E1209</f>
        <v>女</v>
      </c>
      <c r="H1209" s="30">
        <f>①陸連データ貼付け!N1209</f>
        <v>223231</v>
      </c>
      <c r="I1209" s="30" t="str">
        <f>①陸連データ貼付け!K1209</f>
        <v>向陽</v>
      </c>
      <c r="J1209" s="30" t="str">
        <f>ASC(①陸連データ貼付け!J1209)</f>
        <v>ﾅｺﾞﾔｼﾘﾂｺｳﾖｳ</v>
      </c>
      <c r="K1209" s="30" t="str">
        <f t="shared" si="56"/>
        <v>向陽</v>
      </c>
      <c r="L1209" s="30">
        <f>①陸連データ貼付け!P1209</f>
        <v>3</v>
      </c>
      <c r="M1209" s="64" t="str">
        <f>①陸連データ貼付け!Q1209</f>
        <v>高校</v>
      </c>
    </row>
    <row r="1210" spans="1:13">
      <c r="A1210" s="233" t="str">
        <f>①陸連データ貼付け!M1210</f>
        <v>H5209</v>
      </c>
      <c r="B1210" s="30" t="str">
        <f t="shared" si="54"/>
        <v>H</v>
      </c>
      <c r="C1210" s="30" t="str">
        <f t="shared" si="55"/>
        <v>5209</v>
      </c>
      <c r="D1210" s="30">
        <f>①陸連データ貼付け!B1210</f>
        <v>77076128</v>
      </c>
      <c r="E1210" s="30" t="str">
        <f>①陸連データ貼付け!C1210</f>
        <v>富田　桜子</v>
      </c>
      <c r="F1210" s="30" t="str">
        <f>ASC(①陸連データ貼付け!D1210)</f>
        <v>ﾄﾐﾀﾞ ｻｸﾗｺ</v>
      </c>
      <c r="G1210" s="30" t="str">
        <f>①陸連データ貼付け!E1210</f>
        <v>女</v>
      </c>
      <c r="H1210" s="30">
        <f>①陸連データ貼付け!N1210</f>
        <v>223231</v>
      </c>
      <c r="I1210" s="30" t="str">
        <f>①陸連データ貼付け!K1210</f>
        <v>向陽</v>
      </c>
      <c r="J1210" s="30" t="str">
        <f>ASC(①陸連データ貼付け!J1210)</f>
        <v>ﾅｺﾞﾔｼﾘﾂｺｳﾖｳ</v>
      </c>
      <c r="K1210" s="30" t="str">
        <f t="shared" si="56"/>
        <v>向陽</v>
      </c>
      <c r="L1210" s="30">
        <f>①陸連データ貼付け!P1210</f>
        <v>3</v>
      </c>
      <c r="M1210" s="64" t="str">
        <f>①陸連データ貼付け!Q1210</f>
        <v>高校</v>
      </c>
    </row>
    <row r="1211" spans="1:13">
      <c r="A1211" s="233" t="str">
        <f>①陸連データ貼付け!M1211</f>
        <v>H5210</v>
      </c>
      <c r="B1211" s="30" t="str">
        <f t="shared" si="54"/>
        <v>H</v>
      </c>
      <c r="C1211" s="30" t="str">
        <f t="shared" si="55"/>
        <v>5210</v>
      </c>
      <c r="D1211" s="30">
        <f>①陸連データ貼付け!B1211</f>
        <v>77076431</v>
      </c>
      <c r="E1211" s="30" t="str">
        <f>①陸連データ貼付け!C1211</f>
        <v>河村　有香</v>
      </c>
      <c r="F1211" s="30" t="str">
        <f>ASC(①陸連データ貼付け!D1211)</f>
        <v>ｶﾜﾑﾗ ﾕｳｶ</v>
      </c>
      <c r="G1211" s="30" t="str">
        <f>①陸連データ貼付け!E1211</f>
        <v>女</v>
      </c>
      <c r="H1211" s="30">
        <f>①陸連データ貼付け!N1211</f>
        <v>223231</v>
      </c>
      <c r="I1211" s="30" t="str">
        <f>①陸連データ貼付け!K1211</f>
        <v>向陽</v>
      </c>
      <c r="J1211" s="30" t="str">
        <f>ASC(①陸連データ貼付け!J1211)</f>
        <v>ﾅｺﾞﾔｼﾘﾂｺｳﾖｳ</v>
      </c>
      <c r="K1211" s="30" t="str">
        <f t="shared" si="56"/>
        <v>向陽</v>
      </c>
      <c r="L1211" s="30">
        <f>①陸連データ貼付け!P1211</f>
        <v>3</v>
      </c>
      <c r="M1211" s="64" t="str">
        <f>①陸連データ貼付け!Q1211</f>
        <v>高校</v>
      </c>
    </row>
    <row r="1212" spans="1:13">
      <c r="A1212" s="233" t="str">
        <f>①陸連データ貼付け!M1212</f>
        <v>H5211</v>
      </c>
      <c r="B1212" s="30" t="str">
        <f t="shared" si="54"/>
        <v>H</v>
      </c>
      <c r="C1212" s="30" t="str">
        <f t="shared" si="55"/>
        <v>5211</v>
      </c>
      <c r="D1212" s="30">
        <f>①陸連データ貼付け!B1212</f>
        <v>77076835</v>
      </c>
      <c r="E1212" s="30" t="str">
        <f>①陸連データ貼付け!C1212</f>
        <v>髙柳　陽菜乃</v>
      </c>
      <c r="F1212" s="30" t="str">
        <f>ASC(①陸連データ貼付け!D1212)</f>
        <v>ﾀｶﾔﾅｷﾞ ﾋﾅﾉ</v>
      </c>
      <c r="G1212" s="30" t="str">
        <f>①陸連データ貼付け!E1212</f>
        <v>女</v>
      </c>
      <c r="H1212" s="30">
        <f>①陸連データ貼付け!N1212</f>
        <v>223231</v>
      </c>
      <c r="I1212" s="30" t="str">
        <f>①陸連データ貼付け!K1212</f>
        <v>向陽</v>
      </c>
      <c r="J1212" s="30" t="str">
        <f>ASC(①陸連データ貼付け!J1212)</f>
        <v>ﾅｺﾞﾔｼﾘﾂｺｳﾖｳ</v>
      </c>
      <c r="K1212" s="30" t="str">
        <f t="shared" si="56"/>
        <v>向陽</v>
      </c>
      <c r="L1212" s="30">
        <f>①陸連データ貼付け!P1212</f>
        <v>3</v>
      </c>
      <c r="M1212" s="64" t="str">
        <f>①陸連データ貼付け!Q1212</f>
        <v>高校</v>
      </c>
    </row>
    <row r="1213" spans="1:13">
      <c r="A1213" s="233" t="str">
        <f>①陸連データ貼付け!M1213</f>
        <v>H5212</v>
      </c>
      <c r="B1213" s="30" t="str">
        <f t="shared" si="54"/>
        <v>H</v>
      </c>
      <c r="C1213" s="30" t="str">
        <f t="shared" si="55"/>
        <v>5212</v>
      </c>
      <c r="D1213" s="30">
        <f>①陸連データ貼付け!B1213</f>
        <v>87377840</v>
      </c>
      <c r="E1213" s="30" t="str">
        <f>①陸連データ貼付け!C1213</f>
        <v>森　彩華</v>
      </c>
      <c r="F1213" s="30" t="str">
        <f>ASC(①陸連データ貼付け!D1213)</f>
        <v>ﾓﾘ ｱﾔｶ</v>
      </c>
      <c r="G1213" s="30" t="str">
        <f>①陸連データ貼付け!E1213</f>
        <v>女</v>
      </c>
      <c r="H1213" s="30">
        <f>①陸連データ貼付け!N1213</f>
        <v>223231</v>
      </c>
      <c r="I1213" s="30" t="str">
        <f>①陸連データ貼付け!K1213</f>
        <v>向陽</v>
      </c>
      <c r="J1213" s="30" t="str">
        <f>ASC(①陸連データ貼付け!J1213)</f>
        <v>ﾅｺﾞﾔｼﾘﾂｺｳﾖｳ</v>
      </c>
      <c r="K1213" s="30" t="str">
        <f t="shared" si="56"/>
        <v>向陽</v>
      </c>
      <c r="L1213" s="30">
        <f>①陸連データ貼付け!P1213</f>
        <v>2</v>
      </c>
      <c r="M1213" s="64" t="str">
        <f>①陸連データ貼付け!Q1213</f>
        <v>高校</v>
      </c>
    </row>
    <row r="1214" spans="1:13">
      <c r="A1214" s="233" t="str">
        <f>①陸連データ貼付け!M1214</f>
        <v>H5213</v>
      </c>
      <c r="B1214" s="30" t="str">
        <f t="shared" si="54"/>
        <v>H</v>
      </c>
      <c r="C1214" s="30" t="str">
        <f t="shared" si="55"/>
        <v>5213</v>
      </c>
      <c r="D1214" s="30">
        <f>①陸連データ貼付け!B1214</f>
        <v>87378336</v>
      </c>
      <c r="E1214" s="30" t="str">
        <f>①陸連データ貼付け!C1214</f>
        <v>鬼頭　佑実</v>
      </c>
      <c r="F1214" s="30" t="str">
        <f>ASC(①陸連データ貼付け!D1214)</f>
        <v>ｷﾄｳ ﾕﾐ</v>
      </c>
      <c r="G1214" s="30" t="str">
        <f>①陸連データ貼付け!E1214</f>
        <v>女</v>
      </c>
      <c r="H1214" s="30">
        <f>①陸連データ貼付け!N1214</f>
        <v>223231</v>
      </c>
      <c r="I1214" s="30" t="str">
        <f>①陸連データ貼付け!K1214</f>
        <v>向陽</v>
      </c>
      <c r="J1214" s="30" t="str">
        <f>ASC(①陸連データ貼付け!J1214)</f>
        <v>ﾅｺﾞﾔｼﾘﾂｺｳﾖｳ</v>
      </c>
      <c r="K1214" s="30" t="str">
        <f t="shared" si="56"/>
        <v>向陽</v>
      </c>
      <c r="L1214" s="30">
        <f>①陸連データ貼付け!P1214</f>
        <v>2</v>
      </c>
      <c r="M1214" s="64" t="str">
        <f>①陸連データ貼付け!Q1214</f>
        <v>高校</v>
      </c>
    </row>
    <row r="1215" spans="1:13">
      <c r="A1215" s="233" t="str">
        <f>①陸連データ貼付け!M1215</f>
        <v>H5214</v>
      </c>
      <c r="B1215" s="30" t="str">
        <f t="shared" si="54"/>
        <v>H</v>
      </c>
      <c r="C1215" s="30" t="str">
        <f t="shared" si="55"/>
        <v>5214</v>
      </c>
      <c r="D1215" s="30">
        <f>①陸連データ貼付け!B1215</f>
        <v>87378538</v>
      </c>
      <c r="E1215" s="30" t="str">
        <f>①陸連データ貼付け!C1215</f>
        <v>福島　沙紀</v>
      </c>
      <c r="F1215" s="30" t="str">
        <f>ASC(①陸連データ貼付け!D1215)</f>
        <v>ﾌｸｼﾏ ｻｷ</v>
      </c>
      <c r="G1215" s="30" t="str">
        <f>①陸連データ貼付け!E1215</f>
        <v>女</v>
      </c>
      <c r="H1215" s="30">
        <f>①陸連データ貼付け!N1215</f>
        <v>223231</v>
      </c>
      <c r="I1215" s="30" t="str">
        <f>①陸連データ貼付け!K1215</f>
        <v>向陽</v>
      </c>
      <c r="J1215" s="30" t="str">
        <f>ASC(①陸連データ貼付け!J1215)</f>
        <v>ﾅｺﾞﾔｼﾘﾂｺｳﾖｳ</v>
      </c>
      <c r="K1215" s="30" t="str">
        <f t="shared" si="56"/>
        <v>向陽</v>
      </c>
      <c r="L1215" s="30">
        <f>①陸連データ貼付け!P1215</f>
        <v>2</v>
      </c>
      <c r="M1215" s="64" t="str">
        <f>①陸連データ貼付け!Q1215</f>
        <v>高校</v>
      </c>
    </row>
    <row r="1216" spans="1:13">
      <c r="A1216" s="233" t="str">
        <f>①陸連データ貼付け!M1216</f>
        <v>H5215</v>
      </c>
      <c r="B1216" s="30" t="str">
        <f t="shared" si="54"/>
        <v>H</v>
      </c>
      <c r="C1216" s="30" t="str">
        <f t="shared" si="55"/>
        <v>5215</v>
      </c>
      <c r="D1216" s="30">
        <f>①陸連データ貼付け!B1216</f>
        <v>87380935</v>
      </c>
      <c r="E1216" s="30" t="str">
        <f>①陸連データ貼付け!C1216</f>
        <v>大西　絵美子</v>
      </c>
      <c r="F1216" s="30" t="str">
        <f>ASC(①陸連データ貼付け!D1216)</f>
        <v>ｵｵﾆｼ ｴﾐｺ</v>
      </c>
      <c r="G1216" s="30" t="str">
        <f>①陸連データ貼付け!E1216</f>
        <v>女</v>
      </c>
      <c r="H1216" s="30">
        <f>①陸連データ貼付け!N1216</f>
        <v>223231</v>
      </c>
      <c r="I1216" s="30" t="str">
        <f>①陸連データ貼付け!K1216</f>
        <v>向陽</v>
      </c>
      <c r="J1216" s="30" t="str">
        <f>ASC(①陸連データ貼付け!J1216)</f>
        <v>ﾅｺﾞﾔｼﾘﾂｺｳﾖｳ</v>
      </c>
      <c r="K1216" s="30" t="str">
        <f t="shared" si="56"/>
        <v>向陽</v>
      </c>
      <c r="L1216" s="30">
        <f>①陸連データ貼付け!P1216</f>
        <v>2</v>
      </c>
      <c r="M1216" s="64" t="str">
        <f>①陸連データ貼付け!Q1216</f>
        <v>高校</v>
      </c>
    </row>
    <row r="1217" spans="1:13">
      <c r="A1217" s="233" t="str">
        <f>①陸連データ貼付け!M1217</f>
        <v>H5301</v>
      </c>
      <c r="B1217" s="30" t="str">
        <f t="shared" si="54"/>
        <v>H</v>
      </c>
      <c r="C1217" s="30" t="str">
        <f t="shared" si="55"/>
        <v>5301</v>
      </c>
      <c r="D1217" s="30">
        <f>①陸連データ貼付け!B1217</f>
        <v>97574234</v>
      </c>
      <c r="E1217" s="30" t="str">
        <f>①陸連データ貼付け!C1217</f>
        <v>宮島　菜々花</v>
      </c>
      <c r="F1217" s="30" t="str">
        <f>ASC(①陸連データ貼付け!D1217)</f>
        <v>ﾐﾔｼﾞﾏ ﾅﾅｶ</v>
      </c>
      <c r="G1217" s="30" t="str">
        <f>①陸連データ貼付け!E1217</f>
        <v>女</v>
      </c>
      <c r="H1217" s="30">
        <f>①陸連データ貼付け!N1217</f>
        <v>223231</v>
      </c>
      <c r="I1217" s="30" t="str">
        <f>①陸連データ貼付け!K1217</f>
        <v>向陽</v>
      </c>
      <c r="J1217" s="30" t="str">
        <f>ASC(①陸連データ貼付け!J1217)</f>
        <v>ﾅｺﾞﾔｼﾘﾂｺｳﾖｳ</v>
      </c>
      <c r="K1217" s="30" t="str">
        <f t="shared" si="56"/>
        <v>向陽</v>
      </c>
      <c r="L1217" s="30">
        <f>①陸連データ貼付け!P1217</f>
        <v>1</v>
      </c>
      <c r="M1217" s="64" t="str">
        <f>①陸連データ貼付け!Q1217</f>
        <v>高校</v>
      </c>
    </row>
    <row r="1218" spans="1:13">
      <c r="A1218" s="233" t="str">
        <f>①陸連データ貼付け!M1218</f>
        <v>H457</v>
      </c>
      <c r="B1218" s="30" t="str">
        <f t="shared" si="54"/>
        <v>H</v>
      </c>
      <c r="C1218" s="30" t="str">
        <f t="shared" si="55"/>
        <v>457</v>
      </c>
      <c r="D1218" s="30">
        <f>①陸連データ貼付け!B1218</f>
        <v>39740831</v>
      </c>
      <c r="E1218" s="30" t="str">
        <f>①陸連データ貼付け!C1218</f>
        <v>池田　大希</v>
      </c>
      <c r="F1218" s="30" t="str">
        <f>ASC(①陸連データ貼付け!D1218)</f>
        <v>ｲｹﾀﾞ ﾀﾞｲｷ</v>
      </c>
      <c r="G1218" s="30" t="str">
        <f>①陸連データ貼付け!E1218</f>
        <v>男</v>
      </c>
      <c r="H1218" s="30">
        <f>①陸連データ貼付け!N1218</f>
        <v>223231</v>
      </c>
      <c r="I1218" s="30" t="str">
        <f>①陸連データ貼付け!K1218</f>
        <v>向陽</v>
      </c>
      <c r="J1218" s="30" t="str">
        <f>ASC(①陸連データ貼付け!J1218)</f>
        <v>ﾅｺﾞﾔｼﾘﾂｺｳﾖｳ</v>
      </c>
      <c r="K1218" s="30" t="str">
        <f t="shared" si="56"/>
        <v>向陽</v>
      </c>
      <c r="L1218" s="30">
        <f>①陸連データ貼付け!P1218</f>
        <v>3</v>
      </c>
      <c r="M1218" s="64" t="str">
        <f>①陸連データ貼付け!Q1218</f>
        <v>高校</v>
      </c>
    </row>
    <row r="1219" spans="1:13">
      <c r="A1219" s="233" t="str">
        <f>①陸連データ貼付け!M1219</f>
        <v>H458</v>
      </c>
      <c r="B1219" s="30" t="str">
        <f t="shared" ref="B1219:B1282" si="57">LEFT(A1219,1)</f>
        <v>H</v>
      </c>
      <c r="C1219" s="30" t="str">
        <f t="shared" ref="C1219:C1282" si="58">REPLACE(A1219,1,1,"")</f>
        <v>458</v>
      </c>
      <c r="D1219" s="30">
        <f>①陸連データ貼付け!B1219</f>
        <v>39776537</v>
      </c>
      <c r="E1219" s="30" t="str">
        <f>①陸連データ貼付け!C1219</f>
        <v>髙松　真琴</v>
      </c>
      <c r="F1219" s="30" t="str">
        <f>ASC(①陸連データ貼付け!D1219)</f>
        <v>ﾀｶﾏﾂ ﾏｺﾄ</v>
      </c>
      <c r="G1219" s="30" t="str">
        <f>①陸連データ貼付け!E1219</f>
        <v>男</v>
      </c>
      <c r="H1219" s="30">
        <f>①陸連データ貼付け!N1219</f>
        <v>223231</v>
      </c>
      <c r="I1219" s="30" t="str">
        <f>①陸連データ貼付け!K1219</f>
        <v>向陽</v>
      </c>
      <c r="J1219" s="30" t="str">
        <f>ASC(①陸連データ貼付け!J1219)</f>
        <v>ﾅｺﾞﾔｼﾘﾂｺｳﾖｳ</v>
      </c>
      <c r="K1219" s="30" t="str">
        <f t="shared" ref="K1219:K1282" si="59">I1219</f>
        <v>向陽</v>
      </c>
      <c r="L1219" s="30">
        <f>①陸連データ貼付け!P1219</f>
        <v>3</v>
      </c>
      <c r="M1219" s="64" t="str">
        <f>①陸連データ貼付け!Q1219</f>
        <v>高校</v>
      </c>
    </row>
    <row r="1220" spans="1:13">
      <c r="A1220" s="233" t="str">
        <f>①陸連データ貼付け!M1220</f>
        <v>H459</v>
      </c>
      <c r="B1220" s="30" t="str">
        <f t="shared" si="57"/>
        <v>H</v>
      </c>
      <c r="C1220" s="30" t="str">
        <f t="shared" si="58"/>
        <v>459</v>
      </c>
      <c r="D1220" s="30">
        <f>①陸連データ貼付け!B1220</f>
        <v>39785335</v>
      </c>
      <c r="E1220" s="30" t="str">
        <f>①陸連データ貼付け!C1220</f>
        <v>兼田　知弥</v>
      </c>
      <c r="F1220" s="30" t="str">
        <f>ASC(①陸連データ貼付け!D1220)</f>
        <v>ｶﾈﾀﾞ ﾄﾓﾔ</v>
      </c>
      <c r="G1220" s="30" t="str">
        <f>①陸連データ貼付け!E1220</f>
        <v>男</v>
      </c>
      <c r="H1220" s="30">
        <f>①陸連データ貼付け!N1220</f>
        <v>223231</v>
      </c>
      <c r="I1220" s="30" t="str">
        <f>①陸連データ貼付け!K1220</f>
        <v>向陽</v>
      </c>
      <c r="J1220" s="30" t="str">
        <f>ASC(①陸連データ貼付け!J1220)</f>
        <v>ﾅｺﾞﾔｼﾘﾂｺｳﾖｳ</v>
      </c>
      <c r="K1220" s="30" t="str">
        <f t="shared" si="59"/>
        <v>向陽</v>
      </c>
      <c r="L1220" s="30">
        <f>①陸連データ貼付け!P1220</f>
        <v>3</v>
      </c>
      <c r="M1220" s="64" t="str">
        <f>①陸連データ貼付け!Q1220</f>
        <v>高校</v>
      </c>
    </row>
    <row r="1221" spans="1:13">
      <c r="A1221" s="233" t="str">
        <f>①陸連データ貼付け!M1221</f>
        <v>H460</v>
      </c>
      <c r="B1221" s="30" t="str">
        <f t="shared" si="57"/>
        <v>H</v>
      </c>
      <c r="C1221" s="30" t="str">
        <f t="shared" si="58"/>
        <v>460</v>
      </c>
      <c r="D1221" s="30">
        <f>①陸連データ貼付け!B1221</f>
        <v>39801930</v>
      </c>
      <c r="E1221" s="30" t="str">
        <f>①陸連データ貼付け!C1221</f>
        <v>川邊　雄真</v>
      </c>
      <c r="F1221" s="30" t="str">
        <f>ASC(①陸連データ貼付け!D1221)</f>
        <v>ｶﾜﾍﾞ ﾕｳﾏ</v>
      </c>
      <c r="G1221" s="30" t="str">
        <f>①陸連データ貼付け!E1221</f>
        <v>男</v>
      </c>
      <c r="H1221" s="30">
        <f>①陸連データ貼付け!N1221</f>
        <v>223231</v>
      </c>
      <c r="I1221" s="30" t="str">
        <f>①陸連データ貼付け!K1221</f>
        <v>向陽</v>
      </c>
      <c r="J1221" s="30" t="str">
        <f>ASC(①陸連データ貼付け!J1221)</f>
        <v>ﾅｺﾞﾔｼﾘﾂｺｳﾖｳ</v>
      </c>
      <c r="K1221" s="30" t="str">
        <f t="shared" si="59"/>
        <v>向陽</v>
      </c>
      <c r="L1221" s="30">
        <f>①陸連データ貼付け!P1221</f>
        <v>3</v>
      </c>
      <c r="M1221" s="64" t="str">
        <f>①陸連データ貼付け!Q1221</f>
        <v>高校</v>
      </c>
    </row>
    <row r="1222" spans="1:13">
      <c r="A1222" s="233" t="str">
        <f>①陸連データ貼付け!M1222</f>
        <v>H461</v>
      </c>
      <c r="B1222" s="30" t="str">
        <f t="shared" si="57"/>
        <v>H</v>
      </c>
      <c r="C1222" s="30" t="str">
        <f t="shared" si="58"/>
        <v>461</v>
      </c>
      <c r="D1222" s="30">
        <f>①陸連データ貼付け!B1222</f>
        <v>50952728</v>
      </c>
      <c r="E1222" s="30" t="str">
        <f>①陸連データ貼付け!C1222</f>
        <v>世古　真也</v>
      </c>
      <c r="F1222" s="30" t="str">
        <f>ASC(①陸連データ貼付け!D1222)</f>
        <v>ｾｺ ｼﾝﾔ</v>
      </c>
      <c r="G1222" s="30" t="str">
        <f>①陸連データ貼付け!E1222</f>
        <v>男</v>
      </c>
      <c r="H1222" s="30">
        <f>①陸連データ貼付け!N1222</f>
        <v>223231</v>
      </c>
      <c r="I1222" s="30" t="str">
        <f>①陸連データ貼付け!K1222</f>
        <v>向陽</v>
      </c>
      <c r="J1222" s="30" t="str">
        <f>ASC(①陸連データ貼付け!J1222)</f>
        <v>ﾅｺﾞﾔｼﾘﾂｺｳﾖｳ</v>
      </c>
      <c r="K1222" s="30" t="str">
        <f t="shared" si="59"/>
        <v>向陽</v>
      </c>
      <c r="L1222" s="30">
        <f>①陸連データ貼付け!P1222</f>
        <v>2</v>
      </c>
      <c r="M1222" s="64" t="str">
        <f>①陸連データ貼付け!Q1222</f>
        <v>高校</v>
      </c>
    </row>
    <row r="1223" spans="1:13">
      <c r="A1223" s="233" t="str">
        <f>①陸連データ貼付け!M1223</f>
        <v>H462</v>
      </c>
      <c r="B1223" s="30" t="str">
        <f t="shared" si="57"/>
        <v>H</v>
      </c>
      <c r="C1223" s="30" t="str">
        <f t="shared" si="58"/>
        <v>462</v>
      </c>
      <c r="D1223" s="30">
        <f>①陸連データ貼付け!B1223</f>
        <v>50953224</v>
      </c>
      <c r="E1223" s="30" t="str">
        <f>①陸連データ貼付け!C1223</f>
        <v>前田　佳祐</v>
      </c>
      <c r="F1223" s="30" t="str">
        <f>ASC(①陸連データ貼付け!D1223)</f>
        <v>ﾏｴﾀﾞ ｹｲｽｹ</v>
      </c>
      <c r="G1223" s="30" t="str">
        <f>①陸連データ貼付け!E1223</f>
        <v>男</v>
      </c>
      <c r="H1223" s="30">
        <f>①陸連データ貼付け!N1223</f>
        <v>223231</v>
      </c>
      <c r="I1223" s="30" t="str">
        <f>①陸連データ貼付け!K1223</f>
        <v>向陽</v>
      </c>
      <c r="J1223" s="30" t="str">
        <f>ASC(①陸連データ貼付け!J1223)</f>
        <v>ﾅｺﾞﾔｼﾘﾂｺｳﾖｳ</v>
      </c>
      <c r="K1223" s="30" t="str">
        <f t="shared" si="59"/>
        <v>向陽</v>
      </c>
      <c r="L1223" s="30">
        <f>①陸連データ貼付け!P1223</f>
        <v>2</v>
      </c>
      <c r="M1223" s="64" t="str">
        <f>①陸連データ貼付け!Q1223</f>
        <v>高校</v>
      </c>
    </row>
    <row r="1224" spans="1:13">
      <c r="A1224" s="233" t="str">
        <f>①陸連データ貼付け!M1224</f>
        <v>H463</v>
      </c>
      <c r="B1224" s="30" t="str">
        <f t="shared" si="57"/>
        <v>H</v>
      </c>
      <c r="C1224" s="30" t="str">
        <f t="shared" si="58"/>
        <v>463</v>
      </c>
      <c r="D1224" s="30">
        <f>①陸連データ貼付け!B1224</f>
        <v>50953729</v>
      </c>
      <c r="E1224" s="30" t="str">
        <f>①陸連データ貼付け!C1224</f>
        <v>山口　翔</v>
      </c>
      <c r="F1224" s="30" t="str">
        <f>ASC(①陸連データ貼付け!D1224)</f>
        <v>ﾔﾏｸﾞﾁ ｶｹﾙ</v>
      </c>
      <c r="G1224" s="30" t="str">
        <f>①陸連データ貼付け!E1224</f>
        <v>男</v>
      </c>
      <c r="H1224" s="30">
        <f>①陸連データ貼付け!N1224</f>
        <v>223231</v>
      </c>
      <c r="I1224" s="30" t="str">
        <f>①陸連データ貼付け!K1224</f>
        <v>向陽</v>
      </c>
      <c r="J1224" s="30" t="str">
        <f>ASC(①陸連データ貼付け!J1224)</f>
        <v>ﾅｺﾞﾔｼﾘﾂｺｳﾖｳ</v>
      </c>
      <c r="K1224" s="30" t="str">
        <f t="shared" si="59"/>
        <v>向陽</v>
      </c>
      <c r="L1224" s="30">
        <f>①陸連データ貼付け!P1224</f>
        <v>2</v>
      </c>
      <c r="M1224" s="64" t="str">
        <f>①陸連データ貼付け!Q1224</f>
        <v>高校</v>
      </c>
    </row>
    <row r="1225" spans="1:13">
      <c r="A1225" s="233" t="str">
        <f>①陸連データ貼付け!M1225</f>
        <v>H464</v>
      </c>
      <c r="B1225" s="30" t="str">
        <f t="shared" si="57"/>
        <v>H</v>
      </c>
      <c r="C1225" s="30" t="str">
        <f t="shared" si="58"/>
        <v>464</v>
      </c>
      <c r="D1225" s="30">
        <f>①陸連データ貼付け!B1225</f>
        <v>50990730</v>
      </c>
      <c r="E1225" s="30" t="str">
        <f>①陸連データ貼付け!C1225</f>
        <v>福井　達也</v>
      </c>
      <c r="F1225" s="30" t="str">
        <f>ASC(①陸連データ貼付け!D1225)</f>
        <v>ﾌｸｲ ﾀﾂﾔ</v>
      </c>
      <c r="G1225" s="30" t="str">
        <f>①陸連データ貼付け!E1225</f>
        <v>男</v>
      </c>
      <c r="H1225" s="30">
        <f>①陸連データ貼付け!N1225</f>
        <v>223231</v>
      </c>
      <c r="I1225" s="30" t="str">
        <f>①陸連データ貼付け!K1225</f>
        <v>向陽</v>
      </c>
      <c r="J1225" s="30" t="str">
        <f>ASC(①陸連データ貼付け!J1225)</f>
        <v>ﾅｺﾞﾔｼﾘﾂｺｳﾖｳ</v>
      </c>
      <c r="K1225" s="30" t="str">
        <f t="shared" si="59"/>
        <v>向陽</v>
      </c>
      <c r="L1225" s="30">
        <f>①陸連データ貼付け!P1225</f>
        <v>2</v>
      </c>
      <c r="M1225" s="64" t="str">
        <f>①陸連データ貼付け!Q1225</f>
        <v>高校</v>
      </c>
    </row>
    <row r="1226" spans="1:13">
      <c r="A1226" s="233" t="str">
        <f>①陸連データ貼付け!M1226</f>
        <v>H465</v>
      </c>
      <c r="B1226" s="30" t="str">
        <f t="shared" si="57"/>
        <v>H</v>
      </c>
      <c r="C1226" s="30" t="str">
        <f t="shared" si="58"/>
        <v>465</v>
      </c>
      <c r="D1226" s="30">
        <f>①陸連データ貼付け!B1226</f>
        <v>58400724</v>
      </c>
      <c r="E1226" s="30" t="str">
        <f>①陸連データ貼付け!C1226</f>
        <v>鈴木　寧仁</v>
      </c>
      <c r="F1226" s="30" t="str">
        <f>ASC(①陸連データ貼付け!D1226)</f>
        <v>ｽｽﾞｷ ﾔｽﾋﾄ</v>
      </c>
      <c r="G1226" s="30" t="str">
        <f>①陸連データ貼付け!E1226</f>
        <v>男</v>
      </c>
      <c r="H1226" s="30">
        <f>①陸連データ貼付け!N1226</f>
        <v>223231</v>
      </c>
      <c r="I1226" s="30" t="str">
        <f>①陸連データ貼付け!K1226</f>
        <v>向陽</v>
      </c>
      <c r="J1226" s="30" t="str">
        <f>ASC(①陸連データ貼付け!J1226)</f>
        <v>ﾅｺﾞﾔｼﾘﾂｺｳﾖｳ</v>
      </c>
      <c r="K1226" s="30" t="str">
        <f t="shared" si="59"/>
        <v>向陽</v>
      </c>
      <c r="L1226" s="30">
        <f>①陸連データ貼付け!P1226</f>
        <v>2</v>
      </c>
      <c r="M1226" s="64" t="str">
        <f>①陸連データ貼付け!Q1226</f>
        <v>高校</v>
      </c>
    </row>
    <row r="1227" spans="1:13">
      <c r="A1227" s="233" t="str">
        <f>①陸連データ貼付け!M1227</f>
        <v>H466</v>
      </c>
      <c r="B1227" s="30" t="str">
        <f t="shared" si="57"/>
        <v>H</v>
      </c>
      <c r="C1227" s="30" t="str">
        <f t="shared" si="58"/>
        <v>466</v>
      </c>
      <c r="D1227" s="30">
        <f>①陸連データ貼付け!B1227</f>
        <v>67876640</v>
      </c>
      <c r="E1227" s="30" t="str">
        <f>①陸連データ貼付け!C1227</f>
        <v>田中　啓太郎</v>
      </c>
      <c r="F1227" s="30" t="str">
        <f>ASC(①陸連データ貼付け!D1227)</f>
        <v>ﾀﾅｶ ｹｲﾀﾛｳ</v>
      </c>
      <c r="G1227" s="30" t="str">
        <f>①陸連データ貼付け!E1227</f>
        <v>男</v>
      </c>
      <c r="H1227" s="30">
        <f>①陸連データ貼付け!N1227</f>
        <v>223231</v>
      </c>
      <c r="I1227" s="30" t="str">
        <f>①陸連データ貼付け!K1227</f>
        <v>向陽</v>
      </c>
      <c r="J1227" s="30" t="str">
        <f>ASC(①陸連データ貼付け!J1227)</f>
        <v>ﾅｺﾞﾔｼﾘﾂｺｳﾖｳ</v>
      </c>
      <c r="K1227" s="30" t="str">
        <f t="shared" si="59"/>
        <v>向陽</v>
      </c>
      <c r="L1227" s="30">
        <f>①陸連データ貼付け!P1227</f>
        <v>3</v>
      </c>
      <c r="M1227" s="64" t="str">
        <f>①陸連データ貼付け!Q1227</f>
        <v>高校</v>
      </c>
    </row>
    <row r="1228" spans="1:13">
      <c r="A1228" s="233" t="str">
        <f>①陸連データ貼付け!M1228</f>
        <v>H467</v>
      </c>
      <c r="B1228" s="30" t="str">
        <f t="shared" si="57"/>
        <v>H</v>
      </c>
      <c r="C1228" s="30" t="str">
        <f t="shared" si="58"/>
        <v>467</v>
      </c>
      <c r="D1228" s="30">
        <f>①陸連データ貼付け!B1228</f>
        <v>77074126</v>
      </c>
      <c r="E1228" s="30" t="str">
        <f>①陸連データ貼付け!C1228</f>
        <v>柴田　雄太</v>
      </c>
      <c r="F1228" s="30" t="str">
        <f>ASC(①陸連データ貼付け!D1228)</f>
        <v>ｼﾊﾞﾀ ﾕｳﾀ</v>
      </c>
      <c r="G1228" s="30" t="str">
        <f>①陸連データ貼付け!E1228</f>
        <v>男</v>
      </c>
      <c r="H1228" s="30">
        <f>①陸連データ貼付け!N1228</f>
        <v>223231</v>
      </c>
      <c r="I1228" s="30" t="str">
        <f>①陸連データ貼付け!K1228</f>
        <v>向陽</v>
      </c>
      <c r="J1228" s="30" t="str">
        <f>ASC(①陸連データ貼付け!J1228)</f>
        <v>ﾅｺﾞﾔｼﾘﾂｺｳﾖｳ</v>
      </c>
      <c r="K1228" s="30" t="str">
        <f t="shared" si="59"/>
        <v>向陽</v>
      </c>
      <c r="L1228" s="30">
        <f>①陸連データ貼付け!P1228</f>
        <v>3</v>
      </c>
      <c r="M1228" s="64" t="str">
        <f>①陸連データ貼付け!Q1228</f>
        <v>高校</v>
      </c>
    </row>
    <row r="1229" spans="1:13">
      <c r="A1229" s="233" t="str">
        <f>①陸連データ貼付け!M1229</f>
        <v>H468</v>
      </c>
      <c r="B1229" s="30" t="str">
        <f t="shared" si="57"/>
        <v>H</v>
      </c>
      <c r="C1229" s="30" t="str">
        <f t="shared" si="58"/>
        <v>468</v>
      </c>
      <c r="D1229" s="30">
        <f>①陸連データ貼付け!B1229</f>
        <v>77075632</v>
      </c>
      <c r="E1229" s="30" t="str">
        <f>①陸連データ貼付け!C1229</f>
        <v>安部　良紀</v>
      </c>
      <c r="F1229" s="30" t="str">
        <f>ASC(①陸連データ貼付け!D1229)</f>
        <v>ｱﾍﾞ ﾖｼｷ</v>
      </c>
      <c r="G1229" s="30" t="str">
        <f>①陸連データ貼付け!E1229</f>
        <v>男</v>
      </c>
      <c r="H1229" s="30">
        <f>①陸連データ貼付け!N1229</f>
        <v>223231</v>
      </c>
      <c r="I1229" s="30" t="str">
        <f>①陸連データ貼付け!K1229</f>
        <v>向陽</v>
      </c>
      <c r="J1229" s="30" t="str">
        <f>ASC(①陸連データ貼付け!J1229)</f>
        <v>ﾅｺﾞﾔｼﾘﾂｺｳﾖｳ</v>
      </c>
      <c r="K1229" s="30" t="str">
        <f t="shared" si="59"/>
        <v>向陽</v>
      </c>
      <c r="L1229" s="30">
        <f>①陸連データ貼付け!P1229</f>
        <v>3</v>
      </c>
      <c r="M1229" s="64" t="str">
        <f>①陸連データ貼付け!Q1229</f>
        <v>高校</v>
      </c>
    </row>
    <row r="1230" spans="1:13">
      <c r="A1230" s="233" t="str">
        <f>①陸連データ貼付け!M1230</f>
        <v>H469</v>
      </c>
      <c r="B1230" s="30" t="str">
        <f t="shared" si="57"/>
        <v>H</v>
      </c>
      <c r="C1230" s="30" t="str">
        <f t="shared" si="58"/>
        <v>469</v>
      </c>
      <c r="D1230" s="30">
        <f>①陸連データ貼付け!B1230</f>
        <v>87377032</v>
      </c>
      <c r="E1230" s="30" t="str">
        <f>①陸連データ貼付け!C1230</f>
        <v>川野　翔平</v>
      </c>
      <c r="F1230" s="30" t="str">
        <f>ASC(①陸連データ貼付け!D1230)</f>
        <v>ｶﾜﾉ ｼｮｳﾍｲ</v>
      </c>
      <c r="G1230" s="30" t="str">
        <f>①陸連データ貼付け!E1230</f>
        <v>男</v>
      </c>
      <c r="H1230" s="30">
        <f>①陸連データ貼付け!N1230</f>
        <v>223231</v>
      </c>
      <c r="I1230" s="30" t="str">
        <f>①陸連データ貼付け!K1230</f>
        <v>向陽</v>
      </c>
      <c r="J1230" s="30" t="str">
        <f>ASC(①陸連データ貼付け!J1230)</f>
        <v>ﾅｺﾞﾔｼﾘﾂｺｳﾖｳ</v>
      </c>
      <c r="K1230" s="30" t="str">
        <f t="shared" si="59"/>
        <v>向陽</v>
      </c>
      <c r="L1230" s="30">
        <f>①陸連データ貼付け!P1230</f>
        <v>2</v>
      </c>
      <c r="M1230" s="64" t="str">
        <f>①陸連データ貼付け!Q1230</f>
        <v>高校</v>
      </c>
    </row>
    <row r="1231" spans="1:13">
      <c r="A1231" s="233" t="str">
        <f>①陸連データ貼付け!M1231</f>
        <v>H470</v>
      </c>
      <c r="B1231" s="30" t="str">
        <f t="shared" si="57"/>
        <v>H</v>
      </c>
      <c r="C1231" s="30" t="str">
        <f t="shared" si="58"/>
        <v>470</v>
      </c>
      <c r="D1231" s="30">
        <f>①陸連データ貼付け!B1231</f>
        <v>87377436</v>
      </c>
      <c r="E1231" s="30" t="str">
        <f>①陸連データ貼付け!C1231</f>
        <v>丹羽　健人</v>
      </c>
      <c r="F1231" s="30" t="str">
        <f>ASC(①陸連データ貼付け!D1231)</f>
        <v>ﾆﾜ ｹﾝﾄ</v>
      </c>
      <c r="G1231" s="30" t="str">
        <f>①陸連データ貼付け!E1231</f>
        <v>男</v>
      </c>
      <c r="H1231" s="30">
        <f>①陸連データ貼付け!N1231</f>
        <v>223231</v>
      </c>
      <c r="I1231" s="30" t="str">
        <f>①陸連データ貼付け!K1231</f>
        <v>向陽</v>
      </c>
      <c r="J1231" s="30" t="str">
        <f>ASC(①陸連データ貼付け!J1231)</f>
        <v>ﾅｺﾞﾔｼﾘﾂｺｳﾖｳ</v>
      </c>
      <c r="K1231" s="30" t="str">
        <f t="shared" si="59"/>
        <v>向陽</v>
      </c>
      <c r="L1231" s="30">
        <f>①陸連データ貼付け!P1231</f>
        <v>2</v>
      </c>
      <c r="M1231" s="64" t="str">
        <f>①陸連データ貼付け!Q1231</f>
        <v>高校</v>
      </c>
    </row>
    <row r="1232" spans="1:13">
      <c r="A1232" s="233" t="str">
        <f>①陸連データ貼付け!M1232</f>
        <v>H471</v>
      </c>
      <c r="B1232" s="30" t="str">
        <f t="shared" si="57"/>
        <v>H</v>
      </c>
      <c r="C1232" s="30" t="str">
        <f t="shared" si="58"/>
        <v>471</v>
      </c>
      <c r="D1232" s="30">
        <f>①陸連データ貼付け!B1232</f>
        <v>88239535</v>
      </c>
      <c r="E1232" s="30" t="str">
        <f>①陸連データ貼付け!C1232</f>
        <v>堀　颯太</v>
      </c>
      <c r="F1232" s="30" t="str">
        <f>ASC(①陸連データ貼付け!D1232)</f>
        <v>ﾎﾘ ｿｳﾀ</v>
      </c>
      <c r="G1232" s="30" t="str">
        <f>①陸連データ貼付け!E1232</f>
        <v>男</v>
      </c>
      <c r="H1232" s="30">
        <f>①陸連データ貼付け!N1232</f>
        <v>223231</v>
      </c>
      <c r="I1232" s="30" t="str">
        <f>①陸連データ貼付け!K1232</f>
        <v>向陽</v>
      </c>
      <c r="J1232" s="30" t="str">
        <f>ASC(①陸連データ貼付け!J1232)</f>
        <v>ﾅｺﾞﾔｼﾘﾂｺｳﾖｳ</v>
      </c>
      <c r="K1232" s="30" t="str">
        <f t="shared" si="59"/>
        <v>向陽</v>
      </c>
      <c r="L1232" s="30">
        <f>①陸連データ貼付け!P1232</f>
        <v>2</v>
      </c>
      <c r="M1232" s="64" t="str">
        <f>①陸連データ貼付け!Q1232</f>
        <v>高校</v>
      </c>
    </row>
    <row r="1233" spans="1:13">
      <c r="A1233" s="233" t="str">
        <f>①陸連データ貼付け!M1233</f>
        <v>H5245</v>
      </c>
      <c r="B1233" s="30" t="str">
        <f t="shared" si="57"/>
        <v>H</v>
      </c>
      <c r="C1233" s="30" t="str">
        <f t="shared" si="58"/>
        <v>5245</v>
      </c>
      <c r="D1233" s="30">
        <f>①陸連データ貼付け!B1233</f>
        <v>50863931</v>
      </c>
      <c r="E1233" s="30" t="str">
        <f>①陸連データ貼付け!C1233</f>
        <v>田中　千尋</v>
      </c>
      <c r="F1233" s="30" t="str">
        <f>ASC(①陸連データ貼付け!D1233)</f>
        <v>ﾀﾅｶ ﾁﾋﾛ</v>
      </c>
      <c r="G1233" s="30" t="str">
        <f>①陸連データ貼付け!E1233</f>
        <v>女</v>
      </c>
      <c r="H1233" s="30">
        <f>①陸連データ貼付け!N1233</f>
        <v>223232</v>
      </c>
      <c r="I1233" s="30" t="str">
        <f>①陸連データ貼付け!K1233</f>
        <v>桜台</v>
      </c>
      <c r="J1233" s="30" t="str">
        <f>ASC(①陸連データ貼付け!J1233)</f>
        <v>ﾅｺﾞﾔｼﾘﾂｻｸﾗﾀﾞｲ</v>
      </c>
      <c r="K1233" s="30" t="str">
        <f t="shared" si="59"/>
        <v>桜台</v>
      </c>
      <c r="L1233" s="30">
        <f>①陸連データ貼付け!P1233</f>
        <v>2</v>
      </c>
      <c r="M1233" s="64" t="str">
        <f>①陸連データ貼付け!Q1233</f>
        <v>高校</v>
      </c>
    </row>
    <row r="1234" spans="1:13">
      <c r="A1234" s="233" t="str">
        <f>①陸連データ貼付け!M1234</f>
        <v>H5246</v>
      </c>
      <c r="B1234" s="30" t="str">
        <f t="shared" si="57"/>
        <v>H</v>
      </c>
      <c r="C1234" s="30" t="str">
        <f t="shared" si="58"/>
        <v>5246</v>
      </c>
      <c r="D1234" s="30">
        <f>①陸連データ貼付け!B1234</f>
        <v>54166628</v>
      </c>
      <c r="E1234" s="30" t="str">
        <f>①陸連データ貼付け!C1234</f>
        <v>川松　里奈</v>
      </c>
      <c r="F1234" s="30" t="str">
        <f>ASC(①陸連データ貼付け!D1234)</f>
        <v>ｶﾜﾏﾂ ﾘﾅ</v>
      </c>
      <c r="G1234" s="30" t="str">
        <f>①陸連データ貼付け!E1234</f>
        <v>女</v>
      </c>
      <c r="H1234" s="30">
        <f>①陸連データ貼付け!N1234</f>
        <v>223232</v>
      </c>
      <c r="I1234" s="30" t="str">
        <f>①陸連データ貼付け!K1234</f>
        <v>桜台</v>
      </c>
      <c r="J1234" s="30" t="str">
        <f>ASC(①陸連データ貼付け!J1234)</f>
        <v>ﾅｺﾞﾔｼﾘﾂｻｸﾗﾀﾞｲ</v>
      </c>
      <c r="K1234" s="30" t="str">
        <f t="shared" si="59"/>
        <v>桜台</v>
      </c>
      <c r="L1234" s="30">
        <f>①陸連データ貼付け!P1234</f>
        <v>2</v>
      </c>
      <c r="M1234" s="64" t="str">
        <f>①陸連データ貼付け!Q1234</f>
        <v>高校</v>
      </c>
    </row>
    <row r="1235" spans="1:13">
      <c r="A1235" s="233" t="str">
        <f>①陸連データ貼付け!M1235</f>
        <v>H5247</v>
      </c>
      <c r="B1235" s="30" t="str">
        <f t="shared" si="57"/>
        <v>H</v>
      </c>
      <c r="C1235" s="30" t="str">
        <f t="shared" si="58"/>
        <v>5247</v>
      </c>
      <c r="D1235" s="30">
        <f>①陸連データ貼付け!B1235</f>
        <v>58321423</v>
      </c>
      <c r="E1235" s="30" t="str">
        <f>①陸連データ貼付け!C1235</f>
        <v>井上　凌花</v>
      </c>
      <c r="F1235" s="30" t="str">
        <f>ASC(①陸連データ貼付け!D1235)</f>
        <v>ｲﾉｳｴ ﾘｮｳｶ</v>
      </c>
      <c r="G1235" s="30" t="str">
        <f>①陸連データ貼付け!E1235</f>
        <v>女</v>
      </c>
      <c r="H1235" s="30">
        <f>①陸連データ貼付け!N1235</f>
        <v>223232</v>
      </c>
      <c r="I1235" s="30" t="str">
        <f>①陸連データ貼付け!K1235</f>
        <v>桜台</v>
      </c>
      <c r="J1235" s="30" t="str">
        <f>ASC(①陸連データ貼付け!J1235)</f>
        <v>ﾅｺﾞﾔｼﾘﾂｻｸﾗﾀﾞｲ</v>
      </c>
      <c r="K1235" s="30" t="str">
        <f t="shared" si="59"/>
        <v>桜台</v>
      </c>
      <c r="L1235" s="30">
        <f>①陸連データ貼付け!P1235</f>
        <v>2</v>
      </c>
      <c r="M1235" s="64" t="str">
        <f>①陸連データ貼付け!Q1235</f>
        <v>高校</v>
      </c>
    </row>
    <row r="1236" spans="1:13">
      <c r="A1236" s="233" t="str">
        <f>①陸連データ貼付け!M1236</f>
        <v>H5248</v>
      </c>
      <c r="B1236" s="30" t="str">
        <f t="shared" si="57"/>
        <v>H</v>
      </c>
      <c r="C1236" s="30" t="str">
        <f t="shared" si="58"/>
        <v>5248</v>
      </c>
      <c r="D1236" s="30">
        <f>①陸連データ貼付け!B1236</f>
        <v>77554129</v>
      </c>
      <c r="E1236" s="30" t="str">
        <f>①陸連データ貼付け!C1236</f>
        <v>岩城　由佳</v>
      </c>
      <c r="F1236" s="30" t="str">
        <f>ASC(①陸連データ貼付け!D1236)</f>
        <v>ｲﾜｷ ﾕｶ</v>
      </c>
      <c r="G1236" s="30" t="str">
        <f>①陸連データ貼付け!E1236</f>
        <v>女</v>
      </c>
      <c r="H1236" s="30">
        <f>①陸連データ貼付け!N1236</f>
        <v>223232</v>
      </c>
      <c r="I1236" s="30" t="str">
        <f>①陸連データ貼付け!K1236</f>
        <v>桜台</v>
      </c>
      <c r="J1236" s="30" t="str">
        <f>ASC(①陸連データ貼付け!J1236)</f>
        <v>ﾅｺﾞﾔｼﾘﾂｻｸﾗﾀﾞｲ</v>
      </c>
      <c r="K1236" s="30" t="str">
        <f t="shared" si="59"/>
        <v>桜台</v>
      </c>
      <c r="L1236" s="30">
        <f>①陸連データ貼付け!P1236</f>
        <v>3</v>
      </c>
      <c r="M1236" s="64" t="str">
        <f>①陸連データ貼付け!Q1236</f>
        <v>高校</v>
      </c>
    </row>
    <row r="1237" spans="1:13">
      <c r="A1237" s="233" t="str">
        <f>①陸連データ貼付け!M1237</f>
        <v>H5249</v>
      </c>
      <c r="B1237" s="30" t="str">
        <f t="shared" si="57"/>
        <v>H</v>
      </c>
      <c r="C1237" s="30" t="str">
        <f t="shared" si="58"/>
        <v>5249</v>
      </c>
      <c r="D1237" s="30">
        <f>①陸連データ貼付け!B1237</f>
        <v>83806429</v>
      </c>
      <c r="E1237" s="30" t="str">
        <f>①陸連データ貼付け!C1237</f>
        <v>大川　空</v>
      </c>
      <c r="F1237" s="30" t="str">
        <f>ASC(①陸連データ貼付け!D1237)</f>
        <v>ｵｵｶﾜ ｿﾗ</v>
      </c>
      <c r="G1237" s="30" t="str">
        <f>①陸連データ貼付け!E1237</f>
        <v>女</v>
      </c>
      <c r="H1237" s="30">
        <f>①陸連データ貼付け!N1237</f>
        <v>223232</v>
      </c>
      <c r="I1237" s="30" t="str">
        <f>①陸連データ貼付け!K1237</f>
        <v>桜台</v>
      </c>
      <c r="J1237" s="30" t="str">
        <f>ASC(①陸連データ貼付け!J1237)</f>
        <v>ﾅｺﾞﾔｼﾘﾂｻｸﾗﾀﾞｲ</v>
      </c>
      <c r="K1237" s="30" t="str">
        <f t="shared" si="59"/>
        <v>桜台</v>
      </c>
      <c r="L1237" s="30">
        <f>①陸連データ貼付け!P1237</f>
        <v>3</v>
      </c>
      <c r="M1237" s="64" t="str">
        <f>①陸連データ貼付け!Q1237</f>
        <v>高校</v>
      </c>
    </row>
    <row r="1238" spans="1:13">
      <c r="A1238" s="233" t="str">
        <f>①陸連データ貼付け!M1238</f>
        <v>H5250</v>
      </c>
      <c r="B1238" s="30" t="str">
        <f t="shared" si="57"/>
        <v>H</v>
      </c>
      <c r="C1238" s="30" t="str">
        <f t="shared" si="58"/>
        <v>5250</v>
      </c>
      <c r="D1238" s="30">
        <f>①陸連データ貼付け!B1238</f>
        <v>90136423</v>
      </c>
      <c r="E1238" s="30" t="str">
        <f>①陸連データ貼付け!C1238</f>
        <v>伊藤　朱里</v>
      </c>
      <c r="F1238" s="30" t="str">
        <f>ASC(①陸連データ貼付け!D1238)</f>
        <v>ｲﾄｳ ｱｶﾘ</v>
      </c>
      <c r="G1238" s="30" t="str">
        <f>①陸連データ貼付け!E1238</f>
        <v>女</v>
      </c>
      <c r="H1238" s="30">
        <f>①陸連データ貼付け!N1238</f>
        <v>223232</v>
      </c>
      <c r="I1238" s="30" t="str">
        <f>①陸連データ貼付け!K1238</f>
        <v>桜台</v>
      </c>
      <c r="J1238" s="30" t="str">
        <f>ASC(①陸連データ貼付け!J1238)</f>
        <v>ﾅｺﾞﾔｼﾘﾂｻｸﾗﾀﾞｲ</v>
      </c>
      <c r="K1238" s="30" t="str">
        <f t="shared" si="59"/>
        <v>桜台</v>
      </c>
      <c r="L1238" s="30">
        <f>①陸連データ貼付け!P1238</f>
        <v>2</v>
      </c>
      <c r="M1238" s="64" t="str">
        <f>①陸連データ貼付け!Q1238</f>
        <v>高校</v>
      </c>
    </row>
    <row r="1239" spans="1:13">
      <c r="A1239" s="233" t="str">
        <f>①陸連データ貼付け!M1239</f>
        <v>H5251</v>
      </c>
      <c r="B1239" s="30" t="str">
        <f t="shared" si="57"/>
        <v>H</v>
      </c>
      <c r="C1239" s="30" t="str">
        <f t="shared" si="58"/>
        <v>5251</v>
      </c>
      <c r="D1239" s="30">
        <f>①陸連データ貼付け!B1239</f>
        <v>90139224</v>
      </c>
      <c r="E1239" s="30" t="str">
        <f>①陸連データ貼付け!C1239</f>
        <v>竹内　美帆</v>
      </c>
      <c r="F1239" s="30" t="str">
        <f>ASC(①陸連データ貼付け!D1239)</f>
        <v>ﾀｹｳﾁ ﾐﾎ</v>
      </c>
      <c r="G1239" s="30" t="str">
        <f>①陸連データ貼付け!E1239</f>
        <v>女</v>
      </c>
      <c r="H1239" s="30">
        <f>①陸連データ貼付け!N1239</f>
        <v>223232</v>
      </c>
      <c r="I1239" s="30" t="str">
        <f>①陸連データ貼付け!K1239</f>
        <v>桜台</v>
      </c>
      <c r="J1239" s="30" t="str">
        <f>ASC(①陸連データ貼付け!J1239)</f>
        <v>ﾅｺﾞﾔｼﾘﾂｻｸﾗﾀﾞｲ</v>
      </c>
      <c r="K1239" s="30" t="str">
        <f t="shared" si="59"/>
        <v>桜台</v>
      </c>
      <c r="L1239" s="30">
        <f>①陸連データ貼付け!P1239</f>
        <v>2</v>
      </c>
      <c r="M1239" s="64" t="str">
        <f>①陸連データ貼付け!Q1239</f>
        <v>高校</v>
      </c>
    </row>
    <row r="1240" spans="1:13">
      <c r="A1240" s="233" t="str">
        <f>①陸連データ貼付け!M1240</f>
        <v>H5252</v>
      </c>
      <c r="B1240" s="30" t="str">
        <f t="shared" si="57"/>
        <v>H</v>
      </c>
      <c r="C1240" s="30" t="str">
        <f t="shared" si="58"/>
        <v>5252</v>
      </c>
      <c r="D1240" s="30">
        <f>①陸連データ貼付け!B1240</f>
        <v>90139426</v>
      </c>
      <c r="E1240" s="30" t="str">
        <f>①陸連データ貼付け!C1240</f>
        <v>水野　蒼歌</v>
      </c>
      <c r="F1240" s="30" t="str">
        <f>ASC(①陸連データ貼付け!D1240)</f>
        <v>ﾐｽﾞﾉ ｱｵｶ</v>
      </c>
      <c r="G1240" s="30" t="str">
        <f>①陸連データ貼付け!E1240</f>
        <v>女</v>
      </c>
      <c r="H1240" s="30">
        <f>①陸連データ貼付け!N1240</f>
        <v>223232</v>
      </c>
      <c r="I1240" s="30" t="str">
        <f>①陸連データ貼付け!K1240</f>
        <v>桜台</v>
      </c>
      <c r="J1240" s="30" t="str">
        <f>ASC(①陸連データ貼付け!J1240)</f>
        <v>ﾅｺﾞﾔｼﾘﾂｻｸﾗﾀﾞｲ</v>
      </c>
      <c r="K1240" s="30" t="str">
        <f t="shared" si="59"/>
        <v>桜台</v>
      </c>
      <c r="L1240" s="30">
        <f>①陸連データ貼付け!P1240</f>
        <v>2</v>
      </c>
      <c r="M1240" s="64" t="str">
        <f>①陸連データ貼付け!Q1240</f>
        <v>高校</v>
      </c>
    </row>
    <row r="1241" spans="1:13">
      <c r="A1241" s="233" t="str">
        <f>①陸連データ貼付け!M1241</f>
        <v>H5313</v>
      </c>
      <c r="B1241" s="30" t="str">
        <f t="shared" si="57"/>
        <v>H</v>
      </c>
      <c r="C1241" s="30" t="str">
        <f t="shared" si="58"/>
        <v>5313</v>
      </c>
      <c r="D1241" s="30">
        <f>①陸連データ貼付け!B1241</f>
        <v>65574633</v>
      </c>
      <c r="E1241" s="30" t="str">
        <f>①陸連データ貼付け!C1241</f>
        <v>加藤　亜佳利</v>
      </c>
      <c r="F1241" s="30" t="str">
        <f>ASC(①陸連データ貼付け!D1241)</f>
        <v>ｶﾄｳ ｱｶﾘ</v>
      </c>
      <c r="G1241" s="30" t="str">
        <f>①陸連データ貼付け!E1241</f>
        <v>女</v>
      </c>
      <c r="H1241" s="30">
        <f>①陸連データ貼付け!N1241</f>
        <v>223232</v>
      </c>
      <c r="I1241" s="30" t="str">
        <f>①陸連データ貼付け!K1241</f>
        <v>桜台</v>
      </c>
      <c r="J1241" s="30" t="str">
        <f>ASC(①陸連データ貼付け!J1241)</f>
        <v>ﾅｺﾞﾔｼﾘﾂｻｸﾗﾀﾞｲ</v>
      </c>
      <c r="K1241" s="30" t="str">
        <f t="shared" si="59"/>
        <v>桜台</v>
      </c>
      <c r="L1241" s="30">
        <f>①陸連データ貼付け!P1241</f>
        <v>1</v>
      </c>
      <c r="M1241" s="64" t="str">
        <f>①陸連データ貼付け!Q1241</f>
        <v>高校</v>
      </c>
    </row>
    <row r="1242" spans="1:13">
      <c r="A1242" s="233" t="str">
        <f>①陸連データ貼付け!M1242</f>
        <v>H5314</v>
      </c>
      <c r="B1242" s="30" t="str">
        <f t="shared" si="57"/>
        <v>H</v>
      </c>
      <c r="C1242" s="30" t="str">
        <f t="shared" si="58"/>
        <v>5314</v>
      </c>
      <c r="D1242" s="30">
        <f>①陸連データ貼付け!B1242</f>
        <v>65576332</v>
      </c>
      <c r="E1242" s="30" t="str">
        <f>①陸連データ貼付け!C1242</f>
        <v>羽立　莉彩</v>
      </c>
      <c r="F1242" s="30" t="str">
        <f>ASC(①陸連データ貼付け!D1242)</f>
        <v>ﾊﾀﾞﾃ ﾘｻ</v>
      </c>
      <c r="G1242" s="30" t="str">
        <f>①陸連データ貼付け!E1242</f>
        <v>女</v>
      </c>
      <c r="H1242" s="30">
        <f>①陸連データ貼付け!N1242</f>
        <v>223232</v>
      </c>
      <c r="I1242" s="30" t="str">
        <f>①陸連データ貼付け!K1242</f>
        <v>桜台</v>
      </c>
      <c r="J1242" s="30" t="str">
        <f>ASC(①陸連データ貼付け!J1242)</f>
        <v>ﾅｺﾞﾔｼﾘﾂｻｸﾗﾀﾞｲ</v>
      </c>
      <c r="K1242" s="30" t="str">
        <f t="shared" si="59"/>
        <v>桜台</v>
      </c>
      <c r="L1242" s="30">
        <f>①陸連データ貼付け!P1242</f>
        <v>1</v>
      </c>
      <c r="M1242" s="64" t="str">
        <f>①陸連データ貼付け!Q1242</f>
        <v>高校</v>
      </c>
    </row>
    <row r="1243" spans="1:13">
      <c r="A1243" s="233" t="str">
        <f>①陸連データ貼付け!M1243</f>
        <v>H5315</v>
      </c>
      <c r="B1243" s="30" t="str">
        <f t="shared" si="57"/>
        <v>H</v>
      </c>
      <c r="C1243" s="30" t="str">
        <f t="shared" si="58"/>
        <v>5315</v>
      </c>
      <c r="D1243" s="30">
        <f>①陸連データ貼付け!B1243</f>
        <v>98629135</v>
      </c>
      <c r="E1243" s="30" t="str">
        <f>①陸連データ貼付け!C1243</f>
        <v>宮下　芙紀乃</v>
      </c>
      <c r="F1243" s="30" t="str">
        <f>ASC(①陸連データ貼付け!D1243)</f>
        <v>ﾐﾔｼﾀ ﾌｷﾉ</v>
      </c>
      <c r="G1243" s="30" t="str">
        <f>①陸連データ貼付け!E1243</f>
        <v>女</v>
      </c>
      <c r="H1243" s="30">
        <f>①陸連データ貼付け!N1243</f>
        <v>223232</v>
      </c>
      <c r="I1243" s="30" t="str">
        <f>①陸連データ貼付け!K1243</f>
        <v>桜台</v>
      </c>
      <c r="J1243" s="30" t="str">
        <f>ASC(①陸連データ貼付け!J1243)</f>
        <v>ﾅｺﾞﾔｼﾘﾂｻｸﾗﾀﾞｲ</v>
      </c>
      <c r="K1243" s="30" t="str">
        <f t="shared" si="59"/>
        <v>桜台</v>
      </c>
      <c r="L1243" s="30">
        <f>①陸連データ貼付け!P1243</f>
        <v>1</v>
      </c>
      <c r="M1243" s="64" t="str">
        <f>①陸連データ貼付け!Q1243</f>
        <v>高校</v>
      </c>
    </row>
    <row r="1244" spans="1:13">
      <c r="A1244" s="233" t="str">
        <f>①陸連データ貼付け!M1244</f>
        <v>H553</v>
      </c>
      <c r="B1244" s="30" t="str">
        <f t="shared" si="57"/>
        <v>H</v>
      </c>
      <c r="C1244" s="30" t="str">
        <f t="shared" si="58"/>
        <v>553</v>
      </c>
      <c r="D1244" s="30">
        <f>①陸連データ貼付け!B1244</f>
        <v>39786437</v>
      </c>
      <c r="E1244" s="30" t="str">
        <f>①陸連データ貼付け!C1244</f>
        <v>正木　敏裕</v>
      </c>
      <c r="F1244" s="30" t="str">
        <f>ASC(①陸連データ貼付け!D1244)</f>
        <v>ﾏｻｷ ﾄｼﾋﾛ</v>
      </c>
      <c r="G1244" s="30" t="str">
        <f>①陸連データ貼付け!E1244</f>
        <v>男</v>
      </c>
      <c r="H1244" s="30">
        <f>①陸連データ貼付け!N1244</f>
        <v>223232</v>
      </c>
      <c r="I1244" s="30" t="str">
        <f>①陸連データ貼付け!K1244</f>
        <v>桜台</v>
      </c>
      <c r="J1244" s="30" t="str">
        <f>ASC(①陸連データ貼付け!J1244)</f>
        <v>ﾅｺﾞﾔｼﾘﾂｻｸﾗﾀﾞｲ</v>
      </c>
      <c r="K1244" s="30" t="str">
        <f t="shared" si="59"/>
        <v>桜台</v>
      </c>
      <c r="L1244" s="30">
        <f>①陸連データ貼付け!P1244</f>
        <v>3</v>
      </c>
      <c r="M1244" s="64" t="str">
        <f>①陸連データ貼付け!Q1244</f>
        <v>高校</v>
      </c>
    </row>
    <row r="1245" spans="1:13">
      <c r="A1245" s="233" t="str">
        <f>①陸連データ貼付け!M1245</f>
        <v>H554</v>
      </c>
      <c r="B1245" s="30" t="str">
        <f t="shared" si="57"/>
        <v>H</v>
      </c>
      <c r="C1245" s="30" t="str">
        <f t="shared" si="58"/>
        <v>554</v>
      </c>
      <c r="D1245" s="30">
        <f>①陸連データ貼付け!B1245</f>
        <v>39846131</v>
      </c>
      <c r="E1245" s="30" t="str">
        <f>①陸連データ貼付け!C1245</f>
        <v>加島　聖士</v>
      </c>
      <c r="F1245" s="30" t="str">
        <f>ASC(①陸連データ貼付け!D1245)</f>
        <v>ｶｼﾏ ｻﾄｼ</v>
      </c>
      <c r="G1245" s="30" t="str">
        <f>①陸連データ貼付け!E1245</f>
        <v>男</v>
      </c>
      <c r="H1245" s="30">
        <f>①陸連データ貼付け!N1245</f>
        <v>223232</v>
      </c>
      <c r="I1245" s="30" t="str">
        <f>①陸連データ貼付け!K1245</f>
        <v>桜台</v>
      </c>
      <c r="J1245" s="30" t="str">
        <f>ASC(①陸連データ貼付け!J1245)</f>
        <v>ﾅｺﾞﾔｼﾘﾂｻｸﾗﾀﾞｲ</v>
      </c>
      <c r="K1245" s="30" t="str">
        <f t="shared" si="59"/>
        <v>桜台</v>
      </c>
      <c r="L1245" s="30">
        <f>①陸連データ貼付け!P1245</f>
        <v>3</v>
      </c>
      <c r="M1245" s="64" t="str">
        <f>①陸連データ貼付け!Q1245</f>
        <v>高校</v>
      </c>
    </row>
    <row r="1246" spans="1:13">
      <c r="A1246" s="233" t="str">
        <f>①陸連データ貼付け!M1246</f>
        <v>H555</v>
      </c>
      <c r="B1246" s="30" t="str">
        <f t="shared" si="57"/>
        <v>H</v>
      </c>
      <c r="C1246" s="30" t="str">
        <f t="shared" si="58"/>
        <v>555</v>
      </c>
      <c r="D1246" s="30">
        <f>①陸連データ貼付け!B1246</f>
        <v>45757735</v>
      </c>
      <c r="E1246" s="30" t="str">
        <f>①陸連データ貼付け!C1246</f>
        <v>水野　涼介</v>
      </c>
      <c r="F1246" s="30" t="str">
        <f>ASC(①陸連データ貼付け!D1246)</f>
        <v>ﾐｽﾞﾉ ﾘｮｳｽｹ</v>
      </c>
      <c r="G1246" s="30" t="str">
        <f>①陸連データ貼付け!E1246</f>
        <v>男</v>
      </c>
      <c r="H1246" s="30">
        <f>①陸連データ貼付け!N1246</f>
        <v>223232</v>
      </c>
      <c r="I1246" s="30" t="str">
        <f>①陸連データ貼付け!K1246</f>
        <v>桜台</v>
      </c>
      <c r="J1246" s="30" t="str">
        <f>ASC(①陸連データ貼付け!J1246)</f>
        <v>ﾅｺﾞﾔｼﾘﾂｻｸﾗﾀﾞｲ</v>
      </c>
      <c r="K1246" s="30" t="str">
        <f t="shared" si="59"/>
        <v>桜台</v>
      </c>
      <c r="L1246" s="30">
        <f>①陸連データ貼付け!P1246</f>
        <v>3</v>
      </c>
      <c r="M1246" s="64" t="str">
        <f>①陸連データ貼付け!Q1246</f>
        <v>高校</v>
      </c>
    </row>
    <row r="1247" spans="1:13">
      <c r="A1247" s="233" t="str">
        <f>①陸連データ貼付け!M1247</f>
        <v>H556</v>
      </c>
      <c r="B1247" s="30" t="str">
        <f t="shared" si="57"/>
        <v>H</v>
      </c>
      <c r="C1247" s="30" t="str">
        <f t="shared" si="58"/>
        <v>556</v>
      </c>
      <c r="D1247" s="30">
        <f>①陸連データ貼付け!B1247</f>
        <v>49230422</v>
      </c>
      <c r="E1247" s="30" t="str">
        <f>①陸連データ貼付け!C1247</f>
        <v>山本　伊織</v>
      </c>
      <c r="F1247" s="30" t="str">
        <f>ASC(①陸連データ貼付け!D1247)</f>
        <v>ﾔﾏﾓﾄ ｲｵﾘ</v>
      </c>
      <c r="G1247" s="30" t="str">
        <f>①陸連データ貼付け!E1247</f>
        <v>男</v>
      </c>
      <c r="H1247" s="30">
        <f>①陸連データ貼付け!N1247</f>
        <v>223232</v>
      </c>
      <c r="I1247" s="30" t="str">
        <f>①陸連データ貼付け!K1247</f>
        <v>桜台</v>
      </c>
      <c r="J1247" s="30" t="str">
        <f>ASC(①陸連データ貼付け!J1247)</f>
        <v>ﾅｺﾞﾔｼﾘﾂｻｸﾗﾀﾞｲ</v>
      </c>
      <c r="K1247" s="30" t="str">
        <f t="shared" si="59"/>
        <v>桜台</v>
      </c>
      <c r="L1247" s="30">
        <f>①陸連データ貼付け!P1247</f>
        <v>2</v>
      </c>
      <c r="M1247" s="64" t="str">
        <f>①陸連データ貼付け!Q1247</f>
        <v>高校</v>
      </c>
    </row>
    <row r="1248" spans="1:13">
      <c r="A1248" s="233" t="str">
        <f>①陸連データ貼付け!M1248</f>
        <v>H557</v>
      </c>
      <c r="B1248" s="30" t="str">
        <f t="shared" si="57"/>
        <v>H</v>
      </c>
      <c r="C1248" s="30" t="str">
        <f t="shared" si="58"/>
        <v>557</v>
      </c>
      <c r="D1248" s="30">
        <f>①陸連データ貼付け!B1248</f>
        <v>77553936</v>
      </c>
      <c r="E1248" s="30" t="str">
        <f>①陸連データ貼付け!C1248</f>
        <v>山田　晃大</v>
      </c>
      <c r="F1248" s="30" t="str">
        <f>ASC(①陸連データ貼付け!D1248)</f>
        <v>ﾔﾏﾀﾞ ｱｷﾋﾛ</v>
      </c>
      <c r="G1248" s="30" t="str">
        <f>①陸連データ貼付け!E1248</f>
        <v>男</v>
      </c>
      <c r="H1248" s="30">
        <f>①陸連データ貼付け!N1248</f>
        <v>223232</v>
      </c>
      <c r="I1248" s="30" t="str">
        <f>①陸連データ貼付け!K1248</f>
        <v>桜台</v>
      </c>
      <c r="J1248" s="30" t="str">
        <f>ASC(①陸連データ貼付け!J1248)</f>
        <v>ﾅｺﾞﾔｼﾘﾂｻｸﾗﾀﾞｲ</v>
      </c>
      <c r="K1248" s="30" t="str">
        <f t="shared" si="59"/>
        <v>桜台</v>
      </c>
      <c r="L1248" s="30">
        <f>①陸連データ貼付け!P1248</f>
        <v>3</v>
      </c>
      <c r="M1248" s="64" t="str">
        <f>①陸連データ貼付け!Q1248</f>
        <v>高校</v>
      </c>
    </row>
    <row r="1249" spans="1:13">
      <c r="A1249" s="233" t="str">
        <f>①陸連データ貼付け!M1249</f>
        <v>H558</v>
      </c>
      <c r="B1249" s="30" t="str">
        <f t="shared" si="57"/>
        <v>H</v>
      </c>
      <c r="C1249" s="30" t="str">
        <f t="shared" si="58"/>
        <v>558</v>
      </c>
      <c r="D1249" s="30">
        <f>①陸連データ貼付け!B1249</f>
        <v>77554028</v>
      </c>
      <c r="E1249" s="30" t="str">
        <f>①陸連データ貼付け!C1249</f>
        <v>瀧　健太郎</v>
      </c>
      <c r="F1249" s="30" t="str">
        <f>ASC(①陸連データ貼付け!D1249)</f>
        <v>ﾀｷ ｹﾝﾀﾛｳ</v>
      </c>
      <c r="G1249" s="30" t="str">
        <f>①陸連データ貼付け!E1249</f>
        <v>男</v>
      </c>
      <c r="H1249" s="30">
        <f>①陸連データ貼付け!N1249</f>
        <v>223232</v>
      </c>
      <c r="I1249" s="30" t="str">
        <f>①陸連データ貼付け!K1249</f>
        <v>桜台</v>
      </c>
      <c r="J1249" s="30" t="str">
        <f>ASC(①陸連データ貼付け!J1249)</f>
        <v>ﾅｺﾞﾔｼﾘﾂｻｸﾗﾀﾞｲ</v>
      </c>
      <c r="K1249" s="30" t="str">
        <f t="shared" si="59"/>
        <v>桜台</v>
      </c>
      <c r="L1249" s="30">
        <f>①陸連データ貼付け!P1249</f>
        <v>3</v>
      </c>
      <c r="M1249" s="64" t="str">
        <f>①陸連データ貼付け!Q1249</f>
        <v>高校</v>
      </c>
    </row>
    <row r="1250" spans="1:13">
      <c r="A1250" s="233" t="str">
        <f>①陸連データ貼付け!M1250</f>
        <v>H559</v>
      </c>
      <c r="B1250" s="30" t="str">
        <f t="shared" si="57"/>
        <v>H</v>
      </c>
      <c r="C1250" s="30" t="str">
        <f t="shared" si="58"/>
        <v>559</v>
      </c>
      <c r="D1250" s="30">
        <f>①陸連データ貼付け!B1250</f>
        <v>77554331</v>
      </c>
      <c r="E1250" s="30" t="str">
        <f>①陸連データ貼付け!C1250</f>
        <v>内山　紘希</v>
      </c>
      <c r="F1250" s="30" t="str">
        <f>ASC(①陸連データ貼付け!D1250)</f>
        <v>ｳﾁﾔﾏ ｺｳｷ</v>
      </c>
      <c r="G1250" s="30" t="str">
        <f>①陸連データ貼付け!E1250</f>
        <v>男</v>
      </c>
      <c r="H1250" s="30">
        <f>①陸連データ貼付け!N1250</f>
        <v>223232</v>
      </c>
      <c r="I1250" s="30" t="str">
        <f>①陸連データ貼付け!K1250</f>
        <v>桜台</v>
      </c>
      <c r="J1250" s="30" t="str">
        <f>ASC(①陸連データ貼付け!J1250)</f>
        <v>ﾅｺﾞﾔｼﾘﾂｻｸﾗﾀﾞｲ</v>
      </c>
      <c r="K1250" s="30" t="str">
        <f t="shared" si="59"/>
        <v>桜台</v>
      </c>
      <c r="L1250" s="30">
        <f>①陸連データ貼付け!P1250</f>
        <v>3</v>
      </c>
      <c r="M1250" s="64" t="str">
        <f>①陸連データ貼付け!Q1250</f>
        <v>高校</v>
      </c>
    </row>
    <row r="1251" spans="1:13">
      <c r="A1251" s="233" t="str">
        <f>①陸連データ貼付け!M1251</f>
        <v>H560</v>
      </c>
      <c r="B1251" s="30" t="str">
        <f t="shared" si="57"/>
        <v>H</v>
      </c>
      <c r="C1251" s="30" t="str">
        <f t="shared" si="58"/>
        <v>560</v>
      </c>
      <c r="D1251" s="30">
        <f>①陸連データ貼付け!B1251</f>
        <v>90139325</v>
      </c>
      <c r="E1251" s="30" t="str">
        <f>①陸連データ貼付け!C1251</f>
        <v>古川　未硫宇</v>
      </c>
      <c r="F1251" s="30" t="str">
        <f>ASC(①陸連データ貼付け!D1251)</f>
        <v>ﾌﾙｶﾜ ﾐﾘｭｳ</v>
      </c>
      <c r="G1251" s="30" t="str">
        <f>①陸連データ貼付け!E1251</f>
        <v>男</v>
      </c>
      <c r="H1251" s="30">
        <f>①陸連データ貼付け!N1251</f>
        <v>223232</v>
      </c>
      <c r="I1251" s="30" t="str">
        <f>①陸連データ貼付け!K1251</f>
        <v>桜台</v>
      </c>
      <c r="J1251" s="30" t="str">
        <f>ASC(①陸連データ貼付け!J1251)</f>
        <v>ﾅｺﾞﾔｼﾘﾂｻｸﾗﾀﾞｲ</v>
      </c>
      <c r="K1251" s="30" t="str">
        <f t="shared" si="59"/>
        <v>桜台</v>
      </c>
      <c r="L1251" s="30">
        <f>①陸連データ貼付け!P1251</f>
        <v>2</v>
      </c>
      <c r="M1251" s="64" t="str">
        <f>①陸連データ貼付け!Q1251</f>
        <v>高校</v>
      </c>
    </row>
    <row r="1252" spans="1:13">
      <c r="A1252" s="233" t="str">
        <f>①陸連データ貼付け!M1252</f>
        <v>H561</v>
      </c>
      <c r="B1252" s="30" t="str">
        <f t="shared" si="57"/>
        <v>H</v>
      </c>
      <c r="C1252" s="30" t="str">
        <f t="shared" si="58"/>
        <v>561</v>
      </c>
      <c r="D1252" s="30">
        <f>①陸連データ貼付け!B1252</f>
        <v>90139527</v>
      </c>
      <c r="E1252" s="30" t="str">
        <f>①陸連データ貼付け!C1252</f>
        <v>吉村　貴紀</v>
      </c>
      <c r="F1252" s="30" t="str">
        <f>ASC(①陸連データ貼付け!D1252)</f>
        <v>ﾖｼﾑﾗ ﾀｶﾉﾘ</v>
      </c>
      <c r="G1252" s="30" t="str">
        <f>①陸連データ貼付け!E1252</f>
        <v>男</v>
      </c>
      <c r="H1252" s="30">
        <f>①陸連データ貼付け!N1252</f>
        <v>223232</v>
      </c>
      <c r="I1252" s="30" t="str">
        <f>①陸連データ貼付け!K1252</f>
        <v>桜台</v>
      </c>
      <c r="J1252" s="30" t="str">
        <f>ASC(①陸連データ貼付け!J1252)</f>
        <v>ﾅｺﾞﾔｼﾘﾂｻｸﾗﾀﾞｲ</v>
      </c>
      <c r="K1252" s="30" t="str">
        <f t="shared" si="59"/>
        <v>桜台</v>
      </c>
      <c r="L1252" s="30">
        <f>①陸連データ貼付け!P1252</f>
        <v>2</v>
      </c>
      <c r="M1252" s="64" t="str">
        <f>①陸連データ貼付け!Q1252</f>
        <v>高校</v>
      </c>
    </row>
    <row r="1253" spans="1:13">
      <c r="A1253" s="233" t="str">
        <f>①陸連データ貼付け!M1253</f>
        <v>H562</v>
      </c>
      <c r="B1253" s="30" t="str">
        <f t="shared" si="57"/>
        <v>H</v>
      </c>
      <c r="C1253" s="30" t="str">
        <f t="shared" si="58"/>
        <v>562</v>
      </c>
      <c r="D1253" s="30">
        <f>①陸連データ貼付け!B1253</f>
        <v>90139628</v>
      </c>
      <c r="E1253" s="30" t="str">
        <f>①陸連データ貼付け!C1253</f>
        <v>川邉　拓真</v>
      </c>
      <c r="F1253" s="30" t="str">
        <f>ASC(①陸連データ貼付け!D1253)</f>
        <v>ｶﾜﾍﾞ ﾀｸﾏ</v>
      </c>
      <c r="G1253" s="30" t="str">
        <f>①陸連データ貼付け!E1253</f>
        <v>男</v>
      </c>
      <c r="H1253" s="30">
        <f>①陸連データ貼付け!N1253</f>
        <v>223232</v>
      </c>
      <c r="I1253" s="30" t="str">
        <f>①陸連データ貼付け!K1253</f>
        <v>桜台</v>
      </c>
      <c r="J1253" s="30" t="str">
        <f>ASC(①陸連データ貼付け!J1253)</f>
        <v>ﾅｺﾞﾔｼﾘﾂｻｸﾗﾀﾞｲ</v>
      </c>
      <c r="K1253" s="30" t="str">
        <f t="shared" si="59"/>
        <v>桜台</v>
      </c>
      <c r="L1253" s="30">
        <f>①陸連データ貼付け!P1253</f>
        <v>2</v>
      </c>
      <c r="M1253" s="64" t="str">
        <f>①陸連データ貼付け!Q1253</f>
        <v>高校</v>
      </c>
    </row>
    <row r="1254" spans="1:13">
      <c r="A1254" s="233" t="str">
        <f>①陸連データ貼付け!M1254</f>
        <v>H643</v>
      </c>
      <c r="B1254" s="30" t="str">
        <f t="shared" si="57"/>
        <v>H</v>
      </c>
      <c r="C1254" s="30" t="str">
        <f t="shared" si="58"/>
        <v>643</v>
      </c>
      <c r="D1254" s="30">
        <f>①陸連データ貼付け!B1254</f>
        <v>61399331</v>
      </c>
      <c r="E1254" s="30" t="str">
        <f>①陸連データ貼付け!C1254</f>
        <v>井上　始</v>
      </c>
      <c r="F1254" s="30" t="str">
        <f>ASC(①陸連データ貼付け!D1254)</f>
        <v>ｲﾉｳｴ ﾊｼﾞﾒ</v>
      </c>
      <c r="G1254" s="30" t="str">
        <f>①陸連データ貼付け!E1254</f>
        <v>男</v>
      </c>
      <c r="H1254" s="30">
        <f>①陸連データ貼付け!N1254</f>
        <v>223232</v>
      </c>
      <c r="I1254" s="30" t="str">
        <f>①陸連データ貼付け!K1254</f>
        <v>桜台</v>
      </c>
      <c r="J1254" s="30" t="str">
        <f>ASC(①陸連データ貼付け!J1254)</f>
        <v>ﾅｺﾞﾔｼﾘﾂｻｸﾗﾀﾞｲ</v>
      </c>
      <c r="K1254" s="30" t="str">
        <f t="shared" si="59"/>
        <v>桜台</v>
      </c>
      <c r="L1254" s="30">
        <f>①陸連データ貼付け!P1254</f>
        <v>1</v>
      </c>
      <c r="M1254" s="64" t="str">
        <f>①陸連データ貼付け!Q1254</f>
        <v>高校</v>
      </c>
    </row>
    <row r="1255" spans="1:13">
      <c r="A1255" s="233" t="str">
        <f>①陸連データ貼付け!M1255</f>
        <v>H644</v>
      </c>
      <c r="B1255" s="30" t="str">
        <f t="shared" si="57"/>
        <v>H</v>
      </c>
      <c r="C1255" s="30" t="str">
        <f t="shared" si="58"/>
        <v>644</v>
      </c>
      <c r="D1255" s="30">
        <f>①陸連データ貼付け!B1255</f>
        <v>68007627</v>
      </c>
      <c r="E1255" s="30" t="str">
        <f>①陸連データ貼付け!C1255</f>
        <v>田中　佑季</v>
      </c>
      <c r="F1255" s="30" t="str">
        <f>ASC(①陸連データ貼付け!D1255)</f>
        <v>ﾀﾅｶ ﾕｳｷ</v>
      </c>
      <c r="G1255" s="30" t="str">
        <f>①陸連データ貼付け!E1255</f>
        <v>男</v>
      </c>
      <c r="H1255" s="30">
        <f>①陸連データ貼付け!N1255</f>
        <v>223232</v>
      </c>
      <c r="I1255" s="30" t="str">
        <f>①陸連データ貼付け!K1255</f>
        <v>桜台</v>
      </c>
      <c r="J1255" s="30" t="str">
        <f>ASC(①陸連データ貼付け!J1255)</f>
        <v>ﾅｺﾞﾔｼﾘﾂｻｸﾗﾀﾞｲ</v>
      </c>
      <c r="K1255" s="30" t="str">
        <f t="shared" si="59"/>
        <v>桜台</v>
      </c>
      <c r="L1255" s="30">
        <f>①陸連データ貼付け!P1255</f>
        <v>1</v>
      </c>
      <c r="M1255" s="64" t="str">
        <f>①陸連データ貼付け!Q1255</f>
        <v>高校</v>
      </c>
    </row>
    <row r="1256" spans="1:13">
      <c r="A1256" s="233" t="str">
        <f>①陸連データ貼付け!M1256</f>
        <v>H645</v>
      </c>
      <c r="B1256" s="30" t="str">
        <f t="shared" si="57"/>
        <v>H</v>
      </c>
      <c r="C1256" s="30" t="str">
        <f t="shared" si="58"/>
        <v>645</v>
      </c>
      <c r="D1256" s="30">
        <f>①陸連データ貼付け!B1256</f>
        <v>72771731</v>
      </c>
      <c r="E1256" s="30" t="str">
        <f>①陸連データ貼付け!C1256</f>
        <v>渡邉　稜太</v>
      </c>
      <c r="F1256" s="30" t="str">
        <f>ASC(①陸連データ貼付け!D1256)</f>
        <v>ﾜﾀﾅﾍﾞ ﾘｮｳﾀ</v>
      </c>
      <c r="G1256" s="30" t="str">
        <f>①陸連データ貼付け!E1256</f>
        <v>男</v>
      </c>
      <c r="H1256" s="30">
        <f>①陸連データ貼付け!N1256</f>
        <v>223232</v>
      </c>
      <c r="I1256" s="30" t="str">
        <f>①陸連データ貼付け!K1256</f>
        <v>桜台</v>
      </c>
      <c r="J1256" s="30" t="str">
        <f>ASC(①陸連データ貼付け!J1256)</f>
        <v>ﾅｺﾞﾔｼﾘﾂｻｸﾗﾀﾞｲ</v>
      </c>
      <c r="K1256" s="30" t="str">
        <f t="shared" si="59"/>
        <v>桜台</v>
      </c>
      <c r="L1256" s="30">
        <f>①陸連データ貼付け!P1256</f>
        <v>1</v>
      </c>
      <c r="M1256" s="64" t="str">
        <f>①陸連データ貼付け!Q1256</f>
        <v>高校</v>
      </c>
    </row>
    <row r="1257" spans="1:13">
      <c r="A1257" s="233" t="str">
        <f>①陸連データ貼付け!M1257</f>
        <v>H646</v>
      </c>
      <c r="B1257" s="30" t="str">
        <f t="shared" si="57"/>
        <v>H</v>
      </c>
      <c r="C1257" s="30" t="str">
        <f t="shared" si="58"/>
        <v>646</v>
      </c>
      <c r="D1257" s="30">
        <f>①陸連データ貼付け!B1257</f>
        <v>83266227</v>
      </c>
      <c r="E1257" s="30" t="str">
        <f>①陸連データ貼付け!C1257</f>
        <v>森島　啓貴</v>
      </c>
      <c r="F1257" s="30" t="str">
        <f>ASC(①陸連データ貼付け!D1257)</f>
        <v>ﾓﾘｼﾏ ﾋﾛｷ</v>
      </c>
      <c r="G1257" s="30" t="str">
        <f>①陸連データ貼付け!E1257</f>
        <v>男</v>
      </c>
      <c r="H1257" s="30">
        <f>①陸連データ貼付け!N1257</f>
        <v>223232</v>
      </c>
      <c r="I1257" s="30" t="str">
        <f>①陸連データ貼付け!K1257</f>
        <v>桜台</v>
      </c>
      <c r="J1257" s="30" t="str">
        <f>ASC(①陸連データ貼付け!J1257)</f>
        <v>ﾅｺﾞﾔｼﾘﾂｻｸﾗﾀﾞｲ</v>
      </c>
      <c r="K1257" s="30" t="str">
        <f t="shared" si="59"/>
        <v>桜台</v>
      </c>
      <c r="L1257" s="30">
        <f>①陸連データ貼付け!P1257</f>
        <v>1</v>
      </c>
      <c r="M1257" s="64" t="str">
        <f>①陸連データ貼付け!Q1257</f>
        <v>高校</v>
      </c>
    </row>
    <row r="1258" spans="1:13">
      <c r="A1258" s="233" t="str">
        <f>①陸連データ貼付け!M1258</f>
        <v>H647</v>
      </c>
      <c r="B1258" s="30" t="str">
        <f t="shared" si="57"/>
        <v>H</v>
      </c>
      <c r="C1258" s="30" t="str">
        <f t="shared" si="58"/>
        <v>647</v>
      </c>
      <c r="D1258" s="30">
        <f>①陸連データ貼付け!B1258</f>
        <v>98627941</v>
      </c>
      <c r="E1258" s="30" t="str">
        <f>①陸連データ貼付け!C1258</f>
        <v>米川　雄大</v>
      </c>
      <c r="F1258" s="30" t="str">
        <f>ASC(①陸連データ貼付け!D1258)</f>
        <v>ﾖﾈｶﾜ ﾕｳﾀﾞｲ</v>
      </c>
      <c r="G1258" s="30" t="str">
        <f>①陸連データ貼付け!E1258</f>
        <v>男</v>
      </c>
      <c r="H1258" s="30">
        <f>①陸連データ貼付け!N1258</f>
        <v>223232</v>
      </c>
      <c r="I1258" s="30" t="str">
        <f>①陸連データ貼付け!K1258</f>
        <v>桜台</v>
      </c>
      <c r="J1258" s="30" t="str">
        <f>ASC(①陸連データ貼付け!J1258)</f>
        <v>ﾅｺﾞﾔｼﾘﾂｻｸﾗﾀﾞｲ</v>
      </c>
      <c r="K1258" s="30" t="str">
        <f t="shared" si="59"/>
        <v>桜台</v>
      </c>
      <c r="L1258" s="30">
        <f>①陸連データ貼付け!P1258</f>
        <v>1</v>
      </c>
      <c r="M1258" s="64" t="str">
        <f>①陸連データ貼付け!Q1258</f>
        <v>高校</v>
      </c>
    </row>
    <row r="1259" spans="1:13">
      <c r="A1259" s="233" t="str">
        <f>①陸連データ貼付け!M1259</f>
        <v>H648</v>
      </c>
      <c r="B1259" s="30" t="str">
        <f t="shared" si="57"/>
        <v>H</v>
      </c>
      <c r="C1259" s="30" t="str">
        <f t="shared" si="58"/>
        <v>648</v>
      </c>
      <c r="D1259" s="30">
        <f>①陸連データ貼付け!B1259</f>
        <v>98629236</v>
      </c>
      <c r="E1259" s="30" t="str">
        <f>①陸連データ貼付け!C1259</f>
        <v>田渕　哲平</v>
      </c>
      <c r="F1259" s="30" t="str">
        <f>ASC(①陸連データ貼付け!D1259)</f>
        <v>ﾀﾌﾞﾁ ﾃｯﾍﾟｲ</v>
      </c>
      <c r="G1259" s="30" t="str">
        <f>①陸連データ貼付け!E1259</f>
        <v>男</v>
      </c>
      <c r="H1259" s="30">
        <f>①陸連データ貼付け!N1259</f>
        <v>223232</v>
      </c>
      <c r="I1259" s="30" t="str">
        <f>①陸連データ貼付け!K1259</f>
        <v>桜台</v>
      </c>
      <c r="J1259" s="30" t="str">
        <f>ASC(①陸連データ貼付け!J1259)</f>
        <v>ﾅｺﾞﾔｼﾘﾂｻｸﾗﾀﾞｲ</v>
      </c>
      <c r="K1259" s="30" t="str">
        <f t="shared" si="59"/>
        <v>桜台</v>
      </c>
      <c r="L1259" s="30">
        <f>①陸連データ貼付け!P1259</f>
        <v>1</v>
      </c>
      <c r="M1259" s="64" t="str">
        <f>①陸連データ貼付け!Q1259</f>
        <v>高校</v>
      </c>
    </row>
    <row r="1260" spans="1:13">
      <c r="A1260" s="233" t="str">
        <f>①陸連データ貼付け!M1260</f>
        <v>H649</v>
      </c>
      <c r="B1260" s="30" t="str">
        <f t="shared" si="57"/>
        <v>H</v>
      </c>
      <c r="C1260" s="30" t="str">
        <f t="shared" si="58"/>
        <v>649</v>
      </c>
      <c r="D1260" s="30">
        <f>①陸連データ貼付け!B1260</f>
        <v>98629438</v>
      </c>
      <c r="E1260" s="30" t="str">
        <f>①陸連データ貼付け!C1260</f>
        <v>山田　裕貴</v>
      </c>
      <c r="F1260" s="30" t="str">
        <f>ASC(①陸連データ貼付け!D1260)</f>
        <v>ﾔﾏﾀﾞ ﾕｳｷ</v>
      </c>
      <c r="G1260" s="30" t="str">
        <f>①陸連データ貼付け!E1260</f>
        <v>男</v>
      </c>
      <c r="H1260" s="30">
        <f>①陸連データ貼付け!N1260</f>
        <v>223232</v>
      </c>
      <c r="I1260" s="30" t="str">
        <f>①陸連データ貼付け!K1260</f>
        <v>桜台</v>
      </c>
      <c r="J1260" s="30" t="str">
        <f>ASC(①陸連データ貼付け!J1260)</f>
        <v>ﾅｺﾞﾔｼﾘﾂｻｸﾗﾀﾞｲ</v>
      </c>
      <c r="K1260" s="30" t="str">
        <f t="shared" si="59"/>
        <v>桜台</v>
      </c>
      <c r="L1260" s="30">
        <f>①陸連データ貼付け!P1260</f>
        <v>1</v>
      </c>
      <c r="M1260" s="64" t="str">
        <f>①陸連データ貼付け!Q1260</f>
        <v>高校</v>
      </c>
    </row>
    <row r="1261" spans="1:13">
      <c r="A1261" s="233" t="str">
        <f>①陸連データ貼付け!M1261</f>
        <v>J5005</v>
      </c>
      <c r="B1261" s="30" t="str">
        <f t="shared" si="57"/>
        <v>J</v>
      </c>
      <c r="C1261" s="30" t="str">
        <f t="shared" si="58"/>
        <v>5005</v>
      </c>
      <c r="D1261" s="30">
        <f>①陸連データ貼付け!B1261</f>
        <v>53817630</v>
      </c>
      <c r="E1261" s="30" t="str">
        <f>①陸連データ貼付け!C1261</f>
        <v>續木　実来</v>
      </c>
      <c r="F1261" s="30" t="str">
        <f>ASC(①陸連データ貼付け!D1261)</f>
        <v>ﾂﾂﾞｷ ﾐｸ</v>
      </c>
      <c r="G1261" s="30" t="str">
        <f>①陸連データ貼付け!E1261</f>
        <v>女</v>
      </c>
      <c r="H1261" s="30">
        <f>①陸連データ貼付け!N1261</f>
        <v>223233</v>
      </c>
      <c r="I1261" s="30" t="str">
        <f>①陸連データ貼付け!K1261</f>
        <v>市立北</v>
      </c>
      <c r="J1261" s="30" t="str">
        <f>ASC(①陸連データ貼付け!J1261)</f>
        <v>ﾅｺﾞﾔｼﾘﾂｷﾀ</v>
      </c>
      <c r="K1261" s="30" t="str">
        <f t="shared" si="59"/>
        <v>市立北</v>
      </c>
      <c r="L1261" s="30">
        <f>①陸連データ貼付け!P1261</f>
        <v>2</v>
      </c>
      <c r="M1261" s="64" t="str">
        <f>①陸連データ貼付け!Q1261</f>
        <v>高校</v>
      </c>
    </row>
    <row r="1262" spans="1:13">
      <c r="A1262" s="233" t="str">
        <f>①陸連データ貼付け!M1262</f>
        <v>J5006</v>
      </c>
      <c r="B1262" s="30" t="str">
        <f t="shared" si="57"/>
        <v>J</v>
      </c>
      <c r="C1262" s="30" t="str">
        <f t="shared" si="58"/>
        <v>5006</v>
      </c>
      <c r="D1262" s="30">
        <f>①陸連データ貼付け!B1262</f>
        <v>74005117</v>
      </c>
      <c r="E1262" s="30" t="str">
        <f>①陸連データ貼付け!C1262</f>
        <v>野口　あゆ香</v>
      </c>
      <c r="F1262" s="30" t="str">
        <f>ASC(①陸連データ貼付け!D1262)</f>
        <v>ﾉｸﾞﾁ ｱﾕｶ</v>
      </c>
      <c r="G1262" s="30" t="str">
        <f>①陸連データ貼付け!E1262</f>
        <v>女</v>
      </c>
      <c r="H1262" s="30">
        <f>①陸連データ貼付け!N1262</f>
        <v>223233</v>
      </c>
      <c r="I1262" s="30" t="str">
        <f>①陸連データ貼付け!K1262</f>
        <v>市立北</v>
      </c>
      <c r="J1262" s="30" t="str">
        <f>ASC(①陸連データ貼付け!J1262)</f>
        <v>ﾅｺﾞﾔｼﾘﾂｷﾀ</v>
      </c>
      <c r="K1262" s="30" t="str">
        <f t="shared" si="59"/>
        <v>市立北</v>
      </c>
      <c r="L1262" s="30">
        <f>①陸連データ貼付け!P1262</f>
        <v>3</v>
      </c>
      <c r="M1262" s="64" t="str">
        <f>①陸連データ貼付け!Q1262</f>
        <v>高校</v>
      </c>
    </row>
    <row r="1263" spans="1:13">
      <c r="A1263" s="233" t="str">
        <f>①陸連データ貼付け!M1263</f>
        <v>J5007</v>
      </c>
      <c r="B1263" s="30" t="str">
        <f t="shared" si="57"/>
        <v>J</v>
      </c>
      <c r="C1263" s="30" t="str">
        <f t="shared" si="58"/>
        <v>5007</v>
      </c>
      <c r="D1263" s="30">
        <f>①陸連データ貼付け!B1263</f>
        <v>74005420</v>
      </c>
      <c r="E1263" s="30" t="str">
        <f>①陸連データ貼付け!C1263</f>
        <v>井上　望</v>
      </c>
      <c r="F1263" s="30" t="str">
        <f>ASC(①陸連データ貼付け!D1263)</f>
        <v>ｲﾉｳｴ ﾉｿﾞﾐ</v>
      </c>
      <c r="G1263" s="30" t="str">
        <f>①陸連データ貼付け!E1263</f>
        <v>女</v>
      </c>
      <c r="H1263" s="30">
        <f>①陸連データ貼付け!N1263</f>
        <v>223233</v>
      </c>
      <c r="I1263" s="30" t="str">
        <f>①陸連データ貼付け!K1263</f>
        <v>市立北</v>
      </c>
      <c r="J1263" s="30" t="str">
        <f>ASC(①陸連データ貼付け!J1263)</f>
        <v>ﾅｺﾞﾔｼﾘﾂｷﾀ</v>
      </c>
      <c r="K1263" s="30" t="str">
        <f t="shared" si="59"/>
        <v>市立北</v>
      </c>
      <c r="L1263" s="30">
        <f>①陸連データ貼付け!P1263</f>
        <v>3</v>
      </c>
      <c r="M1263" s="64" t="str">
        <f>①陸連データ貼付け!Q1263</f>
        <v>高校</v>
      </c>
    </row>
    <row r="1264" spans="1:13">
      <c r="A1264" s="233" t="str">
        <f>①陸連データ貼付け!M1264</f>
        <v>J5008</v>
      </c>
      <c r="B1264" s="30" t="str">
        <f t="shared" si="57"/>
        <v>J</v>
      </c>
      <c r="C1264" s="30" t="str">
        <f t="shared" si="58"/>
        <v>5008</v>
      </c>
      <c r="D1264" s="30">
        <f>①陸連データ貼付け!B1264</f>
        <v>74005622</v>
      </c>
      <c r="E1264" s="30" t="str">
        <f>①陸連データ貼付け!C1264</f>
        <v>鶴　皐央理</v>
      </c>
      <c r="F1264" s="30" t="str">
        <f>ASC(①陸連データ貼付け!D1264)</f>
        <v>ﾂﾙ ｻｵﾘ</v>
      </c>
      <c r="G1264" s="30" t="str">
        <f>①陸連データ貼付け!E1264</f>
        <v>女</v>
      </c>
      <c r="H1264" s="30">
        <f>①陸連データ貼付け!N1264</f>
        <v>223233</v>
      </c>
      <c r="I1264" s="30" t="str">
        <f>①陸連データ貼付け!K1264</f>
        <v>市立北</v>
      </c>
      <c r="J1264" s="30" t="str">
        <f>ASC(①陸連データ貼付け!J1264)</f>
        <v>ﾅｺﾞﾔｼﾘﾂｷﾀ</v>
      </c>
      <c r="K1264" s="30" t="str">
        <f t="shared" si="59"/>
        <v>市立北</v>
      </c>
      <c r="L1264" s="30">
        <f>①陸連データ貼付け!P1264</f>
        <v>3</v>
      </c>
      <c r="M1264" s="64" t="str">
        <f>①陸連データ貼付け!Q1264</f>
        <v>高校</v>
      </c>
    </row>
    <row r="1265" spans="1:13">
      <c r="A1265" s="233" t="str">
        <f>①陸連データ貼付け!M1265</f>
        <v>J5009</v>
      </c>
      <c r="B1265" s="30" t="str">
        <f t="shared" si="57"/>
        <v>J</v>
      </c>
      <c r="C1265" s="30" t="str">
        <f t="shared" si="58"/>
        <v>5009</v>
      </c>
      <c r="D1265" s="30">
        <f>①陸連データ貼付け!B1265</f>
        <v>74006118</v>
      </c>
      <c r="E1265" s="30" t="str">
        <f>①陸連データ貼付け!C1265</f>
        <v>金田　紗耶乃</v>
      </c>
      <c r="F1265" s="30" t="str">
        <f>ASC(①陸連データ貼付け!D1265)</f>
        <v>ｶﾅﾀﾞ ｻﾔﾅ</v>
      </c>
      <c r="G1265" s="30" t="str">
        <f>①陸連データ貼付け!E1265</f>
        <v>女</v>
      </c>
      <c r="H1265" s="30">
        <f>①陸連データ貼付け!N1265</f>
        <v>223233</v>
      </c>
      <c r="I1265" s="30" t="str">
        <f>①陸連データ貼付け!K1265</f>
        <v>市立北</v>
      </c>
      <c r="J1265" s="30" t="str">
        <f>ASC(①陸連データ貼付け!J1265)</f>
        <v>ﾅｺﾞﾔｼﾘﾂｷﾀ</v>
      </c>
      <c r="K1265" s="30" t="str">
        <f t="shared" si="59"/>
        <v>市立北</v>
      </c>
      <c r="L1265" s="30">
        <f>①陸連データ貼付け!P1265</f>
        <v>3</v>
      </c>
      <c r="M1265" s="64" t="str">
        <f>①陸連データ貼付け!Q1265</f>
        <v>高校</v>
      </c>
    </row>
    <row r="1266" spans="1:13">
      <c r="A1266" s="233" t="str">
        <f>①陸連データ貼付け!M1266</f>
        <v>J5010</v>
      </c>
      <c r="B1266" s="30" t="str">
        <f t="shared" si="57"/>
        <v>J</v>
      </c>
      <c r="C1266" s="30" t="str">
        <f t="shared" si="58"/>
        <v>5010</v>
      </c>
      <c r="D1266" s="30">
        <f>①陸連データ貼付け!B1266</f>
        <v>86543834</v>
      </c>
      <c r="E1266" s="30" t="str">
        <f>①陸連データ貼付け!C1266</f>
        <v>金子　由真</v>
      </c>
      <c r="F1266" s="30" t="str">
        <f>ASC(①陸連データ貼付け!D1266)</f>
        <v>ｶﾈｺ ﾕﾏ</v>
      </c>
      <c r="G1266" s="30" t="str">
        <f>①陸連データ貼付け!E1266</f>
        <v>女</v>
      </c>
      <c r="H1266" s="30">
        <f>①陸連データ貼付け!N1266</f>
        <v>223233</v>
      </c>
      <c r="I1266" s="30" t="str">
        <f>①陸連データ貼付け!K1266</f>
        <v>市立北</v>
      </c>
      <c r="J1266" s="30" t="str">
        <f>ASC(①陸連データ貼付け!J1266)</f>
        <v>ﾅｺﾞﾔｼﾘﾂｷﾀ</v>
      </c>
      <c r="K1266" s="30" t="str">
        <f t="shared" si="59"/>
        <v>市立北</v>
      </c>
      <c r="L1266" s="30">
        <f>①陸連データ貼付け!P1266</f>
        <v>2</v>
      </c>
      <c r="M1266" s="64" t="str">
        <f>①陸連データ貼付け!Q1266</f>
        <v>高校</v>
      </c>
    </row>
    <row r="1267" spans="1:13">
      <c r="A1267" s="233" t="str">
        <f>①陸連データ貼付け!M1267</f>
        <v>J5011</v>
      </c>
      <c r="B1267" s="30" t="str">
        <f t="shared" si="57"/>
        <v>J</v>
      </c>
      <c r="C1267" s="30" t="str">
        <f t="shared" si="58"/>
        <v>5011</v>
      </c>
      <c r="D1267" s="30">
        <f>①陸連データ貼付け!B1267</f>
        <v>86543935</v>
      </c>
      <c r="E1267" s="30" t="str">
        <f>①陸連データ貼付け!C1267</f>
        <v>久保　似奈</v>
      </c>
      <c r="F1267" s="30" t="str">
        <f>ASC(①陸連データ貼付け!D1267)</f>
        <v>ｸﾎﾞ ﾆｲﾅ</v>
      </c>
      <c r="G1267" s="30" t="str">
        <f>①陸連データ貼付け!E1267</f>
        <v>女</v>
      </c>
      <c r="H1267" s="30">
        <f>①陸連データ貼付け!N1267</f>
        <v>223233</v>
      </c>
      <c r="I1267" s="30" t="str">
        <f>①陸連データ貼付け!K1267</f>
        <v>市立北</v>
      </c>
      <c r="J1267" s="30" t="str">
        <f>ASC(①陸連データ貼付け!J1267)</f>
        <v>ﾅｺﾞﾔｼﾘﾂｷﾀ</v>
      </c>
      <c r="K1267" s="30" t="str">
        <f t="shared" si="59"/>
        <v>市立北</v>
      </c>
      <c r="L1267" s="30">
        <f>①陸連データ貼付け!P1267</f>
        <v>2</v>
      </c>
      <c r="M1267" s="64" t="str">
        <f>①陸連データ貼付け!Q1267</f>
        <v>高校</v>
      </c>
    </row>
    <row r="1268" spans="1:13">
      <c r="A1268" s="233" t="str">
        <f>①陸連データ貼付け!M1268</f>
        <v>J5012</v>
      </c>
      <c r="B1268" s="30" t="str">
        <f t="shared" si="57"/>
        <v>J</v>
      </c>
      <c r="C1268" s="30" t="str">
        <f t="shared" si="58"/>
        <v>5012</v>
      </c>
      <c r="D1268" s="30">
        <f>①陸連データ貼付け!B1268</f>
        <v>86562027</v>
      </c>
      <c r="E1268" s="30" t="str">
        <f>①陸連データ貼付け!C1268</f>
        <v>福田　真依</v>
      </c>
      <c r="F1268" s="30" t="str">
        <f>ASC(①陸連データ貼付け!D1268)</f>
        <v>ﾌｸﾀ ﾏｲ</v>
      </c>
      <c r="G1268" s="30" t="str">
        <f>①陸連データ貼付け!E1268</f>
        <v>女</v>
      </c>
      <c r="H1268" s="30">
        <f>①陸連データ貼付け!N1268</f>
        <v>223233</v>
      </c>
      <c r="I1268" s="30" t="str">
        <f>①陸連データ貼付け!K1268</f>
        <v>市立北</v>
      </c>
      <c r="J1268" s="30" t="str">
        <f>ASC(①陸連データ貼付け!J1268)</f>
        <v>ﾅｺﾞﾔｼﾘﾂｷﾀ</v>
      </c>
      <c r="K1268" s="30" t="str">
        <f t="shared" si="59"/>
        <v>市立北</v>
      </c>
      <c r="L1268" s="30">
        <f>①陸連データ貼付け!P1268</f>
        <v>2</v>
      </c>
      <c r="M1268" s="64" t="str">
        <f>①陸連データ貼付け!Q1268</f>
        <v>高校</v>
      </c>
    </row>
    <row r="1269" spans="1:13">
      <c r="A1269" s="233" t="str">
        <f>①陸連データ貼付け!M1269</f>
        <v>J16</v>
      </c>
      <c r="B1269" s="30" t="str">
        <f t="shared" si="57"/>
        <v>J</v>
      </c>
      <c r="C1269" s="30" t="str">
        <f t="shared" si="58"/>
        <v>16</v>
      </c>
      <c r="D1269" s="30">
        <f>①陸連データ貼付け!B1269</f>
        <v>48847435</v>
      </c>
      <c r="E1269" s="30" t="str">
        <f>①陸連データ貼付け!C1269</f>
        <v>水野　貴仁</v>
      </c>
      <c r="F1269" s="30" t="str">
        <f>ASC(①陸連データ貼付け!D1269)</f>
        <v>ﾐｽﾞﾉ ﾀｶﾋﾄ</v>
      </c>
      <c r="G1269" s="30" t="str">
        <f>①陸連データ貼付け!E1269</f>
        <v>男</v>
      </c>
      <c r="H1269" s="30">
        <f>①陸連データ貼付け!N1269</f>
        <v>223233</v>
      </c>
      <c r="I1269" s="30" t="str">
        <f>①陸連データ貼付け!K1269</f>
        <v>市立北</v>
      </c>
      <c r="J1269" s="30" t="str">
        <f>ASC(①陸連データ貼付け!J1269)</f>
        <v>ﾅｺﾞﾔｼﾘﾂｷﾀ</v>
      </c>
      <c r="K1269" s="30" t="str">
        <f t="shared" si="59"/>
        <v>市立北</v>
      </c>
      <c r="L1269" s="30">
        <f>①陸連データ貼付け!P1269</f>
        <v>2</v>
      </c>
      <c r="M1269" s="64" t="str">
        <f>①陸連データ貼付け!Q1269</f>
        <v>高校</v>
      </c>
    </row>
    <row r="1270" spans="1:13">
      <c r="A1270" s="233" t="str">
        <f>①陸連データ貼付け!M1270</f>
        <v>J17</v>
      </c>
      <c r="B1270" s="30" t="str">
        <f t="shared" si="57"/>
        <v>J</v>
      </c>
      <c r="C1270" s="30" t="str">
        <f t="shared" si="58"/>
        <v>17</v>
      </c>
      <c r="D1270" s="30">
        <f>①陸連データ貼付け!B1270</f>
        <v>74004015</v>
      </c>
      <c r="E1270" s="30" t="str">
        <f>①陸連データ貼付け!C1270</f>
        <v>今井　拓也</v>
      </c>
      <c r="F1270" s="30" t="str">
        <f>ASC(①陸連データ貼付け!D1270)</f>
        <v>ｲﾏｲ ﾀｸﾔ</v>
      </c>
      <c r="G1270" s="30" t="str">
        <f>①陸連データ貼付け!E1270</f>
        <v>男</v>
      </c>
      <c r="H1270" s="30">
        <f>①陸連データ貼付け!N1270</f>
        <v>223233</v>
      </c>
      <c r="I1270" s="30" t="str">
        <f>①陸連データ貼付け!K1270</f>
        <v>市立北</v>
      </c>
      <c r="J1270" s="30" t="str">
        <f>ASC(①陸連データ貼付け!J1270)</f>
        <v>ﾅｺﾞﾔｼﾘﾂｷﾀ</v>
      </c>
      <c r="K1270" s="30" t="str">
        <f t="shared" si="59"/>
        <v>市立北</v>
      </c>
      <c r="L1270" s="30">
        <f>①陸連データ貼付け!P1270</f>
        <v>3</v>
      </c>
      <c r="M1270" s="64" t="str">
        <f>①陸連データ貼付け!Q1270</f>
        <v>高校</v>
      </c>
    </row>
    <row r="1271" spans="1:13">
      <c r="A1271" s="233" t="str">
        <f>①陸連データ貼付け!M1271</f>
        <v>J18</v>
      </c>
      <c r="B1271" s="30" t="str">
        <f t="shared" si="57"/>
        <v>J</v>
      </c>
      <c r="C1271" s="30" t="str">
        <f t="shared" si="58"/>
        <v>18</v>
      </c>
      <c r="D1271" s="30">
        <f>①陸連データ貼付け!B1271</f>
        <v>74004217</v>
      </c>
      <c r="E1271" s="30" t="str">
        <f>①陸連データ貼付け!C1271</f>
        <v>堀田　和嗣</v>
      </c>
      <c r="F1271" s="30" t="str">
        <f>ASC(①陸連データ貼付け!D1271)</f>
        <v>ﾎｯﾀ ｶｽﾞｼ</v>
      </c>
      <c r="G1271" s="30" t="str">
        <f>①陸連データ貼付け!E1271</f>
        <v>男</v>
      </c>
      <c r="H1271" s="30">
        <f>①陸連データ貼付け!N1271</f>
        <v>223233</v>
      </c>
      <c r="I1271" s="30" t="str">
        <f>①陸連データ貼付け!K1271</f>
        <v>市立北</v>
      </c>
      <c r="J1271" s="30" t="str">
        <f>ASC(①陸連データ貼付け!J1271)</f>
        <v>ﾅｺﾞﾔｼﾘﾂｷﾀ</v>
      </c>
      <c r="K1271" s="30" t="str">
        <f t="shared" si="59"/>
        <v>市立北</v>
      </c>
      <c r="L1271" s="30">
        <f>①陸連データ貼付け!P1271</f>
        <v>3</v>
      </c>
      <c r="M1271" s="64" t="str">
        <f>①陸連データ貼付け!Q1271</f>
        <v>高校</v>
      </c>
    </row>
    <row r="1272" spans="1:13">
      <c r="A1272" s="233" t="str">
        <f>①陸連データ貼付け!M1272</f>
        <v>J19</v>
      </c>
      <c r="B1272" s="30" t="str">
        <f t="shared" si="57"/>
        <v>J</v>
      </c>
      <c r="C1272" s="30" t="str">
        <f t="shared" si="58"/>
        <v>19</v>
      </c>
      <c r="D1272" s="30">
        <f>①陸連データ貼付け!B1272</f>
        <v>74004318</v>
      </c>
      <c r="E1272" s="30" t="str">
        <f>①陸連データ貼付け!C1272</f>
        <v>児玉　一</v>
      </c>
      <c r="F1272" s="30" t="str">
        <f>ASC(①陸連データ貼付け!D1272)</f>
        <v>ｺﾀﾞﾏ ｶｽﾞ</v>
      </c>
      <c r="G1272" s="30" t="str">
        <f>①陸連データ貼付け!E1272</f>
        <v>男</v>
      </c>
      <c r="H1272" s="30">
        <f>①陸連データ貼付け!N1272</f>
        <v>223233</v>
      </c>
      <c r="I1272" s="30" t="str">
        <f>①陸連データ貼付け!K1272</f>
        <v>市立北</v>
      </c>
      <c r="J1272" s="30" t="str">
        <f>ASC(①陸連データ貼付け!J1272)</f>
        <v>ﾅｺﾞﾔｼﾘﾂｷﾀ</v>
      </c>
      <c r="K1272" s="30" t="str">
        <f t="shared" si="59"/>
        <v>市立北</v>
      </c>
      <c r="L1272" s="30">
        <f>①陸連データ貼付け!P1272</f>
        <v>3</v>
      </c>
      <c r="M1272" s="64" t="str">
        <f>①陸連データ貼付け!Q1272</f>
        <v>高校</v>
      </c>
    </row>
    <row r="1273" spans="1:13">
      <c r="A1273" s="233" t="str">
        <f>①陸連データ貼付け!M1273</f>
        <v>J20</v>
      </c>
      <c r="B1273" s="30" t="str">
        <f t="shared" si="57"/>
        <v>J</v>
      </c>
      <c r="C1273" s="30" t="str">
        <f t="shared" si="58"/>
        <v>20</v>
      </c>
      <c r="D1273" s="30">
        <f>①陸連データ貼付け!B1273</f>
        <v>74004520</v>
      </c>
      <c r="E1273" s="30" t="str">
        <f>①陸連データ貼付け!C1273</f>
        <v>成田　圭</v>
      </c>
      <c r="F1273" s="30" t="str">
        <f>ASC(①陸連データ貼付け!D1273)</f>
        <v>ﾅﾘﾀ ｹｲ</v>
      </c>
      <c r="G1273" s="30" t="str">
        <f>①陸連データ貼付け!E1273</f>
        <v>男</v>
      </c>
      <c r="H1273" s="30">
        <f>①陸連データ貼付け!N1273</f>
        <v>223233</v>
      </c>
      <c r="I1273" s="30" t="str">
        <f>①陸連データ貼付け!K1273</f>
        <v>市立北</v>
      </c>
      <c r="J1273" s="30" t="str">
        <f>ASC(①陸連データ貼付け!J1273)</f>
        <v>ﾅｺﾞﾔｼﾘﾂｷﾀ</v>
      </c>
      <c r="K1273" s="30" t="str">
        <f t="shared" si="59"/>
        <v>市立北</v>
      </c>
      <c r="L1273" s="30">
        <f>①陸連データ貼付け!P1273</f>
        <v>3</v>
      </c>
      <c r="M1273" s="64" t="str">
        <f>①陸連データ貼付け!Q1273</f>
        <v>高校</v>
      </c>
    </row>
    <row r="1274" spans="1:13">
      <c r="A1274" s="233" t="str">
        <f>①陸連データ貼付け!M1274</f>
        <v>J21</v>
      </c>
      <c r="B1274" s="30" t="str">
        <f t="shared" si="57"/>
        <v>J</v>
      </c>
      <c r="C1274" s="30" t="str">
        <f t="shared" si="58"/>
        <v>21</v>
      </c>
      <c r="D1274" s="30">
        <f>①陸連データ貼付け!B1274</f>
        <v>74004823</v>
      </c>
      <c r="E1274" s="30" t="str">
        <f>①陸連データ貼付け!C1274</f>
        <v>小川　靖博</v>
      </c>
      <c r="F1274" s="30" t="str">
        <f>ASC(①陸連データ貼付け!D1274)</f>
        <v>ｵｶﾞﾜ ﾔｽﾋﾛ</v>
      </c>
      <c r="G1274" s="30" t="str">
        <f>①陸連データ貼付け!E1274</f>
        <v>男</v>
      </c>
      <c r="H1274" s="30">
        <f>①陸連データ貼付け!N1274</f>
        <v>223233</v>
      </c>
      <c r="I1274" s="30" t="str">
        <f>①陸連データ貼付け!K1274</f>
        <v>市立北</v>
      </c>
      <c r="J1274" s="30" t="str">
        <f>ASC(①陸連データ貼付け!J1274)</f>
        <v>ﾅｺﾞﾔｼﾘﾂｷﾀ</v>
      </c>
      <c r="K1274" s="30" t="str">
        <f t="shared" si="59"/>
        <v>市立北</v>
      </c>
      <c r="L1274" s="30">
        <f>①陸連データ貼付け!P1274</f>
        <v>3</v>
      </c>
      <c r="M1274" s="64" t="str">
        <f>①陸連データ貼付け!Q1274</f>
        <v>高校</v>
      </c>
    </row>
    <row r="1275" spans="1:13">
      <c r="A1275" s="233" t="str">
        <f>①陸連データ貼付け!M1275</f>
        <v>J22</v>
      </c>
      <c r="B1275" s="30" t="str">
        <f t="shared" si="57"/>
        <v>J</v>
      </c>
      <c r="C1275" s="30" t="str">
        <f t="shared" si="58"/>
        <v>22</v>
      </c>
      <c r="D1275" s="30">
        <f>①陸連データ貼付け!B1275</f>
        <v>84899543</v>
      </c>
      <c r="E1275" s="30" t="str">
        <f>①陸連データ貼付け!C1275</f>
        <v>岩田　晴陽</v>
      </c>
      <c r="F1275" s="30" t="str">
        <f>ASC(①陸連データ貼付け!D1275)</f>
        <v>ｲﾜﾀ ﾊﾙﾋ</v>
      </c>
      <c r="G1275" s="30" t="str">
        <f>①陸連データ貼付け!E1275</f>
        <v>男</v>
      </c>
      <c r="H1275" s="30">
        <f>①陸連データ貼付け!N1275</f>
        <v>223233</v>
      </c>
      <c r="I1275" s="30" t="str">
        <f>①陸連データ貼付け!K1275</f>
        <v>市立北</v>
      </c>
      <c r="J1275" s="30" t="str">
        <f>ASC(①陸連データ貼付け!J1275)</f>
        <v>ﾅｺﾞﾔｼﾘﾂｷﾀ</v>
      </c>
      <c r="K1275" s="30" t="str">
        <f t="shared" si="59"/>
        <v>市立北</v>
      </c>
      <c r="L1275" s="30">
        <f>①陸連データ貼付け!P1275</f>
        <v>3</v>
      </c>
      <c r="M1275" s="64" t="str">
        <f>①陸連データ貼付け!Q1275</f>
        <v>高校</v>
      </c>
    </row>
    <row r="1276" spans="1:13">
      <c r="A1276" s="233" t="str">
        <f>①陸連データ貼付け!M1276</f>
        <v>J23</v>
      </c>
      <c r="B1276" s="30" t="str">
        <f t="shared" si="57"/>
        <v>J</v>
      </c>
      <c r="C1276" s="30" t="str">
        <f t="shared" si="58"/>
        <v>23</v>
      </c>
      <c r="D1276" s="30">
        <f>①陸連データ貼付け!B1276</f>
        <v>86542530</v>
      </c>
      <c r="E1276" s="30" t="str">
        <f>①陸連データ貼付け!C1276</f>
        <v>安藤　悠人</v>
      </c>
      <c r="F1276" s="30" t="str">
        <f>ASC(①陸連データ貼付け!D1276)</f>
        <v>ｱﾝﾄﾞｳ ﾕｳﾄ</v>
      </c>
      <c r="G1276" s="30" t="str">
        <f>①陸連データ貼付け!E1276</f>
        <v>男</v>
      </c>
      <c r="H1276" s="30">
        <f>①陸連データ貼付け!N1276</f>
        <v>223233</v>
      </c>
      <c r="I1276" s="30" t="str">
        <f>①陸連データ貼付け!K1276</f>
        <v>市立北</v>
      </c>
      <c r="J1276" s="30" t="str">
        <f>ASC(①陸連データ貼付け!J1276)</f>
        <v>ﾅｺﾞﾔｼﾘﾂｷﾀ</v>
      </c>
      <c r="K1276" s="30" t="str">
        <f t="shared" si="59"/>
        <v>市立北</v>
      </c>
      <c r="L1276" s="30">
        <f>①陸連データ貼付け!P1276</f>
        <v>2</v>
      </c>
      <c r="M1276" s="64" t="str">
        <f>①陸連データ貼付け!Q1276</f>
        <v>高校</v>
      </c>
    </row>
    <row r="1277" spans="1:13">
      <c r="A1277" s="233" t="str">
        <f>①陸連データ貼付け!M1277</f>
        <v>H443</v>
      </c>
      <c r="B1277" s="30" t="str">
        <f t="shared" si="57"/>
        <v>H</v>
      </c>
      <c r="C1277" s="30" t="str">
        <f t="shared" si="58"/>
        <v>443</v>
      </c>
      <c r="D1277" s="30">
        <f>①陸連データ貼付け!B1277</f>
        <v>45849838</v>
      </c>
      <c r="E1277" s="30" t="str">
        <f>①陸連データ貼付け!C1277</f>
        <v>秋田　凌典</v>
      </c>
      <c r="F1277" s="30" t="str">
        <f>ASC(①陸連データ貼付け!D1277)</f>
        <v>ｱｷﾀ ﾘｮｳｽｹ</v>
      </c>
      <c r="G1277" s="30" t="str">
        <f>①陸連データ貼付け!E1277</f>
        <v>男</v>
      </c>
      <c r="H1277" s="30">
        <f>①陸連データ貼付け!N1277</f>
        <v>223234</v>
      </c>
      <c r="I1277" s="30" t="str">
        <f>①陸連データ貼付け!K1277</f>
        <v>市工業</v>
      </c>
      <c r="J1277" s="30" t="str">
        <f>ASC(①陸連データ貼付け!J1277)</f>
        <v>ﾅｺﾞﾔｼﾘﾂｺｳｷﾞｮｳ</v>
      </c>
      <c r="K1277" s="30" t="str">
        <f t="shared" si="59"/>
        <v>市工業</v>
      </c>
      <c r="L1277" s="30">
        <f>①陸連データ貼付け!P1277</f>
        <v>3</v>
      </c>
      <c r="M1277" s="64" t="str">
        <f>①陸連データ貼付け!Q1277</f>
        <v>高校</v>
      </c>
    </row>
    <row r="1278" spans="1:13">
      <c r="A1278" s="233" t="str">
        <f>①陸連データ貼付け!M1278</f>
        <v>H444</v>
      </c>
      <c r="B1278" s="30" t="str">
        <f t="shared" si="57"/>
        <v>H</v>
      </c>
      <c r="C1278" s="30" t="str">
        <f t="shared" si="58"/>
        <v>444</v>
      </c>
      <c r="D1278" s="30">
        <f>①陸連データ貼付け!B1278</f>
        <v>77266735</v>
      </c>
      <c r="E1278" s="30" t="str">
        <f>①陸連データ貼付け!C1278</f>
        <v>鵜飼　達矢</v>
      </c>
      <c r="F1278" s="30" t="str">
        <f>ASC(①陸連データ貼付け!D1278)</f>
        <v>ｳｶｲ ﾀﾂﾔ</v>
      </c>
      <c r="G1278" s="30" t="str">
        <f>①陸連データ貼付け!E1278</f>
        <v>男</v>
      </c>
      <c r="H1278" s="30">
        <f>①陸連データ貼付け!N1278</f>
        <v>223234</v>
      </c>
      <c r="I1278" s="30" t="str">
        <f>①陸連データ貼付け!K1278</f>
        <v>市工業</v>
      </c>
      <c r="J1278" s="30" t="str">
        <f>ASC(①陸連データ貼付け!J1278)</f>
        <v>ﾅｺﾞﾔｼﾘﾂｺｳｷﾞｮｳ</v>
      </c>
      <c r="K1278" s="30" t="str">
        <f t="shared" si="59"/>
        <v>市工業</v>
      </c>
      <c r="L1278" s="30">
        <f>①陸連データ貼付け!P1278</f>
        <v>3</v>
      </c>
      <c r="M1278" s="64" t="str">
        <f>①陸連データ貼付け!Q1278</f>
        <v>高校</v>
      </c>
    </row>
    <row r="1279" spans="1:13">
      <c r="A1279" s="233" t="str">
        <f>①陸連データ貼付け!M1279</f>
        <v>H445</v>
      </c>
      <c r="B1279" s="30" t="str">
        <f t="shared" si="57"/>
        <v>H</v>
      </c>
      <c r="C1279" s="30" t="str">
        <f t="shared" si="58"/>
        <v>445</v>
      </c>
      <c r="D1279" s="30">
        <f>①陸連データ貼付け!B1279</f>
        <v>77267332</v>
      </c>
      <c r="E1279" s="30" t="str">
        <f>①陸連データ貼付け!C1279</f>
        <v>佐々木　理久</v>
      </c>
      <c r="F1279" s="30" t="str">
        <f>ASC(①陸連データ貼付け!D1279)</f>
        <v>ｻｻｷ ﾘｸ</v>
      </c>
      <c r="G1279" s="30" t="str">
        <f>①陸連データ貼付け!E1279</f>
        <v>男</v>
      </c>
      <c r="H1279" s="30">
        <f>①陸連データ貼付け!N1279</f>
        <v>223234</v>
      </c>
      <c r="I1279" s="30" t="str">
        <f>①陸連データ貼付け!K1279</f>
        <v>市工業</v>
      </c>
      <c r="J1279" s="30" t="str">
        <f>ASC(①陸連データ貼付け!J1279)</f>
        <v>ﾅｺﾞﾔｼﾘﾂｺｳｷﾞｮｳ</v>
      </c>
      <c r="K1279" s="30" t="str">
        <f t="shared" si="59"/>
        <v>市工業</v>
      </c>
      <c r="L1279" s="30">
        <f>①陸連データ貼付け!P1279</f>
        <v>3</v>
      </c>
      <c r="M1279" s="64" t="str">
        <f>①陸連データ貼付け!Q1279</f>
        <v>高校</v>
      </c>
    </row>
    <row r="1280" spans="1:13">
      <c r="A1280" s="233" t="str">
        <f>①陸連データ貼付け!M1280</f>
        <v>H446</v>
      </c>
      <c r="B1280" s="30" t="str">
        <f t="shared" si="57"/>
        <v>H</v>
      </c>
      <c r="C1280" s="30" t="str">
        <f t="shared" si="58"/>
        <v>446</v>
      </c>
      <c r="D1280" s="30">
        <f>①陸連データ貼付け!B1280</f>
        <v>77268737</v>
      </c>
      <c r="E1280" s="30" t="str">
        <f>①陸連データ貼付け!C1280</f>
        <v>杉浦　智成</v>
      </c>
      <c r="F1280" s="30" t="str">
        <f>ASC(①陸連データ貼付け!D1280)</f>
        <v>ｽｷﾞｳﾗ ﾄﾓﾅﾘ</v>
      </c>
      <c r="G1280" s="30" t="str">
        <f>①陸連データ貼付け!E1280</f>
        <v>男</v>
      </c>
      <c r="H1280" s="30">
        <f>①陸連データ貼付け!N1280</f>
        <v>223234</v>
      </c>
      <c r="I1280" s="30" t="str">
        <f>①陸連データ貼付け!K1280</f>
        <v>市工業</v>
      </c>
      <c r="J1280" s="30" t="str">
        <f>ASC(①陸連データ貼付け!J1280)</f>
        <v>ﾅｺﾞﾔｼﾘﾂｺｳｷﾞｮｳ</v>
      </c>
      <c r="K1280" s="30" t="str">
        <f t="shared" si="59"/>
        <v>市工業</v>
      </c>
      <c r="L1280" s="30">
        <f>①陸連データ貼付け!P1280</f>
        <v>3</v>
      </c>
      <c r="M1280" s="64" t="str">
        <f>①陸連データ貼付け!Q1280</f>
        <v>高校</v>
      </c>
    </row>
    <row r="1281" spans="1:13">
      <c r="A1281" s="233" t="str">
        <f>①陸連データ貼付け!M1281</f>
        <v>H447</v>
      </c>
      <c r="B1281" s="30" t="str">
        <f t="shared" si="57"/>
        <v>H</v>
      </c>
      <c r="C1281" s="30" t="str">
        <f t="shared" si="58"/>
        <v>447</v>
      </c>
      <c r="D1281" s="30">
        <f>①陸連データ貼付け!B1281</f>
        <v>77269738</v>
      </c>
      <c r="E1281" s="30" t="str">
        <f>①陸連データ貼付け!C1281</f>
        <v>中村　沙巴羅</v>
      </c>
      <c r="F1281" s="30" t="str">
        <f>ASC(①陸連データ貼付け!D1281)</f>
        <v>ﾅｶﾑﾗ ｻﾊﾗ</v>
      </c>
      <c r="G1281" s="30" t="str">
        <f>①陸連データ貼付け!E1281</f>
        <v>男</v>
      </c>
      <c r="H1281" s="30">
        <f>①陸連データ貼付け!N1281</f>
        <v>223234</v>
      </c>
      <c r="I1281" s="30" t="str">
        <f>①陸連データ貼付け!K1281</f>
        <v>市工業</v>
      </c>
      <c r="J1281" s="30" t="str">
        <f>ASC(①陸連データ貼付け!J1281)</f>
        <v>ﾅｺﾞﾔｼﾘﾂｺｳｷﾞｮｳ</v>
      </c>
      <c r="K1281" s="30" t="str">
        <f t="shared" si="59"/>
        <v>市工業</v>
      </c>
      <c r="L1281" s="30">
        <f>①陸連データ貼付け!P1281</f>
        <v>3</v>
      </c>
      <c r="M1281" s="64" t="str">
        <f>①陸連データ貼付け!Q1281</f>
        <v>高校</v>
      </c>
    </row>
    <row r="1282" spans="1:13">
      <c r="A1282" s="233" t="str">
        <f>①陸連データ貼付け!M1282</f>
        <v>H448</v>
      </c>
      <c r="B1282" s="30" t="str">
        <f t="shared" si="57"/>
        <v>H</v>
      </c>
      <c r="C1282" s="30" t="str">
        <f t="shared" si="58"/>
        <v>448</v>
      </c>
      <c r="D1282" s="30">
        <f>①陸連データ貼付け!B1282</f>
        <v>77270831</v>
      </c>
      <c r="E1282" s="30" t="str">
        <f>①陸連データ貼付け!C1282</f>
        <v>西川　寛基</v>
      </c>
      <c r="F1282" s="30" t="str">
        <f>ASC(①陸連データ貼付け!D1282)</f>
        <v>ﾆｼｶﾜ ﾓﾄｷ</v>
      </c>
      <c r="G1282" s="30" t="str">
        <f>①陸連データ貼付け!E1282</f>
        <v>男</v>
      </c>
      <c r="H1282" s="30">
        <f>①陸連データ貼付け!N1282</f>
        <v>223234</v>
      </c>
      <c r="I1282" s="30" t="str">
        <f>①陸連データ貼付け!K1282</f>
        <v>市工業</v>
      </c>
      <c r="J1282" s="30" t="str">
        <f>ASC(①陸連データ貼付け!J1282)</f>
        <v>ﾅｺﾞﾔｼﾘﾂｺｳｷﾞｮｳ</v>
      </c>
      <c r="K1282" s="30" t="str">
        <f t="shared" si="59"/>
        <v>市工業</v>
      </c>
      <c r="L1282" s="30">
        <f>①陸連データ貼付け!P1282</f>
        <v>3</v>
      </c>
      <c r="M1282" s="64" t="str">
        <f>①陸連データ貼付け!Q1282</f>
        <v>高校</v>
      </c>
    </row>
    <row r="1283" spans="1:13">
      <c r="A1283" s="233" t="str">
        <f>①陸連データ貼付け!M1283</f>
        <v>H449</v>
      </c>
      <c r="B1283" s="30" t="str">
        <f t="shared" ref="B1283:B1346" si="60">LEFT(A1283,1)</f>
        <v>H</v>
      </c>
      <c r="C1283" s="30" t="str">
        <f t="shared" ref="C1283:C1346" si="61">REPLACE(A1283,1,1,"")</f>
        <v>449</v>
      </c>
      <c r="D1283" s="30">
        <f>①陸連データ貼付け!B1283</f>
        <v>77271529</v>
      </c>
      <c r="E1283" s="30" t="str">
        <f>①陸連データ貼付け!C1283</f>
        <v>平松　直樹</v>
      </c>
      <c r="F1283" s="30" t="str">
        <f>ASC(①陸連データ貼付け!D1283)</f>
        <v>ﾋﾗﾏﾂ ﾅｵｷ</v>
      </c>
      <c r="G1283" s="30" t="str">
        <f>①陸連データ貼付け!E1283</f>
        <v>男</v>
      </c>
      <c r="H1283" s="30">
        <f>①陸連データ貼付け!N1283</f>
        <v>223234</v>
      </c>
      <c r="I1283" s="30" t="str">
        <f>①陸連データ貼付け!K1283</f>
        <v>市工業</v>
      </c>
      <c r="J1283" s="30" t="str">
        <f>ASC(①陸連データ貼付け!J1283)</f>
        <v>ﾅｺﾞﾔｼﾘﾂｺｳｷﾞｮｳ</v>
      </c>
      <c r="K1283" s="30" t="str">
        <f t="shared" ref="K1283:K1346" si="62">I1283</f>
        <v>市工業</v>
      </c>
      <c r="L1283" s="30">
        <f>①陸連データ貼付け!P1283</f>
        <v>3</v>
      </c>
      <c r="M1283" s="64" t="str">
        <f>①陸連データ貼付け!Q1283</f>
        <v>高校</v>
      </c>
    </row>
    <row r="1284" spans="1:13">
      <c r="A1284" s="233" t="str">
        <f>①陸連データ貼付け!M1284</f>
        <v>H450</v>
      </c>
      <c r="B1284" s="30" t="str">
        <f t="shared" si="60"/>
        <v>H</v>
      </c>
      <c r="C1284" s="30" t="str">
        <f t="shared" si="61"/>
        <v>450</v>
      </c>
      <c r="D1284" s="30">
        <f>①陸連データ貼付け!B1284</f>
        <v>77275028</v>
      </c>
      <c r="E1284" s="30" t="str">
        <f>①陸連データ貼付け!C1284</f>
        <v>深谷　海成</v>
      </c>
      <c r="F1284" s="30" t="str">
        <f>ASC(①陸連データ貼付け!D1284)</f>
        <v>ﾌｶﾔ ｶｲｾｲ</v>
      </c>
      <c r="G1284" s="30" t="str">
        <f>①陸連データ貼付け!E1284</f>
        <v>男</v>
      </c>
      <c r="H1284" s="30">
        <f>①陸連データ貼付け!N1284</f>
        <v>223234</v>
      </c>
      <c r="I1284" s="30" t="str">
        <f>①陸連データ貼付け!K1284</f>
        <v>市工業</v>
      </c>
      <c r="J1284" s="30" t="str">
        <f>ASC(①陸連データ貼付け!J1284)</f>
        <v>ﾅｺﾞﾔｼﾘﾂｺｳｷﾞｮｳ</v>
      </c>
      <c r="K1284" s="30" t="str">
        <f t="shared" si="62"/>
        <v>市工業</v>
      </c>
      <c r="L1284" s="30">
        <f>①陸連データ貼付け!P1284</f>
        <v>3</v>
      </c>
      <c r="M1284" s="64" t="str">
        <f>①陸連データ貼付け!Q1284</f>
        <v>高校</v>
      </c>
    </row>
    <row r="1285" spans="1:13">
      <c r="A1285" s="233" t="str">
        <f>①陸連データ貼付け!M1285</f>
        <v>H451</v>
      </c>
      <c r="B1285" s="30" t="str">
        <f t="shared" si="60"/>
        <v>H</v>
      </c>
      <c r="C1285" s="30" t="str">
        <f t="shared" si="61"/>
        <v>451</v>
      </c>
      <c r="D1285" s="30">
        <f>①陸連データ貼付け!B1285</f>
        <v>82259430</v>
      </c>
      <c r="E1285" s="30" t="str">
        <f>①陸連データ貼付け!C1285</f>
        <v>竹中　瑛祐</v>
      </c>
      <c r="F1285" s="30" t="str">
        <f>ASC(①陸連データ貼付け!D1285)</f>
        <v>ﾀｹﾅｶ ｴｲｽｹ</v>
      </c>
      <c r="G1285" s="30" t="str">
        <f>①陸連データ貼付け!E1285</f>
        <v>男</v>
      </c>
      <c r="H1285" s="30">
        <f>①陸連データ貼付け!N1285</f>
        <v>223234</v>
      </c>
      <c r="I1285" s="30" t="str">
        <f>①陸連データ貼付け!K1285</f>
        <v>市工業</v>
      </c>
      <c r="J1285" s="30" t="str">
        <f>ASC(①陸連データ貼付け!J1285)</f>
        <v>ﾅｺﾞﾔｼﾘﾂｺｳｷﾞｮｳ</v>
      </c>
      <c r="K1285" s="30" t="str">
        <f t="shared" si="62"/>
        <v>市工業</v>
      </c>
      <c r="L1285" s="30">
        <f>①陸連データ貼付け!P1285</f>
        <v>2</v>
      </c>
      <c r="M1285" s="64" t="str">
        <f>①陸連データ貼付け!Q1285</f>
        <v>高校</v>
      </c>
    </row>
    <row r="1286" spans="1:13">
      <c r="A1286" s="233" t="str">
        <f>①陸連データ貼付け!M1286</f>
        <v>H452</v>
      </c>
      <c r="B1286" s="30" t="str">
        <f t="shared" si="60"/>
        <v>H</v>
      </c>
      <c r="C1286" s="30" t="str">
        <f t="shared" si="61"/>
        <v>452</v>
      </c>
      <c r="D1286" s="30">
        <f>①陸連データ貼付け!B1286</f>
        <v>87458941</v>
      </c>
      <c r="E1286" s="30" t="str">
        <f>①陸連データ貼付け!C1286</f>
        <v>青山　晟己</v>
      </c>
      <c r="F1286" s="30" t="str">
        <f>ASC(①陸連データ貼付け!D1286)</f>
        <v>ｱｵﾔﾏ ｾｲｷ</v>
      </c>
      <c r="G1286" s="30" t="str">
        <f>①陸連データ貼付け!E1286</f>
        <v>男</v>
      </c>
      <c r="H1286" s="30">
        <f>①陸連データ貼付け!N1286</f>
        <v>223234</v>
      </c>
      <c r="I1286" s="30" t="str">
        <f>①陸連データ貼付け!K1286</f>
        <v>市工業</v>
      </c>
      <c r="J1286" s="30" t="str">
        <f>ASC(①陸連データ貼付け!J1286)</f>
        <v>ﾅｺﾞﾔｼﾘﾂｺｳｷﾞｮｳ</v>
      </c>
      <c r="K1286" s="30" t="str">
        <f t="shared" si="62"/>
        <v>市工業</v>
      </c>
      <c r="L1286" s="30">
        <f>①陸連データ貼付け!P1286</f>
        <v>2</v>
      </c>
      <c r="M1286" s="64" t="str">
        <f>①陸連データ貼付け!Q1286</f>
        <v>高校</v>
      </c>
    </row>
    <row r="1287" spans="1:13">
      <c r="A1287" s="233" t="str">
        <f>①陸連データ貼付け!M1287</f>
        <v>H453</v>
      </c>
      <c r="B1287" s="30" t="str">
        <f t="shared" si="60"/>
        <v>H</v>
      </c>
      <c r="C1287" s="30" t="str">
        <f t="shared" si="61"/>
        <v>453</v>
      </c>
      <c r="D1287" s="30">
        <f>①陸連データ貼付け!B1287</f>
        <v>87459235</v>
      </c>
      <c r="E1287" s="30" t="str">
        <f>①陸連データ貼付け!C1287</f>
        <v>川口　貴史</v>
      </c>
      <c r="F1287" s="30" t="str">
        <f>ASC(①陸連データ貼付け!D1287)</f>
        <v>ｶﾜｸﾞﾁ ﾀｶﾌﾐ</v>
      </c>
      <c r="G1287" s="30" t="str">
        <f>①陸連データ貼付け!E1287</f>
        <v>男</v>
      </c>
      <c r="H1287" s="30">
        <f>①陸連データ貼付け!N1287</f>
        <v>223234</v>
      </c>
      <c r="I1287" s="30" t="str">
        <f>①陸連データ貼付け!K1287</f>
        <v>市工業</v>
      </c>
      <c r="J1287" s="30" t="str">
        <f>ASC(①陸連データ貼付け!J1287)</f>
        <v>ﾅｺﾞﾔｼﾘﾂｺｳｷﾞｮｳ</v>
      </c>
      <c r="K1287" s="30" t="str">
        <f t="shared" si="62"/>
        <v>市工業</v>
      </c>
      <c r="L1287" s="30">
        <f>①陸連データ貼付け!P1287</f>
        <v>2</v>
      </c>
      <c r="M1287" s="64" t="str">
        <f>①陸連データ貼付け!Q1287</f>
        <v>高校</v>
      </c>
    </row>
    <row r="1288" spans="1:13">
      <c r="A1288" s="233" t="str">
        <f>①陸連データ貼付け!M1288</f>
        <v>H454</v>
      </c>
      <c r="B1288" s="30" t="str">
        <f t="shared" si="60"/>
        <v>H</v>
      </c>
      <c r="C1288" s="30" t="str">
        <f t="shared" si="61"/>
        <v>454</v>
      </c>
      <c r="D1288" s="30">
        <f>①陸連データ貼付け!B1288</f>
        <v>87459942</v>
      </c>
      <c r="E1288" s="30" t="str">
        <f>①陸連データ貼付け!C1288</f>
        <v>坂野　公隆</v>
      </c>
      <c r="F1288" s="30" t="str">
        <f>ASC(①陸連データ貼付け!D1288)</f>
        <v>ﾊﾞﾝﾉ ｷﾐﾀｶ</v>
      </c>
      <c r="G1288" s="30" t="str">
        <f>①陸連データ貼付け!E1288</f>
        <v>男</v>
      </c>
      <c r="H1288" s="30">
        <f>①陸連データ貼付け!N1288</f>
        <v>223234</v>
      </c>
      <c r="I1288" s="30" t="str">
        <f>①陸連データ貼付け!K1288</f>
        <v>市工業</v>
      </c>
      <c r="J1288" s="30" t="str">
        <f>ASC(①陸連データ貼付け!J1288)</f>
        <v>ﾅｺﾞﾔｼﾘﾂｺｳｷﾞｮｳ</v>
      </c>
      <c r="K1288" s="30" t="str">
        <f t="shared" si="62"/>
        <v>市工業</v>
      </c>
      <c r="L1288" s="30">
        <f>①陸連データ貼付け!P1288</f>
        <v>2</v>
      </c>
      <c r="M1288" s="64" t="str">
        <f>①陸連データ貼付け!Q1288</f>
        <v>高校</v>
      </c>
    </row>
    <row r="1289" spans="1:13">
      <c r="A1289" s="233" t="str">
        <f>①陸連データ貼付け!M1289</f>
        <v>H455</v>
      </c>
      <c r="B1289" s="30" t="str">
        <f t="shared" si="60"/>
        <v>H</v>
      </c>
      <c r="C1289" s="30" t="str">
        <f t="shared" si="61"/>
        <v>455</v>
      </c>
      <c r="D1289" s="30">
        <f>①陸連データ貼付け!B1289</f>
        <v>87460126</v>
      </c>
      <c r="E1289" s="30" t="str">
        <f>①陸連データ貼付け!C1289</f>
        <v>和田　啓暉</v>
      </c>
      <c r="F1289" s="30" t="str">
        <f>ASC(①陸連データ貼付け!D1289)</f>
        <v>ﾜﾀﾞ ﾖｼｷ</v>
      </c>
      <c r="G1289" s="30" t="str">
        <f>①陸連データ貼付け!E1289</f>
        <v>男</v>
      </c>
      <c r="H1289" s="30">
        <f>①陸連データ貼付け!N1289</f>
        <v>223234</v>
      </c>
      <c r="I1289" s="30" t="str">
        <f>①陸連データ貼付け!K1289</f>
        <v>市工業</v>
      </c>
      <c r="J1289" s="30" t="str">
        <f>ASC(①陸連データ貼付け!J1289)</f>
        <v>ﾅｺﾞﾔｼﾘﾂｺｳｷﾞｮｳ</v>
      </c>
      <c r="K1289" s="30" t="str">
        <f t="shared" si="62"/>
        <v>市工業</v>
      </c>
      <c r="L1289" s="30">
        <f>①陸連データ貼付け!P1289</f>
        <v>2</v>
      </c>
      <c r="M1289" s="64" t="str">
        <f>①陸連データ貼付け!Q1289</f>
        <v>高校</v>
      </c>
    </row>
    <row r="1290" spans="1:13">
      <c r="A1290" s="233" t="str">
        <f>①陸連データ貼付け!M1290</f>
        <v>H456</v>
      </c>
      <c r="B1290" s="30" t="str">
        <f t="shared" si="60"/>
        <v>H</v>
      </c>
      <c r="C1290" s="30" t="str">
        <f t="shared" si="61"/>
        <v>456</v>
      </c>
      <c r="D1290" s="30">
        <f>①陸連データ貼付け!B1290</f>
        <v>94473229</v>
      </c>
      <c r="E1290" s="30" t="str">
        <f>①陸連データ貼付け!C1290</f>
        <v>桐谷　啓吾</v>
      </c>
      <c r="F1290" s="30" t="str">
        <f>ASC(①陸連データ貼付け!D1290)</f>
        <v>ｷﾘﾀﾆ ｹｲｺﾞ</v>
      </c>
      <c r="G1290" s="30" t="str">
        <f>①陸連データ貼付け!E1290</f>
        <v>男</v>
      </c>
      <c r="H1290" s="30">
        <f>①陸連データ貼付け!N1290</f>
        <v>223234</v>
      </c>
      <c r="I1290" s="30" t="str">
        <f>①陸連データ貼付け!K1290</f>
        <v>市工業</v>
      </c>
      <c r="J1290" s="30" t="str">
        <f>ASC(①陸連データ貼付け!J1290)</f>
        <v>ﾅｺﾞﾔｼﾘﾂｺｳｷﾞｮｳ</v>
      </c>
      <c r="K1290" s="30" t="str">
        <f t="shared" si="62"/>
        <v>市工業</v>
      </c>
      <c r="L1290" s="30">
        <f>①陸連データ貼付け!P1290</f>
        <v>2</v>
      </c>
      <c r="M1290" s="64" t="str">
        <f>①陸連データ貼付け!Q1290</f>
        <v>高校</v>
      </c>
    </row>
    <row r="1291" spans="1:13">
      <c r="A1291" s="233" t="str">
        <f>①陸連データ貼付け!M1291</f>
        <v>H650</v>
      </c>
      <c r="B1291" s="30" t="str">
        <f t="shared" si="60"/>
        <v>H</v>
      </c>
      <c r="C1291" s="30" t="str">
        <f t="shared" si="61"/>
        <v>650</v>
      </c>
      <c r="D1291" s="30">
        <f>①陸連データ貼付け!B1291</f>
        <v>59850532</v>
      </c>
      <c r="E1291" s="30" t="str">
        <f>①陸連データ貼付け!C1291</f>
        <v>中野　陽斗</v>
      </c>
      <c r="F1291" s="30" t="str">
        <f>ASC(①陸連データ貼付け!D1291)</f>
        <v>ﾅｶﾉ ﾊﾙﾄ</v>
      </c>
      <c r="G1291" s="30" t="str">
        <f>①陸連データ貼付け!E1291</f>
        <v>男</v>
      </c>
      <c r="H1291" s="30">
        <f>①陸連データ貼付け!N1291</f>
        <v>223234</v>
      </c>
      <c r="I1291" s="30" t="str">
        <f>①陸連データ貼付け!K1291</f>
        <v>市工業</v>
      </c>
      <c r="J1291" s="30" t="str">
        <f>ASC(①陸連データ貼付け!J1291)</f>
        <v>ﾅｺﾞﾔｼﾘﾂｺｳｷﾞｮｳ</v>
      </c>
      <c r="K1291" s="30" t="str">
        <f t="shared" si="62"/>
        <v>市工業</v>
      </c>
      <c r="L1291" s="30">
        <f>①陸連データ貼付け!P1291</f>
        <v>1</v>
      </c>
      <c r="M1291" s="64" t="str">
        <f>①陸連データ貼付け!Q1291</f>
        <v>高校</v>
      </c>
    </row>
    <row r="1292" spans="1:13">
      <c r="A1292" s="233" t="str">
        <f>①陸連データ貼付け!M1292</f>
        <v>H651</v>
      </c>
      <c r="B1292" s="30" t="str">
        <f t="shared" si="60"/>
        <v>H</v>
      </c>
      <c r="C1292" s="30" t="str">
        <f t="shared" si="61"/>
        <v>651</v>
      </c>
      <c r="D1292" s="30">
        <f>①陸連データ貼付け!B1292</f>
        <v>98666944</v>
      </c>
      <c r="E1292" s="30" t="str">
        <f>①陸連データ貼付け!C1292</f>
        <v>荒木　浩真</v>
      </c>
      <c r="F1292" s="30" t="str">
        <f>ASC(①陸連データ貼付け!D1292)</f>
        <v>ｱﾗｷ ﾋﾛﾏ</v>
      </c>
      <c r="G1292" s="30" t="str">
        <f>①陸連データ貼付け!E1292</f>
        <v>男</v>
      </c>
      <c r="H1292" s="30">
        <f>①陸連データ貼付け!N1292</f>
        <v>223234</v>
      </c>
      <c r="I1292" s="30" t="str">
        <f>①陸連データ貼付け!K1292</f>
        <v>市工業</v>
      </c>
      <c r="J1292" s="30" t="str">
        <f>ASC(①陸連データ貼付け!J1292)</f>
        <v>ﾅｺﾞﾔｼﾘﾂｺｳｷﾞｮｳ</v>
      </c>
      <c r="K1292" s="30" t="str">
        <f t="shared" si="62"/>
        <v>市工業</v>
      </c>
      <c r="L1292" s="30">
        <f>①陸連データ貼付け!P1292</f>
        <v>1</v>
      </c>
      <c r="M1292" s="64" t="str">
        <f>①陸連データ貼付け!Q1292</f>
        <v>高校</v>
      </c>
    </row>
    <row r="1293" spans="1:13">
      <c r="A1293" s="233" t="str">
        <f>①陸連データ貼付け!M1293</f>
        <v>H652</v>
      </c>
      <c r="B1293" s="30" t="str">
        <f t="shared" si="60"/>
        <v>H</v>
      </c>
      <c r="C1293" s="30" t="str">
        <f t="shared" si="61"/>
        <v>652</v>
      </c>
      <c r="D1293" s="30">
        <f>①陸連データ貼付け!B1293</f>
        <v>98667642</v>
      </c>
      <c r="E1293" s="30" t="str">
        <f>①陸連データ貼付け!C1293</f>
        <v>河村　羅雅</v>
      </c>
      <c r="F1293" s="30" t="str">
        <f>ASC(①陸連データ貼付け!D1293)</f>
        <v>ｶﾜﾑﾗ ﾗｶﾞ</v>
      </c>
      <c r="G1293" s="30" t="str">
        <f>①陸連データ貼付け!E1293</f>
        <v>男</v>
      </c>
      <c r="H1293" s="30">
        <f>①陸連データ貼付け!N1293</f>
        <v>223234</v>
      </c>
      <c r="I1293" s="30" t="str">
        <f>①陸連データ貼付け!K1293</f>
        <v>市工業</v>
      </c>
      <c r="J1293" s="30" t="str">
        <f>ASC(①陸連データ貼付け!J1293)</f>
        <v>ﾅｺﾞﾔｼﾘﾂｺｳｷﾞｮｳ</v>
      </c>
      <c r="K1293" s="30" t="str">
        <f t="shared" si="62"/>
        <v>市工業</v>
      </c>
      <c r="L1293" s="30">
        <f>①陸連データ貼付け!P1293</f>
        <v>1</v>
      </c>
      <c r="M1293" s="64" t="str">
        <f>①陸連データ貼付け!Q1293</f>
        <v>高校</v>
      </c>
    </row>
    <row r="1294" spans="1:13">
      <c r="A1294" s="233" t="str">
        <f>①陸連データ貼付け!M1294</f>
        <v>H653</v>
      </c>
      <c r="B1294" s="30" t="str">
        <f t="shared" si="60"/>
        <v>H</v>
      </c>
      <c r="C1294" s="30" t="str">
        <f t="shared" si="61"/>
        <v>653</v>
      </c>
      <c r="D1294" s="30">
        <f>①陸連データ貼付け!B1294</f>
        <v>98670434</v>
      </c>
      <c r="E1294" s="30" t="str">
        <f>①陸連データ貼付け!C1294</f>
        <v>橋本　旭飛</v>
      </c>
      <c r="F1294" s="30" t="str">
        <f>ASC(①陸連データ貼付け!D1294)</f>
        <v>ﾊｼﾓﾄ ｱｻﾋ</v>
      </c>
      <c r="G1294" s="30" t="str">
        <f>①陸連データ貼付け!E1294</f>
        <v>男</v>
      </c>
      <c r="H1294" s="30">
        <f>①陸連データ貼付け!N1294</f>
        <v>223234</v>
      </c>
      <c r="I1294" s="30" t="str">
        <f>①陸連データ貼付け!K1294</f>
        <v>市工業</v>
      </c>
      <c r="J1294" s="30" t="str">
        <f>ASC(①陸連データ貼付け!J1294)</f>
        <v>ﾅｺﾞﾔｼﾘﾂｺｳｷﾞｮｳ</v>
      </c>
      <c r="K1294" s="30" t="str">
        <f t="shared" si="62"/>
        <v>市工業</v>
      </c>
      <c r="L1294" s="30">
        <f>①陸連データ貼付け!P1294</f>
        <v>1</v>
      </c>
      <c r="M1294" s="64" t="str">
        <f>①陸連データ貼付け!Q1294</f>
        <v>高校</v>
      </c>
    </row>
    <row r="1295" spans="1:13">
      <c r="A1295" s="233" t="str">
        <f>①陸連データ貼付け!M1295</f>
        <v>H654</v>
      </c>
      <c r="B1295" s="30" t="str">
        <f t="shared" si="60"/>
        <v>H</v>
      </c>
      <c r="C1295" s="30" t="str">
        <f t="shared" si="61"/>
        <v>654</v>
      </c>
      <c r="D1295" s="30">
        <f>①陸連データ貼付け!B1295</f>
        <v>98670737</v>
      </c>
      <c r="E1295" s="30" t="str">
        <f>①陸連データ貼付け!C1295</f>
        <v>東浦　優介</v>
      </c>
      <c r="F1295" s="30" t="str">
        <f>ASC(①陸連データ貼付け!D1295)</f>
        <v>ﾋｶﾞｼｳﾗ ﾕｳｽｹ</v>
      </c>
      <c r="G1295" s="30" t="str">
        <f>①陸連データ貼付け!E1295</f>
        <v>男</v>
      </c>
      <c r="H1295" s="30">
        <f>①陸連データ貼付け!N1295</f>
        <v>223234</v>
      </c>
      <c r="I1295" s="30" t="str">
        <f>①陸連データ貼付け!K1295</f>
        <v>市工業</v>
      </c>
      <c r="J1295" s="30" t="str">
        <f>ASC(①陸連データ貼付け!J1295)</f>
        <v>ﾅｺﾞﾔｼﾘﾂｺｳｷﾞｮｳ</v>
      </c>
      <c r="K1295" s="30" t="str">
        <f t="shared" si="62"/>
        <v>市工業</v>
      </c>
      <c r="L1295" s="30">
        <f>①陸連データ貼付け!P1295</f>
        <v>1</v>
      </c>
      <c r="M1295" s="64" t="str">
        <f>①陸連データ貼付け!Q1295</f>
        <v>高校</v>
      </c>
    </row>
    <row r="1296" spans="1:13">
      <c r="A1296" s="233" t="str">
        <f>①陸連データ貼付け!M1296</f>
        <v>H655</v>
      </c>
      <c r="B1296" s="30" t="str">
        <f t="shared" si="60"/>
        <v>H</v>
      </c>
      <c r="C1296" s="30" t="str">
        <f t="shared" si="61"/>
        <v>655</v>
      </c>
      <c r="D1296" s="30">
        <f>①陸連データ貼付け!B1296</f>
        <v>98671132</v>
      </c>
      <c r="E1296" s="30" t="str">
        <f>①陸連データ貼付け!C1296</f>
        <v>深谷　剛生</v>
      </c>
      <c r="F1296" s="30" t="str">
        <f>ASC(①陸連データ貼付け!D1296)</f>
        <v>ﾌｶﾔ ﾖｼｷ</v>
      </c>
      <c r="G1296" s="30" t="str">
        <f>①陸連データ貼付け!E1296</f>
        <v>男</v>
      </c>
      <c r="H1296" s="30">
        <f>①陸連データ貼付け!N1296</f>
        <v>223234</v>
      </c>
      <c r="I1296" s="30" t="str">
        <f>①陸連データ貼付け!K1296</f>
        <v>市工業</v>
      </c>
      <c r="J1296" s="30" t="str">
        <f>ASC(①陸連データ貼付け!J1296)</f>
        <v>ﾅｺﾞﾔｼﾘﾂｺｳｷﾞｮｳ</v>
      </c>
      <c r="K1296" s="30" t="str">
        <f t="shared" si="62"/>
        <v>市工業</v>
      </c>
      <c r="L1296" s="30">
        <f>①陸連データ貼付け!P1296</f>
        <v>1</v>
      </c>
      <c r="M1296" s="64" t="str">
        <f>①陸連データ貼付け!Q1296</f>
        <v>高校</v>
      </c>
    </row>
    <row r="1297" spans="1:13">
      <c r="A1297" s="233" t="str">
        <f>①陸連データ貼付け!M1297</f>
        <v>H656</v>
      </c>
      <c r="B1297" s="30" t="str">
        <f t="shared" si="60"/>
        <v>H</v>
      </c>
      <c r="C1297" s="30" t="str">
        <f t="shared" si="61"/>
        <v>656</v>
      </c>
      <c r="D1297" s="30">
        <f>①陸連データ貼付け!B1297</f>
        <v>98671334</v>
      </c>
      <c r="E1297" s="30" t="str">
        <f>①陸連データ貼付け!C1297</f>
        <v>松下　璃音</v>
      </c>
      <c r="F1297" s="30" t="str">
        <f>ASC(①陸連データ貼付け!D1297)</f>
        <v>ﾏﾂｼﾀ ﾘﾉ</v>
      </c>
      <c r="G1297" s="30" t="str">
        <f>①陸連データ貼付け!E1297</f>
        <v>男</v>
      </c>
      <c r="H1297" s="30">
        <f>①陸連データ貼付け!N1297</f>
        <v>223234</v>
      </c>
      <c r="I1297" s="30" t="str">
        <f>①陸連データ貼付け!K1297</f>
        <v>市工業</v>
      </c>
      <c r="J1297" s="30" t="str">
        <f>ASC(①陸連データ貼付け!J1297)</f>
        <v>ﾅｺﾞﾔｼﾘﾂｺｳｷﾞｮｳ</v>
      </c>
      <c r="K1297" s="30" t="str">
        <f t="shared" si="62"/>
        <v>市工業</v>
      </c>
      <c r="L1297" s="30">
        <f>①陸連データ貼付け!P1297</f>
        <v>1</v>
      </c>
      <c r="M1297" s="64" t="str">
        <f>①陸連データ貼付け!Q1297</f>
        <v>高校</v>
      </c>
    </row>
    <row r="1298" spans="1:13">
      <c r="A1298" s="233" t="str">
        <f>①陸連データ貼付け!M1298</f>
        <v>J5086</v>
      </c>
      <c r="B1298" s="30" t="str">
        <f t="shared" si="60"/>
        <v>J</v>
      </c>
      <c r="C1298" s="30" t="str">
        <f t="shared" si="61"/>
        <v>5086</v>
      </c>
      <c r="D1298" s="30">
        <f>①陸連データ貼付け!B1298</f>
        <v>58412323</v>
      </c>
      <c r="E1298" s="30" t="str">
        <f>①陸連データ貼付け!C1298</f>
        <v>田中　絢可</v>
      </c>
      <c r="F1298" s="30" t="str">
        <f>ASC(①陸連データ貼付け!D1298)</f>
        <v>ﾀﾅｶ ｱﾔｶ</v>
      </c>
      <c r="G1298" s="30" t="str">
        <f>①陸連データ貼付け!E1298</f>
        <v>女</v>
      </c>
      <c r="H1298" s="30">
        <f>①陸連データ貼付け!N1298</f>
        <v>223235</v>
      </c>
      <c r="I1298" s="30" t="str">
        <f>①陸連データ貼付け!K1298</f>
        <v>市工芸</v>
      </c>
      <c r="J1298" s="30" t="str">
        <f>ASC(①陸連データ貼付け!J1298)</f>
        <v>ﾅｺﾞﾔｼﾘﾂｺｳｹﾞｲ</v>
      </c>
      <c r="K1298" s="30" t="str">
        <f t="shared" si="62"/>
        <v>市工芸</v>
      </c>
      <c r="L1298" s="30">
        <f>①陸連データ貼付け!P1298</f>
        <v>2</v>
      </c>
      <c r="M1298" s="64" t="str">
        <f>①陸連データ貼付け!Q1298</f>
        <v>高校</v>
      </c>
    </row>
    <row r="1299" spans="1:13">
      <c r="A1299" s="233" t="str">
        <f>①陸連データ貼付け!M1299</f>
        <v>J5087</v>
      </c>
      <c r="B1299" s="30" t="str">
        <f t="shared" si="60"/>
        <v>J</v>
      </c>
      <c r="C1299" s="30" t="str">
        <f t="shared" si="61"/>
        <v>5087</v>
      </c>
      <c r="D1299" s="30">
        <f>①陸連データ貼付け!B1299</f>
        <v>60938834</v>
      </c>
      <c r="E1299" s="30" t="str">
        <f>①陸連データ貼付け!C1299</f>
        <v>小河　萌花</v>
      </c>
      <c r="F1299" s="30" t="str">
        <f>ASC(①陸連データ貼付け!D1299)</f>
        <v>ｵｶﾞﾜ ﾓｴｶ</v>
      </c>
      <c r="G1299" s="30" t="str">
        <f>①陸連データ貼付け!E1299</f>
        <v>女</v>
      </c>
      <c r="H1299" s="30">
        <f>①陸連データ貼付け!N1299</f>
        <v>223235</v>
      </c>
      <c r="I1299" s="30" t="str">
        <f>①陸連データ貼付け!K1299</f>
        <v>市工芸</v>
      </c>
      <c r="J1299" s="30" t="str">
        <f>ASC(①陸連データ貼付け!J1299)</f>
        <v>ﾅｺﾞﾔｼﾘﾂｺｳｹﾞｲ</v>
      </c>
      <c r="K1299" s="30" t="str">
        <f t="shared" si="62"/>
        <v>市工芸</v>
      </c>
      <c r="L1299" s="30">
        <f>①陸連データ貼付け!P1299</f>
        <v>3</v>
      </c>
      <c r="M1299" s="64" t="str">
        <f>①陸連データ貼付け!Q1299</f>
        <v>高校</v>
      </c>
    </row>
    <row r="1300" spans="1:13">
      <c r="A1300" s="233" t="str">
        <f>①陸連データ貼付け!M1300</f>
        <v>J123</v>
      </c>
      <c r="B1300" s="30" t="str">
        <f t="shared" si="60"/>
        <v>J</v>
      </c>
      <c r="C1300" s="30" t="str">
        <f t="shared" si="61"/>
        <v>123</v>
      </c>
      <c r="D1300" s="30">
        <f>①陸連データ貼付け!B1300</f>
        <v>39866133</v>
      </c>
      <c r="E1300" s="30" t="str">
        <f>①陸連データ貼付け!C1300</f>
        <v>生田　颯</v>
      </c>
      <c r="F1300" s="30" t="str">
        <f>ASC(①陸連データ貼付け!D1300)</f>
        <v>ｲｸﾀ ﾊﾔﾃ</v>
      </c>
      <c r="G1300" s="30" t="str">
        <f>①陸連データ貼付け!E1300</f>
        <v>男</v>
      </c>
      <c r="H1300" s="30">
        <f>①陸連データ貼付け!N1300</f>
        <v>223235</v>
      </c>
      <c r="I1300" s="30" t="str">
        <f>①陸連データ貼付け!K1300</f>
        <v>市工芸</v>
      </c>
      <c r="J1300" s="30" t="str">
        <f>ASC(①陸連データ貼付け!J1300)</f>
        <v>ﾅｺﾞﾔｼﾘﾂｺｳｹﾞｲ</v>
      </c>
      <c r="K1300" s="30" t="str">
        <f t="shared" si="62"/>
        <v>市工芸</v>
      </c>
      <c r="L1300" s="30">
        <f>①陸連データ貼付け!P1300</f>
        <v>3</v>
      </c>
      <c r="M1300" s="64" t="str">
        <f>①陸連データ貼付け!Q1300</f>
        <v>高校</v>
      </c>
    </row>
    <row r="1301" spans="1:13">
      <c r="A1301" s="233" t="str">
        <f>①陸連データ貼付け!M1301</f>
        <v>J124</v>
      </c>
      <c r="B1301" s="30" t="str">
        <f t="shared" si="60"/>
        <v>J</v>
      </c>
      <c r="C1301" s="30" t="str">
        <f t="shared" si="61"/>
        <v>124</v>
      </c>
      <c r="D1301" s="30">
        <f>①陸連データ貼付け!B1301</f>
        <v>46484935</v>
      </c>
      <c r="E1301" s="30" t="str">
        <f>①陸連データ貼付け!C1301</f>
        <v>鈴木　健太</v>
      </c>
      <c r="F1301" s="30" t="str">
        <f>ASC(①陸連データ貼付け!D1301)</f>
        <v>ｽｽﾞｷ ｹﾝﾀ</v>
      </c>
      <c r="G1301" s="30" t="str">
        <f>①陸連データ貼付け!E1301</f>
        <v>男</v>
      </c>
      <c r="H1301" s="30">
        <f>①陸連データ貼付け!N1301</f>
        <v>223235</v>
      </c>
      <c r="I1301" s="30" t="str">
        <f>①陸連データ貼付け!K1301</f>
        <v>市工芸</v>
      </c>
      <c r="J1301" s="30" t="str">
        <f>ASC(①陸連データ貼付け!J1301)</f>
        <v>ﾅｺﾞﾔｼﾘﾂｺｳｹﾞｲ</v>
      </c>
      <c r="K1301" s="30" t="str">
        <f t="shared" si="62"/>
        <v>市工芸</v>
      </c>
      <c r="L1301" s="30">
        <f>①陸連データ貼付け!P1301</f>
        <v>3</v>
      </c>
      <c r="M1301" s="64" t="str">
        <f>①陸連データ貼付け!Q1301</f>
        <v>高校</v>
      </c>
    </row>
    <row r="1302" spans="1:13">
      <c r="A1302" s="233" t="str">
        <f>①陸連データ貼付け!M1302</f>
        <v>J125</v>
      </c>
      <c r="B1302" s="30" t="str">
        <f t="shared" si="60"/>
        <v>J</v>
      </c>
      <c r="C1302" s="30" t="str">
        <f t="shared" si="61"/>
        <v>125</v>
      </c>
      <c r="D1302" s="30">
        <f>①陸連データ貼付け!B1302</f>
        <v>61672123</v>
      </c>
      <c r="E1302" s="30" t="str">
        <f>①陸連データ貼付け!C1302</f>
        <v>長江　健吾</v>
      </c>
      <c r="F1302" s="30" t="str">
        <f>ASC(①陸連データ貼付け!D1302)</f>
        <v>ﾅｶﾞｴ ｹﾝｺﾞ</v>
      </c>
      <c r="G1302" s="30" t="str">
        <f>①陸連データ貼付け!E1302</f>
        <v>男</v>
      </c>
      <c r="H1302" s="30">
        <f>①陸連データ貼付け!N1302</f>
        <v>223235</v>
      </c>
      <c r="I1302" s="30" t="str">
        <f>①陸連データ貼付け!K1302</f>
        <v>市工芸</v>
      </c>
      <c r="J1302" s="30" t="str">
        <f>ASC(①陸連データ貼付け!J1302)</f>
        <v>ﾅｺﾞﾔｼﾘﾂｺｳｹﾞｲ</v>
      </c>
      <c r="K1302" s="30" t="str">
        <f t="shared" si="62"/>
        <v>市工芸</v>
      </c>
      <c r="L1302" s="30">
        <f>①陸連データ貼付け!P1302</f>
        <v>2</v>
      </c>
      <c r="M1302" s="64" t="str">
        <f>①陸連データ貼付け!Q1302</f>
        <v>高校</v>
      </c>
    </row>
    <row r="1303" spans="1:13">
      <c r="A1303" s="233" t="str">
        <f>①陸連データ貼付け!M1303</f>
        <v>J126</v>
      </c>
      <c r="B1303" s="30" t="str">
        <f t="shared" si="60"/>
        <v>J</v>
      </c>
      <c r="C1303" s="30" t="str">
        <f t="shared" si="61"/>
        <v>126</v>
      </c>
      <c r="D1303" s="30">
        <f>①陸連データ貼付け!B1303</f>
        <v>75157530</v>
      </c>
      <c r="E1303" s="30" t="str">
        <f>①陸連データ貼付け!C1303</f>
        <v>小貝　良英</v>
      </c>
      <c r="F1303" s="30" t="str">
        <f>ASC(①陸連データ貼付け!D1303)</f>
        <v>ｺｶﾞｲ ﾘｮｳｴｲ</v>
      </c>
      <c r="G1303" s="30" t="str">
        <f>①陸連データ貼付け!E1303</f>
        <v>男</v>
      </c>
      <c r="H1303" s="30">
        <f>①陸連データ貼付け!N1303</f>
        <v>223235</v>
      </c>
      <c r="I1303" s="30" t="str">
        <f>①陸連データ貼付け!K1303</f>
        <v>市工芸</v>
      </c>
      <c r="J1303" s="30" t="str">
        <f>ASC(①陸連データ貼付け!J1303)</f>
        <v>ﾅｺﾞﾔｼﾘﾂｺｳｹﾞｲ</v>
      </c>
      <c r="K1303" s="30" t="str">
        <f t="shared" si="62"/>
        <v>市工芸</v>
      </c>
      <c r="L1303" s="30">
        <f>①陸連データ貼付け!P1303</f>
        <v>3</v>
      </c>
      <c r="M1303" s="64" t="str">
        <f>①陸連データ貼付け!Q1303</f>
        <v>高校</v>
      </c>
    </row>
    <row r="1304" spans="1:13">
      <c r="A1304" s="233" t="str">
        <f>①陸連データ貼付け!M1304</f>
        <v>J127</v>
      </c>
      <c r="B1304" s="30" t="str">
        <f t="shared" si="60"/>
        <v>J</v>
      </c>
      <c r="C1304" s="30" t="str">
        <f t="shared" si="61"/>
        <v>127</v>
      </c>
      <c r="D1304" s="30">
        <f>①陸連データ貼付け!B1304</f>
        <v>75158026</v>
      </c>
      <c r="E1304" s="30" t="str">
        <f>①陸連データ貼付け!C1304</f>
        <v>松本　尚大</v>
      </c>
      <c r="F1304" s="30" t="str">
        <f>ASC(①陸連データ貼付け!D1304)</f>
        <v>ﾏﾂﾓﾄ ｼｮｳﾀ</v>
      </c>
      <c r="G1304" s="30" t="str">
        <f>①陸連データ貼付け!E1304</f>
        <v>男</v>
      </c>
      <c r="H1304" s="30">
        <f>①陸連データ貼付け!N1304</f>
        <v>223235</v>
      </c>
      <c r="I1304" s="30" t="str">
        <f>①陸連データ貼付け!K1304</f>
        <v>市工芸</v>
      </c>
      <c r="J1304" s="30" t="str">
        <f>ASC(①陸連データ貼付け!J1304)</f>
        <v>ﾅｺﾞﾔｼﾘﾂｺｳｹﾞｲ</v>
      </c>
      <c r="K1304" s="30" t="str">
        <f t="shared" si="62"/>
        <v>市工芸</v>
      </c>
      <c r="L1304" s="30">
        <f>①陸連データ貼付け!P1304</f>
        <v>3</v>
      </c>
      <c r="M1304" s="64" t="str">
        <f>①陸連データ貼付け!Q1304</f>
        <v>高校</v>
      </c>
    </row>
    <row r="1305" spans="1:13">
      <c r="A1305" s="233" t="str">
        <f>①陸連データ貼付け!M1305</f>
        <v>J128</v>
      </c>
      <c r="B1305" s="30" t="str">
        <f t="shared" si="60"/>
        <v>J</v>
      </c>
      <c r="C1305" s="30" t="str">
        <f t="shared" si="61"/>
        <v>128</v>
      </c>
      <c r="D1305" s="30">
        <f>①陸連データ貼付け!B1305</f>
        <v>75158228</v>
      </c>
      <c r="E1305" s="30" t="str">
        <f>①陸連データ貼付け!C1305</f>
        <v>水野　圭矢</v>
      </c>
      <c r="F1305" s="30" t="str">
        <f>ASC(①陸連データ貼付け!D1305)</f>
        <v>ﾐｽﾞﾉ ｹｲﾔ</v>
      </c>
      <c r="G1305" s="30" t="str">
        <f>①陸連データ貼付け!E1305</f>
        <v>男</v>
      </c>
      <c r="H1305" s="30">
        <f>①陸連データ貼付け!N1305</f>
        <v>223235</v>
      </c>
      <c r="I1305" s="30" t="str">
        <f>①陸連データ貼付け!K1305</f>
        <v>市工芸</v>
      </c>
      <c r="J1305" s="30" t="str">
        <f>ASC(①陸連データ貼付け!J1305)</f>
        <v>ﾅｺﾞﾔｼﾘﾂｺｳｹﾞｲ</v>
      </c>
      <c r="K1305" s="30" t="str">
        <f t="shared" si="62"/>
        <v>市工芸</v>
      </c>
      <c r="L1305" s="30">
        <f>①陸連データ貼付け!P1305</f>
        <v>3</v>
      </c>
      <c r="M1305" s="64" t="str">
        <f>①陸連データ貼付け!Q1305</f>
        <v>高校</v>
      </c>
    </row>
    <row r="1306" spans="1:13">
      <c r="A1306" s="233" t="str">
        <f>①陸連データ貼付け!M1306</f>
        <v>J129</v>
      </c>
      <c r="B1306" s="30" t="str">
        <f t="shared" si="60"/>
        <v>J</v>
      </c>
      <c r="C1306" s="30" t="str">
        <f t="shared" si="61"/>
        <v>129</v>
      </c>
      <c r="D1306" s="30">
        <f>①陸連データ貼付け!B1306</f>
        <v>75158632</v>
      </c>
      <c r="E1306" s="30" t="str">
        <f>①陸連データ貼付け!C1306</f>
        <v>吉田　和希</v>
      </c>
      <c r="F1306" s="30" t="str">
        <f>ASC(①陸連データ貼付け!D1306)</f>
        <v>ﾖｼﾀﾞ ｶｽﾞｷ</v>
      </c>
      <c r="G1306" s="30" t="str">
        <f>①陸連データ貼付け!E1306</f>
        <v>男</v>
      </c>
      <c r="H1306" s="30">
        <f>①陸連データ貼付け!N1306</f>
        <v>223235</v>
      </c>
      <c r="I1306" s="30" t="str">
        <f>①陸連データ貼付け!K1306</f>
        <v>市工芸</v>
      </c>
      <c r="J1306" s="30" t="str">
        <f>ASC(①陸連データ貼付け!J1306)</f>
        <v>ﾅｺﾞﾔｼﾘﾂｺｳｹﾞｲ</v>
      </c>
      <c r="K1306" s="30" t="str">
        <f t="shared" si="62"/>
        <v>市工芸</v>
      </c>
      <c r="L1306" s="30">
        <f>①陸連データ貼付け!P1306</f>
        <v>3</v>
      </c>
      <c r="M1306" s="64" t="str">
        <f>①陸連データ貼付け!Q1306</f>
        <v>高校</v>
      </c>
    </row>
    <row r="1307" spans="1:13">
      <c r="A1307" s="233" t="str">
        <f>①陸連データ貼付け!M1307</f>
        <v>J130</v>
      </c>
      <c r="B1307" s="30" t="str">
        <f t="shared" si="60"/>
        <v>J</v>
      </c>
      <c r="C1307" s="30" t="str">
        <f t="shared" si="61"/>
        <v>130</v>
      </c>
      <c r="D1307" s="30">
        <f>①陸連データ貼付け!B1307</f>
        <v>82082020</v>
      </c>
      <c r="E1307" s="30" t="str">
        <f>①陸連データ貼付け!C1307</f>
        <v>山本　和輝</v>
      </c>
      <c r="F1307" s="30" t="str">
        <f>ASC(①陸連データ貼付け!D1307)</f>
        <v>ﾔﾏﾓﾄ ｶｽﾞｷ</v>
      </c>
      <c r="G1307" s="30" t="str">
        <f>①陸連データ貼付け!E1307</f>
        <v>男</v>
      </c>
      <c r="H1307" s="30">
        <f>①陸連データ貼付け!N1307</f>
        <v>223235</v>
      </c>
      <c r="I1307" s="30" t="str">
        <f>①陸連データ貼付け!K1307</f>
        <v>市工芸</v>
      </c>
      <c r="J1307" s="30" t="str">
        <f>ASC(①陸連データ貼付け!J1307)</f>
        <v>ﾅｺﾞﾔｼﾘﾂｺｳｹﾞｲ</v>
      </c>
      <c r="K1307" s="30" t="str">
        <f t="shared" si="62"/>
        <v>市工芸</v>
      </c>
      <c r="L1307" s="30">
        <f>①陸連データ貼付け!P1307</f>
        <v>3</v>
      </c>
      <c r="M1307" s="64" t="str">
        <f>①陸連データ貼付け!Q1307</f>
        <v>高校</v>
      </c>
    </row>
    <row r="1308" spans="1:13">
      <c r="A1308" s="233" t="str">
        <f>①陸連データ貼付け!M1308</f>
        <v>J131</v>
      </c>
      <c r="B1308" s="30" t="str">
        <f t="shared" si="60"/>
        <v>J</v>
      </c>
      <c r="C1308" s="30" t="str">
        <f t="shared" si="61"/>
        <v>131</v>
      </c>
      <c r="D1308" s="30">
        <f>①陸連データ貼付け!B1308</f>
        <v>85828839</v>
      </c>
      <c r="E1308" s="30" t="str">
        <f>①陸連データ貼付け!C1308</f>
        <v>平本　健悟</v>
      </c>
      <c r="F1308" s="30" t="str">
        <f>ASC(①陸連データ貼付け!D1308)</f>
        <v>ﾋﾗﾓﾄ ｹﾝｺﾞ</v>
      </c>
      <c r="G1308" s="30" t="str">
        <f>①陸連データ貼付け!E1308</f>
        <v>男</v>
      </c>
      <c r="H1308" s="30">
        <f>①陸連データ貼付け!N1308</f>
        <v>223235</v>
      </c>
      <c r="I1308" s="30" t="str">
        <f>①陸連データ貼付け!K1308</f>
        <v>市工芸</v>
      </c>
      <c r="J1308" s="30" t="str">
        <f>ASC(①陸連データ貼付け!J1308)</f>
        <v>ﾅｺﾞﾔｼﾘﾂｺｳｹﾞｲ</v>
      </c>
      <c r="K1308" s="30" t="str">
        <f t="shared" si="62"/>
        <v>市工芸</v>
      </c>
      <c r="L1308" s="30">
        <f>①陸連データ貼付け!P1308</f>
        <v>2</v>
      </c>
      <c r="M1308" s="64" t="str">
        <f>①陸連データ貼付け!Q1308</f>
        <v>高校</v>
      </c>
    </row>
    <row r="1309" spans="1:13">
      <c r="A1309" s="233" t="str">
        <f>①陸連データ貼付け!M1309</f>
        <v>J132</v>
      </c>
      <c r="B1309" s="30" t="str">
        <f t="shared" si="60"/>
        <v>J</v>
      </c>
      <c r="C1309" s="30" t="str">
        <f t="shared" si="61"/>
        <v>132</v>
      </c>
      <c r="D1309" s="30">
        <f>①陸連データ貼付け!B1309</f>
        <v>85828940</v>
      </c>
      <c r="E1309" s="30" t="str">
        <f>①陸連データ貼付け!C1309</f>
        <v>舩橋　慧多</v>
      </c>
      <c r="F1309" s="30" t="str">
        <f>ASC(①陸連データ貼付け!D1309)</f>
        <v>ﾌﾅﾊｼ ｹｲﾀ</v>
      </c>
      <c r="G1309" s="30" t="str">
        <f>①陸連データ貼付け!E1309</f>
        <v>男</v>
      </c>
      <c r="H1309" s="30">
        <f>①陸連データ貼付け!N1309</f>
        <v>223235</v>
      </c>
      <c r="I1309" s="30" t="str">
        <f>①陸連データ貼付け!K1309</f>
        <v>市工芸</v>
      </c>
      <c r="J1309" s="30" t="str">
        <f>ASC(①陸連データ貼付け!J1309)</f>
        <v>ﾅｺﾞﾔｼﾘﾂｺｳｹﾞｲ</v>
      </c>
      <c r="K1309" s="30" t="str">
        <f t="shared" si="62"/>
        <v>市工芸</v>
      </c>
      <c r="L1309" s="30">
        <f>①陸連データ貼付け!P1309</f>
        <v>2</v>
      </c>
      <c r="M1309" s="64" t="str">
        <f>①陸連データ貼付け!Q1309</f>
        <v>高校</v>
      </c>
    </row>
    <row r="1310" spans="1:13">
      <c r="A1310" s="233" t="str">
        <f>①陸連データ貼付け!M1310</f>
        <v>J133</v>
      </c>
      <c r="B1310" s="30" t="str">
        <f t="shared" si="60"/>
        <v>J</v>
      </c>
      <c r="C1310" s="30" t="str">
        <f t="shared" si="61"/>
        <v>133</v>
      </c>
      <c r="D1310" s="30">
        <f>①陸連データ貼付け!B1310</f>
        <v>88118935</v>
      </c>
      <c r="E1310" s="30" t="str">
        <f>①陸連データ貼付け!C1310</f>
        <v>白石　輝</v>
      </c>
      <c r="F1310" s="30" t="str">
        <f>ASC(①陸連データ貼付け!D1310)</f>
        <v>ｼﾗｲｼ ｱｷﾗ</v>
      </c>
      <c r="G1310" s="30" t="str">
        <f>①陸連データ貼付け!E1310</f>
        <v>男</v>
      </c>
      <c r="H1310" s="30">
        <f>①陸連データ貼付け!N1310</f>
        <v>223235</v>
      </c>
      <c r="I1310" s="30" t="str">
        <f>①陸連データ貼付け!K1310</f>
        <v>市工芸</v>
      </c>
      <c r="J1310" s="30" t="str">
        <f>ASC(①陸連データ貼付け!J1310)</f>
        <v>ﾅｺﾞﾔｼﾘﾂｺｳｹﾞｲ</v>
      </c>
      <c r="K1310" s="30" t="str">
        <f t="shared" si="62"/>
        <v>市工芸</v>
      </c>
      <c r="L1310" s="30">
        <f>①陸連データ貼付け!P1310</f>
        <v>3</v>
      </c>
      <c r="M1310" s="64" t="str">
        <f>①陸連データ貼付け!Q1310</f>
        <v>高校</v>
      </c>
    </row>
    <row r="1311" spans="1:13">
      <c r="A1311" s="233" t="str">
        <f>①陸連データ貼付け!M1311</f>
        <v>J134</v>
      </c>
      <c r="B1311" s="30" t="str">
        <f t="shared" si="60"/>
        <v>J</v>
      </c>
      <c r="C1311" s="30" t="str">
        <f t="shared" si="61"/>
        <v>134</v>
      </c>
      <c r="D1311" s="30">
        <f>①陸連データ貼付け!B1311</f>
        <v>88119229</v>
      </c>
      <c r="E1311" s="30" t="str">
        <f>①陸連データ貼付け!C1311</f>
        <v>加藤　晴土</v>
      </c>
      <c r="F1311" s="30" t="str">
        <f>ASC(①陸連データ貼付け!D1311)</f>
        <v>ｶﾄｳ ﾊﾙﾄ</v>
      </c>
      <c r="G1311" s="30" t="str">
        <f>①陸連データ貼付け!E1311</f>
        <v>男</v>
      </c>
      <c r="H1311" s="30">
        <f>①陸連データ貼付け!N1311</f>
        <v>223235</v>
      </c>
      <c r="I1311" s="30" t="str">
        <f>①陸連データ貼付け!K1311</f>
        <v>市工芸</v>
      </c>
      <c r="J1311" s="30" t="str">
        <f>ASC(①陸連データ貼付け!J1311)</f>
        <v>ﾅｺﾞﾔｼﾘﾂｺｳｹﾞｲ</v>
      </c>
      <c r="K1311" s="30" t="str">
        <f t="shared" si="62"/>
        <v>市工芸</v>
      </c>
      <c r="L1311" s="30">
        <f>①陸連データ貼付け!P1311</f>
        <v>2</v>
      </c>
      <c r="M1311" s="64" t="str">
        <f>①陸連データ貼付け!Q1311</f>
        <v>高校</v>
      </c>
    </row>
    <row r="1312" spans="1:13">
      <c r="A1312" s="233" t="str">
        <f>①陸連データ貼付け!M1312</f>
        <v>J135</v>
      </c>
      <c r="B1312" s="30" t="str">
        <f t="shared" si="60"/>
        <v>J</v>
      </c>
      <c r="C1312" s="30" t="str">
        <f t="shared" si="61"/>
        <v>135</v>
      </c>
      <c r="D1312" s="30">
        <f>①陸連データ貼付け!B1312</f>
        <v>96709637</v>
      </c>
      <c r="E1312" s="30" t="str">
        <f>①陸連データ貼付け!C1312</f>
        <v>伊藤　滉祐</v>
      </c>
      <c r="F1312" s="30" t="str">
        <f>ASC(①陸連データ貼付け!D1312)</f>
        <v>ｲﾄｳ ｺｳｽｹ</v>
      </c>
      <c r="G1312" s="30" t="str">
        <f>①陸連データ貼付け!E1312</f>
        <v>男</v>
      </c>
      <c r="H1312" s="30">
        <f>①陸連データ貼付け!N1312</f>
        <v>223235</v>
      </c>
      <c r="I1312" s="30" t="str">
        <f>①陸連データ貼付け!K1312</f>
        <v>市工芸</v>
      </c>
      <c r="J1312" s="30" t="str">
        <f>ASC(①陸連データ貼付け!J1312)</f>
        <v>ﾅｺﾞﾔｼﾘﾂｺｳｹﾞｲ</v>
      </c>
      <c r="K1312" s="30" t="str">
        <f t="shared" si="62"/>
        <v>市工芸</v>
      </c>
      <c r="L1312" s="30">
        <f>①陸連データ貼付け!P1312</f>
        <v>2</v>
      </c>
      <c r="M1312" s="64" t="str">
        <f>①陸連データ貼付け!Q1312</f>
        <v>高校</v>
      </c>
    </row>
    <row r="1313" spans="1:13">
      <c r="A1313" s="233" t="str">
        <f>①陸連データ貼付け!M1313</f>
        <v>J5001</v>
      </c>
      <c r="B1313" s="30" t="str">
        <f t="shared" si="60"/>
        <v>J</v>
      </c>
      <c r="C1313" s="30" t="str">
        <f t="shared" si="61"/>
        <v>5001</v>
      </c>
      <c r="D1313" s="30">
        <f>①陸連データ貼付け!B1313</f>
        <v>58320927</v>
      </c>
      <c r="E1313" s="30" t="str">
        <f>①陸連データ貼付け!C1313</f>
        <v>二村　葵</v>
      </c>
      <c r="F1313" s="30" t="str">
        <f>ASC(①陸連データ貼付け!D1313)</f>
        <v>ﾆﾑﾗ ｱｵｲ</v>
      </c>
      <c r="G1313" s="30" t="str">
        <f>①陸連データ貼付け!E1313</f>
        <v>女</v>
      </c>
      <c r="H1313" s="30">
        <f>①陸連データ貼付け!N1313</f>
        <v>223236</v>
      </c>
      <c r="I1313" s="30" t="str">
        <f>①陸連データ貼付け!K1313</f>
        <v>西陵</v>
      </c>
      <c r="J1313" s="30" t="str">
        <f>ASC(①陸連データ貼付け!J1313)</f>
        <v>ﾅｺﾞﾔｼﾘﾂｾｲﾘｮｳ</v>
      </c>
      <c r="K1313" s="30" t="str">
        <f t="shared" si="62"/>
        <v>西陵</v>
      </c>
      <c r="L1313" s="30">
        <f>①陸連データ貼付け!P1313</f>
        <v>2</v>
      </c>
      <c r="M1313" s="64" t="str">
        <f>①陸連データ貼付け!Q1313</f>
        <v>高校</v>
      </c>
    </row>
    <row r="1314" spans="1:13">
      <c r="A1314" s="233" t="str">
        <f>①陸連データ貼付け!M1314</f>
        <v>J5002</v>
      </c>
      <c r="B1314" s="30" t="str">
        <f t="shared" si="60"/>
        <v>J</v>
      </c>
      <c r="C1314" s="30" t="str">
        <f t="shared" si="61"/>
        <v>5002</v>
      </c>
      <c r="D1314" s="30">
        <f>①陸連データ貼付け!B1314</f>
        <v>83440524</v>
      </c>
      <c r="E1314" s="30" t="str">
        <f>①陸連データ貼付け!C1314</f>
        <v>服部　愛香</v>
      </c>
      <c r="F1314" s="30" t="str">
        <f>ASC(①陸連データ貼付け!D1314)</f>
        <v>ﾊｯﾄﾘ ｱｲｶ</v>
      </c>
      <c r="G1314" s="30" t="str">
        <f>①陸連データ貼付け!E1314</f>
        <v>女</v>
      </c>
      <c r="H1314" s="30">
        <f>①陸連データ貼付け!N1314</f>
        <v>223236</v>
      </c>
      <c r="I1314" s="30" t="str">
        <f>①陸連データ貼付け!K1314</f>
        <v>西陵</v>
      </c>
      <c r="J1314" s="30" t="str">
        <f>ASC(①陸連データ貼付け!J1314)</f>
        <v>ﾅｺﾞﾔｼﾘﾂｾｲﾘｮｳ</v>
      </c>
      <c r="K1314" s="30" t="str">
        <f t="shared" si="62"/>
        <v>西陵</v>
      </c>
      <c r="L1314" s="30">
        <f>①陸連データ貼付け!P1314</f>
        <v>3</v>
      </c>
      <c r="M1314" s="64" t="str">
        <f>①陸連データ貼付け!Q1314</f>
        <v>高校</v>
      </c>
    </row>
    <row r="1315" spans="1:13">
      <c r="A1315" s="233" t="str">
        <f>①陸連データ貼付け!M1315</f>
        <v>J5003</v>
      </c>
      <c r="B1315" s="30" t="str">
        <f t="shared" si="60"/>
        <v>J</v>
      </c>
      <c r="C1315" s="30" t="str">
        <f t="shared" si="61"/>
        <v>5003</v>
      </c>
      <c r="D1315" s="30">
        <f>①陸連データ貼付け!B1315</f>
        <v>95258332</v>
      </c>
      <c r="E1315" s="30" t="str">
        <f>①陸連データ貼付け!C1315</f>
        <v>堀尾　知世</v>
      </c>
      <c r="F1315" s="30" t="str">
        <f>ASC(①陸連データ貼付け!D1315)</f>
        <v>ﾎﾘｵ ﾄﾓﾖ</v>
      </c>
      <c r="G1315" s="30" t="str">
        <f>①陸連データ貼付け!E1315</f>
        <v>女</v>
      </c>
      <c r="H1315" s="30">
        <f>①陸連データ貼付け!N1315</f>
        <v>223236</v>
      </c>
      <c r="I1315" s="30" t="str">
        <f>①陸連データ貼付け!K1315</f>
        <v>西陵</v>
      </c>
      <c r="J1315" s="30" t="str">
        <f>ASC(①陸連データ貼付け!J1315)</f>
        <v>ﾅｺﾞﾔｼﾘﾂｾｲﾘｮｳ</v>
      </c>
      <c r="K1315" s="30" t="str">
        <f t="shared" si="62"/>
        <v>西陵</v>
      </c>
      <c r="L1315" s="30">
        <f>①陸連データ貼付け!P1315</f>
        <v>2</v>
      </c>
      <c r="M1315" s="64" t="str">
        <f>①陸連データ貼付け!Q1315</f>
        <v>高校</v>
      </c>
    </row>
    <row r="1316" spans="1:13">
      <c r="A1316" s="233" t="str">
        <f>①陸連データ貼付け!M1316</f>
        <v>J5045</v>
      </c>
      <c r="B1316" s="30" t="str">
        <f t="shared" si="60"/>
        <v>J</v>
      </c>
      <c r="C1316" s="30" t="str">
        <f t="shared" si="61"/>
        <v>5045</v>
      </c>
      <c r="D1316" s="30">
        <f>①陸連データ貼付け!B1316</f>
        <v>53548934</v>
      </c>
      <c r="E1316" s="30" t="str">
        <f>①陸連データ貼付け!C1316</f>
        <v>清永　梨里子</v>
      </c>
      <c r="F1316" s="30" t="str">
        <f>ASC(①陸連データ貼付け!D1316)</f>
        <v>ｷﾖﾅｶﾞ ﾘﾘｺ</v>
      </c>
      <c r="G1316" s="30" t="str">
        <f>①陸連データ貼付け!E1316</f>
        <v>女</v>
      </c>
      <c r="H1316" s="30">
        <f>①陸連データ貼付け!N1316</f>
        <v>223237</v>
      </c>
      <c r="I1316" s="30" t="str">
        <f>①陸連データ貼付け!K1316</f>
        <v>名古屋商</v>
      </c>
      <c r="J1316" s="30" t="str">
        <f>ASC(①陸連データ貼付け!J1316)</f>
        <v>ﾅｺﾞﾔｼﾘﾂﾅｺﾞﾔｼｮｳｷﾞｮｳ</v>
      </c>
      <c r="K1316" s="30" t="str">
        <f t="shared" si="62"/>
        <v>名古屋商</v>
      </c>
      <c r="L1316" s="30">
        <f>①陸連データ貼付け!P1316</f>
        <v>2</v>
      </c>
      <c r="M1316" s="64" t="str">
        <f>①陸連データ貼付け!Q1316</f>
        <v>高校</v>
      </c>
    </row>
    <row r="1317" spans="1:13">
      <c r="A1317" s="233" t="str">
        <f>①陸連データ貼付け!M1317</f>
        <v>J5046</v>
      </c>
      <c r="B1317" s="30" t="str">
        <f t="shared" si="60"/>
        <v>J</v>
      </c>
      <c r="C1317" s="30" t="str">
        <f t="shared" si="61"/>
        <v>5046</v>
      </c>
      <c r="D1317" s="30">
        <f>①陸連データ貼付け!B1317</f>
        <v>58429937</v>
      </c>
      <c r="E1317" s="30" t="str">
        <f>①陸連データ貼付け!C1317</f>
        <v>山辺　美空</v>
      </c>
      <c r="F1317" s="30" t="str">
        <f>ASC(①陸連データ貼付け!D1317)</f>
        <v>ﾔﾏﾍﾞ ﾐｸｳ</v>
      </c>
      <c r="G1317" s="30" t="str">
        <f>①陸連データ貼付け!E1317</f>
        <v>女</v>
      </c>
      <c r="H1317" s="30">
        <f>①陸連データ貼付け!N1317</f>
        <v>223237</v>
      </c>
      <c r="I1317" s="30" t="str">
        <f>①陸連データ貼付け!K1317</f>
        <v>名古屋商</v>
      </c>
      <c r="J1317" s="30" t="str">
        <f>ASC(①陸連データ貼付け!J1317)</f>
        <v>ﾅｺﾞﾔｼﾘﾂﾅｺﾞﾔｼｮｳｷﾞｮｳ</v>
      </c>
      <c r="K1317" s="30" t="str">
        <f t="shared" si="62"/>
        <v>名古屋商</v>
      </c>
      <c r="L1317" s="30">
        <f>①陸連データ貼付け!P1317</f>
        <v>2</v>
      </c>
      <c r="M1317" s="64" t="str">
        <f>①陸連データ貼付け!Q1317</f>
        <v>高校</v>
      </c>
    </row>
    <row r="1318" spans="1:13">
      <c r="A1318" s="233" t="str">
        <f>①陸連データ貼付け!M1318</f>
        <v>J5047</v>
      </c>
      <c r="B1318" s="30" t="str">
        <f t="shared" si="60"/>
        <v>J</v>
      </c>
      <c r="C1318" s="30" t="str">
        <f t="shared" si="61"/>
        <v>5047</v>
      </c>
      <c r="D1318" s="30">
        <f>①陸連データ貼付け!B1318</f>
        <v>73295632</v>
      </c>
      <c r="E1318" s="30" t="str">
        <f>①陸連データ貼付け!C1318</f>
        <v>林　果乃子</v>
      </c>
      <c r="F1318" s="30" t="str">
        <f>ASC(①陸連データ貼付け!D1318)</f>
        <v>ﾊﾔｼ ｶﾉｺ</v>
      </c>
      <c r="G1318" s="30" t="str">
        <f>①陸連データ貼付け!E1318</f>
        <v>女</v>
      </c>
      <c r="H1318" s="30">
        <f>①陸連データ貼付け!N1318</f>
        <v>223237</v>
      </c>
      <c r="I1318" s="30" t="str">
        <f>①陸連データ貼付け!K1318</f>
        <v>名古屋商</v>
      </c>
      <c r="J1318" s="30" t="str">
        <f>ASC(①陸連データ貼付け!J1318)</f>
        <v>ﾅｺﾞﾔｼﾘﾂﾅｺﾞﾔｼｮｳｷﾞｮｳ</v>
      </c>
      <c r="K1318" s="30" t="str">
        <f t="shared" si="62"/>
        <v>名古屋商</v>
      </c>
      <c r="L1318" s="30">
        <f>①陸連データ貼付け!P1318</f>
        <v>2</v>
      </c>
      <c r="M1318" s="64" t="str">
        <f>①陸連データ貼付け!Q1318</f>
        <v>高校</v>
      </c>
    </row>
    <row r="1319" spans="1:13">
      <c r="A1319" s="233" t="str">
        <f>①陸連データ貼付け!M1319</f>
        <v>J5048</v>
      </c>
      <c r="B1319" s="30" t="str">
        <f t="shared" si="60"/>
        <v>J</v>
      </c>
      <c r="C1319" s="30" t="str">
        <f t="shared" si="61"/>
        <v>5048</v>
      </c>
      <c r="D1319" s="30">
        <f>①陸連データ貼付け!B1319</f>
        <v>75153324</v>
      </c>
      <c r="E1319" s="30" t="str">
        <f>①陸連データ貼付け!C1319</f>
        <v>糟谷　友里</v>
      </c>
      <c r="F1319" s="30" t="str">
        <f>ASC(①陸連データ貼付け!D1319)</f>
        <v>ｶｽﾔ ﾕﾘ</v>
      </c>
      <c r="G1319" s="30" t="str">
        <f>①陸連データ貼付け!E1319</f>
        <v>女</v>
      </c>
      <c r="H1319" s="30">
        <f>①陸連データ貼付け!N1319</f>
        <v>223237</v>
      </c>
      <c r="I1319" s="30" t="str">
        <f>①陸連データ貼付け!K1319</f>
        <v>名古屋商</v>
      </c>
      <c r="J1319" s="30" t="str">
        <f>ASC(①陸連データ貼付け!J1319)</f>
        <v>ﾅｺﾞﾔｼﾘﾂﾅｺﾞﾔｼｮｳｷﾞｮｳ</v>
      </c>
      <c r="K1319" s="30" t="str">
        <f t="shared" si="62"/>
        <v>名古屋商</v>
      </c>
      <c r="L1319" s="30">
        <f>①陸連データ貼付け!P1319</f>
        <v>3</v>
      </c>
      <c r="M1319" s="64" t="str">
        <f>①陸連データ貼付け!Q1319</f>
        <v>高校</v>
      </c>
    </row>
    <row r="1320" spans="1:13">
      <c r="A1320" s="233" t="str">
        <f>①陸連データ貼付け!M1320</f>
        <v>J5049</v>
      </c>
      <c r="B1320" s="30" t="str">
        <f t="shared" si="60"/>
        <v>J</v>
      </c>
      <c r="C1320" s="30" t="str">
        <f t="shared" si="61"/>
        <v>5049</v>
      </c>
      <c r="D1320" s="30">
        <f>①陸連データ貼付け!B1320</f>
        <v>75153728</v>
      </c>
      <c r="E1320" s="30" t="str">
        <f>①陸連データ貼付け!C1320</f>
        <v>髙山　紗希</v>
      </c>
      <c r="F1320" s="30" t="str">
        <f>ASC(①陸連データ貼付け!D1320)</f>
        <v>ﾀｶﾔﾏ ｻｷ</v>
      </c>
      <c r="G1320" s="30" t="str">
        <f>①陸連データ貼付け!E1320</f>
        <v>女</v>
      </c>
      <c r="H1320" s="30">
        <f>①陸連データ貼付け!N1320</f>
        <v>223237</v>
      </c>
      <c r="I1320" s="30" t="str">
        <f>①陸連データ貼付け!K1320</f>
        <v>名古屋商</v>
      </c>
      <c r="J1320" s="30" t="str">
        <f>ASC(①陸連データ貼付け!J1320)</f>
        <v>ﾅｺﾞﾔｼﾘﾂﾅｺﾞﾔｼｮｳｷﾞｮｳ</v>
      </c>
      <c r="K1320" s="30" t="str">
        <f t="shared" si="62"/>
        <v>名古屋商</v>
      </c>
      <c r="L1320" s="30">
        <f>①陸連データ貼付け!P1320</f>
        <v>3</v>
      </c>
      <c r="M1320" s="64" t="str">
        <f>①陸連データ貼付け!Q1320</f>
        <v>高校</v>
      </c>
    </row>
    <row r="1321" spans="1:13">
      <c r="A1321" s="233" t="str">
        <f>①陸連データ貼付け!M1321</f>
        <v>J5050</v>
      </c>
      <c r="B1321" s="30" t="str">
        <f t="shared" si="60"/>
        <v>J</v>
      </c>
      <c r="C1321" s="30" t="str">
        <f t="shared" si="61"/>
        <v>5050</v>
      </c>
      <c r="D1321" s="30">
        <f>①陸連データ貼付け!B1321</f>
        <v>75154628</v>
      </c>
      <c r="E1321" s="30" t="str">
        <f>①陸連データ貼付け!C1321</f>
        <v>下宮　風夏</v>
      </c>
      <c r="F1321" s="30" t="str">
        <f>ASC(①陸連データ貼付け!D1321)</f>
        <v>ｼﾓﾐﾔ ﾌｳｶ</v>
      </c>
      <c r="G1321" s="30" t="str">
        <f>①陸連データ貼付け!E1321</f>
        <v>女</v>
      </c>
      <c r="H1321" s="30">
        <f>①陸連データ貼付け!N1321</f>
        <v>223237</v>
      </c>
      <c r="I1321" s="30" t="str">
        <f>①陸連データ貼付け!K1321</f>
        <v>名古屋商</v>
      </c>
      <c r="J1321" s="30" t="str">
        <f>ASC(①陸連データ貼付け!J1321)</f>
        <v>ﾅｺﾞﾔｼﾘﾂﾅｺﾞﾔｼｮｳｷﾞｮｳ</v>
      </c>
      <c r="K1321" s="30" t="str">
        <f t="shared" si="62"/>
        <v>名古屋商</v>
      </c>
      <c r="L1321" s="30">
        <f>①陸連データ貼付け!P1321</f>
        <v>3</v>
      </c>
      <c r="M1321" s="64" t="str">
        <f>①陸連データ貼付け!Q1321</f>
        <v>高校</v>
      </c>
    </row>
    <row r="1322" spans="1:13">
      <c r="A1322" s="233" t="str">
        <f>①陸連データ貼付け!M1322</f>
        <v>J5051</v>
      </c>
      <c r="B1322" s="30" t="str">
        <f t="shared" si="60"/>
        <v>J</v>
      </c>
      <c r="C1322" s="30" t="str">
        <f t="shared" si="61"/>
        <v>5051</v>
      </c>
      <c r="D1322" s="30">
        <f>①陸連データ貼付け!B1322</f>
        <v>86065934</v>
      </c>
      <c r="E1322" s="30" t="str">
        <f>①陸連データ貼付け!C1322</f>
        <v>久田　愛結</v>
      </c>
      <c r="F1322" s="30" t="str">
        <f>ASC(①陸連データ貼付け!D1322)</f>
        <v>ﾋｻﾀﾞ ｱﾕ</v>
      </c>
      <c r="G1322" s="30" t="str">
        <f>①陸連データ貼付け!E1322</f>
        <v>女</v>
      </c>
      <c r="H1322" s="30">
        <f>①陸連データ貼付け!N1322</f>
        <v>223237</v>
      </c>
      <c r="I1322" s="30" t="str">
        <f>①陸連データ貼付け!K1322</f>
        <v>名古屋商</v>
      </c>
      <c r="J1322" s="30" t="str">
        <f>ASC(①陸連データ貼付け!J1322)</f>
        <v>ﾅｺﾞﾔｼﾘﾂﾅｺﾞﾔｼｮｳｷﾞｮｳ</v>
      </c>
      <c r="K1322" s="30" t="str">
        <f t="shared" si="62"/>
        <v>名古屋商</v>
      </c>
      <c r="L1322" s="30">
        <f>①陸連データ貼付け!P1322</f>
        <v>2</v>
      </c>
      <c r="M1322" s="64" t="str">
        <f>①陸連データ貼付け!Q1322</f>
        <v>高校</v>
      </c>
    </row>
    <row r="1323" spans="1:13">
      <c r="A1323" s="233" t="str">
        <f>①陸連データ貼付け!M1323</f>
        <v>J5052</v>
      </c>
      <c r="B1323" s="30" t="str">
        <f t="shared" si="60"/>
        <v>J</v>
      </c>
      <c r="C1323" s="30" t="str">
        <f t="shared" si="61"/>
        <v>5052</v>
      </c>
      <c r="D1323" s="30">
        <f>①陸連データ貼付け!B1323</f>
        <v>86067027</v>
      </c>
      <c r="E1323" s="30" t="str">
        <f>①陸連データ貼付け!C1323</f>
        <v>野村　彩瑛</v>
      </c>
      <c r="F1323" s="30" t="str">
        <f>ASC(①陸連データ貼付け!D1323)</f>
        <v>ﾉﾑﾗ ｻｴ</v>
      </c>
      <c r="G1323" s="30" t="str">
        <f>①陸連データ貼付け!E1323</f>
        <v>女</v>
      </c>
      <c r="H1323" s="30">
        <f>①陸連データ貼付け!N1323</f>
        <v>223237</v>
      </c>
      <c r="I1323" s="30" t="str">
        <f>①陸連データ貼付け!K1323</f>
        <v>名古屋商</v>
      </c>
      <c r="J1323" s="30" t="str">
        <f>ASC(①陸連データ貼付け!J1323)</f>
        <v>ﾅｺﾞﾔｼﾘﾂﾅｺﾞﾔｼｮｳｷﾞｮｳ</v>
      </c>
      <c r="K1323" s="30" t="str">
        <f t="shared" si="62"/>
        <v>名古屋商</v>
      </c>
      <c r="L1323" s="30">
        <f>①陸連データ貼付け!P1323</f>
        <v>2</v>
      </c>
      <c r="M1323" s="64" t="str">
        <f>①陸連データ貼付け!Q1323</f>
        <v>高校</v>
      </c>
    </row>
    <row r="1324" spans="1:13">
      <c r="A1324" s="233" t="str">
        <f>①陸連データ貼付け!M1324</f>
        <v>J5053</v>
      </c>
      <c r="B1324" s="30" t="str">
        <f t="shared" si="60"/>
        <v>J</v>
      </c>
      <c r="C1324" s="30" t="str">
        <f t="shared" si="61"/>
        <v>5053</v>
      </c>
      <c r="D1324" s="30">
        <f>①陸連データ貼付け!B1324</f>
        <v>86067128</v>
      </c>
      <c r="E1324" s="30" t="str">
        <f>①陸連データ貼付け!C1324</f>
        <v>松本　桃果</v>
      </c>
      <c r="F1324" s="30" t="str">
        <f>ASC(①陸連データ貼付け!D1324)</f>
        <v>ﾏﾂﾓﾄ ﾓﾓｶ</v>
      </c>
      <c r="G1324" s="30" t="str">
        <f>①陸連データ貼付け!E1324</f>
        <v>女</v>
      </c>
      <c r="H1324" s="30">
        <f>①陸連データ貼付け!N1324</f>
        <v>223237</v>
      </c>
      <c r="I1324" s="30" t="str">
        <f>①陸連データ貼付け!K1324</f>
        <v>名古屋商</v>
      </c>
      <c r="J1324" s="30" t="str">
        <f>ASC(①陸連データ貼付け!J1324)</f>
        <v>ﾅｺﾞﾔｼﾘﾂﾅｺﾞﾔｼｮｳｷﾞｮｳ</v>
      </c>
      <c r="K1324" s="30" t="str">
        <f t="shared" si="62"/>
        <v>名古屋商</v>
      </c>
      <c r="L1324" s="30">
        <f>①陸連データ貼付け!P1324</f>
        <v>2</v>
      </c>
      <c r="M1324" s="64" t="str">
        <f>①陸連データ貼付け!Q1324</f>
        <v>高校</v>
      </c>
    </row>
    <row r="1325" spans="1:13">
      <c r="A1325" s="233" t="str">
        <f>①陸連データ貼付け!M1325</f>
        <v>J5054</v>
      </c>
      <c r="B1325" s="30" t="str">
        <f t="shared" si="60"/>
        <v>J</v>
      </c>
      <c r="C1325" s="30" t="str">
        <f t="shared" si="61"/>
        <v>5054</v>
      </c>
      <c r="D1325" s="30">
        <f>①陸連データ貼付け!B1325</f>
        <v>86067229</v>
      </c>
      <c r="E1325" s="30" t="str">
        <f>①陸連データ貼付け!C1325</f>
        <v>柘植　春菜</v>
      </c>
      <c r="F1325" s="30" t="str">
        <f>ASC(①陸連データ貼付け!D1325)</f>
        <v>ﾂｹﾞ ﾊﾙﾅ</v>
      </c>
      <c r="G1325" s="30" t="str">
        <f>①陸連データ貼付け!E1325</f>
        <v>女</v>
      </c>
      <c r="H1325" s="30">
        <f>①陸連データ貼付け!N1325</f>
        <v>223237</v>
      </c>
      <c r="I1325" s="30" t="str">
        <f>①陸連データ貼付け!K1325</f>
        <v>名古屋商</v>
      </c>
      <c r="J1325" s="30" t="str">
        <f>ASC(①陸連データ貼付け!J1325)</f>
        <v>ﾅｺﾞﾔｼﾘﾂﾅｺﾞﾔｼｮｳｷﾞｮｳ</v>
      </c>
      <c r="K1325" s="30" t="str">
        <f t="shared" si="62"/>
        <v>名古屋商</v>
      </c>
      <c r="L1325" s="30">
        <f>①陸連データ貼付け!P1325</f>
        <v>2</v>
      </c>
      <c r="M1325" s="64" t="str">
        <f>①陸連データ貼付け!Q1325</f>
        <v>高校</v>
      </c>
    </row>
    <row r="1326" spans="1:13">
      <c r="A1326" s="233" t="str">
        <f>①陸連データ貼付け!M1326</f>
        <v>J5055</v>
      </c>
      <c r="B1326" s="30" t="str">
        <f t="shared" si="60"/>
        <v>J</v>
      </c>
      <c r="C1326" s="30" t="str">
        <f t="shared" si="61"/>
        <v>5055</v>
      </c>
      <c r="D1326" s="30">
        <f>①陸連データ貼付け!B1326</f>
        <v>86067330</v>
      </c>
      <c r="E1326" s="30" t="str">
        <f>①陸連データ貼付け!C1326</f>
        <v>曽根　真由</v>
      </c>
      <c r="F1326" s="30" t="str">
        <f>ASC(①陸連データ貼付け!D1326)</f>
        <v>ｿﾈ ﾏﾕ</v>
      </c>
      <c r="G1326" s="30" t="str">
        <f>①陸連データ貼付け!E1326</f>
        <v>女</v>
      </c>
      <c r="H1326" s="30">
        <f>①陸連データ貼付け!N1326</f>
        <v>223237</v>
      </c>
      <c r="I1326" s="30" t="str">
        <f>①陸連データ貼付け!K1326</f>
        <v>名古屋商</v>
      </c>
      <c r="J1326" s="30" t="str">
        <f>ASC(①陸連データ貼付け!J1326)</f>
        <v>ﾅｺﾞﾔｼﾘﾂﾅｺﾞﾔｼｮｳｷﾞｮｳ</v>
      </c>
      <c r="K1326" s="30" t="str">
        <f t="shared" si="62"/>
        <v>名古屋商</v>
      </c>
      <c r="L1326" s="30">
        <f>①陸連データ貼付け!P1326</f>
        <v>2</v>
      </c>
      <c r="M1326" s="64" t="str">
        <f>①陸連データ貼付け!Q1326</f>
        <v>高校</v>
      </c>
    </row>
    <row r="1327" spans="1:13">
      <c r="A1327" s="233" t="str">
        <f>①陸連データ貼付け!M1327</f>
        <v>J5358</v>
      </c>
      <c r="B1327" s="30" t="str">
        <f t="shared" si="60"/>
        <v>J</v>
      </c>
      <c r="C1327" s="30" t="str">
        <f t="shared" si="61"/>
        <v>5358</v>
      </c>
      <c r="D1327" s="30">
        <f>①陸連データ貼付け!B1327</f>
        <v>97566538</v>
      </c>
      <c r="E1327" s="30" t="str">
        <f>①陸連データ貼付け!C1327</f>
        <v>上坪　美舞</v>
      </c>
      <c r="F1327" s="30" t="str">
        <f>ASC(①陸連データ貼付け!D1327)</f>
        <v>ｶﾐﾂﾎﾞ ﾐﾌﾞ</v>
      </c>
      <c r="G1327" s="30" t="str">
        <f>①陸連データ貼付け!E1327</f>
        <v>女</v>
      </c>
      <c r="H1327" s="30">
        <f>①陸連データ貼付け!N1327</f>
        <v>223237</v>
      </c>
      <c r="I1327" s="30" t="str">
        <f>①陸連データ貼付け!K1327</f>
        <v>名古屋商</v>
      </c>
      <c r="J1327" s="30" t="str">
        <f>ASC(①陸連データ貼付け!J1327)</f>
        <v>ﾅｺﾞﾔｼﾘﾂﾅｺﾞﾔｼｮｳｷﾞｮｳ</v>
      </c>
      <c r="K1327" s="30" t="str">
        <f t="shared" si="62"/>
        <v>名古屋商</v>
      </c>
      <c r="L1327" s="30">
        <f>①陸連データ貼付け!P1327</f>
        <v>1</v>
      </c>
      <c r="M1327" s="64" t="str">
        <f>①陸連データ貼付け!Q1327</f>
        <v>高校</v>
      </c>
    </row>
    <row r="1328" spans="1:13">
      <c r="A1328" s="233" t="str">
        <f>①陸連データ貼付け!M1328</f>
        <v>J5362</v>
      </c>
      <c r="B1328" s="30" t="str">
        <f t="shared" si="60"/>
        <v>J</v>
      </c>
      <c r="C1328" s="30" t="str">
        <f t="shared" si="61"/>
        <v>5362</v>
      </c>
      <c r="D1328" s="30">
        <f>①陸連データ貼付け!B1328</f>
        <v>73003114</v>
      </c>
      <c r="E1328" s="30" t="str">
        <f>①陸連データ貼付け!C1328</f>
        <v>川口　萌</v>
      </c>
      <c r="F1328" s="30" t="str">
        <f>ASC(①陸連データ貼付け!D1328)</f>
        <v>ｶﾜｸﾞﾁ ﾓｴ</v>
      </c>
      <c r="G1328" s="30" t="str">
        <f>①陸連データ貼付け!E1328</f>
        <v>女</v>
      </c>
      <c r="H1328" s="30">
        <f>①陸連データ貼付け!N1328</f>
        <v>223237</v>
      </c>
      <c r="I1328" s="30" t="str">
        <f>①陸連データ貼付け!K1328</f>
        <v>名古屋商</v>
      </c>
      <c r="J1328" s="30" t="str">
        <f>ASC(①陸連データ貼付け!J1328)</f>
        <v>ﾅｺﾞﾔｼﾘﾂﾅｺﾞﾔｼｮｳｷﾞｮｳ</v>
      </c>
      <c r="K1328" s="30" t="str">
        <f t="shared" si="62"/>
        <v>名古屋商</v>
      </c>
      <c r="L1328" s="30">
        <f>①陸連データ貼付け!P1328</f>
        <v>1</v>
      </c>
      <c r="M1328" s="64" t="str">
        <f>①陸連データ貼付け!Q1328</f>
        <v>高校</v>
      </c>
    </row>
    <row r="1329" spans="1:13">
      <c r="A1329" s="233" t="str">
        <f>①陸連データ貼付け!M1329</f>
        <v>J5418</v>
      </c>
      <c r="B1329" s="30" t="str">
        <f t="shared" si="60"/>
        <v>J</v>
      </c>
      <c r="C1329" s="30" t="str">
        <f t="shared" si="61"/>
        <v>5418</v>
      </c>
      <c r="D1329" s="30">
        <f>①陸連データ貼付け!B1329</f>
        <v>60734929</v>
      </c>
      <c r="E1329" s="30" t="str">
        <f>①陸連データ貼付け!C1329</f>
        <v>森　夕雨稀</v>
      </c>
      <c r="F1329" s="30" t="str">
        <f>ASC(①陸連データ貼付け!D1329)</f>
        <v>ﾓﾘ ﾕｳｷ</v>
      </c>
      <c r="G1329" s="30" t="str">
        <f>①陸連データ貼付け!E1329</f>
        <v>女</v>
      </c>
      <c r="H1329" s="30">
        <f>①陸連データ貼付け!N1329</f>
        <v>223237</v>
      </c>
      <c r="I1329" s="30" t="str">
        <f>①陸連データ貼付け!K1329</f>
        <v>名古屋商</v>
      </c>
      <c r="J1329" s="30" t="str">
        <f>ASC(①陸連データ貼付け!J1329)</f>
        <v>ﾅｺﾞﾔｼﾘﾂﾅｺﾞﾔｼｮｳｷﾞｮｳ</v>
      </c>
      <c r="K1329" s="30" t="str">
        <f t="shared" si="62"/>
        <v>名古屋商</v>
      </c>
      <c r="L1329" s="30">
        <f>①陸連データ貼付け!P1329</f>
        <v>1</v>
      </c>
      <c r="M1329" s="64" t="str">
        <f>①陸連データ貼付け!Q1329</f>
        <v>高校</v>
      </c>
    </row>
    <row r="1330" spans="1:13">
      <c r="A1330" s="233" t="str">
        <f>①陸連データ貼付け!M1330</f>
        <v>J5419</v>
      </c>
      <c r="B1330" s="30" t="str">
        <f t="shared" si="60"/>
        <v>J</v>
      </c>
      <c r="C1330" s="30" t="str">
        <f t="shared" si="61"/>
        <v>5419</v>
      </c>
      <c r="D1330" s="30">
        <f>①陸連データ貼付け!B1330</f>
        <v>99315431</v>
      </c>
      <c r="E1330" s="30" t="str">
        <f>①陸連データ貼付け!C1330</f>
        <v>杉本　瑠奈</v>
      </c>
      <c r="F1330" s="30" t="str">
        <f>ASC(①陸連データ貼付け!D1330)</f>
        <v>ｽｷﾞﾓﾄ ﾙﾅ</v>
      </c>
      <c r="G1330" s="30" t="str">
        <f>①陸連データ貼付け!E1330</f>
        <v>女</v>
      </c>
      <c r="H1330" s="30">
        <f>①陸連データ貼付け!N1330</f>
        <v>223237</v>
      </c>
      <c r="I1330" s="30" t="str">
        <f>①陸連データ貼付け!K1330</f>
        <v>名古屋商</v>
      </c>
      <c r="J1330" s="30" t="str">
        <f>ASC(①陸連データ貼付け!J1330)</f>
        <v>ﾅｺﾞﾔｼﾘﾂﾅｺﾞﾔｼｮｳｷﾞｮｳ</v>
      </c>
      <c r="K1330" s="30" t="str">
        <f t="shared" si="62"/>
        <v>名古屋商</v>
      </c>
      <c r="L1330" s="30">
        <f>①陸連データ貼付け!P1330</f>
        <v>1</v>
      </c>
      <c r="M1330" s="64" t="str">
        <f>①陸連データ貼付け!Q1330</f>
        <v>高校</v>
      </c>
    </row>
    <row r="1331" spans="1:13">
      <c r="A1331" s="233" t="str">
        <f>①陸連データ貼付け!M1331</f>
        <v>J5420</v>
      </c>
      <c r="B1331" s="30" t="str">
        <f t="shared" si="60"/>
        <v>J</v>
      </c>
      <c r="C1331" s="30" t="str">
        <f t="shared" si="61"/>
        <v>5420</v>
      </c>
      <c r="D1331" s="30">
        <f>①陸連データ貼付け!B1331</f>
        <v>99315936</v>
      </c>
      <c r="E1331" s="30" t="str">
        <f>①陸連データ貼付け!C1331</f>
        <v>曽布川　葵</v>
      </c>
      <c r="F1331" s="30" t="str">
        <f>ASC(①陸連データ貼付け!D1331)</f>
        <v>ｿﾌﾞｶﾜ ｱｵｲ</v>
      </c>
      <c r="G1331" s="30" t="str">
        <f>①陸連データ貼付け!E1331</f>
        <v>女</v>
      </c>
      <c r="H1331" s="30">
        <f>①陸連データ貼付け!N1331</f>
        <v>223237</v>
      </c>
      <c r="I1331" s="30" t="str">
        <f>①陸連データ貼付け!K1331</f>
        <v>名古屋商</v>
      </c>
      <c r="J1331" s="30" t="str">
        <f>ASC(①陸連データ貼付け!J1331)</f>
        <v>ﾅｺﾞﾔｼﾘﾂﾅｺﾞﾔｼｮｳｷﾞｮｳ</v>
      </c>
      <c r="K1331" s="30" t="str">
        <f t="shared" si="62"/>
        <v>名古屋商</v>
      </c>
      <c r="L1331" s="30">
        <f>①陸連データ貼付け!P1331</f>
        <v>1</v>
      </c>
      <c r="M1331" s="64" t="str">
        <f>①陸連データ貼付け!Q1331</f>
        <v>高校</v>
      </c>
    </row>
    <row r="1332" spans="1:13">
      <c r="A1332" s="233" t="str">
        <f>①陸連データ貼付け!M1332</f>
        <v>J5421</v>
      </c>
      <c r="B1332" s="30" t="str">
        <f t="shared" si="60"/>
        <v>J</v>
      </c>
      <c r="C1332" s="30" t="str">
        <f t="shared" si="61"/>
        <v>5421</v>
      </c>
      <c r="D1332" s="30">
        <f>①陸連データ貼付け!B1332</f>
        <v>99316028</v>
      </c>
      <c r="E1332" s="30" t="str">
        <f>①陸連データ貼付け!C1332</f>
        <v>橋本　悠衣香</v>
      </c>
      <c r="F1332" s="30" t="str">
        <f>ASC(①陸連データ貼付け!D1332)</f>
        <v>ﾊｼﾓﾄ ﾕｲｶ</v>
      </c>
      <c r="G1332" s="30" t="str">
        <f>①陸連データ貼付け!E1332</f>
        <v>女</v>
      </c>
      <c r="H1332" s="30">
        <f>①陸連データ貼付け!N1332</f>
        <v>223237</v>
      </c>
      <c r="I1332" s="30" t="str">
        <f>①陸連データ貼付け!K1332</f>
        <v>名古屋商</v>
      </c>
      <c r="J1332" s="30" t="str">
        <f>ASC(①陸連データ貼付け!J1332)</f>
        <v>ﾅｺﾞﾔｼﾘﾂﾅｺﾞﾔｼｮｳｷﾞｮｳ</v>
      </c>
      <c r="K1332" s="30" t="str">
        <f t="shared" si="62"/>
        <v>名古屋商</v>
      </c>
      <c r="L1332" s="30">
        <f>①陸連データ貼付け!P1332</f>
        <v>1</v>
      </c>
      <c r="M1332" s="64" t="str">
        <f>①陸連データ貼付け!Q1332</f>
        <v>高校</v>
      </c>
    </row>
    <row r="1333" spans="1:13">
      <c r="A1333" s="233" t="str">
        <f>①陸連データ貼付け!M1333</f>
        <v>J5422</v>
      </c>
      <c r="B1333" s="30" t="str">
        <f t="shared" si="60"/>
        <v>J</v>
      </c>
      <c r="C1333" s="30" t="str">
        <f t="shared" si="61"/>
        <v>5422</v>
      </c>
      <c r="D1333" s="30">
        <f>①陸連データ貼付け!B1333</f>
        <v>99318333</v>
      </c>
      <c r="E1333" s="30" t="str">
        <f>①陸連データ貼付け!C1333</f>
        <v>八木　悠菜</v>
      </c>
      <c r="F1333" s="30" t="str">
        <f>ASC(①陸連データ貼付け!D1333)</f>
        <v>ﾔｷﾞ ﾕｳﾅ</v>
      </c>
      <c r="G1333" s="30" t="str">
        <f>①陸連データ貼付け!E1333</f>
        <v>女</v>
      </c>
      <c r="H1333" s="30">
        <f>①陸連データ貼付け!N1333</f>
        <v>223237</v>
      </c>
      <c r="I1333" s="30" t="str">
        <f>①陸連データ貼付け!K1333</f>
        <v>名古屋商</v>
      </c>
      <c r="J1333" s="30" t="str">
        <f>ASC(①陸連データ貼付け!J1333)</f>
        <v>ﾅｺﾞﾔｼﾘﾂﾅｺﾞﾔｼｮｳｷﾞｮｳ</v>
      </c>
      <c r="K1333" s="30" t="str">
        <f t="shared" si="62"/>
        <v>名古屋商</v>
      </c>
      <c r="L1333" s="30">
        <f>①陸連データ貼付け!P1333</f>
        <v>1</v>
      </c>
      <c r="M1333" s="64" t="str">
        <f>①陸連データ貼付け!Q1333</f>
        <v>高校</v>
      </c>
    </row>
    <row r="1334" spans="1:13">
      <c r="A1334" s="233" t="str">
        <f>①陸連データ貼付け!M1334</f>
        <v>J64</v>
      </c>
      <c r="B1334" s="30" t="str">
        <f t="shared" si="60"/>
        <v>J</v>
      </c>
      <c r="C1334" s="30" t="str">
        <f t="shared" si="61"/>
        <v>64</v>
      </c>
      <c r="D1334" s="30">
        <f>①陸連データ貼付け!B1334</f>
        <v>75154931</v>
      </c>
      <c r="E1334" s="30" t="str">
        <f>①陸連データ貼付け!C1334</f>
        <v>加納　大地</v>
      </c>
      <c r="F1334" s="30" t="str">
        <f>ASC(①陸連データ貼付け!D1334)</f>
        <v>ｶﾉｳ ﾀﾞｲﾁ</v>
      </c>
      <c r="G1334" s="30" t="str">
        <f>①陸連データ貼付け!E1334</f>
        <v>男</v>
      </c>
      <c r="H1334" s="30">
        <f>①陸連データ貼付け!N1334</f>
        <v>223237</v>
      </c>
      <c r="I1334" s="30" t="str">
        <f>①陸連データ貼付け!K1334</f>
        <v>名古屋商</v>
      </c>
      <c r="J1334" s="30" t="str">
        <f>ASC(①陸連データ貼付け!J1334)</f>
        <v>ﾅｺﾞﾔｼﾘﾂﾅｺﾞﾔｼｮｳｷﾞｮｳ</v>
      </c>
      <c r="K1334" s="30" t="str">
        <f t="shared" si="62"/>
        <v>名古屋商</v>
      </c>
      <c r="L1334" s="30">
        <f>①陸連データ貼付け!P1334</f>
        <v>3</v>
      </c>
      <c r="M1334" s="64" t="str">
        <f>①陸連データ貼付け!Q1334</f>
        <v>高校</v>
      </c>
    </row>
    <row r="1335" spans="1:13">
      <c r="A1335" s="233" t="str">
        <f>①陸連データ貼付け!M1335</f>
        <v>J65</v>
      </c>
      <c r="B1335" s="30" t="str">
        <f t="shared" si="60"/>
        <v>J</v>
      </c>
      <c r="C1335" s="30" t="str">
        <f t="shared" si="61"/>
        <v>65</v>
      </c>
      <c r="D1335" s="30">
        <f>①陸連データ貼付け!B1335</f>
        <v>85771432</v>
      </c>
      <c r="E1335" s="30" t="str">
        <f>①陸連データ貼付け!C1335</f>
        <v>上戸　日向</v>
      </c>
      <c r="F1335" s="30" t="str">
        <f>ASC(①陸連データ貼付け!D1335)</f>
        <v>ｶﾐﾄ ﾋﾅﾀ</v>
      </c>
      <c r="G1335" s="30" t="str">
        <f>①陸連データ貼付け!E1335</f>
        <v>男</v>
      </c>
      <c r="H1335" s="30">
        <f>①陸連データ貼付け!N1335</f>
        <v>223237</v>
      </c>
      <c r="I1335" s="30" t="str">
        <f>①陸連データ貼付け!K1335</f>
        <v>名古屋商</v>
      </c>
      <c r="J1335" s="30" t="str">
        <f>ASC(①陸連データ貼付け!J1335)</f>
        <v>ﾅｺﾞﾔｼﾘﾂﾅｺﾞﾔｼｮｳｷﾞｮｳ</v>
      </c>
      <c r="K1335" s="30" t="str">
        <f t="shared" si="62"/>
        <v>名古屋商</v>
      </c>
      <c r="L1335" s="30">
        <f>①陸連データ貼付け!P1335</f>
        <v>2</v>
      </c>
      <c r="M1335" s="64" t="str">
        <f>①陸連データ貼付け!Q1335</f>
        <v>高校</v>
      </c>
    </row>
    <row r="1336" spans="1:13">
      <c r="A1336" s="233" t="str">
        <f>①陸連データ貼付け!M1336</f>
        <v>J699</v>
      </c>
      <c r="B1336" s="30" t="str">
        <f t="shared" si="60"/>
        <v>J</v>
      </c>
      <c r="C1336" s="30" t="str">
        <f t="shared" si="61"/>
        <v>699</v>
      </c>
      <c r="D1336" s="30">
        <f>①陸連データ貼付け!B1336</f>
        <v>99318535</v>
      </c>
      <c r="E1336" s="30" t="str">
        <f>①陸連データ貼付け!C1336</f>
        <v>奥山　岳冬</v>
      </c>
      <c r="F1336" s="30" t="str">
        <f>ASC(①陸連データ貼付け!D1336)</f>
        <v>ｵｸﾔﾏ ﾀｶﾄ</v>
      </c>
      <c r="G1336" s="30" t="str">
        <f>①陸連データ貼付け!E1336</f>
        <v>男</v>
      </c>
      <c r="H1336" s="30">
        <f>①陸連データ貼付け!N1336</f>
        <v>223237</v>
      </c>
      <c r="I1336" s="30" t="str">
        <f>①陸連データ貼付け!K1336</f>
        <v>名古屋商</v>
      </c>
      <c r="J1336" s="30" t="str">
        <f>ASC(①陸連データ貼付け!J1336)</f>
        <v>ﾅｺﾞﾔｼﾘﾂﾅｺﾞﾔｼｮｳｷﾞｮｳ</v>
      </c>
      <c r="K1336" s="30" t="str">
        <f t="shared" si="62"/>
        <v>名古屋商</v>
      </c>
      <c r="L1336" s="30">
        <f>①陸連データ貼付け!P1336</f>
        <v>1</v>
      </c>
      <c r="M1336" s="64" t="str">
        <f>①陸連データ貼付け!Q1336</f>
        <v>高校</v>
      </c>
    </row>
    <row r="1337" spans="1:13">
      <c r="A1337" s="233" t="str">
        <f>①陸連データ貼付け!M1337</f>
        <v>H5269</v>
      </c>
      <c r="B1337" s="30" t="str">
        <f t="shared" si="60"/>
        <v>H</v>
      </c>
      <c r="C1337" s="30" t="str">
        <f t="shared" si="61"/>
        <v>5269</v>
      </c>
      <c r="D1337" s="30">
        <f>①陸連データ貼付け!B1337</f>
        <v>50954427</v>
      </c>
      <c r="E1337" s="30" t="str">
        <f>①陸連データ貼付け!C1337</f>
        <v>江上　麗菜</v>
      </c>
      <c r="F1337" s="30" t="str">
        <f>ASC(①陸連データ貼付け!D1337)</f>
        <v>ｴｶﾞﾐ ﾚｲﾅ</v>
      </c>
      <c r="G1337" s="30" t="str">
        <f>①陸連データ貼付け!E1337</f>
        <v>女</v>
      </c>
      <c r="H1337" s="30">
        <f>①陸連データ貼付け!N1337</f>
        <v>223238</v>
      </c>
      <c r="I1337" s="30" t="str">
        <f>①陸連データ貼付け!K1337</f>
        <v>若宮商</v>
      </c>
      <c r="J1337" s="30" t="str">
        <f>ASC(①陸連データ貼付け!J1337)</f>
        <v>ﾅｺﾞﾔｲﾁﾘﾂﾜｶﾐﾔｼｮｳｷﾞｮｳ</v>
      </c>
      <c r="K1337" s="30" t="str">
        <f t="shared" si="62"/>
        <v>若宮商</v>
      </c>
      <c r="L1337" s="30">
        <f>①陸連データ貼付け!P1337</f>
        <v>2</v>
      </c>
      <c r="M1337" s="64" t="str">
        <f>①陸連データ貼付け!Q1337</f>
        <v>高校</v>
      </c>
    </row>
    <row r="1338" spans="1:13">
      <c r="A1338" s="233" t="str">
        <f>①陸連データ貼付け!M1338</f>
        <v>H5270</v>
      </c>
      <c r="B1338" s="30" t="str">
        <f t="shared" si="60"/>
        <v>H</v>
      </c>
      <c r="C1338" s="30" t="str">
        <f t="shared" si="61"/>
        <v>5270</v>
      </c>
      <c r="D1338" s="30">
        <f>①陸連データ貼付け!B1338</f>
        <v>59283633</v>
      </c>
      <c r="E1338" s="30" t="str">
        <f>①陸連データ貼付け!C1338</f>
        <v>蓑部　未来</v>
      </c>
      <c r="F1338" s="30" t="str">
        <f>ASC(①陸連データ貼付け!D1338)</f>
        <v>ﾐﾉﾍﾞ ﾐｸ</v>
      </c>
      <c r="G1338" s="30" t="str">
        <f>①陸連データ貼付け!E1338</f>
        <v>女</v>
      </c>
      <c r="H1338" s="30">
        <f>①陸連データ貼付け!N1338</f>
        <v>223238</v>
      </c>
      <c r="I1338" s="30" t="str">
        <f>①陸連データ貼付け!K1338</f>
        <v>若宮商</v>
      </c>
      <c r="J1338" s="30" t="str">
        <f>ASC(①陸連データ貼付け!J1338)</f>
        <v>ﾅｺﾞﾔｲﾁﾘﾂﾜｶﾐﾔｼｮｳｷﾞｮｳ</v>
      </c>
      <c r="K1338" s="30" t="str">
        <f t="shared" si="62"/>
        <v>若宮商</v>
      </c>
      <c r="L1338" s="30">
        <f>①陸連データ貼付け!P1338</f>
        <v>2</v>
      </c>
      <c r="M1338" s="64" t="str">
        <f>①陸連データ貼付け!Q1338</f>
        <v>高校</v>
      </c>
    </row>
    <row r="1339" spans="1:13">
      <c r="A1339" s="233" t="str">
        <f>①陸連データ貼付け!M1339</f>
        <v>H5271</v>
      </c>
      <c r="B1339" s="30" t="str">
        <f t="shared" si="60"/>
        <v>H</v>
      </c>
      <c r="C1339" s="30" t="str">
        <f t="shared" si="61"/>
        <v>5271</v>
      </c>
      <c r="D1339" s="30">
        <f>①陸連データ貼付け!B1339</f>
        <v>86633026</v>
      </c>
      <c r="E1339" s="30" t="str">
        <f>①陸連データ貼付け!C1339</f>
        <v>江上　史華</v>
      </c>
      <c r="F1339" s="30" t="str">
        <f>ASC(①陸連データ貼付け!D1339)</f>
        <v>ｴｶﾞﾐ ﾌﾐｶ</v>
      </c>
      <c r="G1339" s="30" t="str">
        <f>①陸連データ貼付け!E1339</f>
        <v>女</v>
      </c>
      <c r="H1339" s="30">
        <f>①陸連データ貼付け!N1339</f>
        <v>223238</v>
      </c>
      <c r="I1339" s="30" t="str">
        <f>①陸連データ貼付け!K1339</f>
        <v>若宮商</v>
      </c>
      <c r="J1339" s="30" t="str">
        <f>ASC(①陸連データ貼付け!J1339)</f>
        <v>ﾅｺﾞﾔｲﾁﾘﾂﾜｶﾐﾔｼｮｳｷﾞｮｳ</v>
      </c>
      <c r="K1339" s="30" t="str">
        <f t="shared" si="62"/>
        <v>若宮商</v>
      </c>
      <c r="L1339" s="30">
        <f>①陸連データ貼付け!P1339</f>
        <v>2</v>
      </c>
      <c r="M1339" s="64" t="str">
        <f>①陸連データ貼付け!Q1339</f>
        <v>高校</v>
      </c>
    </row>
    <row r="1340" spans="1:13">
      <c r="A1340" s="233" t="str">
        <f>①陸連データ貼付け!M1340</f>
        <v>H5272</v>
      </c>
      <c r="B1340" s="30" t="str">
        <f t="shared" si="60"/>
        <v>H</v>
      </c>
      <c r="C1340" s="30" t="str">
        <f t="shared" si="61"/>
        <v>5272</v>
      </c>
      <c r="D1340" s="30">
        <f>①陸連データ貼付け!B1340</f>
        <v>86633127</v>
      </c>
      <c r="E1340" s="30" t="str">
        <f>①陸連データ貼付け!C1340</f>
        <v>樽本　明香里</v>
      </c>
      <c r="F1340" s="30" t="str">
        <f>ASC(①陸連データ貼付け!D1340)</f>
        <v>ﾀﾙﾓﾄ ｱｶﾘ</v>
      </c>
      <c r="G1340" s="30" t="str">
        <f>①陸連データ貼付け!E1340</f>
        <v>女</v>
      </c>
      <c r="H1340" s="30">
        <f>①陸連データ貼付け!N1340</f>
        <v>223238</v>
      </c>
      <c r="I1340" s="30" t="str">
        <f>①陸連データ貼付け!K1340</f>
        <v>若宮商</v>
      </c>
      <c r="J1340" s="30" t="str">
        <f>ASC(①陸連データ貼付け!J1340)</f>
        <v>ﾅｺﾞﾔｲﾁﾘﾂﾜｶﾐﾔｼｮｳｷﾞｮｳ</v>
      </c>
      <c r="K1340" s="30" t="str">
        <f t="shared" si="62"/>
        <v>若宮商</v>
      </c>
      <c r="L1340" s="30">
        <f>①陸連データ貼付け!P1340</f>
        <v>2</v>
      </c>
      <c r="M1340" s="64" t="str">
        <f>①陸連データ貼付け!Q1340</f>
        <v>高校</v>
      </c>
    </row>
    <row r="1341" spans="1:13">
      <c r="A1341" s="233" t="str">
        <f>①陸連データ貼付け!M1341</f>
        <v>H5273</v>
      </c>
      <c r="B1341" s="30" t="str">
        <f t="shared" si="60"/>
        <v>H</v>
      </c>
      <c r="C1341" s="30" t="str">
        <f t="shared" si="61"/>
        <v>5273</v>
      </c>
      <c r="D1341" s="30">
        <f>①陸連データ貼付け!B1341</f>
        <v>86633531</v>
      </c>
      <c r="E1341" s="30" t="str">
        <f>①陸連データ貼付け!C1341</f>
        <v>亀崎　杏菜</v>
      </c>
      <c r="F1341" s="30" t="str">
        <f>ASC(①陸連データ貼付け!D1341)</f>
        <v>ｶﾒｻﾞｷ ｱﾝﾅ</v>
      </c>
      <c r="G1341" s="30" t="str">
        <f>①陸連データ貼付け!E1341</f>
        <v>女</v>
      </c>
      <c r="H1341" s="30">
        <f>①陸連データ貼付け!N1341</f>
        <v>223238</v>
      </c>
      <c r="I1341" s="30" t="str">
        <f>①陸連データ貼付け!K1341</f>
        <v>若宮商</v>
      </c>
      <c r="J1341" s="30" t="str">
        <f>ASC(①陸連データ貼付け!J1341)</f>
        <v>ﾅｺﾞﾔｲﾁﾘﾂﾜｶﾐﾔｼｮｳｷﾞｮｳ</v>
      </c>
      <c r="K1341" s="30" t="str">
        <f t="shared" si="62"/>
        <v>若宮商</v>
      </c>
      <c r="L1341" s="30">
        <f>①陸連データ貼付け!P1341</f>
        <v>2</v>
      </c>
      <c r="M1341" s="64" t="str">
        <f>①陸連データ貼付け!Q1341</f>
        <v>高校</v>
      </c>
    </row>
    <row r="1342" spans="1:13">
      <c r="A1342" s="233" t="str">
        <f>①陸連データ貼付け!M1342</f>
        <v>H5274</v>
      </c>
      <c r="B1342" s="30" t="str">
        <f t="shared" si="60"/>
        <v>H</v>
      </c>
      <c r="C1342" s="30" t="str">
        <f t="shared" si="61"/>
        <v>5274</v>
      </c>
      <c r="D1342" s="30">
        <f>①陸連データ貼付け!B1342</f>
        <v>86634431</v>
      </c>
      <c r="E1342" s="30" t="str">
        <f>①陸連データ貼付け!C1342</f>
        <v>内村　愛</v>
      </c>
      <c r="F1342" s="30" t="str">
        <f>ASC(①陸連データ貼付け!D1342)</f>
        <v>ｳﾁﾑﾗ ｱｲ</v>
      </c>
      <c r="G1342" s="30" t="str">
        <f>①陸連データ貼付け!E1342</f>
        <v>女</v>
      </c>
      <c r="H1342" s="30">
        <f>①陸連データ貼付け!N1342</f>
        <v>223238</v>
      </c>
      <c r="I1342" s="30" t="str">
        <f>①陸連データ貼付け!K1342</f>
        <v>若宮商</v>
      </c>
      <c r="J1342" s="30" t="str">
        <f>ASC(①陸連データ貼付け!J1342)</f>
        <v>ﾅｺﾞﾔｲﾁﾘﾂﾜｶﾐﾔｼｮｳｷﾞｮｳ</v>
      </c>
      <c r="K1342" s="30" t="str">
        <f t="shared" si="62"/>
        <v>若宮商</v>
      </c>
      <c r="L1342" s="30">
        <f>①陸連データ貼付け!P1342</f>
        <v>3</v>
      </c>
      <c r="M1342" s="64" t="str">
        <f>①陸連データ貼付け!Q1342</f>
        <v>高校</v>
      </c>
    </row>
    <row r="1343" spans="1:13">
      <c r="A1343" s="233" t="str">
        <f>①陸連データ貼付け!M1343</f>
        <v>H5275</v>
      </c>
      <c r="B1343" s="30" t="str">
        <f t="shared" si="60"/>
        <v>H</v>
      </c>
      <c r="C1343" s="30" t="str">
        <f t="shared" si="61"/>
        <v>5275</v>
      </c>
      <c r="D1343" s="30">
        <f>①陸連データ貼付け!B1343</f>
        <v>95098940</v>
      </c>
      <c r="E1343" s="30" t="str">
        <f>①陸連データ貼付け!C1343</f>
        <v>正木　めぐみ</v>
      </c>
      <c r="F1343" s="30" t="str">
        <f>ASC(①陸連データ貼付け!D1343)</f>
        <v>ﾏｻｷ ﾒｸﾞﾐ</v>
      </c>
      <c r="G1343" s="30" t="str">
        <f>①陸連データ貼付け!E1343</f>
        <v>女</v>
      </c>
      <c r="H1343" s="30">
        <f>①陸連データ貼付け!N1343</f>
        <v>223238</v>
      </c>
      <c r="I1343" s="30" t="str">
        <f>①陸連データ貼付け!K1343</f>
        <v>若宮商</v>
      </c>
      <c r="J1343" s="30" t="str">
        <f>ASC(①陸連データ貼付け!J1343)</f>
        <v>ﾅｺﾞﾔｲﾁﾘﾂﾜｶﾐﾔｼｮｳｷﾞｮｳ</v>
      </c>
      <c r="K1343" s="30" t="str">
        <f t="shared" si="62"/>
        <v>若宮商</v>
      </c>
      <c r="L1343" s="30">
        <f>①陸連データ貼付け!P1343</f>
        <v>3</v>
      </c>
      <c r="M1343" s="64" t="str">
        <f>①陸連データ貼付け!Q1343</f>
        <v>高校</v>
      </c>
    </row>
    <row r="1344" spans="1:13">
      <c r="A1344" s="233" t="str">
        <f>①陸連データ貼付け!M1344</f>
        <v>H5162</v>
      </c>
      <c r="B1344" s="30" t="str">
        <f t="shared" si="60"/>
        <v>H</v>
      </c>
      <c r="C1344" s="30" t="str">
        <f t="shared" si="61"/>
        <v>5162</v>
      </c>
      <c r="D1344" s="30">
        <f>①陸連データ貼付け!B1344</f>
        <v>39788843</v>
      </c>
      <c r="E1344" s="30" t="str">
        <f>①陸連データ貼付け!C1344</f>
        <v>丸山　萌香</v>
      </c>
      <c r="F1344" s="30" t="str">
        <f>ASC(①陸連データ貼付け!D1344)</f>
        <v>ﾏﾙﾔﾏ ﾓｴｶ</v>
      </c>
      <c r="G1344" s="30" t="str">
        <f>①陸連データ貼付け!E1344</f>
        <v>女</v>
      </c>
      <c r="H1344" s="30">
        <f>①陸連データ貼付け!N1344</f>
        <v>223239</v>
      </c>
      <c r="I1344" s="30" t="str">
        <f>①陸連データ貼付け!K1344</f>
        <v>緑</v>
      </c>
      <c r="J1344" s="30" t="str">
        <f>ASC(①陸連データ貼付け!J1344)</f>
        <v>ﾅｺﾞﾔｼﾘﾂﾐﾄﾞﾘ</v>
      </c>
      <c r="K1344" s="30" t="str">
        <f t="shared" si="62"/>
        <v>緑</v>
      </c>
      <c r="L1344" s="30">
        <f>①陸連データ貼付け!P1344</f>
        <v>3</v>
      </c>
      <c r="M1344" s="64" t="str">
        <f>①陸連データ貼付け!Q1344</f>
        <v>高校</v>
      </c>
    </row>
    <row r="1345" spans="1:13">
      <c r="A1345" s="233" t="str">
        <f>①陸連データ貼付け!M1345</f>
        <v>H5163</v>
      </c>
      <c r="B1345" s="30" t="str">
        <f t="shared" si="60"/>
        <v>H</v>
      </c>
      <c r="C1345" s="30" t="str">
        <f t="shared" si="61"/>
        <v>5163</v>
      </c>
      <c r="D1345" s="30">
        <f>①陸連データ貼付け!B1345</f>
        <v>45758332</v>
      </c>
      <c r="E1345" s="30" t="str">
        <f>①陸連データ貼付け!C1345</f>
        <v>杉山　涼子</v>
      </c>
      <c r="F1345" s="30" t="str">
        <f>ASC(①陸連データ貼付け!D1345)</f>
        <v>ｽｷﾞﾔﾏ ﾘｮｳｺ</v>
      </c>
      <c r="G1345" s="30" t="str">
        <f>①陸連データ貼付け!E1345</f>
        <v>女</v>
      </c>
      <c r="H1345" s="30">
        <f>①陸連データ貼付け!N1345</f>
        <v>223239</v>
      </c>
      <c r="I1345" s="30" t="str">
        <f>①陸連データ貼付け!K1345</f>
        <v>緑</v>
      </c>
      <c r="J1345" s="30" t="str">
        <f>ASC(①陸連データ貼付け!J1345)</f>
        <v>ﾅｺﾞﾔｼﾘﾂﾐﾄﾞﾘ</v>
      </c>
      <c r="K1345" s="30" t="str">
        <f t="shared" si="62"/>
        <v>緑</v>
      </c>
      <c r="L1345" s="30">
        <f>①陸連データ貼付け!P1345</f>
        <v>3</v>
      </c>
      <c r="M1345" s="64" t="str">
        <f>①陸連データ貼付け!Q1345</f>
        <v>高校</v>
      </c>
    </row>
    <row r="1346" spans="1:13">
      <c r="A1346" s="233" t="str">
        <f>①陸連データ貼付け!M1346</f>
        <v>H5164</v>
      </c>
      <c r="B1346" s="30" t="str">
        <f t="shared" si="60"/>
        <v>H</v>
      </c>
      <c r="C1346" s="30" t="str">
        <f t="shared" si="61"/>
        <v>5164</v>
      </c>
      <c r="D1346" s="30">
        <f>①陸連データ貼付け!B1346</f>
        <v>59912430</v>
      </c>
      <c r="E1346" s="30" t="str">
        <f>①陸連データ貼付け!C1346</f>
        <v>箕浦　紗織</v>
      </c>
      <c r="F1346" s="30" t="str">
        <f>ASC(①陸連データ貼付け!D1346)</f>
        <v>ﾐﾉｳﾗ ｻｵﾘ</v>
      </c>
      <c r="G1346" s="30" t="str">
        <f>①陸連データ貼付け!E1346</f>
        <v>女</v>
      </c>
      <c r="H1346" s="30">
        <f>①陸連データ貼付け!N1346</f>
        <v>223239</v>
      </c>
      <c r="I1346" s="30" t="str">
        <f>①陸連データ貼付け!K1346</f>
        <v>緑</v>
      </c>
      <c r="J1346" s="30" t="str">
        <f>ASC(①陸連データ貼付け!J1346)</f>
        <v>ﾅｺﾞﾔｼﾘﾂﾐﾄﾞﾘ</v>
      </c>
      <c r="K1346" s="30" t="str">
        <f t="shared" si="62"/>
        <v>緑</v>
      </c>
      <c r="L1346" s="30">
        <f>①陸連データ貼付け!P1346</f>
        <v>3</v>
      </c>
      <c r="M1346" s="64" t="str">
        <f>①陸連データ貼付け!Q1346</f>
        <v>高校</v>
      </c>
    </row>
    <row r="1347" spans="1:13">
      <c r="A1347" s="233" t="str">
        <f>①陸連データ貼付け!M1347</f>
        <v>H5165</v>
      </c>
      <c r="B1347" s="30" t="str">
        <f t="shared" ref="B1347:B1410" si="63">LEFT(A1347,1)</f>
        <v>H</v>
      </c>
      <c r="C1347" s="30" t="str">
        <f t="shared" ref="C1347:C1410" si="64">REPLACE(A1347,1,1,"")</f>
        <v>5165</v>
      </c>
      <c r="D1347" s="30">
        <f>①陸連データ貼付け!B1347</f>
        <v>76623731</v>
      </c>
      <c r="E1347" s="30" t="str">
        <f>①陸連データ貼付け!C1347</f>
        <v>打桐　茜</v>
      </c>
      <c r="F1347" s="30" t="str">
        <f>ASC(①陸連データ貼付け!D1347)</f>
        <v>ｳﾁｷﾞﾘ ｱｶﾈ</v>
      </c>
      <c r="G1347" s="30" t="str">
        <f>①陸連データ貼付け!E1347</f>
        <v>女</v>
      </c>
      <c r="H1347" s="30">
        <f>①陸連データ貼付け!N1347</f>
        <v>223239</v>
      </c>
      <c r="I1347" s="30" t="str">
        <f>①陸連データ貼付け!K1347</f>
        <v>緑</v>
      </c>
      <c r="J1347" s="30" t="str">
        <f>ASC(①陸連データ貼付け!J1347)</f>
        <v>ﾅｺﾞﾔｼﾘﾂﾐﾄﾞﾘ</v>
      </c>
      <c r="K1347" s="30" t="str">
        <f t="shared" ref="K1347:K1410" si="65">I1347</f>
        <v>緑</v>
      </c>
      <c r="L1347" s="30">
        <f>①陸連データ貼付け!P1347</f>
        <v>3</v>
      </c>
      <c r="M1347" s="64" t="str">
        <f>①陸連データ貼付け!Q1347</f>
        <v>高校</v>
      </c>
    </row>
    <row r="1348" spans="1:13">
      <c r="A1348" s="233" t="str">
        <f>①陸連データ貼付け!M1348</f>
        <v>H5166</v>
      </c>
      <c r="B1348" s="30" t="str">
        <f t="shared" si="63"/>
        <v>H</v>
      </c>
      <c r="C1348" s="30" t="str">
        <f t="shared" si="64"/>
        <v>5166</v>
      </c>
      <c r="D1348" s="30">
        <f>①陸連データ貼付け!B1348</f>
        <v>76624227</v>
      </c>
      <c r="E1348" s="30" t="str">
        <f>①陸連データ貼付け!C1348</f>
        <v>大橋　福望</v>
      </c>
      <c r="F1348" s="30" t="str">
        <f>ASC(①陸連データ貼付け!D1348)</f>
        <v>ｵｵﾊｼ ﾌｸﾐ</v>
      </c>
      <c r="G1348" s="30" t="str">
        <f>①陸連データ貼付け!E1348</f>
        <v>女</v>
      </c>
      <c r="H1348" s="30">
        <f>①陸連データ貼付け!N1348</f>
        <v>223239</v>
      </c>
      <c r="I1348" s="30" t="str">
        <f>①陸連データ貼付け!K1348</f>
        <v>緑</v>
      </c>
      <c r="J1348" s="30" t="str">
        <f>ASC(①陸連データ貼付け!J1348)</f>
        <v>ﾅｺﾞﾔｼﾘﾂﾐﾄﾞﾘ</v>
      </c>
      <c r="K1348" s="30" t="str">
        <f t="shared" si="65"/>
        <v>緑</v>
      </c>
      <c r="L1348" s="30">
        <f>①陸連データ貼付け!P1348</f>
        <v>3</v>
      </c>
      <c r="M1348" s="64" t="str">
        <f>①陸連データ貼付け!Q1348</f>
        <v>高校</v>
      </c>
    </row>
    <row r="1349" spans="1:13">
      <c r="A1349" s="233" t="str">
        <f>①陸連データ貼付け!M1349</f>
        <v>H5167</v>
      </c>
      <c r="B1349" s="30" t="str">
        <f t="shared" si="63"/>
        <v>H</v>
      </c>
      <c r="C1349" s="30" t="str">
        <f t="shared" si="64"/>
        <v>5167</v>
      </c>
      <c r="D1349" s="30">
        <f>①陸連データ貼付け!B1349</f>
        <v>76625834</v>
      </c>
      <c r="E1349" s="30" t="str">
        <f>①陸連データ貼付け!C1349</f>
        <v>杉山　さり</v>
      </c>
      <c r="F1349" s="30" t="str">
        <f>ASC(①陸連データ貼付け!D1349)</f>
        <v>ｽｷﾞﾔﾏ ｻﾘ</v>
      </c>
      <c r="G1349" s="30" t="str">
        <f>①陸連データ貼付け!E1349</f>
        <v>女</v>
      </c>
      <c r="H1349" s="30">
        <f>①陸連データ貼付け!N1349</f>
        <v>223239</v>
      </c>
      <c r="I1349" s="30" t="str">
        <f>①陸連データ貼付け!K1349</f>
        <v>緑</v>
      </c>
      <c r="J1349" s="30" t="str">
        <f>ASC(①陸連データ貼付け!J1349)</f>
        <v>ﾅｺﾞﾔｼﾘﾂﾐﾄﾞﾘ</v>
      </c>
      <c r="K1349" s="30" t="str">
        <f t="shared" si="65"/>
        <v>緑</v>
      </c>
      <c r="L1349" s="30">
        <f>①陸連データ貼付け!P1349</f>
        <v>3</v>
      </c>
      <c r="M1349" s="64" t="str">
        <f>①陸連データ貼付け!Q1349</f>
        <v>高校</v>
      </c>
    </row>
    <row r="1350" spans="1:13">
      <c r="A1350" s="233" t="str">
        <f>①陸連データ貼付け!M1350</f>
        <v>H5168</v>
      </c>
      <c r="B1350" s="30" t="str">
        <f t="shared" si="63"/>
        <v>H</v>
      </c>
      <c r="C1350" s="30" t="str">
        <f t="shared" si="64"/>
        <v>5168</v>
      </c>
      <c r="D1350" s="30">
        <f>①陸連データ貼付け!B1350</f>
        <v>92274933</v>
      </c>
      <c r="E1350" s="30" t="str">
        <f>①陸連データ貼付け!C1350</f>
        <v>伊藤　あい</v>
      </c>
      <c r="F1350" s="30" t="str">
        <f>ASC(①陸連データ貼付け!D1350)</f>
        <v>ｲﾄｳ ｱｲ</v>
      </c>
      <c r="G1350" s="30" t="str">
        <f>①陸連データ貼付け!E1350</f>
        <v>女</v>
      </c>
      <c r="H1350" s="30">
        <f>①陸連データ貼付け!N1350</f>
        <v>223239</v>
      </c>
      <c r="I1350" s="30" t="str">
        <f>①陸連データ貼付け!K1350</f>
        <v>緑</v>
      </c>
      <c r="J1350" s="30" t="str">
        <f>ASC(①陸連データ貼付け!J1350)</f>
        <v>ﾅｺﾞﾔｼﾘﾂﾐﾄﾞﾘ</v>
      </c>
      <c r="K1350" s="30" t="str">
        <f t="shared" si="65"/>
        <v>緑</v>
      </c>
      <c r="L1350" s="30">
        <f>①陸連データ貼付け!P1350</f>
        <v>2</v>
      </c>
      <c r="M1350" s="64" t="str">
        <f>①陸連データ貼付け!Q1350</f>
        <v>高校</v>
      </c>
    </row>
    <row r="1351" spans="1:13">
      <c r="A1351" s="233" t="str">
        <f>①陸連データ貼付け!M1351</f>
        <v>H333</v>
      </c>
      <c r="B1351" s="30" t="str">
        <f t="shared" si="63"/>
        <v>H</v>
      </c>
      <c r="C1351" s="30" t="str">
        <f t="shared" si="64"/>
        <v>333</v>
      </c>
      <c r="D1351" s="30">
        <f>①陸連データ貼付け!B1351</f>
        <v>39786841</v>
      </c>
      <c r="E1351" s="30" t="str">
        <f>①陸連データ貼付け!C1351</f>
        <v>渡邉　大祐</v>
      </c>
      <c r="F1351" s="30" t="str">
        <f>ASC(①陸連データ貼付け!D1351)</f>
        <v>ﾜﾀﾅﾍﾞ ﾀﾞｲｽｹ</v>
      </c>
      <c r="G1351" s="30" t="str">
        <f>①陸連データ貼付け!E1351</f>
        <v>男</v>
      </c>
      <c r="H1351" s="30">
        <f>①陸連データ貼付け!N1351</f>
        <v>223239</v>
      </c>
      <c r="I1351" s="30" t="str">
        <f>①陸連データ貼付け!K1351</f>
        <v>緑</v>
      </c>
      <c r="J1351" s="30" t="str">
        <f>ASC(①陸連データ貼付け!J1351)</f>
        <v>ﾅｺﾞﾔｼﾘﾂﾐﾄﾞﾘ</v>
      </c>
      <c r="K1351" s="30" t="str">
        <f t="shared" si="65"/>
        <v>緑</v>
      </c>
      <c r="L1351" s="30">
        <f>①陸連データ貼付け!P1351</f>
        <v>3</v>
      </c>
      <c r="M1351" s="64" t="str">
        <f>①陸連データ貼付け!Q1351</f>
        <v>高校</v>
      </c>
    </row>
    <row r="1352" spans="1:13">
      <c r="A1352" s="233" t="str">
        <f>①陸連データ貼付け!M1352</f>
        <v>H334</v>
      </c>
      <c r="B1352" s="30" t="str">
        <f t="shared" si="63"/>
        <v>H</v>
      </c>
      <c r="C1352" s="30" t="str">
        <f t="shared" si="64"/>
        <v>334</v>
      </c>
      <c r="D1352" s="30">
        <f>①陸連データ貼付け!B1352</f>
        <v>46984031</v>
      </c>
      <c r="E1352" s="30" t="str">
        <f>①陸連データ貼付け!C1352</f>
        <v>寺田　晴哉</v>
      </c>
      <c r="F1352" s="30" t="str">
        <f>ASC(①陸連データ貼付け!D1352)</f>
        <v>ﾃﾗﾀﾞ ﾊﾙﾔ</v>
      </c>
      <c r="G1352" s="30" t="str">
        <f>①陸連データ貼付け!E1352</f>
        <v>男</v>
      </c>
      <c r="H1352" s="30">
        <f>①陸連データ貼付け!N1352</f>
        <v>223239</v>
      </c>
      <c r="I1352" s="30" t="str">
        <f>①陸連データ貼付け!K1352</f>
        <v>緑</v>
      </c>
      <c r="J1352" s="30" t="str">
        <f>ASC(①陸連データ貼付け!J1352)</f>
        <v>ﾅｺﾞﾔｼﾘﾂﾐﾄﾞﾘ</v>
      </c>
      <c r="K1352" s="30" t="str">
        <f t="shared" si="65"/>
        <v>緑</v>
      </c>
      <c r="L1352" s="30">
        <f>①陸連データ貼付け!P1352</f>
        <v>2</v>
      </c>
      <c r="M1352" s="64" t="str">
        <f>①陸連データ貼付け!Q1352</f>
        <v>高校</v>
      </c>
    </row>
    <row r="1353" spans="1:13">
      <c r="A1353" s="233" t="str">
        <f>①陸連データ貼付け!M1353</f>
        <v>H335</v>
      </c>
      <c r="B1353" s="30" t="str">
        <f t="shared" si="63"/>
        <v>H</v>
      </c>
      <c r="C1353" s="30" t="str">
        <f t="shared" si="64"/>
        <v>335</v>
      </c>
      <c r="D1353" s="30">
        <f>①陸連データ貼付け!B1353</f>
        <v>50952425</v>
      </c>
      <c r="E1353" s="30" t="str">
        <f>①陸連データ貼付け!C1353</f>
        <v>植村　紘隆</v>
      </c>
      <c r="F1353" s="30" t="str">
        <f>ASC(①陸連データ貼付け!D1353)</f>
        <v>ｳｴﾑﾗ ﾋﾛﾀｶ</v>
      </c>
      <c r="G1353" s="30" t="str">
        <f>①陸連データ貼付け!E1353</f>
        <v>男</v>
      </c>
      <c r="H1353" s="30">
        <f>①陸連データ貼付け!N1353</f>
        <v>223239</v>
      </c>
      <c r="I1353" s="30" t="str">
        <f>①陸連データ貼付け!K1353</f>
        <v>緑</v>
      </c>
      <c r="J1353" s="30" t="str">
        <f>ASC(①陸連データ貼付け!J1353)</f>
        <v>ﾅｺﾞﾔｼﾘﾂﾐﾄﾞﾘ</v>
      </c>
      <c r="K1353" s="30" t="str">
        <f t="shared" si="65"/>
        <v>緑</v>
      </c>
      <c r="L1353" s="30">
        <f>①陸連データ貼付け!P1353</f>
        <v>2</v>
      </c>
      <c r="M1353" s="64" t="str">
        <f>①陸連データ貼付け!Q1353</f>
        <v>高校</v>
      </c>
    </row>
    <row r="1354" spans="1:13">
      <c r="A1354" s="233" t="str">
        <f>①陸連データ貼付け!M1354</f>
        <v>H336</v>
      </c>
      <c r="B1354" s="30" t="str">
        <f t="shared" si="63"/>
        <v>H</v>
      </c>
      <c r="C1354" s="30" t="str">
        <f t="shared" si="64"/>
        <v>336</v>
      </c>
      <c r="D1354" s="30">
        <f>①陸連データ貼付け!B1354</f>
        <v>50993127</v>
      </c>
      <c r="E1354" s="30" t="str">
        <f>①陸連データ貼付け!C1354</f>
        <v>前田　啓太</v>
      </c>
      <c r="F1354" s="30" t="str">
        <f>ASC(①陸連データ貼付け!D1354)</f>
        <v>ﾏｴﾀﾞ ｹｲﾀ</v>
      </c>
      <c r="G1354" s="30" t="str">
        <f>①陸連データ貼付け!E1354</f>
        <v>男</v>
      </c>
      <c r="H1354" s="30">
        <f>①陸連データ貼付け!N1354</f>
        <v>223239</v>
      </c>
      <c r="I1354" s="30" t="str">
        <f>①陸連データ貼付け!K1354</f>
        <v>緑</v>
      </c>
      <c r="J1354" s="30" t="str">
        <f>ASC(①陸連データ貼付け!J1354)</f>
        <v>ﾅｺﾞﾔｼﾘﾂﾐﾄﾞﾘ</v>
      </c>
      <c r="K1354" s="30" t="str">
        <f t="shared" si="65"/>
        <v>緑</v>
      </c>
      <c r="L1354" s="30">
        <f>①陸連データ貼付け!P1354</f>
        <v>2</v>
      </c>
      <c r="M1354" s="64" t="str">
        <f>①陸連データ貼付け!Q1354</f>
        <v>高校</v>
      </c>
    </row>
    <row r="1355" spans="1:13">
      <c r="A1355" s="233" t="str">
        <f>①陸連データ貼付け!M1355</f>
        <v>H337</v>
      </c>
      <c r="B1355" s="30" t="str">
        <f t="shared" si="63"/>
        <v>H</v>
      </c>
      <c r="C1355" s="30" t="str">
        <f t="shared" si="64"/>
        <v>337</v>
      </c>
      <c r="D1355" s="30">
        <f>①陸連データ貼付け!B1355</f>
        <v>59814229</v>
      </c>
      <c r="E1355" s="30" t="str">
        <f>①陸連データ貼付け!C1355</f>
        <v>吉見　優太朗</v>
      </c>
      <c r="F1355" s="30" t="str">
        <f>ASC(①陸連データ貼付け!D1355)</f>
        <v>ﾖｼﾐ ﾕｳﾀﾛｳ</v>
      </c>
      <c r="G1355" s="30" t="str">
        <f>①陸連データ貼付け!E1355</f>
        <v>男</v>
      </c>
      <c r="H1355" s="30">
        <f>①陸連データ貼付け!N1355</f>
        <v>223239</v>
      </c>
      <c r="I1355" s="30" t="str">
        <f>①陸連データ貼付け!K1355</f>
        <v>緑</v>
      </c>
      <c r="J1355" s="30" t="str">
        <f>ASC(①陸連データ貼付け!J1355)</f>
        <v>ﾅｺﾞﾔｼﾘﾂﾐﾄﾞﾘ</v>
      </c>
      <c r="K1355" s="30" t="str">
        <f t="shared" si="65"/>
        <v>緑</v>
      </c>
      <c r="L1355" s="30">
        <f>①陸連データ貼付け!P1355</f>
        <v>2</v>
      </c>
      <c r="M1355" s="64" t="str">
        <f>①陸連データ貼付け!Q1355</f>
        <v>高校</v>
      </c>
    </row>
    <row r="1356" spans="1:13">
      <c r="A1356" s="233" t="str">
        <f>①陸連データ貼付け!M1356</f>
        <v>H338</v>
      </c>
      <c r="B1356" s="30" t="str">
        <f t="shared" si="63"/>
        <v>H</v>
      </c>
      <c r="C1356" s="30" t="str">
        <f t="shared" si="64"/>
        <v>338</v>
      </c>
      <c r="D1356" s="30">
        <f>①陸連データ貼付け!B1356</f>
        <v>76621325</v>
      </c>
      <c r="E1356" s="30" t="str">
        <f>①陸連データ貼付け!C1356</f>
        <v>池田　匠伍</v>
      </c>
      <c r="F1356" s="30" t="str">
        <f>ASC(①陸連データ貼付け!D1356)</f>
        <v>ｲｹﾀﾞ ｼｮｳｺﾞ</v>
      </c>
      <c r="G1356" s="30" t="str">
        <f>①陸連データ貼付け!E1356</f>
        <v>男</v>
      </c>
      <c r="H1356" s="30">
        <f>①陸連データ貼付け!N1356</f>
        <v>223239</v>
      </c>
      <c r="I1356" s="30" t="str">
        <f>①陸連データ貼付け!K1356</f>
        <v>緑</v>
      </c>
      <c r="J1356" s="30" t="str">
        <f>ASC(①陸連データ貼付け!J1356)</f>
        <v>ﾅｺﾞﾔｼﾘﾂﾐﾄﾞﾘ</v>
      </c>
      <c r="K1356" s="30" t="str">
        <f t="shared" si="65"/>
        <v>緑</v>
      </c>
      <c r="L1356" s="30">
        <f>①陸連データ貼付け!P1356</f>
        <v>3</v>
      </c>
      <c r="M1356" s="64" t="str">
        <f>①陸連データ貼付け!Q1356</f>
        <v>高校</v>
      </c>
    </row>
    <row r="1357" spans="1:13">
      <c r="A1357" s="233" t="str">
        <f>①陸連データ貼付け!M1357</f>
        <v>H339</v>
      </c>
      <c r="B1357" s="30" t="str">
        <f t="shared" si="63"/>
        <v>H</v>
      </c>
      <c r="C1357" s="30" t="str">
        <f t="shared" si="64"/>
        <v>339</v>
      </c>
      <c r="D1357" s="30">
        <f>①陸連データ貼付け!B1357</f>
        <v>76622124</v>
      </c>
      <c r="E1357" s="30" t="str">
        <f>①陸連データ貼付け!C1357</f>
        <v>小宮　涼</v>
      </c>
      <c r="F1357" s="30" t="str">
        <f>ASC(①陸連データ貼付け!D1357)</f>
        <v>ｺﾐﾔ ﾘｮｳ</v>
      </c>
      <c r="G1357" s="30" t="str">
        <f>①陸連データ貼付け!E1357</f>
        <v>男</v>
      </c>
      <c r="H1357" s="30">
        <f>①陸連データ貼付け!N1357</f>
        <v>223239</v>
      </c>
      <c r="I1357" s="30" t="str">
        <f>①陸連データ貼付け!K1357</f>
        <v>緑</v>
      </c>
      <c r="J1357" s="30" t="str">
        <f>ASC(①陸連データ貼付け!J1357)</f>
        <v>ﾅｺﾞﾔｼﾘﾂﾐﾄﾞﾘ</v>
      </c>
      <c r="K1357" s="30" t="str">
        <f t="shared" si="65"/>
        <v>緑</v>
      </c>
      <c r="L1357" s="30">
        <f>①陸連データ貼付け!P1357</f>
        <v>3</v>
      </c>
      <c r="M1357" s="64" t="str">
        <f>①陸連データ貼付け!Q1357</f>
        <v>高校</v>
      </c>
    </row>
    <row r="1358" spans="1:13">
      <c r="A1358" s="233" t="str">
        <f>①陸連データ貼付け!M1358</f>
        <v>H340</v>
      </c>
      <c r="B1358" s="30" t="str">
        <f t="shared" si="63"/>
        <v>H</v>
      </c>
      <c r="C1358" s="30" t="str">
        <f t="shared" si="64"/>
        <v>340</v>
      </c>
      <c r="D1358" s="30">
        <f>①陸連データ貼付け!B1358</f>
        <v>76622629</v>
      </c>
      <c r="E1358" s="30" t="str">
        <f>①陸連データ貼付け!C1358</f>
        <v>小無田　健</v>
      </c>
      <c r="F1358" s="30" t="str">
        <f>ASC(①陸連データ貼付け!D1358)</f>
        <v>ｺﾑﾀ ｹﾝ</v>
      </c>
      <c r="G1358" s="30" t="str">
        <f>①陸連データ貼付け!E1358</f>
        <v>男</v>
      </c>
      <c r="H1358" s="30">
        <f>①陸連データ貼付け!N1358</f>
        <v>223239</v>
      </c>
      <c r="I1358" s="30" t="str">
        <f>①陸連データ貼付け!K1358</f>
        <v>緑</v>
      </c>
      <c r="J1358" s="30" t="str">
        <f>ASC(①陸連データ貼付け!J1358)</f>
        <v>ﾅｺﾞﾔｼﾘﾂﾐﾄﾞﾘ</v>
      </c>
      <c r="K1358" s="30" t="str">
        <f t="shared" si="65"/>
        <v>緑</v>
      </c>
      <c r="L1358" s="30">
        <f>①陸連データ貼付け!P1358</f>
        <v>3</v>
      </c>
      <c r="M1358" s="64" t="str">
        <f>①陸連データ貼付け!Q1358</f>
        <v>高校</v>
      </c>
    </row>
    <row r="1359" spans="1:13">
      <c r="A1359" s="233" t="str">
        <f>①陸連データ貼付け!M1359</f>
        <v>H341</v>
      </c>
      <c r="B1359" s="30" t="str">
        <f t="shared" si="63"/>
        <v>H</v>
      </c>
      <c r="C1359" s="30" t="str">
        <f t="shared" si="64"/>
        <v>341</v>
      </c>
      <c r="D1359" s="30">
        <f>①陸連データ貼付け!B1359</f>
        <v>76623226</v>
      </c>
      <c r="E1359" s="30" t="str">
        <f>①陸連データ貼付け!C1359</f>
        <v>山本　虹輝</v>
      </c>
      <c r="F1359" s="30" t="str">
        <f>ASC(①陸連データ貼付け!D1359)</f>
        <v>ﾔﾏﾓﾄ ｺｳｷ</v>
      </c>
      <c r="G1359" s="30" t="str">
        <f>①陸連データ貼付け!E1359</f>
        <v>男</v>
      </c>
      <c r="H1359" s="30">
        <f>①陸連データ貼付け!N1359</f>
        <v>223239</v>
      </c>
      <c r="I1359" s="30" t="str">
        <f>①陸連データ貼付け!K1359</f>
        <v>緑</v>
      </c>
      <c r="J1359" s="30" t="str">
        <f>ASC(①陸連データ貼付け!J1359)</f>
        <v>ﾅｺﾞﾔｼﾘﾂﾐﾄﾞﾘ</v>
      </c>
      <c r="K1359" s="30" t="str">
        <f t="shared" si="65"/>
        <v>緑</v>
      </c>
      <c r="L1359" s="30">
        <f>①陸連データ貼付け!P1359</f>
        <v>3</v>
      </c>
      <c r="M1359" s="64" t="str">
        <f>①陸連データ貼付け!Q1359</f>
        <v>高校</v>
      </c>
    </row>
    <row r="1360" spans="1:13">
      <c r="A1360" s="233" t="str">
        <f>①陸連データ貼付け!M1360</f>
        <v>H342</v>
      </c>
      <c r="B1360" s="30" t="str">
        <f t="shared" si="63"/>
        <v>H</v>
      </c>
      <c r="C1360" s="30" t="str">
        <f t="shared" si="64"/>
        <v>342</v>
      </c>
      <c r="D1360" s="30">
        <f>①陸連データ貼付け!B1360</f>
        <v>92272325</v>
      </c>
      <c r="E1360" s="30" t="str">
        <f>①陸連データ貼付け!C1360</f>
        <v>岩井　隆太</v>
      </c>
      <c r="F1360" s="30" t="str">
        <f>ASC(①陸連データ貼付け!D1360)</f>
        <v>ｲﾜｲ ﾘｭｳﾀ</v>
      </c>
      <c r="G1360" s="30" t="str">
        <f>①陸連データ貼付け!E1360</f>
        <v>男</v>
      </c>
      <c r="H1360" s="30">
        <f>①陸連データ貼付け!N1360</f>
        <v>223239</v>
      </c>
      <c r="I1360" s="30" t="str">
        <f>①陸連データ貼付け!K1360</f>
        <v>緑</v>
      </c>
      <c r="J1360" s="30" t="str">
        <f>ASC(①陸連データ貼付け!J1360)</f>
        <v>ﾅｺﾞﾔｼﾘﾂﾐﾄﾞﾘ</v>
      </c>
      <c r="K1360" s="30" t="str">
        <f t="shared" si="65"/>
        <v>緑</v>
      </c>
      <c r="L1360" s="30">
        <f>①陸連データ貼付け!P1360</f>
        <v>2</v>
      </c>
      <c r="M1360" s="64" t="str">
        <f>①陸連データ貼付け!Q1360</f>
        <v>高校</v>
      </c>
    </row>
    <row r="1361" spans="1:13">
      <c r="A1361" s="233" t="str">
        <f>①陸連データ貼付け!M1361</f>
        <v>H343</v>
      </c>
      <c r="B1361" s="30" t="str">
        <f t="shared" si="63"/>
        <v>H</v>
      </c>
      <c r="C1361" s="30" t="str">
        <f t="shared" si="64"/>
        <v>343</v>
      </c>
      <c r="D1361" s="30">
        <f>①陸連データ貼付け!B1361</f>
        <v>92272628</v>
      </c>
      <c r="E1361" s="30" t="str">
        <f>①陸連データ貼付け!C1361</f>
        <v>大坪　阿南</v>
      </c>
      <c r="F1361" s="30" t="str">
        <f>ASC(①陸連データ貼付け!D1361)</f>
        <v>ｵｵﾂﾎﾞ ｱﾅﾝ</v>
      </c>
      <c r="G1361" s="30" t="str">
        <f>①陸連データ貼付け!E1361</f>
        <v>男</v>
      </c>
      <c r="H1361" s="30">
        <f>①陸連データ貼付け!N1361</f>
        <v>223239</v>
      </c>
      <c r="I1361" s="30" t="str">
        <f>①陸連データ貼付け!K1361</f>
        <v>緑</v>
      </c>
      <c r="J1361" s="30" t="str">
        <f>ASC(①陸連データ貼付け!J1361)</f>
        <v>ﾅｺﾞﾔｼﾘﾂﾐﾄﾞﾘ</v>
      </c>
      <c r="K1361" s="30" t="str">
        <f t="shared" si="65"/>
        <v>緑</v>
      </c>
      <c r="L1361" s="30">
        <f>①陸連データ貼付け!P1361</f>
        <v>2</v>
      </c>
      <c r="M1361" s="64" t="str">
        <f>①陸連データ貼付け!Q1361</f>
        <v>高校</v>
      </c>
    </row>
    <row r="1362" spans="1:13">
      <c r="A1362" s="233" t="str">
        <f>①陸連データ貼付け!M1362</f>
        <v>H344</v>
      </c>
      <c r="B1362" s="30" t="str">
        <f t="shared" si="63"/>
        <v>H</v>
      </c>
      <c r="C1362" s="30" t="str">
        <f t="shared" si="64"/>
        <v>344</v>
      </c>
      <c r="D1362" s="30">
        <f>①陸連データ貼付け!B1362</f>
        <v>92272931</v>
      </c>
      <c r="E1362" s="30" t="str">
        <f>①陸連データ貼付け!C1362</f>
        <v>竹川　晴斗</v>
      </c>
      <c r="F1362" s="30" t="str">
        <f>ASC(①陸連データ貼付け!D1362)</f>
        <v>ﾀｹｶﾜ ﾊﾙﾄ</v>
      </c>
      <c r="G1362" s="30" t="str">
        <f>①陸連データ貼付け!E1362</f>
        <v>男</v>
      </c>
      <c r="H1362" s="30">
        <f>①陸連データ貼付け!N1362</f>
        <v>223239</v>
      </c>
      <c r="I1362" s="30" t="str">
        <f>①陸連データ貼付け!K1362</f>
        <v>緑</v>
      </c>
      <c r="J1362" s="30" t="str">
        <f>ASC(①陸連データ貼付け!J1362)</f>
        <v>ﾅｺﾞﾔｼﾘﾂﾐﾄﾞﾘ</v>
      </c>
      <c r="K1362" s="30" t="str">
        <f t="shared" si="65"/>
        <v>緑</v>
      </c>
      <c r="L1362" s="30">
        <f>①陸連データ貼付け!P1362</f>
        <v>2</v>
      </c>
      <c r="M1362" s="64" t="str">
        <f>①陸連データ貼付け!Q1362</f>
        <v>高校</v>
      </c>
    </row>
    <row r="1363" spans="1:13">
      <c r="A1363" s="233" t="str">
        <f>①陸連データ貼付け!M1363</f>
        <v>H345</v>
      </c>
      <c r="B1363" s="30" t="str">
        <f t="shared" si="63"/>
        <v>H</v>
      </c>
      <c r="C1363" s="30" t="str">
        <f t="shared" si="64"/>
        <v>345</v>
      </c>
      <c r="D1363" s="30">
        <f>①陸連データ貼付け!B1363</f>
        <v>92273427</v>
      </c>
      <c r="E1363" s="30" t="str">
        <f>①陸連データ貼付け!C1363</f>
        <v>廣瀬　大地</v>
      </c>
      <c r="F1363" s="30" t="str">
        <f>ASC(①陸連データ貼付け!D1363)</f>
        <v>ﾋﾛｾ ﾀﾞｲﾁ</v>
      </c>
      <c r="G1363" s="30" t="str">
        <f>①陸連データ貼付け!E1363</f>
        <v>男</v>
      </c>
      <c r="H1363" s="30">
        <f>①陸連データ貼付け!N1363</f>
        <v>223239</v>
      </c>
      <c r="I1363" s="30" t="str">
        <f>①陸連データ貼付け!K1363</f>
        <v>緑</v>
      </c>
      <c r="J1363" s="30" t="str">
        <f>ASC(①陸連データ貼付け!J1363)</f>
        <v>ﾅｺﾞﾔｼﾘﾂﾐﾄﾞﾘ</v>
      </c>
      <c r="K1363" s="30" t="str">
        <f t="shared" si="65"/>
        <v>緑</v>
      </c>
      <c r="L1363" s="30">
        <f>①陸連データ貼付け!P1363</f>
        <v>2</v>
      </c>
      <c r="M1363" s="64" t="str">
        <f>①陸連データ貼付け!Q1363</f>
        <v>高校</v>
      </c>
    </row>
    <row r="1364" spans="1:13">
      <c r="A1364" s="233" t="str">
        <f>①陸連データ貼付け!M1364</f>
        <v>H346</v>
      </c>
      <c r="B1364" s="30" t="str">
        <f t="shared" si="63"/>
        <v>H</v>
      </c>
      <c r="C1364" s="30" t="str">
        <f t="shared" si="64"/>
        <v>346</v>
      </c>
      <c r="D1364" s="30">
        <f>①陸連データ貼付け!B1364</f>
        <v>92274327</v>
      </c>
      <c r="E1364" s="30" t="str">
        <f>①陸連データ貼付け!C1364</f>
        <v>安藤　大智</v>
      </c>
      <c r="F1364" s="30" t="str">
        <f>ASC(①陸連データ貼付け!D1364)</f>
        <v>ｱﾝﾄﾞｳ ﾀﾞｲﾁ</v>
      </c>
      <c r="G1364" s="30" t="str">
        <f>①陸連データ貼付け!E1364</f>
        <v>男</v>
      </c>
      <c r="H1364" s="30">
        <f>①陸連データ貼付け!N1364</f>
        <v>223239</v>
      </c>
      <c r="I1364" s="30" t="str">
        <f>①陸連データ貼付け!K1364</f>
        <v>緑</v>
      </c>
      <c r="J1364" s="30" t="str">
        <f>ASC(①陸連データ貼付け!J1364)</f>
        <v>ﾅｺﾞﾔｼﾘﾂﾐﾄﾞﾘ</v>
      </c>
      <c r="K1364" s="30" t="str">
        <f t="shared" si="65"/>
        <v>緑</v>
      </c>
      <c r="L1364" s="30">
        <f>①陸連データ貼付け!P1364</f>
        <v>2</v>
      </c>
      <c r="M1364" s="64" t="str">
        <f>①陸連データ貼付け!Q1364</f>
        <v>高校</v>
      </c>
    </row>
    <row r="1365" spans="1:13">
      <c r="A1365" s="233" t="str">
        <f>①陸連データ貼付け!M1365</f>
        <v>H347</v>
      </c>
      <c r="B1365" s="30" t="str">
        <f t="shared" si="63"/>
        <v>H</v>
      </c>
      <c r="C1365" s="30" t="str">
        <f t="shared" si="64"/>
        <v>347</v>
      </c>
      <c r="D1365" s="30">
        <f>①陸連データ貼付け!B1365</f>
        <v>92274630</v>
      </c>
      <c r="E1365" s="30" t="str">
        <f>①陸連データ貼付け!C1365</f>
        <v>佐々木　雅也</v>
      </c>
      <c r="F1365" s="30" t="str">
        <f>ASC(①陸連データ貼付け!D1365)</f>
        <v>ｻｻｷ ﾏｻﾔ</v>
      </c>
      <c r="G1365" s="30" t="str">
        <f>①陸連データ貼付け!E1365</f>
        <v>男</v>
      </c>
      <c r="H1365" s="30">
        <f>①陸連データ貼付け!N1365</f>
        <v>223239</v>
      </c>
      <c r="I1365" s="30" t="str">
        <f>①陸連データ貼付け!K1365</f>
        <v>緑</v>
      </c>
      <c r="J1365" s="30" t="str">
        <f>ASC(①陸連データ貼付け!J1365)</f>
        <v>ﾅｺﾞﾔｼﾘﾂﾐﾄﾞﾘ</v>
      </c>
      <c r="K1365" s="30" t="str">
        <f t="shared" si="65"/>
        <v>緑</v>
      </c>
      <c r="L1365" s="30">
        <f>①陸連データ貼付け!P1365</f>
        <v>2</v>
      </c>
      <c r="M1365" s="64" t="str">
        <f>①陸連データ貼付け!Q1365</f>
        <v>高校</v>
      </c>
    </row>
    <row r="1366" spans="1:13">
      <c r="A1366" s="233" t="str">
        <f>①陸連データ貼付け!M1366</f>
        <v>H5169</v>
      </c>
      <c r="B1366" s="30" t="str">
        <f t="shared" si="63"/>
        <v>H</v>
      </c>
      <c r="C1366" s="30" t="str">
        <f t="shared" si="64"/>
        <v>5169</v>
      </c>
      <c r="D1366" s="30">
        <f>①陸連データ貼付け!B1366</f>
        <v>77304425</v>
      </c>
      <c r="E1366" s="30" t="str">
        <f>①陸連データ貼付け!C1366</f>
        <v>浅井　美保</v>
      </c>
      <c r="F1366" s="30" t="str">
        <f>ASC(①陸連データ貼付け!D1366)</f>
        <v>ｱｻｲ ﾐﾎ</v>
      </c>
      <c r="G1366" s="30" t="str">
        <f>①陸連データ貼付け!E1366</f>
        <v>女</v>
      </c>
      <c r="H1366" s="30">
        <f>①陸連データ貼付け!N1366</f>
        <v>223243</v>
      </c>
      <c r="I1366" s="30" t="str">
        <f>①陸連データ貼付け!K1366</f>
        <v>富田</v>
      </c>
      <c r="J1366" s="30" t="str">
        <f>ASC(①陸連データ貼付け!J1366)</f>
        <v>ﾅｺﾞﾔｼﾘﾂﾄﾐﾀﾞ</v>
      </c>
      <c r="K1366" s="30" t="str">
        <f t="shared" si="65"/>
        <v>富田</v>
      </c>
      <c r="L1366" s="30">
        <f>①陸連データ貼付け!P1366</f>
        <v>3</v>
      </c>
      <c r="M1366" s="64" t="str">
        <f>①陸連データ貼付け!Q1366</f>
        <v>高校</v>
      </c>
    </row>
    <row r="1367" spans="1:13">
      <c r="A1367" s="233" t="str">
        <f>①陸連データ貼付け!M1367</f>
        <v>H5170</v>
      </c>
      <c r="B1367" s="30" t="str">
        <f t="shared" si="63"/>
        <v>H</v>
      </c>
      <c r="C1367" s="30" t="str">
        <f t="shared" si="64"/>
        <v>5170</v>
      </c>
      <c r="D1367" s="30">
        <f>①陸連データ貼付け!B1367</f>
        <v>82229225</v>
      </c>
      <c r="E1367" s="30" t="str">
        <f>①陸連データ貼付け!C1367</f>
        <v>安藤　優月</v>
      </c>
      <c r="F1367" s="30" t="str">
        <f>ASC(①陸連データ貼付け!D1367)</f>
        <v>ｱﾝﾄﾞｳ ﾕﾂﾞｷ</v>
      </c>
      <c r="G1367" s="30" t="str">
        <f>①陸連データ貼付け!E1367</f>
        <v>女</v>
      </c>
      <c r="H1367" s="30">
        <f>①陸連データ貼付け!N1367</f>
        <v>223243</v>
      </c>
      <c r="I1367" s="30" t="str">
        <f>①陸連データ貼付け!K1367</f>
        <v>富田</v>
      </c>
      <c r="J1367" s="30" t="str">
        <f>ASC(①陸連データ貼付け!J1367)</f>
        <v>ﾅｺﾞﾔｼﾘﾂﾄﾐﾀﾞ</v>
      </c>
      <c r="K1367" s="30" t="str">
        <f t="shared" si="65"/>
        <v>富田</v>
      </c>
      <c r="L1367" s="30">
        <f>①陸連データ貼付け!P1367</f>
        <v>3</v>
      </c>
      <c r="M1367" s="64" t="str">
        <f>①陸連データ貼付け!Q1367</f>
        <v>高校</v>
      </c>
    </row>
    <row r="1368" spans="1:13">
      <c r="A1368" s="233" t="str">
        <f>①陸連データ貼付け!M1368</f>
        <v>H5171</v>
      </c>
      <c r="B1368" s="30" t="str">
        <f t="shared" si="63"/>
        <v>H</v>
      </c>
      <c r="C1368" s="30" t="str">
        <f t="shared" si="64"/>
        <v>5171</v>
      </c>
      <c r="D1368" s="30">
        <f>①陸連データ貼付け!B1368</f>
        <v>82229326</v>
      </c>
      <c r="E1368" s="30" t="str">
        <f>①陸連データ貼付け!C1368</f>
        <v>小早川　玲奈</v>
      </c>
      <c r="F1368" s="30" t="str">
        <f>ASC(①陸連データ貼付け!D1368)</f>
        <v>ｺﾊﾞﾔｶﾜ ﾚｲﾅ</v>
      </c>
      <c r="G1368" s="30" t="str">
        <f>①陸連データ貼付け!E1368</f>
        <v>女</v>
      </c>
      <c r="H1368" s="30">
        <f>①陸連データ貼付け!N1368</f>
        <v>223243</v>
      </c>
      <c r="I1368" s="30" t="str">
        <f>①陸連データ貼付け!K1368</f>
        <v>富田</v>
      </c>
      <c r="J1368" s="30" t="str">
        <f>ASC(①陸連データ貼付け!J1368)</f>
        <v>ﾅｺﾞﾔｼﾘﾂﾄﾐﾀﾞ</v>
      </c>
      <c r="K1368" s="30" t="str">
        <f t="shared" si="65"/>
        <v>富田</v>
      </c>
      <c r="L1368" s="30">
        <f>①陸連データ貼付け!P1368</f>
        <v>3</v>
      </c>
      <c r="M1368" s="64" t="str">
        <f>①陸連データ貼付け!Q1368</f>
        <v>高校</v>
      </c>
    </row>
    <row r="1369" spans="1:13">
      <c r="A1369" s="233" t="str">
        <f>①陸連データ貼付け!M1369</f>
        <v>H5172</v>
      </c>
      <c r="B1369" s="30" t="str">
        <f t="shared" si="63"/>
        <v>H</v>
      </c>
      <c r="C1369" s="30" t="str">
        <f t="shared" si="64"/>
        <v>5172</v>
      </c>
      <c r="D1369" s="30">
        <f>①陸連データ貼付け!B1369</f>
        <v>83073930</v>
      </c>
      <c r="E1369" s="30" t="str">
        <f>①陸連データ貼付け!C1369</f>
        <v>福井　星花</v>
      </c>
      <c r="F1369" s="30" t="str">
        <f>ASC(①陸連データ貼付け!D1369)</f>
        <v>ﾌｸｲ ｾｲｶ</v>
      </c>
      <c r="G1369" s="30" t="str">
        <f>①陸連データ貼付け!E1369</f>
        <v>女</v>
      </c>
      <c r="H1369" s="30">
        <f>①陸連データ貼付け!N1369</f>
        <v>223243</v>
      </c>
      <c r="I1369" s="30" t="str">
        <f>①陸連データ貼付け!K1369</f>
        <v>富田</v>
      </c>
      <c r="J1369" s="30" t="str">
        <f>ASC(①陸連データ貼付け!J1369)</f>
        <v>ﾅｺﾞﾔｼﾘﾂﾄﾐﾀﾞ</v>
      </c>
      <c r="K1369" s="30" t="str">
        <f t="shared" si="65"/>
        <v>富田</v>
      </c>
      <c r="L1369" s="30">
        <f>①陸連データ貼付け!P1369</f>
        <v>3</v>
      </c>
      <c r="M1369" s="64" t="str">
        <f>①陸連データ貼付け!Q1369</f>
        <v>高校</v>
      </c>
    </row>
    <row r="1370" spans="1:13">
      <c r="A1370" s="233" t="str">
        <f>①陸連データ貼付け!M1370</f>
        <v>H5173</v>
      </c>
      <c r="B1370" s="30" t="str">
        <f t="shared" si="63"/>
        <v>H</v>
      </c>
      <c r="C1370" s="30" t="str">
        <f t="shared" si="64"/>
        <v>5173</v>
      </c>
      <c r="D1370" s="30">
        <f>①陸連データ貼付け!B1370</f>
        <v>88211727</v>
      </c>
      <c r="E1370" s="30" t="str">
        <f>①陸連データ貼付け!C1370</f>
        <v>飯田　綾香</v>
      </c>
      <c r="F1370" s="30" t="str">
        <f>ASC(①陸連データ貼付け!D1370)</f>
        <v>ｲｲﾀﾞ ｱﾔｶ</v>
      </c>
      <c r="G1370" s="30" t="str">
        <f>①陸連データ貼付け!E1370</f>
        <v>女</v>
      </c>
      <c r="H1370" s="30">
        <f>①陸連データ貼付け!N1370</f>
        <v>223243</v>
      </c>
      <c r="I1370" s="30" t="str">
        <f>①陸連データ貼付け!K1370</f>
        <v>富田</v>
      </c>
      <c r="J1370" s="30" t="str">
        <f>ASC(①陸連データ貼付け!J1370)</f>
        <v>ﾅｺﾞﾔｼﾘﾂﾄﾐﾀﾞ</v>
      </c>
      <c r="K1370" s="30" t="str">
        <f t="shared" si="65"/>
        <v>富田</v>
      </c>
      <c r="L1370" s="30">
        <f>①陸連データ貼付け!P1370</f>
        <v>2</v>
      </c>
      <c r="M1370" s="64" t="str">
        <f>①陸連データ貼付け!Q1370</f>
        <v>高校</v>
      </c>
    </row>
    <row r="1371" spans="1:13">
      <c r="A1371" s="233" t="str">
        <f>①陸連データ貼付け!M1371</f>
        <v>H5174</v>
      </c>
      <c r="B1371" s="30" t="str">
        <f t="shared" si="63"/>
        <v>H</v>
      </c>
      <c r="C1371" s="30" t="str">
        <f t="shared" si="64"/>
        <v>5174</v>
      </c>
      <c r="D1371" s="30">
        <f>①陸連データ貼付け!B1371</f>
        <v>96767439</v>
      </c>
      <c r="E1371" s="30" t="str">
        <f>①陸連データ貼付け!C1371</f>
        <v>小林　玲奈</v>
      </c>
      <c r="F1371" s="30" t="str">
        <f>ASC(①陸連データ貼付け!D1371)</f>
        <v>ｺﾊﾞﾔｼ ﾚﾅ</v>
      </c>
      <c r="G1371" s="30" t="str">
        <f>①陸連データ貼付け!E1371</f>
        <v>女</v>
      </c>
      <c r="H1371" s="30">
        <f>①陸連データ貼付け!N1371</f>
        <v>223243</v>
      </c>
      <c r="I1371" s="30" t="str">
        <f>①陸連データ貼付け!K1371</f>
        <v>富田</v>
      </c>
      <c r="J1371" s="30" t="str">
        <f>ASC(①陸連データ貼付け!J1371)</f>
        <v>ﾅｺﾞﾔｼﾘﾂﾄﾐﾀﾞ</v>
      </c>
      <c r="K1371" s="30" t="str">
        <f t="shared" si="65"/>
        <v>富田</v>
      </c>
      <c r="L1371" s="30">
        <f>①陸連データ貼付け!P1371</f>
        <v>3</v>
      </c>
      <c r="M1371" s="64" t="str">
        <f>①陸連データ貼付け!Q1371</f>
        <v>高校</v>
      </c>
    </row>
    <row r="1372" spans="1:13">
      <c r="A1372" s="233" t="str">
        <f>①陸連データ貼付け!M1372</f>
        <v>H5339</v>
      </c>
      <c r="B1372" s="30" t="str">
        <f t="shared" si="63"/>
        <v>H</v>
      </c>
      <c r="C1372" s="30" t="str">
        <f t="shared" si="64"/>
        <v>5339</v>
      </c>
      <c r="D1372" s="30">
        <f>①陸連データ貼付け!B1372</f>
        <v>72746430</v>
      </c>
      <c r="E1372" s="30" t="str">
        <f>①陸連データ貼付け!C1372</f>
        <v>山田　梨愛</v>
      </c>
      <c r="F1372" s="30" t="str">
        <f>ASC(①陸連データ貼付け!D1372)</f>
        <v>ﾔﾏﾀﾞ ﾘｴ</v>
      </c>
      <c r="G1372" s="30" t="str">
        <f>①陸連データ貼付け!E1372</f>
        <v>女</v>
      </c>
      <c r="H1372" s="30">
        <f>①陸連データ貼付け!N1372</f>
        <v>223243</v>
      </c>
      <c r="I1372" s="30" t="str">
        <f>①陸連データ貼付け!K1372</f>
        <v>富田</v>
      </c>
      <c r="J1372" s="30" t="str">
        <f>ASC(①陸連データ貼付け!J1372)</f>
        <v>ﾅｺﾞﾔｼﾘﾂﾄﾐﾀﾞ</v>
      </c>
      <c r="K1372" s="30" t="str">
        <f t="shared" si="65"/>
        <v>富田</v>
      </c>
      <c r="L1372" s="30">
        <f>①陸連データ貼付け!P1372</f>
        <v>1</v>
      </c>
      <c r="M1372" s="64" t="str">
        <f>①陸連データ貼付け!Q1372</f>
        <v>高校</v>
      </c>
    </row>
    <row r="1373" spans="1:13">
      <c r="A1373" s="233" t="str">
        <f>①陸連データ貼付け!M1373</f>
        <v>H5340</v>
      </c>
      <c r="B1373" s="30" t="str">
        <f t="shared" si="63"/>
        <v>H</v>
      </c>
      <c r="C1373" s="30" t="str">
        <f t="shared" si="64"/>
        <v>5340</v>
      </c>
      <c r="D1373" s="30">
        <f>①陸連データ貼付け!B1373</f>
        <v>99225431</v>
      </c>
      <c r="E1373" s="30" t="str">
        <f>①陸連データ貼付け!C1373</f>
        <v>宇佐美　妃那乃</v>
      </c>
      <c r="F1373" s="30" t="str">
        <f>ASC(①陸連データ貼付け!D1373)</f>
        <v>ｳｻﾐ ﾋﾅﾉ</v>
      </c>
      <c r="G1373" s="30" t="str">
        <f>①陸連データ貼付け!E1373</f>
        <v>女</v>
      </c>
      <c r="H1373" s="30">
        <f>①陸連データ貼付け!N1373</f>
        <v>223243</v>
      </c>
      <c r="I1373" s="30" t="str">
        <f>①陸連データ貼付け!K1373</f>
        <v>富田</v>
      </c>
      <c r="J1373" s="30" t="str">
        <f>ASC(①陸連データ貼付け!J1373)</f>
        <v>ﾅｺﾞﾔｼﾘﾂﾄﾐﾀﾞ</v>
      </c>
      <c r="K1373" s="30" t="str">
        <f t="shared" si="65"/>
        <v>富田</v>
      </c>
      <c r="L1373" s="30">
        <f>①陸連データ貼付け!P1373</f>
        <v>1</v>
      </c>
      <c r="M1373" s="64" t="str">
        <f>①陸連データ貼付け!Q1373</f>
        <v>高校</v>
      </c>
    </row>
    <row r="1374" spans="1:13">
      <c r="A1374" s="233" t="str">
        <f>①陸連データ貼付け!M1374</f>
        <v>H5341</v>
      </c>
      <c r="B1374" s="30" t="str">
        <f t="shared" si="63"/>
        <v>H</v>
      </c>
      <c r="C1374" s="30" t="str">
        <f t="shared" si="64"/>
        <v>5341</v>
      </c>
      <c r="D1374" s="30">
        <f>①陸連データ貼付け!B1374</f>
        <v>99225734</v>
      </c>
      <c r="E1374" s="30" t="str">
        <f>①陸連データ貼付け!C1374</f>
        <v>正木　ちの</v>
      </c>
      <c r="F1374" s="30" t="str">
        <f>ASC(①陸連データ貼付け!D1374)</f>
        <v>ﾏｻｷ ﾁﾉ</v>
      </c>
      <c r="G1374" s="30" t="str">
        <f>①陸連データ貼付け!E1374</f>
        <v>女</v>
      </c>
      <c r="H1374" s="30">
        <f>①陸連データ貼付け!N1374</f>
        <v>223243</v>
      </c>
      <c r="I1374" s="30" t="str">
        <f>①陸連データ貼付け!K1374</f>
        <v>富田</v>
      </c>
      <c r="J1374" s="30" t="str">
        <f>ASC(①陸連データ貼付け!J1374)</f>
        <v>ﾅｺﾞﾔｼﾘﾂﾄﾐﾀﾞ</v>
      </c>
      <c r="K1374" s="30" t="str">
        <f t="shared" si="65"/>
        <v>富田</v>
      </c>
      <c r="L1374" s="30">
        <f>①陸連データ貼付け!P1374</f>
        <v>1</v>
      </c>
      <c r="M1374" s="64" t="str">
        <f>①陸連データ貼付け!Q1374</f>
        <v>高校</v>
      </c>
    </row>
    <row r="1375" spans="1:13">
      <c r="A1375" s="233" t="str">
        <f>①陸連データ貼付け!M1375</f>
        <v>H348</v>
      </c>
      <c r="B1375" s="30" t="str">
        <f t="shared" si="63"/>
        <v>H</v>
      </c>
      <c r="C1375" s="30" t="str">
        <f t="shared" si="64"/>
        <v>348</v>
      </c>
      <c r="D1375" s="30">
        <f>①陸連データ貼付け!B1375</f>
        <v>53818328</v>
      </c>
      <c r="E1375" s="30" t="str">
        <f>①陸連データ貼付け!C1375</f>
        <v>岡本　拓真</v>
      </c>
      <c r="F1375" s="30" t="str">
        <f>ASC(①陸連データ貼付け!D1375)</f>
        <v>ｵｶﾓﾄ ﾀｸﾏ</v>
      </c>
      <c r="G1375" s="30" t="str">
        <f>①陸連データ貼付け!E1375</f>
        <v>男</v>
      </c>
      <c r="H1375" s="30">
        <f>①陸連データ貼付け!N1375</f>
        <v>223243</v>
      </c>
      <c r="I1375" s="30" t="str">
        <f>①陸連データ貼付け!K1375</f>
        <v>富田</v>
      </c>
      <c r="J1375" s="30" t="str">
        <f>ASC(①陸連データ貼付け!J1375)</f>
        <v>ﾅｺﾞﾔｼﾘﾂﾄﾐﾀﾞ</v>
      </c>
      <c r="K1375" s="30" t="str">
        <f t="shared" si="65"/>
        <v>富田</v>
      </c>
      <c r="L1375" s="30">
        <f>①陸連データ貼付け!P1375</f>
        <v>2</v>
      </c>
      <c r="M1375" s="64" t="str">
        <f>①陸連データ貼付け!Q1375</f>
        <v>高校</v>
      </c>
    </row>
    <row r="1376" spans="1:13">
      <c r="A1376" s="233" t="str">
        <f>①陸連データ貼付け!M1376</f>
        <v>H349</v>
      </c>
      <c r="B1376" s="30" t="str">
        <f t="shared" si="63"/>
        <v>H</v>
      </c>
      <c r="C1376" s="30" t="str">
        <f t="shared" si="64"/>
        <v>349</v>
      </c>
      <c r="D1376" s="30">
        <f>①陸連データ貼付け!B1376</f>
        <v>58318328</v>
      </c>
      <c r="E1376" s="30" t="str">
        <f>①陸連データ貼付け!C1376</f>
        <v>飯田　優太朗</v>
      </c>
      <c r="F1376" s="30" t="str">
        <f>ASC(①陸連データ貼付け!D1376)</f>
        <v>ｲｲﾀﾞ ﾕｳﾀﾛｳ</v>
      </c>
      <c r="G1376" s="30" t="str">
        <f>①陸連データ貼付け!E1376</f>
        <v>男</v>
      </c>
      <c r="H1376" s="30">
        <f>①陸連データ貼付け!N1376</f>
        <v>223243</v>
      </c>
      <c r="I1376" s="30" t="str">
        <f>①陸連データ貼付け!K1376</f>
        <v>富田</v>
      </c>
      <c r="J1376" s="30" t="str">
        <f>ASC(①陸連データ貼付け!J1376)</f>
        <v>ﾅｺﾞﾔｼﾘﾂﾄﾐﾀﾞ</v>
      </c>
      <c r="K1376" s="30" t="str">
        <f t="shared" si="65"/>
        <v>富田</v>
      </c>
      <c r="L1376" s="30">
        <f>①陸連データ貼付け!P1376</f>
        <v>3</v>
      </c>
      <c r="M1376" s="64" t="str">
        <f>①陸連データ貼付け!Q1376</f>
        <v>高校</v>
      </c>
    </row>
    <row r="1377" spans="1:13">
      <c r="A1377" s="233" t="str">
        <f>①陸連データ貼付け!M1377</f>
        <v>H350</v>
      </c>
      <c r="B1377" s="30" t="str">
        <f t="shared" si="63"/>
        <v>H</v>
      </c>
      <c r="C1377" s="30" t="str">
        <f t="shared" si="64"/>
        <v>350</v>
      </c>
      <c r="D1377" s="30">
        <f>①陸連データ貼付け!B1377</f>
        <v>58318732</v>
      </c>
      <c r="E1377" s="30" t="str">
        <f>①陸連データ貼付け!C1377</f>
        <v>柳原　将利</v>
      </c>
      <c r="F1377" s="30" t="str">
        <f>ASC(①陸連データ貼付け!D1377)</f>
        <v>ﾔﾅｷﾞﾊﾗ ｼｮｳﾘ</v>
      </c>
      <c r="G1377" s="30" t="str">
        <f>①陸連データ貼付け!E1377</f>
        <v>男</v>
      </c>
      <c r="H1377" s="30">
        <f>①陸連データ貼付け!N1377</f>
        <v>223243</v>
      </c>
      <c r="I1377" s="30" t="str">
        <f>①陸連データ貼付け!K1377</f>
        <v>富田</v>
      </c>
      <c r="J1377" s="30" t="str">
        <f>ASC(①陸連データ貼付け!J1377)</f>
        <v>ﾅｺﾞﾔｼﾘﾂﾄﾐﾀﾞ</v>
      </c>
      <c r="K1377" s="30" t="str">
        <f t="shared" si="65"/>
        <v>富田</v>
      </c>
      <c r="L1377" s="30">
        <f>①陸連データ貼付け!P1377</f>
        <v>3</v>
      </c>
      <c r="M1377" s="64" t="str">
        <f>①陸連データ貼付け!Q1377</f>
        <v>高校</v>
      </c>
    </row>
    <row r="1378" spans="1:13">
      <c r="A1378" s="233" t="str">
        <f>①陸連データ貼付け!M1378</f>
        <v>H351</v>
      </c>
      <c r="B1378" s="30" t="str">
        <f t="shared" si="63"/>
        <v>H</v>
      </c>
      <c r="C1378" s="30" t="str">
        <f t="shared" si="64"/>
        <v>351</v>
      </c>
      <c r="D1378" s="30">
        <f>①陸連データ貼付け!B1378</f>
        <v>73386027</v>
      </c>
      <c r="E1378" s="30" t="str">
        <f>①陸連データ貼付け!C1378</f>
        <v>溝口　宏直</v>
      </c>
      <c r="F1378" s="30" t="str">
        <f>ASC(①陸連データ貼付け!D1378)</f>
        <v>ﾐｿﾞｸﾞﾁ ﾋﾛﾅｵ</v>
      </c>
      <c r="G1378" s="30" t="str">
        <f>①陸連データ貼付け!E1378</f>
        <v>男</v>
      </c>
      <c r="H1378" s="30">
        <f>①陸連データ貼付け!N1378</f>
        <v>223243</v>
      </c>
      <c r="I1378" s="30" t="str">
        <f>①陸連データ貼付け!K1378</f>
        <v>富田</v>
      </c>
      <c r="J1378" s="30" t="str">
        <f>ASC(①陸連データ貼付け!J1378)</f>
        <v>ﾅｺﾞﾔｼﾘﾂﾄﾐﾀﾞ</v>
      </c>
      <c r="K1378" s="30" t="str">
        <f t="shared" si="65"/>
        <v>富田</v>
      </c>
      <c r="L1378" s="30">
        <f>①陸連データ貼付け!P1378</f>
        <v>2</v>
      </c>
      <c r="M1378" s="64" t="str">
        <f>①陸連データ貼付け!Q1378</f>
        <v>高校</v>
      </c>
    </row>
    <row r="1379" spans="1:13">
      <c r="A1379" s="233" t="str">
        <f>①陸連データ貼付け!M1379</f>
        <v>H352</v>
      </c>
      <c r="B1379" s="30" t="str">
        <f t="shared" si="63"/>
        <v>H</v>
      </c>
      <c r="C1379" s="30" t="str">
        <f t="shared" si="64"/>
        <v>352</v>
      </c>
      <c r="D1379" s="30">
        <f>①陸連データ貼付け!B1379</f>
        <v>77294837</v>
      </c>
      <c r="E1379" s="30" t="str">
        <f>①陸連データ貼付け!C1379</f>
        <v>浅井　寛斗</v>
      </c>
      <c r="F1379" s="30" t="str">
        <f>ASC(①陸連データ貼付け!D1379)</f>
        <v>ｱｻｲ ﾋﾛﾄ</v>
      </c>
      <c r="G1379" s="30" t="str">
        <f>①陸連データ貼付け!E1379</f>
        <v>男</v>
      </c>
      <c r="H1379" s="30">
        <f>①陸連データ貼付け!N1379</f>
        <v>223243</v>
      </c>
      <c r="I1379" s="30" t="str">
        <f>①陸連データ貼付け!K1379</f>
        <v>富田</v>
      </c>
      <c r="J1379" s="30" t="str">
        <f>ASC(①陸連データ貼付け!J1379)</f>
        <v>ﾅｺﾞﾔｼﾘﾂﾄﾐﾀﾞ</v>
      </c>
      <c r="K1379" s="30" t="str">
        <f t="shared" si="65"/>
        <v>富田</v>
      </c>
      <c r="L1379" s="30">
        <f>①陸連データ貼付け!P1379</f>
        <v>3</v>
      </c>
      <c r="M1379" s="64" t="str">
        <f>①陸連データ貼付け!Q1379</f>
        <v>高校</v>
      </c>
    </row>
    <row r="1380" spans="1:13">
      <c r="A1380" s="233" t="str">
        <f>①陸連データ貼付け!M1380</f>
        <v>H353</v>
      </c>
      <c r="B1380" s="30" t="str">
        <f t="shared" si="63"/>
        <v>H</v>
      </c>
      <c r="C1380" s="30" t="str">
        <f t="shared" si="64"/>
        <v>353</v>
      </c>
      <c r="D1380" s="30">
        <f>①陸連データ貼付け!B1380</f>
        <v>77296031</v>
      </c>
      <c r="E1380" s="30" t="str">
        <f>①陸連データ貼付け!C1380</f>
        <v>家田　樹</v>
      </c>
      <c r="F1380" s="30" t="str">
        <f>ASC(①陸連データ貼付け!D1380)</f>
        <v>ｲｴﾀﾞ ｲﾂｷ</v>
      </c>
      <c r="G1380" s="30" t="str">
        <f>①陸連データ貼付け!E1380</f>
        <v>男</v>
      </c>
      <c r="H1380" s="30">
        <f>①陸連データ貼付け!N1380</f>
        <v>223243</v>
      </c>
      <c r="I1380" s="30" t="str">
        <f>①陸連データ貼付け!K1380</f>
        <v>富田</v>
      </c>
      <c r="J1380" s="30" t="str">
        <f>ASC(①陸連データ貼付け!J1380)</f>
        <v>ﾅｺﾞﾔｼﾘﾂﾄﾐﾀﾞ</v>
      </c>
      <c r="K1380" s="30" t="str">
        <f t="shared" si="65"/>
        <v>富田</v>
      </c>
      <c r="L1380" s="30">
        <f>①陸連データ貼付け!P1380</f>
        <v>3</v>
      </c>
      <c r="M1380" s="64" t="str">
        <f>①陸連データ貼付け!Q1380</f>
        <v>高校</v>
      </c>
    </row>
    <row r="1381" spans="1:13">
      <c r="A1381" s="233" t="str">
        <f>①陸連データ貼付け!M1381</f>
        <v>H354</v>
      </c>
      <c r="B1381" s="30" t="str">
        <f t="shared" si="63"/>
        <v>H</v>
      </c>
      <c r="C1381" s="30" t="str">
        <f t="shared" si="64"/>
        <v>354</v>
      </c>
      <c r="D1381" s="30">
        <f>①陸連データ貼付け!B1381</f>
        <v>77296738</v>
      </c>
      <c r="E1381" s="30" t="str">
        <f>①陸連データ貼付け!C1381</f>
        <v>小塚　恭平</v>
      </c>
      <c r="F1381" s="30" t="str">
        <f>ASC(①陸連データ貼付け!D1381)</f>
        <v>ｺﾂﾞｶ ｷｮｳﾍｲ</v>
      </c>
      <c r="G1381" s="30" t="str">
        <f>①陸連データ貼付け!E1381</f>
        <v>男</v>
      </c>
      <c r="H1381" s="30">
        <f>①陸連データ貼付け!N1381</f>
        <v>223243</v>
      </c>
      <c r="I1381" s="30" t="str">
        <f>①陸連データ貼付け!K1381</f>
        <v>富田</v>
      </c>
      <c r="J1381" s="30" t="str">
        <f>ASC(①陸連データ貼付け!J1381)</f>
        <v>ﾅｺﾞﾔｼﾘﾂﾄﾐﾀﾞ</v>
      </c>
      <c r="K1381" s="30" t="str">
        <f t="shared" si="65"/>
        <v>富田</v>
      </c>
      <c r="L1381" s="30">
        <f>①陸連データ貼付け!P1381</f>
        <v>3</v>
      </c>
      <c r="M1381" s="64" t="str">
        <f>①陸連データ貼付け!Q1381</f>
        <v>高校</v>
      </c>
    </row>
    <row r="1382" spans="1:13">
      <c r="A1382" s="233" t="str">
        <f>①陸連データ貼付け!M1382</f>
        <v>H355</v>
      </c>
      <c r="B1382" s="30" t="str">
        <f t="shared" si="63"/>
        <v>H</v>
      </c>
      <c r="C1382" s="30" t="str">
        <f t="shared" si="64"/>
        <v>355</v>
      </c>
      <c r="D1382" s="30">
        <f>①陸連データ貼付け!B1382</f>
        <v>77297335</v>
      </c>
      <c r="E1382" s="30" t="str">
        <f>①陸連データ貼付け!C1382</f>
        <v>齋藤　隆介</v>
      </c>
      <c r="F1382" s="30" t="str">
        <f>ASC(①陸連データ貼付け!D1382)</f>
        <v>ｻｲﾄｳ ﾘｭｳｽｹ</v>
      </c>
      <c r="G1382" s="30" t="str">
        <f>①陸連データ貼付け!E1382</f>
        <v>男</v>
      </c>
      <c r="H1382" s="30">
        <f>①陸連データ貼付け!N1382</f>
        <v>223243</v>
      </c>
      <c r="I1382" s="30" t="str">
        <f>①陸連データ貼付け!K1382</f>
        <v>富田</v>
      </c>
      <c r="J1382" s="30" t="str">
        <f>ASC(①陸連データ貼付け!J1382)</f>
        <v>ﾅｺﾞﾔｼﾘﾂﾄﾐﾀﾞ</v>
      </c>
      <c r="K1382" s="30" t="str">
        <f t="shared" si="65"/>
        <v>富田</v>
      </c>
      <c r="L1382" s="30">
        <f>①陸連データ貼付け!P1382</f>
        <v>3</v>
      </c>
      <c r="M1382" s="64" t="str">
        <f>①陸連データ貼付け!Q1382</f>
        <v>高校</v>
      </c>
    </row>
    <row r="1383" spans="1:13">
      <c r="A1383" s="233" t="str">
        <f>①陸連データ貼付け!M1383</f>
        <v>H356</v>
      </c>
      <c r="B1383" s="30" t="str">
        <f t="shared" si="63"/>
        <v>H</v>
      </c>
      <c r="C1383" s="30" t="str">
        <f t="shared" si="64"/>
        <v>356</v>
      </c>
      <c r="D1383" s="30">
        <f>①陸連データ貼付け!B1383</f>
        <v>77298235</v>
      </c>
      <c r="E1383" s="30" t="str">
        <f>①陸連データ貼付け!C1383</f>
        <v>塚本　悠人</v>
      </c>
      <c r="F1383" s="30" t="str">
        <f>ASC(①陸連データ貼付け!D1383)</f>
        <v>ﾂｶﾓﾄ ﾋﾛﾄ</v>
      </c>
      <c r="G1383" s="30" t="str">
        <f>①陸連データ貼付け!E1383</f>
        <v>男</v>
      </c>
      <c r="H1383" s="30">
        <f>①陸連データ貼付け!N1383</f>
        <v>223243</v>
      </c>
      <c r="I1383" s="30" t="str">
        <f>①陸連データ貼付け!K1383</f>
        <v>富田</v>
      </c>
      <c r="J1383" s="30" t="str">
        <f>ASC(①陸連データ貼付け!J1383)</f>
        <v>ﾅｺﾞﾔｼﾘﾂﾄﾐﾀﾞ</v>
      </c>
      <c r="K1383" s="30" t="str">
        <f t="shared" si="65"/>
        <v>富田</v>
      </c>
      <c r="L1383" s="30">
        <f>①陸連データ貼付け!P1383</f>
        <v>3</v>
      </c>
      <c r="M1383" s="64" t="str">
        <f>①陸連データ貼付け!Q1383</f>
        <v>高校</v>
      </c>
    </row>
    <row r="1384" spans="1:13">
      <c r="A1384" s="233" t="str">
        <f>①陸連データ貼付け!M1384</f>
        <v>H357</v>
      </c>
      <c r="B1384" s="30" t="str">
        <f t="shared" si="63"/>
        <v>H</v>
      </c>
      <c r="C1384" s="30" t="str">
        <f t="shared" si="64"/>
        <v>357</v>
      </c>
      <c r="D1384" s="30">
        <f>①陸連データ貼付け!B1384</f>
        <v>77302019</v>
      </c>
      <c r="E1384" s="30" t="str">
        <f>①陸連データ貼付け!C1384</f>
        <v>松﨑　雄亮</v>
      </c>
      <c r="F1384" s="30" t="str">
        <f>ASC(①陸連データ貼付け!D1384)</f>
        <v>ﾏﾂｻﾞｷ ﾕｳｽｹ</v>
      </c>
      <c r="G1384" s="30" t="str">
        <f>①陸連データ貼付け!E1384</f>
        <v>男</v>
      </c>
      <c r="H1384" s="30">
        <f>①陸連データ貼付け!N1384</f>
        <v>223243</v>
      </c>
      <c r="I1384" s="30" t="str">
        <f>①陸連データ貼付け!K1384</f>
        <v>富田</v>
      </c>
      <c r="J1384" s="30" t="str">
        <f>ASC(①陸連データ貼付け!J1384)</f>
        <v>ﾅｺﾞﾔｼﾘﾂﾄﾐﾀﾞ</v>
      </c>
      <c r="K1384" s="30" t="str">
        <f t="shared" si="65"/>
        <v>富田</v>
      </c>
      <c r="L1384" s="30">
        <f>①陸連データ貼付け!P1384</f>
        <v>3</v>
      </c>
      <c r="M1384" s="64" t="str">
        <f>①陸連データ貼付け!Q1384</f>
        <v>高校</v>
      </c>
    </row>
    <row r="1385" spans="1:13">
      <c r="A1385" s="233" t="str">
        <f>①陸連データ貼付け!M1385</f>
        <v>H358</v>
      </c>
      <c r="B1385" s="30" t="str">
        <f t="shared" si="63"/>
        <v>H</v>
      </c>
      <c r="C1385" s="30" t="str">
        <f t="shared" si="64"/>
        <v>358</v>
      </c>
      <c r="D1385" s="30">
        <f>①陸連データ貼付け!B1385</f>
        <v>77302625</v>
      </c>
      <c r="E1385" s="30" t="str">
        <f>①陸連データ貼付け!C1385</f>
        <v>松田　真治</v>
      </c>
      <c r="F1385" s="30" t="str">
        <f>ASC(①陸連データ貼付け!D1385)</f>
        <v>ﾏﾂﾀﾞ ｼﾝｼﾞ</v>
      </c>
      <c r="G1385" s="30" t="str">
        <f>①陸連データ貼付け!E1385</f>
        <v>男</v>
      </c>
      <c r="H1385" s="30">
        <f>①陸連データ貼付け!N1385</f>
        <v>223243</v>
      </c>
      <c r="I1385" s="30" t="str">
        <f>①陸連データ貼付け!K1385</f>
        <v>富田</v>
      </c>
      <c r="J1385" s="30" t="str">
        <f>ASC(①陸連データ貼付け!J1385)</f>
        <v>ﾅｺﾞﾔｼﾘﾂﾄﾐﾀﾞ</v>
      </c>
      <c r="K1385" s="30" t="str">
        <f t="shared" si="65"/>
        <v>富田</v>
      </c>
      <c r="L1385" s="30">
        <f>①陸連データ貼付け!P1385</f>
        <v>3</v>
      </c>
      <c r="M1385" s="64" t="str">
        <f>①陸連データ貼付け!Q1385</f>
        <v>高校</v>
      </c>
    </row>
    <row r="1386" spans="1:13">
      <c r="A1386" s="233" t="str">
        <f>①陸連データ貼付け!M1386</f>
        <v>H359</v>
      </c>
      <c r="B1386" s="30" t="str">
        <f t="shared" si="63"/>
        <v>H</v>
      </c>
      <c r="C1386" s="30" t="str">
        <f t="shared" si="64"/>
        <v>359</v>
      </c>
      <c r="D1386" s="30">
        <f>①陸連データ貼付け!B1386</f>
        <v>82229023</v>
      </c>
      <c r="E1386" s="30" t="str">
        <f>①陸連データ貼付け!C1386</f>
        <v>伊藤　悠賀</v>
      </c>
      <c r="F1386" s="30" t="str">
        <f>ASC(①陸連データ貼付け!D1386)</f>
        <v>ｲﾄｳ ﾕｳｶﾞ</v>
      </c>
      <c r="G1386" s="30" t="str">
        <f>①陸連データ貼付け!E1386</f>
        <v>男</v>
      </c>
      <c r="H1386" s="30">
        <f>①陸連データ貼付け!N1386</f>
        <v>223243</v>
      </c>
      <c r="I1386" s="30" t="str">
        <f>①陸連データ貼付け!K1386</f>
        <v>富田</v>
      </c>
      <c r="J1386" s="30" t="str">
        <f>ASC(①陸連データ貼付け!J1386)</f>
        <v>ﾅｺﾞﾔｼﾘﾂﾄﾐﾀﾞ</v>
      </c>
      <c r="K1386" s="30" t="str">
        <f t="shared" si="65"/>
        <v>富田</v>
      </c>
      <c r="L1386" s="30">
        <f>①陸連データ貼付け!P1386</f>
        <v>3</v>
      </c>
      <c r="M1386" s="64" t="str">
        <f>①陸連データ貼付け!Q1386</f>
        <v>高校</v>
      </c>
    </row>
    <row r="1387" spans="1:13">
      <c r="A1387" s="233" t="str">
        <f>①陸連データ貼付け!M1387</f>
        <v>H360</v>
      </c>
      <c r="B1387" s="30" t="str">
        <f t="shared" si="63"/>
        <v>H</v>
      </c>
      <c r="C1387" s="30" t="str">
        <f t="shared" si="64"/>
        <v>360</v>
      </c>
      <c r="D1387" s="30">
        <f>①陸連データ貼付け!B1387</f>
        <v>82229124</v>
      </c>
      <c r="E1387" s="30" t="str">
        <f>①陸連データ貼付け!C1387</f>
        <v>伊藤　幸人</v>
      </c>
      <c r="F1387" s="30" t="str">
        <f>ASC(①陸連データ貼付け!D1387)</f>
        <v>ｲﾄｳ ﾕｷﾄ</v>
      </c>
      <c r="G1387" s="30" t="str">
        <f>①陸連データ貼付け!E1387</f>
        <v>男</v>
      </c>
      <c r="H1387" s="30">
        <f>①陸連データ貼付け!N1387</f>
        <v>223243</v>
      </c>
      <c r="I1387" s="30" t="str">
        <f>①陸連データ貼付け!K1387</f>
        <v>富田</v>
      </c>
      <c r="J1387" s="30" t="str">
        <f>ASC(①陸連データ貼付け!J1387)</f>
        <v>ﾅｺﾞﾔｼﾘﾂﾄﾐﾀﾞ</v>
      </c>
      <c r="K1387" s="30" t="str">
        <f t="shared" si="65"/>
        <v>富田</v>
      </c>
      <c r="L1387" s="30">
        <f>①陸連データ貼付け!P1387</f>
        <v>3</v>
      </c>
      <c r="M1387" s="64" t="str">
        <f>①陸連データ貼付け!Q1387</f>
        <v>高校</v>
      </c>
    </row>
    <row r="1388" spans="1:13">
      <c r="A1388" s="233" t="str">
        <f>①陸連データ貼付け!M1388</f>
        <v>H361</v>
      </c>
      <c r="B1388" s="30" t="str">
        <f t="shared" si="63"/>
        <v>H</v>
      </c>
      <c r="C1388" s="30" t="str">
        <f t="shared" si="64"/>
        <v>361</v>
      </c>
      <c r="D1388" s="30">
        <f>①陸連データ貼付け!B1388</f>
        <v>88210827</v>
      </c>
      <c r="E1388" s="30" t="str">
        <f>①陸連データ貼付け!C1388</f>
        <v>福谷　啓太</v>
      </c>
      <c r="F1388" s="30" t="str">
        <f>ASC(①陸連データ貼付け!D1388)</f>
        <v>ﾌｸﾔ ｹｲﾀ</v>
      </c>
      <c r="G1388" s="30" t="str">
        <f>①陸連データ貼付け!E1388</f>
        <v>男</v>
      </c>
      <c r="H1388" s="30">
        <f>①陸連データ貼付け!N1388</f>
        <v>223243</v>
      </c>
      <c r="I1388" s="30" t="str">
        <f>①陸連データ貼付け!K1388</f>
        <v>富田</v>
      </c>
      <c r="J1388" s="30" t="str">
        <f>ASC(①陸連データ貼付け!J1388)</f>
        <v>ﾅｺﾞﾔｼﾘﾂﾄﾐﾀﾞ</v>
      </c>
      <c r="K1388" s="30" t="str">
        <f t="shared" si="65"/>
        <v>富田</v>
      </c>
      <c r="L1388" s="30">
        <f>①陸連データ貼付け!P1388</f>
        <v>2</v>
      </c>
      <c r="M1388" s="64" t="str">
        <f>①陸連データ貼付け!Q1388</f>
        <v>高校</v>
      </c>
    </row>
    <row r="1389" spans="1:13">
      <c r="A1389" s="233" t="str">
        <f>①陸連データ貼付け!M1389</f>
        <v>H708</v>
      </c>
      <c r="B1389" s="30" t="str">
        <f t="shared" si="63"/>
        <v>H</v>
      </c>
      <c r="C1389" s="30" t="str">
        <f t="shared" si="64"/>
        <v>708</v>
      </c>
      <c r="D1389" s="30">
        <f>①陸連データ貼付け!B1389</f>
        <v>63628530</v>
      </c>
      <c r="E1389" s="30" t="str">
        <f>①陸連データ貼付け!C1389</f>
        <v>木村　亮太</v>
      </c>
      <c r="F1389" s="30" t="str">
        <f>ASC(①陸連データ貼付け!D1389)</f>
        <v>ｷﾑﾗ ﾘｮｳﾀ</v>
      </c>
      <c r="G1389" s="30" t="str">
        <f>①陸連データ貼付け!E1389</f>
        <v>男</v>
      </c>
      <c r="H1389" s="30">
        <f>①陸連データ貼付け!N1389</f>
        <v>223243</v>
      </c>
      <c r="I1389" s="30" t="str">
        <f>①陸連データ貼付け!K1389</f>
        <v>富田</v>
      </c>
      <c r="J1389" s="30" t="str">
        <f>ASC(①陸連データ貼付け!J1389)</f>
        <v>ﾅｺﾞﾔｼﾘﾂﾄﾐﾀﾞ</v>
      </c>
      <c r="K1389" s="30" t="str">
        <f t="shared" si="65"/>
        <v>富田</v>
      </c>
      <c r="L1389" s="30">
        <f>①陸連データ貼付け!P1389</f>
        <v>1</v>
      </c>
      <c r="M1389" s="64" t="str">
        <f>①陸連データ貼付け!Q1389</f>
        <v>高校</v>
      </c>
    </row>
    <row r="1390" spans="1:13">
      <c r="A1390" s="233" t="str">
        <f>①陸連データ貼付け!M1390</f>
        <v>H709</v>
      </c>
      <c r="B1390" s="30" t="str">
        <f t="shared" si="63"/>
        <v>H</v>
      </c>
      <c r="C1390" s="30" t="str">
        <f t="shared" si="64"/>
        <v>709</v>
      </c>
      <c r="D1390" s="30">
        <f>①陸連データ貼付け!B1390</f>
        <v>99222933</v>
      </c>
      <c r="E1390" s="30" t="str">
        <f>①陸連データ貼付け!C1390</f>
        <v>飯田　龍斗</v>
      </c>
      <c r="F1390" s="30" t="str">
        <f>ASC(①陸連データ貼付け!D1390)</f>
        <v>ｲｲﾀﾞ ﾘｭｳﾄ</v>
      </c>
      <c r="G1390" s="30" t="str">
        <f>①陸連データ貼付け!E1390</f>
        <v>男</v>
      </c>
      <c r="H1390" s="30">
        <f>①陸連データ貼付け!N1390</f>
        <v>223243</v>
      </c>
      <c r="I1390" s="30" t="str">
        <f>①陸連データ貼付け!K1390</f>
        <v>富田</v>
      </c>
      <c r="J1390" s="30" t="str">
        <f>ASC(①陸連データ貼付け!J1390)</f>
        <v>ﾅｺﾞﾔｼﾘﾂﾄﾐﾀﾞ</v>
      </c>
      <c r="K1390" s="30" t="str">
        <f t="shared" si="65"/>
        <v>富田</v>
      </c>
      <c r="L1390" s="30">
        <f>①陸連データ貼付け!P1390</f>
        <v>1</v>
      </c>
      <c r="M1390" s="64" t="str">
        <f>①陸連データ貼付け!Q1390</f>
        <v>高校</v>
      </c>
    </row>
    <row r="1391" spans="1:13">
      <c r="A1391" s="233" t="str">
        <f>①陸連データ貼付け!M1391</f>
        <v>H710</v>
      </c>
      <c r="B1391" s="30" t="str">
        <f t="shared" si="63"/>
        <v>H</v>
      </c>
      <c r="C1391" s="30" t="str">
        <f t="shared" si="64"/>
        <v>710</v>
      </c>
      <c r="D1391" s="30">
        <f>①陸連データ貼付け!B1391</f>
        <v>99223429</v>
      </c>
      <c r="E1391" s="30" t="str">
        <f>①陸連データ貼付け!C1391</f>
        <v>伊藤　太一</v>
      </c>
      <c r="F1391" s="30" t="str">
        <f>ASC(①陸連データ貼付け!D1391)</f>
        <v>ｲﾄｳ ﾀｲﾁ</v>
      </c>
      <c r="G1391" s="30" t="str">
        <f>①陸連データ貼付け!E1391</f>
        <v>男</v>
      </c>
      <c r="H1391" s="30">
        <f>①陸連データ貼付け!N1391</f>
        <v>223243</v>
      </c>
      <c r="I1391" s="30" t="str">
        <f>①陸連データ貼付け!K1391</f>
        <v>富田</v>
      </c>
      <c r="J1391" s="30" t="str">
        <f>ASC(①陸連データ貼付け!J1391)</f>
        <v>ﾅｺﾞﾔｼﾘﾂﾄﾐﾀﾞ</v>
      </c>
      <c r="K1391" s="30" t="str">
        <f t="shared" si="65"/>
        <v>富田</v>
      </c>
      <c r="L1391" s="30">
        <f>①陸連データ貼付け!P1391</f>
        <v>1</v>
      </c>
      <c r="M1391" s="64" t="str">
        <f>①陸連データ貼付け!Q1391</f>
        <v>高校</v>
      </c>
    </row>
    <row r="1392" spans="1:13">
      <c r="A1392" s="233" t="str">
        <f>①陸連データ貼付け!M1392</f>
        <v>H711</v>
      </c>
      <c r="B1392" s="30" t="str">
        <f t="shared" si="63"/>
        <v>H</v>
      </c>
      <c r="C1392" s="30" t="str">
        <f t="shared" si="64"/>
        <v>711</v>
      </c>
      <c r="D1392" s="30">
        <f>①陸連データ貼付け!B1392</f>
        <v>99224834</v>
      </c>
      <c r="E1392" s="30" t="str">
        <f>①陸連データ貼付け!C1392</f>
        <v>近藤　智之</v>
      </c>
      <c r="F1392" s="30" t="str">
        <f>ASC(①陸連データ貼付け!D1392)</f>
        <v>ｺﾝﾄﾞｳ ﾄﾓﾕｷ</v>
      </c>
      <c r="G1392" s="30" t="str">
        <f>①陸連データ貼付け!E1392</f>
        <v>男</v>
      </c>
      <c r="H1392" s="30">
        <f>①陸連データ貼付け!N1392</f>
        <v>223243</v>
      </c>
      <c r="I1392" s="30" t="str">
        <f>①陸連データ貼付け!K1392</f>
        <v>富田</v>
      </c>
      <c r="J1392" s="30" t="str">
        <f>ASC(①陸連データ貼付け!J1392)</f>
        <v>ﾅｺﾞﾔｼﾘﾂﾄﾐﾀﾞ</v>
      </c>
      <c r="K1392" s="30" t="str">
        <f t="shared" si="65"/>
        <v>富田</v>
      </c>
      <c r="L1392" s="30">
        <f>①陸連データ貼付け!P1392</f>
        <v>1</v>
      </c>
      <c r="M1392" s="64" t="str">
        <f>①陸連データ貼付け!Q1392</f>
        <v>高校</v>
      </c>
    </row>
    <row r="1393" spans="1:13">
      <c r="A1393" s="233" t="str">
        <f>①陸連データ貼付け!M1393</f>
        <v>H712</v>
      </c>
      <c r="B1393" s="30" t="str">
        <f t="shared" si="63"/>
        <v>H</v>
      </c>
      <c r="C1393" s="30" t="str">
        <f t="shared" si="64"/>
        <v>712</v>
      </c>
      <c r="D1393" s="30">
        <f>①陸連データ貼付け!B1393</f>
        <v>99225027</v>
      </c>
      <c r="E1393" s="30" t="str">
        <f>①陸連データ貼付け!C1393</f>
        <v>早川　佳佑</v>
      </c>
      <c r="F1393" s="30" t="str">
        <f>ASC(①陸連データ貼付け!D1393)</f>
        <v>ﾊﾔｶﾜ ｹｲｽｹ</v>
      </c>
      <c r="G1393" s="30" t="str">
        <f>①陸連データ貼付け!E1393</f>
        <v>男</v>
      </c>
      <c r="H1393" s="30">
        <f>①陸連データ貼付け!N1393</f>
        <v>223243</v>
      </c>
      <c r="I1393" s="30" t="str">
        <f>①陸連データ貼付け!K1393</f>
        <v>富田</v>
      </c>
      <c r="J1393" s="30" t="str">
        <f>ASC(①陸連データ貼付け!J1393)</f>
        <v>ﾅｺﾞﾔｼﾘﾂﾄﾐﾀﾞ</v>
      </c>
      <c r="K1393" s="30" t="str">
        <f t="shared" si="65"/>
        <v>富田</v>
      </c>
      <c r="L1393" s="30">
        <f>①陸連データ貼付け!P1393</f>
        <v>1</v>
      </c>
      <c r="M1393" s="64" t="str">
        <f>①陸連データ貼付け!Q1393</f>
        <v>高校</v>
      </c>
    </row>
    <row r="1394" spans="1:13">
      <c r="A1394" s="233" t="str">
        <f>①陸連データ貼付け!M1394</f>
        <v>J5314</v>
      </c>
      <c r="B1394" s="30" t="str">
        <f t="shared" si="63"/>
        <v>J</v>
      </c>
      <c r="C1394" s="30" t="str">
        <f t="shared" si="64"/>
        <v>5314</v>
      </c>
      <c r="D1394" s="30">
        <f>①陸連データ貼付け!B1394</f>
        <v>39828737</v>
      </c>
      <c r="E1394" s="30" t="str">
        <f>①陸連データ貼付け!C1394</f>
        <v>田中　恵子</v>
      </c>
      <c r="F1394" s="30" t="str">
        <f>ASC(①陸連データ貼付け!D1394)</f>
        <v>ﾀﾅｶ ｹｲｺ</v>
      </c>
      <c r="G1394" s="30" t="str">
        <f>①陸連データ貼付け!E1394</f>
        <v>女</v>
      </c>
      <c r="H1394" s="30">
        <f>①陸連データ貼付け!N1394</f>
        <v>223244</v>
      </c>
      <c r="I1394" s="30" t="str">
        <f>①陸連データ貼付け!K1394</f>
        <v>山田</v>
      </c>
      <c r="J1394" s="30" t="str">
        <f>ASC(①陸連データ貼付け!J1394)</f>
        <v>ﾅｺﾞﾔｼﾘﾂﾔﾏﾀﾞ</v>
      </c>
      <c r="K1394" s="30" t="str">
        <f t="shared" si="65"/>
        <v>山田</v>
      </c>
      <c r="L1394" s="30">
        <f>①陸連データ貼付け!P1394</f>
        <v>3</v>
      </c>
      <c r="M1394" s="64" t="str">
        <f>①陸連データ貼付け!Q1394</f>
        <v>高校</v>
      </c>
    </row>
    <row r="1395" spans="1:13">
      <c r="A1395" s="233" t="str">
        <f>①陸連データ貼付け!M1395</f>
        <v>J5315</v>
      </c>
      <c r="B1395" s="30" t="str">
        <f t="shared" si="63"/>
        <v>J</v>
      </c>
      <c r="C1395" s="30" t="str">
        <f t="shared" si="64"/>
        <v>5315</v>
      </c>
      <c r="D1395" s="30">
        <f>①陸連データ貼付け!B1395</f>
        <v>39875638</v>
      </c>
      <c r="E1395" s="30" t="str">
        <f>①陸連データ貼付け!C1395</f>
        <v>宇田　祥菜</v>
      </c>
      <c r="F1395" s="30" t="str">
        <f>ASC(①陸連データ貼付け!D1395)</f>
        <v>ｳﾀﾞ ｻﾁﾅ</v>
      </c>
      <c r="G1395" s="30" t="str">
        <f>①陸連データ貼付け!E1395</f>
        <v>女</v>
      </c>
      <c r="H1395" s="30">
        <f>①陸連データ貼付け!N1395</f>
        <v>223244</v>
      </c>
      <c r="I1395" s="30" t="str">
        <f>①陸連データ貼付け!K1395</f>
        <v>山田</v>
      </c>
      <c r="J1395" s="30" t="str">
        <f>ASC(①陸連データ貼付け!J1395)</f>
        <v>ﾅｺﾞﾔｼﾘﾂﾔﾏﾀﾞ</v>
      </c>
      <c r="K1395" s="30" t="str">
        <f t="shared" si="65"/>
        <v>山田</v>
      </c>
      <c r="L1395" s="30">
        <f>①陸連データ貼付け!P1395</f>
        <v>3</v>
      </c>
      <c r="M1395" s="64" t="str">
        <f>①陸連データ貼付け!Q1395</f>
        <v>高校</v>
      </c>
    </row>
    <row r="1396" spans="1:13">
      <c r="A1396" s="233" t="str">
        <f>①陸連データ貼付け!M1396</f>
        <v>J5316</v>
      </c>
      <c r="B1396" s="30" t="str">
        <f t="shared" si="63"/>
        <v>J</v>
      </c>
      <c r="C1396" s="30" t="str">
        <f t="shared" si="64"/>
        <v>5316</v>
      </c>
      <c r="D1396" s="30">
        <f>①陸連データ貼付け!B1396</f>
        <v>45773026</v>
      </c>
      <c r="E1396" s="30" t="str">
        <f>①陸連データ貼付け!C1396</f>
        <v>姉崎　彩乃</v>
      </c>
      <c r="F1396" s="30" t="str">
        <f>ASC(①陸連データ貼付け!D1396)</f>
        <v>ｱﾈｻﾞｷ ｱﾔﾉ</v>
      </c>
      <c r="G1396" s="30" t="str">
        <f>①陸連データ貼付け!E1396</f>
        <v>女</v>
      </c>
      <c r="H1396" s="30">
        <f>①陸連データ貼付け!N1396</f>
        <v>223244</v>
      </c>
      <c r="I1396" s="30" t="str">
        <f>①陸連データ貼付け!K1396</f>
        <v>山田</v>
      </c>
      <c r="J1396" s="30" t="str">
        <f>ASC(①陸連データ貼付け!J1396)</f>
        <v>ﾅｺﾞﾔｼﾘﾂﾔﾏﾀﾞ</v>
      </c>
      <c r="K1396" s="30" t="str">
        <f t="shared" si="65"/>
        <v>山田</v>
      </c>
      <c r="L1396" s="30">
        <f>①陸連データ貼付け!P1396</f>
        <v>3</v>
      </c>
      <c r="M1396" s="64" t="str">
        <f>①陸連データ貼付け!Q1396</f>
        <v>高校</v>
      </c>
    </row>
    <row r="1397" spans="1:13">
      <c r="A1397" s="233" t="str">
        <f>①陸連データ貼付け!M1397</f>
        <v>J5317</v>
      </c>
      <c r="B1397" s="30" t="str">
        <f t="shared" si="63"/>
        <v>J</v>
      </c>
      <c r="C1397" s="30" t="str">
        <f t="shared" si="64"/>
        <v>5317</v>
      </c>
      <c r="D1397" s="30">
        <f>①陸連データ貼付け!B1397</f>
        <v>49497740</v>
      </c>
      <c r="E1397" s="30" t="str">
        <f>①陸連データ貼付け!C1397</f>
        <v>榊原　ひなた</v>
      </c>
      <c r="F1397" s="30" t="str">
        <f>ASC(①陸連データ貼付け!D1397)</f>
        <v>ｻｶｷﾊﾞﾗ ﾋﾅﾀ</v>
      </c>
      <c r="G1397" s="30" t="str">
        <f>①陸連データ貼付け!E1397</f>
        <v>女</v>
      </c>
      <c r="H1397" s="30">
        <f>①陸連データ貼付け!N1397</f>
        <v>223244</v>
      </c>
      <c r="I1397" s="30" t="str">
        <f>①陸連データ貼付け!K1397</f>
        <v>山田</v>
      </c>
      <c r="J1397" s="30" t="str">
        <f>ASC(①陸連データ貼付け!J1397)</f>
        <v>ﾅｺﾞﾔｼﾘﾂﾔﾏﾀﾞ</v>
      </c>
      <c r="K1397" s="30" t="str">
        <f t="shared" si="65"/>
        <v>山田</v>
      </c>
      <c r="L1397" s="30">
        <f>①陸連データ貼付け!P1397</f>
        <v>2</v>
      </c>
      <c r="M1397" s="64" t="str">
        <f>①陸連データ貼付け!Q1397</f>
        <v>高校</v>
      </c>
    </row>
    <row r="1398" spans="1:13">
      <c r="A1398" s="233" t="str">
        <f>①陸連データ貼付け!M1398</f>
        <v>J5318</v>
      </c>
      <c r="B1398" s="30" t="str">
        <f t="shared" si="63"/>
        <v>J</v>
      </c>
      <c r="C1398" s="30" t="str">
        <f t="shared" si="64"/>
        <v>5318</v>
      </c>
      <c r="D1398" s="30">
        <f>①陸連データ貼付け!B1398</f>
        <v>53165727</v>
      </c>
      <c r="E1398" s="30" t="str">
        <f>①陸連データ貼付け!C1398</f>
        <v>山口　真知</v>
      </c>
      <c r="F1398" s="30" t="str">
        <f>ASC(①陸連データ貼付け!D1398)</f>
        <v>ﾔﾏｸﾞﾁ ﾐｻﾄ</v>
      </c>
      <c r="G1398" s="30" t="str">
        <f>①陸連データ貼付け!E1398</f>
        <v>女</v>
      </c>
      <c r="H1398" s="30">
        <f>①陸連データ貼付け!N1398</f>
        <v>223244</v>
      </c>
      <c r="I1398" s="30" t="str">
        <f>①陸連データ貼付け!K1398</f>
        <v>山田</v>
      </c>
      <c r="J1398" s="30" t="str">
        <f>ASC(①陸連データ貼付け!J1398)</f>
        <v>ﾅｺﾞﾔｼﾘﾂﾔﾏﾀﾞ</v>
      </c>
      <c r="K1398" s="30" t="str">
        <f t="shared" si="65"/>
        <v>山田</v>
      </c>
      <c r="L1398" s="30">
        <f>①陸連データ貼付け!P1398</f>
        <v>2</v>
      </c>
      <c r="M1398" s="64" t="str">
        <f>①陸連データ貼付け!Q1398</f>
        <v>高校</v>
      </c>
    </row>
    <row r="1399" spans="1:13">
      <c r="A1399" s="233" t="str">
        <f>①陸連データ貼付け!M1399</f>
        <v>J5319</v>
      </c>
      <c r="B1399" s="30" t="str">
        <f t="shared" si="63"/>
        <v>J</v>
      </c>
      <c r="C1399" s="30" t="str">
        <f t="shared" si="64"/>
        <v>5319</v>
      </c>
      <c r="D1399" s="30">
        <f>①陸連データ貼付け!B1399</f>
        <v>53781024</v>
      </c>
      <c r="E1399" s="30" t="str">
        <f>①陸連データ貼付け!C1399</f>
        <v>望月　歩美</v>
      </c>
      <c r="F1399" s="30" t="str">
        <f>ASC(①陸連データ貼付け!D1399)</f>
        <v>ﾓﾁﾂﾞｷ ｱﾕﾐ</v>
      </c>
      <c r="G1399" s="30" t="str">
        <f>①陸連データ貼付け!E1399</f>
        <v>女</v>
      </c>
      <c r="H1399" s="30">
        <f>①陸連データ貼付け!N1399</f>
        <v>223244</v>
      </c>
      <c r="I1399" s="30" t="str">
        <f>①陸連データ貼付け!K1399</f>
        <v>山田</v>
      </c>
      <c r="J1399" s="30" t="str">
        <f>ASC(①陸連データ貼付け!J1399)</f>
        <v>ﾅｺﾞﾔｼﾘﾂﾔﾏﾀﾞ</v>
      </c>
      <c r="K1399" s="30" t="str">
        <f t="shared" si="65"/>
        <v>山田</v>
      </c>
      <c r="L1399" s="30">
        <f>①陸連データ貼付け!P1399</f>
        <v>2</v>
      </c>
      <c r="M1399" s="64" t="str">
        <f>①陸連データ貼付け!Q1399</f>
        <v>高校</v>
      </c>
    </row>
    <row r="1400" spans="1:13">
      <c r="A1400" s="233" t="str">
        <f>①陸連データ貼付け!M1400</f>
        <v>J5320</v>
      </c>
      <c r="B1400" s="30" t="str">
        <f t="shared" si="63"/>
        <v>J</v>
      </c>
      <c r="C1400" s="30" t="str">
        <f t="shared" si="64"/>
        <v>5320</v>
      </c>
      <c r="D1400" s="30">
        <f>①陸連データ貼付け!B1400</f>
        <v>69406934</v>
      </c>
      <c r="E1400" s="30" t="str">
        <f>①陸連データ貼付け!C1400</f>
        <v>中野　華楓</v>
      </c>
      <c r="F1400" s="30" t="str">
        <f>ASC(①陸連データ貼付け!D1400)</f>
        <v>ﾅｶﾉ ｶｴﾃﾞ</v>
      </c>
      <c r="G1400" s="30" t="str">
        <f>①陸連データ貼付け!E1400</f>
        <v>女</v>
      </c>
      <c r="H1400" s="30">
        <f>①陸連データ貼付け!N1400</f>
        <v>223244</v>
      </c>
      <c r="I1400" s="30" t="str">
        <f>①陸連データ貼付け!K1400</f>
        <v>山田</v>
      </c>
      <c r="J1400" s="30" t="str">
        <f>ASC(①陸連データ貼付け!J1400)</f>
        <v>ﾅｺﾞﾔｼﾘﾂﾔﾏﾀﾞ</v>
      </c>
      <c r="K1400" s="30" t="str">
        <f t="shared" si="65"/>
        <v>山田</v>
      </c>
      <c r="L1400" s="30">
        <f>①陸連データ貼付け!P1400</f>
        <v>3</v>
      </c>
      <c r="M1400" s="64" t="str">
        <f>①陸連データ貼付け!Q1400</f>
        <v>高校</v>
      </c>
    </row>
    <row r="1401" spans="1:13">
      <c r="A1401" s="233" t="str">
        <f>①陸連データ貼付け!M1401</f>
        <v>J5321</v>
      </c>
      <c r="B1401" s="30" t="str">
        <f t="shared" si="63"/>
        <v>J</v>
      </c>
      <c r="C1401" s="30" t="str">
        <f t="shared" si="64"/>
        <v>5321</v>
      </c>
      <c r="D1401" s="30">
        <f>①陸連データ貼付け!B1401</f>
        <v>73385228</v>
      </c>
      <c r="E1401" s="30" t="str">
        <f>①陸連データ貼付け!C1401</f>
        <v>坂　向日葵</v>
      </c>
      <c r="F1401" s="30" t="str">
        <f>ASC(①陸連データ貼付け!D1401)</f>
        <v>ﾊﾞﾝ ﾋﾏﾜﾘ</v>
      </c>
      <c r="G1401" s="30" t="str">
        <f>①陸連データ貼付け!E1401</f>
        <v>女</v>
      </c>
      <c r="H1401" s="30">
        <f>①陸連データ貼付け!N1401</f>
        <v>223244</v>
      </c>
      <c r="I1401" s="30" t="str">
        <f>①陸連データ貼付け!K1401</f>
        <v>山田</v>
      </c>
      <c r="J1401" s="30" t="str">
        <f>ASC(①陸連データ貼付け!J1401)</f>
        <v>ﾅｺﾞﾔｼﾘﾂﾔﾏﾀﾞ</v>
      </c>
      <c r="K1401" s="30" t="str">
        <f t="shared" si="65"/>
        <v>山田</v>
      </c>
      <c r="L1401" s="30">
        <f>①陸連データ貼付け!P1401</f>
        <v>2</v>
      </c>
      <c r="M1401" s="64" t="str">
        <f>①陸連データ貼付け!Q1401</f>
        <v>高校</v>
      </c>
    </row>
    <row r="1402" spans="1:13">
      <c r="A1402" s="233" t="str">
        <f>①陸連データ貼付け!M1402</f>
        <v>J5322</v>
      </c>
      <c r="B1402" s="30" t="str">
        <f t="shared" si="63"/>
        <v>J</v>
      </c>
      <c r="C1402" s="30" t="str">
        <f t="shared" si="64"/>
        <v>5322</v>
      </c>
      <c r="D1402" s="30">
        <f>①陸連データ貼付け!B1402</f>
        <v>77595033</v>
      </c>
      <c r="E1402" s="30" t="str">
        <f>①陸連データ貼付け!C1402</f>
        <v>迫田　渚</v>
      </c>
      <c r="F1402" s="30" t="str">
        <f>ASC(①陸連データ貼付け!D1402)</f>
        <v>ｻｺﾀ ﾅｷﾞｻ</v>
      </c>
      <c r="G1402" s="30" t="str">
        <f>①陸連データ貼付け!E1402</f>
        <v>女</v>
      </c>
      <c r="H1402" s="30">
        <f>①陸連データ貼付け!N1402</f>
        <v>223244</v>
      </c>
      <c r="I1402" s="30" t="str">
        <f>①陸連データ貼付け!K1402</f>
        <v>山田</v>
      </c>
      <c r="J1402" s="30" t="str">
        <f>ASC(①陸連データ貼付け!J1402)</f>
        <v>ﾅｺﾞﾔｼﾘﾂﾔﾏﾀﾞ</v>
      </c>
      <c r="K1402" s="30" t="str">
        <f t="shared" si="65"/>
        <v>山田</v>
      </c>
      <c r="L1402" s="30">
        <f>①陸連データ貼付け!P1402</f>
        <v>3</v>
      </c>
      <c r="M1402" s="64" t="str">
        <f>①陸連データ貼付け!Q1402</f>
        <v>高校</v>
      </c>
    </row>
    <row r="1403" spans="1:13">
      <c r="A1403" s="233" t="str">
        <f>①陸連データ貼付け!M1403</f>
        <v>J5323</v>
      </c>
      <c r="B1403" s="30" t="str">
        <f t="shared" si="63"/>
        <v>J</v>
      </c>
      <c r="C1403" s="30" t="str">
        <f t="shared" si="64"/>
        <v>5323</v>
      </c>
      <c r="D1403" s="30">
        <f>①陸連データ貼付け!B1403</f>
        <v>88938339</v>
      </c>
      <c r="E1403" s="30" t="str">
        <f>①陸連データ貼付け!C1403</f>
        <v>伊藤　瑠菜</v>
      </c>
      <c r="F1403" s="30" t="str">
        <f>ASC(①陸連データ貼付け!D1403)</f>
        <v>ｲﾄｳ ﾙﾅ</v>
      </c>
      <c r="G1403" s="30" t="str">
        <f>①陸連データ貼付け!E1403</f>
        <v>女</v>
      </c>
      <c r="H1403" s="30">
        <f>①陸連データ貼付け!N1403</f>
        <v>223244</v>
      </c>
      <c r="I1403" s="30" t="str">
        <f>①陸連データ貼付け!K1403</f>
        <v>山田</v>
      </c>
      <c r="J1403" s="30" t="str">
        <f>ASC(①陸連データ貼付け!J1403)</f>
        <v>ﾅｺﾞﾔｼﾘﾂﾔﾏﾀﾞ</v>
      </c>
      <c r="K1403" s="30" t="str">
        <f t="shared" si="65"/>
        <v>山田</v>
      </c>
      <c r="L1403" s="30">
        <f>①陸連データ貼付け!P1403</f>
        <v>2</v>
      </c>
      <c r="M1403" s="64" t="str">
        <f>①陸連データ貼付け!Q1403</f>
        <v>高校</v>
      </c>
    </row>
    <row r="1404" spans="1:13">
      <c r="A1404" s="233" t="str">
        <f>①陸連データ貼付け!M1404</f>
        <v>J5324</v>
      </c>
      <c r="B1404" s="30" t="str">
        <f t="shared" si="63"/>
        <v>J</v>
      </c>
      <c r="C1404" s="30" t="str">
        <f t="shared" si="64"/>
        <v>5324</v>
      </c>
      <c r="D1404" s="30">
        <f>①陸連データ貼付け!B1404</f>
        <v>88938642</v>
      </c>
      <c r="E1404" s="30" t="str">
        <f>①陸連データ貼付け!C1404</f>
        <v>髙井　梨菜</v>
      </c>
      <c r="F1404" s="30" t="str">
        <f>ASC(①陸連データ貼付け!D1404)</f>
        <v>ﾀｶｲ ﾘﾅ</v>
      </c>
      <c r="G1404" s="30" t="str">
        <f>①陸連データ貼付け!E1404</f>
        <v>女</v>
      </c>
      <c r="H1404" s="30">
        <f>①陸連データ貼付け!N1404</f>
        <v>223244</v>
      </c>
      <c r="I1404" s="30" t="str">
        <f>①陸連データ貼付け!K1404</f>
        <v>山田</v>
      </c>
      <c r="J1404" s="30" t="str">
        <f>ASC(①陸連データ貼付け!J1404)</f>
        <v>ﾅｺﾞﾔｼﾘﾂﾔﾏﾀﾞ</v>
      </c>
      <c r="K1404" s="30" t="str">
        <f t="shared" si="65"/>
        <v>山田</v>
      </c>
      <c r="L1404" s="30">
        <f>①陸連データ貼付け!P1404</f>
        <v>2</v>
      </c>
      <c r="M1404" s="64" t="str">
        <f>①陸連データ貼付け!Q1404</f>
        <v>高校</v>
      </c>
    </row>
    <row r="1405" spans="1:13">
      <c r="A1405" s="233" t="str">
        <f>①陸連データ貼付け!M1405</f>
        <v>J5325</v>
      </c>
      <c r="B1405" s="30" t="str">
        <f t="shared" si="63"/>
        <v>J</v>
      </c>
      <c r="C1405" s="30" t="str">
        <f t="shared" si="64"/>
        <v>5325</v>
      </c>
      <c r="D1405" s="30">
        <f>①陸連データ貼付け!B1405</f>
        <v>88938743</v>
      </c>
      <c r="E1405" s="30" t="str">
        <f>①陸連データ貼付け!C1405</f>
        <v>鴨井　美帆</v>
      </c>
      <c r="F1405" s="30" t="str">
        <f>ASC(①陸連データ貼付け!D1405)</f>
        <v>ｶﾓｲ ﾐﾎ</v>
      </c>
      <c r="G1405" s="30" t="str">
        <f>①陸連データ貼付け!E1405</f>
        <v>女</v>
      </c>
      <c r="H1405" s="30">
        <f>①陸連データ貼付け!N1405</f>
        <v>223244</v>
      </c>
      <c r="I1405" s="30" t="str">
        <f>①陸連データ貼付け!K1405</f>
        <v>山田</v>
      </c>
      <c r="J1405" s="30" t="str">
        <f>ASC(①陸連データ貼付け!J1405)</f>
        <v>ﾅｺﾞﾔｼﾘﾂﾔﾏﾀﾞ</v>
      </c>
      <c r="K1405" s="30" t="str">
        <f t="shared" si="65"/>
        <v>山田</v>
      </c>
      <c r="L1405" s="30">
        <f>①陸連データ貼付け!P1405</f>
        <v>2</v>
      </c>
      <c r="M1405" s="64" t="str">
        <f>①陸連データ貼付け!Q1405</f>
        <v>高校</v>
      </c>
    </row>
    <row r="1406" spans="1:13">
      <c r="A1406" s="233" t="str">
        <f>①陸連データ貼付け!M1406</f>
        <v>J5355</v>
      </c>
      <c r="B1406" s="30" t="str">
        <f t="shared" si="63"/>
        <v>J</v>
      </c>
      <c r="C1406" s="30" t="str">
        <f t="shared" si="64"/>
        <v>5355</v>
      </c>
      <c r="D1406" s="30">
        <f>①陸連データ貼付け!B1406</f>
        <v>60788433</v>
      </c>
      <c r="E1406" s="30" t="str">
        <f>①陸連データ貼付け!C1406</f>
        <v>宇田　和香</v>
      </c>
      <c r="F1406" s="30" t="str">
        <f>ASC(①陸連データ貼付け!D1406)</f>
        <v>ｳﾀﾞ ﾉﾄﾞｶ</v>
      </c>
      <c r="G1406" s="30" t="str">
        <f>①陸連データ貼付け!E1406</f>
        <v>女</v>
      </c>
      <c r="H1406" s="30">
        <f>①陸連データ貼付け!N1406</f>
        <v>223244</v>
      </c>
      <c r="I1406" s="30" t="str">
        <f>①陸連データ貼付け!K1406</f>
        <v>山田</v>
      </c>
      <c r="J1406" s="30" t="str">
        <f>ASC(①陸連データ貼付け!J1406)</f>
        <v>ﾅｺﾞﾔｼﾘﾂﾔﾏﾀﾞ</v>
      </c>
      <c r="K1406" s="30" t="str">
        <f t="shared" si="65"/>
        <v>山田</v>
      </c>
      <c r="L1406" s="30">
        <f>①陸連データ貼付け!P1406</f>
        <v>1</v>
      </c>
      <c r="M1406" s="64" t="str">
        <f>①陸連データ貼付け!Q1406</f>
        <v>高校</v>
      </c>
    </row>
    <row r="1407" spans="1:13">
      <c r="A1407" s="233" t="str">
        <f>①陸連データ貼付け!M1407</f>
        <v>J572</v>
      </c>
      <c r="B1407" s="30" t="str">
        <f t="shared" si="63"/>
        <v>J</v>
      </c>
      <c r="C1407" s="30" t="str">
        <f t="shared" si="64"/>
        <v>572</v>
      </c>
      <c r="D1407" s="30">
        <f>①陸連データ貼付け!B1407</f>
        <v>46563832</v>
      </c>
      <c r="E1407" s="30" t="str">
        <f>①陸連データ貼付け!C1407</f>
        <v>玉村　心平</v>
      </c>
      <c r="F1407" s="30" t="str">
        <f>ASC(①陸連データ貼付け!D1407)</f>
        <v>ﾀﾏﾑﾗ ｼﾝﾍﾟｲ</v>
      </c>
      <c r="G1407" s="30" t="str">
        <f>①陸連データ貼付け!E1407</f>
        <v>男</v>
      </c>
      <c r="H1407" s="30">
        <f>①陸連データ貼付け!N1407</f>
        <v>223244</v>
      </c>
      <c r="I1407" s="30" t="str">
        <f>①陸連データ貼付け!K1407</f>
        <v>山田</v>
      </c>
      <c r="J1407" s="30" t="str">
        <f>ASC(①陸連データ貼付け!J1407)</f>
        <v>ﾅｺﾞﾔｼﾘﾂﾔﾏﾀﾞ</v>
      </c>
      <c r="K1407" s="30" t="str">
        <f t="shared" si="65"/>
        <v>山田</v>
      </c>
      <c r="L1407" s="30">
        <f>①陸連データ貼付け!P1407</f>
        <v>2</v>
      </c>
      <c r="M1407" s="64" t="str">
        <f>①陸連データ貼付け!Q1407</f>
        <v>高校</v>
      </c>
    </row>
    <row r="1408" spans="1:13">
      <c r="A1408" s="233" t="str">
        <f>①陸連データ貼付け!M1408</f>
        <v>J573</v>
      </c>
      <c r="B1408" s="30" t="str">
        <f t="shared" si="63"/>
        <v>J</v>
      </c>
      <c r="C1408" s="30" t="str">
        <f t="shared" si="64"/>
        <v>573</v>
      </c>
      <c r="D1408" s="30">
        <f>①陸連データ貼付け!B1408</f>
        <v>47445125</v>
      </c>
      <c r="E1408" s="30" t="str">
        <f>①陸連データ貼付け!C1408</f>
        <v>前田　章吾</v>
      </c>
      <c r="F1408" s="30" t="str">
        <f>ASC(①陸連データ貼付け!D1408)</f>
        <v>ﾏｴﾀﾞ ｼｮｳｺﾞ</v>
      </c>
      <c r="G1408" s="30" t="str">
        <f>①陸連データ貼付け!E1408</f>
        <v>男</v>
      </c>
      <c r="H1408" s="30">
        <f>①陸連データ貼付け!N1408</f>
        <v>223244</v>
      </c>
      <c r="I1408" s="30" t="str">
        <f>①陸連データ貼付け!K1408</f>
        <v>山田</v>
      </c>
      <c r="J1408" s="30" t="str">
        <f>ASC(①陸連データ貼付け!J1408)</f>
        <v>ﾅｺﾞﾔｼﾘﾂﾔﾏﾀﾞ</v>
      </c>
      <c r="K1408" s="30" t="str">
        <f t="shared" si="65"/>
        <v>山田</v>
      </c>
      <c r="L1408" s="30">
        <f>①陸連データ貼付け!P1408</f>
        <v>2</v>
      </c>
      <c r="M1408" s="64" t="str">
        <f>①陸連データ貼付け!Q1408</f>
        <v>高校</v>
      </c>
    </row>
    <row r="1409" spans="1:13">
      <c r="A1409" s="233" t="str">
        <f>①陸連データ貼付け!M1409</f>
        <v>J574</v>
      </c>
      <c r="B1409" s="30" t="str">
        <f t="shared" si="63"/>
        <v>J</v>
      </c>
      <c r="C1409" s="30" t="str">
        <f t="shared" si="64"/>
        <v>574</v>
      </c>
      <c r="D1409" s="30">
        <f>①陸連データ貼付け!B1409</f>
        <v>47673835</v>
      </c>
      <c r="E1409" s="30" t="str">
        <f>①陸連データ貼付け!C1409</f>
        <v>前田　光</v>
      </c>
      <c r="F1409" s="30" t="str">
        <f>ASC(①陸連データ貼付け!D1409)</f>
        <v>ﾏｴﾀﾞ ﾋｶﾙ</v>
      </c>
      <c r="G1409" s="30" t="str">
        <f>①陸連データ貼付け!E1409</f>
        <v>男</v>
      </c>
      <c r="H1409" s="30">
        <f>①陸連データ貼付け!N1409</f>
        <v>223244</v>
      </c>
      <c r="I1409" s="30" t="str">
        <f>①陸連データ貼付け!K1409</f>
        <v>山田</v>
      </c>
      <c r="J1409" s="30" t="str">
        <f>ASC(①陸連データ貼付け!J1409)</f>
        <v>ﾅｺﾞﾔｼﾘﾂﾔﾏﾀﾞ</v>
      </c>
      <c r="K1409" s="30" t="str">
        <f t="shared" si="65"/>
        <v>山田</v>
      </c>
      <c r="L1409" s="30">
        <f>①陸連データ貼付け!P1409</f>
        <v>2</v>
      </c>
      <c r="M1409" s="64" t="str">
        <f>①陸連データ貼付け!Q1409</f>
        <v>高校</v>
      </c>
    </row>
    <row r="1410" spans="1:13">
      <c r="A1410" s="233" t="str">
        <f>①陸連データ貼付け!M1410</f>
        <v>J575</v>
      </c>
      <c r="B1410" s="30" t="str">
        <f t="shared" si="63"/>
        <v>J</v>
      </c>
      <c r="C1410" s="30" t="str">
        <f t="shared" si="64"/>
        <v>575</v>
      </c>
      <c r="D1410" s="30">
        <f>①陸連データ貼付け!B1410</f>
        <v>49402019</v>
      </c>
      <c r="E1410" s="30" t="str">
        <f>①陸連データ貼付け!C1410</f>
        <v>内田　伸司</v>
      </c>
      <c r="F1410" s="30" t="str">
        <f>ASC(①陸連データ貼付け!D1410)</f>
        <v>ｳﾁﾀﾞ ｼﾝｼﾞ</v>
      </c>
      <c r="G1410" s="30" t="str">
        <f>①陸連データ貼付け!E1410</f>
        <v>男</v>
      </c>
      <c r="H1410" s="30">
        <f>①陸連データ貼付け!N1410</f>
        <v>223244</v>
      </c>
      <c r="I1410" s="30" t="str">
        <f>①陸連データ貼付け!K1410</f>
        <v>山田</v>
      </c>
      <c r="J1410" s="30" t="str">
        <f>ASC(①陸連データ貼付け!J1410)</f>
        <v>ﾅｺﾞﾔｼﾘﾂﾔﾏﾀﾞ</v>
      </c>
      <c r="K1410" s="30" t="str">
        <f t="shared" si="65"/>
        <v>山田</v>
      </c>
      <c r="L1410" s="30">
        <f>①陸連データ貼付け!P1410</f>
        <v>2</v>
      </c>
      <c r="M1410" s="64" t="str">
        <f>①陸連データ貼付け!Q1410</f>
        <v>高校</v>
      </c>
    </row>
    <row r="1411" spans="1:13">
      <c r="A1411" s="233" t="str">
        <f>①陸連データ貼付け!M1411</f>
        <v>J576</v>
      </c>
      <c r="B1411" s="30" t="str">
        <f t="shared" ref="B1411:B1474" si="66">LEFT(A1411,1)</f>
        <v>J</v>
      </c>
      <c r="C1411" s="30" t="str">
        <f t="shared" ref="C1411:C1474" si="67">REPLACE(A1411,1,1,"")</f>
        <v>576</v>
      </c>
      <c r="D1411" s="30">
        <f>①陸連データ貼付け!B1411</f>
        <v>55384631</v>
      </c>
      <c r="E1411" s="30" t="str">
        <f>①陸連データ貼付け!C1411</f>
        <v>室田　健斗</v>
      </c>
      <c r="F1411" s="30" t="str">
        <f>ASC(①陸連データ貼付け!D1411)</f>
        <v>ﾑﾛﾀ ｹﾝﾄ</v>
      </c>
      <c r="G1411" s="30" t="str">
        <f>①陸連データ貼付け!E1411</f>
        <v>男</v>
      </c>
      <c r="H1411" s="30">
        <f>①陸連データ貼付け!N1411</f>
        <v>223244</v>
      </c>
      <c r="I1411" s="30" t="str">
        <f>①陸連データ貼付け!K1411</f>
        <v>山田</v>
      </c>
      <c r="J1411" s="30" t="str">
        <f>ASC(①陸連データ貼付け!J1411)</f>
        <v>ﾅｺﾞﾔｼﾘﾂﾔﾏﾀﾞ</v>
      </c>
      <c r="K1411" s="30" t="str">
        <f t="shared" ref="K1411:K1474" si="68">I1411</f>
        <v>山田</v>
      </c>
      <c r="L1411" s="30">
        <f>①陸連データ貼付け!P1411</f>
        <v>2</v>
      </c>
      <c r="M1411" s="64" t="str">
        <f>①陸連データ貼付け!Q1411</f>
        <v>高校</v>
      </c>
    </row>
    <row r="1412" spans="1:13">
      <c r="A1412" s="233" t="str">
        <f>①陸連データ貼付け!M1412</f>
        <v>J577</v>
      </c>
      <c r="B1412" s="30" t="str">
        <f t="shared" si="66"/>
        <v>J</v>
      </c>
      <c r="C1412" s="30" t="str">
        <f t="shared" si="67"/>
        <v>577</v>
      </c>
      <c r="D1412" s="30">
        <f>①陸連データ貼付け!B1412</f>
        <v>67838537</v>
      </c>
      <c r="E1412" s="30" t="str">
        <f>①陸連データ貼付け!C1412</f>
        <v>髙村　亮佑</v>
      </c>
      <c r="F1412" s="30" t="str">
        <f>ASC(①陸連データ貼付け!D1412)</f>
        <v>ﾀｶﾑﾗ ﾘｮｳｽｹ</v>
      </c>
      <c r="G1412" s="30" t="str">
        <f>①陸連データ貼付け!E1412</f>
        <v>男</v>
      </c>
      <c r="H1412" s="30">
        <f>①陸連データ貼付け!N1412</f>
        <v>223244</v>
      </c>
      <c r="I1412" s="30" t="str">
        <f>①陸連データ貼付け!K1412</f>
        <v>山田</v>
      </c>
      <c r="J1412" s="30" t="str">
        <f>ASC(①陸連データ貼付け!J1412)</f>
        <v>ﾅｺﾞﾔｼﾘﾂﾔﾏﾀﾞ</v>
      </c>
      <c r="K1412" s="30" t="str">
        <f t="shared" si="68"/>
        <v>山田</v>
      </c>
      <c r="L1412" s="30">
        <f>①陸連データ貼付け!P1412</f>
        <v>3</v>
      </c>
      <c r="M1412" s="64" t="str">
        <f>①陸連データ貼付け!Q1412</f>
        <v>高校</v>
      </c>
    </row>
    <row r="1413" spans="1:13">
      <c r="A1413" s="233" t="str">
        <f>①陸連データ貼付け!M1413</f>
        <v>J578</v>
      </c>
      <c r="B1413" s="30" t="str">
        <f t="shared" si="66"/>
        <v>J</v>
      </c>
      <c r="C1413" s="30" t="str">
        <f t="shared" si="67"/>
        <v>578</v>
      </c>
      <c r="D1413" s="30">
        <f>①陸連データ貼付け!B1413</f>
        <v>77592737</v>
      </c>
      <c r="E1413" s="30" t="str">
        <f>①陸連データ貼付け!C1413</f>
        <v>愛澤　太規</v>
      </c>
      <c r="F1413" s="30" t="str">
        <f>ASC(①陸連データ貼付け!D1413)</f>
        <v>ｱｲｻﾞﾜ ﾀｲｷ</v>
      </c>
      <c r="G1413" s="30" t="str">
        <f>①陸連データ貼付け!E1413</f>
        <v>男</v>
      </c>
      <c r="H1413" s="30">
        <f>①陸連データ貼付け!N1413</f>
        <v>223244</v>
      </c>
      <c r="I1413" s="30" t="str">
        <f>①陸連データ貼付け!K1413</f>
        <v>山田</v>
      </c>
      <c r="J1413" s="30" t="str">
        <f>ASC(①陸連データ貼付け!J1413)</f>
        <v>ﾅｺﾞﾔｼﾘﾂﾔﾏﾀﾞ</v>
      </c>
      <c r="K1413" s="30" t="str">
        <f t="shared" si="68"/>
        <v>山田</v>
      </c>
      <c r="L1413" s="30">
        <f>①陸連データ貼付け!P1413</f>
        <v>3</v>
      </c>
      <c r="M1413" s="64" t="str">
        <f>①陸連データ貼付け!Q1413</f>
        <v>高校</v>
      </c>
    </row>
    <row r="1414" spans="1:13">
      <c r="A1414" s="233" t="str">
        <f>①陸連データ貼付け!M1414</f>
        <v>J579</v>
      </c>
      <c r="B1414" s="30" t="str">
        <f t="shared" si="66"/>
        <v>J</v>
      </c>
      <c r="C1414" s="30" t="str">
        <f t="shared" si="67"/>
        <v>579</v>
      </c>
      <c r="D1414" s="30">
        <f>①陸連データ貼付け!B1414</f>
        <v>77593132</v>
      </c>
      <c r="E1414" s="30" t="str">
        <f>①陸連データ貼付け!C1414</f>
        <v>平松　健大</v>
      </c>
      <c r="F1414" s="30" t="str">
        <f>ASC(①陸連データ貼付け!D1414)</f>
        <v>ﾋﾗﾏﾂ ｹﾝﾀ</v>
      </c>
      <c r="G1414" s="30" t="str">
        <f>①陸連データ貼付け!E1414</f>
        <v>男</v>
      </c>
      <c r="H1414" s="30">
        <f>①陸連データ貼付け!N1414</f>
        <v>223244</v>
      </c>
      <c r="I1414" s="30" t="str">
        <f>①陸連データ貼付け!K1414</f>
        <v>山田</v>
      </c>
      <c r="J1414" s="30" t="str">
        <f>ASC(①陸連データ貼付け!J1414)</f>
        <v>ﾅｺﾞﾔｼﾘﾂﾔﾏﾀﾞ</v>
      </c>
      <c r="K1414" s="30" t="str">
        <f t="shared" si="68"/>
        <v>山田</v>
      </c>
      <c r="L1414" s="30">
        <f>①陸連データ貼付け!P1414</f>
        <v>3</v>
      </c>
      <c r="M1414" s="64" t="str">
        <f>①陸連データ貼付け!Q1414</f>
        <v>高校</v>
      </c>
    </row>
    <row r="1415" spans="1:13">
      <c r="A1415" s="233" t="str">
        <f>①陸連データ貼付け!M1415</f>
        <v>J580</v>
      </c>
      <c r="B1415" s="30" t="str">
        <f t="shared" si="66"/>
        <v>J</v>
      </c>
      <c r="C1415" s="30" t="str">
        <f t="shared" si="67"/>
        <v>580</v>
      </c>
      <c r="D1415" s="30">
        <f>①陸連データ貼付け!B1415</f>
        <v>85111117</v>
      </c>
      <c r="E1415" s="30" t="str">
        <f>①陸連データ貼付け!C1415</f>
        <v>幸村　龍磨</v>
      </c>
      <c r="F1415" s="30" t="str">
        <f>ASC(①陸連データ貼付け!D1415)</f>
        <v>ｺｳﾑﾗ ﾀﾂﾏ</v>
      </c>
      <c r="G1415" s="30" t="str">
        <f>①陸連データ貼付け!E1415</f>
        <v>男</v>
      </c>
      <c r="H1415" s="30">
        <f>①陸連データ貼付け!N1415</f>
        <v>223244</v>
      </c>
      <c r="I1415" s="30" t="str">
        <f>①陸連データ貼付け!K1415</f>
        <v>山田</v>
      </c>
      <c r="J1415" s="30" t="str">
        <f>ASC(①陸連データ貼付け!J1415)</f>
        <v>ﾅｺﾞﾔｼﾘﾂﾔﾏﾀﾞ</v>
      </c>
      <c r="K1415" s="30" t="str">
        <f t="shared" si="68"/>
        <v>山田</v>
      </c>
      <c r="L1415" s="30">
        <f>①陸連データ貼付け!P1415</f>
        <v>2</v>
      </c>
      <c r="M1415" s="64" t="str">
        <f>①陸連データ貼付け!Q1415</f>
        <v>高校</v>
      </c>
    </row>
    <row r="1416" spans="1:13">
      <c r="A1416" s="233" t="str">
        <f>①陸連データ貼付け!M1416</f>
        <v>J581</v>
      </c>
      <c r="B1416" s="30" t="str">
        <f t="shared" si="66"/>
        <v>J</v>
      </c>
      <c r="C1416" s="30" t="str">
        <f t="shared" si="67"/>
        <v>581</v>
      </c>
      <c r="D1416" s="30">
        <f>①陸連データ貼付け!B1416</f>
        <v>88938541</v>
      </c>
      <c r="E1416" s="30" t="str">
        <f>①陸連データ貼付け!C1416</f>
        <v>岡村　啓永</v>
      </c>
      <c r="F1416" s="30" t="str">
        <f>ASC(①陸連データ貼付け!D1416)</f>
        <v>ｵｶﾑﾗ ｹｲﾄ</v>
      </c>
      <c r="G1416" s="30" t="str">
        <f>①陸連データ貼付け!E1416</f>
        <v>男</v>
      </c>
      <c r="H1416" s="30">
        <f>①陸連データ貼付け!N1416</f>
        <v>223244</v>
      </c>
      <c r="I1416" s="30" t="str">
        <f>①陸連データ貼付け!K1416</f>
        <v>山田</v>
      </c>
      <c r="J1416" s="30" t="str">
        <f>ASC(①陸連データ貼付け!J1416)</f>
        <v>ﾅｺﾞﾔｼﾘﾂﾔﾏﾀﾞ</v>
      </c>
      <c r="K1416" s="30" t="str">
        <f t="shared" si="68"/>
        <v>山田</v>
      </c>
      <c r="L1416" s="30">
        <f>①陸連データ貼付け!P1416</f>
        <v>2</v>
      </c>
      <c r="M1416" s="64" t="str">
        <f>①陸連データ貼付け!Q1416</f>
        <v>高校</v>
      </c>
    </row>
    <row r="1417" spans="1:13">
      <c r="A1417" s="233" t="str">
        <f>①陸連データ貼付け!M1417</f>
        <v>J582</v>
      </c>
      <c r="B1417" s="30" t="str">
        <f t="shared" si="66"/>
        <v>J</v>
      </c>
      <c r="C1417" s="30" t="str">
        <f t="shared" si="67"/>
        <v>582</v>
      </c>
      <c r="D1417" s="30">
        <f>①陸連データ貼付け!B1417</f>
        <v>88938844</v>
      </c>
      <c r="E1417" s="30" t="str">
        <f>①陸連データ貼付け!C1417</f>
        <v>髙橋　涼太郎</v>
      </c>
      <c r="F1417" s="30" t="str">
        <f>ASC(①陸連データ貼付け!D1417)</f>
        <v>ﾀｶﾊｼ ﾘｮｳﾀﾛｳ</v>
      </c>
      <c r="G1417" s="30" t="str">
        <f>①陸連データ貼付け!E1417</f>
        <v>男</v>
      </c>
      <c r="H1417" s="30">
        <f>①陸連データ貼付け!N1417</f>
        <v>223244</v>
      </c>
      <c r="I1417" s="30" t="str">
        <f>①陸連データ貼付け!K1417</f>
        <v>山田</v>
      </c>
      <c r="J1417" s="30" t="str">
        <f>ASC(①陸連データ貼付け!J1417)</f>
        <v>ﾅｺﾞﾔｼﾘﾂﾔﾏﾀﾞ</v>
      </c>
      <c r="K1417" s="30" t="str">
        <f t="shared" si="68"/>
        <v>山田</v>
      </c>
      <c r="L1417" s="30">
        <f>①陸連データ貼付け!P1417</f>
        <v>2</v>
      </c>
      <c r="M1417" s="64" t="str">
        <f>①陸連データ貼付け!Q1417</f>
        <v>高校</v>
      </c>
    </row>
    <row r="1418" spans="1:13">
      <c r="A1418" s="233" t="str">
        <f>①陸連データ貼付け!M1418</f>
        <v>J622</v>
      </c>
      <c r="B1418" s="30" t="str">
        <f t="shared" si="66"/>
        <v>J</v>
      </c>
      <c r="C1418" s="30" t="str">
        <f t="shared" si="67"/>
        <v>622</v>
      </c>
      <c r="D1418" s="30">
        <f>①陸連データ貼付け!B1418</f>
        <v>63961429</v>
      </c>
      <c r="E1418" s="30" t="str">
        <f>①陸連データ貼付け!C1418</f>
        <v>児玉　和真</v>
      </c>
      <c r="F1418" s="30" t="str">
        <f>ASC(①陸連データ貼付け!D1418)</f>
        <v>ｺﾀﾞﾏ ｶｽﾞﾏ</v>
      </c>
      <c r="G1418" s="30" t="str">
        <f>①陸連データ貼付け!E1418</f>
        <v>男</v>
      </c>
      <c r="H1418" s="30">
        <f>①陸連データ貼付け!N1418</f>
        <v>223244</v>
      </c>
      <c r="I1418" s="30" t="str">
        <f>①陸連データ貼付け!K1418</f>
        <v>山田</v>
      </c>
      <c r="J1418" s="30" t="str">
        <f>ASC(①陸連データ貼付け!J1418)</f>
        <v>ﾅｺﾞﾔｼﾘﾂﾔﾏﾀﾞ</v>
      </c>
      <c r="K1418" s="30" t="str">
        <f t="shared" si="68"/>
        <v>山田</v>
      </c>
      <c r="L1418" s="30">
        <f>①陸連データ貼付け!P1418</f>
        <v>1</v>
      </c>
      <c r="M1418" s="64" t="str">
        <f>①陸連データ貼付け!Q1418</f>
        <v>高校</v>
      </c>
    </row>
    <row r="1419" spans="1:13">
      <c r="A1419" s="233" t="str">
        <f>①陸連データ貼付け!M1419</f>
        <v>J623</v>
      </c>
      <c r="B1419" s="30" t="str">
        <f t="shared" si="66"/>
        <v>J</v>
      </c>
      <c r="C1419" s="30" t="str">
        <f t="shared" si="67"/>
        <v>623</v>
      </c>
      <c r="D1419" s="30">
        <f>①陸連データ貼付け!B1419</f>
        <v>84940732</v>
      </c>
      <c r="E1419" s="30" t="str">
        <f>①陸連データ貼付け!C1419</f>
        <v>井澤　蔵人</v>
      </c>
      <c r="F1419" s="30" t="str">
        <f>ASC(①陸連データ貼付け!D1419)</f>
        <v>ｲｻﾞﾜ ﾏｺﾄ</v>
      </c>
      <c r="G1419" s="30" t="str">
        <f>①陸連データ貼付け!E1419</f>
        <v>男</v>
      </c>
      <c r="H1419" s="30">
        <f>①陸連データ貼付け!N1419</f>
        <v>223244</v>
      </c>
      <c r="I1419" s="30" t="str">
        <f>①陸連データ貼付け!K1419</f>
        <v>山田</v>
      </c>
      <c r="J1419" s="30" t="str">
        <f>ASC(①陸連データ貼付け!J1419)</f>
        <v>ﾅｺﾞﾔｼﾘﾂﾔﾏﾀﾞ</v>
      </c>
      <c r="K1419" s="30" t="str">
        <f t="shared" si="68"/>
        <v>山田</v>
      </c>
      <c r="L1419" s="30">
        <f>①陸連データ貼付け!P1419</f>
        <v>1</v>
      </c>
      <c r="M1419" s="64" t="str">
        <f>①陸連データ貼付け!Q1419</f>
        <v>高校</v>
      </c>
    </row>
    <row r="1420" spans="1:13">
      <c r="A1420" s="233" t="str">
        <f>①陸連データ貼付け!M1420</f>
        <v>J624</v>
      </c>
      <c r="B1420" s="30" t="str">
        <f t="shared" si="66"/>
        <v>J</v>
      </c>
      <c r="C1420" s="30" t="str">
        <f t="shared" si="67"/>
        <v>624</v>
      </c>
      <c r="D1420" s="30">
        <f>①陸連データ貼付け!B1420</f>
        <v>97965844</v>
      </c>
      <c r="E1420" s="30" t="str">
        <f>①陸連データ貼付け!C1420</f>
        <v>志水　瑛</v>
      </c>
      <c r="F1420" s="30" t="str">
        <f>ASC(①陸連データ貼付け!D1420)</f>
        <v>ｼﾐｽﾞ ｱｷﾗ</v>
      </c>
      <c r="G1420" s="30" t="str">
        <f>①陸連データ貼付け!E1420</f>
        <v>男</v>
      </c>
      <c r="H1420" s="30">
        <f>①陸連データ貼付け!N1420</f>
        <v>223244</v>
      </c>
      <c r="I1420" s="30" t="str">
        <f>①陸連データ貼付け!K1420</f>
        <v>山田</v>
      </c>
      <c r="J1420" s="30" t="str">
        <f>ASC(①陸連データ貼付け!J1420)</f>
        <v>ﾅｺﾞﾔｼﾘﾂﾔﾏﾀﾞ</v>
      </c>
      <c r="K1420" s="30" t="str">
        <f t="shared" si="68"/>
        <v>山田</v>
      </c>
      <c r="L1420" s="30">
        <f>①陸連データ貼付け!P1420</f>
        <v>1</v>
      </c>
      <c r="M1420" s="64" t="str">
        <f>①陸連データ貼付け!Q1420</f>
        <v>高校</v>
      </c>
    </row>
    <row r="1421" spans="1:13">
      <c r="A1421" s="233" t="str">
        <f>①陸連データ貼付け!M1421</f>
        <v>J5013</v>
      </c>
      <c r="B1421" s="30" t="str">
        <f t="shared" si="66"/>
        <v>J</v>
      </c>
      <c r="C1421" s="30" t="str">
        <f t="shared" si="67"/>
        <v>5013</v>
      </c>
      <c r="D1421" s="30">
        <f>①陸連データ貼付け!B1421</f>
        <v>74945029</v>
      </c>
      <c r="E1421" s="30" t="str">
        <f>①陸連データ貼付け!C1421</f>
        <v>谷口　明穂</v>
      </c>
      <c r="F1421" s="30" t="str">
        <f>ASC(①陸連データ貼付け!D1421)</f>
        <v>ﾀﾆｸﾞﾁ ｱｷﾎ</v>
      </c>
      <c r="G1421" s="30" t="str">
        <f>①陸連データ貼付け!E1421</f>
        <v>女</v>
      </c>
      <c r="H1421" s="30">
        <f>①陸連データ貼付け!N1421</f>
        <v>223245</v>
      </c>
      <c r="I1421" s="30" t="str">
        <f>①陸連データ貼付け!K1421</f>
        <v>瀬戸西</v>
      </c>
      <c r="J1421" s="30" t="str">
        <f>ASC(①陸連データ貼付け!J1421)</f>
        <v>ｱｲﾁｹﾝﾘﾂｾﾄﾆｼ</v>
      </c>
      <c r="K1421" s="30" t="str">
        <f t="shared" si="68"/>
        <v>瀬戸西</v>
      </c>
      <c r="L1421" s="30">
        <f>①陸連データ貼付け!P1421</f>
        <v>3</v>
      </c>
      <c r="M1421" s="64" t="str">
        <f>①陸連データ貼付け!Q1421</f>
        <v>高校</v>
      </c>
    </row>
    <row r="1422" spans="1:13">
      <c r="A1422" s="233" t="str">
        <f>①陸連データ貼付け!M1422</f>
        <v>J5014</v>
      </c>
      <c r="B1422" s="30" t="str">
        <f t="shared" si="66"/>
        <v>J</v>
      </c>
      <c r="C1422" s="30" t="str">
        <f t="shared" si="67"/>
        <v>5014</v>
      </c>
      <c r="D1422" s="30">
        <f>①陸連データ貼付け!B1422</f>
        <v>74946030</v>
      </c>
      <c r="E1422" s="30" t="str">
        <f>①陸連データ貼付け!C1422</f>
        <v>太田　真衣</v>
      </c>
      <c r="F1422" s="30" t="str">
        <f>ASC(①陸連データ貼付け!D1422)</f>
        <v>ｵｵﾀ ﾏｲ</v>
      </c>
      <c r="G1422" s="30" t="str">
        <f>①陸連データ貼付け!E1422</f>
        <v>女</v>
      </c>
      <c r="H1422" s="30">
        <f>①陸連データ貼付け!N1422</f>
        <v>223245</v>
      </c>
      <c r="I1422" s="30" t="str">
        <f>①陸連データ貼付け!K1422</f>
        <v>瀬戸西</v>
      </c>
      <c r="J1422" s="30" t="str">
        <f>ASC(①陸連データ貼付け!J1422)</f>
        <v>ｱｲﾁｹﾝﾘﾂｾﾄﾆｼ</v>
      </c>
      <c r="K1422" s="30" t="str">
        <f t="shared" si="68"/>
        <v>瀬戸西</v>
      </c>
      <c r="L1422" s="30">
        <f>①陸連データ貼付け!P1422</f>
        <v>3</v>
      </c>
      <c r="M1422" s="64" t="str">
        <f>①陸連データ貼付け!Q1422</f>
        <v>高校</v>
      </c>
    </row>
    <row r="1423" spans="1:13">
      <c r="A1423" s="233" t="str">
        <f>①陸連データ貼付け!M1423</f>
        <v>J5015</v>
      </c>
      <c r="B1423" s="30" t="str">
        <f t="shared" si="66"/>
        <v>J</v>
      </c>
      <c r="C1423" s="30" t="str">
        <f t="shared" si="67"/>
        <v>5015</v>
      </c>
      <c r="D1423" s="30">
        <f>①陸連データ貼付け!B1423</f>
        <v>74946232</v>
      </c>
      <c r="E1423" s="30" t="str">
        <f>①陸連データ貼付け!C1423</f>
        <v>丹羽　ひまり</v>
      </c>
      <c r="F1423" s="30" t="str">
        <f>ASC(①陸連データ貼付け!D1423)</f>
        <v>ﾆﾜ ﾋﾏﾘ</v>
      </c>
      <c r="G1423" s="30" t="str">
        <f>①陸連データ貼付け!E1423</f>
        <v>女</v>
      </c>
      <c r="H1423" s="30">
        <f>①陸連データ貼付け!N1423</f>
        <v>223245</v>
      </c>
      <c r="I1423" s="30" t="str">
        <f>①陸連データ貼付け!K1423</f>
        <v>瀬戸西</v>
      </c>
      <c r="J1423" s="30" t="str">
        <f>ASC(①陸連データ貼付け!J1423)</f>
        <v>ｱｲﾁｹﾝﾘﾂｾﾄﾆｼ</v>
      </c>
      <c r="K1423" s="30" t="str">
        <f t="shared" si="68"/>
        <v>瀬戸西</v>
      </c>
      <c r="L1423" s="30">
        <f>①陸連データ貼付け!P1423</f>
        <v>3</v>
      </c>
      <c r="M1423" s="64" t="str">
        <f>①陸連データ貼付け!Q1423</f>
        <v>高校</v>
      </c>
    </row>
    <row r="1424" spans="1:13">
      <c r="A1424" s="233" t="str">
        <f>①陸連データ貼付け!M1424</f>
        <v>J5016</v>
      </c>
      <c r="B1424" s="30" t="str">
        <f t="shared" si="66"/>
        <v>J</v>
      </c>
      <c r="C1424" s="30" t="str">
        <f t="shared" si="67"/>
        <v>5016</v>
      </c>
      <c r="D1424" s="30">
        <f>①陸連データ貼付け!B1424</f>
        <v>86855436</v>
      </c>
      <c r="E1424" s="30" t="str">
        <f>①陸連データ貼付け!C1424</f>
        <v>坪井　鈴音</v>
      </c>
      <c r="F1424" s="30" t="str">
        <f>ASC(①陸連データ貼付け!D1424)</f>
        <v>ﾂﾎﾞｲ ｽｽﾞﾈ</v>
      </c>
      <c r="G1424" s="30" t="str">
        <f>①陸連データ貼付け!E1424</f>
        <v>女</v>
      </c>
      <c r="H1424" s="30">
        <f>①陸連データ貼付け!N1424</f>
        <v>223245</v>
      </c>
      <c r="I1424" s="30" t="str">
        <f>①陸連データ貼付け!K1424</f>
        <v>瀬戸西</v>
      </c>
      <c r="J1424" s="30" t="str">
        <f>ASC(①陸連データ貼付け!J1424)</f>
        <v>ｱｲﾁｹﾝﾘﾂｾﾄﾆｼ</v>
      </c>
      <c r="K1424" s="30" t="str">
        <f t="shared" si="68"/>
        <v>瀬戸西</v>
      </c>
      <c r="L1424" s="30">
        <f>①陸連データ貼付け!P1424</f>
        <v>2</v>
      </c>
      <c r="M1424" s="64" t="str">
        <f>①陸連データ貼付け!Q1424</f>
        <v>高校</v>
      </c>
    </row>
    <row r="1425" spans="1:13">
      <c r="A1425" s="233" t="str">
        <f>①陸連データ貼付け!M1425</f>
        <v>J5017</v>
      </c>
      <c r="B1425" s="30" t="str">
        <f t="shared" si="66"/>
        <v>J</v>
      </c>
      <c r="C1425" s="30" t="str">
        <f t="shared" si="67"/>
        <v>5017</v>
      </c>
      <c r="D1425" s="30">
        <f>①陸連データ貼付け!B1425</f>
        <v>86855537</v>
      </c>
      <c r="E1425" s="30" t="str">
        <f>①陸連データ貼付け!C1425</f>
        <v>細田　真由</v>
      </c>
      <c r="F1425" s="30" t="str">
        <f>ASC(①陸連データ貼付け!D1425)</f>
        <v>ﾎｿﾀﾞ ﾏﾕ</v>
      </c>
      <c r="G1425" s="30" t="str">
        <f>①陸連データ貼付け!E1425</f>
        <v>女</v>
      </c>
      <c r="H1425" s="30">
        <f>①陸連データ貼付け!N1425</f>
        <v>223245</v>
      </c>
      <c r="I1425" s="30" t="str">
        <f>①陸連データ貼付け!K1425</f>
        <v>瀬戸西</v>
      </c>
      <c r="J1425" s="30" t="str">
        <f>ASC(①陸連データ貼付け!J1425)</f>
        <v>ｱｲﾁｹﾝﾘﾂｾﾄﾆｼ</v>
      </c>
      <c r="K1425" s="30" t="str">
        <f t="shared" si="68"/>
        <v>瀬戸西</v>
      </c>
      <c r="L1425" s="30">
        <f>①陸連データ貼付け!P1425</f>
        <v>2</v>
      </c>
      <c r="M1425" s="64" t="str">
        <f>①陸連データ貼付け!Q1425</f>
        <v>高校</v>
      </c>
    </row>
    <row r="1426" spans="1:13">
      <c r="A1426" s="233" t="str">
        <f>①陸連データ貼付け!M1426</f>
        <v>J5018</v>
      </c>
      <c r="B1426" s="30" t="str">
        <f t="shared" si="66"/>
        <v>J</v>
      </c>
      <c r="C1426" s="30" t="str">
        <f t="shared" si="67"/>
        <v>5018</v>
      </c>
      <c r="D1426" s="30">
        <f>①陸連データ貼付け!B1426</f>
        <v>86855739</v>
      </c>
      <c r="E1426" s="30" t="str">
        <f>①陸連データ貼付け!C1426</f>
        <v>風岡　花波</v>
      </c>
      <c r="F1426" s="30" t="str">
        <f>ASC(①陸連データ貼付け!D1426)</f>
        <v>ｶｻﾞｵｶ ｶﾅﾐ</v>
      </c>
      <c r="G1426" s="30" t="str">
        <f>①陸連データ貼付け!E1426</f>
        <v>女</v>
      </c>
      <c r="H1426" s="30">
        <f>①陸連データ貼付け!N1426</f>
        <v>223245</v>
      </c>
      <c r="I1426" s="30" t="str">
        <f>①陸連データ貼付け!K1426</f>
        <v>瀬戸西</v>
      </c>
      <c r="J1426" s="30" t="str">
        <f>ASC(①陸連データ貼付け!J1426)</f>
        <v>ｱｲﾁｹﾝﾘﾂｾﾄﾆｼ</v>
      </c>
      <c r="K1426" s="30" t="str">
        <f t="shared" si="68"/>
        <v>瀬戸西</v>
      </c>
      <c r="L1426" s="30">
        <f>①陸連データ貼付け!P1426</f>
        <v>2</v>
      </c>
      <c r="M1426" s="64" t="str">
        <f>①陸連データ貼付け!Q1426</f>
        <v>高校</v>
      </c>
    </row>
    <row r="1427" spans="1:13">
      <c r="A1427" s="233" t="str">
        <f>①陸連データ貼付け!M1427</f>
        <v>J5019</v>
      </c>
      <c r="B1427" s="30" t="str">
        <f t="shared" si="66"/>
        <v>J</v>
      </c>
      <c r="C1427" s="30" t="str">
        <f t="shared" si="67"/>
        <v>5019</v>
      </c>
      <c r="D1427" s="30">
        <f>①陸連データ貼付け!B1427</f>
        <v>86856336</v>
      </c>
      <c r="E1427" s="30" t="str">
        <f>①陸連データ貼付け!C1427</f>
        <v>藤森　彩乃</v>
      </c>
      <c r="F1427" s="30" t="str">
        <f>ASC(①陸連データ貼付け!D1427)</f>
        <v>ﾌｼﾞﾓﾘ ｱﾔﾉ</v>
      </c>
      <c r="G1427" s="30" t="str">
        <f>①陸連データ貼付け!E1427</f>
        <v>女</v>
      </c>
      <c r="H1427" s="30">
        <f>①陸連データ貼付け!N1427</f>
        <v>223245</v>
      </c>
      <c r="I1427" s="30" t="str">
        <f>①陸連データ貼付け!K1427</f>
        <v>瀬戸西</v>
      </c>
      <c r="J1427" s="30" t="str">
        <f>ASC(①陸連データ貼付け!J1427)</f>
        <v>ｱｲﾁｹﾝﾘﾂｾﾄﾆｼ</v>
      </c>
      <c r="K1427" s="30" t="str">
        <f t="shared" si="68"/>
        <v>瀬戸西</v>
      </c>
      <c r="L1427" s="30">
        <f>①陸連データ貼付け!P1427</f>
        <v>2</v>
      </c>
      <c r="M1427" s="64" t="str">
        <f>①陸連データ貼付け!Q1427</f>
        <v>高校</v>
      </c>
    </row>
    <row r="1428" spans="1:13">
      <c r="A1428" s="233" t="str">
        <f>①陸連データ貼付け!M1428</f>
        <v>J5020</v>
      </c>
      <c r="B1428" s="30" t="str">
        <f t="shared" si="66"/>
        <v>J</v>
      </c>
      <c r="C1428" s="30" t="str">
        <f t="shared" si="67"/>
        <v>5020</v>
      </c>
      <c r="D1428" s="30">
        <f>①陸連データ貼付け!B1428</f>
        <v>86860028</v>
      </c>
      <c r="E1428" s="30" t="str">
        <f>①陸連データ貼付け!C1428</f>
        <v>長尾　梨央</v>
      </c>
      <c r="F1428" s="30" t="str">
        <f>ASC(①陸連データ貼付け!D1428)</f>
        <v>ﾅｶﾞｵ ﾘｵ</v>
      </c>
      <c r="G1428" s="30" t="str">
        <f>①陸連データ貼付け!E1428</f>
        <v>女</v>
      </c>
      <c r="H1428" s="30">
        <f>①陸連データ貼付け!N1428</f>
        <v>223245</v>
      </c>
      <c r="I1428" s="30" t="str">
        <f>①陸連データ貼付け!K1428</f>
        <v>瀬戸西</v>
      </c>
      <c r="J1428" s="30" t="str">
        <f>ASC(①陸連データ貼付け!J1428)</f>
        <v>ｱｲﾁｹﾝﾘﾂｾﾄﾆｼ</v>
      </c>
      <c r="K1428" s="30" t="str">
        <f t="shared" si="68"/>
        <v>瀬戸西</v>
      </c>
      <c r="L1428" s="30">
        <f>①陸連データ貼付け!P1428</f>
        <v>2</v>
      </c>
      <c r="M1428" s="64" t="str">
        <f>①陸連データ貼付け!Q1428</f>
        <v>高校</v>
      </c>
    </row>
    <row r="1429" spans="1:13">
      <c r="A1429" s="233" t="str">
        <f>①陸連データ貼付け!M1429</f>
        <v>J5021</v>
      </c>
      <c r="B1429" s="30" t="str">
        <f t="shared" si="66"/>
        <v>J</v>
      </c>
      <c r="C1429" s="30" t="str">
        <f t="shared" si="67"/>
        <v>5021</v>
      </c>
      <c r="D1429" s="30">
        <f>①陸連データ貼付け!B1429</f>
        <v>86860331</v>
      </c>
      <c r="E1429" s="30" t="str">
        <f>①陸連データ貼付け!C1429</f>
        <v>梅村　珠実</v>
      </c>
      <c r="F1429" s="30" t="str">
        <f>ASC(①陸連データ貼付け!D1429)</f>
        <v>ｳﾒﾑﾗ ﾀﾏﾐ</v>
      </c>
      <c r="G1429" s="30" t="str">
        <f>①陸連データ貼付け!E1429</f>
        <v>女</v>
      </c>
      <c r="H1429" s="30">
        <f>①陸連データ貼付け!N1429</f>
        <v>223245</v>
      </c>
      <c r="I1429" s="30" t="str">
        <f>①陸連データ貼付け!K1429</f>
        <v>瀬戸西</v>
      </c>
      <c r="J1429" s="30" t="str">
        <f>ASC(①陸連データ貼付け!J1429)</f>
        <v>ｱｲﾁｹﾝﾘﾂｾﾄﾆｼ</v>
      </c>
      <c r="K1429" s="30" t="str">
        <f t="shared" si="68"/>
        <v>瀬戸西</v>
      </c>
      <c r="L1429" s="30">
        <f>①陸連データ貼付け!P1429</f>
        <v>2</v>
      </c>
      <c r="M1429" s="64" t="str">
        <f>①陸連データ貼付け!Q1429</f>
        <v>高校</v>
      </c>
    </row>
    <row r="1430" spans="1:13">
      <c r="A1430" s="233" t="str">
        <f>①陸連データ貼付け!M1430</f>
        <v>J5022</v>
      </c>
      <c r="B1430" s="30" t="str">
        <f t="shared" si="66"/>
        <v>J</v>
      </c>
      <c r="C1430" s="30" t="str">
        <f t="shared" si="67"/>
        <v>5022</v>
      </c>
      <c r="D1430" s="30">
        <f>①陸連データ貼付け!B1430</f>
        <v>86860432</v>
      </c>
      <c r="E1430" s="30" t="str">
        <f>①陸連データ貼付け!C1430</f>
        <v>塩尻　聖果</v>
      </c>
      <c r="F1430" s="30" t="str">
        <f>ASC(①陸連データ貼付け!D1430)</f>
        <v>ｼｵｼﾞﾘ ﾐｶ</v>
      </c>
      <c r="G1430" s="30" t="str">
        <f>①陸連データ貼付け!E1430</f>
        <v>女</v>
      </c>
      <c r="H1430" s="30">
        <f>①陸連データ貼付け!N1430</f>
        <v>223245</v>
      </c>
      <c r="I1430" s="30" t="str">
        <f>①陸連データ貼付け!K1430</f>
        <v>瀬戸西</v>
      </c>
      <c r="J1430" s="30" t="str">
        <f>ASC(①陸連データ貼付け!J1430)</f>
        <v>ｱｲﾁｹﾝﾘﾂｾﾄﾆｼ</v>
      </c>
      <c r="K1430" s="30" t="str">
        <f t="shared" si="68"/>
        <v>瀬戸西</v>
      </c>
      <c r="L1430" s="30">
        <f>①陸連データ貼付け!P1430</f>
        <v>2</v>
      </c>
      <c r="M1430" s="64" t="str">
        <f>①陸連データ貼付け!Q1430</f>
        <v>高校</v>
      </c>
    </row>
    <row r="1431" spans="1:13">
      <c r="A1431" s="233" t="str">
        <f>①陸連データ貼付け!M1431</f>
        <v>J5424</v>
      </c>
      <c r="B1431" s="30" t="str">
        <f t="shared" si="66"/>
        <v>J</v>
      </c>
      <c r="C1431" s="30" t="str">
        <f t="shared" si="67"/>
        <v>5424</v>
      </c>
      <c r="D1431" s="30">
        <f>①陸連データ貼付け!B1431</f>
        <v>68606430</v>
      </c>
      <c r="E1431" s="30" t="str">
        <f>①陸連データ貼付け!C1431</f>
        <v>安藤　蘭奈</v>
      </c>
      <c r="F1431" s="30" t="str">
        <f>ASC(①陸連データ貼付け!D1431)</f>
        <v>ｱﾝﾄﾞｳ ﾗﾅ</v>
      </c>
      <c r="G1431" s="30" t="str">
        <f>①陸連データ貼付け!E1431</f>
        <v>女</v>
      </c>
      <c r="H1431" s="30">
        <f>①陸連データ貼付け!N1431</f>
        <v>223245</v>
      </c>
      <c r="I1431" s="30" t="str">
        <f>①陸連データ貼付け!K1431</f>
        <v>瀬戸西</v>
      </c>
      <c r="J1431" s="30" t="str">
        <f>ASC(①陸連データ貼付け!J1431)</f>
        <v>ｱｲﾁｹﾝﾘﾂｾﾄﾆｼ</v>
      </c>
      <c r="K1431" s="30" t="str">
        <f t="shared" si="68"/>
        <v>瀬戸西</v>
      </c>
      <c r="L1431" s="30">
        <f>①陸連データ貼付け!P1431</f>
        <v>1</v>
      </c>
      <c r="M1431" s="64" t="str">
        <f>①陸連データ貼付け!Q1431</f>
        <v>高校</v>
      </c>
    </row>
    <row r="1432" spans="1:13">
      <c r="A1432" s="233" t="str">
        <f>①陸連データ貼付け!M1432</f>
        <v>J5425</v>
      </c>
      <c r="B1432" s="30" t="str">
        <f t="shared" si="66"/>
        <v>J</v>
      </c>
      <c r="C1432" s="30" t="str">
        <f t="shared" si="67"/>
        <v>5425</v>
      </c>
      <c r="D1432" s="30">
        <f>①陸連データ貼付け!B1432</f>
        <v>68996139</v>
      </c>
      <c r="E1432" s="30" t="str">
        <f>①陸連データ貼付け!C1432</f>
        <v>猿渡　まいこ</v>
      </c>
      <c r="F1432" s="30" t="str">
        <f>ASC(①陸連データ貼付け!D1432)</f>
        <v>ｻﾜﾀﾘ ﾏｲｺ</v>
      </c>
      <c r="G1432" s="30" t="str">
        <f>①陸連データ貼付け!E1432</f>
        <v>女</v>
      </c>
      <c r="H1432" s="30">
        <f>①陸連データ貼付け!N1432</f>
        <v>223245</v>
      </c>
      <c r="I1432" s="30" t="str">
        <f>①陸連データ貼付け!K1432</f>
        <v>瀬戸西</v>
      </c>
      <c r="J1432" s="30" t="str">
        <f>ASC(①陸連データ貼付け!J1432)</f>
        <v>ｱｲﾁｹﾝﾘﾂｾﾄﾆｼ</v>
      </c>
      <c r="K1432" s="30" t="str">
        <f t="shared" si="68"/>
        <v>瀬戸西</v>
      </c>
      <c r="L1432" s="30">
        <f>①陸連データ貼付け!P1432</f>
        <v>1</v>
      </c>
      <c r="M1432" s="64" t="str">
        <f>①陸連データ貼付け!Q1432</f>
        <v>高校</v>
      </c>
    </row>
    <row r="1433" spans="1:13">
      <c r="A1433" s="233" t="str">
        <f>①陸連データ貼付け!M1433</f>
        <v>J5426</v>
      </c>
      <c r="B1433" s="30" t="str">
        <f t="shared" si="66"/>
        <v>J</v>
      </c>
      <c r="C1433" s="30" t="str">
        <f t="shared" si="67"/>
        <v>5426</v>
      </c>
      <c r="D1433" s="30">
        <f>①陸連データ貼付け!B1433</f>
        <v>99336030</v>
      </c>
      <c r="E1433" s="30" t="str">
        <f>①陸連データ貼付け!C1433</f>
        <v>笹田　有希</v>
      </c>
      <c r="F1433" s="30" t="str">
        <f>ASC(①陸連データ貼付け!D1433)</f>
        <v>ｻｻﾀﾞ ﾕｷ</v>
      </c>
      <c r="G1433" s="30" t="str">
        <f>①陸連データ貼付け!E1433</f>
        <v>女</v>
      </c>
      <c r="H1433" s="30">
        <f>①陸連データ貼付け!N1433</f>
        <v>223245</v>
      </c>
      <c r="I1433" s="30" t="str">
        <f>①陸連データ貼付け!K1433</f>
        <v>瀬戸西</v>
      </c>
      <c r="J1433" s="30" t="str">
        <f>ASC(①陸連データ貼付け!J1433)</f>
        <v>ｱｲﾁｹﾝﾘﾂｾﾄﾆｼ</v>
      </c>
      <c r="K1433" s="30" t="str">
        <f t="shared" si="68"/>
        <v>瀬戸西</v>
      </c>
      <c r="L1433" s="30">
        <f>①陸連データ貼付け!P1433</f>
        <v>2</v>
      </c>
      <c r="M1433" s="64" t="str">
        <f>①陸連データ貼付け!Q1433</f>
        <v>高校</v>
      </c>
    </row>
    <row r="1434" spans="1:13">
      <c r="A1434" s="233" t="str">
        <f>①陸連データ貼付け!M1434</f>
        <v>J5427</v>
      </c>
      <c r="B1434" s="30" t="str">
        <f t="shared" si="66"/>
        <v>J</v>
      </c>
      <c r="C1434" s="30" t="str">
        <f t="shared" si="67"/>
        <v>5427</v>
      </c>
      <c r="D1434" s="30">
        <f>①陸連データ貼付け!B1434</f>
        <v>99339639</v>
      </c>
      <c r="E1434" s="30" t="str">
        <f>①陸連データ貼付け!C1434</f>
        <v>濱口　花菜</v>
      </c>
      <c r="F1434" s="30" t="str">
        <f>ASC(①陸連データ貼付け!D1434)</f>
        <v>ﾊﾏｸﾞﾁ ｶﾅ</v>
      </c>
      <c r="G1434" s="30" t="str">
        <f>①陸連データ貼付け!E1434</f>
        <v>女</v>
      </c>
      <c r="H1434" s="30">
        <f>①陸連データ貼付け!N1434</f>
        <v>223245</v>
      </c>
      <c r="I1434" s="30" t="str">
        <f>①陸連データ貼付け!K1434</f>
        <v>瀬戸西</v>
      </c>
      <c r="J1434" s="30" t="str">
        <f>ASC(①陸連データ貼付け!J1434)</f>
        <v>ｱｲﾁｹﾝﾘﾂｾﾄﾆｼ</v>
      </c>
      <c r="K1434" s="30" t="str">
        <f t="shared" si="68"/>
        <v>瀬戸西</v>
      </c>
      <c r="L1434" s="30">
        <f>①陸連データ貼付け!P1434</f>
        <v>1</v>
      </c>
      <c r="M1434" s="64" t="str">
        <f>①陸連データ貼付け!Q1434</f>
        <v>高校</v>
      </c>
    </row>
    <row r="1435" spans="1:13">
      <c r="A1435" s="233" t="str">
        <f>①陸連データ貼付け!M1435</f>
        <v>J5428</v>
      </c>
      <c r="B1435" s="30" t="str">
        <f t="shared" si="66"/>
        <v>J</v>
      </c>
      <c r="C1435" s="30" t="str">
        <f t="shared" si="67"/>
        <v>5428</v>
      </c>
      <c r="D1435" s="30">
        <f>①陸連データ貼付け!B1435</f>
        <v>99342936</v>
      </c>
      <c r="E1435" s="30" t="str">
        <f>①陸連データ貼付け!C1435</f>
        <v>永田　万捺</v>
      </c>
      <c r="F1435" s="30" t="str">
        <f>ASC(①陸連データ貼付け!D1435)</f>
        <v>ﾅｶﾞﾀ ﾏﾅ</v>
      </c>
      <c r="G1435" s="30" t="str">
        <f>①陸連データ貼付け!E1435</f>
        <v>女</v>
      </c>
      <c r="H1435" s="30">
        <f>①陸連データ貼付け!N1435</f>
        <v>223245</v>
      </c>
      <c r="I1435" s="30" t="str">
        <f>①陸連データ貼付け!K1435</f>
        <v>瀬戸西</v>
      </c>
      <c r="J1435" s="30" t="str">
        <f>ASC(①陸連データ貼付け!J1435)</f>
        <v>ｱｲﾁｹﾝﾘﾂｾﾄﾆｼ</v>
      </c>
      <c r="K1435" s="30" t="str">
        <f t="shared" si="68"/>
        <v>瀬戸西</v>
      </c>
      <c r="L1435" s="30">
        <f>①陸連データ貼付け!P1435</f>
        <v>1</v>
      </c>
      <c r="M1435" s="64" t="str">
        <f>①陸連データ貼付け!Q1435</f>
        <v>高校</v>
      </c>
    </row>
    <row r="1436" spans="1:13">
      <c r="A1436" s="233" t="str">
        <f>①陸連データ貼付け!M1436</f>
        <v>J24</v>
      </c>
      <c r="B1436" s="30" t="str">
        <f t="shared" si="66"/>
        <v>J</v>
      </c>
      <c r="C1436" s="30" t="str">
        <f t="shared" si="67"/>
        <v>24</v>
      </c>
      <c r="D1436" s="30">
        <f>①陸連データ貼付け!B1436</f>
        <v>45958839</v>
      </c>
      <c r="E1436" s="30" t="str">
        <f>①陸連データ貼付け!C1436</f>
        <v>青木　健人</v>
      </c>
      <c r="F1436" s="30" t="str">
        <f>ASC(①陸連データ貼付け!D1436)</f>
        <v>ｱｵｷ ｹﾝﾄ</v>
      </c>
      <c r="G1436" s="30" t="str">
        <f>①陸連データ貼付け!E1436</f>
        <v>男</v>
      </c>
      <c r="H1436" s="30">
        <f>①陸連データ貼付け!N1436</f>
        <v>223245</v>
      </c>
      <c r="I1436" s="30" t="str">
        <f>①陸連データ貼付け!K1436</f>
        <v>瀬戸西</v>
      </c>
      <c r="J1436" s="30" t="str">
        <f>ASC(①陸連データ貼付け!J1436)</f>
        <v>ｱｲﾁｹﾝﾘﾂｾﾄﾆｼ</v>
      </c>
      <c r="K1436" s="30" t="str">
        <f t="shared" si="68"/>
        <v>瀬戸西</v>
      </c>
      <c r="L1436" s="30">
        <f>①陸連データ貼付け!P1436</f>
        <v>3</v>
      </c>
      <c r="M1436" s="64" t="str">
        <f>①陸連データ貼付け!Q1436</f>
        <v>高校</v>
      </c>
    </row>
    <row r="1437" spans="1:13">
      <c r="A1437" s="233" t="str">
        <f>①陸連データ貼付け!M1437</f>
        <v>J25</v>
      </c>
      <c r="B1437" s="30" t="str">
        <f t="shared" si="66"/>
        <v>J</v>
      </c>
      <c r="C1437" s="30" t="str">
        <f t="shared" si="67"/>
        <v>25</v>
      </c>
      <c r="D1437" s="30">
        <f>①陸連データ貼付け!B1437</f>
        <v>45960024</v>
      </c>
      <c r="E1437" s="30" t="str">
        <f>①陸連データ貼付け!C1437</f>
        <v>平野　哲史</v>
      </c>
      <c r="F1437" s="30" t="str">
        <f>ASC(①陸連データ貼付け!D1437)</f>
        <v>ﾋﾗﾉ ﾃﾂｼ</v>
      </c>
      <c r="G1437" s="30" t="str">
        <f>①陸連データ貼付け!E1437</f>
        <v>男</v>
      </c>
      <c r="H1437" s="30">
        <f>①陸連データ貼付け!N1437</f>
        <v>223245</v>
      </c>
      <c r="I1437" s="30" t="str">
        <f>①陸連データ貼付け!K1437</f>
        <v>瀬戸西</v>
      </c>
      <c r="J1437" s="30" t="str">
        <f>ASC(①陸連データ貼付け!J1437)</f>
        <v>ｱｲﾁｹﾝﾘﾂｾﾄﾆｼ</v>
      </c>
      <c r="K1437" s="30" t="str">
        <f t="shared" si="68"/>
        <v>瀬戸西</v>
      </c>
      <c r="L1437" s="30">
        <f>①陸連データ貼付け!P1437</f>
        <v>3</v>
      </c>
      <c r="M1437" s="64" t="str">
        <f>①陸連データ貼付け!Q1437</f>
        <v>高校</v>
      </c>
    </row>
    <row r="1438" spans="1:13">
      <c r="A1438" s="233" t="str">
        <f>①陸連データ貼付け!M1438</f>
        <v>J26</v>
      </c>
      <c r="B1438" s="30" t="str">
        <f t="shared" si="66"/>
        <v>J</v>
      </c>
      <c r="C1438" s="30" t="str">
        <f t="shared" si="67"/>
        <v>26</v>
      </c>
      <c r="D1438" s="30">
        <f>①陸連データ貼付け!B1438</f>
        <v>51174422</v>
      </c>
      <c r="E1438" s="30" t="str">
        <f>①陸連データ貼付け!C1438</f>
        <v>濵中　隆平</v>
      </c>
      <c r="F1438" s="30" t="str">
        <f>ASC(①陸連データ貼付け!D1438)</f>
        <v>ﾊﾏﾅｶ ﾘｭｳﾍｲ</v>
      </c>
      <c r="G1438" s="30" t="str">
        <f>①陸連データ貼付け!E1438</f>
        <v>男</v>
      </c>
      <c r="H1438" s="30">
        <f>①陸連データ貼付け!N1438</f>
        <v>223245</v>
      </c>
      <c r="I1438" s="30" t="str">
        <f>①陸連データ貼付け!K1438</f>
        <v>瀬戸西</v>
      </c>
      <c r="J1438" s="30" t="str">
        <f>ASC(①陸連データ貼付け!J1438)</f>
        <v>ｱｲﾁｹﾝﾘﾂｾﾄﾆｼ</v>
      </c>
      <c r="K1438" s="30" t="str">
        <f t="shared" si="68"/>
        <v>瀬戸西</v>
      </c>
      <c r="L1438" s="30">
        <f>①陸連データ貼付け!P1438</f>
        <v>2</v>
      </c>
      <c r="M1438" s="64" t="str">
        <f>①陸連データ貼付け!Q1438</f>
        <v>高校</v>
      </c>
    </row>
    <row r="1439" spans="1:13">
      <c r="A1439" s="233" t="str">
        <f>①陸連データ貼付け!M1439</f>
        <v>J27</v>
      </c>
      <c r="B1439" s="30" t="str">
        <f t="shared" si="66"/>
        <v>J</v>
      </c>
      <c r="C1439" s="30" t="str">
        <f t="shared" si="67"/>
        <v>27</v>
      </c>
      <c r="D1439" s="30">
        <f>①陸連データ貼付け!B1439</f>
        <v>58412222</v>
      </c>
      <c r="E1439" s="30" t="str">
        <f>①陸連データ貼付け!C1439</f>
        <v>外山　貴久</v>
      </c>
      <c r="F1439" s="30" t="str">
        <f>ASC(①陸連データ貼付け!D1439)</f>
        <v>ｿﾄﾔﾏ ﾀｶﾋｻ</v>
      </c>
      <c r="G1439" s="30" t="str">
        <f>①陸連データ貼付け!E1439</f>
        <v>男</v>
      </c>
      <c r="H1439" s="30">
        <f>①陸連データ貼付け!N1439</f>
        <v>223245</v>
      </c>
      <c r="I1439" s="30" t="str">
        <f>①陸連データ貼付け!K1439</f>
        <v>瀬戸西</v>
      </c>
      <c r="J1439" s="30" t="str">
        <f>ASC(①陸連データ貼付け!J1439)</f>
        <v>ｱｲﾁｹﾝﾘﾂｾﾄﾆｼ</v>
      </c>
      <c r="K1439" s="30" t="str">
        <f t="shared" si="68"/>
        <v>瀬戸西</v>
      </c>
      <c r="L1439" s="30">
        <f>①陸連データ貼付け!P1439</f>
        <v>2</v>
      </c>
      <c r="M1439" s="64" t="str">
        <f>①陸連データ貼付け!Q1439</f>
        <v>高校</v>
      </c>
    </row>
    <row r="1440" spans="1:13">
      <c r="A1440" s="233" t="str">
        <f>①陸連データ貼付け!M1440</f>
        <v>J28</v>
      </c>
      <c r="B1440" s="30" t="str">
        <f t="shared" si="66"/>
        <v>J</v>
      </c>
      <c r="C1440" s="30" t="str">
        <f t="shared" si="67"/>
        <v>28</v>
      </c>
      <c r="D1440" s="30">
        <f>①陸連データ貼付け!B1440</f>
        <v>58429129</v>
      </c>
      <c r="E1440" s="30" t="str">
        <f>①陸連データ貼付け!C1440</f>
        <v>深尾　太一</v>
      </c>
      <c r="F1440" s="30" t="str">
        <f>ASC(①陸連データ貼付け!D1440)</f>
        <v>ﾌｶｵ ﾀｲﾁ</v>
      </c>
      <c r="G1440" s="30" t="str">
        <f>①陸連データ貼付け!E1440</f>
        <v>男</v>
      </c>
      <c r="H1440" s="30">
        <f>①陸連データ貼付け!N1440</f>
        <v>223245</v>
      </c>
      <c r="I1440" s="30" t="str">
        <f>①陸連データ貼付け!K1440</f>
        <v>瀬戸西</v>
      </c>
      <c r="J1440" s="30" t="str">
        <f>ASC(①陸連データ貼付け!J1440)</f>
        <v>ｱｲﾁｹﾝﾘﾂｾﾄﾆｼ</v>
      </c>
      <c r="K1440" s="30" t="str">
        <f t="shared" si="68"/>
        <v>瀬戸西</v>
      </c>
      <c r="L1440" s="30">
        <f>①陸連データ貼付け!P1440</f>
        <v>2</v>
      </c>
      <c r="M1440" s="64" t="str">
        <f>①陸連データ貼付け!Q1440</f>
        <v>高校</v>
      </c>
    </row>
    <row r="1441" spans="1:13">
      <c r="A1441" s="233" t="str">
        <f>①陸連データ貼付け!M1441</f>
        <v>J29</v>
      </c>
      <c r="B1441" s="30" t="str">
        <f t="shared" si="66"/>
        <v>J</v>
      </c>
      <c r="C1441" s="30" t="str">
        <f t="shared" si="67"/>
        <v>29</v>
      </c>
      <c r="D1441" s="30">
        <f>①陸連データ貼付け!B1441</f>
        <v>61537022</v>
      </c>
      <c r="E1441" s="30" t="str">
        <f>①陸連データ貼付け!C1441</f>
        <v>伊藤　凌平</v>
      </c>
      <c r="F1441" s="30" t="str">
        <f>ASC(①陸連データ貼付け!D1441)</f>
        <v>ｲﾄｳ ﾘｮｳﾍｲ</v>
      </c>
      <c r="G1441" s="30" t="str">
        <f>①陸連データ貼付け!E1441</f>
        <v>男</v>
      </c>
      <c r="H1441" s="30">
        <f>①陸連データ貼付け!N1441</f>
        <v>223245</v>
      </c>
      <c r="I1441" s="30" t="str">
        <f>①陸連データ貼付け!K1441</f>
        <v>瀬戸西</v>
      </c>
      <c r="J1441" s="30" t="str">
        <f>ASC(①陸連データ貼付け!J1441)</f>
        <v>ｱｲﾁｹﾝﾘﾂｾﾄﾆｼ</v>
      </c>
      <c r="K1441" s="30" t="str">
        <f t="shared" si="68"/>
        <v>瀬戸西</v>
      </c>
      <c r="L1441" s="30">
        <f>①陸連データ貼付け!P1441</f>
        <v>3</v>
      </c>
      <c r="M1441" s="64" t="str">
        <f>①陸連データ貼付け!Q1441</f>
        <v>高校</v>
      </c>
    </row>
    <row r="1442" spans="1:13">
      <c r="A1442" s="233" t="str">
        <f>①陸連データ貼付け!M1442</f>
        <v>J30</v>
      </c>
      <c r="B1442" s="30" t="str">
        <f t="shared" si="66"/>
        <v>J</v>
      </c>
      <c r="C1442" s="30" t="str">
        <f t="shared" si="67"/>
        <v>30</v>
      </c>
      <c r="D1442" s="30">
        <f>①陸連データ貼付け!B1442</f>
        <v>74934128</v>
      </c>
      <c r="E1442" s="30" t="str">
        <f>①陸連データ貼付け!C1442</f>
        <v>江藤　太河</v>
      </c>
      <c r="F1442" s="30" t="str">
        <f>ASC(①陸連データ貼付け!D1442)</f>
        <v>ｴﾄｳ ﾀｲｶﾞ</v>
      </c>
      <c r="G1442" s="30" t="str">
        <f>①陸連データ貼付け!E1442</f>
        <v>男</v>
      </c>
      <c r="H1442" s="30">
        <f>①陸連データ貼付け!N1442</f>
        <v>223245</v>
      </c>
      <c r="I1442" s="30" t="str">
        <f>①陸連データ貼付け!K1442</f>
        <v>瀬戸西</v>
      </c>
      <c r="J1442" s="30" t="str">
        <f>ASC(①陸連データ貼付け!J1442)</f>
        <v>ｱｲﾁｹﾝﾘﾂｾﾄﾆｼ</v>
      </c>
      <c r="K1442" s="30" t="str">
        <f t="shared" si="68"/>
        <v>瀬戸西</v>
      </c>
      <c r="L1442" s="30">
        <f>①陸連データ貼付け!P1442</f>
        <v>3</v>
      </c>
      <c r="M1442" s="64" t="str">
        <f>①陸連データ貼付け!Q1442</f>
        <v>高校</v>
      </c>
    </row>
    <row r="1443" spans="1:13">
      <c r="A1443" s="233" t="str">
        <f>①陸連データ貼付け!M1443</f>
        <v>J31</v>
      </c>
      <c r="B1443" s="30" t="str">
        <f t="shared" si="66"/>
        <v>J</v>
      </c>
      <c r="C1443" s="30" t="str">
        <f t="shared" si="67"/>
        <v>31</v>
      </c>
      <c r="D1443" s="30">
        <f>①陸連データ貼付け!B1443</f>
        <v>74936433</v>
      </c>
      <c r="E1443" s="30" t="str">
        <f>①陸連データ貼付け!C1443</f>
        <v>中島　拓紀</v>
      </c>
      <c r="F1443" s="30" t="str">
        <f>ASC(①陸連データ貼付け!D1443)</f>
        <v>ﾅｶｼﾞﾏ ﾋﾛｷ</v>
      </c>
      <c r="G1443" s="30" t="str">
        <f>①陸連データ貼付け!E1443</f>
        <v>男</v>
      </c>
      <c r="H1443" s="30">
        <f>①陸連データ貼付け!N1443</f>
        <v>223245</v>
      </c>
      <c r="I1443" s="30" t="str">
        <f>①陸連データ貼付け!K1443</f>
        <v>瀬戸西</v>
      </c>
      <c r="J1443" s="30" t="str">
        <f>ASC(①陸連データ貼付け!J1443)</f>
        <v>ｱｲﾁｹﾝﾘﾂｾﾄﾆｼ</v>
      </c>
      <c r="K1443" s="30" t="str">
        <f t="shared" si="68"/>
        <v>瀬戸西</v>
      </c>
      <c r="L1443" s="30">
        <f>①陸連データ貼付け!P1443</f>
        <v>3</v>
      </c>
      <c r="M1443" s="64" t="str">
        <f>①陸連データ貼付け!Q1443</f>
        <v>高校</v>
      </c>
    </row>
    <row r="1444" spans="1:13">
      <c r="A1444" s="233" t="str">
        <f>①陸連データ貼付け!M1444</f>
        <v>J32</v>
      </c>
      <c r="B1444" s="30" t="str">
        <f t="shared" si="66"/>
        <v>J</v>
      </c>
      <c r="C1444" s="30" t="str">
        <f t="shared" si="67"/>
        <v>32</v>
      </c>
      <c r="D1444" s="30">
        <f>①陸連データ貼付け!B1444</f>
        <v>74941732</v>
      </c>
      <c r="E1444" s="30" t="str">
        <f>①陸連データ貼付け!C1444</f>
        <v>石山　傑</v>
      </c>
      <c r="F1444" s="30" t="str">
        <f>ASC(①陸連データ貼付け!D1444)</f>
        <v>ｲｼﾔﾏ ｽｸﾞﾙ</v>
      </c>
      <c r="G1444" s="30" t="str">
        <f>①陸連データ貼付け!E1444</f>
        <v>男</v>
      </c>
      <c r="H1444" s="30">
        <f>①陸連データ貼付け!N1444</f>
        <v>223245</v>
      </c>
      <c r="I1444" s="30" t="str">
        <f>①陸連データ貼付け!K1444</f>
        <v>瀬戸西</v>
      </c>
      <c r="J1444" s="30" t="str">
        <f>ASC(①陸連データ貼付け!J1444)</f>
        <v>ｱｲﾁｹﾝﾘﾂｾﾄﾆｼ</v>
      </c>
      <c r="K1444" s="30" t="str">
        <f t="shared" si="68"/>
        <v>瀬戸西</v>
      </c>
      <c r="L1444" s="30">
        <f>①陸連データ貼付け!P1444</f>
        <v>3</v>
      </c>
      <c r="M1444" s="64" t="str">
        <f>①陸連データ貼付け!Q1444</f>
        <v>高校</v>
      </c>
    </row>
    <row r="1445" spans="1:13">
      <c r="A1445" s="233" t="str">
        <f>①陸連データ貼付け!M1445</f>
        <v>J33</v>
      </c>
      <c r="B1445" s="30" t="str">
        <f t="shared" si="66"/>
        <v>J</v>
      </c>
      <c r="C1445" s="30" t="str">
        <f t="shared" si="67"/>
        <v>33</v>
      </c>
      <c r="D1445" s="30">
        <f>①陸連データ貼付け!B1445</f>
        <v>74942329</v>
      </c>
      <c r="E1445" s="30" t="str">
        <f>①陸連データ貼付け!C1445</f>
        <v>中島　知哉</v>
      </c>
      <c r="F1445" s="30" t="str">
        <f>ASC(①陸連データ貼付け!D1445)</f>
        <v>ﾅｶｼﾏ ﾄﾓﾔ</v>
      </c>
      <c r="G1445" s="30" t="str">
        <f>①陸連データ貼付け!E1445</f>
        <v>男</v>
      </c>
      <c r="H1445" s="30">
        <f>①陸連データ貼付け!N1445</f>
        <v>223245</v>
      </c>
      <c r="I1445" s="30" t="str">
        <f>①陸連データ貼付け!K1445</f>
        <v>瀬戸西</v>
      </c>
      <c r="J1445" s="30" t="str">
        <f>ASC(①陸連データ貼付け!J1445)</f>
        <v>ｱｲﾁｹﾝﾘﾂｾﾄﾆｼ</v>
      </c>
      <c r="K1445" s="30" t="str">
        <f t="shared" si="68"/>
        <v>瀬戸西</v>
      </c>
      <c r="L1445" s="30">
        <f>①陸連データ貼付け!P1445</f>
        <v>3</v>
      </c>
      <c r="M1445" s="64" t="str">
        <f>①陸連データ貼付け!Q1445</f>
        <v>高校</v>
      </c>
    </row>
    <row r="1446" spans="1:13">
      <c r="A1446" s="233" t="str">
        <f>①陸連データ貼付け!M1446</f>
        <v>J34</v>
      </c>
      <c r="B1446" s="30" t="str">
        <f t="shared" si="66"/>
        <v>J</v>
      </c>
      <c r="C1446" s="30" t="str">
        <f t="shared" si="67"/>
        <v>34</v>
      </c>
      <c r="D1446" s="30">
        <f>①陸連データ貼付け!B1446</f>
        <v>74944735</v>
      </c>
      <c r="E1446" s="30" t="str">
        <f>①陸連データ貼付け!C1446</f>
        <v>石井　遥</v>
      </c>
      <c r="F1446" s="30" t="str">
        <f>ASC(①陸連データ貼付け!D1446)</f>
        <v>ｲｼｲ ﾖｳ</v>
      </c>
      <c r="G1446" s="30" t="str">
        <f>①陸連データ貼付け!E1446</f>
        <v>男</v>
      </c>
      <c r="H1446" s="30">
        <f>①陸連データ貼付け!N1446</f>
        <v>223245</v>
      </c>
      <c r="I1446" s="30" t="str">
        <f>①陸連データ貼付け!K1446</f>
        <v>瀬戸西</v>
      </c>
      <c r="J1446" s="30" t="str">
        <f>ASC(①陸連データ貼付け!J1446)</f>
        <v>ｱｲﾁｹﾝﾘﾂｾﾄﾆｼ</v>
      </c>
      <c r="K1446" s="30" t="str">
        <f t="shared" si="68"/>
        <v>瀬戸西</v>
      </c>
      <c r="L1446" s="30">
        <f>①陸連データ貼付け!P1446</f>
        <v>3</v>
      </c>
      <c r="M1446" s="64" t="str">
        <f>①陸連データ貼付け!Q1446</f>
        <v>高校</v>
      </c>
    </row>
    <row r="1447" spans="1:13">
      <c r="A1447" s="233" t="str">
        <f>①陸連データ貼付け!M1447</f>
        <v>J35</v>
      </c>
      <c r="B1447" s="30" t="str">
        <f t="shared" si="66"/>
        <v>J</v>
      </c>
      <c r="C1447" s="30" t="str">
        <f t="shared" si="67"/>
        <v>35</v>
      </c>
      <c r="D1447" s="30">
        <f>①陸連データ貼付け!B1447</f>
        <v>74946636</v>
      </c>
      <c r="E1447" s="30" t="str">
        <f>①陸連データ貼付け!C1447</f>
        <v>林　秀幸</v>
      </c>
      <c r="F1447" s="30" t="str">
        <f>ASC(①陸連データ貼付け!D1447)</f>
        <v>ﾊﾔｼ ﾋﾃﾞﾕｷ</v>
      </c>
      <c r="G1447" s="30" t="str">
        <f>①陸連データ貼付け!E1447</f>
        <v>男</v>
      </c>
      <c r="H1447" s="30">
        <f>①陸連データ貼付け!N1447</f>
        <v>223245</v>
      </c>
      <c r="I1447" s="30" t="str">
        <f>①陸連データ貼付け!K1447</f>
        <v>瀬戸西</v>
      </c>
      <c r="J1447" s="30" t="str">
        <f>ASC(①陸連データ貼付け!J1447)</f>
        <v>ｱｲﾁｹﾝﾘﾂｾﾄﾆｼ</v>
      </c>
      <c r="K1447" s="30" t="str">
        <f t="shared" si="68"/>
        <v>瀬戸西</v>
      </c>
      <c r="L1447" s="30">
        <f>①陸連データ貼付け!P1447</f>
        <v>3</v>
      </c>
      <c r="M1447" s="64" t="str">
        <f>①陸連データ貼付け!Q1447</f>
        <v>高校</v>
      </c>
    </row>
    <row r="1448" spans="1:13">
      <c r="A1448" s="233" t="str">
        <f>①陸連データ貼付け!M1448</f>
        <v>J36</v>
      </c>
      <c r="B1448" s="30" t="str">
        <f t="shared" si="66"/>
        <v>J</v>
      </c>
      <c r="C1448" s="30" t="str">
        <f t="shared" si="67"/>
        <v>36</v>
      </c>
      <c r="D1448" s="30">
        <f>①陸連データ貼付け!B1448</f>
        <v>86855840</v>
      </c>
      <c r="E1448" s="30" t="str">
        <f>①陸連データ貼付け!C1448</f>
        <v>加藤　啄馬</v>
      </c>
      <c r="F1448" s="30" t="str">
        <f>ASC(①陸連データ貼付け!D1448)</f>
        <v>ｶﾄｳ ﾀｸﾏ</v>
      </c>
      <c r="G1448" s="30" t="str">
        <f>①陸連データ貼付け!E1448</f>
        <v>男</v>
      </c>
      <c r="H1448" s="30">
        <f>①陸連データ貼付け!N1448</f>
        <v>223245</v>
      </c>
      <c r="I1448" s="30" t="str">
        <f>①陸連データ貼付け!K1448</f>
        <v>瀬戸西</v>
      </c>
      <c r="J1448" s="30" t="str">
        <f>ASC(①陸連データ貼付け!J1448)</f>
        <v>ｱｲﾁｹﾝﾘﾂｾﾄﾆｼ</v>
      </c>
      <c r="K1448" s="30" t="str">
        <f t="shared" si="68"/>
        <v>瀬戸西</v>
      </c>
      <c r="L1448" s="30">
        <f>①陸連データ貼付け!P1448</f>
        <v>2</v>
      </c>
      <c r="M1448" s="64" t="str">
        <f>①陸連データ貼付け!Q1448</f>
        <v>高校</v>
      </c>
    </row>
    <row r="1449" spans="1:13">
      <c r="A1449" s="233" t="str">
        <f>①陸連データ貼付け!M1449</f>
        <v>J37</v>
      </c>
      <c r="B1449" s="30" t="str">
        <f t="shared" si="66"/>
        <v>J</v>
      </c>
      <c r="C1449" s="30" t="str">
        <f t="shared" si="67"/>
        <v>37</v>
      </c>
      <c r="D1449" s="30">
        <f>①陸連データ貼付け!B1449</f>
        <v>86856033</v>
      </c>
      <c r="E1449" s="30" t="str">
        <f>①陸連データ貼付け!C1449</f>
        <v>桐木　拓海</v>
      </c>
      <c r="F1449" s="30" t="str">
        <f>ASC(①陸連データ貼付け!D1449)</f>
        <v>ｷﾘｷ ﾀｸﾐ</v>
      </c>
      <c r="G1449" s="30" t="str">
        <f>①陸連データ貼付け!E1449</f>
        <v>男</v>
      </c>
      <c r="H1449" s="30">
        <f>①陸連データ貼付け!N1449</f>
        <v>223245</v>
      </c>
      <c r="I1449" s="30" t="str">
        <f>①陸連データ貼付け!K1449</f>
        <v>瀬戸西</v>
      </c>
      <c r="J1449" s="30" t="str">
        <f>ASC(①陸連データ貼付け!J1449)</f>
        <v>ｱｲﾁｹﾝﾘﾂｾﾄﾆｼ</v>
      </c>
      <c r="K1449" s="30" t="str">
        <f t="shared" si="68"/>
        <v>瀬戸西</v>
      </c>
      <c r="L1449" s="30">
        <f>①陸連データ貼付け!P1449</f>
        <v>2</v>
      </c>
      <c r="M1449" s="64" t="str">
        <f>①陸連データ貼付け!Q1449</f>
        <v>高校</v>
      </c>
    </row>
    <row r="1450" spans="1:13">
      <c r="A1450" s="233" t="str">
        <f>①陸連データ貼付け!M1450</f>
        <v>J38</v>
      </c>
      <c r="B1450" s="30" t="str">
        <f t="shared" si="66"/>
        <v>J</v>
      </c>
      <c r="C1450" s="30" t="str">
        <f t="shared" si="67"/>
        <v>38</v>
      </c>
      <c r="D1450" s="30">
        <f>①陸連データ貼付け!B1450</f>
        <v>86856437</v>
      </c>
      <c r="E1450" s="30" t="str">
        <f>①陸連データ貼付け!C1450</f>
        <v>横山　優</v>
      </c>
      <c r="F1450" s="30" t="str">
        <f>ASC(①陸連データ貼付け!D1450)</f>
        <v>ﾖｺﾔﾏ ﾕｳ</v>
      </c>
      <c r="G1450" s="30" t="str">
        <f>①陸連データ貼付け!E1450</f>
        <v>男</v>
      </c>
      <c r="H1450" s="30">
        <f>①陸連データ貼付け!N1450</f>
        <v>223245</v>
      </c>
      <c r="I1450" s="30" t="str">
        <f>①陸連データ貼付け!K1450</f>
        <v>瀬戸西</v>
      </c>
      <c r="J1450" s="30" t="str">
        <f>ASC(①陸連データ貼付け!J1450)</f>
        <v>ｱｲﾁｹﾝﾘﾂｾﾄﾆｼ</v>
      </c>
      <c r="K1450" s="30" t="str">
        <f t="shared" si="68"/>
        <v>瀬戸西</v>
      </c>
      <c r="L1450" s="30">
        <f>①陸連データ貼付け!P1450</f>
        <v>2</v>
      </c>
      <c r="M1450" s="64" t="str">
        <f>①陸連データ貼付け!Q1450</f>
        <v>高校</v>
      </c>
    </row>
    <row r="1451" spans="1:13">
      <c r="A1451" s="233" t="str">
        <f>①陸連データ貼付け!M1451</f>
        <v>J39</v>
      </c>
      <c r="B1451" s="30" t="str">
        <f t="shared" si="66"/>
        <v>J</v>
      </c>
      <c r="C1451" s="30" t="str">
        <f t="shared" si="67"/>
        <v>39</v>
      </c>
      <c r="D1451" s="30">
        <f>①陸連データ貼付け!B1451</f>
        <v>86856740</v>
      </c>
      <c r="E1451" s="30" t="str">
        <f>①陸連データ貼付け!C1451</f>
        <v>棚瀬　直浩</v>
      </c>
      <c r="F1451" s="30" t="str">
        <f>ASC(①陸連データ貼付け!D1451)</f>
        <v>ﾀﾅｾ ﾅｵﾋﾛ</v>
      </c>
      <c r="G1451" s="30" t="str">
        <f>①陸連データ貼付け!E1451</f>
        <v>男</v>
      </c>
      <c r="H1451" s="30">
        <f>①陸連データ貼付け!N1451</f>
        <v>223245</v>
      </c>
      <c r="I1451" s="30" t="str">
        <f>①陸連データ貼付け!K1451</f>
        <v>瀬戸西</v>
      </c>
      <c r="J1451" s="30" t="str">
        <f>ASC(①陸連データ貼付け!J1451)</f>
        <v>ｱｲﾁｹﾝﾘﾂｾﾄﾆｼ</v>
      </c>
      <c r="K1451" s="30" t="str">
        <f t="shared" si="68"/>
        <v>瀬戸西</v>
      </c>
      <c r="L1451" s="30">
        <f>①陸連データ貼付け!P1451</f>
        <v>2</v>
      </c>
      <c r="M1451" s="64" t="str">
        <f>①陸連データ貼付け!Q1451</f>
        <v>高校</v>
      </c>
    </row>
    <row r="1452" spans="1:13">
      <c r="A1452" s="233" t="str">
        <f>①陸連データ貼付け!M1452</f>
        <v>J40</v>
      </c>
      <c r="B1452" s="30" t="str">
        <f t="shared" si="66"/>
        <v>J</v>
      </c>
      <c r="C1452" s="30" t="str">
        <f t="shared" si="67"/>
        <v>40</v>
      </c>
      <c r="D1452" s="30">
        <f>①陸連データ貼付け!B1452</f>
        <v>86859642</v>
      </c>
      <c r="E1452" s="30" t="str">
        <f>①陸連データ貼付け!C1452</f>
        <v>深見　明日也</v>
      </c>
      <c r="F1452" s="30" t="str">
        <f>ASC(①陸連データ貼付け!D1452)</f>
        <v>ﾌｶﾐ ｱｽﾔ</v>
      </c>
      <c r="G1452" s="30" t="str">
        <f>①陸連データ貼付け!E1452</f>
        <v>男</v>
      </c>
      <c r="H1452" s="30">
        <f>①陸連データ貼付け!N1452</f>
        <v>223245</v>
      </c>
      <c r="I1452" s="30" t="str">
        <f>①陸連データ貼付け!K1452</f>
        <v>瀬戸西</v>
      </c>
      <c r="J1452" s="30" t="str">
        <f>ASC(①陸連データ貼付け!J1452)</f>
        <v>ｱｲﾁｹﾝﾘﾂｾﾄﾆｼ</v>
      </c>
      <c r="K1452" s="30" t="str">
        <f t="shared" si="68"/>
        <v>瀬戸西</v>
      </c>
      <c r="L1452" s="30">
        <f>①陸連データ貼付け!P1452</f>
        <v>2</v>
      </c>
      <c r="M1452" s="64" t="str">
        <f>①陸連データ貼付け!Q1452</f>
        <v>高校</v>
      </c>
    </row>
    <row r="1453" spans="1:13">
      <c r="A1453" s="233" t="str">
        <f>①陸連データ貼付け!M1453</f>
        <v>J41</v>
      </c>
      <c r="B1453" s="30" t="str">
        <f t="shared" si="66"/>
        <v>J</v>
      </c>
      <c r="C1453" s="30" t="str">
        <f t="shared" si="67"/>
        <v>41</v>
      </c>
      <c r="D1453" s="30">
        <f>①陸連データ貼付け!B1453</f>
        <v>94743027</v>
      </c>
      <c r="E1453" s="30" t="str">
        <f>①陸連データ貼付け!C1453</f>
        <v>後藤　瑞輝</v>
      </c>
      <c r="F1453" s="30" t="str">
        <f>ASC(①陸連データ貼付け!D1453)</f>
        <v>ｺﾞﾄｳ ﾐｽﾞｷ</v>
      </c>
      <c r="G1453" s="30" t="str">
        <f>①陸連データ貼付け!E1453</f>
        <v>男</v>
      </c>
      <c r="H1453" s="30">
        <f>①陸連データ貼付け!N1453</f>
        <v>223245</v>
      </c>
      <c r="I1453" s="30" t="str">
        <f>①陸連データ貼付け!K1453</f>
        <v>瀬戸西</v>
      </c>
      <c r="J1453" s="30" t="str">
        <f>ASC(①陸連データ貼付け!J1453)</f>
        <v>ｱｲﾁｹﾝﾘﾂｾﾄﾆｼ</v>
      </c>
      <c r="K1453" s="30" t="str">
        <f t="shared" si="68"/>
        <v>瀬戸西</v>
      </c>
      <c r="L1453" s="30">
        <f>①陸連データ貼付け!P1453</f>
        <v>3</v>
      </c>
      <c r="M1453" s="64" t="str">
        <f>①陸連データ貼付け!Q1453</f>
        <v>高校</v>
      </c>
    </row>
    <row r="1454" spans="1:13">
      <c r="A1454" s="233" t="str">
        <f>①陸連データ貼付け!M1454</f>
        <v>J42</v>
      </c>
      <c r="B1454" s="30" t="str">
        <f t="shared" si="66"/>
        <v>J</v>
      </c>
      <c r="C1454" s="30" t="str">
        <f t="shared" si="67"/>
        <v>42</v>
      </c>
      <c r="D1454" s="30">
        <f>①陸連データ貼付け!B1454</f>
        <v>96695237</v>
      </c>
      <c r="E1454" s="30" t="str">
        <f>①陸連データ貼付け!C1454</f>
        <v>永井　廉人</v>
      </c>
      <c r="F1454" s="30" t="str">
        <f>ASC(①陸連データ貼付け!D1454)</f>
        <v>ﾅｶﾞｲ ﾚﾝﾄ</v>
      </c>
      <c r="G1454" s="30" t="str">
        <f>①陸連データ貼付け!E1454</f>
        <v>男</v>
      </c>
      <c r="H1454" s="30">
        <f>①陸連データ貼付け!N1454</f>
        <v>223245</v>
      </c>
      <c r="I1454" s="30" t="str">
        <f>①陸連データ貼付け!K1454</f>
        <v>瀬戸西</v>
      </c>
      <c r="J1454" s="30" t="str">
        <f>ASC(①陸連データ貼付け!J1454)</f>
        <v>ｱｲﾁｹﾝﾘﾂｾﾄﾆｼ</v>
      </c>
      <c r="K1454" s="30" t="str">
        <f t="shared" si="68"/>
        <v>瀬戸西</v>
      </c>
      <c r="L1454" s="30">
        <f>①陸連データ貼付け!P1454</f>
        <v>2</v>
      </c>
      <c r="M1454" s="64" t="str">
        <f>①陸連データ貼付け!Q1454</f>
        <v>高校</v>
      </c>
    </row>
    <row r="1455" spans="1:13">
      <c r="A1455" s="233" t="str">
        <f>①陸連データ貼付け!M1455</f>
        <v>J700</v>
      </c>
      <c r="B1455" s="30" t="str">
        <f t="shared" si="66"/>
        <v>J</v>
      </c>
      <c r="C1455" s="30" t="str">
        <f t="shared" si="67"/>
        <v>700</v>
      </c>
      <c r="D1455" s="30">
        <f>①陸連データ貼付け!B1455</f>
        <v>64551930</v>
      </c>
      <c r="E1455" s="30" t="str">
        <f>①陸連データ貼付け!C1455</f>
        <v>東本　郁也</v>
      </c>
      <c r="F1455" s="30" t="str">
        <f>ASC(①陸連データ貼付け!D1455)</f>
        <v>ﾋｶﾞｼﾓﾄ ﾌﾐﾔ</v>
      </c>
      <c r="G1455" s="30" t="str">
        <f>①陸連データ貼付け!E1455</f>
        <v>男</v>
      </c>
      <c r="H1455" s="30">
        <f>①陸連データ貼付け!N1455</f>
        <v>223245</v>
      </c>
      <c r="I1455" s="30" t="str">
        <f>①陸連データ貼付け!K1455</f>
        <v>瀬戸西</v>
      </c>
      <c r="J1455" s="30" t="str">
        <f>ASC(①陸連データ貼付け!J1455)</f>
        <v>ｱｲﾁｹﾝﾘﾂｾﾄﾆｼ</v>
      </c>
      <c r="K1455" s="30" t="str">
        <f t="shared" si="68"/>
        <v>瀬戸西</v>
      </c>
      <c r="L1455" s="30">
        <f>①陸連データ貼付け!P1455</f>
        <v>1</v>
      </c>
      <c r="M1455" s="64" t="str">
        <f>①陸連データ貼付け!Q1455</f>
        <v>高校</v>
      </c>
    </row>
    <row r="1456" spans="1:13">
      <c r="A1456" s="233" t="str">
        <f>①陸連データ貼付け!M1456</f>
        <v>J701</v>
      </c>
      <c r="B1456" s="30" t="str">
        <f t="shared" si="66"/>
        <v>J</v>
      </c>
      <c r="C1456" s="30" t="str">
        <f t="shared" si="67"/>
        <v>701</v>
      </c>
      <c r="D1456" s="30">
        <f>①陸連データ貼付け!B1456</f>
        <v>73002113</v>
      </c>
      <c r="E1456" s="30" t="str">
        <f>①陸連データ貼付け!C1456</f>
        <v>石川　悠</v>
      </c>
      <c r="F1456" s="30" t="str">
        <f>ASC(①陸連データ貼付け!D1456)</f>
        <v>ｲｼｶﾜ ﾕｳ</v>
      </c>
      <c r="G1456" s="30" t="str">
        <f>①陸連データ貼付け!E1456</f>
        <v>男</v>
      </c>
      <c r="H1456" s="30">
        <f>①陸連データ貼付け!N1456</f>
        <v>223245</v>
      </c>
      <c r="I1456" s="30" t="str">
        <f>①陸連データ貼付け!K1456</f>
        <v>瀬戸西</v>
      </c>
      <c r="J1456" s="30" t="str">
        <f>ASC(①陸連データ貼付け!J1456)</f>
        <v>ｱｲﾁｹﾝﾘﾂｾﾄﾆｼ</v>
      </c>
      <c r="K1456" s="30" t="str">
        <f t="shared" si="68"/>
        <v>瀬戸西</v>
      </c>
      <c r="L1456" s="30">
        <f>①陸連データ貼付け!P1456</f>
        <v>1</v>
      </c>
      <c r="M1456" s="64" t="str">
        <f>①陸連データ貼付け!Q1456</f>
        <v>高校</v>
      </c>
    </row>
    <row r="1457" spans="1:13">
      <c r="A1457" s="233" t="str">
        <f>①陸連データ貼付け!M1457</f>
        <v>J702</v>
      </c>
      <c r="B1457" s="30" t="str">
        <f t="shared" si="66"/>
        <v>J</v>
      </c>
      <c r="C1457" s="30" t="str">
        <f t="shared" si="67"/>
        <v>702</v>
      </c>
      <c r="D1457" s="30">
        <f>①陸連データ貼付け!B1457</f>
        <v>99337839</v>
      </c>
      <c r="E1457" s="30" t="str">
        <f>①陸連データ貼付け!C1457</f>
        <v>今川　雄太</v>
      </c>
      <c r="F1457" s="30" t="str">
        <f>ASC(①陸連データ貼付け!D1457)</f>
        <v>ｲﾏｶﾞﾜ ﾕｳﾀ</v>
      </c>
      <c r="G1457" s="30" t="str">
        <f>①陸連データ貼付け!E1457</f>
        <v>男</v>
      </c>
      <c r="H1457" s="30">
        <f>①陸連データ貼付け!N1457</f>
        <v>223245</v>
      </c>
      <c r="I1457" s="30" t="str">
        <f>①陸連データ貼付け!K1457</f>
        <v>瀬戸西</v>
      </c>
      <c r="J1457" s="30" t="str">
        <f>ASC(①陸連データ貼付け!J1457)</f>
        <v>ｱｲﾁｹﾝﾘﾂｾﾄﾆｼ</v>
      </c>
      <c r="K1457" s="30" t="str">
        <f t="shared" si="68"/>
        <v>瀬戸西</v>
      </c>
      <c r="L1457" s="30">
        <f>①陸連データ貼付け!P1457</f>
        <v>1</v>
      </c>
      <c r="M1457" s="64" t="str">
        <f>①陸連データ貼付け!Q1457</f>
        <v>高校</v>
      </c>
    </row>
    <row r="1458" spans="1:13">
      <c r="A1458" s="233" t="str">
        <f>①陸連データ貼付け!M1458</f>
        <v>J703</v>
      </c>
      <c r="B1458" s="30" t="str">
        <f t="shared" si="66"/>
        <v>J</v>
      </c>
      <c r="C1458" s="30" t="str">
        <f t="shared" si="67"/>
        <v>703</v>
      </c>
      <c r="D1458" s="30">
        <f>①陸連データ貼付け!B1458</f>
        <v>99338032</v>
      </c>
      <c r="E1458" s="30" t="str">
        <f>①陸連データ貼付け!C1458</f>
        <v>大島　侑也</v>
      </c>
      <c r="F1458" s="30" t="str">
        <f>ASC(①陸連データ貼付け!D1458)</f>
        <v>ｵｵｼﾏ ﾕｳﾔ</v>
      </c>
      <c r="G1458" s="30" t="str">
        <f>①陸連データ貼付け!E1458</f>
        <v>男</v>
      </c>
      <c r="H1458" s="30">
        <f>①陸連データ貼付け!N1458</f>
        <v>223245</v>
      </c>
      <c r="I1458" s="30" t="str">
        <f>①陸連データ貼付け!K1458</f>
        <v>瀬戸西</v>
      </c>
      <c r="J1458" s="30" t="str">
        <f>ASC(①陸連データ貼付け!J1458)</f>
        <v>ｱｲﾁｹﾝﾘﾂｾﾄﾆｼ</v>
      </c>
      <c r="K1458" s="30" t="str">
        <f t="shared" si="68"/>
        <v>瀬戸西</v>
      </c>
      <c r="L1458" s="30">
        <f>①陸連データ貼付け!P1458</f>
        <v>1</v>
      </c>
      <c r="M1458" s="64" t="str">
        <f>①陸連データ貼付け!Q1458</f>
        <v>高校</v>
      </c>
    </row>
    <row r="1459" spans="1:13">
      <c r="A1459" s="233" t="str">
        <f>①陸連データ貼付け!M1459</f>
        <v>J704</v>
      </c>
      <c r="B1459" s="30" t="str">
        <f t="shared" si="66"/>
        <v>J</v>
      </c>
      <c r="C1459" s="30" t="str">
        <f t="shared" si="67"/>
        <v>704</v>
      </c>
      <c r="D1459" s="30">
        <f>①陸連データ貼付け!B1459</f>
        <v>99338234</v>
      </c>
      <c r="E1459" s="30" t="str">
        <f>①陸連データ貼付け!C1459</f>
        <v>三品　歩夢</v>
      </c>
      <c r="F1459" s="30" t="str">
        <f>ASC(①陸連データ貼付け!D1459)</f>
        <v>ﾐｼﾅ ｱﾕﾑ</v>
      </c>
      <c r="G1459" s="30" t="str">
        <f>①陸連データ貼付け!E1459</f>
        <v>男</v>
      </c>
      <c r="H1459" s="30">
        <f>①陸連データ貼付け!N1459</f>
        <v>223245</v>
      </c>
      <c r="I1459" s="30" t="str">
        <f>①陸連データ貼付け!K1459</f>
        <v>瀬戸西</v>
      </c>
      <c r="J1459" s="30" t="str">
        <f>ASC(①陸連データ貼付け!J1459)</f>
        <v>ｱｲﾁｹﾝﾘﾂｾﾄﾆｼ</v>
      </c>
      <c r="K1459" s="30" t="str">
        <f t="shared" si="68"/>
        <v>瀬戸西</v>
      </c>
      <c r="L1459" s="30">
        <f>①陸連データ貼付け!P1459</f>
        <v>1</v>
      </c>
      <c r="M1459" s="64" t="str">
        <f>①陸連データ貼付け!Q1459</f>
        <v>高校</v>
      </c>
    </row>
    <row r="1460" spans="1:13">
      <c r="A1460" s="233" t="str">
        <f>①陸連データ貼付け!M1460</f>
        <v>J5187</v>
      </c>
      <c r="B1460" s="30" t="str">
        <f t="shared" si="66"/>
        <v>J</v>
      </c>
      <c r="C1460" s="30" t="str">
        <f t="shared" si="67"/>
        <v>5187</v>
      </c>
      <c r="D1460" s="30">
        <f>①陸連データ貼付け!B1460</f>
        <v>74722224</v>
      </c>
      <c r="E1460" s="30" t="str">
        <f>①陸連データ貼付け!C1460</f>
        <v>嶋崎　瑠美加</v>
      </c>
      <c r="F1460" s="30" t="str">
        <f>ASC(①陸連データ貼付け!D1460)</f>
        <v>ｼﾏｻﾞｷ ﾙﾐｶ</v>
      </c>
      <c r="G1460" s="30" t="str">
        <f>①陸連データ貼付け!E1460</f>
        <v>女</v>
      </c>
      <c r="H1460" s="30">
        <f>①陸連データ貼付け!N1460</f>
        <v>223246</v>
      </c>
      <c r="I1460" s="30" t="str">
        <f>①陸連データ貼付け!K1460</f>
        <v>春日井東</v>
      </c>
      <c r="J1460" s="30" t="str">
        <f>ASC(①陸連データ貼付け!J1460)</f>
        <v>ｱｲﾁｹﾝﾘﾂﾋｶﾞｼ</v>
      </c>
      <c r="K1460" s="30" t="str">
        <f t="shared" si="68"/>
        <v>春日井東</v>
      </c>
      <c r="L1460" s="30">
        <f>①陸連データ貼付け!P1460</f>
        <v>3</v>
      </c>
      <c r="M1460" s="64" t="str">
        <f>①陸連データ貼付け!Q1460</f>
        <v>高校</v>
      </c>
    </row>
    <row r="1461" spans="1:13">
      <c r="A1461" s="233" t="str">
        <f>①陸連データ貼付け!M1461</f>
        <v>J5188</v>
      </c>
      <c r="B1461" s="30" t="str">
        <f t="shared" si="66"/>
        <v>J</v>
      </c>
      <c r="C1461" s="30" t="str">
        <f t="shared" si="67"/>
        <v>5188</v>
      </c>
      <c r="D1461" s="30">
        <f>①陸連データ貼付け!B1461</f>
        <v>74722325</v>
      </c>
      <c r="E1461" s="30" t="str">
        <f>①陸連データ貼付け!C1461</f>
        <v>佐藤　眞菜</v>
      </c>
      <c r="F1461" s="30" t="str">
        <f>ASC(①陸連データ貼付け!D1461)</f>
        <v>ｻﾄｳ ﾏﾅ</v>
      </c>
      <c r="G1461" s="30" t="str">
        <f>①陸連データ貼付け!E1461</f>
        <v>女</v>
      </c>
      <c r="H1461" s="30">
        <f>①陸連データ貼付け!N1461</f>
        <v>223246</v>
      </c>
      <c r="I1461" s="30" t="str">
        <f>①陸連データ貼付け!K1461</f>
        <v>春日井東</v>
      </c>
      <c r="J1461" s="30" t="str">
        <f>ASC(①陸連データ貼付け!J1461)</f>
        <v>ｱｲﾁｹﾝﾘﾂﾋｶﾞｼ</v>
      </c>
      <c r="K1461" s="30" t="str">
        <f t="shared" si="68"/>
        <v>春日井東</v>
      </c>
      <c r="L1461" s="30">
        <f>①陸連データ貼付け!P1461</f>
        <v>3</v>
      </c>
      <c r="M1461" s="64" t="str">
        <f>①陸連データ貼付け!Q1461</f>
        <v>高校</v>
      </c>
    </row>
    <row r="1462" spans="1:13">
      <c r="A1462" s="233" t="str">
        <f>①陸連データ貼付け!M1462</f>
        <v>J5189</v>
      </c>
      <c r="B1462" s="30" t="str">
        <f t="shared" si="66"/>
        <v>J</v>
      </c>
      <c r="C1462" s="30" t="str">
        <f t="shared" si="67"/>
        <v>5189</v>
      </c>
      <c r="D1462" s="30">
        <f>①陸連データ貼付け!B1462</f>
        <v>74722426</v>
      </c>
      <c r="E1462" s="30" t="str">
        <f>①陸連データ貼付け!C1462</f>
        <v>鈴木　満帆</v>
      </c>
      <c r="F1462" s="30" t="str">
        <f>ASC(①陸連データ貼付け!D1462)</f>
        <v>ｽｽﾞｷ ﾏﾎ</v>
      </c>
      <c r="G1462" s="30" t="str">
        <f>①陸連データ貼付け!E1462</f>
        <v>女</v>
      </c>
      <c r="H1462" s="30">
        <f>①陸連データ貼付け!N1462</f>
        <v>223246</v>
      </c>
      <c r="I1462" s="30" t="str">
        <f>①陸連データ貼付け!K1462</f>
        <v>春日井東</v>
      </c>
      <c r="J1462" s="30" t="str">
        <f>ASC(①陸連データ貼付け!J1462)</f>
        <v>ｱｲﾁｹﾝﾘﾂﾋｶﾞｼ</v>
      </c>
      <c r="K1462" s="30" t="str">
        <f t="shared" si="68"/>
        <v>春日井東</v>
      </c>
      <c r="L1462" s="30">
        <f>①陸連データ貼付け!P1462</f>
        <v>3</v>
      </c>
      <c r="M1462" s="64" t="str">
        <f>①陸連データ貼付け!Q1462</f>
        <v>高校</v>
      </c>
    </row>
    <row r="1463" spans="1:13">
      <c r="A1463" s="233" t="str">
        <f>①陸連データ貼付け!M1463</f>
        <v>J5190</v>
      </c>
      <c r="B1463" s="30" t="str">
        <f t="shared" si="66"/>
        <v>J</v>
      </c>
      <c r="C1463" s="30" t="str">
        <f t="shared" si="67"/>
        <v>5190</v>
      </c>
      <c r="D1463" s="30">
        <f>①陸連データ貼付け!B1463</f>
        <v>74722527</v>
      </c>
      <c r="E1463" s="30" t="str">
        <f>①陸連データ貼付け!C1463</f>
        <v>山下　愛弓</v>
      </c>
      <c r="F1463" s="30" t="str">
        <f>ASC(①陸連データ貼付け!D1463)</f>
        <v>ﾔﾏｼﾀ ｱﾕﾐ</v>
      </c>
      <c r="G1463" s="30" t="str">
        <f>①陸連データ貼付け!E1463</f>
        <v>女</v>
      </c>
      <c r="H1463" s="30">
        <f>①陸連データ貼付け!N1463</f>
        <v>223246</v>
      </c>
      <c r="I1463" s="30" t="str">
        <f>①陸連データ貼付け!K1463</f>
        <v>春日井東</v>
      </c>
      <c r="J1463" s="30" t="str">
        <f>ASC(①陸連データ貼付け!J1463)</f>
        <v>ｱｲﾁｹﾝﾘﾂﾋｶﾞｼ</v>
      </c>
      <c r="K1463" s="30" t="str">
        <f t="shared" si="68"/>
        <v>春日井東</v>
      </c>
      <c r="L1463" s="30">
        <f>①陸連データ貼付け!P1463</f>
        <v>3</v>
      </c>
      <c r="M1463" s="64" t="str">
        <f>①陸連データ貼付け!Q1463</f>
        <v>高校</v>
      </c>
    </row>
    <row r="1464" spans="1:13">
      <c r="A1464" s="233" t="str">
        <f>①陸連データ貼付け!M1464</f>
        <v>J5191</v>
      </c>
      <c r="B1464" s="30" t="str">
        <f t="shared" si="66"/>
        <v>J</v>
      </c>
      <c r="C1464" s="30" t="str">
        <f t="shared" si="67"/>
        <v>5191</v>
      </c>
      <c r="D1464" s="30">
        <f>①陸連データ貼付け!B1464</f>
        <v>74722628</v>
      </c>
      <c r="E1464" s="30" t="str">
        <f>①陸連データ貼付け!C1464</f>
        <v>川北　流七</v>
      </c>
      <c r="F1464" s="30" t="str">
        <f>ASC(①陸連データ貼付け!D1464)</f>
        <v>ｶﾜｷﾀ ﾙﾅ</v>
      </c>
      <c r="G1464" s="30" t="str">
        <f>①陸連データ貼付け!E1464</f>
        <v>女</v>
      </c>
      <c r="H1464" s="30">
        <f>①陸連データ貼付け!N1464</f>
        <v>223246</v>
      </c>
      <c r="I1464" s="30" t="str">
        <f>①陸連データ貼付け!K1464</f>
        <v>春日井東</v>
      </c>
      <c r="J1464" s="30" t="str">
        <f>ASC(①陸連データ貼付け!J1464)</f>
        <v>ｱｲﾁｹﾝﾘﾂﾋｶﾞｼ</v>
      </c>
      <c r="K1464" s="30" t="str">
        <f t="shared" si="68"/>
        <v>春日井東</v>
      </c>
      <c r="L1464" s="30">
        <f>①陸連データ貼付け!P1464</f>
        <v>3</v>
      </c>
      <c r="M1464" s="64" t="str">
        <f>①陸連データ貼付け!Q1464</f>
        <v>高校</v>
      </c>
    </row>
    <row r="1465" spans="1:13">
      <c r="A1465" s="233" t="str">
        <f>①陸連データ貼付け!M1465</f>
        <v>J5192</v>
      </c>
      <c r="B1465" s="30" t="str">
        <f t="shared" si="66"/>
        <v>J</v>
      </c>
      <c r="C1465" s="30" t="str">
        <f t="shared" si="67"/>
        <v>5192</v>
      </c>
      <c r="D1465" s="30">
        <f>①陸連データ貼付け!B1465</f>
        <v>74722729</v>
      </c>
      <c r="E1465" s="30" t="str">
        <f>①陸連データ貼付け!C1465</f>
        <v>田中　瑞穂</v>
      </c>
      <c r="F1465" s="30" t="str">
        <f>ASC(①陸連データ貼付け!D1465)</f>
        <v>ﾀﾅｶ ﾐｽﾞﾎ</v>
      </c>
      <c r="G1465" s="30" t="str">
        <f>①陸連データ貼付け!E1465</f>
        <v>女</v>
      </c>
      <c r="H1465" s="30">
        <f>①陸連データ貼付け!N1465</f>
        <v>223246</v>
      </c>
      <c r="I1465" s="30" t="str">
        <f>①陸連データ貼付け!K1465</f>
        <v>春日井東</v>
      </c>
      <c r="J1465" s="30" t="str">
        <f>ASC(①陸連データ貼付け!J1465)</f>
        <v>ｱｲﾁｹﾝﾘﾂﾋｶﾞｼ</v>
      </c>
      <c r="K1465" s="30" t="str">
        <f t="shared" si="68"/>
        <v>春日井東</v>
      </c>
      <c r="L1465" s="30">
        <f>①陸連データ貼付け!P1465</f>
        <v>3</v>
      </c>
      <c r="M1465" s="64" t="str">
        <f>①陸連データ貼付け!Q1465</f>
        <v>高校</v>
      </c>
    </row>
    <row r="1466" spans="1:13">
      <c r="A1466" s="233" t="str">
        <f>①陸連データ貼付け!M1466</f>
        <v>J5193</v>
      </c>
      <c r="B1466" s="30" t="str">
        <f t="shared" si="66"/>
        <v>J</v>
      </c>
      <c r="C1466" s="30" t="str">
        <f t="shared" si="67"/>
        <v>5193</v>
      </c>
      <c r="D1466" s="30">
        <f>①陸連データ貼付け!B1466</f>
        <v>86714329</v>
      </c>
      <c r="E1466" s="30" t="str">
        <f>①陸連データ貼付け!C1466</f>
        <v>野沢　茉由</v>
      </c>
      <c r="F1466" s="30" t="str">
        <f>ASC(①陸連データ貼付け!D1466)</f>
        <v>ﾉｻﾞﾜ ﾏﾕ</v>
      </c>
      <c r="G1466" s="30" t="str">
        <f>①陸連データ貼付け!E1466</f>
        <v>女</v>
      </c>
      <c r="H1466" s="30">
        <f>①陸連データ貼付け!N1466</f>
        <v>223246</v>
      </c>
      <c r="I1466" s="30" t="str">
        <f>①陸連データ貼付け!K1466</f>
        <v>春日井東</v>
      </c>
      <c r="J1466" s="30" t="str">
        <f>ASC(①陸連データ貼付け!J1466)</f>
        <v>ｱｲﾁｹﾝﾘﾂﾋｶﾞｼ</v>
      </c>
      <c r="K1466" s="30" t="str">
        <f t="shared" si="68"/>
        <v>春日井東</v>
      </c>
      <c r="L1466" s="30">
        <f>①陸連データ貼付け!P1466</f>
        <v>2</v>
      </c>
      <c r="M1466" s="64" t="str">
        <f>①陸連データ貼付け!Q1466</f>
        <v>高校</v>
      </c>
    </row>
    <row r="1467" spans="1:13">
      <c r="A1467" s="233" t="str">
        <f>①陸連データ貼付け!M1467</f>
        <v>J5194</v>
      </c>
      <c r="B1467" s="30" t="str">
        <f t="shared" si="66"/>
        <v>J</v>
      </c>
      <c r="C1467" s="30" t="str">
        <f t="shared" si="67"/>
        <v>5194</v>
      </c>
      <c r="D1467" s="30">
        <f>①陸連データ貼付け!B1467</f>
        <v>86714430</v>
      </c>
      <c r="E1467" s="30" t="str">
        <f>①陸連データ貼付け!C1467</f>
        <v>糸永　博香</v>
      </c>
      <c r="F1467" s="30" t="str">
        <f>ASC(①陸連データ貼付け!D1467)</f>
        <v>ｲﾄﾅｶﾞ ﾋﾛｶ</v>
      </c>
      <c r="G1467" s="30" t="str">
        <f>①陸連データ貼付け!E1467</f>
        <v>女</v>
      </c>
      <c r="H1467" s="30">
        <f>①陸連データ貼付け!N1467</f>
        <v>223246</v>
      </c>
      <c r="I1467" s="30" t="str">
        <f>①陸連データ貼付け!K1467</f>
        <v>春日井東</v>
      </c>
      <c r="J1467" s="30" t="str">
        <f>ASC(①陸連データ貼付け!J1467)</f>
        <v>ｱｲﾁｹﾝﾘﾂﾋｶﾞｼ</v>
      </c>
      <c r="K1467" s="30" t="str">
        <f t="shared" si="68"/>
        <v>春日井東</v>
      </c>
      <c r="L1467" s="30">
        <f>①陸連データ貼付け!P1467</f>
        <v>2</v>
      </c>
      <c r="M1467" s="64" t="str">
        <f>①陸連データ貼付け!Q1467</f>
        <v>高校</v>
      </c>
    </row>
    <row r="1468" spans="1:13">
      <c r="A1468" s="233" t="str">
        <f>①陸連データ貼付け!M1468</f>
        <v>J5195</v>
      </c>
      <c r="B1468" s="30" t="str">
        <f t="shared" si="66"/>
        <v>J</v>
      </c>
      <c r="C1468" s="30" t="str">
        <f t="shared" si="67"/>
        <v>5195</v>
      </c>
      <c r="D1468" s="30">
        <f>①陸連データ貼付け!B1468</f>
        <v>86714531</v>
      </c>
      <c r="E1468" s="30" t="str">
        <f>①陸連データ貼付け!C1468</f>
        <v>佐藤　美和</v>
      </c>
      <c r="F1468" s="30" t="str">
        <f>ASC(①陸連データ貼付け!D1468)</f>
        <v>ｻﾄｳ ﾐﾜ</v>
      </c>
      <c r="G1468" s="30" t="str">
        <f>①陸連データ貼付け!E1468</f>
        <v>女</v>
      </c>
      <c r="H1468" s="30">
        <f>①陸連データ貼付け!N1468</f>
        <v>223246</v>
      </c>
      <c r="I1468" s="30" t="str">
        <f>①陸連データ貼付け!K1468</f>
        <v>春日井東</v>
      </c>
      <c r="J1468" s="30" t="str">
        <f>ASC(①陸連データ貼付け!J1468)</f>
        <v>ｱｲﾁｹﾝﾘﾂﾋｶﾞｼ</v>
      </c>
      <c r="K1468" s="30" t="str">
        <f t="shared" si="68"/>
        <v>春日井東</v>
      </c>
      <c r="L1468" s="30">
        <f>①陸連データ貼付け!P1468</f>
        <v>2</v>
      </c>
      <c r="M1468" s="64" t="str">
        <f>①陸連データ貼付け!Q1468</f>
        <v>高校</v>
      </c>
    </row>
    <row r="1469" spans="1:13">
      <c r="A1469" s="233" t="str">
        <f>①陸連データ貼付け!M1469</f>
        <v>J5196</v>
      </c>
      <c r="B1469" s="30" t="str">
        <f t="shared" si="66"/>
        <v>J</v>
      </c>
      <c r="C1469" s="30" t="str">
        <f t="shared" si="67"/>
        <v>5196</v>
      </c>
      <c r="D1469" s="30">
        <f>①陸連データ貼付け!B1469</f>
        <v>86714632</v>
      </c>
      <c r="E1469" s="30" t="str">
        <f>①陸連データ貼付け!C1469</f>
        <v>浜本　千尋</v>
      </c>
      <c r="F1469" s="30" t="str">
        <f>ASC(①陸連データ貼付け!D1469)</f>
        <v>ﾊﾏﾓﾄ ﾁﾋﾛ</v>
      </c>
      <c r="G1469" s="30" t="str">
        <f>①陸連データ貼付け!E1469</f>
        <v>女</v>
      </c>
      <c r="H1469" s="30">
        <f>①陸連データ貼付け!N1469</f>
        <v>223246</v>
      </c>
      <c r="I1469" s="30" t="str">
        <f>①陸連データ貼付け!K1469</f>
        <v>春日井東</v>
      </c>
      <c r="J1469" s="30" t="str">
        <f>ASC(①陸連データ貼付け!J1469)</f>
        <v>ｱｲﾁｹﾝﾘﾂﾋｶﾞｼ</v>
      </c>
      <c r="K1469" s="30" t="str">
        <f t="shared" si="68"/>
        <v>春日井東</v>
      </c>
      <c r="L1469" s="30">
        <f>①陸連データ貼付け!P1469</f>
        <v>2</v>
      </c>
      <c r="M1469" s="64" t="str">
        <f>①陸連データ貼付け!Q1469</f>
        <v>高校</v>
      </c>
    </row>
    <row r="1470" spans="1:13">
      <c r="A1470" s="233" t="str">
        <f>①陸連データ貼付け!M1470</f>
        <v>J5197</v>
      </c>
      <c r="B1470" s="30" t="str">
        <f t="shared" si="66"/>
        <v>J</v>
      </c>
      <c r="C1470" s="30" t="str">
        <f t="shared" si="67"/>
        <v>5197</v>
      </c>
      <c r="D1470" s="30">
        <f>①陸連データ貼付け!B1470</f>
        <v>86714733</v>
      </c>
      <c r="E1470" s="30" t="str">
        <f>①陸連データ貼付け!C1470</f>
        <v>市坪　千紗都</v>
      </c>
      <c r="F1470" s="30" t="str">
        <f>ASC(①陸連データ貼付け!D1470)</f>
        <v>ｲﾁﾂﾎﾞ ﾁｻﾄ</v>
      </c>
      <c r="G1470" s="30" t="str">
        <f>①陸連データ貼付け!E1470</f>
        <v>女</v>
      </c>
      <c r="H1470" s="30">
        <f>①陸連データ貼付け!N1470</f>
        <v>223246</v>
      </c>
      <c r="I1470" s="30" t="str">
        <f>①陸連データ貼付け!K1470</f>
        <v>春日井東</v>
      </c>
      <c r="J1470" s="30" t="str">
        <f>ASC(①陸連データ貼付け!J1470)</f>
        <v>ｱｲﾁｹﾝﾘﾂﾋｶﾞｼ</v>
      </c>
      <c r="K1470" s="30" t="str">
        <f t="shared" si="68"/>
        <v>春日井東</v>
      </c>
      <c r="L1470" s="30">
        <f>①陸連データ貼付け!P1470</f>
        <v>2</v>
      </c>
      <c r="M1470" s="64" t="str">
        <f>①陸連データ貼付け!Q1470</f>
        <v>高校</v>
      </c>
    </row>
    <row r="1471" spans="1:13">
      <c r="A1471" s="233" t="str">
        <f>①陸連データ貼付け!M1471</f>
        <v>J294</v>
      </c>
      <c r="B1471" s="30" t="str">
        <f t="shared" si="66"/>
        <v>J</v>
      </c>
      <c r="C1471" s="30" t="str">
        <f t="shared" si="67"/>
        <v>294</v>
      </c>
      <c r="D1471" s="30">
        <f>①陸連データ貼付け!B1471</f>
        <v>58380731</v>
      </c>
      <c r="E1471" s="30" t="str">
        <f>①陸連データ貼付け!C1471</f>
        <v>遠藤　麻緒斗</v>
      </c>
      <c r="F1471" s="30" t="str">
        <f>ASC(①陸連データ貼付け!D1471)</f>
        <v>ｴﾝﾄﾞｳ ﾏｵﾄ</v>
      </c>
      <c r="G1471" s="30" t="str">
        <f>①陸連データ貼付け!E1471</f>
        <v>男</v>
      </c>
      <c r="H1471" s="30">
        <f>①陸連データ貼付け!N1471</f>
        <v>223246</v>
      </c>
      <c r="I1471" s="30" t="str">
        <f>①陸連データ貼付け!K1471</f>
        <v>春日井東</v>
      </c>
      <c r="J1471" s="30" t="str">
        <f>ASC(①陸連データ貼付け!J1471)</f>
        <v>ｱｲﾁｹﾝﾘﾂﾋｶﾞｼ</v>
      </c>
      <c r="K1471" s="30" t="str">
        <f t="shared" si="68"/>
        <v>春日井東</v>
      </c>
      <c r="L1471" s="30">
        <f>①陸連データ貼付け!P1471</f>
        <v>2</v>
      </c>
      <c r="M1471" s="64" t="str">
        <f>①陸連データ貼付け!Q1471</f>
        <v>高校</v>
      </c>
    </row>
    <row r="1472" spans="1:13">
      <c r="A1472" s="233" t="str">
        <f>①陸連データ貼付け!M1472</f>
        <v>J295</v>
      </c>
      <c r="B1472" s="30" t="str">
        <f t="shared" si="66"/>
        <v>J</v>
      </c>
      <c r="C1472" s="30" t="str">
        <f t="shared" si="67"/>
        <v>295</v>
      </c>
      <c r="D1472" s="30">
        <f>①陸連データ貼付け!B1472</f>
        <v>58380832</v>
      </c>
      <c r="E1472" s="30" t="str">
        <f>①陸連データ貼付け!C1472</f>
        <v>猪上　凌太</v>
      </c>
      <c r="F1472" s="30" t="str">
        <f>ASC(①陸連データ貼付け!D1472)</f>
        <v>ｲﾉｳｴ ﾘｮｳﾀ</v>
      </c>
      <c r="G1472" s="30" t="str">
        <f>①陸連データ貼付け!E1472</f>
        <v>男</v>
      </c>
      <c r="H1472" s="30">
        <f>①陸連データ貼付け!N1472</f>
        <v>223246</v>
      </c>
      <c r="I1472" s="30" t="str">
        <f>①陸連データ貼付け!K1472</f>
        <v>春日井東</v>
      </c>
      <c r="J1472" s="30" t="str">
        <f>ASC(①陸連データ貼付け!J1472)</f>
        <v>ｱｲﾁｹﾝﾘﾂﾋｶﾞｼ</v>
      </c>
      <c r="K1472" s="30" t="str">
        <f t="shared" si="68"/>
        <v>春日井東</v>
      </c>
      <c r="L1472" s="30">
        <f>①陸連データ貼付け!P1472</f>
        <v>2</v>
      </c>
      <c r="M1472" s="64" t="str">
        <f>①陸連データ貼付け!Q1472</f>
        <v>高校</v>
      </c>
    </row>
    <row r="1473" spans="1:13">
      <c r="A1473" s="233" t="str">
        <f>①陸連データ貼付け!M1473</f>
        <v>J296</v>
      </c>
      <c r="B1473" s="30" t="str">
        <f t="shared" si="66"/>
        <v>J</v>
      </c>
      <c r="C1473" s="30" t="str">
        <f t="shared" si="67"/>
        <v>296</v>
      </c>
      <c r="D1473" s="30">
        <f>①陸連データ貼付け!B1473</f>
        <v>63497332</v>
      </c>
      <c r="E1473" s="30" t="str">
        <f>①陸連データ貼付け!C1473</f>
        <v>山中　賢太</v>
      </c>
      <c r="F1473" s="30" t="str">
        <f>ASC(①陸連データ貼付け!D1473)</f>
        <v>ﾔﾏﾅｶ ｹﾝﾀ</v>
      </c>
      <c r="G1473" s="30" t="str">
        <f>①陸連データ貼付け!E1473</f>
        <v>男</v>
      </c>
      <c r="H1473" s="30">
        <f>①陸連データ貼付け!N1473</f>
        <v>223246</v>
      </c>
      <c r="I1473" s="30" t="str">
        <f>①陸連データ貼付け!K1473</f>
        <v>春日井東</v>
      </c>
      <c r="J1473" s="30" t="str">
        <f>ASC(①陸連データ貼付け!J1473)</f>
        <v>ｱｲﾁｹﾝﾘﾂﾋｶﾞｼ</v>
      </c>
      <c r="K1473" s="30" t="str">
        <f t="shared" si="68"/>
        <v>春日井東</v>
      </c>
      <c r="L1473" s="30">
        <f>①陸連データ貼付け!P1473</f>
        <v>3</v>
      </c>
      <c r="M1473" s="64" t="str">
        <f>①陸連データ貼付け!Q1473</f>
        <v>高校</v>
      </c>
    </row>
    <row r="1474" spans="1:13">
      <c r="A1474" s="233" t="str">
        <f>①陸連データ貼付け!M1474</f>
        <v>J297</v>
      </c>
      <c r="B1474" s="30" t="str">
        <f t="shared" si="66"/>
        <v>J</v>
      </c>
      <c r="C1474" s="30" t="str">
        <f t="shared" si="67"/>
        <v>297</v>
      </c>
      <c r="D1474" s="30">
        <f>①陸連データ貼付け!B1474</f>
        <v>74721324</v>
      </c>
      <c r="E1474" s="30" t="str">
        <f>①陸連データ貼付け!C1474</f>
        <v>加藤　祥</v>
      </c>
      <c r="F1474" s="30" t="str">
        <f>ASC(①陸連データ貼付け!D1474)</f>
        <v>ｶﾄｳ ｼｮｳ</v>
      </c>
      <c r="G1474" s="30" t="str">
        <f>①陸連データ貼付け!E1474</f>
        <v>男</v>
      </c>
      <c r="H1474" s="30">
        <f>①陸連データ貼付け!N1474</f>
        <v>223246</v>
      </c>
      <c r="I1474" s="30" t="str">
        <f>①陸連データ貼付け!K1474</f>
        <v>春日井東</v>
      </c>
      <c r="J1474" s="30" t="str">
        <f>ASC(①陸連データ貼付け!J1474)</f>
        <v>ｱｲﾁｹﾝﾘﾂﾋｶﾞｼ</v>
      </c>
      <c r="K1474" s="30" t="str">
        <f t="shared" si="68"/>
        <v>春日井東</v>
      </c>
      <c r="L1474" s="30">
        <f>①陸連データ貼付け!P1474</f>
        <v>3</v>
      </c>
      <c r="M1474" s="64" t="str">
        <f>①陸連データ貼付け!Q1474</f>
        <v>高校</v>
      </c>
    </row>
    <row r="1475" spans="1:13">
      <c r="A1475" s="233" t="str">
        <f>①陸連データ貼付け!M1475</f>
        <v>J298</v>
      </c>
      <c r="B1475" s="30" t="str">
        <f t="shared" ref="B1475:B1538" si="69">LEFT(A1475,1)</f>
        <v>J</v>
      </c>
      <c r="C1475" s="30" t="str">
        <f t="shared" ref="C1475:C1538" si="70">REPLACE(A1475,1,1,"")</f>
        <v>298</v>
      </c>
      <c r="D1475" s="30">
        <f>①陸連データ貼付け!B1475</f>
        <v>74721627</v>
      </c>
      <c r="E1475" s="30" t="str">
        <f>①陸連データ貼付け!C1475</f>
        <v>伊藤　瑠我</v>
      </c>
      <c r="F1475" s="30" t="str">
        <f>ASC(①陸連データ貼付け!D1475)</f>
        <v>ｲﾄｳ ﾘｭｳｶﾞ</v>
      </c>
      <c r="G1475" s="30" t="str">
        <f>①陸連データ貼付け!E1475</f>
        <v>男</v>
      </c>
      <c r="H1475" s="30">
        <f>①陸連データ貼付け!N1475</f>
        <v>223246</v>
      </c>
      <c r="I1475" s="30" t="str">
        <f>①陸連データ貼付け!K1475</f>
        <v>春日井東</v>
      </c>
      <c r="J1475" s="30" t="str">
        <f>ASC(①陸連データ貼付け!J1475)</f>
        <v>ｱｲﾁｹﾝﾘﾂﾋｶﾞｼ</v>
      </c>
      <c r="K1475" s="30" t="str">
        <f t="shared" ref="K1475:K1538" si="71">I1475</f>
        <v>春日井東</v>
      </c>
      <c r="L1475" s="30">
        <f>①陸連データ貼付け!P1475</f>
        <v>3</v>
      </c>
      <c r="M1475" s="64" t="str">
        <f>①陸連データ貼付け!Q1475</f>
        <v>高校</v>
      </c>
    </row>
    <row r="1476" spans="1:13">
      <c r="A1476" s="233" t="str">
        <f>①陸連データ貼付け!M1476</f>
        <v>J299</v>
      </c>
      <c r="B1476" s="30" t="str">
        <f t="shared" si="69"/>
        <v>J</v>
      </c>
      <c r="C1476" s="30" t="str">
        <f t="shared" si="70"/>
        <v>299</v>
      </c>
      <c r="D1476" s="30">
        <f>①陸連データ貼付け!B1476</f>
        <v>74721930</v>
      </c>
      <c r="E1476" s="30" t="str">
        <f>①陸連データ貼付け!C1476</f>
        <v>阪口　真一朗</v>
      </c>
      <c r="F1476" s="30" t="str">
        <f>ASC(①陸連データ貼付け!D1476)</f>
        <v>ｻｶｸﾞﾁ ｼﾝｲﾁﾛｳ</v>
      </c>
      <c r="G1476" s="30" t="str">
        <f>①陸連データ貼付け!E1476</f>
        <v>男</v>
      </c>
      <c r="H1476" s="30">
        <f>①陸連データ貼付け!N1476</f>
        <v>223246</v>
      </c>
      <c r="I1476" s="30" t="str">
        <f>①陸連データ貼付け!K1476</f>
        <v>春日井東</v>
      </c>
      <c r="J1476" s="30" t="str">
        <f>ASC(①陸連データ貼付け!J1476)</f>
        <v>ｱｲﾁｹﾝﾘﾂﾋｶﾞｼ</v>
      </c>
      <c r="K1476" s="30" t="str">
        <f t="shared" si="71"/>
        <v>春日井東</v>
      </c>
      <c r="L1476" s="30">
        <f>①陸連データ貼付け!P1476</f>
        <v>3</v>
      </c>
      <c r="M1476" s="64" t="str">
        <f>①陸連データ貼付け!Q1476</f>
        <v>高校</v>
      </c>
    </row>
    <row r="1477" spans="1:13">
      <c r="A1477" s="233" t="str">
        <f>①陸連データ貼付け!M1477</f>
        <v>J300</v>
      </c>
      <c r="B1477" s="30" t="str">
        <f t="shared" si="69"/>
        <v>J</v>
      </c>
      <c r="C1477" s="30" t="str">
        <f t="shared" si="70"/>
        <v>300</v>
      </c>
      <c r="D1477" s="30">
        <f>①陸連データ貼付け!B1477</f>
        <v>79372331</v>
      </c>
      <c r="E1477" s="30" t="str">
        <f>①陸連データ貼付け!C1477</f>
        <v>橋本　捷聖</v>
      </c>
      <c r="F1477" s="30" t="str">
        <f>ASC(①陸連データ貼付け!D1477)</f>
        <v>ﾊｼﾓﾄ ｶﾂｷﾖ</v>
      </c>
      <c r="G1477" s="30" t="str">
        <f>①陸連データ貼付け!E1477</f>
        <v>男</v>
      </c>
      <c r="H1477" s="30">
        <f>①陸連データ貼付け!N1477</f>
        <v>223246</v>
      </c>
      <c r="I1477" s="30" t="str">
        <f>①陸連データ貼付け!K1477</f>
        <v>春日井東</v>
      </c>
      <c r="J1477" s="30" t="str">
        <f>ASC(①陸連データ貼付け!J1477)</f>
        <v>ｱｲﾁｹﾝﾘﾂﾋｶﾞｼ</v>
      </c>
      <c r="K1477" s="30" t="str">
        <f t="shared" si="71"/>
        <v>春日井東</v>
      </c>
      <c r="L1477" s="30">
        <f>①陸連データ貼付け!P1477</f>
        <v>2</v>
      </c>
      <c r="M1477" s="64" t="str">
        <f>①陸連データ貼付け!Q1477</f>
        <v>高校</v>
      </c>
    </row>
    <row r="1478" spans="1:13">
      <c r="A1478" s="233" t="str">
        <f>①陸連データ貼付け!M1478</f>
        <v>J301</v>
      </c>
      <c r="B1478" s="30" t="str">
        <f t="shared" si="69"/>
        <v>J</v>
      </c>
      <c r="C1478" s="30" t="str">
        <f t="shared" si="70"/>
        <v>301</v>
      </c>
      <c r="D1478" s="30">
        <f>①陸連データ貼付け!B1478</f>
        <v>86713429</v>
      </c>
      <c r="E1478" s="30" t="str">
        <f>①陸連データ貼付け!C1478</f>
        <v>久野　貴斗</v>
      </c>
      <c r="F1478" s="30" t="str">
        <f>ASC(①陸連データ貼付け!D1478)</f>
        <v>ｸﾉ ﾀｶﾄ</v>
      </c>
      <c r="G1478" s="30" t="str">
        <f>①陸連データ貼付け!E1478</f>
        <v>男</v>
      </c>
      <c r="H1478" s="30">
        <f>①陸連データ貼付け!N1478</f>
        <v>223246</v>
      </c>
      <c r="I1478" s="30" t="str">
        <f>①陸連データ貼付け!K1478</f>
        <v>春日井東</v>
      </c>
      <c r="J1478" s="30" t="str">
        <f>ASC(①陸連データ貼付け!J1478)</f>
        <v>ｱｲﾁｹﾝﾘﾂﾋｶﾞｼ</v>
      </c>
      <c r="K1478" s="30" t="str">
        <f t="shared" si="71"/>
        <v>春日井東</v>
      </c>
      <c r="L1478" s="30">
        <f>①陸連データ貼付け!P1478</f>
        <v>2</v>
      </c>
      <c r="M1478" s="64" t="str">
        <f>①陸連データ貼付け!Q1478</f>
        <v>高校</v>
      </c>
    </row>
    <row r="1479" spans="1:13">
      <c r="A1479" s="233" t="str">
        <f>①陸連データ貼付け!M1479</f>
        <v>J302</v>
      </c>
      <c r="B1479" s="30" t="str">
        <f t="shared" si="69"/>
        <v>J</v>
      </c>
      <c r="C1479" s="30" t="str">
        <f t="shared" si="70"/>
        <v>302</v>
      </c>
      <c r="D1479" s="30">
        <f>①陸連データ貼付け!B1479</f>
        <v>86713530</v>
      </c>
      <c r="E1479" s="30" t="str">
        <f>①陸連データ貼付け!C1479</f>
        <v>岩本　和己</v>
      </c>
      <c r="F1479" s="30" t="str">
        <f>ASC(①陸連データ貼付け!D1479)</f>
        <v>ｲﾜﾓﾄ ｶｽﾞｷ</v>
      </c>
      <c r="G1479" s="30" t="str">
        <f>①陸連データ貼付け!E1479</f>
        <v>男</v>
      </c>
      <c r="H1479" s="30">
        <f>①陸連データ貼付け!N1479</f>
        <v>223246</v>
      </c>
      <c r="I1479" s="30" t="str">
        <f>①陸連データ貼付け!K1479</f>
        <v>春日井東</v>
      </c>
      <c r="J1479" s="30" t="str">
        <f>ASC(①陸連データ貼付け!J1479)</f>
        <v>ｱｲﾁｹﾝﾘﾂﾋｶﾞｼ</v>
      </c>
      <c r="K1479" s="30" t="str">
        <f t="shared" si="71"/>
        <v>春日井東</v>
      </c>
      <c r="L1479" s="30">
        <f>①陸連データ貼付け!P1479</f>
        <v>2</v>
      </c>
      <c r="M1479" s="64" t="str">
        <f>①陸連データ貼付け!Q1479</f>
        <v>高校</v>
      </c>
    </row>
    <row r="1480" spans="1:13">
      <c r="A1480" s="233" t="str">
        <f>①陸連データ貼付け!M1480</f>
        <v>J303</v>
      </c>
      <c r="B1480" s="30" t="str">
        <f t="shared" si="69"/>
        <v>J</v>
      </c>
      <c r="C1480" s="30" t="str">
        <f t="shared" si="70"/>
        <v>303</v>
      </c>
      <c r="D1480" s="30">
        <f>①陸連データ貼付け!B1480</f>
        <v>86713631</v>
      </c>
      <c r="E1480" s="30" t="str">
        <f>①陸連データ貼付け!C1480</f>
        <v>水野　豪人</v>
      </c>
      <c r="F1480" s="30" t="str">
        <f>ASC(①陸連データ貼付け!D1480)</f>
        <v>ﾐｽﾞﾉ ﾀｹﾄ</v>
      </c>
      <c r="G1480" s="30" t="str">
        <f>①陸連データ貼付け!E1480</f>
        <v>男</v>
      </c>
      <c r="H1480" s="30">
        <f>①陸連データ貼付け!N1480</f>
        <v>223246</v>
      </c>
      <c r="I1480" s="30" t="str">
        <f>①陸連データ貼付け!K1480</f>
        <v>春日井東</v>
      </c>
      <c r="J1480" s="30" t="str">
        <f>ASC(①陸連データ貼付け!J1480)</f>
        <v>ｱｲﾁｹﾝﾘﾂﾋｶﾞｼ</v>
      </c>
      <c r="K1480" s="30" t="str">
        <f t="shared" si="71"/>
        <v>春日井東</v>
      </c>
      <c r="L1480" s="30">
        <f>①陸連データ貼付け!P1480</f>
        <v>2</v>
      </c>
      <c r="M1480" s="64" t="str">
        <f>①陸連データ貼付け!Q1480</f>
        <v>高校</v>
      </c>
    </row>
    <row r="1481" spans="1:13">
      <c r="A1481" s="233" t="str">
        <f>①陸連データ貼付け!M1481</f>
        <v>J304</v>
      </c>
      <c r="B1481" s="30" t="str">
        <f t="shared" si="69"/>
        <v>J</v>
      </c>
      <c r="C1481" s="30" t="str">
        <f t="shared" si="70"/>
        <v>304</v>
      </c>
      <c r="D1481" s="30">
        <f>①陸連データ貼付け!B1481</f>
        <v>86713732</v>
      </c>
      <c r="E1481" s="30" t="str">
        <f>①陸連データ貼付け!C1481</f>
        <v>荒金　士結也</v>
      </c>
      <c r="F1481" s="30" t="str">
        <f>ASC(①陸連データ貼付け!D1481)</f>
        <v>ｱﾗｶﾈ ｼｭｳﾔ</v>
      </c>
      <c r="G1481" s="30" t="str">
        <f>①陸連データ貼付け!E1481</f>
        <v>男</v>
      </c>
      <c r="H1481" s="30">
        <f>①陸連データ貼付け!N1481</f>
        <v>223246</v>
      </c>
      <c r="I1481" s="30" t="str">
        <f>①陸連データ貼付け!K1481</f>
        <v>春日井東</v>
      </c>
      <c r="J1481" s="30" t="str">
        <f>ASC(①陸連データ貼付け!J1481)</f>
        <v>ｱｲﾁｹﾝﾘﾂﾋｶﾞｼ</v>
      </c>
      <c r="K1481" s="30" t="str">
        <f t="shared" si="71"/>
        <v>春日井東</v>
      </c>
      <c r="L1481" s="30">
        <f>①陸連データ貼付け!P1481</f>
        <v>2</v>
      </c>
      <c r="M1481" s="64" t="str">
        <f>①陸連データ貼付け!Q1481</f>
        <v>高校</v>
      </c>
    </row>
    <row r="1482" spans="1:13">
      <c r="A1482" s="233" t="str">
        <f>①陸連データ貼付け!M1482</f>
        <v>J305</v>
      </c>
      <c r="B1482" s="30" t="str">
        <f t="shared" si="69"/>
        <v>J</v>
      </c>
      <c r="C1482" s="30" t="str">
        <f t="shared" si="70"/>
        <v>305</v>
      </c>
      <c r="D1482" s="30">
        <f>①陸連データ貼付け!B1482</f>
        <v>86713833</v>
      </c>
      <c r="E1482" s="30" t="str">
        <f>①陸連データ貼付け!C1482</f>
        <v>櫛田　拓摩</v>
      </c>
      <c r="F1482" s="30" t="str">
        <f>ASC(①陸連データ貼付け!D1482)</f>
        <v>ｸｼﾀﾞ ﾀｸﾏ</v>
      </c>
      <c r="G1482" s="30" t="str">
        <f>①陸連データ貼付け!E1482</f>
        <v>男</v>
      </c>
      <c r="H1482" s="30">
        <f>①陸連データ貼付け!N1482</f>
        <v>223246</v>
      </c>
      <c r="I1482" s="30" t="str">
        <f>①陸連データ貼付け!K1482</f>
        <v>春日井東</v>
      </c>
      <c r="J1482" s="30" t="str">
        <f>ASC(①陸連データ貼付け!J1482)</f>
        <v>ｱｲﾁｹﾝﾘﾂﾋｶﾞｼ</v>
      </c>
      <c r="K1482" s="30" t="str">
        <f t="shared" si="71"/>
        <v>春日井東</v>
      </c>
      <c r="L1482" s="30">
        <f>①陸連データ貼付け!P1482</f>
        <v>2</v>
      </c>
      <c r="M1482" s="64" t="str">
        <f>①陸連データ貼付け!Q1482</f>
        <v>高校</v>
      </c>
    </row>
    <row r="1483" spans="1:13">
      <c r="A1483" s="233" t="str">
        <f>①陸連データ貼付け!M1483</f>
        <v>J306</v>
      </c>
      <c r="B1483" s="30" t="str">
        <f t="shared" si="69"/>
        <v>J</v>
      </c>
      <c r="C1483" s="30" t="str">
        <f t="shared" si="70"/>
        <v>306</v>
      </c>
      <c r="D1483" s="30">
        <f>①陸連データ貼付け!B1483</f>
        <v>86713934</v>
      </c>
      <c r="E1483" s="30" t="str">
        <f>①陸連データ貼付け!C1483</f>
        <v>本渡　晴己</v>
      </c>
      <c r="F1483" s="30" t="str">
        <f>ASC(①陸連データ貼付け!D1483)</f>
        <v>ﾎﾝﾄﾞ ﾊﾙｷ</v>
      </c>
      <c r="G1483" s="30" t="str">
        <f>①陸連データ貼付け!E1483</f>
        <v>男</v>
      </c>
      <c r="H1483" s="30">
        <f>①陸連データ貼付け!N1483</f>
        <v>223246</v>
      </c>
      <c r="I1483" s="30" t="str">
        <f>①陸連データ貼付け!K1483</f>
        <v>春日井東</v>
      </c>
      <c r="J1483" s="30" t="str">
        <f>ASC(①陸連データ貼付け!J1483)</f>
        <v>ｱｲﾁｹﾝﾘﾂﾋｶﾞｼ</v>
      </c>
      <c r="K1483" s="30" t="str">
        <f t="shared" si="71"/>
        <v>春日井東</v>
      </c>
      <c r="L1483" s="30">
        <f>①陸連データ貼付け!P1483</f>
        <v>2</v>
      </c>
      <c r="M1483" s="64" t="str">
        <f>①陸連データ貼付け!Q1483</f>
        <v>高校</v>
      </c>
    </row>
    <row r="1484" spans="1:13">
      <c r="A1484" s="233" t="str">
        <f>①陸連データ貼付け!M1484</f>
        <v>J307</v>
      </c>
      <c r="B1484" s="30" t="str">
        <f t="shared" si="69"/>
        <v>J</v>
      </c>
      <c r="C1484" s="30" t="str">
        <f t="shared" si="70"/>
        <v>307</v>
      </c>
      <c r="D1484" s="30">
        <f>①陸連データ貼付け!B1484</f>
        <v>86714026</v>
      </c>
      <c r="E1484" s="30" t="str">
        <f>①陸連データ貼付け!C1484</f>
        <v>鵜飼　連汰</v>
      </c>
      <c r="F1484" s="30" t="str">
        <f>ASC(①陸連データ貼付け!D1484)</f>
        <v>ｳｶｲ ﾚﾝﾀ</v>
      </c>
      <c r="G1484" s="30" t="str">
        <f>①陸連データ貼付け!E1484</f>
        <v>男</v>
      </c>
      <c r="H1484" s="30">
        <f>①陸連データ貼付け!N1484</f>
        <v>223246</v>
      </c>
      <c r="I1484" s="30" t="str">
        <f>①陸連データ貼付け!K1484</f>
        <v>春日井東</v>
      </c>
      <c r="J1484" s="30" t="str">
        <f>ASC(①陸連データ貼付け!J1484)</f>
        <v>ｱｲﾁｹﾝﾘﾂﾋｶﾞｼ</v>
      </c>
      <c r="K1484" s="30" t="str">
        <f t="shared" si="71"/>
        <v>春日井東</v>
      </c>
      <c r="L1484" s="30">
        <f>①陸連データ貼付け!P1484</f>
        <v>2</v>
      </c>
      <c r="M1484" s="64" t="str">
        <f>①陸連データ貼付け!Q1484</f>
        <v>高校</v>
      </c>
    </row>
    <row r="1485" spans="1:13">
      <c r="A1485" s="233" t="str">
        <f>①陸連データ貼付け!M1485</f>
        <v>J308</v>
      </c>
      <c r="B1485" s="30" t="str">
        <f t="shared" si="69"/>
        <v>J</v>
      </c>
      <c r="C1485" s="30" t="str">
        <f t="shared" si="70"/>
        <v>308</v>
      </c>
      <c r="D1485" s="30">
        <f>①陸連データ貼付け!B1485</f>
        <v>86714127</v>
      </c>
      <c r="E1485" s="30" t="str">
        <f>①陸連データ貼付け!C1485</f>
        <v>森川　貴登</v>
      </c>
      <c r="F1485" s="30" t="str">
        <f>ASC(①陸連データ貼付け!D1485)</f>
        <v>ﾓﾘｶﾜ ﾀｶﾄ</v>
      </c>
      <c r="G1485" s="30" t="str">
        <f>①陸連データ貼付け!E1485</f>
        <v>男</v>
      </c>
      <c r="H1485" s="30">
        <f>①陸連データ貼付け!N1485</f>
        <v>223246</v>
      </c>
      <c r="I1485" s="30" t="str">
        <f>①陸連データ貼付け!K1485</f>
        <v>春日井東</v>
      </c>
      <c r="J1485" s="30" t="str">
        <f>ASC(①陸連データ貼付け!J1485)</f>
        <v>ｱｲﾁｹﾝﾘﾂﾋｶﾞｼ</v>
      </c>
      <c r="K1485" s="30" t="str">
        <f t="shared" si="71"/>
        <v>春日井東</v>
      </c>
      <c r="L1485" s="30">
        <f>①陸連データ貼付け!P1485</f>
        <v>2</v>
      </c>
      <c r="M1485" s="64" t="str">
        <f>①陸連データ貼付け!Q1485</f>
        <v>高校</v>
      </c>
    </row>
    <row r="1486" spans="1:13">
      <c r="A1486" s="233" t="str">
        <f>①陸連データ貼付け!M1486</f>
        <v>J309</v>
      </c>
      <c r="B1486" s="30" t="str">
        <f t="shared" si="69"/>
        <v>J</v>
      </c>
      <c r="C1486" s="30" t="str">
        <f t="shared" si="70"/>
        <v>309</v>
      </c>
      <c r="D1486" s="30">
        <f>①陸連データ貼付け!B1486</f>
        <v>86714228</v>
      </c>
      <c r="E1486" s="30" t="str">
        <f>①陸連データ貼付け!C1486</f>
        <v>高沢　星次</v>
      </c>
      <c r="F1486" s="30" t="str">
        <f>ASC(①陸連データ貼付け!D1486)</f>
        <v>ﾀｶｻﾞﾜ ｾｲｼﾞ</v>
      </c>
      <c r="G1486" s="30" t="str">
        <f>①陸連データ貼付け!E1486</f>
        <v>男</v>
      </c>
      <c r="H1486" s="30">
        <f>①陸連データ貼付け!N1486</f>
        <v>223246</v>
      </c>
      <c r="I1486" s="30" t="str">
        <f>①陸連データ貼付け!K1486</f>
        <v>春日井東</v>
      </c>
      <c r="J1486" s="30" t="str">
        <f>ASC(①陸連データ貼付け!J1486)</f>
        <v>ｱｲﾁｹﾝﾘﾂﾋｶﾞｼ</v>
      </c>
      <c r="K1486" s="30" t="str">
        <f t="shared" si="71"/>
        <v>春日井東</v>
      </c>
      <c r="L1486" s="30">
        <f>①陸連データ貼付け!P1486</f>
        <v>2</v>
      </c>
      <c r="M1486" s="64" t="str">
        <f>①陸連データ貼付け!Q1486</f>
        <v>高校</v>
      </c>
    </row>
    <row r="1487" spans="1:13">
      <c r="A1487" s="233" t="str">
        <f>①陸連データ貼付け!M1487</f>
        <v>J310</v>
      </c>
      <c r="B1487" s="30" t="str">
        <f t="shared" si="69"/>
        <v>J</v>
      </c>
      <c r="C1487" s="30" t="str">
        <f t="shared" si="70"/>
        <v>310</v>
      </c>
      <c r="D1487" s="30">
        <f>①陸連データ貼付け!B1487</f>
        <v>96743938</v>
      </c>
      <c r="E1487" s="30" t="str">
        <f>①陸連データ貼付け!C1487</f>
        <v>飯田　諒介</v>
      </c>
      <c r="F1487" s="30" t="str">
        <f>ASC(①陸連データ貼付け!D1487)</f>
        <v>ｲｲﾀﾞ ﾘｮｳｽｹ</v>
      </c>
      <c r="G1487" s="30" t="str">
        <f>①陸連データ貼付け!E1487</f>
        <v>男</v>
      </c>
      <c r="H1487" s="30">
        <f>①陸連データ貼付け!N1487</f>
        <v>223246</v>
      </c>
      <c r="I1487" s="30" t="str">
        <f>①陸連データ貼付け!K1487</f>
        <v>春日井東</v>
      </c>
      <c r="J1487" s="30" t="str">
        <f>ASC(①陸連データ貼付け!J1487)</f>
        <v>ｱｲﾁｹﾝﾘﾂﾋｶﾞｼ</v>
      </c>
      <c r="K1487" s="30" t="str">
        <f t="shared" si="71"/>
        <v>春日井東</v>
      </c>
      <c r="L1487" s="30">
        <f>①陸連データ貼付け!P1487</f>
        <v>2</v>
      </c>
      <c r="M1487" s="64" t="str">
        <f>①陸連データ貼付け!Q1487</f>
        <v>高校</v>
      </c>
    </row>
    <row r="1488" spans="1:13">
      <c r="A1488" s="233" t="str">
        <f>①陸連データ貼付け!M1488</f>
        <v>J619</v>
      </c>
      <c r="B1488" s="30" t="str">
        <f t="shared" si="69"/>
        <v>J</v>
      </c>
      <c r="C1488" s="30" t="str">
        <f t="shared" si="70"/>
        <v>619</v>
      </c>
      <c r="D1488" s="30">
        <f>①陸連データ貼付け!B1488</f>
        <v>73247831</v>
      </c>
      <c r="E1488" s="30" t="str">
        <f>①陸連データ貼付け!C1488</f>
        <v>今藤　翔希</v>
      </c>
      <c r="F1488" s="30" t="str">
        <f>ASC(①陸連データ貼付け!D1488)</f>
        <v>ｺﾝﾄﾞｳ ｼｮｳｷ</v>
      </c>
      <c r="G1488" s="30" t="str">
        <f>①陸連データ貼付け!E1488</f>
        <v>男</v>
      </c>
      <c r="H1488" s="30">
        <f>①陸連データ貼付け!N1488</f>
        <v>223246</v>
      </c>
      <c r="I1488" s="30" t="str">
        <f>①陸連データ貼付け!K1488</f>
        <v>春日井東</v>
      </c>
      <c r="J1488" s="30" t="str">
        <f>ASC(①陸連データ貼付け!J1488)</f>
        <v>ｱｲﾁｹﾝﾘﾂﾋｶﾞｼ</v>
      </c>
      <c r="K1488" s="30" t="str">
        <f t="shared" si="71"/>
        <v>春日井東</v>
      </c>
      <c r="L1488" s="30">
        <f>①陸連データ貼付け!P1488</f>
        <v>1</v>
      </c>
      <c r="M1488" s="64" t="str">
        <f>①陸連データ貼付け!Q1488</f>
        <v>高校</v>
      </c>
    </row>
    <row r="1489" spans="1:13">
      <c r="A1489" s="233" t="str">
        <f>①陸連データ貼付け!M1489</f>
        <v>J620</v>
      </c>
      <c r="B1489" s="30" t="str">
        <f t="shared" si="69"/>
        <v>J</v>
      </c>
      <c r="C1489" s="30" t="str">
        <f t="shared" si="70"/>
        <v>620</v>
      </c>
      <c r="D1489" s="30">
        <f>①陸連データ貼付け!B1489</f>
        <v>97834233</v>
      </c>
      <c r="E1489" s="30" t="str">
        <f>①陸連データ貼付け!C1489</f>
        <v>河相　光太郎</v>
      </c>
      <c r="F1489" s="30" t="str">
        <f>ASC(①陸連データ貼付け!D1489)</f>
        <v>ｶﾜｲ ｺｳﾀﾛｳ</v>
      </c>
      <c r="G1489" s="30" t="str">
        <f>①陸連データ貼付け!E1489</f>
        <v>男</v>
      </c>
      <c r="H1489" s="30">
        <f>①陸連データ貼付け!N1489</f>
        <v>223246</v>
      </c>
      <c r="I1489" s="30" t="str">
        <f>①陸連データ貼付け!K1489</f>
        <v>春日井東</v>
      </c>
      <c r="J1489" s="30" t="str">
        <f>ASC(①陸連データ貼付け!J1489)</f>
        <v>ｱｲﾁｹﾝﾘﾂﾋｶﾞｼ</v>
      </c>
      <c r="K1489" s="30" t="str">
        <f t="shared" si="71"/>
        <v>春日井東</v>
      </c>
      <c r="L1489" s="30">
        <f>①陸連データ貼付け!P1489</f>
        <v>1</v>
      </c>
      <c r="M1489" s="64" t="str">
        <f>①陸連データ貼付け!Q1489</f>
        <v>高校</v>
      </c>
    </row>
    <row r="1490" spans="1:13">
      <c r="A1490" s="233" t="str">
        <f>①陸連データ貼付け!M1490</f>
        <v>H188</v>
      </c>
      <c r="B1490" s="30" t="str">
        <f t="shared" si="69"/>
        <v>H</v>
      </c>
      <c r="C1490" s="30" t="str">
        <f t="shared" si="70"/>
        <v>188</v>
      </c>
      <c r="D1490" s="30">
        <f>①陸連データ貼付け!B1490</f>
        <v>39932127</v>
      </c>
      <c r="E1490" s="30" t="str">
        <f>①陸連データ貼付け!C1490</f>
        <v>竹本　裕貴</v>
      </c>
      <c r="F1490" s="30" t="str">
        <f>ASC(①陸連データ貼付け!D1490)</f>
        <v>ﾀｹﾓﾄ ﾕｳｷ</v>
      </c>
      <c r="G1490" s="30" t="str">
        <f>①陸連データ貼付け!E1490</f>
        <v>男</v>
      </c>
      <c r="H1490" s="30">
        <f>①陸連データ貼付け!N1490</f>
        <v>223247</v>
      </c>
      <c r="I1490" s="30" t="str">
        <f>①陸連データ貼付け!K1490</f>
        <v>日進</v>
      </c>
      <c r="J1490" s="30" t="str">
        <f>ASC(①陸連データ貼付け!J1490)</f>
        <v>ｱｲﾁｹﾝﾘﾂﾆｯｼﾝ</v>
      </c>
      <c r="K1490" s="30" t="str">
        <f t="shared" si="71"/>
        <v>日進</v>
      </c>
      <c r="L1490" s="30">
        <f>①陸連データ貼付け!P1490</f>
        <v>3</v>
      </c>
      <c r="M1490" s="64" t="str">
        <f>①陸連データ貼付け!Q1490</f>
        <v>高校</v>
      </c>
    </row>
    <row r="1491" spans="1:13">
      <c r="A1491" s="233" t="str">
        <f>①陸連データ貼付け!M1491</f>
        <v>H189</v>
      </c>
      <c r="B1491" s="30" t="str">
        <f t="shared" si="69"/>
        <v>H</v>
      </c>
      <c r="C1491" s="30" t="str">
        <f t="shared" si="70"/>
        <v>189</v>
      </c>
      <c r="D1491" s="30">
        <f>①陸連データ貼付け!B1491</f>
        <v>50952526</v>
      </c>
      <c r="E1491" s="30" t="str">
        <f>①陸連データ貼付け!C1491</f>
        <v>小野　世椰</v>
      </c>
      <c r="F1491" s="30" t="str">
        <f>ASC(①陸連データ貼付け!D1491)</f>
        <v>ｵﾉ ｾｲﾔ</v>
      </c>
      <c r="G1491" s="30" t="str">
        <f>①陸連データ貼付け!E1491</f>
        <v>男</v>
      </c>
      <c r="H1491" s="30">
        <f>①陸連データ貼付け!N1491</f>
        <v>223247</v>
      </c>
      <c r="I1491" s="30" t="str">
        <f>①陸連データ貼付け!K1491</f>
        <v>日進</v>
      </c>
      <c r="J1491" s="30" t="str">
        <f>ASC(①陸連データ貼付け!J1491)</f>
        <v>ｱｲﾁｹﾝﾘﾂﾆｯｼﾝ</v>
      </c>
      <c r="K1491" s="30" t="str">
        <f t="shared" si="71"/>
        <v>日進</v>
      </c>
      <c r="L1491" s="30">
        <f>①陸連データ貼付け!P1491</f>
        <v>2</v>
      </c>
      <c r="M1491" s="64" t="str">
        <f>①陸連データ貼付け!Q1491</f>
        <v>高校</v>
      </c>
    </row>
    <row r="1492" spans="1:13">
      <c r="A1492" s="233" t="str">
        <f>①陸連データ貼付け!M1492</f>
        <v>H190</v>
      </c>
      <c r="B1492" s="30" t="str">
        <f t="shared" si="69"/>
        <v>H</v>
      </c>
      <c r="C1492" s="30" t="str">
        <f t="shared" si="70"/>
        <v>190</v>
      </c>
      <c r="D1492" s="30">
        <f>①陸連データ貼付け!B1492</f>
        <v>75974638</v>
      </c>
      <c r="E1492" s="30" t="str">
        <f>①陸連データ貼付け!C1492</f>
        <v>宜野座　パウロ</v>
      </c>
      <c r="F1492" s="30" t="str">
        <f>ASC(①陸連データ貼付け!D1492)</f>
        <v>ｷﾞﾉｻﾞ ﾊﾟｳﾛ</v>
      </c>
      <c r="G1492" s="30" t="str">
        <f>①陸連データ貼付け!E1492</f>
        <v>男</v>
      </c>
      <c r="H1492" s="30">
        <f>①陸連データ貼付け!N1492</f>
        <v>223247</v>
      </c>
      <c r="I1492" s="30" t="str">
        <f>①陸連データ貼付け!K1492</f>
        <v>日進</v>
      </c>
      <c r="J1492" s="30" t="str">
        <f>ASC(①陸連データ貼付け!J1492)</f>
        <v>ｱｲﾁｹﾝﾘﾂﾆｯｼﾝ</v>
      </c>
      <c r="K1492" s="30" t="str">
        <f t="shared" si="71"/>
        <v>日進</v>
      </c>
      <c r="L1492" s="30">
        <f>①陸連データ貼付け!P1492</f>
        <v>3</v>
      </c>
      <c r="M1492" s="64" t="str">
        <f>①陸連データ貼付け!Q1492</f>
        <v>高校</v>
      </c>
    </row>
    <row r="1493" spans="1:13">
      <c r="A1493" s="233" t="str">
        <f>①陸連データ貼付け!M1493</f>
        <v>H191</v>
      </c>
      <c r="B1493" s="30" t="str">
        <f t="shared" si="69"/>
        <v>H</v>
      </c>
      <c r="C1493" s="30" t="str">
        <f t="shared" si="70"/>
        <v>191</v>
      </c>
      <c r="D1493" s="30">
        <f>①陸連データ貼付け!B1493</f>
        <v>89325633</v>
      </c>
      <c r="E1493" s="30" t="str">
        <f>①陸連データ貼付け!C1493</f>
        <v>饒波　拡士</v>
      </c>
      <c r="F1493" s="30" t="str">
        <f>ASC(①陸連データ貼付け!D1493)</f>
        <v>ﾉﾊ ﾋﾛｼ</v>
      </c>
      <c r="G1493" s="30" t="str">
        <f>①陸連データ貼付け!E1493</f>
        <v>男</v>
      </c>
      <c r="H1493" s="30">
        <f>①陸連データ貼付け!N1493</f>
        <v>223247</v>
      </c>
      <c r="I1493" s="30" t="str">
        <f>①陸連データ貼付け!K1493</f>
        <v>日進</v>
      </c>
      <c r="J1493" s="30" t="str">
        <f>ASC(①陸連データ貼付け!J1493)</f>
        <v>ｱｲﾁｹﾝﾘﾂﾆｯｼﾝ</v>
      </c>
      <c r="K1493" s="30" t="str">
        <f t="shared" si="71"/>
        <v>日進</v>
      </c>
      <c r="L1493" s="30">
        <f>①陸連データ貼付け!P1493</f>
        <v>2</v>
      </c>
      <c r="M1493" s="64" t="str">
        <f>①陸連データ貼付け!Q1493</f>
        <v>高校</v>
      </c>
    </row>
    <row r="1494" spans="1:13">
      <c r="A1494" s="233" t="str">
        <f>①陸連データ貼付け!M1494</f>
        <v>H192</v>
      </c>
      <c r="B1494" s="30" t="str">
        <f t="shared" si="69"/>
        <v>H</v>
      </c>
      <c r="C1494" s="30" t="str">
        <f t="shared" si="70"/>
        <v>192</v>
      </c>
      <c r="D1494" s="30">
        <f>①陸連データ貼付け!B1494</f>
        <v>89326836</v>
      </c>
      <c r="E1494" s="30" t="str">
        <f>①陸連データ貼付け!C1494</f>
        <v>伊藤　華成</v>
      </c>
      <c r="F1494" s="30" t="str">
        <f>ASC(①陸連データ貼付け!D1494)</f>
        <v>ｲﾄｳ ｶｾｲ</v>
      </c>
      <c r="G1494" s="30" t="str">
        <f>①陸連データ貼付け!E1494</f>
        <v>男</v>
      </c>
      <c r="H1494" s="30">
        <f>①陸連データ貼付け!N1494</f>
        <v>223247</v>
      </c>
      <c r="I1494" s="30" t="str">
        <f>①陸連データ貼付け!K1494</f>
        <v>日進</v>
      </c>
      <c r="J1494" s="30" t="str">
        <f>ASC(①陸連データ貼付け!J1494)</f>
        <v>ｱｲﾁｹﾝﾘﾂﾆｯｼﾝ</v>
      </c>
      <c r="K1494" s="30" t="str">
        <f t="shared" si="71"/>
        <v>日進</v>
      </c>
      <c r="L1494" s="30">
        <f>①陸連データ貼付け!P1494</f>
        <v>2</v>
      </c>
      <c r="M1494" s="64" t="str">
        <f>①陸連データ貼付け!Q1494</f>
        <v>高校</v>
      </c>
    </row>
    <row r="1495" spans="1:13">
      <c r="A1495" s="233" t="str">
        <f>①陸連データ貼付け!M1495</f>
        <v>H193</v>
      </c>
      <c r="B1495" s="30" t="str">
        <f t="shared" si="69"/>
        <v>H</v>
      </c>
      <c r="C1495" s="30" t="str">
        <f t="shared" si="70"/>
        <v>193</v>
      </c>
      <c r="D1495" s="30">
        <f>①陸連データ貼付け!B1495</f>
        <v>89327130</v>
      </c>
      <c r="E1495" s="30" t="str">
        <f>①陸連データ貼付け!C1495</f>
        <v>本田　蓮</v>
      </c>
      <c r="F1495" s="30" t="str">
        <f>ASC(①陸連データ貼付け!D1495)</f>
        <v>ﾎﾝﾀﾞ ﾚﾝ</v>
      </c>
      <c r="G1495" s="30" t="str">
        <f>①陸連データ貼付け!E1495</f>
        <v>男</v>
      </c>
      <c r="H1495" s="30">
        <f>①陸連データ貼付け!N1495</f>
        <v>223247</v>
      </c>
      <c r="I1495" s="30" t="str">
        <f>①陸連データ貼付け!K1495</f>
        <v>日進</v>
      </c>
      <c r="J1495" s="30" t="str">
        <f>ASC(①陸連データ貼付け!J1495)</f>
        <v>ｱｲﾁｹﾝﾘﾂﾆｯｼﾝ</v>
      </c>
      <c r="K1495" s="30" t="str">
        <f t="shared" si="71"/>
        <v>日進</v>
      </c>
      <c r="L1495" s="30">
        <f>①陸連データ貼付け!P1495</f>
        <v>2</v>
      </c>
      <c r="M1495" s="64" t="str">
        <f>①陸連データ貼付け!Q1495</f>
        <v>高校</v>
      </c>
    </row>
    <row r="1496" spans="1:13">
      <c r="A1496" s="233" t="str">
        <f>①陸連データ貼付け!M1496</f>
        <v>H194</v>
      </c>
      <c r="B1496" s="30" t="str">
        <f t="shared" si="69"/>
        <v>H</v>
      </c>
      <c r="C1496" s="30" t="str">
        <f t="shared" si="70"/>
        <v>194</v>
      </c>
      <c r="D1496" s="30">
        <f>①陸連データ貼付け!B1496</f>
        <v>89328030</v>
      </c>
      <c r="E1496" s="30" t="str">
        <f>①陸連データ貼付け!C1496</f>
        <v>有吉　研信</v>
      </c>
      <c r="F1496" s="30" t="str">
        <f>ASC(①陸連データ貼付け!D1496)</f>
        <v>ｱﾘﾖｼ ｹﾝｼﾝ</v>
      </c>
      <c r="G1496" s="30" t="str">
        <f>①陸連データ貼付け!E1496</f>
        <v>男</v>
      </c>
      <c r="H1496" s="30">
        <f>①陸連データ貼付け!N1496</f>
        <v>223247</v>
      </c>
      <c r="I1496" s="30" t="str">
        <f>①陸連データ貼付け!K1496</f>
        <v>日進</v>
      </c>
      <c r="J1496" s="30" t="str">
        <f>ASC(①陸連データ貼付け!J1496)</f>
        <v>ｱｲﾁｹﾝﾘﾂﾆｯｼﾝ</v>
      </c>
      <c r="K1496" s="30" t="str">
        <f t="shared" si="71"/>
        <v>日進</v>
      </c>
      <c r="L1496" s="30">
        <f>①陸連データ貼付け!P1496</f>
        <v>2</v>
      </c>
      <c r="M1496" s="64" t="str">
        <f>①陸連データ貼付け!Q1496</f>
        <v>高校</v>
      </c>
    </row>
    <row r="1497" spans="1:13">
      <c r="A1497" s="233" t="str">
        <f>①陸連データ貼付け!M1497</f>
        <v>H195</v>
      </c>
      <c r="B1497" s="30" t="str">
        <f t="shared" si="69"/>
        <v>H</v>
      </c>
      <c r="C1497" s="30" t="str">
        <f t="shared" si="70"/>
        <v>195</v>
      </c>
      <c r="D1497" s="30">
        <f>①陸連データ貼付け!B1497</f>
        <v>89328737</v>
      </c>
      <c r="E1497" s="30" t="str">
        <f>①陸連データ貼付け!C1497</f>
        <v>井原　雅治</v>
      </c>
      <c r="F1497" s="30" t="str">
        <f>ASC(①陸連データ貼付け!D1497)</f>
        <v>ｲﾊﾗ ﾏｻﾊﾙ</v>
      </c>
      <c r="G1497" s="30" t="str">
        <f>①陸連データ貼付け!E1497</f>
        <v>男</v>
      </c>
      <c r="H1497" s="30">
        <f>①陸連データ貼付け!N1497</f>
        <v>223247</v>
      </c>
      <c r="I1497" s="30" t="str">
        <f>①陸連データ貼付け!K1497</f>
        <v>日進</v>
      </c>
      <c r="J1497" s="30" t="str">
        <f>ASC(①陸連データ貼付け!J1497)</f>
        <v>ｱｲﾁｹﾝﾘﾂﾆｯｼﾝ</v>
      </c>
      <c r="K1497" s="30" t="str">
        <f t="shared" si="71"/>
        <v>日進</v>
      </c>
      <c r="L1497" s="30">
        <f>①陸連データ貼付け!P1497</f>
        <v>2</v>
      </c>
      <c r="M1497" s="64" t="str">
        <f>①陸連データ貼付け!Q1497</f>
        <v>高校</v>
      </c>
    </row>
    <row r="1498" spans="1:13">
      <c r="A1498" s="233" t="str">
        <f>①陸連データ貼付け!M1498</f>
        <v>k5096</v>
      </c>
      <c r="B1498" s="30" t="str">
        <f t="shared" si="69"/>
        <v>k</v>
      </c>
      <c r="C1498" s="30" t="str">
        <f t="shared" si="70"/>
        <v>5096</v>
      </c>
      <c r="D1498" s="30">
        <f>①陸連データ貼付け!B1498</f>
        <v>39959742</v>
      </c>
      <c r="E1498" s="30" t="str">
        <f>①陸連データ貼付け!C1498</f>
        <v>天草　音々</v>
      </c>
      <c r="F1498" s="30" t="str">
        <f>ASC(①陸連データ貼付け!D1498)</f>
        <v>ｱﾏｸｻ ﾈﾈ</v>
      </c>
      <c r="G1498" s="30" t="str">
        <f>①陸連データ貼付け!E1498</f>
        <v>女</v>
      </c>
      <c r="H1498" s="30">
        <f>①陸連データ貼付け!N1498</f>
        <v>223255</v>
      </c>
      <c r="I1498" s="30" t="str">
        <f>①陸連データ貼付け!K1498</f>
        <v>阿久比</v>
      </c>
      <c r="J1498" s="30" t="str">
        <f>ASC(①陸連データ貼付け!J1498)</f>
        <v>ｱｲﾁｹﾝﾘﾂｱｸﾞｲ</v>
      </c>
      <c r="K1498" s="30" t="str">
        <f t="shared" si="71"/>
        <v>阿久比</v>
      </c>
      <c r="L1498" s="30">
        <f>①陸連データ貼付け!P1498</f>
        <v>3</v>
      </c>
      <c r="M1498" s="64" t="str">
        <f>①陸連データ貼付け!Q1498</f>
        <v>高校</v>
      </c>
    </row>
    <row r="1499" spans="1:13">
      <c r="A1499" s="233" t="str">
        <f>①陸連データ貼付け!M1499</f>
        <v>k5097</v>
      </c>
      <c r="B1499" s="30" t="str">
        <f t="shared" si="69"/>
        <v>k</v>
      </c>
      <c r="C1499" s="30" t="str">
        <f t="shared" si="70"/>
        <v>5097</v>
      </c>
      <c r="D1499" s="30">
        <f>①陸連データ貼付け!B1499</f>
        <v>39960734</v>
      </c>
      <c r="E1499" s="30" t="str">
        <f>①陸連データ貼付け!C1499</f>
        <v>蜷川　真由</v>
      </c>
      <c r="F1499" s="30" t="str">
        <f>ASC(①陸連データ貼付け!D1499)</f>
        <v>ﾆﾅｶﾞﾜ ﾏﾕ</v>
      </c>
      <c r="G1499" s="30" t="str">
        <f>①陸連データ貼付け!E1499</f>
        <v>女</v>
      </c>
      <c r="H1499" s="30">
        <f>①陸連データ貼付け!N1499</f>
        <v>223255</v>
      </c>
      <c r="I1499" s="30" t="str">
        <f>①陸連データ貼付け!K1499</f>
        <v>阿久比</v>
      </c>
      <c r="J1499" s="30" t="str">
        <f>ASC(①陸連データ貼付け!J1499)</f>
        <v>ｱｲﾁｹﾝﾘﾂｱｸﾞｲ</v>
      </c>
      <c r="K1499" s="30" t="str">
        <f t="shared" si="71"/>
        <v>阿久比</v>
      </c>
      <c r="L1499" s="30">
        <f>①陸連データ貼付け!P1499</f>
        <v>3</v>
      </c>
      <c r="M1499" s="64" t="str">
        <f>①陸連データ貼付け!Q1499</f>
        <v>高校</v>
      </c>
    </row>
    <row r="1500" spans="1:13">
      <c r="A1500" s="233" t="str">
        <f>①陸連データ貼付け!M1500</f>
        <v>k5098</v>
      </c>
      <c r="B1500" s="30" t="str">
        <f t="shared" si="69"/>
        <v>k</v>
      </c>
      <c r="C1500" s="30" t="str">
        <f t="shared" si="70"/>
        <v>5098</v>
      </c>
      <c r="D1500" s="30">
        <f>①陸連データ貼付け!B1500</f>
        <v>52079730</v>
      </c>
      <c r="E1500" s="30" t="str">
        <f>①陸連データ貼付け!C1500</f>
        <v>横井　桃子</v>
      </c>
      <c r="F1500" s="30" t="str">
        <f>ASC(①陸連データ貼付け!D1500)</f>
        <v>ﾖｺｲ ﾓﾓｺ</v>
      </c>
      <c r="G1500" s="30" t="str">
        <f>①陸連データ貼付け!E1500</f>
        <v>女</v>
      </c>
      <c r="H1500" s="30">
        <f>①陸連データ貼付け!N1500</f>
        <v>223255</v>
      </c>
      <c r="I1500" s="30" t="str">
        <f>①陸連データ貼付け!K1500</f>
        <v>阿久比</v>
      </c>
      <c r="J1500" s="30" t="str">
        <f>ASC(①陸連データ貼付け!J1500)</f>
        <v>ｱｲﾁｹﾝﾘﾂｱｸﾞｲ</v>
      </c>
      <c r="K1500" s="30" t="str">
        <f t="shared" si="71"/>
        <v>阿久比</v>
      </c>
      <c r="L1500" s="30">
        <f>①陸連データ貼付け!P1500</f>
        <v>2</v>
      </c>
      <c r="M1500" s="64" t="str">
        <f>①陸連データ貼付け!Q1500</f>
        <v>高校</v>
      </c>
    </row>
    <row r="1501" spans="1:13">
      <c r="A1501" s="233" t="str">
        <f>①陸連データ貼付け!M1501</f>
        <v>k5099</v>
      </c>
      <c r="B1501" s="30" t="str">
        <f t="shared" si="69"/>
        <v>k</v>
      </c>
      <c r="C1501" s="30" t="str">
        <f t="shared" si="70"/>
        <v>5099</v>
      </c>
      <c r="D1501" s="30">
        <f>①陸連データ貼付け!B1501</f>
        <v>56637027</v>
      </c>
      <c r="E1501" s="30" t="str">
        <f>①陸連データ貼付け!C1501</f>
        <v>外谷　夏輝</v>
      </c>
      <c r="F1501" s="30" t="str">
        <f>ASC(①陸連データ貼付け!D1501)</f>
        <v>ﾄﾔ ﾅﾂｷ</v>
      </c>
      <c r="G1501" s="30" t="str">
        <f>①陸連データ貼付け!E1501</f>
        <v>女</v>
      </c>
      <c r="H1501" s="30">
        <f>①陸連データ貼付け!N1501</f>
        <v>223255</v>
      </c>
      <c r="I1501" s="30" t="str">
        <f>①陸連データ貼付け!K1501</f>
        <v>阿久比</v>
      </c>
      <c r="J1501" s="30" t="str">
        <f>ASC(①陸連データ貼付け!J1501)</f>
        <v>ｱｲﾁｹﾝﾘﾂｱｸﾞｲ</v>
      </c>
      <c r="K1501" s="30" t="str">
        <f t="shared" si="71"/>
        <v>阿久比</v>
      </c>
      <c r="L1501" s="30">
        <f>①陸連データ貼付け!P1501</f>
        <v>3</v>
      </c>
      <c r="M1501" s="64" t="str">
        <f>①陸連データ貼付け!Q1501</f>
        <v>高校</v>
      </c>
    </row>
    <row r="1502" spans="1:13">
      <c r="A1502" s="233" t="str">
        <f>①陸連データ貼付け!M1502</f>
        <v>k5100</v>
      </c>
      <c r="B1502" s="30" t="str">
        <f t="shared" si="69"/>
        <v>k</v>
      </c>
      <c r="C1502" s="30" t="str">
        <f t="shared" si="70"/>
        <v>5100</v>
      </c>
      <c r="D1502" s="30">
        <f>①陸連データ貼付け!B1502</f>
        <v>72773632</v>
      </c>
      <c r="E1502" s="30" t="str">
        <f>①陸連データ貼付け!C1502</f>
        <v>水漉　菜穂子</v>
      </c>
      <c r="F1502" s="30" t="str">
        <f>ASC(①陸連データ貼付け!D1502)</f>
        <v>ﾐｽﾞｺｼ ﾅﾎｺ</v>
      </c>
      <c r="G1502" s="30" t="str">
        <f>①陸連データ貼付け!E1502</f>
        <v>女</v>
      </c>
      <c r="H1502" s="30">
        <f>①陸連データ貼付け!N1502</f>
        <v>223255</v>
      </c>
      <c r="I1502" s="30" t="str">
        <f>①陸連データ貼付け!K1502</f>
        <v>阿久比</v>
      </c>
      <c r="J1502" s="30" t="str">
        <f>ASC(①陸連データ貼付け!J1502)</f>
        <v>ｱｲﾁｹﾝﾘﾂｱｸﾞｲ</v>
      </c>
      <c r="K1502" s="30" t="str">
        <f t="shared" si="71"/>
        <v>阿久比</v>
      </c>
      <c r="L1502" s="30">
        <f>①陸連データ貼付け!P1502</f>
        <v>3</v>
      </c>
      <c r="M1502" s="64" t="str">
        <f>①陸連データ貼付け!Q1502</f>
        <v>高校</v>
      </c>
    </row>
    <row r="1503" spans="1:13">
      <c r="A1503" s="233" t="str">
        <f>①陸連データ貼付け!M1503</f>
        <v>k5101</v>
      </c>
      <c r="B1503" s="30" t="str">
        <f t="shared" si="69"/>
        <v>k</v>
      </c>
      <c r="C1503" s="30" t="str">
        <f t="shared" si="70"/>
        <v>5101</v>
      </c>
      <c r="D1503" s="30">
        <f>①陸連データ貼付け!B1503</f>
        <v>85521526</v>
      </c>
      <c r="E1503" s="30" t="str">
        <f>①陸連データ貼付け!C1503</f>
        <v>齋藤　真輝</v>
      </c>
      <c r="F1503" s="30" t="str">
        <f>ASC(①陸連データ貼付け!D1503)</f>
        <v>ｻｲﾄｳ ﾏｻｷ</v>
      </c>
      <c r="G1503" s="30" t="str">
        <f>①陸連データ貼付け!E1503</f>
        <v>女</v>
      </c>
      <c r="H1503" s="30">
        <f>①陸連データ貼付け!N1503</f>
        <v>223255</v>
      </c>
      <c r="I1503" s="30" t="str">
        <f>①陸連データ貼付け!K1503</f>
        <v>阿久比</v>
      </c>
      <c r="J1503" s="30" t="str">
        <f>ASC(①陸連データ貼付け!J1503)</f>
        <v>ｱｲﾁｹﾝﾘﾂｱｸﾞｲ</v>
      </c>
      <c r="K1503" s="30" t="str">
        <f t="shared" si="71"/>
        <v>阿久比</v>
      </c>
      <c r="L1503" s="30">
        <f>①陸連データ貼付け!P1503</f>
        <v>2</v>
      </c>
      <c r="M1503" s="64" t="str">
        <f>①陸連データ貼付け!Q1503</f>
        <v>高校</v>
      </c>
    </row>
    <row r="1504" spans="1:13">
      <c r="A1504" s="233" t="str">
        <f>①陸連データ貼付け!M1504</f>
        <v>k5102</v>
      </c>
      <c r="B1504" s="30" t="str">
        <f t="shared" si="69"/>
        <v>k</v>
      </c>
      <c r="C1504" s="30" t="str">
        <f t="shared" si="70"/>
        <v>5102</v>
      </c>
      <c r="D1504" s="30">
        <f>①陸連データ貼付け!B1504</f>
        <v>86055933</v>
      </c>
      <c r="E1504" s="30" t="str">
        <f>①陸連データ貼付け!C1504</f>
        <v>飼鳥　蒼</v>
      </c>
      <c r="F1504" s="30" t="str">
        <f>ASC(①陸連データ貼付け!D1504)</f>
        <v>ｶｲﾄﾘ ｱｵｲ</v>
      </c>
      <c r="G1504" s="30" t="str">
        <f>①陸連データ貼付け!E1504</f>
        <v>女</v>
      </c>
      <c r="H1504" s="30">
        <f>①陸連データ貼付け!N1504</f>
        <v>223255</v>
      </c>
      <c r="I1504" s="30" t="str">
        <f>①陸連データ貼付け!K1504</f>
        <v>阿久比</v>
      </c>
      <c r="J1504" s="30" t="str">
        <f>ASC(①陸連データ貼付け!J1504)</f>
        <v>ｱｲﾁｹﾝﾘﾂｱｸﾞｲ</v>
      </c>
      <c r="K1504" s="30" t="str">
        <f t="shared" si="71"/>
        <v>阿久比</v>
      </c>
      <c r="L1504" s="30">
        <f>①陸連データ貼付け!P1504</f>
        <v>2</v>
      </c>
      <c r="M1504" s="64" t="str">
        <f>①陸連データ貼付け!Q1504</f>
        <v>高校</v>
      </c>
    </row>
    <row r="1505" spans="1:13">
      <c r="A1505" s="233" t="str">
        <f>①陸連データ貼付け!M1505</f>
        <v>k5103</v>
      </c>
      <c r="B1505" s="30" t="str">
        <f t="shared" si="69"/>
        <v>k</v>
      </c>
      <c r="C1505" s="30" t="str">
        <f t="shared" si="70"/>
        <v>5103</v>
      </c>
      <c r="D1505" s="30">
        <f>①陸連データ貼付け!B1505</f>
        <v>86056025</v>
      </c>
      <c r="E1505" s="30" t="str">
        <f>①陸連データ貼付け!C1505</f>
        <v>竹内　梨香子</v>
      </c>
      <c r="F1505" s="30" t="str">
        <f>ASC(①陸連データ貼付け!D1505)</f>
        <v>ﾀｹｳﾁ ﾘｶｺ</v>
      </c>
      <c r="G1505" s="30" t="str">
        <f>①陸連データ貼付け!E1505</f>
        <v>女</v>
      </c>
      <c r="H1505" s="30">
        <f>①陸連データ貼付け!N1505</f>
        <v>223255</v>
      </c>
      <c r="I1505" s="30" t="str">
        <f>①陸連データ貼付け!K1505</f>
        <v>阿久比</v>
      </c>
      <c r="J1505" s="30" t="str">
        <f>ASC(①陸連データ貼付け!J1505)</f>
        <v>ｱｲﾁｹﾝﾘﾂｱｸﾞｲ</v>
      </c>
      <c r="K1505" s="30" t="str">
        <f t="shared" si="71"/>
        <v>阿久比</v>
      </c>
      <c r="L1505" s="30">
        <f>①陸連データ貼付け!P1505</f>
        <v>2</v>
      </c>
      <c r="M1505" s="64" t="str">
        <f>①陸連データ貼付け!Q1505</f>
        <v>高校</v>
      </c>
    </row>
    <row r="1506" spans="1:13">
      <c r="A1506" s="233" t="str">
        <f>①陸連データ貼付け!M1506</f>
        <v>k5115</v>
      </c>
      <c r="B1506" s="30" t="str">
        <f t="shared" si="69"/>
        <v>k</v>
      </c>
      <c r="C1506" s="30" t="str">
        <f t="shared" si="70"/>
        <v>5115</v>
      </c>
      <c r="D1506" s="30">
        <f>①陸連データ貼付け!B1506</f>
        <v>58192429</v>
      </c>
      <c r="E1506" s="30" t="str">
        <f>①陸連データ貼付け!C1506</f>
        <v>蜷川　真未</v>
      </c>
      <c r="F1506" s="30" t="str">
        <f>ASC(①陸連データ貼付け!D1506)</f>
        <v>ﾆﾅｶﾞﾜ ﾏﾐ</v>
      </c>
      <c r="G1506" s="30" t="str">
        <f>①陸連データ貼付け!E1506</f>
        <v>女</v>
      </c>
      <c r="H1506" s="30">
        <f>①陸連データ貼付け!N1506</f>
        <v>223255</v>
      </c>
      <c r="I1506" s="30" t="str">
        <f>①陸連データ貼付け!K1506</f>
        <v>阿久比</v>
      </c>
      <c r="J1506" s="30" t="str">
        <f>ASC(①陸連データ貼付け!J1506)</f>
        <v>ｱｲﾁｹﾝﾘﾂｱｸﾞｲ</v>
      </c>
      <c r="K1506" s="30" t="str">
        <f t="shared" si="71"/>
        <v>阿久比</v>
      </c>
      <c r="L1506" s="30">
        <f>①陸連データ貼付け!P1506</f>
        <v>1</v>
      </c>
      <c r="M1506" s="64" t="str">
        <f>①陸連データ貼付け!Q1506</f>
        <v>高校</v>
      </c>
    </row>
    <row r="1507" spans="1:13">
      <c r="A1507" s="233" t="str">
        <f>①陸連データ貼付け!M1507</f>
        <v>k5116</v>
      </c>
      <c r="B1507" s="30" t="str">
        <f t="shared" si="69"/>
        <v>k</v>
      </c>
      <c r="C1507" s="30" t="str">
        <f t="shared" si="70"/>
        <v>5116</v>
      </c>
      <c r="D1507" s="30">
        <f>①陸連データ貼付け!B1507</f>
        <v>69181429</v>
      </c>
      <c r="E1507" s="30" t="str">
        <f>①陸連データ貼付け!C1507</f>
        <v>大村　有香</v>
      </c>
      <c r="F1507" s="30" t="str">
        <f>ASC(①陸連データ貼付け!D1507)</f>
        <v>ｵｵﾑﾗ ﾕｳｶ</v>
      </c>
      <c r="G1507" s="30" t="str">
        <f>①陸連データ貼付け!E1507</f>
        <v>女</v>
      </c>
      <c r="H1507" s="30">
        <f>①陸連データ貼付け!N1507</f>
        <v>223255</v>
      </c>
      <c r="I1507" s="30" t="str">
        <f>①陸連データ貼付け!K1507</f>
        <v>阿久比</v>
      </c>
      <c r="J1507" s="30" t="str">
        <f>ASC(①陸連データ貼付け!J1507)</f>
        <v>ｱｲﾁｹﾝﾘﾂｱｸﾞｲ</v>
      </c>
      <c r="K1507" s="30" t="str">
        <f t="shared" si="71"/>
        <v>阿久比</v>
      </c>
      <c r="L1507" s="30">
        <f>①陸連データ貼付け!P1507</f>
        <v>1</v>
      </c>
      <c r="M1507" s="64" t="str">
        <f>①陸連データ貼付け!Q1507</f>
        <v>高校</v>
      </c>
    </row>
    <row r="1508" spans="1:13">
      <c r="A1508" s="233" t="str">
        <f>①陸連データ貼付け!M1508</f>
        <v>k203</v>
      </c>
      <c r="B1508" s="30" t="str">
        <f t="shared" si="69"/>
        <v>k</v>
      </c>
      <c r="C1508" s="30" t="str">
        <f t="shared" si="70"/>
        <v>203</v>
      </c>
      <c r="D1508" s="30">
        <f>①陸連データ貼付け!B1508</f>
        <v>39964637</v>
      </c>
      <c r="E1508" s="30" t="str">
        <f>①陸連データ貼付け!C1508</f>
        <v>皿井　敬崇</v>
      </c>
      <c r="F1508" s="30" t="str">
        <f>ASC(①陸連データ貼付け!D1508)</f>
        <v>ｻﾗｲ ｹｲｼｭｳ</v>
      </c>
      <c r="G1508" s="30" t="str">
        <f>①陸連データ貼付け!E1508</f>
        <v>男</v>
      </c>
      <c r="H1508" s="30">
        <f>①陸連データ貼付け!N1508</f>
        <v>223255</v>
      </c>
      <c r="I1508" s="30" t="str">
        <f>①陸連データ貼付け!K1508</f>
        <v>阿久比</v>
      </c>
      <c r="J1508" s="30" t="str">
        <f>ASC(①陸連データ貼付け!J1508)</f>
        <v>ｱｲﾁｹﾝﾘﾂｱｸﾞｲ</v>
      </c>
      <c r="K1508" s="30" t="str">
        <f t="shared" si="71"/>
        <v>阿久比</v>
      </c>
      <c r="L1508" s="30">
        <f>①陸連データ貼付け!P1508</f>
        <v>3</v>
      </c>
      <c r="M1508" s="64" t="str">
        <f>①陸連データ貼付け!Q1508</f>
        <v>高校</v>
      </c>
    </row>
    <row r="1509" spans="1:13">
      <c r="A1509" s="233" t="str">
        <f>①陸連データ貼付け!M1509</f>
        <v>k204</v>
      </c>
      <c r="B1509" s="30" t="str">
        <f t="shared" si="69"/>
        <v>k</v>
      </c>
      <c r="C1509" s="30" t="str">
        <f t="shared" si="70"/>
        <v>204</v>
      </c>
      <c r="D1509" s="30">
        <f>①陸連データ貼付け!B1509</f>
        <v>39985539</v>
      </c>
      <c r="E1509" s="30" t="str">
        <f>①陸連データ貼付け!C1509</f>
        <v>稲生　裕文</v>
      </c>
      <c r="F1509" s="30" t="str">
        <f>ASC(①陸連データ貼付け!D1509)</f>
        <v>ｲﾉｳ ﾋﾛﾌﾐ</v>
      </c>
      <c r="G1509" s="30" t="str">
        <f>①陸連データ貼付け!E1509</f>
        <v>男</v>
      </c>
      <c r="H1509" s="30">
        <f>①陸連データ貼付け!N1509</f>
        <v>223255</v>
      </c>
      <c r="I1509" s="30" t="str">
        <f>①陸連データ貼付け!K1509</f>
        <v>阿久比</v>
      </c>
      <c r="J1509" s="30" t="str">
        <f>ASC(①陸連データ貼付け!J1509)</f>
        <v>ｱｲﾁｹﾝﾘﾂｱｸﾞｲ</v>
      </c>
      <c r="K1509" s="30" t="str">
        <f t="shared" si="71"/>
        <v>阿久比</v>
      </c>
      <c r="L1509" s="30">
        <f>①陸連データ貼付け!P1509</f>
        <v>3</v>
      </c>
      <c r="M1509" s="64" t="str">
        <f>①陸連データ貼付け!Q1509</f>
        <v>高校</v>
      </c>
    </row>
    <row r="1510" spans="1:13">
      <c r="A1510" s="233" t="str">
        <f>①陸連データ貼付け!M1510</f>
        <v>k205</v>
      </c>
      <c r="B1510" s="30" t="str">
        <f t="shared" si="69"/>
        <v>k</v>
      </c>
      <c r="C1510" s="30" t="str">
        <f t="shared" si="70"/>
        <v>205</v>
      </c>
      <c r="D1510" s="30">
        <f>①陸連データ貼付け!B1510</f>
        <v>39999140</v>
      </c>
      <c r="E1510" s="30" t="str">
        <f>①陸連データ貼付け!C1510</f>
        <v>松田　輝</v>
      </c>
      <c r="F1510" s="30" t="str">
        <f>ASC(①陸連データ貼付け!D1510)</f>
        <v>ﾏﾂﾀﾞ ｱｷﾗ</v>
      </c>
      <c r="G1510" s="30" t="str">
        <f>①陸連データ貼付け!E1510</f>
        <v>男</v>
      </c>
      <c r="H1510" s="30">
        <f>①陸連データ貼付け!N1510</f>
        <v>223255</v>
      </c>
      <c r="I1510" s="30" t="str">
        <f>①陸連データ貼付け!K1510</f>
        <v>阿久比</v>
      </c>
      <c r="J1510" s="30" t="str">
        <f>ASC(①陸連データ貼付け!J1510)</f>
        <v>ｱｲﾁｹﾝﾘﾂｱｸﾞｲ</v>
      </c>
      <c r="K1510" s="30" t="str">
        <f t="shared" si="71"/>
        <v>阿久比</v>
      </c>
      <c r="L1510" s="30">
        <f>①陸連データ貼付け!P1510</f>
        <v>3</v>
      </c>
      <c r="M1510" s="64" t="str">
        <f>①陸連データ貼付け!Q1510</f>
        <v>高校</v>
      </c>
    </row>
    <row r="1511" spans="1:13">
      <c r="A1511" s="233" t="str">
        <f>①陸連データ貼付け!M1511</f>
        <v>k206</v>
      </c>
      <c r="B1511" s="30" t="str">
        <f t="shared" si="69"/>
        <v>k</v>
      </c>
      <c r="C1511" s="30" t="str">
        <f t="shared" si="70"/>
        <v>206</v>
      </c>
      <c r="D1511" s="30">
        <f>①陸連データ貼付け!B1511</f>
        <v>45637833</v>
      </c>
      <c r="E1511" s="30" t="str">
        <f>①陸連データ貼付け!C1511</f>
        <v>加藤　匠偉</v>
      </c>
      <c r="F1511" s="30" t="str">
        <f>ASC(①陸連データ貼付け!D1511)</f>
        <v>ｶﾄｳ ｼｮｳｲ</v>
      </c>
      <c r="G1511" s="30" t="str">
        <f>①陸連データ貼付け!E1511</f>
        <v>男</v>
      </c>
      <c r="H1511" s="30">
        <f>①陸連データ貼付け!N1511</f>
        <v>223255</v>
      </c>
      <c r="I1511" s="30" t="str">
        <f>①陸連データ貼付け!K1511</f>
        <v>阿久比</v>
      </c>
      <c r="J1511" s="30" t="str">
        <f>ASC(①陸連データ貼付け!J1511)</f>
        <v>ｱｲﾁｹﾝﾘﾂｱｸﾞｲ</v>
      </c>
      <c r="K1511" s="30" t="str">
        <f t="shared" si="71"/>
        <v>阿久比</v>
      </c>
      <c r="L1511" s="30">
        <f>①陸連データ貼付け!P1511</f>
        <v>3</v>
      </c>
      <c r="M1511" s="64" t="str">
        <f>①陸連データ貼付け!Q1511</f>
        <v>高校</v>
      </c>
    </row>
    <row r="1512" spans="1:13">
      <c r="A1512" s="233" t="str">
        <f>①陸連データ貼付け!M1512</f>
        <v>k207</v>
      </c>
      <c r="B1512" s="30" t="str">
        <f t="shared" si="69"/>
        <v>k</v>
      </c>
      <c r="C1512" s="30" t="str">
        <f t="shared" si="70"/>
        <v>207</v>
      </c>
      <c r="D1512" s="30">
        <f>①陸連データ貼付け!B1512</f>
        <v>49214222</v>
      </c>
      <c r="E1512" s="30" t="str">
        <f>①陸連データ貼付け!C1512</f>
        <v>山田　健太</v>
      </c>
      <c r="F1512" s="30" t="str">
        <f>ASC(①陸連データ貼付け!D1512)</f>
        <v>ﾔﾏﾀﾞ ｹﾝﾀ</v>
      </c>
      <c r="G1512" s="30" t="str">
        <f>①陸連データ貼付け!E1512</f>
        <v>男</v>
      </c>
      <c r="H1512" s="30">
        <f>①陸連データ貼付け!N1512</f>
        <v>223255</v>
      </c>
      <c r="I1512" s="30" t="str">
        <f>①陸連データ貼付け!K1512</f>
        <v>阿久比</v>
      </c>
      <c r="J1512" s="30" t="str">
        <f>ASC(①陸連データ貼付け!J1512)</f>
        <v>ｱｲﾁｹﾝﾘﾂｱｸﾞｲ</v>
      </c>
      <c r="K1512" s="30" t="str">
        <f t="shared" si="71"/>
        <v>阿久比</v>
      </c>
      <c r="L1512" s="30">
        <f>①陸連データ貼付け!P1512</f>
        <v>2</v>
      </c>
      <c r="M1512" s="64" t="str">
        <f>①陸連データ貼付け!Q1512</f>
        <v>高校</v>
      </c>
    </row>
    <row r="1513" spans="1:13">
      <c r="A1513" s="233" t="str">
        <f>①陸連データ貼付け!M1513</f>
        <v>k208</v>
      </c>
      <c r="B1513" s="30" t="str">
        <f t="shared" si="69"/>
        <v>k</v>
      </c>
      <c r="C1513" s="30" t="str">
        <f t="shared" si="70"/>
        <v>208</v>
      </c>
      <c r="D1513" s="30">
        <f>①陸連データ貼付け!B1513</f>
        <v>56636228</v>
      </c>
      <c r="E1513" s="30" t="str">
        <f>①陸連データ貼付け!C1513</f>
        <v>黒崎　拓馬</v>
      </c>
      <c r="F1513" s="30" t="str">
        <f>ASC(①陸連データ貼付け!D1513)</f>
        <v>ｸﾛｻｷ ﾀｸﾏ</v>
      </c>
      <c r="G1513" s="30" t="str">
        <f>①陸連データ貼付け!E1513</f>
        <v>男</v>
      </c>
      <c r="H1513" s="30">
        <f>①陸連データ貼付け!N1513</f>
        <v>223255</v>
      </c>
      <c r="I1513" s="30" t="str">
        <f>①陸連データ貼付け!K1513</f>
        <v>阿久比</v>
      </c>
      <c r="J1513" s="30" t="str">
        <f>ASC(①陸連データ貼付け!J1513)</f>
        <v>ｱｲﾁｹﾝﾘﾂｱｸﾞｲ</v>
      </c>
      <c r="K1513" s="30" t="str">
        <f t="shared" si="71"/>
        <v>阿久比</v>
      </c>
      <c r="L1513" s="30">
        <f>①陸連データ貼付け!P1513</f>
        <v>2</v>
      </c>
      <c r="M1513" s="64" t="str">
        <f>①陸連データ貼付け!Q1513</f>
        <v>高校</v>
      </c>
    </row>
    <row r="1514" spans="1:13">
      <c r="A1514" s="233" t="str">
        <f>①陸連データ貼付け!M1514</f>
        <v>k209</v>
      </c>
      <c r="B1514" s="30" t="str">
        <f t="shared" si="69"/>
        <v>k</v>
      </c>
      <c r="C1514" s="30" t="str">
        <f t="shared" si="70"/>
        <v>209</v>
      </c>
      <c r="D1514" s="30">
        <f>①陸連データ貼付け!B1514</f>
        <v>73753227</v>
      </c>
      <c r="E1514" s="30" t="str">
        <f>①陸連データ貼付け!C1514</f>
        <v>加古　修平</v>
      </c>
      <c r="F1514" s="30" t="str">
        <f>ASC(①陸連データ貼付け!D1514)</f>
        <v>ｶｺ ｼｭｳﾍｲ</v>
      </c>
      <c r="G1514" s="30" t="str">
        <f>①陸連データ貼付け!E1514</f>
        <v>男</v>
      </c>
      <c r="H1514" s="30">
        <f>①陸連データ貼付け!N1514</f>
        <v>223255</v>
      </c>
      <c r="I1514" s="30" t="str">
        <f>①陸連データ貼付け!K1514</f>
        <v>阿久比</v>
      </c>
      <c r="J1514" s="30" t="str">
        <f>ASC(①陸連データ貼付け!J1514)</f>
        <v>ｱｲﾁｹﾝﾘﾂｱｸﾞｲ</v>
      </c>
      <c r="K1514" s="30" t="str">
        <f t="shared" si="71"/>
        <v>阿久比</v>
      </c>
      <c r="L1514" s="30">
        <f>①陸連データ貼付け!P1514</f>
        <v>3</v>
      </c>
      <c r="M1514" s="64" t="str">
        <f>①陸連データ貼付け!Q1514</f>
        <v>高校</v>
      </c>
    </row>
    <row r="1515" spans="1:13">
      <c r="A1515" s="233" t="str">
        <f>①陸連データ貼付け!M1515</f>
        <v>k210</v>
      </c>
      <c r="B1515" s="30" t="str">
        <f t="shared" si="69"/>
        <v>k</v>
      </c>
      <c r="C1515" s="30" t="str">
        <f t="shared" si="70"/>
        <v>210</v>
      </c>
      <c r="D1515" s="30">
        <f>①陸連データ貼付け!B1515</f>
        <v>73753530</v>
      </c>
      <c r="E1515" s="30" t="str">
        <f>①陸連データ貼付け!C1515</f>
        <v>近藤　慎哉</v>
      </c>
      <c r="F1515" s="30" t="str">
        <f>ASC(①陸連データ貼付け!D1515)</f>
        <v>ｺﾝﾄﾞｳ ｼﾝﾔ</v>
      </c>
      <c r="G1515" s="30" t="str">
        <f>①陸連データ貼付け!E1515</f>
        <v>男</v>
      </c>
      <c r="H1515" s="30">
        <f>①陸連データ貼付け!N1515</f>
        <v>223255</v>
      </c>
      <c r="I1515" s="30" t="str">
        <f>①陸連データ貼付け!K1515</f>
        <v>阿久比</v>
      </c>
      <c r="J1515" s="30" t="str">
        <f>ASC(①陸連データ貼付け!J1515)</f>
        <v>ｱｲﾁｹﾝﾘﾂｱｸﾞｲ</v>
      </c>
      <c r="K1515" s="30" t="str">
        <f t="shared" si="71"/>
        <v>阿久比</v>
      </c>
      <c r="L1515" s="30">
        <f>①陸連データ貼付け!P1515</f>
        <v>3</v>
      </c>
      <c r="M1515" s="64" t="str">
        <f>①陸連データ貼付け!Q1515</f>
        <v>高校</v>
      </c>
    </row>
    <row r="1516" spans="1:13">
      <c r="A1516" s="233" t="str">
        <f>①陸連データ貼付け!M1516</f>
        <v>k211</v>
      </c>
      <c r="B1516" s="30" t="str">
        <f t="shared" si="69"/>
        <v>k</v>
      </c>
      <c r="C1516" s="30" t="str">
        <f t="shared" si="70"/>
        <v>211</v>
      </c>
      <c r="D1516" s="30">
        <f>①陸連データ貼付け!B1516</f>
        <v>86055529</v>
      </c>
      <c r="E1516" s="30" t="str">
        <f>①陸連データ貼付け!C1516</f>
        <v>古川　穂高</v>
      </c>
      <c r="F1516" s="30" t="str">
        <f>ASC(①陸連データ貼付け!D1516)</f>
        <v>ﾌﾙｶﾜ ﾎﾀﾞｶ</v>
      </c>
      <c r="G1516" s="30" t="str">
        <f>①陸連データ貼付け!E1516</f>
        <v>男</v>
      </c>
      <c r="H1516" s="30">
        <f>①陸連データ貼付け!N1516</f>
        <v>223255</v>
      </c>
      <c r="I1516" s="30" t="str">
        <f>①陸連データ貼付け!K1516</f>
        <v>阿久比</v>
      </c>
      <c r="J1516" s="30" t="str">
        <f>ASC(①陸連データ貼付け!J1516)</f>
        <v>ｱｲﾁｹﾝﾘﾂｱｸﾞｲ</v>
      </c>
      <c r="K1516" s="30" t="str">
        <f t="shared" si="71"/>
        <v>阿久比</v>
      </c>
      <c r="L1516" s="30">
        <f>①陸連データ貼付け!P1516</f>
        <v>2</v>
      </c>
      <c r="M1516" s="64" t="str">
        <f>①陸連データ貼付け!Q1516</f>
        <v>高校</v>
      </c>
    </row>
    <row r="1517" spans="1:13">
      <c r="A1517" s="233" t="str">
        <f>①陸連データ貼付け!M1517</f>
        <v>k212</v>
      </c>
      <c r="B1517" s="30" t="str">
        <f t="shared" si="69"/>
        <v>k</v>
      </c>
      <c r="C1517" s="30" t="str">
        <f t="shared" si="70"/>
        <v>212</v>
      </c>
      <c r="D1517" s="30">
        <f>①陸連データ貼付け!B1517</f>
        <v>86055731</v>
      </c>
      <c r="E1517" s="30" t="str">
        <f>①陸連データ貼付け!C1517</f>
        <v>中尾　匠吾</v>
      </c>
      <c r="F1517" s="30" t="str">
        <f>ASC(①陸連データ貼付け!D1517)</f>
        <v>ﾅｶｵ ｼｮｳｺﾞ</v>
      </c>
      <c r="G1517" s="30" t="str">
        <f>①陸連データ貼付け!E1517</f>
        <v>男</v>
      </c>
      <c r="H1517" s="30">
        <f>①陸連データ貼付け!N1517</f>
        <v>223255</v>
      </c>
      <c r="I1517" s="30" t="str">
        <f>①陸連データ貼付け!K1517</f>
        <v>阿久比</v>
      </c>
      <c r="J1517" s="30" t="str">
        <f>ASC(①陸連データ貼付け!J1517)</f>
        <v>ｱｲﾁｹﾝﾘﾂｱｸﾞｲ</v>
      </c>
      <c r="K1517" s="30" t="str">
        <f t="shared" si="71"/>
        <v>阿久比</v>
      </c>
      <c r="L1517" s="30">
        <f>①陸連データ貼付け!P1517</f>
        <v>2</v>
      </c>
      <c r="M1517" s="64" t="str">
        <f>①陸連データ貼付け!Q1517</f>
        <v>高校</v>
      </c>
    </row>
    <row r="1518" spans="1:13">
      <c r="A1518" s="233" t="str">
        <f>①陸連データ貼付け!M1518</f>
        <v>J5253</v>
      </c>
      <c r="B1518" s="30" t="str">
        <f t="shared" si="69"/>
        <v>J</v>
      </c>
      <c r="C1518" s="30" t="str">
        <f t="shared" si="70"/>
        <v>5253</v>
      </c>
      <c r="D1518" s="30">
        <f>①陸連データ貼付け!B1518</f>
        <v>39828333</v>
      </c>
      <c r="E1518" s="30" t="str">
        <f>①陸連データ貼付け!C1518</f>
        <v>梅村　美裕</v>
      </c>
      <c r="F1518" s="30" t="str">
        <f>ASC(①陸連データ貼付け!D1518)</f>
        <v>ｳﾒﾑﾗ ﾐﾕ</v>
      </c>
      <c r="G1518" s="30" t="str">
        <f>①陸連データ貼付け!E1518</f>
        <v>女</v>
      </c>
      <c r="H1518" s="30">
        <f>①陸連データ貼付け!N1518</f>
        <v>223257</v>
      </c>
      <c r="I1518" s="30" t="str">
        <f>①陸連データ貼付け!K1518</f>
        <v>高蔵寺</v>
      </c>
      <c r="J1518" s="30" t="str">
        <f>ASC(①陸連データ貼付け!J1518)</f>
        <v>ｱｲﾁｹﾝﾘﾂｺｳｿﾞｳｼﾞ</v>
      </c>
      <c r="K1518" s="30" t="str">
        <f t="shared" si="71"/>
        <v>高蔵寺</v>
      </c>
      <c r="L1518" s="30">
        <f>①陸連データ貼付け!P1518</f>
        <v>3</v>
      </c>
      <c r="M1518" s="64" t="str">
        <f>①陸連データ貼付け!Q1518</f>
        <v>高校</v>
      </c>
    </row>
    <row r="1519" spans="1:13">
      <c r="A1519" s="233" t="str">
        <f>①陸連データ貼付け!M1519</f>
        <v>J5254</v>
      </c>
      <c r="B1519" s="30" t="str">
        <f t="shared" si="69"/>
        <v>J</v>
      </c>
      <c r="C1519" s="30" t="str">
        <f t="shared" si="70"/>
        <v>5254</v>
      </c>
      <c r="D1519" s="30">
        <f>①陸連データ貼付け!B1519</f>
        <v>74514829</v>
      </c>
      <c r="E1519" s="30" t="str">
        <f>①陸連データ貼付け!C1519</f>
        <v>山村　春香</v>
      </c>
      <c r="F1519" s="30" t="str">
        <f>ASC(①陸連データ貼付け!D1519)</f>
        <v>ﾔﾏﾑﾗ ﾊﾙｶ</v>
      </c>
      <c r="G1519" s="30" t="str">
        <f>①陸連データ貼付け!E1519</f>
        <v>女</v>
      </c>
      <c r="H1519" s="30">
        <f>①陸連データ貼付け!N1519</f>
        <v>223257</v>
      </c>
      <c r="I1519" s="30" t="str">
        <f>①陸連データ貼付け!K1519</f>
        <v>高蔵寺</v>
      </c>
      <c r="J1519" s="30" t="str">
        <f>ASC(①陸連データ貼付け!J1519)</f>
        <v>ｱｲﾁｹﾝﾘﾂｺｳｿﾞｳｼﾞ</v>
      </c>
      <c r="K1519" s="30" t="str">
        <f t="shared" si="71"/>
        <v>高蔵寺</v>
      </c>
      <c r="L1519" s="30">
        <f>①陸連データ貼付け!P1519</f>
        <v>3</v>
      </c>
      <c r="M1519" s="64" t="str">
        <f>①陸連データ貼付け!Q1519</f>
        <v>高校</v>
      </c>
    </row>
    <row r="1520" spans="1:13">
      <c r="A1520" s="233" t="str">
        <f>①陸連データ貼付け!M1520</f>
        <v>J5255</v>
      </c>
      <c r="B1520" s="30" t="str">
        <f t="shared" si="69"/>
        <v>J</v>
      </c>
      <c r="C1520" s="30" t="str">
        <f t="shared" si="70"/>
        <v>5255</v>
      </c>
      <c r="D1520" s="30">
        <f>①陸連データ貼付け!B1520</f>
        <v>74516225</v>
      </c>
      <c r="E1520" s="30" t="str">
        <f>①陸連データ貼付け!C1520</f>
        <v>齊藤　芹佳</v>
      </c>
      <c r="F1520" s="30" t="str">
        <f>ASC(①陸連データ貼付け!D1520)</f>
        <v>ｻｲﾄｳ ｾﾘｶ</v>
      </c>
      <c r="G1520" s="30" t="str">
        <f>①陸連データ貼付け!E1520</f>
        <v>女</v>
      </c>
      <c r="H1520" s="30">
        <f>①陸連データ貼付け!N1520</f>
        <v>223257</v>
      </c>
      <c r="I1520" s="30" t="str">
        <f>①陸連データ貼付け!K1520</f>
        <v>高蔵寺</v>
      </c>
      <c r="J1520" s="30" t="str">
        <f>ASC(①陸連データ貼付け!J1520)</f>
        <v>ｱｲﾁｹﾝﾘﾂｺｳｿﾞｳｼﾞ</v>
      </c>
      <c r="K1520" s="30" t="str">
        <f t="shared" si="71"/>
        <v>高蔵寺</v>
      </c>
      <c r="L1520" s="30">
        <f>①陸連データ貼付け!P1520</f>
        <v>3</v>
      </c>
      <c r="M1520" s="64" t="str">
        <f>①陸連データ貼付け!Q1520</f>
        <v>高校</v>
      </c>
    </row>
    <row r="1521" spans="1:13">
      <c r="A1521" s="233" t="str">
        <f>①陸連データ貼付け!M1521</f>
        <v>J5256</v>
      </c>
      <c r="B1521" s="30" t="str">
        <f t="shared" si="69"/>
        <v>J</v>
      </c>
      <c r="C1521" s="30" t="str">
        <f t="shared" si="70"/>
        <v>5256</v>
      </c>
      <c r="D1521" s="30">
        <f>①陸連データ貼付け!B1521</f>
        <v>74521120</v>
      </c>
      <c r="E1521" s="30" t="str">
        <f>①陸連データ貼付け!C1521</f>
        <v>大森　紗良</v>
      </c>
      <c r="F1521" s="30" t="str">
        <f>ASC(①陸連データ貼付け!D1521)</f>
        <v>ｵｵﾓﾘ ｻﾗ</v>
      </c>
      <c r="G1521" s="30" t="str">
        <f>①陸連データ貼付け!E1521</f>
        <v>女</v>
      </c>
      <c r="H1521" s="30">
        <f>①陸連データ貼付け!N1521</f>
        <v>223257</v>
      </c>
      <c r="I1521" s="30" t="str">
        <f>①陸連データ貼付け!K1521</f>
        <v>高蔵寺</v>
      </c>
      <c r="J1521" s="30" t="str">
        <f>ASC(①陸連データ貼付け!J1521)</f>
        <v>ｱｲﾁｹﾝﾘﾂｺｳｿﾞｳｼﾞ</v>
      </c>
      <c r="K1521" s="30" t="str">
        <f t="shared" si="71"/>
        <v>高蔵寺</v>
      </c>
      <c r="L1521" s="30">
        <f>①陸連データ貼付け!P1521</f>
        <v>3</v>
      </c>
      <c r="M1521" s="64" t="str">
        <f>①陸連データ貼付け!Q1521</f>
        <v>高校</v>
      </c>
    </row>
    <row r="1522" spans="1:13">
      <c r="A1522" s="233" t="str">
        <f>①陸連データ貼付け!M1522</f>
        <v>J5257</v>
      </c>
      <c r="B1522" s="30" t="str">
        <f t="shared" si="69"/>
        <v>J</v>
      </c>
      <c r="C1522" s="30" t="str">
        <f t="shared" si="70"/>
        <v>5257</v>
      </c>
      <c r="D1522" s="30">
        <f>①陸連データ貼付け!B1522</f>
        <v>74522828</v>
      </c>
      <c r="E1522" s="30" t="str">
        <f>①陸連データ貼付け!C1522</f>
        <v>深川　真理乃</v>
      </c>
      <c r="F1522" s="30" t="str">
        <f>ASC(①陸連データ貼付け!D1522)</f>
        <v>ﾌｶｶﾞﾜ ﾏﾘﾉ</v>
      </c>
      <c r="G1522" s="30" t="str">
        <f>①陸連データ貼付け!E1522</f>
        <v>女</v>
      </c>
      <c r="H1522" s="30">
        <f>①陸連データ貼付け!N1522</f>
        <v>223257</v>
      </c>
      <c r="I1522" s="30" t="str">
        <f>①陸連データ貼付け!K1522</f>
        <v>高蔵寺</v>
      </c>
      <c r="J1522" s="30" t="str">
        <f>ASC(①陸連データ貼付け!J1522)</f>
        <v>ｱｲﾁｹﾝﾘﾂｺｳｿﾞｳｼﾞ</v>
      </c>
      <c r="K1522" s="30" t="str">
        <f t="shared" si="71"/>
        <v>高蔵寺</v>
      </c>
      <c r="L1522" s="30">
        <f>①陸連データ貼付け!P1522</f>
        <v>3</v>
      </c>
      <c r="M1522" s="64" t="str">
        <f>①陸連データ貼付け!Q1522</f>
        <v>高校</v>
      </c>
    </row>
    <row r="1523" spans="1:13">
      <c r="A1523" s="233" t="str">
        <f>①陸連データ貼付け!M1523</f>
        <v>J5258</v>
      </c>
      <c r="B1523" s="30" t="str">
        <f t="shared" si="69"/>
        <v>J</v>
      </c>
      <c r="C1523" s="30" t="str">
        <f t="shared" si="70"/>
        <v>5258</v>
      </c>
      <c r="D1523" s="30">
        <f>①陸連データ貼付け!B1523</f>
        <v>74523324</v>
      </c>
      <c r="E1523" s="30" t="str">
        <f>①陸連データ貼付け!C1523</f>
        <v>僧理　みのり</v>
      </c>
      <c r="F1523" s="30" t="str">
        <f>ASC(①陸連データ貼付け!D1523)</f>
        <v>ｿｳﾘ ﾐﾉﾘ</v>
      </c>
      <c r="G1523" s="30" t="str">
        <f>①陸連データ貼付け!E1523</f>
        <v>女</v>
      </c>
      <c r="H1523" s="30">
        <f>①陸連データ貼付け!N1523</f>
        <v>223257</v>
      </c>
      <c r="I1523" s="30" t="str">
        <f>①陸連データ貼付け!K1523</f>
        <v>高蔵寺</v>
      </c>
      <c r="J1523" s="30" t="str">
        <f>ASC(①陸連データ貼付け!J1523)</f>
        <v>ｱｲﾁｹﾝﾘﾂｺｳｿﾞｳｼﾞ</v>
      </c>
      <c r="K1523" s="30" t="str">
        <f t="shared" si="71"/>
        <v>高蔵寺</v>
      </c>
      <c r="L1523" s="30">
        <f>①陸連データ貼付け!P1523</f>
        <v>3</v>
      </c>
      <c r="M1523" s="64" t="str">
        <f>①陸連データ貼付け!Q1523</f>
        <v>高校</v>
      </c>
    </row>
    <row r="1524" spans="1:13">
      <c r="A1524" s="233" t="str">
        <f>①陸連データ貼付け!M1524</f>
        <v>J5259</v>
      </c>
      <c r="B1524" s="30" t="str">
        <f t="shared" si="69"/>
        <v>J</v>
      </c>
      <c r="C1524" s="30" t="str">
        <f t="shared" si="70"/>
        <v>5259</v>
      </c>
      <c r="D1524" s="30">
        <f>①陸連データ貼付け!B1524</f>
        <v>86666840</v>
      </c>
      <c r="E1524" s="30" t="str">
        <f>①陸連データ貼付け!C1524</f>
        <v>榎戸　未彩</v>
      </c>
      <c r="F1524" s="30" t="str">
        <f>ASC(①陸連データ貼付け!D1524)</f>
        <v>ｴﾉｷﾄﾞ ﾐｲﾛ</v>
      </c>
      <c r="G1524" s="30" t="str">
        <f>①陸連データ貼付け!E1524</f>
        <v>女</v>
      </c>
      <c r="H1524" s="30">
        <f>①陸連データ貼付け!N1524</f>
        <v>223257</v>
      </c>
      <c r="I1524" s="30" t="str">
        <f>①陸連データ貼付け!K1524</f>
        <v>高蔵寺</v>
      </c>
      <c r="J1524" s="30" t="str">
        <f>ASC(①陸連データ貼付け!J1524)</f>
        <v>ｱｲﾁｹﾝﾘﾂｺｳｿﾞｳｼﾞ</v>
      </c>
      <c r="K1524" s="30" t="str">
        <f t="shared" si="71"/>
        <v>高蔵寺</v>
      </c>
      <c r="L1524" s="30">
        <f>①陸連データ貼付け!P1524</f>
        <v>2</v>
      </c>
      <c r="M1524" s="64" t="str">
        <f>①陸連データ貼付け!Q1524</f>
        <v>高校</v>
      </c>
    </row>
    <row r="1525" spans="1:13">
      <c r="A1525" s="233" t="str">
        <f>①陸連データ貼付け!M1525</f>
        <v>J5260</v>
      </c>
      <c r="B1525" s="30" t="str">
        <f t="shared" si="69"/>
        <v>J</v>
      </c>
      <c r="C1525" s="30" t="str">
        <f t="shared" si="70"/>
        <v>5260</v>
      </c>
      <c r="D1525" s="30">
        <f>①陸連データ貼付け!B1525</f>
        <v>86667033</v>
      </c>
      <c r="E1525" s="30" t="str">
        <f>①陸連データ貼付け!C1525</f>
        <v>浅井　那月</v>
      </c>
      <c r="F1525" s="30" t="str">
        <f>ASC(①陸連データ貼付け!D1525)</f>
        <v>ｱｻｲ ﾅﾂｷ</v>
      </c>
      <c r="G1525" s="30" t="str">
        <f>①陸連データ貼付け!E1525</f>
        <v>女</v>
      </c>
      <c r="H1525" s="30">
        <f>①陸連データ貼付け!N1525</f>
        <v>223257</v>
      </c>
      <c r="I1525" s="30" t="str">
        <f>①陸連データ貼付け!K1525</f>
        <v>高蔵寺</v>
      </c>
      <c r="J1525" s="30" t="str">
        <f>ASC(①陸連データ貼付け!J1525)</f>
        <v>ｱｲﾁｹﾝﾘﾂｺｳｿﾞｳｼﾞ</v>
      </c>
      <c r="K1525" s="30" t="str">
        <f t="shared" si="71"/>
        <v>高蔵寺</v>
      </c>
      <c r="L1525" s="30">
        <f>①陸連データ貼付け!P1525</f>
        <v>2</v>
      </c>
      <c r="M1525" s="64" t="str">
        <f>①陸連データ貼付け!Q1525</f>
        <v>高校</v>
      </c>
    </row>
    <row r="1526" spans="1:13">
      <c r="A1526" s="233" t="str">
        <f>①陸連データ貼付け!M1526</f>
        <v>J5367</v>
      </c>
      <c r="B1526" s="30" t="str">
        <f t="shared" si="69"/>
        <v>J</v>
      </c>
      <c r="C1526" s="30" t="str">
        <f t="shared" si="70"/>
        <v>5367</v>
      </c>
      <c r="D1526" s="30">
        <f>①陸連データ貼付け!B1526</f>
        <v>68606632</v>
      </c>
      <c r="E1526" s="30" t="str">
        <f>①陸連データ貼付け!C1526</f>
        <v>野村　友里</v>
      </c>
      <c r="F1526" s="30" t="str">
        <f>ASC(①陸連データ貼付け!D1526)</f>
        <v>ﾉﾑﾗ ﾕﾘ</v>
      </c>
      <c r="G1526" s="30" t="str">
        <f>①陸連データ貼付け!E1526</f>
        <v>女</v>
      </c>
      <c r="H1526" s="30">
        <f>①陸連データ貼付け!N1526</f>
        <v>223257</v>
      </c>
      <c r="I1526" s="30" t="str">
        <f>①陸連データ貼付け!K1526</f>
        <v>高蔵寺</v>
      </c>
      <c r="J1526" s="30" t="str">
        <f>ASC(①陸連データ貼付け!J1526)</f>
        <v>ｱｲﾁｹﾝﾘﾂｺｳｿﾞｳｼﾞ</v>
      </c>
      <c r="K1526" s="30" t="str">
        <f t="shared" si="71"/>
        <v>高蔵寺</v>
      </c>
      <c r="L1526" s="30">
        <f>①陸連データ貼付け!P1526</f>
        <v>1</v>
      </c>
      <c r="M1526" s="64" t="str">
        <f>①陸連データ貼付け!Q1526</f>
        <v>高校</v>
      </c>
    </row>
    <row r="1527" spans="1:13">
      <c r="A1527" s="233" t="str">
        <f>①陸連データ貼付け!M1527</f>
        <v>J5368</v>
      </c>
      <c r="B1527" s="30" t="str">
        <f t="shared" si="69"/>
        <v>J</v>
      </c>
      <c r="C1527" s="30" t="str">
        <f t="shared" si="70"/>
        <v>5368</v>
      </c>
      <c r="D1527" s="30">
        <f>①陸連データ貼付け!B1527</f>
        <v>72762933</v>
      </c>
      <c r="E1527" s="30" t="str">
        <f>①陸連データ貼付け!C1527</f>
        <v>加藤　ひなた</v>
      </c>
      <c r="F1527" s="30" t="str">
        <f>ASC(①陸連データ貼付け!D1527)</f>
        <v>ｶﾄｳ ﾋﾅﾀ</v>
      </c>
      <c r="G1527" s="30" t="str">
        <f>①陸連データ貼付け!E1527</f>
        <v>女</v>
      </c>
      <c r="H1527" s="30">
        <f>①陸連データ貼付け!N1527</f>
        <v>223257</v>
      </c>
      <c r="I1527" s="30" t="str">
        <f>①陸連データ貼付け!K1527</f>
        <v>高蔵寺</v>
      </c>
      <c r="J1527" s="30" t="str">
        <f>ASC(①陸連データ貼付け!J1527)</f>
        <v>ｱｲﾁｹﾝﾘﾂｺｳｿﾞｳｼﾞ</v>
      </c>
      <c r="K1527" s="30" t="str">
        <f t="shared" si="71"/>
        <v>高蔵寺</v>
      </c>
      <c r="L1527" s="30">
        <f>①陸連データ貼付け!P1527</f>
        <v>1</v>
      </c>
      <c r="M1527" s="64" t="str">
        <f>①陸連データ貼付け!Q1527</f>
        <v>高校</v>
      </c>
    </row>
    <row r="1528" spans="1:13">
      <c r="A1528" s="233" t="str">
        <f>①陸連データ貼付け!M1528</f>
        <v>J5369</v>
      </c>
      <c r="B1528" s="30" t="str">
        <f t="shared" si="69"/>
        <v>J</v>
      </c>
      <c r="C1528" s="30" t="str">
        <f t="shared" si="70"/>
        <v>5369</v>
      </c>
      <c r="D1528" s="30">
        <f>①陸連データ貼付け!B1528</f>
        <v>98149839</v>
      </c>
      <c r="E1528" s="30" t="str">
        <f>①陸連データ貼付け!C1528</f>
        <v>藤田　紗江</v>
      </c>
      <c r="F1528" s="30" t="str">
        <f>ASC(①陸連データ貼付け!D1528)</f>
        <v>ﾌｼﾞﾀ ｻｴ</v>
      </c>
      <c r="G1528" s="30" t="str">
        <f>①陸連データ貼付け!E1528</f>
        <v>女</v>
      </c>
      <c r="H1528" s="30">
        <f>①陸連データ貼付け!N1528</f>
        <v>223257</v>
      </c>
      <c r="I1528" s="30" t="str">
        <f>①陸連データ貼付け!K1528</f>
        <v>高蔵寺</v>
      </c>
      <c r="J1528" s="30" t="str">
        <f>ASC(①陸連データ貼付け!J1528)</f>
        <v>ｱｲﾁｹﾝﾘﾂｺｳｿﾞｳｼﾞ</v>
      </c>
      <c r="K1528" s="30" t="str">
        <f t="shared" si="71"/>
        <v>高蔵寺</v>
      </c>
      <c r="L1528" s="30">
        <f>①陸連データ貼付け!P1528</f>
        <v>1</v>
      </c>
      <c r="M1528" s="64" t="str">
        <f>①陸連データ貼付け!Q1528</f>
        <v>高校</v>
      </c>
    </row>
    <row r="1529" spans="1:13">
      <c r="A1529" s="233" t="str">
        <f>①陸連データ貼付け!M1529</f>
        <v>J5370</v>
      </c>
      <c r="B1529" s="30" t="str">
        <f t="shared" si="69"/>
        <v>J</v>
      </c>
      <c r="C1529" s="30" t="str">
        <f t="shared" si="70"/>
        <v>5370</v>
      </c>
      <c r="D1529" s="30">
        <f>①陸連データ貼付け!B1529</f>
        <v>98150124</v>
      </c>
      <c r="E1529" s="30" t="str">
        <f>①陸連データ貼付け!C1529</f>
        <v>石川　京佳</v>
      </c>
      <c r="F1529" s="30" t="str">
        <f>ASC(①陸連データ貼付け!D1529)</f>
        <v>ｲｼｶﾜ ｷｮｳｶ</v>
      </c>
      <c r="G1529" s="30" t="str">
        <f>①陸連データ貼付け!E1529</f>
        <v>女</v>
      </c>
      <c r="H1529" s="30">
        <f>①陸連データ貼付け!N1529</f>
        <v>223257</v>
      </c>
      <c r="I1529" s="30" t="str">
        <f>①陸連データ貼付け!K1529</f>
        <v>高蔵寺</v>
      </c>
      <c r="J1529" s="30" t="str">
        <f>ASC(①陸連データ貼付け!J1529)</f>
        <v>ｱｲﾁｹﾝﾘﾂｺｳｿﾞｳｼﾞ</v>
      </c>
      <c r="K1529" s="30" t="str">
        <f t="shared" si="71"/>
        <v>高蔵寺</v>
      </c>
      <c r="L1529" s="30">
        <f>①陸連データ貼付け!P1529</f>
        <v>1</v>
      </c>
      <c r="M1529" s="64" t="str">
        <f>①陸連データ貼付け!Q1529</f>
        <v>高校</v>
      </c>
    </row>
    <row r="1530" spans="1:13">
      <c r="A1530" s="233" t="str">
        <f>①陸連データ貼付け!M1530</f>
        <v>J5371</v>
      </c>
      <c r="B1530" s="30" t="str">
        <f t="shared" si="69"/>
        <v>J</v>
      </c>
      <c r="C1530" s="30" t="str">
        <f t="shared" si="70"/>
        <v>5371</v>
      </c>
      <c r="D1530" s="30">
        <f>①陸連データ貼付け!B1530</f>
        <v>98150326</v>
      </c>
      <c r="E1530" s="30" t="str">
        <f>①陸連データ貼付け!C1530</f>
        <v>井上　恵寧</v>
      </c>
      <c r="F1530" s="30" t="str">
        <f>ASC(①陸連データ貼付け!D1530)</f>
        <v>ｲﾉｳｴ ｱﾔﾈ</v>
      </c>
      <c r="G1530" s="30" t="str">
        <f>①陸連データ貼付け!E1530</f>
        <v>女</v>
      </c>
      <c r="H1530" s="30">
        <f>①陸連データ貼付け!N1530</f>
        <v>223257</v>
      </c>
      <c r="I1530" s="30" t="str">
        <f>①陸連データ貼付け!K1530</f>
        <v>高蔵寺</v>
      </c>
      <c r="J1530" s="30" t="str">
        <f>ASC(①陸連データ貼付け!J1530)</f>
        <v>ｱｲﾁｹﾝﾘﾂｺｳｿﾞｳｼﾞ</v>
      </c>
      <c r="K1530" s="30" t="str">
        <f t="shared" si="71"/>
        <v>高蔵寺</v>
      </c>
      <c r="L1530" s="30">
        <f>①陸連データ貼付け!P1530</f>
        <v>1</v>
      </c>
      <c r="M1530" s="64" t="str">
        <f>①陸連データ貼付け!Q1530</f>
        <v>高校</v>
      </c>
    </row>
    <row r="1531" spans="1:13">
      <c r="A1531" s="233" t="str">
        <f>①陸連データ貼付け!M1531</f>
        <v>J389</v>
      </c>
      <c r="B1531" s="30" t="str">
        <f t="shared" si="69"/>
        <v>J</v>
      </c>
      <c r="C1531" s="30" t="str">
        <f t="shared" si="70"/>
        <v>389</v>
      </c>
      <c r="D1531" s="30">
        <f>①陸連データ貼付け!B1531</f>
        <v>45959537</v>
      </c>
      <c r="E1531" s="30" t="str">
        <f>①陸連データ貼付け!C1531</f>
        <v>迫　尚登</v>
      </c>
      <c r="F1531" s="30" t="str">
        <f>ASC(①陸連データ貼付け!D1531)</f>
        <v>ｻｺ ﾅｵﾄ</v>
      </c>
      <c r="G1531" s="30" t="str">
        <f>①陸連データ貼付け!E1531</f>
        <v>男</v>
      </c>
      <c r="H1531" s="30">
        <f>①陸連データ貼付け!N1531</f>
        <v>223257</v>
      </c>
      <c r="I1531" s="30" t="str">
        <f>①陸連データ貼付け!K1531</f>
        <v>高蔵寺</v>
      </c>
      <c r="J1531" s="30" t="str">
        <f>ASC(①陸連データ貼付け!J1531)</f>
        <v>ｱｲﾁｹﾝﾘﾂｺｳｿﾞｳｼﾞ</v>
      </c>
      <c r="K1531" s="30" t="str">
        <f t="shared" si="71"/>
        <v>高蔵寺</v>
      </c>
      <c r="L1531" s="30">
        <f>①陸連データ貼付け!P1531</f>
        <v>3</v>
      </c>
      <c r="M1531" s="64" t="str">
        <f>①陸連データ貼付け!Q1531</f>
        <v>高校</v>
      </c>
    </row>
    <row r="1532" spans="1:13">
      <c r="A1532" s="233" t="str">
        <f>①陸連データ貼付け!M1532</f>
        <v>J390</v>
      </c>
      <c r="B1532" s="30" t="str">
        <f t="shared" si="69"/>
        <v>J</v>
      </c>
      <c r="C1532" s="30" t="str">
        <f t="shared" si="70"/>
        <v>390</v>
      </c>
      <c r="D1532" s="30">
        <f>①陸連データ貼付け!B1532</f>
        <v>58169433</v>
      </c>
      <c r="E1532" s="30" t="str">
        <f>①陸連データ貼付け!C1532</f>
        <v>疇地　大知</v>
      </c>
      <c r="F1532" s="30" t="str">
        <f>ASC(①陸連データ貼付け!D1532)</f>
        <v>ｱｾﾞﾁ ﾀｲﾁ</v>
      </c>
      <c r="G1532" s="30" t="str">
        <f>①陸連データ貼付け!E1532</f>
        <v>男</v>
      </c>
      <c r="H1532" s="30">
        <f>①陸連データ貼付け!N1532</f>
        <v>223257</v>
      </c>
      <c r="I1532" s="30" t="str">
        <f>①陸連データ貼付け!K1532</f>
        <v>高蔵寺</v>
      </c>
      <c r="J1532" s="30" t="str">
        <f>ASC(①陸連データ貼付け!J1532)</f>
        <v>ｱｲﾁｹﾝﾘﾂｺｳｿﾞｳｼﾞ</v>
      </c>
      <c r="K1532" s="30" t="str">
        <f t="shared" si="71"/>
        <v>高蔵寺</v>
      </c>
      <c r="L1532" s="30">
        <f>①陸連データ貼付け!P1532</f>
        <v>3</v>
      </c>
      <c r="M1532" s="64" t="str">
        <f>①陸連データ貼付け!Q1532</f>
        <v>高校</v>
      </c>
    </row>
    <row r="1533" spans="1:13">
      <c r="A1533" s="233" t="str">
        <f>①陸連データ貼付け!M1533</f>
        <v>J391</v>
      </c>
      <c r="B1533" s="30" t="str">
        <f t="shared" si="69"/>
        <v>J</v>
      </c>
      <c r="C1533" s="30" t="str">
        <f t="shared" si="70"/>
        <v>391</v>
      </c>
      <c r="D1533" s="30">
        <f>①陸連データ貼付け!B1533</f>
        <v>58428936</v>
      </c>
      <c r="E1533" s="30" t="str">
        <f>①陸連データ貼付け!C1533</f>
        <v>林　尚史</v>
      </c>
      <c r="F1533" s="30" t="str">
        <f>ASC(①陸連データ貼付け!D1533)</f>
        <v>ﾊﾔｼ ﾅｵﾌﾐ</v>
      </c>
      <c r="G1533" s="30" t="str">
        <f>①陸連データ貼付け!E1533</f>
        <v>男</v>
      </c>
      <c r="H1533" s="30">
        <f>①陸連データ貼付け!N1533</f>
        <v>223257</v>
      </c>
      <c r="I1533" s="30" t="str">
        <f>①陸連データ貼付け!K1533</f>
        <v>高蔵寺</v>
      </c>
      <c r="J1533" s="30" t="str">
        <f>ASC(①陸連データ貼付け!J1533)</f>
        <v>ｱｲﾁｹﾝﾘﾂｺｳｿﾞｳｼﾞ</v>
      </c>
      <c r="K1533" s="30" t="str">
        <f t="shared" si="71"/>
        <v>高蔵寺</v>
      </c>
      <c r="L1533" s="30">
        <f>①陸連データ貼付け!P1533</f>
        <v>2</v>
      </c>
      <c r="M1533" s="64" t="str">
        <f>①陸連データ貼付け!Q1533</f>
        <v>高校</v>
      </c>
    </row>
    <row r="1534" spans="1:13">
      <c r="A1534" s="233" t="str">
        <f>①陸連データ貼付け!M1534</f>
        <v>J392</v>
      </c>
      <c r="B1534" s="30" t="str">
        <f t="shared" si="69"/>
        <v>J</v>
      </c>
      <c r="C1534" s="30" t="str">
        <f t="shared" si="70"/>
        <v>392</v>
      </c>
      <c r="D1534" s="30">
        <f>①陸連データ貼付け!B1534</f>
        <v>72852731</v>
      </c>
      <c r="E1534" s="30" t="str">
        <f>①陸連データ貼付け!C1534</f>
        <v>宇田　有希</v>
      </c>
      <c r="F1534" s="30" t="str">
        <f>ASC(①陸連データ貼付け!D1534)</f>
        <v>ｳﾀﾞ ﾕｳｷ</v>
      </c>
      <c r="G1534" s="30" t="str">
        <f>①陸連データ貼付け!E1534</f>
        <v>男</v>
      </c>
      <c r="H1534" s="30">
        <f>①陸連データ貼付け!N1534</f>
        <v>223257</v>
      </c>
      <c r="I1534" s="30" t="str">
        <f>①陸連データ貼付け!K1534</f>
        <v>高蔵寺</v>
      </c>
      <c r="J1534" s="30" t="str">
        <f>ASC(①陸連データ貼付け!J1534)</f>
        <v>ｱｲﾁｹﾝﾘﾂｺｳｿﾞｳｼﾞ</v>
      </c>
      <c r="K1534" s="30" t="str">
        <f t="shared" si="71"/>
        <v>高蔵寺</v>
      </c>
      <c r="L1534" s="30">
        <f>①陸連データ貼付け!P1534</f>
        <v>2</v>
      </c>
      <c r="M1534" s="64" t="str">
        <f>①陸連データ貼付け!Q1534</f>
        <v>高校</v>
      </c>
    </row>
    <row r="1535" spans="1:13">
      <c r="A1535" s="233" t="str">
        <f>①陸連データ貼付け!M1535</f>
        <v>J393</v>
      </c>
      <c r="B1535" s="30" t="str">
        <f t="shared" si="69"/>
        <v>J</v>
      </c>
      <c r="C1535" s="30" t="str">
        <f t="shared" si="70"/>
        <v>393</v>
      </c>
      <c r="D1535" s="30">
        <f>①陸連データ貼付け!B1535</f>
        <v>74513424</v>
      </c>
      <c r="E1535" s="30" t="str">
        <f>①陸連データ貼付け!C1535</f>
        <v>橋詰　勇人</v>
      </c>
      <c r="F1535" s="30" t="str">
        <f>ASC(①陸連データ貼付け!D1535)</f>
        <v>ﾊｼﾂﾞﾒ ﾕｳﾄ</v>
      </c>
      <c r="G1535" s="30" t="str">
        <f>①陸連データ貼付け!E1535</f>
        <v>男</v>
      </c>
      <c r="H1535" s="30">
        <f>①陸連データ貼付け!N1535</f>
        <v>223257</v>
      </c>
      <c r="I1535" s="30" t="str">
        <f>①陸連データ貼付け!K1535</f>
        <v>高蔵寺</v>
      </c>
      <c r="J1535" s="30" t="str">
        <f>ASC(①陸連データ貼付け!J1535)</f>
        <v>ｱｲﾁｹﾝﾘﾂｺｳｿﾞｳｼﾞ</v>
      </c>
      <c r="K1535" s="30" t="str">
        <f t="shared" si="71"/>
        <v>高蔵寺</v>
      </c>
      <c r="L1535" s="30">
        <f>①陸連データ貼付け!P1535</f>
        <v>3</v>
      </c>
      <c r="M1535" s="64" t="str">
        <f>①陸連データ貼付け!Q1535</f>
        <v>高校</v>
      </c>
    </row>
    <row r="1536" spans="1:13">
      <c r="A1536" s="233" t="str">
        <f>①陸連データ貼付け!M1536</f>
        <v>J394</v>
      </c>
      <c r="B1536" s="30" t="str">
        <f t="shared" si="69"/>
        <v>J</v>
      </c>
      <c r="C1536" s="30" t="str">
        <f t="shared" si="70"/>
        <v>394</v>
      </c>
      <c r="D1536" s="30">
        <f>①陸連データ貼付け!B1536</f>
        <v>74513727</v>
      </c>
      <c r="E1536" s="30" t="str">
        <f>①陸連データ貼付け!C1536</f>
        <v>上岡　志聞</v>
      </c>
      <c r="F1536" s="30" t="str">
        <f>ASC(①陸連データ貼付け!D1536)</f>
        <v>ｳｴｵｶ ｼﾓﾝ</v>
      </c>
      <c r="G1536" s="30" t="str">
        <f>①陸連データ貼付け!E1536</f>
        <v>男</v>
      </c>
      <c r="H1536" s="30">
        <f>①陸連データ貼付け!N1536</f>
        <v>223257</v>
      </c>
      <c r="I1536" s="30" t="str">
        <f>①陸連データ貼付け!K1536</f>
        <v>高蔵寺</v>
      </c>
      <c r="J1536" s="30" t="str">
        <f>ASC(①陸連データ貼付け!J1536)</f>
        <v>ｱｲﾁｹﾝﾘﾂｺｳｿﾞｳｼﾞ</v>
      </c>
      <c r="K1536" s="30" t="str">
        <f t="shared" si="71"/>
        <v>高蔵寺</v>
      </c>
      <c r="L1536" s="30">
        <f>①陸連データ貼付け!P1536</f>
        <v>3</v>
      </c>
      <c r="M1536" s="64" t="str">
        <f>①陸連データ貼付け!Q1536</f>
        <v>高校</v>
      </c>
    </row>
    <row r="1537" spans="1:13">
      <c r="A1537" s="233" t="str">
        <f>①陸連データ貼付け!M1537</f>
        <v>J395</v>
      </c>
      <c r="B1537" s="30" t="str">
        <f t="shared" si="69"/>
        <v>J</v>
      </c>
      <c r="C1537" s="30" t="str">
        <f t="shared" si="70"/>
        <v>395</v>
      </c>
      <c r="D1537" s="30">
        <f>①陸連データ貼付け!B1537</f>
        <v>74514324</v>
      </c>
      <c r="E1537" s="30" t="str">
        <f>①陸連データ貼付け!C1537</f>
        <v>山田　敦貴</v>
      </c>
      <c r="F1537" s="30" t="str">
        <f>ASC(①陸連データ貼付け!D1537)</f>
        <v>ﾔﾏﾀﾞ ｱﾂｷ</v>
      </c>
      <c r="G1537" s="30" t="str">
        <f>①陸連データ貼付け!E1537</f>
        <v>男</v>
      </c>
      <c r="H1537" s="30">
        <f>①陸連データ貼付け!N1537</f>
        <v>223257</v>
      </c>
      <c r="I1537" s="30" t="str">
        <f>①陸連データ貼付け!K1537</f>
        <v>高蔵寺</v>
      </c>
      <c r="J1537" s="30" t="str">
        <f>ASC(①陸連データ貼付け!J1537)</f>
        <v>ｱｲﾁｹﾝﾘﾂｺｳｿﾞｳｼﾞ</v>
      </c>
      <c r="K1537" s="30" t="str">
        <f t="shared" si="71"/>
        <v>高蔵寺</v>
      </c>
      <c r="L1537" s="30">
        <f>①陸連データ貼付け!P1537</f>
        <v>3</v>
      </c>
      <c r="M1537" s="64" t="str">
        <f>①陸連データ貼付け!Q1537</f>
        <v>高校</v>
      </c>
    </row>
    <row r="1538" spans="1:13">
      <c r="A1538" s="233" t="str">
        <f>①陸連データ貼付け!M1538</f>
        <v>J396</v>
      </c>
      <c r="B1538" s="30" t="str">
        <f t="shared" si="69"/>
        <v>J</v>
      </c>
      <c r="C1538" s="30" t="str">
        <f t="shared" si="70"/>
        <v>396</v>
      </c>
      <c r="D1538" s="30">
        <f>①陸連データ貼付け!B1538</f>
        <v>81750324</v>
      </c>
      <c r="E1538" s="30" t="str">
        <f>①陸連データ貼付け!C1538</f>
        <v>内海　健</v>
      </c>
      <c r="F1538" s="30" t="str">
        <f>ASC(①陸連データ貼付け!D1538)</f>
        <v>ｳﾂﾐ ﾀｹｼ</v>
      </c>
      <c r="G1538" s="30" t="str">
        <f>①陸連データ貼付け!E1538</f>
        <v>男</v>
      </c>
      <c r="H1538" s="30">
        <f>①陸連データ貼付け!N1538</f>
        <v>223257</v>
      </c>
      <c r="I1538" s="30" t="str">
        <f>①陸連データ貼付け!K1538</f>
        <v>高蔵寺</v>
      </c>
      <c r="J1538" s="30" t="str">
        <f>ASC(①陸連データ貼付け!J1538)</f>
        <v>ｱｲﾁｹﾝﾘﾂｺｳｿﾞｳｼﾞ</v>
      </c>
      <c r="K1538" s="30" t="str">
        <f t="shared" si="71"/>
        <v>高蔵寺</v>
      </c>
      <c r="L1538" s="30">
        <f>①陸連データ貼付け!P1538</f>
        <v>3</v>
      </c>
      <c r="M1538" s="64" t="str">
        <f>①陸連データ貼付け!Q1538</f>
        <v>高校</v>
      </c>
    </row>
    <row r="1539" spans="1:13">
      <c r="A1539" s="233" t="str">
        <f>①陸連データ貼付け!M1539</f>
        <v>J397</v>
      </c>
      <c r="B1539" s="30" t="str">
        <f t="shared" ref="B1539:B1602" si="72">LEFT(A1539,1)</f>
        <v>J</v>
      </c>
      <c r="C1539" s="30" t="str">
        <f t="shared" ref="C1539:C1602" si="73">REPLACE(A1539,1,1,"")</f>
        <v>397</v>
      </c>
      <c r="D1539" s="30">
        <f>①陸連データ貼付け!B1539</f>
        <v>86663231</v>
      </c>
      <c r="E1539" s="30" t="str">
        <f>①陸連データ貼付け!C1539</f>
        <v>河村　大樹</v>
      </c>
      <c r="F1539" s="30" t="str">
        <f>ASC(①陸連データ貼付け!D1539)</f>
        <v>ｶﾜﾑﾗ ﾋﾛｷ</v>
      </c>
      <c r="G1539" s="30" t="str">
        <f>①陸連データ貼付け!E1539</f>
        <v>男</v>
      </c>
      <c r="H1539" s="30">
        <f>①陸連データ貼付け!N1539</f>
        <v>223257</v>
      </c>
      <c r="I1539" s="30" t="str">
        <f>①陸連データ貼付け!K1539</f>
        <v>高蔵寺</v>
      </c>
      <c r="J1539" s="30" t="str">
        <f>ASC(①陸連データ貼付け!J1539)</f>
        <v>ｱｲﾁｹﾝﾘﾂｺｳｿﾞｳｼﾞ</v>
      </c>
      <c r="K1539" s="30" t="str">
        <f t="shared" ref="K1539:K1602" si="74">I1539</f>
        <v>高蔵寺</v>
      </c>
      <c r="L1539" s="30">
        <f>①陸連データ貼付け!P1539</f>
        <v>2</v>
      </c>
      <c r="M1539" s="64" t="str">
        <f>①陸連データ貼付け!Q1539</f>
        <v>高校</v>
      </c>
    </row>
    <row r="1540" spans="1:13">
      <c r="A1540" s="233" t="str">
        <f>①陸連データ貼付け!M1540</f>
        <v>J398</v>
      </c>
      <c r="B1540" s="30" t="str">
        <f t="shared" si="72"/>
        <v>J</v>
      </c>
      <c r="C1540" s="30" t="str">
        <f t="shared" si="73"/>
        <v>398</v>
      </c>
      <c r="D1540" s="30">
        <f>①陸連データ貼付け!B1540</f>
        <v>86663635</v>
      </c>
      <c r="E1540" s="30" t="str">
        <f>①陸連データ貼付け!C1540</f>
        <v>矢野　佑透</v>
      </c>
      <c r="F1540" s="30" t="str">
        <f>ASC(①陸連データ貼付け!D1540)</f>
        <v>ﾔﾉ ﾕｳﾄ</v>
      </c>
      <c r="G1540" s="30" t="str">
        <f>①陸連データ貼付け!E1540</f>
        <v>男</v>
      </c>
      <c r="H1540" s="30">
        <f>①陸連データ貼付け!N1540</f>
        <v>223257</v>
      </c>
      <c r="I1540" s="30" t="str">
        <f>①陸連データ貼付け!K1540</f>
        <v>高蔵寺</v>
      </c>
      <c r="J1540" s="30" t="str">
        <f>ASC(①陸連データ貼付け!J1540)</f>
        <v>ｱｲﾁｹﾝﾘﾂｺｳｿﾞｳｼﾞ</v>
      </c>
      <c r="K1540" s="30" t="str">
        <f t="shared" si="74"/>
        <v>高蔵寺</v>
      </c>
      <c r="L1540" s="30">
        <f>①陸連データ貼付け!P1540</f>
        <v>2</v>
      </c>
      <c r="M1540" s="64" t="str">
        <f>①陸連データ貼付け!Q1540</f>
        <v>高校</v>
      </c>
    </row>
    <row r="1541" spans="1:13">
      <c r="A1541" s="233" t="str">
        <f>①陸連データ貼付け!M1541</f>
        <v>J399</v>
      </c>
      <c r="B1541" s="30" t="str">
        <f t="shared" si="72"/>
        <v>J</v>
      </c>
      <c r="C1541" s="30" t="str">
        <f t="shared" si="73"/>
        <v>399</v>
      </c>
      <c r="D1541" s="30">
        <f>①陸連データ貼付け!B1541</f>
        <v>86666638</v>
      </c>
      <c r="E1541" s="30" t="str">
        <f>①陸連データ貼付け!C1541</f>
        <v>横井　太一</v>
      </c>
      <c r="F1541" s="30" t="str">
        <f>ASC(①陸連データ貼付け!D1541)</f>
        <v>ﾖｺｲ ﾀｲﾁ</v>
      </c>
      <c r="G1541" s="30" t="str">
        <f>①陸連データ貼付け!E1541</f>
        <v>男</v>
      </c>
      <c r="H1541" s="30">
        <f>①陸連データ貼付け!N1541</f>
        <v>223257</v>
      </c>
      <c r="I1541" s="30" t="str">
        <f>①陸連データ貼付け!K1541</f>
        <v>高蔵寺</v>
      </c>
      <c r="J1541" s="30" t="str">
        <f>ASC(①陸連データ貼付け!J1541)</f>
        <v>ｱｲﾁｹﾝﾘﾂｺｳｿﾞｳｼﾞ</v>
      </c>
      <c r="K1541" s="30" t="str">
        <f t="shared" si="74"/>
        <v>高蔵寺</v>
      </c>
      <c r="L1541" s="30">
        <f>①陸連データ貼付け!P1541</f>
        <v>2</v>
      </c>
      <c r="M1541" s="64" t="str">
        <f>①陸連データ貼付け!Q1541</f>
        <v>高校</v>
      </c>
    </row>
    <row r="1542" spans="1:13">
      <c r="A1542" s="233" t="str">
        <f>①陸連データ貼付け!M1542</f>
        <v>J400</v>
      </c>
      <c r="B1542" s="30" t="str">
        <f t="shared" si="72"/>
        <v>J</v>
      </c>
      <c r="C1542" s="30" t="str">
        <f t="shared" si="73"/>
        <v>400</v>
      </c>
      <c r="D1542" s="30">
        <f>①陸連データ貼付け!B1542</f>
        <v>90802625</v>
      </c>
      <c r="E1542" s="30" t="str">
        <f>①陸連データ貼付け!C1542</f>
        <v>古川　博之</v>
      </c>
      <c r="F1542" s="30" t="str">
        <f>ASC(①陸連データ貼付け!D1542)</f>
        <v>ﾌﾙｶﾜ ﾋﾛﾕｷ</v>
      </c>
      <c r="G1542" s="30" t="str">
        <f>①陸連データ貼付け!E1542</f>
        <v>男</v>
      </c>
      <c r="H1542" s="30">
        <f>①陸連データ貼付け!N1542</f>
        <v>223257</v>
      </c>
      <c r="I1542" s="30" t="str">
        <f>①陸連データ貼付け!K1542</f>
        <v>高蔵寺</v>
      </c>
      <c r="J1542" s="30" t="str">
        <f>ASC(①陸連データ貼付け!J1542)</f>
        <v>ｱｲﾁｹﾝﾘﾂｺｳｿﾞｳｼﾞ</v>
      </c>
      <c r="K1542" s="30" t="str">
        <f t="shared" si="74"/>
        <v>高蔵寺</v>
      </c>
      <c r="L1542" s="30">
        <f>①陸連データ貼付け!P1542</f>
        <v>3</v>
      </c>
      <c r="M1542" s="64" t="str">
        <f>①陸連データ貼付け!Q1542</f>
        <v>高校</v>
      </c>
    </row>
    <row r="1543" spans="1:13">
      <c r="A1543" s="233" t="str">
        <f>①陸連データ貼付け!M1543</f>
        <v>J401</v>
      </c>
      <c r="B1543" s="30" t="str">
        <f t="shared" si="72"/>
        <v>J</v>
      </c>
      <c r="C1543" s="30" t="str">
        <f t="shared" si="73"/>
        <v>401</v>
      </c>
      <c r="D1543" s="30">
        <f>①陸連データ貼付け!B1543</f>
        <v>91576836</v>
      </c>
      <c r="E1543" s="30" t="str">
        <f>①陸連データ貼付け!C1543</f>
        <v>今井　佑</v>
      </c>
      <c r="F1543" s="30" t="str">
        <f>ASC(①陸連データ貼付け!D1543)</f>
        <v>ｲﾏｲ ﾕｳ</v>
      </c>
      <c r="G1543" s="30" t="str">
        <f>①陸連データ貼付け!E1543</f>
        <v>男</v>
      </c>
      <c r="H1543" s="30">
        <f>①陸連データ貼付け!N1543</f>
        <v>223257</v>
      </c>
      <c r="I1543" s="30" t="str">
        <f>①陸連データ貼付け!K1543</f>
        <v>高蔵寺</v>
      </c>
      <c r="J1543" s="30" t="str">
        <f>ASC(①陸連データ貼付け!J1543)</f>
        <v>ｱｲﾁｹﾝﾘﾂｺｳｿﾞｳｼﾞ</v>
      </c>
      <c r="K1543" s="30" t="str">
        <f t="shared" si="74"/>
        <v>高蔵寺</v>
      </c>
      <c r="L1543" s="30">
        <f>①陸連データ貼付け!P1543</f>
        <v>2</v>
      </c>
      <c r="M1543" s="64" t="str">
        <f>①陸連データ貼付け!Q1543</f>
        <v>高校</v>
      </c>
    </row>
    <row r="1544" spans="1:13">
      <c r="A1544" s="233" t="str">
        <f>①陸連データ貼付け!M1544</f>
        <v>J608</v>
      </c>
      <c r="B1544" s="30" t="str">
        <f t="shared" si="72"/>
        <v>J</v>
      </c>
      <c r="C1544" s="30" t="str">
        <f t="shared" si="73"/>
        <v>608</v>
      </c>
      <c r="D1544" s="30">
        <f>①陸連データ貼付け!B1544</f>
        <v>97286032</v>
      </c>
      <c r="E1544" s="30" t="str">
        <f>①陸連データ貼付け!C1544</f>
        <v>髙橋　公貴</v>
      </c>
      <c r="F1544" s="30" t="str">
        <f>ASC(①陸連データ貼付け!D1544)</f>
        <v>ﾀｶﾊｼ ｺｳｷ</v>
      </c>
      <c r="G1544" s="30" t="str">
        <f>①陸連データ貼付け!E1544</f>
        <v>男</v>
      </c>
      <c r="H1544" s="30">
        <f>①陸連データ貼付け!N1544</f>
        <v>223257</v>
      </c>
      <c r="I1544" s="30" t="str">
        <f>①陸連データ貼付け!K1544</f>
        <v>高蔵寺</v>
      </c>
      <c r="J1544" s="30" t="str">
        <f>ASC(①陸連データ貼付け!J1544)</f>
        <v>ｱｲﾁｹﾝﾘﾂｺｳｿﾞｳｼﾞ</v>
      </c>
      <c r="K1544" s="30" t="str">
        <f t="shared" si="74"/>
        <v>高蔵寺</v>
      </c>
      <c r="L1544" s="30">
        <f>①陸連データ貼付け!P1544</f>
        <v>2</v>
      </c>
      <c r="M1544" s="64" t="str">
        <f>①陸連データ貼付け!Q1544</f>
        <v>高校</v>
      </c>
    </row>
    <row r="1545" spans="1:13">
      <c r="A1545" s="233" t="str">
        <f>①陸連データ貼付け!M1545</f>
        <v>J625</v>
      </c>
      <c r="B1545" s="30" t="str">
        <f t="shared" si="72"/>
        <v>J</v>
      </c>
      <c r="C1545" s="30" t="str">
        <f t="shared" si="73"/>
        <v>625</v>
      </c>
      <c r="D1545" s="30">
        <f>①陸連データ貼付け!B1545</f>
        <v>72763126</v>
      </c>
      <c r="E1545" s="30" t="str">
        <f>①陸連データ貼付け!C1545</f>
        <v>林　知哉</v>
      </c>
      <c r="F1545" s="30" t="str">
        <f>ASC(①陸連データ貼付け!D1545)</f>
        <v>ﾊﾔｼ ﾄﾓﾔ</v>
      </c>
      <c r="G1545" s="30" t="str">
        <f>①陸連データ貼付け!E1545</f>
        <v>男</v>
      </c>
      <c r="H1545" s="30">
        <f>①陸連データ貼付け!N1545</f>
        <v>223257</v>
      </c>
      <c r="I1545" s="30" t="str">
        <f>①陸連データ貼付け!K1545</f>
        <v>高蔵寺</v>
      </c>
      <c r="J1545" s="30" t="str">
        <f>ASC(①陸連データ貼付け!J1545)</f>
        <v>ｱｲﾁｹﾝﾘﾂｺｳｿﾞｳｼﾞ</v>
      </c>
      <c r="K1545" s="30" t="str">
        <f t="shared" si="74"/>
        <v>高蔵寺</v>
      </c>
      <c r="L1545" s="30">
        <f>①陸連データ貼付け!P1545</f>
        <v>1</v>
      </c>
      <c r="M1545" s="64" t="str">
        <f>①陸連データ貼付け!Q1545</f>
        <v>高校</v>
      </c>
    </row>
    <row r="1546" spans="1:13">
      <c r="A1546" s="233" t="str">
        <f>①陸連データ貼付け!M1546</f>
        <v>J626</v>
      </c>
      <c r="B1546" s="30" t="str">
        <f t="shared" si="72"/>
        <v>J</v>
      </c>
      <c r="C1546" s="30" t="str">
        <f t="shared" si="73"/>
        <v>626</v>
      </c>
      <c r="D1546" s="30">
        <f>①陸連データ貼付け!B1546</f>
        <v>83739838</v>
      </c>
      <c r="E1546" s="30" t="str">
        <f>①陸連データ貼付け!C1546</f>
        <v>小境　涼</v>
      </c>
      <c r="F1546" s="30" t="str">
        <f>ASC(①陸連データ貼付け!D1546)</f>
        <v>ｺｻﾞｶｲ ﾘｮｳ</v>
      </c>
      <c r="G1546" s="30" t="str">
        <f>①陸連データ貼付け!E1546</f>
        <v>男</v>
      </c>
      <c r="H1546" s="30">
        <f>①陸連データ貼付け!N1546</f>
        <v>223257</v>
      </c>
      <c r="I1546" s="30" t="str">
        <f>①陸連データ貼付け!K1546</f>
        <v>高蔵寺</v>
      </c>
      <c r="J1546" s="30" t="str">
        <f>ASC(①陸連データ貼付け!J1546)</f>
        <v>ｱｲﾁｹﾝﾘﾂｺｳｿﾞｳｼﾞ</v>
      </c>
      <c r="K1546" s="30" t="str">
        <f t="shared" si="74"/>
        <v>高蔵寺</v>
      </c>
      <c r="L1546" s="30">
        <f>①陸連データ貼付け!P1546</f>
        <v>1</v>
      </c>
      <c r="M1546" s="64" t="str">
        <f>①陸連データ貼付け!Q1546</f>
        <v>高校</v>
      </c>
    </row>
    <row r="1547" spans="1:13">
      <c r="A1547" s="233" t="str">
        <f>①陸連データ貼付け!M1547</f>
        <v>J627</v>
      </c>
      <c r="B1547" s="30" t="str">
        <f t="shared" si="72"/>
        <v>J</v>
      </c>
      <c r="C1547" s="30" t="str">
        <f t="shared" si="73"/>
        <v>627</v>
      </c>
      <c r="D1547" s="30">
        <f>①陸連データ貼付け!B1547</f>
        <v>98145734</v>
      </c>
      <c r="E1547" s="30" t="str">
        <f>①陸連データ貼付け!C1547</f>
        <v>市川　彼方</v>
      </c>
      <c r="F1547" s="30" t="str">
        <f>ASC(①陸連データ貼付け!D1547)</f>
        <v>ｲﾁｶﾜ ｶﾅﾀ</v>
      </c>
      <c r="G1547" s="30" t="str">
        <f>①陸連データ貼付け!E1547</f>
        <v>男</v>
      </c>
      <c r="H1547" s="30">
        <f>①陸連データ貼付け!N1547</f>
        <v>223257</v>
      </c>
      <c r="I1547" s="30" t="str">
        <f>①陸連データ貼付け!K1547</f>
        <v>高蔵寺</v>
      </c>
      <c r="J1547" s="30" t="str">
        <f>ASC(①陸連データ貼付け!J1547)</f>
        <v>ｱｲﾁｹﾝﾘﾂｺｳｿﾞｳｼﾞ</v>
      </c>
      <c r="K1547" s="30" t="str">
        <f t="shared" si="74"/>
        <v>高蔵寺</v>
      </c>
      <c r="L1547" s="30">
        <f>①陸連データ貼付け!P1547</f>
        <v>1</v>
      </c>
      <c r="M1547" s="64" t="str">
        <f>①陸連データ貼付け!Q1547</f>
        <v>高校</v>
      </c>
    </row>
    <row r="1548" spans="1:13">
      <c r="A1548" s="233" t="str">
        <f>①陸連データ貼付け!M1548</f>
        <v>J628</v>
      </c>
      <c r="B1548" s="30" t="str">
        <f t="shared" si="72"/>
        <v>J</v>
      </c>
      <c r="C1548" s="30" t="str">
        <f t="shared" si="73"/>
        <v>628</v>
      </c>
      <c r="D1548" s="30">
        <f>①陸連データ貼付け!B1548</f>
        <v>98145835</v>
      </c>
      <c r="E1548" s="30" t="str">
        <f>①陸連データ貼付け!C1548</f>
        <v>加藤　輝</v>
      </c>
      <c r="F1548" s="30" t="str">
        <f>ASC(①陸連データ貼付け!D1548)</f>
        <v>ｶﾄｳ ｱｷﾗ</v>
      </c>
      <c r="G1548" s="30" t="str">
        <f>①陸連データ貼付け!E1548</f>
        <v>男</v>
      </c>
      <c r="H1548" s="30">
        <f>①陸連データ貼付け!N1548</f>
        <v>223257</v>
      </c>
      <c r="I1548" s="30" t="str">
        <f>①陸連データ貼付け!K1548</f>
        <v>高蔵寺</v>
      </c>
      <c r="J1548" s="30" t="str">
        <f>ASC(①陸連データ貼付け!J1548)</f>
        <v>ｱｲﾁｹﾝﾘﾂｺｳｿﾞｳｼﾞ</v>
      </c>
      <c r="K1548" s="30" t="str">
        <f t="shared" si="74"/>
        <v>高蔵寺</v>
      </c>
      <c r="L1548" s="30">
        <f>①陸連データ貼付け!P1548</f>
        <v>1</v>
      </c>
      <c r="M1548" s="64" t="str">
        <f>①陸連データ貼付け!Q1548</f>
        <v>高校</v>
      </c>
    </row>
    <row r="1549" spans="1:13">
      <c r="A1549" s="233" t="str">
        <f>①陸連データ貼付け!M1549</f>
        <v>J629</v>
      </c>
      <c r="B1549" s="30" t="str">
        <f t="shared" si="72"/>
        <v>J</v>
      </c>
      <c r="C1549" s="30" t="str">
        <f t="shared" si="73"/>
        <v>629</v>
      </c>
      <c r="D1549" s="30">
        <f>①陸連データ貼付け!B1549</f>
        <v>98145936</v>
      </c>
      <c r="E1549" s="30" t="str">
        <f>①陸連データ貼付け!C1549</f>
        <v>相部　佑哉</v>
      </c>
      <c r="F1549" s="30" t="str">
        <f>ASC(①陸連データ貼付け!D1549)</f>
        <v>ｱｲﾍﾞ ﾕｳﾔ</v>
      </c>
      <c r="G1549" s="30" t="str">
        <f>①陸連データ貼付け!E1549</f>
        <v>男</v>
      </c>
      <c r="H1549" s="30">
        <f>①陸連データ貼付け!N1549</f>
        <v>223257</v>
      </c>
      <c r="I1549" s="30" t="str">
        <f>①陸連データ貼付け!K1549</f>
        <v>高蔵寺</v>
      </c>
      <c r="J1549" s="30" t="str">
        <f>ASC(①陸連データ貼付け!J1549)</f>
        <v>ｱｲﾁｹﾝﾘﾂｺｳｿﾞｳｼﾞ</v>
      </c>
      <c r="K1549" s="30" t="str">
        <f t="shared" si="74"/>
        <v>高蔵寺</v>
      </c>
      <c r="L1549" s="30">
        <f>①陸連データ貼付け!P1549</f>
        <v>1</v>
      </c>
      <c r="M1549" s="64" t="str">
        <f>①陸連データ貼付け!Q1549</f>
        <v>高校</v>
      </c>
    </row>
    <row r="1550" spans="1:13">
      <c r="A1550" s="233" t="str">
        <f>①陸連データ貼付け!M1550</f>
        <v>J630</v>
      </c>
      <c r="B1550" s="30" t="str">
        <f t="shared" si="72"/>
        <v>J</v>
      </c>
      <c r="C1550" s="30" t="str">
        <f t="shared" si="73"/>
        <v>630</v>
      </c>
      <c r="D1550" s="30">
        <f>①陸連データ貼付け!B1550</f>
        <v>98149334</v>
      </c>
      <c r="E1550" s="30" t="str">
        <f>①陸連データ貼付け!C1550</f>
        <v>小林　岳斗</v>
      </c>
      <c r="F1550" s="30" t="str">
        <f>ASC(①陸連データ貼付け!D1550)</f>
        <v>ｺﾊﾞﾔｼ ｶﾞｸﾄ</v>
      </c>
      <c r="G1550" s="30" t="str">
        <f>①陸連データ貼付け!E1550</f>
        <v>男</v>
      </c>
      <c r="H1550" s="30">
        <f>①陸連データ貼付け!N1550</f>
        <v>223257</v>
      </c>
      <c r="I1550" s="30" t="str">
        <f>①陸連データ貼付け!K1550</f>
        <v>高蔵寺</v>
      </c>
      <c r="J1550" s="30" t="str">
        <f>ASC(①陸連データ貼付け!J1550)</f>
        <v>ｱｲﾁｹﾝﾘﾂｺｳｿﾞｳｼﾞ</v>
      </c>
      <c r="K1550" s="30" t="str">
        <f t="shared" si="74"/>
        <v>高蔵寺</v>
      </c>
      <c r="L1550" s="30">
        <f>①陸連データ貼付け!P1550</f>
        <v>1</v>
      </c>
      <c r="M1550" s="64" t="str">
        <f>①陸連データ貼付け!Q1550</f>
        <v>高校</v>
      </c>
    </row>
    <row r="1551" spans="1:13">
      <c r="A1551" s="233" t="str">
        <f>①陸連データ貼付け!M1551</f>
        <v>J631</v>
      </c>
      <c r="B1551" s="30" t="str">
        <f t="shared" si="72"/>
        <v>J</v>
      </c>
      <c r="C1551" s="30" t="str">
        <f t="shared" si="73"/>
        <v>631</v>
      </c>
      <c r="D1551" s="30">
        <f>①陸連データ貼付け!B1551</f>
        <v>98155432</v>
      </c>
      <c r="E1551" s="30" t="str">
        <f>①陸連データ貼付け!C1551</f>
        <v>原　一希</v>
      </c>
      <c r="F1551" s="30" t="str">
        <f>ASC(①陸連データ貼付け!D1551)</f>
        <v>ﾊﾗ ｲﾂｷ</v>
      </c>
      <c r="G1551" s="30" t="str">
        <f>①陸連データ貼付け!E1551</f>
        <v>男</v>
      </c>
      <c r="H1551" s="30">
        <f>①陸連データ貼付け!N1551</f>
        <v>223257</v>
      </c>
      <c r="I1551" s="30" t="str">
        <f>①陸連データ貼付け!K1551</f>
        <v>高蔵寺</v>
      </c>
      <c r="J1551" s="30" t="str">
        <f>ASC(①陸連データ貼付け!J1551)</f>
        <v>ｱｲﾁｹﾝﾘﾂｺｳｿﾞｳｼﾞ</v>
      </c>
      <c r="K1551" s="30" t="str">
        <f t="shared" si="74"/>
        <v>高蔵寺</v>
      </c>
      <c r="L1551" s="30">
        <f>①陸連データ貼付け!P1551</f>
        <v>1</v>
      </c>
      <c r="M1551" s="64" t="str">
        <f>①陸連データ貼付け!Q1551</f>
        <v>高校</v>
      </c>
    </row>
    <row r="1552" spans="1:13">
      <c r="A1552" s="233" t="str">
        <f>①陸連データ貼付け!M1552</f>
        <v>k5030</v>
      </c>
      <c r="B1552" s="30" t="str">
        <f t="shared" si="72"/>
        <v>k</v>
      </c>
      <c r="C1552" s="30" t="str">
        <f t="shared" si="73"/>
        <v>5030</v>
      </c>
      <c r="D1552" s="30">
        <f>①陸連データ貼付け!B1552</f>
        <v>39993841</v>
      </c>
      <c r="E1552" s="30" t="str">
        <f>①陸連データ貼付け!C1552</f>
        <v>宮崎　はな</v>
      </c>
      <c r="F1552" s="30" t="str">
        <f>ASC(①陸連データ貼付け!D1552)</f>
        <v>ﾐﾔｻﾞｷ ﾊﾅ</v>
      </c>
      <c r="G1552" s="30" t="str">
        <f>①陸連データ貼付け!E1552</f>
        <v>女</v>
      </c>
      <c r="H1552" s="30">
        <f>①陸連データ貼付け!N1552</f>
        <v>223261</v>
      </c>
      <c r="I1552" s="30" t="str">
        <f>①陸連データ貼付け!K1552</f>
        <v>半田東</v>
      </c>
      <c r="J1552" s="30" t="str">
        <f>ASC(①陸連データ貼付け!J1552)</f>
        <v>ｱｲﾁｹﾝﾘﾂﾊﾝﾀﾞﾋｶﾞｼ</v>
      </c>
      <c r="K1552" s="30" t="str">
        <f t="shared" si="74"/>
        <v>半田東</v>
      </c>
      <c r="L1552" s="30">
        <f>①陸連データ貼付け!P1552</f>
        <v>3</v>
      </c>
      <c r="M1552" s="64" t="str">
        <f>①陸連データ貼付け!Q1552</f>
        <v>高校</v>
      </c>
    </row>
    <row r="1553" spans="1:13">
      <c r="A1553" s="233" t="str">
        <f>①陸連データ貼付け!M1553</f>
        <v>k5031</v>
      </c>
      <c r="B1553" s="30" t="str">
        <f t="shared" si="72"/>
        <v>k</v>
      </c>
      <c r="C1553" s="30" t="str">
        <f t="shared" si="73"/>
        <v>5031</v>
      </c>
      <c r="D1553" s="30">
        <f>①陸連データ貼付け!B1553</f>
        <v>45582933</v>
      </c>
      <c r="E1553" s="30" t="str">
        <f>①陸連データ貼付け!C1553</f>
        <v>山下　睦実</v>
      </c>
      <c r="F1553" s="30" t="str">
        <f>ASC(①陸連データ貼付け!D1553)</f>
        <v>ﾔﾏｼﾀ ﾑﾂﾐ</v>
      </c>
      <c r="G1553" s="30" t="str">
        <f>①陸連データ貼付け!E1553</f>
        <v>女</v>
      </c>
      <c r="H1553" s="30">
        <f>①陸連データ貼付け!N1553</f>
        <v>223261</v>
      </c>
      <c r="I1553" s="30" t="str">
        <f>①陸連データ貼付け!K1553</f>
        <v>半田東</v>
      </c>
      <c r="J1553" s="30" t="str">
        <f>ASC(①陸連データ貼付け!J1553)</f>
        <v>ｱｲﾁｹﾝﾘﾂﾊﾝﾀﾞﾋｶﾞｼ</v>
      </c>
      <c r="K1553" s="30" t="str">
        <f t="shared" si="74"/>
        <v>半田東</v>
      </c>
      <c r="L1553" s="30">
        <f>①陸連データ貼付け!P1553</f>
        <v>2</v>
      </c>
      <c r="M1553" s="64" t="str">
        <f>①陸連データ貼付け!Q1553</f>
        <v>高校</v>
      </c>
    </row>
    <row r="1554" spans="1:13">
      <c r="A1554" s="233" t="str">
        <f>①陸連データ貼付け!M1554</f>
        <v>k5032</v>
      </c>
      <c r="B1554" s="30" t="str">
        <f t="shared" si="72"/>
        <v>k</v>
      </c>
      <c r="C1554" s="30" t="str">
        <f t="shared" si="73"/>
        <v>5032</v>
      </c>
      <c r="D1554" s="30">
        <f>①陸連データ貼付け!B1554</f>
        <v>49816937</v>
      </c>
      <c r="E1554" s="30" t="str">
        <f>①陸連データ貼付け!C1554</f>
        <v>新海　萌香</v>
      </c>
      <c r="F1554" s="30" t="str">
        <f>ASC(①陸連データ貼付け!D1554)</f>
        <v>ｼﾝｶｲ ﾓｴｶ</v>
      </c>
      <c r="G1554" s="30" t="str">
        <f>①陸連データ貼付け!E1554</f>
        <v>女</v>
      </c>
      <c r="H1554" s="30">
        <f>①陸連データ貼付け!N1554</f>
        <v>223261</v>
      </c>
      <c r="I1554" s="30" t="str">
        <f>①陸連データ貼付け!K1554</f>
        <v>半田東</v>
      </c>
      <c r="J1554" s="30" t="str">
        <f>ASC(①陸連データ貼付け!J1554)</f>
        <v>ｱｲﾁｹﾝﾘﾂﾊﾝﾀﾞﾋｶﾞｼ</v>
      </c>
      <c r="K1554" s="30" t="str">
        <f t="shared" si="74"/>
        <v>半田東</v>
      </c>
      <c r="L1554" s="30">
        <f>①陸連データ貼付け!P1554</f>
        <v>2</v>
      </c>
      <c r="M1554" s="64" t="str">
        <f>①陸連データ貼付け!Q1554</f>
        <v>高校</v>
      </c>
    </row>
    <row r="1555" spans="1:13">
      <c r="A1555" s="233" t="str">
        <f>①陸連データ貼付け!M1555</f>
        <v>k5033</v>
      </c>
      <c r="B1555" s="30" t="str">
        <f t="shared" si="72"/>
        <v>k</v>
      </c>
      <c r="C1555" s="30" t="str">
        <f t="shared" si="73"/>
        <v>5033</v>
      </c>
      <c r="D1555" s="30">
        <f>①陸連データ貼付け!B1555</f>
        <v>86350224</v>
      </c>
      <c r="E1555" s="30" t="str">
        <f>①陸連データ貼付け!C1555</f>
        <v>榊原　凜</v>
      </c>
      <c r="F1555" s="30" t="str">
        <f>ASC(①陸連データ貼付け!D1555)</f>
        <v>ｻｶｷﾊﾞﾗ ﾘﾝ</v>
      </c>
      <c r="G1555" s="30" t="str">
        <f>①陸連データ貼付け!E1555</f>
        <v>女</v>
      </c>
      <c r="H1555" s="30">
        <f>①陸連データ貼付け!N1555</f>
        <v>223261</v>
      </c>
      <c r="I1555" s="30" t="str">
        <f>①陸連データ貼付け!K1555</f>
        <v>半田東</v>
      </c>
      <c r="J1555" s="30" t="str">
        <f>ASC(①陸連データ貼付け!J1555)</f>
        <v>ｱｲﾁｹﾝﾘﾂﾊﾝﾀﾞﾋｶﾞｼ</v>
      </c>
      <c r="K1555" s="30" t="str">
        <f t="shared" si="74"/>
        <v>半田東</v>
      </c>
      <c r="L1555" s="30">
        <f>①陸連データ貼付け!P1555</f>
        <v>2</v>
      </c>
      <c r="M1555" s="64" t="str">
        <f>①陸連データ貼付け!Q1555</f>
        <v>高校</v>
      </c>
    </row>
    <row r="1556" spans="1:13">
      <c r="A1556" s="233" t="str">
        <f>①陸連データ貼付け!M1556</f>
        <v>k5034</v>
      </c>
      <c r="B1556" s="30" t="str">
        <f t="shared" si="72"/>
        <v>k</v>
      </c>
      <c r="C1556" s="30" t="str">
        <f t="shared" si="73"/>
        <v>5034</v>
      </c>
      <c r="D1556" s="30">
        <f>①陸連データ貼付け!B1556</f>
        <v>86350325</v>
      </c>
      <c r="E1556" s="30" t="str">
        <f>①陸連データ貼付け!C1556</f>
        <v>柴田　冴也香</v>
      </c>
      <c r="F1556" s="30" t="str">
        <f>ASC(①陸連データ貼付け!D1556)</f>
        <v>ｼﾊﾞﾀ ｻﾔｶ</v>
      </c>
      <c r="G1556" s="30" t="str">
        <f>①陸連データ貼付け!E1556</f>
        <v>女</v>
      </c>
      <c r="H1556" s="30">
        <f>①陸連データ貼付け!N1556</f>
        <v>223261</v>
      </c>
      <c r="I1556" s="30" t="str">
        <f>①陸連データ貼付け!K1556</f>
        <v>半田東</v>
      </c>
      <c r="J1556" s="30" t="str">
        <f>ASC(①陸連データ貼付け!J1556)</f>
        <v>ｱｲﾁｹﾝﾘﾂﾊﾝﾀﾞﾋｶﾞｼ</v>
      </c>
      <c r="K1556" s="30" t="str">
        <f t="shared" si="74"/>
        <v>半田東</v>
      </c>
      <c r="L1556" s="30">
        <f>①陸連データ貼付け!P1556</f>
        <v>2</v>
      </c>
      <c r="M1556" s="64" t="str">
        <f>①陸連データ貼付け!Q1556</f>
        <v>高校</v>
      </c>
    </row>
    <row r="1557" spans="1:13">
      <c r="A1557" s="233" t="str">
        <f>①陸連データ貼付け!M1557</f>
        <v>k5035</v>
      </c>
      <c r="B1557" s="30" t="str">
        <f t="shared" si="72"/>
        <v>k</v>
      </c>
      <c r="C1557" s="30" t="str">
        <f t="shared" si="73"/>
        <v>5035</v>
      </c>
      <c r="D1557" s="30">
        <f>①陸連データ貼付け!B1557</f>
        <v>86350426</v>
      </c>
      <c r="E1557" s="30" t="str">
        <f>①陸連データ貼付け!C1557</f>
        <v>中野　春花</v>
      </c>
      <c r="F1557" s="30" t="str">
        <f>ASC(①陸連データ貼付け!D1557)</f>
        <v>ﾅｶﾉ ﾊﾙｶ</v>
      </c>
      <c r="G1557" s="30" t="str">
        <f>①陸連データ貼付け!E1557</f>
        <v>女</v>
      </c>
      <c r="H1557" s="30">
        <f>①陸連データ貼付け!N1557</f>
        <v>223261</v>
      </c>
      <c r="I1557" s="30" t="str">
        <f>①陸連データ貼付け!K1557</f>
        <v>半田東</v>
      </c>
      <c r="J1557" s="30" t="str">
        <f>ASC(①陸連データ貼付け!J1557)</f>
        <v>ｱｲﾁｹﾝﾘﾂﾊﾝﾀﾞﾋｶﾞｼ</v>
      </c>
      <c r="K1557" s="30" t="str">
        <f t="shared" si="74"/>
        <v>半田東</v>
      </c>
      <c r="L1557" s="30">
        <f>①陸連データ貼付け!P1557</f>
        <v>2</v>
      </c>
      <c r="M1557" s="64" t="str">
        <f>①陸連データ貼付け!Q1557</f>
        <v>高校</v>
      </c>
    </row>
    <row r="1558" spans="1:13">
      <c r="A1558" s="233" t="str">
        <f>①陸連データ貼付け!M1558</f>
        <v>k5036</v>
      </c>
      <c r="B1558" s="30" t="str">
        <f t="shared" si="72"/>
        <v>k</v>
      </c>
      <c r="C1558" s="30" t="str">
        <f t="shared" si="73"/>
        <v>5036</v>
      </c>
      <c r="D1558" s="30">
        <f>①陸連データ貼付け!B1558</f>
        <v>89495540</v>
      </c>
      <c r="E1558" s="30" t="str">
        <f>①陸連データ貼付け!C1558</f>
        <v>久野　京香</v>
      </c>
      <c r="F1558" s="30" t="str">
        <f>ASC(①陸連データ貼付け!D1558)</f>
        <v>ｸﾉ ｷｮｳｶ</v>
      </c>
      <c r="G1558" s="30" t="str">
        <f>①陸連データ貼付け!E1558</f>
        <v>女</v>
      </c>
      <c r="H1558" s="30">
        <f>①陸連データ貼付け!N1558</f>
        <v>223261</v>
      </c>
      <c r="I1558" s="30" t="str">
        <f>①陸連データ貼付け!K1558</f>
        <v>半田東</v>
      </c>
      <c r="J1558" s="30" t="str">
        <f>ASC(①陸連データ貼付け!J1558)</f>
        <v>ｱｲﾁｹﾝﾘﾂﾊﾝﾀﾞﾋｶﾞｼ</v>
      </c>
      <c r="K1558" s="30" t="str">
        <f t="shared" si="74"/>
        <v>半田東</v>
      </c>
      <c r="L1558" s="30">
        <f>①陸連データ貼付け!P1558</f>
        <v>2</v>
      </c>
      <c r="M1558" s="64" t="str">
        <f>①陸連データ貼付け!Q1558</f>
        <v>高校</v>
      </c>
    </row>
    <row r="1559" spans="1:13">
      <c r="A1559" s="233" t="str">
        <f>①陸連データ貼付け!M1559</f>
        <v>k101</v>
      </c>
      <c r="B1559" s="30" t="str">
        <f t="shared" si="72"/>
        <v>k</v>
      </c>
      <c r="C1559" s="30" t="str">
        <f t="shared" si="73"/>
        <v>101</v>
      </c>
      <c r="D1559" s="30">
        <f>①陸連データ貼付け!B1559</f>
        <v>39998846</v>
      </c>
      <c r="E1559" s="30" t="str">
        <f>①陸連データ貼付け!C1559</f>
        <v>松下　明斗</v>
      </c>
      <c r="F1559" s="30" t="str">
        <f>ASC(①陸連データ貼付け!D1559)</f>
        <v>ﾏﾂｼﾀ ｱｷﾄ</v>
      </c>
      <c r="G1559" s="30" t="str">
        <f>①陸連データ貼付け!E1559</f>
        <v>男</v>
      </c>
      <c r="H1559" s="30">
        <f>①陸連データ貼付け!N1559</f>
        <v>223261</v>
      </c>
      <c r="I1559" s="30" t="str">
        <f>①陸連データ貼付け!K1559</f>
        <v>半田東</v>
      </c>
      <c r="J1559" s="30" t="str">
        <f>ASC(①陸連データ貼付け!J1559)</f>
        <v>ｱｲﾁｹﾝﾘﾂﾊﾝﾀﾞﾋｶﾞｼ</v>
      </c>
      <c r="K1559" s="30" t="str">
        <f t="shared" si="74"/>
        <v>半田東</v>
      </c>
      <c r="L1559" s="30">
        <f>①陸連データ貼付け!P1559</f>
        <v>3</v>
      </c>
      <c r="M1559" s="64" t="str">
        <f>①陸連データ貼付け!Q1559</f>
        <v>高校</v>
      </c>
    </row>
    <row r="1560" spans="1:13">
      <c r="A1560" s="233" t="str">
        <f>①陸連データ貼付け!M1560</f>
        <v>k102</v>
      </c>
      <c r="B1560" s="30" t="str">
        <f t="shared" si="72"/>
        <v>k</v>
      </c>
      <c r="C1560" s="30" t="str">
        <f t="shared" si="73"/>
        <v>102</v>
      </c>
      <c r="D1560" s="30">
        <f>①陸連データ貼付け!B1560</f>
        <v>77076330</v>
      </c>
      <c r="E1560" s="30" t="str">
        <f>①陸連データ貼付け!C1560</f>
        <v>和田　雄也</v>
      </c>
      <c r="F1560" s="30" t="str">
        <f>ASC(①陸連データ貼付け!D1560)</f>
        <v>ﾜﾀﾞ ﾕｳﾔ</v>
      </c>
      <c r="G1560" s="30" t="str">
        <f>①陸連データ貼付け!E1560</f>
        <v>男</v>
      </c>
      <c r="H1560" s="30">
        <f>①陸連データ貼付け!N1560</f>
        <v>223261</v>
      </c>
      <c r="I1560" s="30" t="str">
        <f>①陸連データ貼付け!K1560</f>
        <v>半田東</v>
      </c>
      <c r="J1560" s="30" t="str">
        <f>ASC(①陸連データ貼付け!J1560)</f>
        <v>ｱｲﾁｹﾝﾘﾂﾊﾝﾀﾞﾋｶﾞｼ</v>
      </c>
      <c r="K1560" s="30" t="str">
        <f t="shared" si="74"/>
        <v>半田東</v>
      </c>
      <c r="L1560" s="30">
        <f>①陸連データ貼付け!P1560</f>
        <v>3</v>
      </c>
      <c r="M1560" s="64" t="str">
        <f>①陸連データ貼付け!Q1560</f>
        <v>高校</v>
      </c>
    </row>
    <row r="1561" spans="1:13">
      <c r="A1561" s="233" t="str">
        <f>①陸連データ貼付け!M1561</f>
        <v>k103</v>
      </c>
      <c r="B1561" s="30" t="str">
        <f t="shared" si="72"/>
        <v>k</v>
      </c>
      <c r="C1561" s="30" t="str">
        <f t="shared" si="73"/>
        <v>103</v>
      </c>
      <c r="D1561" s="30">
        <f>①陸連データ貼付け!B1561</f>
        <v>77076633</v>
      </c>
      <c r="E1561" s="30" t="str">
        <f>①陸連データ貼付け!C1561</f>
        <v>保木井　貴雄</v>
      </c>
      <c r="F1561" s="30" t="str">
        <f>ASC(①陸連データ貼付け!D1561)</f>
        <v>ﾎｷｲ ﾀｶｵ</v>
      </c>
      <c r="G1561" s="30" t="str">
        <f>①陸連データ貼付け!E1561</f>
        <v>男</v>
      </c>
      <c r="H1561" s="30">
        <f>①陸連データ貼付け!N1561</f>
        <v>223261</v>
      </c>
      <c r="I1561" s="30" t="str">
        <f>①陸連データ貼付け!K1561</f>
        <v>半田東</v>
      </c>
      <c r="J1561" s="30" t="str">
        <f>ASC(①陸連データ貼付け!J1561)</f>
        <v>ｱｲﾁｹﾝﾘﾂﾊﾝﾀﾞﾋｶﾞｼ</v>
      </c>
      <c r="K1561" s="30" t="str">
        <f t="shared" si="74"/>
        <v>半田東</v>
      </c>
      <c r="L1561" s="30">
        <f>①陸連データ貼付け!P1561</f>
        <v>3</v>
      </c>
      <c r="M1561" s="64" t="str">
        <f>①陸連データ貼付け!Q1561</f>
        <v>高校</v>
      </c>
    </row>
    <row r="1562" spans="1:13">
      <c r="A1562" s="233" t="str">
        <f>①陸連データ貼付け!M1562</f>
        <v>k104</v>
      </c>
      <c r="B1562" s="30" t="str">
        <f t="shared" si="72"/>
        <v>k</v>
      </c>
      <c r="C1562" s="30" t="str">
        <f t="shared" si="73"/>
        <v>104</v>
      </c>
      <c r="D1562" s="30">
        <f>①陸連データ貼付け!B1562</f>
        <v>77076936</v>
      </c>
      <c r="E1562" s="30" t="str">
        <f>①陸連データ貼付け!C1562</f>
        <v>磯部　裕斗</v>
      </c>
      <c r="F1562" s="30" t="str">
        <f>ASC(①陸連データ貼付け!D1562)</f>
        <v>ｲｿﾍﾞ ﾕｳﾄ</v>
      </c>
      <c r="G1562" s="30" t="str">
        <f>①陸連データ貼付け!E1562</f>
        <v>男</v>
      </c>
      <c r="H1562" s="30">
        <f>①陸連データ貼付け!N1562</f>
        <v>223261</v>
      </c>
      <c r="I1562" s="30" t="str">
        <f>①陸連データ貼付け!K1562</f>
        <v>半田東</v>
      </c>
      <c r="J1562" s="30" t="str">
        <f>ASC(①陸連データ貼付け!J1562)</f>
        <v>ｱｲﾁｹﾝﾘﾂﾊﾝﾀﾞﾋｶﾞｼ</v>
      </c>
      <c r="K1562" s="30" t="str">
        <f t="shared" si="74"/>
        <v>半田東</v>
      </c>
      <c r="L1562" s="30">
        <f>①陸連データ貼付け!P1562</f>
        <v>3</v>
      </c>
      <c r="M1562" s="64" t="str">
        <f>①陸連データ貼付け!Q1562</f>
        <v>高校</v>
      </c>
    </row>
    <row r="1563" spans="1:13">
      <c r="A1563" s="233" t="str">
        <f>①陸連データ貼付け!M1563</f>
        <v>k105</v>
      </c>
      <c r="B1563" s="30" t="str">
        <f t="shared" si="72"/>
        <v>k</v>
      </c>
      <c r="C1563" s="30" t="str">
        <f t="shared" si="73"/>
        <v>105</v>
      </c>
      <c r="D1563" s="30">
        <f>①陸連データ貼付け!B1563</f>
        <v>77077028</v>
      </c>
      <c r="E1563" s="30" t="str">
        <f>①陸連データ貼付け!C1563</f>
        <v>馬渕　裕</v>
      </c>
      <c r="F1563" s="30" t="str">
        <f>ASC(①陸連データ貼付け!D1563)</f>
        <v>ﾏﾌﾞﾁ ﾕｳ</v>
      </c>
      <c r="G1563" s="30" t="str">
        <f>①陸連データ貼付け!E1563</f>
        <v>男</v>
      </c>
      <c r="H1563" s="30">
        <f>①陸連データ貼付け!N1563</f>
        <v>223261</v>
      </c>
      <c r="I1563" s="30" t="str">
        <f>①陸連データ貼付け!K1563</f>
        <v>半田東</v>
      </c>
      <c r="J1563" s="30" t="str">
        <f>ASC(①陸連データ貼付け!J1563)</f>
        <v>ｱｲﾁｹﾝﾘﾂﾊﾝﾀﾞﾋｶﾞｼ</v>
      </c>
      <c r="K1563" s="30" t="str">
        <f t="shared" si="74"/>
        <v>半田東</v>
      </c>
      <c r="L1563" s="30">
        <f>①陸連データ貼付け!P1563</f>
        <v>3</v>
      </c>
      <c r="M1563" s="64" t="str">
        <f>①陸連データ貼付け!Q1563</f>
        <v>高校</v>
      </c>
    </row>
    <row r="1564" spans="1:13">
      <c r="A1564" s="233" t="str">
        <f>①陸連データ貼付け!M1564</f>
        <v>k106</v>
      </c>
      <c r="B1564" s="30" t="str">
        <f t="shared" si="72"/>
        <v>k</v>
      </c>
      <c r="C1564" s="30" t="str">
        <f t="shared" si="73"/>
        <v>106</v>
      </c>
      <c r="D1564" s="30">
        <f>①陸連データ貼付け!B1564</f>
        <v>77077230</v>
      </c>
      <c r="E1564" s="30" t="str">
        <f>①陸連データ貼付け!C1564</f>
        <v>岡村　幹也</v>
      </c>
      <c r="F1564" s="30" t="str">
        <f>ASC(①陸連データ貼付け!D1564)</f>
        <v>ｵｶﾑﾗ ﾐｷﾔ</v>
      </c>
      <c r="G1564" s="30" t="str">
        <f>①陸連データ貼付け!E1564</f>
        <v>男</v>
      </c>
      <c r="H1564" s="30">
        <f>①陸連データ貼付け!N1564</f>
        <v>223261</v>
      </c>
      <c r="I1564" s="30" t="str">
        <f>①陸連データ貼付け!K1564</f>
        <v>半田東</v>
      </c>
      <c r="J1564" s="30" t="str">
        <f>ASC(①陸連データ貼付け!J1564)</f>
        <v>ｱｲﾁｹﾝﾘﾂﾊﾝﾀﾞﾋｶﾞｼ</v>
      </c>
      <c r="K1564" s="30" t="str">
        <f t="shared" si="74"/>
        <v>半田東</v>
      </c>
      <c r="L1564" s="30">
        <f>①陸連データ貼付け!P1564</f>
        <v>3</v>
      </c>
      <c r="M1564" s="64" t="str">
        <f>①陸連データ貼付け!Q1564</f>
        <v>高校</v>
      </c>
    </row>
    <row r="1565" spans="1:13">
      <c r="A1565" s="233" t="str">
        <f>①陸連データ貼付け!M1565</f>
        <v>k107</v>
      </c>
      <c r="B1565" s="30" t="str">
        <f t="shared" si="72"/>
        <v>k</v>
      </c>
      <c r="C1565" s="30" t="str">
        <f t="shared" si="73"/>
        <v>107</v>
      </c>
      <c r="D1565" s="30">
        <f>①陸連データ貼付け!B1565</f>
        <v>77077533</v>
      </c>
      <c r="E1565" s="30" t="str">
        <f>①陸連データ貼付け!C1565</f>
        <v>吉田　知樹</v>
      </c>
      <c r="F1565" s="30" t="str">
        <f>ASC(①陸連データ貼付け!D1565)</f>
        <v>ﾖｼﾀﾞ ﾄﾓｷ</v>
      </c>
      <c r="G1565" s="30" t="str">
        <f>①陸連データ貼付け!E1565</f>
        <v>男</v>
      </c>
      <c r="H1565" s="30">
        <f>①陸連データ貼付け!N1565</f>
        <v>223261</v>
      </c>
      <c r="I1565" s="30" t="str">
        <f>①陸連データ貼付け!K1565</f>
        <v>半田東</v>
      </c>
      <c r="J1565" s="30" t="str">
        <f>ASC(①陸連データ貼付け!J1565)</f>
        <v>ｱｲﾁｹﾝﾘﾂﾊﾝﾀﾞﾋｶﾞｼ</v>
      </c>
      <c r="K1565" s="30" t="str">
        <f t="shared" si="74"/>
        <v>半田東</v>
      </c>
      <c r="L1565" s="30">
        <f>①陸連データ貼付け!P1565</f>
        <v>3</v>
      </c>
      <c r="M1565" s="64" t="str">
        <f>①陸連データ貼付け!Q1565</f>
        <v>高校</v>
      </c>
    </row>
    <row r="1566" spans="1:13">
      <c r="A1566" s="233" t="str">
        <f>①陸連データ貼付け!M1566</f>
        <v>k108</v>
      </c>
      <c r="B1566" s="30" t="str">
        <f t="shared" si="72"/>
        <v>k</v>
      </c>
      <c r="C1566" s="30" t="str">
        <f t="shared" si="73"/>
        <v>108</v>
      </c>
      <c r="D1566" s="30">
        <f>①陸連データ貼付け!B1566</f>
        <v>77077937</v>
      </c>
      <c r="E1566" s="30" t="str">
        <f>①陸連データ貼付け!C1566</f>
        <v>谷川　諒</v>
      </c>
      <c r="F1566" s="30" t="str">
        <f>ASC(①陸連データ貼付け!D1566)</f>
        <v>ﾀﾆｶﾜ ﾘｮｳ</v>
      </c>
      <c r="G1566" s="30" t="str">
        <f>①陸連データ貼付け!E1566</f>
        <v>男</v>
      </c>
      <c r="H1566" s="30">
        <f>①陸連データ貼付け!N1566</f>
        <v>223261</v>
      </c>
      <c r="I1566" s="30" t="str">
        <f>①陸連データ貼付け!K1566</f>
        <v>半田東</v>
      </c>
      <c r="J1566" s="30" t="str">
        <f>ASC(①陸連データ貼付け!J1566)</f>
        <v>ｱｲﾁｹﾝﾘﾂﾊﾝﾀﾞﾋｶﾞｼ</v>
      </c>
      <c r="K1566" s="30" t="str">
        <f t="shared" si="74"/>
        <v>半田東</v>
      </c>
      <c r="L1566" s="30">
        <f>①陸連データ貼付け!P1566</f>
        <v>3</v>
      </c>
      <c r="M1566" s="64" t="str">
        <f>①陸連データ貼付け!Q1566</f>
        <v>高校</v>
      </c>
    </row>
    <row r="1567" spans="1:13">
      <c r="A1567" s="233" t="str">
        <f>①陸連データ貼付け!M1567</f>
        <v>k109</v>
      </c>
      <c r="B1567" s="30" t="str">
        <f t="shared" si="72"/>
        <v>k</v>
      </c>
      <c r="C1567" s="30" t="str">
        <f t="shared" si="73"/>
        <v>109</v>
      </c>
      <c r="D1567" s="30">
        <f>①陸連データ貼付け!B1567</f>
        <v>77078534</v>
      </c>
      <c r="E1567" s="30" t="str">
        <f>①陸連データ貼付け!C1567</f>
        <v>野口　生</v>
      </c>
      <c r="F1567" s="30" t="str">
        <f>ASC(①陸連データ貼付け!D1567)</f>
        <v>ﾉｸﾞﾁ ﾕｳｾｲ</v>
      </c>
      <c r="G1567" s="30" t="str">
        <f>①陸連データ貼付け!E1567</f>
        <v>男</v>
      </c>
      <c r="H1567" s="30">
        <f>①陸連データ貼付け!N1567</f>
        <v>223261</v>
      </c>
      <c r="I1567" s="30" t="str">
        <f>①陸連データ貼付け!K1567</f>
        <v>半田東</v>
      </c>
      <c r="J1567" s="30" t="str">
        <f>ASC(①陸連データ貼付け!J1567)</f>
        <v>ｱｲﾁｹﾝﾘﾂﾊﾝﾀﾞﾋｶﾞｼ</v>
      </c>
      <c r="K1567" s="30" t="str">
        <f t="shared" si="74"/>
        <v>半田東</v>
      </c>
      <c r="L1567" s="30">
        <f>①陸連データ貼付け!P1567</f>
        <v>3</v>
      </c>
      <c r="M1567" s="64" t="str">
        <f>①陸連データ貼付け!Q1567</f>
        <v>高校</v>
      </c>
    </row>
    <row r="1568" spans="1:13">
      <c r="A1568" s="233" t="str">
        <f>①陸連データ貼付け!M1568</f>
        <v>k110</v>
      </c>
      <c r="B1568" s="30" t="str">
        <f t="shared" si="72"/>
        <v>k</v>
      </c>
      <c r="C1568" s="30" t="str">
        <f t="shared" si="73"/>
        <v>110</v>
      </c>
      <c r="D1568" s="30">
        <f>①陸連データ貼付け!B1568</f>
        <v>77078736</v>
      </c>
      <c r="E1568" s="30" t="str">
        <f>①陸連データ貼付け!C1568</f>
        <v>榊原　慎平</v>
      </c>
      <c r="F1568" s="30" t="str">
        <f>ASC(①陸連データ貼付け!D1568)</f>
        <v>ｻｶｷﾊﾞﾗ ｼﾝﾍﾟｲ</v>
      </c>
      <c r="G1568" s="30" t="str">
        <f>①陸連データ貼付け!E1568</f>
        <v>男</v>
      </c>
      <c r="H1568" s="30">
        <f>①陸連データ貼付け!N1568</f>
        <v>223261</v>
      </c>
      <c r="I1568" s="30" t="str">
        <f>①陸連データ貼付け!K1568</f>
        <v>半田東</v>
      </c>
      <c r="J1568" s="30" t="str">
        <f>ASC(①陸連データ貼付け!J1568)</f>
        <v>ｱｲﾁｹﾝﾘﾂﾊﾝﾀﾞﾋｶﾞｼ</v>
      </c>
      <c r="K1568" s="30" t="str">
        <f t="shared" si="74"/>
        <v>半田東</v>
      </c>
      <c r="L1568" s="30">
        <f>①陸連データ貼付け!P1568</f>
        <v>3</v>
      </c>
      <c r="M1568" s="64" t="str">
        <f>①陸連データ貼付け!Q1568</f>
        <v>高校</v>
      </c>
    </row>
    <row r="1569" spans="1:13">
      <c r="A1569" s="233" t="str">
        <f>①陸連データ貼付け!M1569</f>
        <v>k111</v>
      </c>
      <c r="B1569" s="30" t="str">
        <f t="shared" si="72"/>
        <v>k</v>
      </c>
      <c r="C1569" s="30" t="str">
        <f t="shared" si="73"/>
        <v>111</v>
      </c>
      <c r="D1569" s="30">
        <f>①陸連データ貼付け!B1569</f>
        <v>77079030</v>
      </c>
      <c r="E1569" s="30" t="str">
        <f>①陸連データ貼付け!C1569</f>
        <v>小林　千真</v>
      </c>
      <c r="F1569" s="30" t="str">
        <f>ASC(①陸連データ貼付け!D1569)</f>
        <v>ｺﾊﾞﾔｼ ｶｽﾞﾏ</v>
      </c>
      <c r="G1569" s="30" t="str">
        <f>①陸連データ貼付け!E1569</f>
        <v>男</v>
      </c>
      <c r="H1569" s="30">
        <f>①陸連データ貼付け!N1569</f>
        <v>223261</v>
      </c>
      <c r="I1569" s="30" t="str">
        <f>①陸連データ貼付け!K1569</f>
        <v>半田東</v>
      </c>
      <c r="J1569" s="30" t="str">
        <f>ASC(①陸連データ貼付け!J1569)</f>
        <v>ｱｲﾁｹﾝﾘﾂﾊﾝﾀﾞﾋｶﾞｼ</v>
      </c>
      <c r="K1569" s="30" t="str">
        <f t="shared" si="74"/>
        <v>半田東</v>
      </c>
      <c r="L1569" s="30">
        <f>①陸連データ貼付け!P1569</f>
        <v>3</v>
      </c>
      <c r="M1569" s="64" t="str">
        <f>①陸連データ貼付け!Q1569</f>
        <v>高校</v>
      </c>
    </row>
    <row r="1570" spans="1:13">
      <c r="A1570" s="233" t="str">
        <f>①陸連データ貼付け!M1570</f>
        <v>k112</v>
      </c>
      <c r="B1570" s="30" t="str">
        <f t="shared" si="72"/>
        <v>k</v>
      </c>
      <c r="C1570" s="30" t="str">
        <f t="shared" si="73"/>
        <v>112</v>
      </c>
      <c r="D1570" s="30">
        <f>①陸連データ貼付け!B1570</f>
        <v>86350123</v>
      </c>
      <c r="E1570" s="30" t="str">
        <f>①陸連データ貼付け!C1570</f>
        <v>松崎　洋介</v>
      </c>
      <c r="F1570" s="30" t="str">
        <f>ASC(①陸連データ貼付け!D1570)</f>
        <v>ﾏﾂｻﾞｷ ﾖｳｽｹ</v>
      </c>
      <c r="G1570" s="30" t="str">
        <f>①陸連データ貼付け!E1570</f>
        <v>男</v>
      </c>
      <c r="H1570" s="30">
        <f>①陸連データ貼付け!N1570</f>
        <v>223261</v>
      </c>
      <c r="I1570" s="30" t="str">
        <f>①陸連データ貼付け!K1570</f>
        <v>半田東</v>
      </c>
      <c r="J1570" s="30" t="str">
        <f>ASC(①陸連データ貼付け!J1570)</f>
        <v>ｱｲﾁｹﾝﾘﾂﾊﾝﾀﾞﾋｶﾞｼ</v>
      </c>
      <c r="K1570" s="30" t="str">
        <f t="shared" si="74"/>
        <v>半田東</v>
      </c>
      <c r="L1570" s="30">
        <f>①陸連データ貼付け!P1570</f>
        <v>2</v>
      </c>
      <c r="M1570" s="64" t="str">
        <f>①陸連データ貼付け!Q1570</f>
        <v>高校</v>
      </c>
    </row>
    <row r="1571" spans="1:13">
      <c r="A1571" s="233" t="str">
        <f>①陸連データ貼付け!M1571</f>
        <v>k113</v>
      </c>
      <c r="B1571" s="30" t="str">
        <f t="shared" si="72"/>
        <v>k</v>
      </c>
      <c r="C1571" s="30" t="str">
        <f t="shared" si="73"/>
        <v>113</v>
      </c>
      <c r="D1571" s="30">
        <f>①陸連データ貼付け!B1571</f>
        <v>96488540</v>
      </c>
      <c r="E1571" s="30" t="str">
        <f>①陸連データ貼付け!C1571</f>
        <v>榊原　康</v>
      </c>
      <c r="F1571" s="30" t="str">
        <f>ASC(①陸連データ貼付け!D1571)</f>
        <v>ｻｶｷﾊﾞﾗ ﾔｽｼ</v>
      </c>
      <c r="G1571" s="30" t="str">
        <f>①陸連データ貼付け!E1571</f>
        <v>男</v>
      </c>
      <c r="H1571" s="30">
        <f>①陸連データ貼付け!N1571</f>
        <v>223261</v>
      </c>
      <c r="I1571" s="30" t="str">
        <f>①陸連データ貼付け!K1571</f>
        <v>半田東</v>
      </c>
      <c r="J1571" s="30" t="str">
        <f>ASC(①陸連データ貼付け!J1571)</f>
        <v>ｱｲﾁｹﾝﾘﾂﾊﾝﾀﾞﾋｶﾞｼ</v>
      </c>
      <c r="K1571" s="30" t="str">
        <f t="shared" si="74"/>
        <v>半田東</v>
      </c>
      <c r="L1571" s="30">
        <f>①陸連データ貼付け!P1571</f>
        <v>2</v>
      </c>
      <c r="M1571" s="64" t="str">
        <f>①陸連データ貼付け!Q1571</f>
        <v>高校</v>
      </c>
    </row>
    <row r="1572" spans="1:13">
      <c r="A1572" s="233" t="str">
        <f>①陸連データ貼付け!M1572</f>
        <v>J5004</v>
      </c>
      <c r="B1572" s="30" t="str">
        <f t="shared" si="72"/>
        <v>J</v>
      </c>
      <c r="C1572" s="30" t="str">
        <f t="shared" si="73"/>
        <v>5004</v>
      </c>
      <c r="D1572" s="30">
        <f>①陸連データ貼付け!B1572</f>
        <v>59121725</v>
      </c>
      <c r="E1572" s="30" t="str">
        <f>①陸連データ貼付け!C1572</f>
        <v>福岡　花恋</v>
      </c>
      <c r="F1572" s="30" t="str">
        <f>ASC(①陸連データ貼付け!D1572)</f>
        <v>ﾌｸｵｶ ｶﾚﾝ</v>
      </c>
      <c r="G1572" s="30" t="str">
        <f>①陸連データ貼付け!E1572</f>
        <v>女</v>
      </c>
      <c r="H1572" s="30">
        <f>①陸連データ貼付け!N1572</f>
        <v>223262</v>
      </c>
      <c r="I1572" s="30" t="str">
        <f>①陸連データ貼付け!K1572</f>
        <v>春日井工</v>
      </c>
      <c r="J1572" s="30" t="str">
        <f>ASC(①陸連データ貼付け!J1572)</f>
        <v>ｱｲﾁｹﾝﾘﾂｶｽｶﾞｲｺｳｷﾞｮｳ</v>
      </c>
      <c r="K1572" s="30" t="str">
        <f t="shared" si="74"/>
        <v>春日井工</v>
      </c>
      <c r="L1572" s="30">
        <f>①陸連データ貼付け!P1572</f>
        <v>3</v>
      </c>
      <c r="M1572" s="64" t="str">
        <f>①陸連データ貼付け!Q1572</f>
        <v>高校</v>
      </c>
    </row>
    <row r="1573" spans="1:13">
      <c r="A1573" s="233" t="str">
        <f>①陸連データ貼付け!M1573</f>
        <v>J1</v>
      </c>
      <c r="B1573" s="30" t="str">
        <f t="shared" si="72"/>
        <v>J</v>
      </c>
      <c r="C1573" s="30" t="str">
        <f t="shared" si="73"/>
        <v>1</v>
      </c>
      <c r="D1573" s="30">
        <f>①陸連データ貼付け!B1573</f>
        <v>28971633</v>
      </c>
      <c r="E1573" s="30" t="str">
        <f>①陸連データ貼付け!C1573</f>
        <v>梶田　寵太郎</v>
      </c>
      <c r="F1573" s="30" t="str">
        <f>ASC(①陸連データ貼付け!D1573)</f>
        <v>ｶｼﾞﾀ ﾁｮｳﾀﾛｳ</v>
      </c>
      <c r="G1573" s="30" t="str">
        <f>①陸連データ貼付け!E1573</f>
        <v>男</v>
      </c>
      <c r="H1573" s="30">
        <f>①陸連データ貼付け!N1573</f>
        <v>223262</v>
      </c>
      <c r="I1573" s="30" t="str">
        <f>①陸連データ貼付け!K1573</f>
        <v>春日井工</v>
      </c>
      <c r="J1573" s="30" t="str">
        <f>ASC(①陸連データ貼付け!J1573)</f>
        <v>ｱｲﾁｹﾝﾘﾂｶｽｶﾞｲｺｳｷﾞｮｳ</v>
      </c>
      <c r="K1573" s="30" t="str">
        <f t="shared" si="74"/>
        <v>春日井工</v>
      </c>
      <c r="L1573" s="30">
        <f>①陸連データ貼付け!P1573</f>
        <v>3</v>
      </c>
      <c r="M1573" s="64" t="str">
        <f>①陸連データ貼付け!Q1573</f>
        <v>高校</v>
      </c>
    </row>
    <row r="1574" spans="1:13">
      <c r="A1574" s="233" t="str">
        <f>①陸連データ貼付け!M1574</f>
        <v>J10</v>
      </c>
      <c r="B1574" s="30" t="str">
        <f t="shared" si="72"/>
        <v>J</v>
      </c>
      <c r="C1574" s="30" t="str">
        <f t="shared" si="73"/>
        <v>10</v>
      </c>
      <c r="D1574" s="30">
        <f>①陸連データ貼付け!B1574</f>
        <v>76018628</v>
      </c>
      <c r="E1574" s="30" t="str">
        <f>①陸連データ貼付け!C1574</f>
        <v>長江　竜弥</v>
      </c>
      <c r="F1574" s="30" t="str">
        <f>ASC(①陸連データ貼付け!D1574)</f>
        <v>ﾅｶﾞｴ ﾀﾂﾔ</v>
      </c>
      <c r="G1574" s="30" t="str">
        <f>①陸連データ貼付け!E1574</f>
        <v>男</v>
      </c>
      <c r="H1574" s="30">
        <f>①陸連データ貼付け!N1574</f>
        <v>223262</v>
      </c>
      <c r="I1574" s="30" t="str">
        <f>①陸連データ貼付け!K1574</f>
        <v>春日井工</v>
      </c>
      <c r="J1574" s="30" t="str">
        <f>ASC(①陸連データ貼付け!J1574)</f>
        <v>ｱｲﾁｹﾝﾘﾂｶｽｶﾞｲｺｳｷﾞｮｳ</v>
      </c>
      <c r="K1574" s="30" t="str">
        <f t="shared" si="74"/>
        <v>春日井工</v>
      </c>
      <c r="L1574" s="30">
        <f>①陸連データ貼付け!P1574</f>
        <v>3</v>
      </c>
      <c r="M1574" s="64" t="str">
        <f>①陸連データ貼付け!Q1574</f>
        <v>高校</v>
      </c>
    </row>
    <row r="1575" spans="1:13">
      <c r="A1575" s="233" t="str">
        <f>①陸連データ貼付け!M1575</f>
        <v>J11</v>
      </c>
      <c r="B1575" s="30" t="str">
        <f t="shared" si="72"/>
        <v>J</v>
      </c>
      <c r="C1575" s="30" t="str">
        <f t="shared" si="73"/>
        <v>11</v>
      </c>
      <c r="D1575" s="30">
        <f>①陸連データ貼付け!B1575</f>
        <v>76020318</v>
      </c>
      <c r="E1575" s="30" t="str">
        <f>①陸連データ貼付け!C1575</f>
        <v>山田　時綱</v>
      </c>
      <c r="F1575" s="30" t="str">
        <f>ASC(①陸連データ貼付け!D1575)</f>
        <v>ﾔﾏﾀﾞ ﾄｷﾂﾅ</v>
      </c>
      <c r="G1575" s="30" t="str">
        <f>①陸連データ貼付け!E1575</f>
        <v>男</v>
      </c>
      <c r="H1575" s="30">
        <f>①陸連データ貼付け!N1575</f>
        <v>223262</v>
      </c>
      <c r="I1575" s="30" t="str">
        <f>①陸連データ貼付け!K1575</f>
        <v>春日井工</v>
      </c>
      <c r="J1575" s="30" t="str">
        <f>ASC(①陸連データ貼付け!J1575)</f>
        <v>ｱｲﾁｹﾝﾘﾂｶｽｶﾞｲｺｳｷﾞｮｳ</v>
      </c>
      <c r="K1575" s="30" t="str">
        <f t="shared" si="74"/>
        <v>春日井工</v>
      </c>
      <c r="L1575" s="30">
        <f>①陸連データ貼付け!P1575</f>
        <v>3</v>
      </c>
      <c r="M1575" s="64" t="str">
        <f>①陸連データ貼付け!Q1575</f>
        <v>高校</v>
      </c>
    </row>
    <row r="1576" spans="1:13">
      <c r="A1576" s="233" t="str">
        <f>①陸連データ貼付け!M1576</f>
        <v>J12</v>
      </c>
      <c r="B1576" s="30" t="str">
        <f t="shared" si="72"/>
        <v>J</v>
      </c>
      <c r="C1576" s="30" t="str">
        <f t="shared" si="73"/>
        <v>12</v>
      </c>
      <c r="D1576" s="30">
        <f>①陸連データ貼付け!B1576</f>
        <v>76020722</v>
      </c>
      <c r="E1576" s="30" t="str">
        <f>①陸連データ貼付け!C1576</f>
        <v>野中　雄斗</v>
      </c>
      <c r="F1576" s="30" t="str">
        <f>ASC(①陸連データ貼付け!D1576)</f>
        <v>ﾉﾅｶ ﾕｳﾄ</v>
      </c>
      <c r="G1576" s="30" t="str">
        <f>①陸連データ貼付け!E1576</f>
        <v>男</v>
      </c>
      <c r="H1576" s="30">
        <f>①陸連データ貼付け!N1576</f>
        <v>223262</v>
      </c>
      <c r="I1576" s="30" t="str">
        <f>①陸連データ貼付け!K1576</f>
        <v>春日井工</v>
      </c>
      <c r="J1576" s="30" t="str">
        <f>ASC(①陸連データ貼付け!J1576)</f>
        <v>ｱｲﾁｹﾝﾘﾂｶｽｶﾞｲｺｳｷﾞｮｳ</v>
      </c>
      <c r="K1576" s="30" t="str">
        <f t="shared" si="74"/>
        <v>春日井工</v>
      </c>
      <c r="L1576" s="30">
        <f>①陸連データ貼付け!P1576</f>
        <v>3</v>
      </c>
      <c r="M1576" s="64" t="str">
        <f>①陸連データ貼付け!Q1576</f>
        <v>高校</v>
      </c>
    </row>
    <row r="1577" spans="1:13">
      <c r="A1577" s="233" t="str">
        <f>①陸連データ貼付け!M1577</f>
        <v>J13</v>
      </c>
      <c r="B1577" s="30" t="str">
        <f t="shared" si="72"/>
        <v>J</v>
      </c>
      <c r="C1577" s="30" t="str">
        <f t="shared" si="73"/>
        <v>13</v>
      </c>
      <c r="D1577" s="30">
        <f>①陸連データ貼付け!B1577</f>
        <v>91316424</v>
      </c>
      <c r="E1577" s="30" t="str">
        <f>①陸連データ貼付け!C1577</f>
        <v>公文　翔麻</v>
      </c>
      <c r="F1577" s="30" t="str">
        <f>ASC(①陸連データ貼付け!D1577)</f>
        <v>ｸﾓﾝ ｼｮｳﾏ</v>
      </c>
      <c r="G1577" s="30" t="str">
        <f>①陸連データ貼付け!E1577</f>
        <v>男</v>
      </c>
      <c r="H1577" s="30">
        <f>①陸連データ貼付け!N1577</f>
        <v>223262</v>
      </c>
      <c r="I1577" s="30" t="str">
        <f>①陸連データ貼付け!K1577</f>
        <v>春日井工</v>
      </c>
      <c r="J1577" s="30" t="str">
        <f>ASC(①陸連データ貼付け!J1577)</f>
        <v>ｱｲﾁｹﾝﾘﾂｶｽｶﾞｲｺｳｷﾞｮｳ</v>
      </c>
      <c r="K1577" s="30" t="str">
        <f t="shared" si="74"/>
        <v>春日井工</v>
      </c>
      <c r="L1577" s="30">
        <f>①陸連データ貼付け!P1577</f>
        <v>2</v>
      </c>
      <c r="M1577" s="64" t="str">
        <f>①陸連データ貼付け!Q1577</f>
        <v>高校</v>
      </c>
    </row>
    <row r="1578" spans="1:13">
      <c r="A1578" s="233" t="str">
        <f>①陸連データ貼付け!M1578</f>
        <v>J14</v>
      </c>
      <c r="B1578" s="30" t="str">
        <f t="shared" si="72"/>
        <v>J</v>
      </c>
      <c r="C1578" s="30" t="str">
        <f t="shared" si="73"/>
        <v>14</v>
      </c>
      <c r="D1578" s="30">
        <f>①陸連データ貼付け!B1578</f>
        <v>91317223</v>
      </c>
      <c r="E1578" s="30" t="str">
        <f>①陸連データ貼付け!C1578</f>
        <v>林　慧</v>
      </c>
      <c r="F1578" s="30" t="str">
        <f>ASC(①陸連データ貼付け!D1578)</f>
        <v>ﾊﾔｼ ｹｲ</v>
      </c>
      <c r="G1578" s="30" t="str">
        <f>①陸連データ貼付け!E1578</f>
        <v>男</v>
      </c>
      <c r="H1578" s="30">
        <f>①陸連データ貼付け!N1578</f>
        <v>223262</v>
      </c>
      <c r="I1578" s="30" t="str">
        <f>①陸連データ貼付け!K1578</f>
        <v>春日井工</v>
      </c>
      <c r="J1578" s="30" t="str">
        <f>ASC(①陸連データ貼付け!J1578)</f>
        <v>ｱｲﾁｹﾝﾘﾂｶｽｶﾞｲｺｳｷﾞｮｳ</v>
      </c>
      <c r="K1578" s="30" t="str">
        <f t="shared" si="74"/>
        <v>春日井工</v>
      </c>
      <c r="L1578" s="30">
        <f>①陸連データ貼付け!P1578</f>
        <v>2</v>
      </c>
      <c r="M1578" s="64" t="str">
        <f>①陸連データ貼付け!Q1578</f>
        <v>高校</v>
      </c>
    </row>
    <row r="1579" spans="1:13">
      <c r="A1579" s="233" t="str">
        <f>①陸連データ貼付け!M1579</f>
        <v>J15</v>
      </c>
      <c r="B1579" s="30" t="str">
        <f t="shared" si="72"/>
        <v>J</v>
      </c>
      <c r="C1579" s="30" t="str">
        <f t="shared" si="73"/>
        <v>15</v>
      </c>
      <c r="D1579" s="30">
        <f>①陸連データ貼付け!B1579</f>
        <v>91317526</v>
      </c>
      <c r="E1579" s="30" t="str">
        <f>①陸連データ貼付け!C1579</f>
        <v>早矢仕　凌平</v>
      </c>
      <c r="F1579" s="30" t="str">
        <f>ASC(①陸連データ貼付け!D1579)</f>
        <v>ﾊﾔｼ ﾘｮｳﾍｲ</v>
      </c>
      <c r="G1579" s="30" t="str">
        <f>①陸連データ貼付け!E1579</f>
        <v>男</v>
      </c>
      <c r="H1579" s="30">
        <f>①陸連データ貼付け!N1579</f>
        <v>223262</v>
      </c>
      <c r="I1579" s="30" t="str">
        <f>①陸連データ貼付け!K1579</f>
        <v>春日井工</v>
      </c>
      <c r="J1579" s="30" t="str">
        <f>ASC(①陸連データ貼付け!J1579)</f>
        <v>ｱｲﾁｹﾝﾘﾂｶｽｶﾞｲｺｳｷﾞｮｳ</v>
      </c>
      <c r="K1579" s="30" t="str">
        <f t="shared" si="74"/>
        <v>春日井工</v>
      </c>
      <c r="L1579" s="30">
        <f>①陸連データ貼付け!P1579</f>
        <v>2</v>
      </c>
      <c r="M1579" s="64" t="str">
        <f>①陸連データ貼付け!Q1579</f>
        <v>高校</v>
      </c>
    </row>
    <row r="1580" spans="1:13">
      <c r="A1580" s="233" t="str">
        <f>①陸連データ貼付け!M1580</f>
        <v>J2</v>
      </c>
      <c r="B1580" s="30" t="str">
        <f t="shared" si="72"/>
        <v>J</v>
      </c>
      <c r="C1580" s="30" t="str">
        <f t="shared" si="73"/>
        <v>2</v>
      </c>
      <c r="D1580" s="30">
        <f>①陸連データ貼付け!B1580</f>
        <v>46485027</v>
      </c>
      <c r="E1580" s="30" t="str">
        <f>①陸連データ貼付け!C1580</f>
        <v>浅見　勇登</v>
      </c>
      <c r="F1580" s="30" t="str">
        <f>ASC(①陸連データ貼付け!D1580)</f>
        <v>ｱｻﾐ ﾕｳﾄ</v>
      </c>
      <c r="G1580" s="30" t="str">
        <f>①陸連データ貼付け!E1580</f>
        <v>男</v>
      </c>
      <c r="H1580" s="30">
        <f>①陸連データ貼付け!N1580</f>
        <v>223262</v>
      </c>
      <c r="I1580" s="30" t="str">
        <f>①陸連データ貼付け!K1580</f>
        <v>春日井工</v>
      </c>
      <c r="J1580" s="30" t="str">
        <f>ASC(①陸連データ貼付け!J1580)</f>
        <v>ｱｲﾁｹﾝﾘﾂｶｽｶﾞｲｺｳｷﾞｮｳ</v>
      </c>
      <c r="K1580" s="30" t="str">
        <f t="shared" si="74"/>
        <v>春日井工</v>
      </c>
      <c r="L1580" s="30">
        <f>①陸連データ貼付け!P1580</f>
        <v>3</v>
      </c>
      <c r="M1580" s="64" t="str">
        <f>①陸連データ貼付け!Q1580</f>
        <v>高校</v>
      </c>
    </row>
    <row r="1581" spans="1:13">
      <c r="A1581" s="233" t="str">
        <f>①陸連データ貼付け!M1581</f>
        <v>J3</v>
      </c>
      <c r="B1581" s="30" t="str">
        <f t="shared" si="72"/>
        <v>J</v>
      </c>
      <c r="C1581" s="30" t="str">
        <f t="shared" si="73"/>
        <v>3</v>
      </c>
      <c r="D1581" s="30">
        <f>①陸連データ貼付け!B1581</f>
        <v>57306021</v>
      </c>
      <c r="E1581" s="30" t="str">
        <f>①陸連データ貼付け!C1581</f>
        <v>福田　拓未</v>
      </c>
      <c r="F1581" s="30" t="str">
        <f>ASC(①陸連データ貼付け!D1581)</f>
        <v>ﾌｸﾀﾞ ﾀｸﾐ</v>
      </c>
      <c r="G1581" s="30" t="str">
        <f>①陸連データ貼付け!E1581</f>
        <v>男</v>
      </c>
      <c r="H1581" s="30">
        <f>①陸連データ貼付け!N1581</f>
        <v>223262</v>
      </c>
      <c r="I1581" s="30" t="str">
        <f>①陸連データ貼付け!K1581</f>
        <v>春日井工</v>
      </c>
      <c r="J1581" s="30" t="str">
        <f>ASC(①陸連データ貼付け!J1581)</f>
        <v>ｱｲﾁｹﾝﾘﾂｶｽｶﾞｲｺｳｷﾞｮｳ</v>
      </c>
      <c r="K1581" s="30" t="str">
        <f t="shared" si="74"/>
        <v>春日井工</v>
      </c>
      <c r="L1581" s="30">
        <f>①陸連データ貼付け!P1581</f>
        <v>2</v>
      </c>
      <c r="M1581" s="64" t="str">
        <f>①陸連データ貼付け!Q1581</f>
        <v>高校</v>
      </c>
    </row>
    <row r="1582" spans="1:13">
      <c r="A1582" s="233" t="str">
        <f>①陸連データ貼付け!M1582</f>
        <v>J4</v>
      </c>
      <c r="B1582" s="30" t="str">
        <f t="shared" si="72"/>
        <v>J</v>
      </c>
      <c r="C1582" s="30" t="str">
        <f t="shared" si="73"/>
        <v>4</v>
      </c>
      <c r="D1582" s="30">
        <f>①陸連データ貼付け!B1582</f>
        <v>72767938</v>
      </c>
      <c r="E1582" s="30" t="str">
        <f>①陸連データ貼付け!C1582</f>
        <v>江村　瞬</v>
      </c>
      <c r="F1582" s="30" t="str">
        <f>ASC(①陸連データ貼付け!D1582)</f>
        <v>ｴﾑﾗ ｼｭﾝ</v>
      </c>
      <c r="G1582" s="30" t="str">
        <f>①陸連データ貼付け!E1582</f>
        <v>男</v>
      </c>
      <c r="H1582" s="30">
        <f>①陸連データ貼付け!N1582</f>
        <v>223262</v>
      </c>
      <c r="I1582" s="30" t="str">
        <f>①陸連データ貼付け!K1582</f>
        <v>春日井工</v>
      </c>
      <c r="J1582" s="30" t="str">
        <f>ASC(①陸連データ貼付け!J1582)</f>
        <v>ｱｲﾁｹﾝﾘﾂｶｽｶﾞｲｺｳｷﾞｮｳ</v>
      </c>
      <c r="K1582" s="30" t="str">
        <f t="shared" si="74"/>
        <v>春日井工</v>
      </c>
      <c r="L1582" s="30">
        <f>①陸連データ貼付け!P1582</f>
        <v>2</v>
      </c>
      <c r="M1582" s="64" t="str">
        <f>①陸連データ貼付け!Q1582</f>
        <v>高校</v>
      </c>
    </row>
    <row r="1583" spans="1:13">
      <c r="A1583" s="233" t="str">
        <f>①陸連データ貼付け!M1583</f>
        <v>J5</v>
      </c>
      <c r="B1583" s="30" t="str">
        <f t="shared" si="72"/>
        <v>J</v>
      </c>
      <c r="C1583" s="30" t="str">
        <f t="shared" si="73"/>
        <v>5</v>
      </c>
      <c r="D1583" s="30">
        <f>①陸連データ貼付け!B1583</f>
        <v>72768232</v>
      </c>
      <c r="E1583" s="30" t="str">
        <f>①陸連データ貼付け!C1583</f>
        <v>河原　敬都</v>
      </c>
      <c r="F1583" s="30" t="str">
        <f>ASC(①陸連データ貼付け!D1583)</f>
        <v>ｶﾜﾊﾗ ｹｲﾄ</v>
      </c>
      <c r="G1583" s="30" t="str">
        <f>①陸連データ貼付け!E1583</f>
        <v>男</v>
      </c>
      <c r="H1583" s="30">
        <f>①陸連データ貼付け!N1583</f>
        <v>223262</v>
      </c>
      <c r="I1583" s="30" t="str">
        <f>①陸連データ貼付け!K1583</f>
        <v>春日井工</v>
      </c>
      <c r="J1583" s="30" t="str">
        <f>ASC(①陸連データ貼付け!J1583)</f>
        <v>ｱｲﾁｹﾝﾘﾂｶｽｶﾞｲｺｳｷﾞｮｳ</v>
      </c>
      <c r="K1583" s="30" t="str">
        <f t="shared" si="74"/>
        <v>春日井工</v>
      </c>
      <c r="L1583" s="30">
        <f>①陸連データ貼付け!P1583</f>
        <v>2</v>
      </c>
      <c r="M1583" s="64" t="str">
        <f>①陸連データ貼付け!Q1583</f>
        <v>高校</v>
      </c>
    </row>
    <row r="1584" spans="1:13">
      <c r="A1584" s="233" t="str">
        <f>①陸連データ貼付け!M1584</f>
        <v>J6</v>
      </c>
      <c r="B1584" s="30" t="str">
        <f t="shared" si="72"/>
        <v>J</v>
      </c>
      <c r="C1584" s="30" t="str">
        <f t="shared" si="73"/>
        <v>6</v>
      </c>
      <c r="D1584" s="30">
        <f>①陸連データ貼付け!B1584</f>
        <v>72768333</v>
      </c>
      <c r="E1584" s="30" t="str">
        <f>①陸連データ貼付け!C1584</f>
        <v>近藤　俊介</v>
      </c>
      <c r="F1584" s="30" t="str">
        <f>ASC(①陸連データ貼付け!D1584)</f>
        <v>ｺﾝﾄﾞｳ ｼｭﾝｽｹ</v>
      </c>
      <c r="G1584" s="30" t="str">
        <f>①陸連データ貼付け!E1584</f>
        <v>男</v>
      </c>
      <c r="H1584" s="30">
        <f>①陸連データ貼付け!N1584</f>
        <v>223262</v>
      </c>
      <c r="I1584" s="30" t="str">
        <f>①陸連データ貼付け!K1584</f>
        <v>春日井工</v>
      </c>
      <c r="J1584" s="30" t="str">
        <f>ASC(①陸連データ貼付け!J1584)</f>
        <v>ｱｲﾁｹﾝﾘﾂｶｽｶﾞｲｺｳｷﾞｮｳ</v>
      </c>
      <c r="K1584" s="30" t="str">
        <f t="shared" si="74"/>
        <v>春日井工</v>
      </c>
      <c r="L1584" s="30">
        <f>①陸連データ貼付け!P1584</f>
        <v>2</v>
      </c>
      <c r="M1584" s="64" t="str">
        <f>①陸連データ貼付け!Q1584</f>
        <v>高校</v>
      </c>
    </row>
    <row r="1585" spans="1:13">
      <c r="A1585" s="233" t="str">
        <f>①陸連データ貼付け!M1585</f>
        <v>J646</v>
      </c>
      <c r="B1585" s="30" t="str">
        <f t="shared" si="72"/>
        <v>J</v>
      </c>
      <c r="C1585" s="30" t="str">
        <f t="shared" si="73"/>
        <v>646</v>
      </c>
      <c r="D1585" s="30">
        <f>①陸連データ貼付け!B1585</f>
        <v>60770323</v>
      </c>
      <c r="E1585" s="30" t="str">
        <f>①陸連データ貼付け!C1585</f>
        <v>湊谷　元哉</v>
      </c>
      <c r="F1585" s="30" t="str">
        <f>ASC(①陸連データ貼付け!D1585)</f>
        <v>ﾐﾅﾄﾔ ﾓﾄﾔ</v>
      </c>
      <c r="G1585" s="30" t="str">
        <f>①陸連データ貼付け!E1585</f>
        <v>男</v>
      </c>
      <c r="H1585" s="30">
        <f>①陸連データ貼付け!N1585</f>
        <v>223262</v>
      </c>
      <c r="I1585" s="30" t="str">
        <f>①陸連データ貼付け!K1585</f>
        <v>春日井工</v>
      </c>
      <c r="J1585" s="30" t="str">
        <f>ASC(①陸連データ貼付け!J1585)</f>
        <v>ｱｲﾁｹﾝﾘﾂｶｽｶﾞｲｺｳｷﾞｮｳ</v>
      </c>
      <c r="K1585" s="30" t="str">
        <f t="shared" si="74"/>
        <v>春日井工</v>
      </c>
      <c r="L1585" s="30">
        <f>①陸連データ貼付け!P1585</f>
        <v>1</v>
      </c>
      <c r="M1585" s="64" t="str">
        <f>①陸連データ貼付け!Q1585</f>
        <v>高校</v>
      </c>
    </row>
    <row r="1586" spans="1:13">
      <c r="A1586" s="233" t="str">
        <f>①陸連データ貼付け!M1586</f>
        <v>J647</v>
      </c>
      <c r="B1586" s="30" t="str">
        <f t="shared" si="72"/>
        <v>J</v>
      </c>
      <c r="C1586" s="30" t="str">
        <f t="shared" si="73"/>
        <v>647</v>
      </c>
      <c r="D1586" s="30">
        <f>①陸連データ貼付け!B1586</f>
        <v>60792630</v>
      </c>
      <c r="E1586" s="30" t="str">
        <f>①陸連データ貼付け!C1586</f>
        <v>浅見　拓磨</v>
      </c>
      <c r="F1586" s="30" t="str">
        <f>ASC(①陸連データ貼付け!D1586)</f>
        <v>ｱｻﾐ ﾀｸﾏ</v>
      </c>
      <c r="G1586" s="30" t="str">
        <f>①陸連データ貼付け!E1586</f>
        <v>男</v>
      </c>
      <c r="H1586" s="30">
        <f>①陸連データ貼付け!N1586</f>
        <v>223262</v>
      </c>
      <c r="I1586" s="30" t="str">
        <f>①陸連データ貼付け!K1586</f>
        <v>春日井工</v>
      </c>
      <c r="J1586" s="30" t="str">
        <f>ASC(①陸連データ貼付け!J1586)</f>
        <v>ｱｲﾁｹﾝﾘﾂｶｽｶﾞｲｺｳｷﾞｮｳ</v>
      </c>
      <c r="K1586" s="30" t="str">
        <f t="shared" si="74"/>
        <v>春日井工</v>
      </c>
      <c r="L1586" s="30">
        <f>①陸連データ貼付け!P1586</f>
        <v>1</v>
      </c>
      <c r="M1586" s="64" t="str">
        <f>①陸連データ貼付け!Q1586</f>
        <v>高校</v>
      </c>
    </row>
    <row r="1587" spans="1:13">
      <c r="A1587" s="233" t="str">
        <f>①陸連データ貼付け!M1587</f>
        <v>J648</v>
      </c>
      <c r="B1587" s="30" t="str">
        <f t="shared" si="72"/>
        <v>J</v>
      </c>
      <c r="C1587" s="30" t="str">
        <f t="shared" si="73"/>
        <v>648</v>
      </c>
      <c r="D1587" s="30">
        <f>①陸連データ貼付け!B1587</f>
        <v>61938936</v>
      </c>
      <c r="E1587" s="30" t="str">
        <f>①陸連データ貼付け!C1587</f>
        <v>社本　翔哉</v>
      </c>
      <c r="F1587" s="30" t="str">
        <f>ASC(①陸連データ貼付け!D1587)</f>
        <v>ｼｬﾓﾄ ｼｮｳﾔ</v>
      </c>
      <c r="G1587" s="30" t="str">
        <f>①陸連データ貼付け!E1587</f>
        <v>男</v>
      </c>
      <c r="H1587" s="30">
        <f>①陸連データ貼付け!N1587</f>
        <v>223262</v>
      </c>
      <c r="I1587" s="30" t="str">
        <f>①陸連データ貼付け!K1587</f>
        <v>春日井工</v>
      </c>
      <c r="J1587" s="30" t="str">
        <f>ASC(①陸連データ貼付け!J1587)</f>
        <v>ｱｲﾁｹﾝﾘﾂｶｽｶﾞｲｺｳｷﾞｮｳ</v>
      </c>
      <c r="K1587" s="30" t="str">
        <f t="shared" si="74"/>
        <v>春日井工</v>
      </c>
      <c r="L1587" s="30">
        <f>①陸連データ貼付け!P1587</f>
        <v>1</v>
      </c>
      <c r="M1587" s="64" t="str">
        <f>①陸連データ貼付け!Q1587</f>
        <v>高校</v>
      </c>
    </row>
    <row r="1588" spans="1:13">
      <c r="A1588" s="233" t="str">
        <f>①陸連データ貼付け!M1588</f>
        <v>J649</v>
      </c>
      <c r="B1588" s="30" t="str">
        <f t="shared" si="72"/>
        <v>J</v>
      </c>
      <c r="C1588" s="30" t="str">
        <f t="shared" si="73"/>
        <v>649</v>
      </c>
      <c r="D1588" s="30">
        <f>①陸連データ貼付け!B1588</f>
        <v>72749635</v>
      </c>
      <c r="E1588" s="30" t="str">
        <f>①陸連データ貼付け!C1588</f>
        <v>山根木　千紘</v>
      </c>
      <c r="F1588" s="30" t="str">
        <f>ASC(①陸連データ貼付け!D1588)</f>
        <v>ﾔﾏﾈｷ ﾁﾋﾛ</v>
      </c>
      <c r="G1588" s="30" t="str">
        <f>①陸連データ貼付け!E1588</f>
        <v>男</v>
      </c>
      <c r="H1588" s="30">
        <f>①陸連データ貼付け!N1588</f>
        <v>223262</v>
      </c>
      <c r="I1588" s="30" t="str">
        <f>①陸連データ貼付け!K1588</f>
        <v>春日井工</v>
      </c>
      <c r="J1588" s="30" t="str">
        <f>ASC(①陸連データ貼付け!J1588)</f>
        <v>ｱｲﾁｹﾝﾘﾂｶｽｶﾞｲｺｳｷﾞｮｳ</v>
      </c>
      <c r="K1588" s="30" t="str">
        <f t="shared" si="74"/>
        <v>春日井工</v>
      </c>
      <c r="L1588" s="30">
        <f>①陸連データ貼付け!P1588</f>
        <v>1</v>
      </c>
      <c r="M1588" s="64" t="str">
        <f>①陸連データ貼付け!Q1588</f>
        <v>高校</v>
      </c>
    </row>
    <row r="1589" spans="1:13">
      <c r="A1589" s="233" t="str">
        <f>①陸連データ貼付け!M1589</f>
        <v>J650</v>
      </c>
      <c r="B1589" s="30" t="str">
        <f t="shared" si="72"/>
        <v>J</v>
      </c>
      <c r="C1589" s="30" t="str">
        <f t="shared" si="73"/>
        <v>650</v>
      </c>
      <c r="D1589" s="30">
        <f>①陸連データ貼付け!B1589</f>
        <v>72751123</v>
      </c>
      <c r="E1589" s="30" t="str">
        <f>①陸連データ貼付け!C1589</f>
        <v>加藤　岬</v>
      </c>
      <c r="F1589" s="30" t="str">
        <f>ASC(①陸連データ貼付け!D1589)</f>
        <v>ｶﾄｳ ﾐｻｷ</v>
      </c>
      <c r="G1589" s="30" t="str">
        <f>①陸連データ貼付け!E1589</f>
        <v>男</v>
      </c>
      <c r="H1589" s="30">
        <f>①陸連データ貼付け!N1589</f>
        <v>223262</v>
      </c>
      <c r="I1589" s="30" t="str">
        <f>①陸連データ貼付け!K1589</f>
        <v>春日井工</v>
      </c>
      <c r="J1589" s="30" t="str">
        <f>ASC(①陸連データ貼付け!J1589)</f>
        <v>ｱｲﾁｹﾝﾘﾂｶｽｶﾞｲｺｳｷﾞｮｳ</v>
      </c>
      <c r="K1589" s="30" t="str">
        <f t="shared" si="74"/>
        <v>春日井工</v>
      </c>
      <c r="L1589" s="30">
        <f>①陸連データ貼付け!P1589</f>
        <v>1</v>
      </c>
      <c r="M1589" s="64" t="str">
        <f>①陸連データ貼付け!Q1589</f>
        <v>高校</v>
      </c>
    </row>
    <row r="1590" spans="1:13">
      <c r="A1590" s="233" t="str">
        <f>①陸連データ貼付け!M1590</f>
        <v>J651</v>
      </c>
      <c r="B1590" s="30" t="str">
        <f t="shared" si="72"/>
        <v>J</v>
      </c>
      <c r="C1590" s="30" t="str">
        <f t="shared" si="73"/>
        <v>651</v>
      </c>
      <c r="D1590" s="30">
        <f>①陸連データ貼付け!B1590</f>
        <v>72770023</v>
      </c>
      <c r="E1590" s="30" t="str">
        <f>①陸連データ貼付け!C1590</f>
        <v>足立　小太朗</v>
      </c>
      <c r="F1590" s="30" t="str">
        <f>ASC(①陸連データ貼付け!D1590)</f>
        <v>ｱﾀﾞﾁ ｺﾀﾛｳ</v>
      </c>
      <c r="G1590" s="30" t="str">
        <f>①陸連データ貼付け!E1590</f>
        <v>男</v>
      </c>
      <c r="H1590" s="30">
        <f>①陸連データ貼付け!N1590</f>
        <v>223262</v>
      </c>
      <c r="I1590" s="30" t="str">
        <f>①陸連データ貼付け!K1590</f>
        <v>春日井工</v>
      </c>
      <c r="J1590" s="30" t="str">
        <f>ASC(①陸連データ貼付け!J1590)</f>
        <v>ｱｲﾁｹﾝﾘﾂｶｽｶﾞｲｺｳｷﾞｮｳ</v>
      </c>
      <c r="K1590" s="30" t="str">
        <f t="shared" si="74"/>
        <v>春日井工</v>
      </c>
      <c r="L1590" s="30">
        <f>①陸連データ貼付け!P1590</f>
        <v>1</v>
      </c>
      <c r="M1590" s="64" t="str">
        <f>①陸連データ貼付け!Q1590</f>
        <v>高校</v>
      </c>
    </row>
    <row r="1591" spans="1:13">
      <c r="A1591" s="233" t="str">
        <f>①陸連データ貼付け!M1591</f>
        <v>J652</v>
      </c>
      <c r="B1591" s="30" t="str">
        <f t="shared" si="72"/>
        <v>J</v>
      </c>
      <c r="C1591" s="30" t="str">
        <f t="shared" si="73"/>
        <v>652</v>
      </c>
      <c r="D1591" s="30">
        <f>①陸連データ貼付け!B1591</f>
        <v>72770730</v>
      </c>
      <c r="E1591" s="30" t="str">
        <f>①陸連データ貼付け!C1591</f>
        <v>佐藤　秀太</v>
      </c>
      <c r="F1591" s="30" t="str">
        <f>ASC(①陸連データ貼付け!D1591)</f>
        <v>ｻﾄｳ ｼｭｳﾀ</v>
      </c>
      <c r="G1591" s="30" t="str">
        <f>①陸連データ貼付け!E1591</f>
        <v>男</v>
      </c>
      <c r="H1591" s="30">
        <f>①陸連データ貼付け!N1591</f>
        <v>223262</v>
      </c>
      <c r="I1591" s="30" t="str">
        <f>①陸連データ貼付け!K1591</f>
        <v>春日井工</v>
      </c>
      <c r="J1591" s="30" t="str">
        <f>ASC(①陸連データ貼付け!J1591)</f>
        <v>ｱｲﾁｹﾝﾘﾂｶｽｶﾞｲｺｳｷﾞｮｳ</v>
      </c>
      <c r="K1591" s="30" t="str">
        <f t="shared" si="74"/>
        <v>春日井工</v>
      </c>
      <c r="L1591" s="30">
        <f>①陸連データ貼付け!P1591</f>
        <v>1</v>
      </c>
      <c r="M1591" s="64" t="str">
        <f>①陸連データ貼付け!Q1591</f>
        <v>高校</v>
      </c>
    </row>
    <row r="1592" spans="1:13">
      <c r="A1592" s="233" t="str">
        <f>①陸連データ貼付け!M1592</f>
        <v>J653</v>
      </c>
      <c r="B1592" s="30" t="str">
        <f t="shared" si="72"/>
        <v>J</v>
      </c>
      <c r="C1592" s="30" t="str">
        <f t="shared" si="73"/>
        <v>653</v>
      </c>
      <c r="D1592" s="30">
        <f>①陸連データ貼付け!B1592</f>
        <v>72770831</v>
      </c>
      <c r="E1592" s="30" t="str">
        <f>①陸連データ貼付け!C1592</f>
        <v>柴田　智貴</v>
      </c>
      <c r="F1592" s="30" t="str">
        <f>ASC(①陸連データ貼付け!D1592)</f>
        <v>ｼﾊﾞﾀ ﾄﾓｷ</v>
      </c>
      <c r="G1592" s="30" t="str">
        <f>①陸連データ貼付け!E1592</f>
        <v>男</v>
      </c>
      <c r="H1592" s="30">
        <f>①陸連データ貼付け!N1592</f>
        <v>223262</v>
      </c>
      <c r="I1592" s="30" t="str">
        <f>①陸連データ貼付け!K1592</f>
        <v>春日井工</v>
      </c>
      <c r="J1592" s="30" t="str">
        <f>ASC(①陸連データ貼付け!J1592)</f>
        <v>ｱｲﾁｹﾝﾘﾂｶｽｶﾞｲｺｳｷﾞｮｳ</v>
      </c>
      <c r="K1592" s="30" t="str">
        <f t="shared" si="74"/>
        <v>春日井工</v>
      </c>
      <c r="L1592" s="30">
        <f>①陸連データ貼付け!P1592</f>
        <v>1</v>
      </c>
      <c r="M1592" s="64" t="str">
        <f>①陸連データ貼付け!Q1592</f>
        <v>高校</v>
      </c>
    </row>
    <row r="1593" spans="1:13">
      <c r="A1593" s="233" t="str">
        <f>①陸連データ貼付け!M1593</f>
        <v>J654</v>
      </c>
      <c r="B1593" s="30" t="str">
        <f t="shared" si="72"/>
        <v>J</v>
      </c>
      <c r="C1593" s="30" t="str">
        <f t="shared" si="73"/>
        <v>654</v>
      </c>
      <c r="D1593" s="30">
        <f>①陸連データ貼付け!B1593</f>
        <v>72771428</v>
      </c>
      <c r="E1593" s="30" t="str">
        <f>①陸連データ貼付け!C1593</f>
        <v>横井　友紀</v>
      </c>
      <c r="F1593" s="30" t="str">
        <f>ASC(①陸連データ貼付け!D1593)</f>
        <v>ﾖｺｲ ﾕｳｷ</v>
      </c>
      <c r="G1593" s="30" t="str">
        <f>①陸連データ貼付け!E1593</f>
        <v>男</v>
      </c>
      <c r="H1593" s="30">
        <f>①陸連データ貼付け!N1593</f>
        <v>223262</v>
      </c>
      <c r="I1593" s="30" t="str">
        <f>①陸連データ貼付け!K1593</f>
        <v>春日井工</v>
      </c>
      <c r="J1593" s="30" t="str">
        <f>ASC(①陸連データ貼付け!J1593)</f>
        <v>ｱｲﾁｹﾝﾘﾂｶｽｶﾞｲｺｳｷﾞｮｳ</v>
      </c>
      <c r="K1593" s="30" t="str">
        <f t="shared" si="74"/>
        <v>春日井工</v>
      </c>
      <c r="L1593" s="30">
        <f>①陸連データ貼付け!P1593</f>
        <v>1</v>
      </c>
      <c r="M1593" s="64" t="str">
        <f>①陸連データ貼付け!Q1593</f>
        <v>高校</v>
      </c>
    </row>
    <row r="1594" spans="1:13">
      <c r="A1594" s="233" t="str">
        <f>①陸連データ貼付け!M1594</f>
        <v>J655</v>
      </c>
      <c r="B1594" s="30" t="str">
        <f t="shared" si="72"/>
        <v>J</v>
      </c>
      <c r="C1594" s="30" t="str">
        <f t="shared" si="73"/>
        <v>655</v>
      </c>
      <c r="D1594" s="30">
        <f>①陸連データ貼付け!B1594</f>
        <v>98535737</v>
      </c>
      <c r="E1594" s="30" t="str">
        <f>①陸連データ貼付け!C1594</f>
        <v>淺見　竜也</v>
      </c>
      <c r="F1594" s="30" t="str">
        <f>ASC(①陸連データ貼付け!D1594)</f>
        <v>ｱｻﾐ ﾀﾂﾔ</v>
      </c>
      <c r="G1594" s="30" t="str">
        <f>①陸連データ貼付け!E1594</f>
        <v>男</v>
      </c>
      <c r="H1594" s="30">
        <f>①陸連データ貼付け!N1594</f>
        <v>223262</v>
      </c>
      <c r="I1594" s="30" t="str">
        <f>①陸連データ貼付け!K1594</f>
        <v>春日井工</v>
      </c>
      <c r="J1594" s="30" t="str">
        <f>ASC(①陸連データ貼付け!J1594)</f>
        <v>ｱｲﾁｹﾝﾘﾂｶｽｶﾞｲｺｳｷﾞｮｳ</v>
      </c>
      <c r="K1594" s="30" t="str">
        <f t="shared" si="74"/>
        <v>春日井工</v>
      </c>
      <c r="L1594" s="30">
        <f>①陸連データ貼付け!P1594</f>
        <v>1</v>
      </c>
      <c r="M1594" s="64" t="str">
        <f>①陸連データ貼付け!Q1594</f>
        <v>高校</v>
      </c>
    </row>
    <row r="1595" spans="1:13">
      <c r="A1595" s="233" t="str">
        <f>①陸連データ貼付け!M1595</f>
        <v>J656</v>
      </c>
      <c r="B1595" s="30" t="str">
        <f t="shared" si="72"/>
        <v>J</v>
      </c>
      <c r="C1595" s="30" t="str">
        <f t="shared" si="73"/>
        <v>656</v>
      </c>
      <c r="D1595" s="30">
        <f>①陸連データ貼付け!B1595</f>
        <v>98535838</v>
      </c>
      <c r="E1595" s="30" t="str">
        <f>①陸連データ貼付け!C1595</f>
        <v>安藤　望</v>
      </c>
      <c r="F1595" s="30" t="str">
        <f>ASC(①陸連データ貼付け!D1595)</f>
        <v>ｱﾝﾄﾞｳ ﾉｿﾞﾑ</v>
      </c>
      <c r="G1595" s="30" t="str">
        <f>①陸連データ貼付け!E1595</f>
        <v>男</v>
      </c>
      <c r="H1595" s="30">
        <f>①陸連データ貼付け!N1595</f>
        <v>223262</v>
      </c>
      <c r="I1595" s="30" t="str">
        <f>①陸連データ貼付け!K1595</f>
        <v>春日井工</v>
      </c>
      <c r="J1595" s="30" t="str">
        <f>ASC(①陸連データ貼付け!J1595)</f>
        <v>ｱｲﾁｹﾝﾘﾂｶｽｶﾞｲｺｳｷﾞｮｳ</v>
      </c>
      <c r="K1595" s="30" t="str">
        <f t="shared" si="74"/>
        <v>春日井工</v>
      </c>
      <c r="L1595" s="30">
        <f>①陸連データ貼付け!P1595</f>
        <v>1</v>
      </c>
      <c r="M1595" s="64" t="str">
        <f>①陸連データ貼付け!Q1595</f>
        <v>高校</v>
      </c>
    </row>
    <row r="1596" spans="1:13">
      <c r="A1596" s="233" t="str">
        <f>①陸連データ貼付け!M1596</f>
        <v>J657</v>
      </c>
      <c r="B1596" s="30" t="str">
        <f t="shared" si="72"/>
        <v>J</v>
      </c>
      <c r="C1596" s="30" t="str">
        <f t="shared" si="73"/>
        <v>657</v>
      </c>
      <c r="D1596" s="30">
        <f>①陸連データ貼付け!B1596</f>
        <v>98535939</v>
      </c>
      <c r="E1596" s="30" t="str">
        <f>①陸連データ貼付け!C1596</f>
        <v>池永　光輝</v>
      </c>
      <c r="F1596" s="30" t="str">
        <f>ASC(①陸連データ貼付け!D1596)</f>
        <v>ｲｹﾅｶﾞ ｺｳｷ</v>
      </c>
      <c r="G1596" s="30" t="str">
        <f>①陸連データ貼付け!E1596</f>
        <v>男</v>
      </c>
      <c r="H1596" s="30">
        <f>①陸連データ貼付け!N1596</f>
        <v>223262</v>
      </c>
      <c r="I1596" s="30" t="str">
        <f>①陸連データ貼付け!K1596</f>
        <v>春日井工</v>
      </c>
      <c r="J1596" s="30" t="str">
        <f>ASC(①陸連データ貼付け!J1596)</f>
        <v>ｱｲﾁｹﾝﾘﾂｶｽｶﾞｲｺｳｷﾞｮｳ</v>
      </c>
      <c r="K1596" s="30" t="str">
        <f t="shared" si="74"/>
        <v>春日井工</v>
      </c>
      <c r="L1596" s="30">
        <f>①陸連データ貼付け!P1596</f>
        <v>1</v>
      </c>
      <c r="M1596" s="64" t="str">
        <f>①陸連データ貼付け!Q1596</f>
        <v>高校</v>
      </c>
    </row>
    <row r="1597" spans="1:13">
      <c r="A1597" s="233" t="str">
        <f>①陸連データ貼付け!M1597</f>
        <v>J658</v>
      </c>
      <c r="B1597" s="30" t="str">
        <f t="shared" si="72"/>
        <v>J</v>
      </c>
      <c r="C1597" s="30" t="str">
        <f t="shared" si="73"/>
        <v>658</v>
      </c>
      <c r="D1597" s="30">
        <f>①陸連データ貼付け!B1597</f>
        <v>98544232</v>
      </c>
      <c r="E1597" s="30" t="str">
        <f>①陸連データ貼付け!C1597</f>
        <v>西澤　峻</v>
      </c>
      <c r="F1597" s="30" t="str">
        <f>ASC(①陸連データ貼付け!D1597)</f>
        <v>ﾆｼｻﾞﾜ ｼｭﾝ</v>
      </c>
      <c r="G1597" s="30" t="str">
        <f>①陸連データ貼付け!E1597</f>
        <v>男</v>
      </c>
      <c r="H1597" s="30">
        <f>①陸連データ貼付け!N1597</f>
        <v>223262</v>
      </c>
      <c r="I1597" s="30" t="str">
        <f>①陸連データ貼付け!K1597</f>
        <v>春日井工</v>
      </c>
      <c r="J1597" s="30" t="str">
        <f>ASC(①陸連データ貼付け!J1597)</f>
        <v>ｱｲﾁｹﾝﾘﾂｶｽｶﾞｲｺｳｷﾞｮｳ</v>
      </c>
      <c r="K1597" s="30" t="str">
        <f t="shared" si="74"/>
        <v>春日井工</v>
      </c>
      <c r="L1597" s="30">
        <f>①陸連データ貼付け!P1597</f>
        <v>1</v>
      </c>
      <c r="M1597" s="64" t="str">
        <f>①陸連データ貼付け!Q1597</f>
        <v>高校</v>
      </c>
    </row>
    <row r="1598" spans="1:13">
      <c r="A1598" s="233" t="str">
        <f>①陸連データ貼付け!M1598</f>
        <v>J659</v>
      </c>
      <c r="B1598" s="30" t="str">
        <f t="shared" si="72"/>
        <v>J</v>
      </c>
      <c r="C1598" s="30" t="str">
        <f t="shared" si="73"/>
        <v>659</v>
      </c>
      <c r="D1598" s="30">
        <f>①陸連データ貼付け!B1598</f>
        <v>98544737</v>
      </c>
      <c r="E1598" s="30" t="str">
        <f>①陸連データ貼付け!C1598</f>
        <v>安田　瑠生</v>
      </c>
      <c r="F1598" s="30" t="str">
        <f>ASC(①陸連データ貼付け!D1598)</f>
        <v>ﾔｽﾀﾞ ﾙｲ</v>
      </c>
      <c r="G1598" s="30" t="str">
        <f>①陸連データ貼付け!E1598</f>
        <v>男</v>
      </c>
      <c r="H1598" s="30">
        <f>①陸連データ貼付け!N1598</f>
        <v>223262</v>
      </c>
      <c r="I1598" s="30" t="str">
        <f>①陸連データ貼付け!K1598</f>
        <v>春日井工</v>
      </c>
      <c r="J1598" s="30" t="str">
        <f>ASC(①陸連データ貼付け!J1598)</f>
        <v>ｱｲﾁｹﾝﾘﾂｶｽｶﾞｲｺｳｷﾞｮｳ</v>
      </c>
      <c r="K1598" s="30" t="str">
        <f t="shared" si="74"/>
        <v>春日井工</v>
      </c>
      <c r="L1598" s="30">
        <f>①陸連データ貼付け!P1598</f>
        <v>1</v>
      </c>
      <c r="M1598" s="64" t="str">
        <f>①陸連データ貼付け!Q1598</f>
        <v>高校</v>
      </c>
    </row>
    <row r="1599" spans="1:13">
      <c r="A1599" s="233" t="str">
        <f>①陸連データ貼付け!M1599</f>
        <v>J7</v>
      </c>
      <c r="B1599" s="30" t="str">
        <f t="shared" si="72"/>
        <v>J</v>
      </c>
      <c r="C1599" s="30" t="str">
        <f t="shared" si="73"/>
        <v>7</v>
      </c>
      <c r="D1599" s="30">
        <f>①陸連データ貼付け!B1599</f>
        <v>76017324</v>
      </c>
      <c r="E1599" s="30" t="str">
        <f>①陸連データ貼付け!C1599</f>
        <v>林　将司</v>
      </c>
      <c r="F1599" s="30" t="str">
        <f>ASC(①陸連データ貼付け!D1599)</f>
        <v>ﾊﾔｼ ﾏｻｼ</v>
      </c>
      <c r="G1599" s="30" t="str">
        <f>①陸連データ貼付け!E1599</f>
        <v>男</v>
      </c>
      <c r="H1599" s="30">
        <f>①陸連データ貼付け!N1599</f>
        <v>223262</v>
      </c>
      <c r="I1599" s="30" t="str">
        <f>①陸連データ貼付け!K1599</f>
        <v>春日井工</v>
      </c>
      <c r="J1599" s="30" t="str">
        <f>ASC(①陸連データ貼付け!J1599)</f>
        <v>ｱｲﾁｹﾝﾘﾂｶｽｶﾞｲｺｳｷﾞｮｳ</v>
      </c>
      <c r="K1599" s="30" t="str">
        <f t="shared" si="74"/>
        <v>春日井工</v>
      </c>
      <c r="L1599" s="30">
        <f>①陸連データ貼付け!P1599</f>
        <v>3</v>
      </c>
      <c r="M1599" s="64" t="str">
        <f>①陸連データ貼付け!Q1599</f>
        <v>高校</v>
      </c>
    </row>
    <row r="1600" spans="1:13">
      <c r="A1600" s="233" t="str">
        <f>①陸連データ貼付け!M1600</f>
        <v>J8</v>
      </c>
      <c r="B1600" s="30" t="str">
        <f t="shared" si="72"/>
        <v>J</v>
      </c>
      <c r="C1600" s="30" t="str">
        <f t="shared" si="73"/>
        <v>8</v>
      </c>
      <c r="D1600" s="30">
        <f>①陸連データ貼付け!B1600</f>
        <v>76017829</v>
      </c>
      <c r="E1600" s="30" t="str">
        <f>①陸連データ貼付け!C1600</f>
        <v>深見　友輝</v>
      </c>
      <c r="F1600" s="30" t="str">
        <f>ASC(①陸連データ貼付け!D1600)</f>
        <v>ﾌｶﾐ ﾄﾓｷ</v>
      </c>
      <c r="G1600" s="30" t="str">
        <f>①陸連データ貼付け!E1600</f>
        <v>男</v>
      </c>
      <c r="H1600" s="30">
        <f>①陸連データ貼付け!N1600</f>
        <v>223262</v>
      </c>
      <c r="I1600" s="30" t="str">
        <f>①陸連データ貼付け!K1600</f>
        <v>春日井工</v>
      </c>
      <c r="J1600" s="30" t="str">
        <f>ASC(①陸連データ貼付け!J1600)</f>
        <v>ｱｲﾁｹﾝﾘﾂｶｽｶﾞｲｺｳｷﾞｮｳ</v>
      </c>
      <c r="K1600" s="30" t="str">
        <f t="shared" si="74"/>
        <v>春日井工</v>
      </c>
      <c r="L1600" s="30">
        <f>①陸連データ貼付け!P1600</f>
        <v>3</v>
      </c>
      <c r="M1600" s="64" t="str">
        <f>①陸連データ貼付け!Q1600</f>
        <v>高校</v>
      </c>
    </row>
    <row r="1601" spans="1:13">
      <c r="A1601" s="233" t="str">
        <f>①陸連データ貼付け!M1601</f>
        <v>J9</v>
      </c>
      <c r="B1601" s="30" t="str">
        <f t="shared" si="72"/>
        <v>J</v>
      </c>
      <c r="C1601" s="30" t="str">
        <f t="shared" si="73"/>
        <v>9</v>
      </c>
      <c r="D1601" s="30">
        <f>①陸連データ貼付け!B1601</f>
        <v>76018224</v>
      </c>
      <c r="E1601" s="30" t="str">
        <f>①陸連データ貼付け!C1601</f>
        <v>中尾　真也</v>
      </c>
      <c r="F1601" s="30" t="str">
        <f>ASC(①陸連データ貼付け!D1601)</f>
        <v>ﾅｶｵ ｼﾝﾔ</v>
      </c>
      <c r="G1601" s="30" t="str">
        <f>①陸連データ貼付け!E1601</f>
        <v>男</v>
      </c>
      <c r="H1601" s="30">
        <f>①陸連データ貼付け!N1601</f>
        <v>223262</v>
      </c>
      <c r="I1601" s="30" t="str">
        <f>①陸連データ貼付け!K1601</f>
        <v>春日井工</v>
      </c>
      <c r="J1601" s="30" t="str">
        <f>ASC(①陸連データ貼付け!J1601)</f>
        <v>ｱｲﾁｹﾝﾘﾂｶｽｶﾞｲｺｳｷﾞｮｳ</v>
      </c>
      <c r="K1601" s="30" t="str">
        <f t="shared" si="74"/>
        <v>春日井工</v>
      </c>
      <c r="L1601" s="30">
        <f>①陸連データ貼付け!P1601</f>
        <v>3</v>
      </c>
      <c r="M1601" s="64" t="str">
        <f>①陸連データ貼付け!Q1601</f>
        <v>高校</v>
      </c>
    </row>
    <row r="1602" spans="1:13">
      <c r="A1602" s="233" t="str">
        <f>①陸連データ貼付け!M1602</f>
        <v>H5180</v>
      </c>
      <c r="B1602" s="30" t="str">
        <f t="shared" si="72"/>
        <v>H</v>
      </c>
      <c r="C1602" s="30" t="str">
        <f t="shared" si="73"/>
        <v>5180</v>
      </c>
      <c r="D1602" s="30">
        <f>①陸連データ貼付け!B1602</f>
        <v>49386232</v>
      </c>
      <c r="E1602" s="30" t="str">
        <f>①陸連データ貼付け!C1602</f>
        <v>金子　榛奈</v>
      </c>
      <c r="F1602" s="30" t="str">
        <f>ASC(①陸連データ貼付け!D1602)</f>
        <v>ｶﾈｺ ﾊﾙﾅ</v>
      </c>
      <c r="G1602" s="30" t="str">
        <f>①陸連データ貼付け!E1602</f>
        <v>女</v>
      </c>
      <c r="H1602" s="30">
        <f>①陸連データ貼付け!N1602</f>
        <v>223263</v>
      </c>
      <c r="I1602" s="30" t="str">
        <f>①陸連データ貼付け!K1602</f>
        <v>日進西</v>
      </c>
      <c r="J1602" s="30" t="str">
        <f>ASC(①陸連データ貼付け!J1602)</f>
        <v>ｱｲﾁｹﾝﾘﾂﾆｯｼﾝﾆｼ</v>
      </c>
      <c r="K1602" s="30" t="str">
        <f t="shared" si="74"/>
        <v>日進西</v>
      </c>
      <c r="L1602" s="30">
        <f>①陸連データ貼付け!P1602</f>
        <v>2</v>
      </c>
      <c r="M1602" s="64" t="str">
        <f>①陸連データ貼付け!Q1602</f>
        <v>高校</v>
      </c>
    </row>
    <row r="1603" spans="1:13">
      <c r="A1603" s="233" t="str">
        <f>①陸連データ貼付け!M1603</f>
        <v>H5181</v>
      </c>
      <c r="B1603" s="30" t="str">
        <f t="shared" ref="B1603:B1666" si="75">LEFT(A1603,1)</f>
        <v>H</v>
      </c>
      <c r="C1603" s="30" t="str">
        <f t="shared" ref="C1603:C1666" si="76">REPLACE(A1603,1,1,"")</f>
        <v>5181</v>
      </c>
      <c r="D1603" s="30">
        <f>①陸連データ貼付け!B1603</f>
        <v>54458733</v>
      </c>
      <c r="E1603" s="30" t="str">
        <f>①陸連データ貼付け!C1603</f>
        <v>中内　彩虹</v>
      </c>
      <c r="F1603" s="30" t="str">
        <f>ASC(①陸連データ貼付け!D1603)</f>
        <v>ﾅｶｳﾁ ｱﾔｺ</v>
      </c>
      <c r="G1603" s="30" t="str">
        <f>①陸連データ貼付け!E1603</f>
        <v>女</v>
      </c>
      <c r="H1603" s="30">
        <f>①陸連データ貼付け!N1603</f>
        <v>223263</v>
      </c>
      <c r="I1603" s="30" t="str">
        <f>①陸連データ貼付け!K1603</f>
        <v>日進西</v>
      </c>
      <c r="J1603" s="30" t="str">
        <f>ASC(①陸連データ貼付け!J1603)</f>
        <v>ｱｲﾁｹﾝﾘﾂﾆｯｼﾝﾆｼ</v>
      </c>
      <c r="K1603" s="30" t="str">
        <f t="shared" ref="K1603:K1666" si="77">I1603</f>
        <v>日進西</v>
      </c>
      <c r="L1603" s="30">
        <f>①陸連データ貼付け!P1603</f>
        <v>3</v>
      </c>
      <c r="M1603" s="64" t="str">
        <f>①陸連データ貼付け!Q1603</f>
        <v>高校</v>
      </c>
    </row>
    <row r="1604" spans="1:13">
      <c r="A1604" s="233" t="str">
        <f>①陸連データ貼付け!M1604</f>
        <v>H5182</v>
      </c>
      <c r="B1604" s="30" t="str">
        <f t="shared" si="75"/>
        <v>H</v>
      </c>
      <c r="C1604" s="30" t="str">
        <f t="shared" si="76"/>
        <v>5182</v>
      </c>
      <c r="D1604" s="30">
        <f>①陸連データ貼付け!B1604</f>
        <v>72813829</v>
      </c>
      <c r="E1604" s="30" t="str">
        <f>①陸連データ貼付け!C1604</f>
        <v>梶田　依理</v>
      </c>
      <c r="F1604" s="30" t="str">
        <f>ASC(①陸連データ貼付け!D1604)</f>
        <v>ｶｼﾞﾀ ｴﾘ</v>
      </c>
      <c r="G1604" s="30" t="str">
        <f>①陸連データ貼付け!E1604</f>
        <v>女</v>
      </c>
      <c r="H1604" s="30">
        <f>①陸連データ貼付け!N1604</f>
        <v>223263</v>
      </c>
      <c r="I1604" s="30" t="str">
        <f>①陸連データ貼付け!K1604</f>
        <v>日進西</v>
      </c>
      <c r="J1604" s="30" t="str">
        <f>ASC(①陸連データ貼付け!J1604)</f>
        <v>ｱｲﾁｹﾝﾘﾂﾆｯｼﾝﾆｼ</v>
      </c>
      <c r="K1604" s="30" t="str">
        <f t="shared" si="77"/>
        <v>日進西</v>
      </c>
      <c r="L1604" s="30">
        <f>①陸連データ貼付け!P1604</f>
        <v>2</v>
      </c>
      <c r="M1604" s="64" t="str">
        <f>①陸連データ貼付け!Q1604</f>
        <v>高校</v>
      </c>
    </row>
    <row r="1605" spans="1:13">
      <c r="A1605" s="233" t="str">
        <f>①陸連データ貼付け!M1605</f>
        <v>H5183</v>
      </c>
      <c r="B1605" s="30" t="str">
        <f t="shared" si="75"/>
        <v>H</v>
      </c>
      <c r="C1605" s="30" t="str">
        <f t="shared" si="76"/>
        <v>5183</v>
      </c>
      <c r="D1605" s="30">
        <f>①陸連データ貼付け!B1605</f>
        <v>88420224</v>
      </c>
      <c r="E1605" s="30" t="str">
        <f>①陸連データ貼付け!C1605</f>
        <v>戸耒　未歩</v>
      </c>
      <c r="F1605" s="30" t="str">
        <f>ASC(①陸連データ貼付け!D1605)</f>
        <v>ﾍﾗｲ ﾐﾎ</v>
      </c>
      <c r="G1605" s="30" t="str">
        <f>①陸連データ貼付け!E1605</f>
        <v>女</v>
      </c>
      <c r="H1605" s="30">
        <f>①陸連データ貼付け!N1605</f>
        <v>223263</v>
      </c>
      <c r="I1605" s="30" t="str">
        <f>①陸連データ貼付け!K1605</f>
        <v>日進西</v>
      </c>
      <c r="J1605" s="30" t="str">
        <f>ASC(①陸連データ貼付け!J1605)</f>
        <v>ｱｲﾁｹﾝﾘﾂﾆｯｼﾝﾆｼ</v>
      </c>
      <c r="K1605" s="30" t="str">
        <f t="shared" si="77"/>
        <v>日進西</v>
      </c>
      <c r="L1605" s="30">
        <f>①陸連データ貼付け!P1605</f>
        <v>2</v>
      </c>
      <c r="M1605" s="64" t="str">
        <f>①陸連データ貼付け!Q1605</f>
        <v>高校</v>
      </c>
    </row>
    <row r="1606" spans="1:13">
      <c r="A1606" s="233" t="str">
        <f>①陸連データ貼付け!M1606</f>
        <v>H5184</v>
      </c>
      <c r="B1606" s="30" t="str">
        <f t="shared" si="75"/>
        <v>H</v>
      </c>
      <c r="C1606" s="30" t="str">
        <f t="shared" si="76"/>
        <v>5184</v>
      </c>
      <c r="D1606" s="30">
        <f>①陸連データ貼付け!B1606</f>
        <v>88420729</v>
      </c>
      <c r="E1606" s="30" t="str">
        <f>①陸連データ貼付け!C1606</f>
        <v>丸山　優愛</v>
      </c>
      <c r="F1606" s="30" t="str">
        <f>ASC(①陸連データ貼付け!D1606)</f>
        <v>ﾏﾙﾔﾏ ﾕｳｱ</v>
      </c>
      <c r="G1606" s="30" t="str">
        <f>①陸連データ貼付け!E1606</f>
        <v>女</v>
      </c>
      <c r="H1606" s="30">
        <f>①陸連データ貼付け!N1606</f>
        <v>223263</v>
      </c>
      <c r="I1606" s="30" t="str">
        <f>①陸連データ貼付け!K1606</f>
        <v>日進西</v>
      </c>
      <c r="J1606" s="30" t="str">
        <f>ASC(①陸連データ貼付け!J1606)</f>
        <v>ｱｲﾁｹﾝﾘﾂﾆｯｼﾝﾆｼ</v>
      </c>
      <c r="K1606" s="30" t="str">
        <f t="shared" si="77"/>
        <v>日進西</v>
      </c>
      <c r="L1606" s="30">
        <f>①陸連データ貼付け!P1606</f>
        <v>2</v>
      </c>
      <c r="M1606" s="64" t="str">
        <f>①陸連データ貼付け!Q1606</f>
        <v>高校</v>
      </c>
    </row>
    <row r="1607" spans="1:13">
      <c r="A1607" s="233" t="str">
        <f>①陸連データ貼付け!M1607</f>
        <v>H5185</v>
      </c>
      <c r="B1607" s="30" t="str">
        <f t="shared" si="75"/>
        <v>H</v>
      </c>
      <c r="C1607" s="30" t="str">
        <f t="shared" si="76"/>
        <v>5185</v>
      </c>
      <c r="D1607" s="30">
        <f>①陸連データ貼付け!B1607</f>
        <v>88421528</v>
      </c>
      <c r="E1607" s="30" t="str">
        <f>①陸連データ貼付け!C1607</f>
        <v>森　美月</v>
      </c>
      <c r="F1607" s="30" t="str">
        <f>ASC(①陸連データ貼付け!D1607)</f>
        <v>ﾓﾘ ﾐﾂﾞｷ</v>
      </c>
      <c r="G1607" s="30" t="str">
        <f>①陸連データ貼付け!E1607</f>
        <v>女</v>
      </c>
      <c r="H1607" s="30">
        <f>①陸連データ貼付け!N1607</f>
        <v>223263</v>
      </c>
      <c r="I1607" s="30" t="str">
        <f>①陸連データ貼付け!K1607</f>
        <v>日進西</v>
      </c>
      <c r="J1607" s="30" t="str">
        <f>ASC(①陸連データ貼付け!J1607)</f>
        <v>ｱｲﾁｹﾝﾘﾂﾆｯｼﾝﾆｼ</v>
      </c>
      <c r="K1607" s="30" t="str">
        <f t="shared" si="77"/>
        <v>日進西</v>
      </c>
      <c r="L1607" s="30">
        <f>①陸連データ貼付け!P1607</f>
        <v>2</v>
      </c>
      <c r="M1607" s="64" t="str">
        <f>①陸連データ貼付け!Q1607</f>
        <v>高校</v>
      </c>
    </row>
    <row r="1608" spans="1:13">
      <c r="A1608" s="233" t="str">
        <f>①陸連データ貼付け!M1608</f>
        <v>H5186</v>
      </c>
      <c r="B1608" s="30" t="str">
        <f t="shared" si="75"/>
        <v>H</v>
      </c>
      <c r="C1608" s="30" t="str">
        <f t="shared" si="76"/>
        <v>5186</v>
      </c>
      <c r="D1608" s="30">
        <f>①陸連データ貼付け!B1608</f>
        <v>88422024</v>
      </c>
      <c r="E1608" s="30" t="str">
        <f>①陸連データ貼付け!C1608</f>
        <v>脇本　麻奈未</v>
      </c>
      <c r="F1608" s="30" t="str">
        <f>ASC(①陸連データ貼付け!D1608)</f>
        <v>ﾜｷﾓﾄ ﾏﾅﾐ</v>
      </c>
      <c r="G1608" s="30" t="str">
        <f>①陸連データ貼付け!E1608</f>
        <v>女</v>
      </c>
      <c r="H1608" s="30">
        <f>①陸連データ貼付け!N1608</f>
        <v>223263</v>
      </c>
      <c r="I1608" s="30" t="str">
        <f>①陸連データ貼付け!K1608</f>
        <v>日進西</v>
      </c>
      <c r="J1608" s="30" t="str">
        <f>ASC(①陸連データ貼付け!J1608)</f>
        <v>ｱｲﾁｹﾝﾘﾂﾆｯｼﾝﾆｼ</v>
      </c>
      <c r="K1608" s="30" t="str">
        <f t="shared" si="77"/>
        <v>日進西</v>
      </c>
      <c r="L1608" s="30">
        <f>①陸連データ貼付け!P1608</f>
        <v>2</v>
      </c>
      <c r="M1608" s="64" t="str">
        <f>①陸連データ貼付け!Q1608</f>
        <v>高校</v>
      </c>
    </row>
    <row r="1609" spans="1:13">
      <c r="A1609" s="233" t="str">
        <f>①陸連データ貼付け!M1609</f>
        <v>H5292</v>
      </c>
      <c r="B1609" s="30" t="str">
        <f t="shared" si="75"/>
        <v>H</v>
      </c>
      <c r="C1609" s="30" t="str">
        <f t="shared" si="76"/>
        <v>5292</v>
      </c>
      <c r="D1609" s="30">
        <f>①陸連データ貼付け!B1609</f>
        <v>97234934</v>
      </c>
      <c r="E1609" s="30" t="str">
        <f>①陸連データ貼付け!C1609</f>
        <v>上野　未友莉</v>
      </c>
      <c r="F1609" s="30" t="str">
        <f>ASC(①陸連データ貼付け!D1609)</f>
        <v>ｳｴﾉ ﾐﾕﾘ</v>
      </c>
      <c r="G1609" s="30" t="str">
        <f>①陸連データ貼付け!E1609</f>
        <v>女</v>
      </c>
      <c r="H1609" s="30">
        <f>①陸連データ貼付け!N1609</f>
        <v>223263</v>
      </c>
      <c r="I1609" s="30" t="str">
        <f>①陸連データ貼付け!K1609</f>
        <v>日進西</v>
      </c>
      <c r="J1609" s="30" t="str">
        <f>ASC(①陸連データ貼付け!J1609)</f>
        <v>ｱｲﾁｹﾝﾘﾂﾆｯｼﾝﾆｼ</v>
      </c>
      <c r="K1609" s="30" t="str">
        <f t="shared" si="77"/>
        <v>日進西</v>
      </c>
      <c r="L1609" s="30">
        <f>①陸連データ貼付け!P1609</f>
        <v>2</v>
      </c>
      <c r="M1609" s="64" t="str">
        <f>①陸連データ貼付け!Q1609</f>
        <v>高校</v>
      </c>
    </row>
    <row r="1610" spans="1:13">
      <c r="A1610" s="233" t="str">
        <f>①陸連データ貼付け!M1610</f>
        <v>H5316</v>
      </c>
      <c r="B1610" s="30" t="str">
        <f t="shared" si="75"/>
        <v>H</v>
      </c>
      <c r="C1610" s="30" t="str">
        <f t="shared" si="76"/>
        <v>5316</v>
      </c>
      <c r="D1610" s="30">
        <f>①陸連データ貼付け!B1610</f>
        <v>60696532</v>
      </c>
      <c r="E1610" s="30" t="str">
        <f>①陸連データ貼付け!C1610</f>
        <v>生田　さくら</v>
      </c>
      <c r="F1610" s="30" t="str">
        <f>ASC(①陸連データ貼付け!D1610)</f>
        <v>ｲｸﾀ ｻｸﾗ</v>
      </c>
      <c r="G1610" s="30" t="str">
        <f>①陸連データ貼付け!E1610</f>
        <v>女</v>
      </c>
      <c r="H1610" s="30">
        <f>①陸連データ貼付け!N1610</f>
        <v>223263</v>
      </c>
      <c r="I1610" s="30" t="str">
        <f>①陸連データ貼付け!K1610</f>
        <v>日進西</v>
      </c>
      <c r="J1610" s="30" t="str">
        <f>ASC(①陸連データ貼付け!J1610)</f>
        <v>ｱｲﾁｹﾝﾘﾂﾆｯｼﾝﾆｼ</v>
      </c>
      <c r="K1610" s="30" t="str">
        <f t="shared" si="77"/>
        <v>日進西</v>
      </c>
      <c r="L1610" s="30">
        <f>①陸連データ貼付け!P1610</f>
        <v>1</v>
      </c>
      <c r="M1610" s="64" t="str">
        <f>①陸連データ貼付け!Q1610</f>
        <v>高校</v>
      </c>
    </row>
    <row r="1611" spans="1:13">
      <c r="A1611" s="233" t="str">
        <f>①陸連データ貼付け!M1611</f>
        <v>H5317</v>
      </c>
      <c r="B1611" s="30" t="str">
        <f t="shared" si="75"/>
        <v>H</v>
      </c>
      <c r="C1611" s="30" t="str">
        <f t="shared" si="76"/>
        <v>5317</v>
      </c>
      <c r="D1611" s="30">
        <f>①陸連データ貼付け!B1611</f>
        <v>98761435</v>
      </c>
      <c r="E1611" s="30" t="str">
        <f>①陸連データ貼付け!C1611</f>
        <v>古屋　柚</v>
      </c>
      <c r="F1611" s="30" t="str">
        <f>ASC(①陸連データ貼付け!D1611)</f>
        <v>ﾌﾙﾔ ﾕｽﾞ</v>
      </c>
      <c r="G1611" s="30" t="str">
        <f>①陸連データ貼付け!E1611</f>
        <v>女</v>
      </c>
      <c r="H1611" s="30">
        <f>①陸連データ貼付け!N1611</f>
        <v>223263</v>
      </c>
      <c r="I1611" s="30" t="str">
        <f>①陸連データ貼付け!K1611</f>
        <v>日進西</v>
      </c>
      <c r="J1611" s="30" t="str">
        <f>ASC(①陸連データ貼付け!J1611)</f>
        <v>ｱｲﾁｹﾝﾘﾂﾆｯｼﾝﾆｼ</v>
      </c>
      <c r="K1611" s="30" t="str">
        <f t="shared" si="77"/>
        <v>日進西</v>
      </c>
      <c r="L1611" s="30">
        <f>①陸連データ貼付け!P1611</f>
        <v>1</v>
      </c>
      <c r="M1611" s="64" t="str">
        <f>①陸連データ貼付け!Q1611</f>
        <v>高校</v>
      </c>
    </row>
    <row r="1612" spans="1:13">
      <c r="A1612" s="233" t="str">
        <f>①陸連データ貼付け!M1612</f>
        <v>H5318</v>
      </c>
      <c r="B1612" s="30" t="str">
        <f t="shared" si="75"/>
        <v>H</v>
      </c>
      <c r="C1612" s="30" t="str">
        <f t="shared" si="76"/>
        <v>5318</v>
      </c>
      <c r="D1612" s="30">
        <f>①陸連データ貼付け!B1612</f>
        <v>98761738</v>
      </c>
      <c r="E1612" s="30" t="str">
        <f>①陸連データ貼付け!C1612</f>
        <v>寺澤　美瑳</v>
      </c>
      <c r="F1612" s="30" t="str">
        <f>ASC(①陸連データ貼付け!D1612)</f>
        <v>ﾃﾗｻﾞﾜ ﾐｻ</v>
      </c>
      <c r="G1612" s="30" t="str">
        <f>①陸連データ貼付け!E1612</f>
        <v>女</v>
      </c>
      <c r="H1612" s="30">
        <f>①陸連データ貼付け!N1612</f>
        <v>223263</v>
      </c>
      <c r="I1612" s="30" t="str">
        <f>①陸連データ貼付け!K1612</f>
        <v>日進西</v>
      </c>
      <c r="J1612" s="30" t="str">
        <f>ASC(①陸連データ貼付け!J1612)</f>
        <v>ｱｲﾁｹﾝﾘﾂﾆｯｼﾝﾆｼ</v>
      </c>
      <c r="K1612" s="30" t="str">
        <f t="shared" si="77"/>
        <v>日進西</v>
      </c>
      <c r="L1612" s="30">
        <f>①陸連データ貼付け!P1612</f>
        <v>1</v>
      </c>
      <c r="M1612" s="64" t="str">
        <f>①陸連データ貼付け!Q1612</f>
        <v>高校</v>
      </c>
    </row>
    <row r="1613" spans="1:13">
      <c r="A1613" s="233" t="str">
        <f>①陸連データ貼付け!M1613</f>
        <v>H5319</v>
      </c>
      <c r="B1613" s="30" t="str">
        <f t="shared" si="75"/>
        <v>H</v>
      </c>
      <c r="C1613" s="30" t="str">
        <f t="shared" si="76"/>
        <v>5319</v>
      </c>
      <c r="D1613" s="30">
        <f>①陸連データ貼付け!B1613</f>
        <v>98761940</v>
      </c>
      <c r="E1613" s="30" t="str">
        <f>①陸連データ貼付け!C1613</f>
        <v>蓮沼　美子</v>
      </c>
      <c r="F1613" s="30" t="str">
        <f>ASC(①陸連データ貼付け!D1613)</f>
        <v>ﾊｽﾇﾏ ﾐｺ</v>
      </c>
      <c r="G1613" s="30" t="str">
        <f>①陸連データ貼付け!E1613</f>
        <v>女</v>
      </c>
      <c r="H1613" s="30">
        <f>①陸連データ貼付け!N1613</f>
        <v>223263</v>
      </c>
      <c r="I1613" s="30" t="str">
        <f>①陸連データ貼付け!K1613</f>
        <v>日進西</v>
      </c>
      <c r="J1613" s="30" t="str">
        <f>ASC(①陸連データ貼付け!J1613)</f>
        <v>ｱｲﾁｹﾝﾘﾂﾆｯｼﾝﾆｼ</v>
      </c>
      <c r="K1613" s="30" t="str">
        <f t="shared" si="77"/>
        <v>日進西</v>
      </c>
      <c r="L1613" s="30">
        <f>①陸連データ貼付け!P1613</f>
        <v>1</v>
      </c>
      <c r="M1613" s="64" t="str">
        <f>①陸連データ貼付け!Q1613</f>
        <v>高校</v>
      </c>
    </row>
    <row r="1614" spans="1:13">
      <c r="A1614" s="233" t="str">
        <f>①陸連データ貼付け!M1614</f>
        <v>H5320</v>
      </c>
      <c r="B1614" s="30" t="str">
        <f t="shared" si="75"/>
        <v>H</v>
      </c>
      <c r="C1614" s="30" t="str">
        <f t="shared" si="76"/>
        <v>5320</v>
      </c>
      <c r="D1614" s="30">
        <f>①陸連データ貼付け!B1614</f>
        <v>98762234</v>
      </c>
      <c r="E1614" s="30" t="str">
        <f>①陸連データ貼付け!C1614</f>
        <v>大矢　万愛</v>
      </c>
      <c r="F1614" s="30" t="str">
        <f>ASC(①陸連データ貼付け!D1614)</f>
        <v>ｵｵﾔ ﾏﾅ</v>
      </c>
      <c r="G1614" s="30" t="str">
        <f>①陸連データ貼付け!E1614</f>
        <v>女</v>
      </c>
      <c r="H1614" s="30">
        <f>①陸連データ貼付け!N1614</f>
        <v>223263</v>
      </c>
      <c r="I1614" s="30" t="str">
        <f>①陸連データ貼付け!K1614</f>
        <v>日進西</v>
      </c>
      <c r="J1614" s="30" t="str">
        <f>ASC(①陸連データ貼付け!J1614)</f>
        <v>ｱｲﾁｹﾝﾘﾂﾆｯｼﾝﾆｼ</v>
      </c>
      <c r="K1614" s="30" t="str">
        <f t="shared" si="77"/>
        <v>日進西</v>
      </c>
      <c r="L1614" s="30">
        <f>①陸連データ貼付け!P1614</f>
        <v>1</v>
      </c>
      <c r="M1614" s="64" t="str">
        <f>①陸連データ貼付け!Q1614</f>
        <v>高校</v>
      </c>
    </row>
    <row r="1615" spans="1:13">
      <c r="A1615" s="233" t="str">
        <f>①陸連データ貼付け!M1615</f>
        <v>H5321</v>
      </c>
      <c r="B1615" s="30" t="str">
        <f t="shared" si="75"/>
        <v>H</v>
      </c>
      <c r="C1615" s="30" t="str">
        <f t="shared" si="76"/>
        <v>5321</v>
      </c>
      <c r="D1615" s="30">
        <f>①陸連データ貼付け!B1615</f>
        <v>98762335</v>
      </c>
      <c r="E1615" s="30" t="str">
        <f>①陸連データ貼付け!C1615</f>
        <v>西田　悠花</v>
      </c>
      <c r="F1615" s="30" t="str">
        <f>ASC(①陸連データ貼付け!D1615)</f>
        <v>ﾆｼﾀﾞ ﾕｳｶ</v>
      </c>
      <c r="G1615" s="30" t="str">
        <f>①陸連データ貼付け!E1615</f>
        <v>女</v>
      </c>
      <c r="H1615" s="30">
        <f>①陸連データ貼付け!N1615</f>
        <v>223263</v>
      </c>
      <c r="I1615" s="30" t="str">
        <f>①陸連データ貼付け!K1615</f>
        <v>日進西</v>
      </c>
      <c r="J1615" s="30" t="str">
        <f>ASC(①陸連データ貼付け!J1615)</f>
        <v>ｱｲﾁｹﾝﾘﾂﾆｯｼﾝﾆｼ</v>
      </c>
      <c r="K1615" s="30" t="str">
        <f t="shared" si="77"/>
        <v>日進西</v>
      </c>
      <c r="L1615" s="30">
        <f>①陸連データ貼付け!P1615</f>
        <v>1</v>
      </c>
      <c r="M1615" s="64" t="str">
        <f>①陸連データ貼付け!Q1615</f>
        <v>高校</v>
      </c>
    </row>
    <row r="1616" spans="1:13">
      <c r="A1616" s="233" t="str">
        <f>①陸連データ貼付け!M1616</f>
        <v>H5322</v>
      </c>
      <c r="B1616" s="30" t="str">
        <f t="shared" si="75"/>
        <v>H</v>
      </c>
      <c r="C1616" s="30" t="str">
        <f t="shared" si="76"/>
        <v>5322</v>
      </c>
      <c r="D1616" s="30">
        <f>①陸連データ貼付け!B1616</f>
        <v>98762537</v>
      </c>
      <c r="E1616" s="30" t="str">
        <f>①陸連データ貼付け!C1616</f>
        <v>池下　夕海</v>
      </c>
      <c r="F1616" s="30" t="str">
        <f>ASC(①陸連データ貼付け!D1616)</f>
        <v>ｲｹｼﾀ ﾕｱ</v>
      </c>
      <c r="G1616" s="30" t="str">
        <f>①陸連データ貼付け!E1616</f>
        <v>女</v>
      </c>
      <c r="H1616" s="30">
        <f>①陸連データ貼付け!N1616</f>
        <v>223263</v>
      </c>
      <c r="I1616" s="30" t="str">
        <f>①陸連データ貼付け!K1616</f>
        <v>日進西</v>
      </c>
      <c r="J1616" s="30" t="str">
        <f>ASC(①陸連データ貼付け!J1616)</f>
        <v>ｱｲﾁｹﾝﾘﾂﾆｯｼﾝﾆｼ</v>
      </c>
      <c r="K1616" s="30" t="str">
        <f t="shared" si="77"/>
        <v>日進西</v>
      </c>
      <c r="L1616" s="30">
        <f>①陸連データ貼付け!P1616</f>
        <v>1</v>
      </c>
      <c r="M1616" s="64" t="str">
        <f>①陸連データ貼付け!Q1616</f>
        <v>高校</v>
      </c>
    </row>
    <row r="1617" spans="1:13">
      <c r="A1617" s="233" t="str">
        <f>①陸連データ貼付け!M1617</f>
        <v>H5323</v>
      </c>
      <c r="B1617" s="30" t="str">
        <f t="shared" si="75"/>
        <v>H</v>
      </c>
      <c r="C1617" s="30" t="str">
        <f t="shared" si="76"/>
        <v>5323</v>
      </c>
      <c r="D1617" s="30">
        <f>①陸連データ貼付け!B1617</f>
        <v>98762840</v>
      </c>
      <c r="E1617" s="30" t="str">
        <f>①陸連データ貼付け!C1617</f>
        <v>近藤　茉杏咲</v>
      </c>
      <c r="F1617" s="30" t="str">
        <f>ASC(①陸連データ貼付け!D1617)</f>
        <v>ｺﾝﾄﾞｳ ﾏｱｻ</v>
      </c>
      <c r="G1617" s="30" t="str">
        <f>①陸連データ貼付け!E1617</f>
        <v>女</v>
      </c>
      <c r="H1617" s="30">
        <f>①陸連データ貼付け!N1617</f>
        <v>223263</v>
      </c>
      <c r="I1617" s="30" t="str">
        <f>①陸連データ貼付け!K1617</f>
        <v>日進西</v>
      </c>
      <c r="J1617" s="30" t="str">
        <f>ASC(①陸連データ貼付け!J1617)</f>
        <v>ｱｲﾁｹﾝﾘﾂﾆｯｼﾝﾆｼ</v>
      </c>
      <c r="K1617" s="30" t="str">
        <f t="shared" si="77"/>
        <v>日進西</v>
      </c>
      <c r="L1617" s="30">
        <f>①陸連データ貼付け!P1617</f>
        <v>1</v>
      </c>
      <c r="M1617" s="64" t="str">
        <f>①陸連データ貼付け!Q1617</f>
        <v>高校</v>
      </c>
    </row>
    <row r="1618" spans="1:13">
      <c r="A1618" s="233" t="str">
        <f>①陸連データ貼付け!M1618</f>
        <v>H415</v>
      </c>
      <c r="B1618" s="30" t="str">
        <f t="shared" si="75"/>
        <v>H</v>
      </c>
      <c r="C1618" s="30" t="str">
        <f t="shared" si="76"/>
        <v>415</v>
      </c>
      <c r="D1618" s="30">
        <f>①陸連データ貼付け!B1618</f>
        <v>39878237</v>
      </c>
      <c r="E1618" s="30" t="str">
        <f>①陸連データ貼付け!C1618</f>
        <v>角谷　俊弥</v>
      </c>
      <c r="F1618" s="30" t="str">
        <f>ASC(①陸連データ貼付け!D1618)</f>
        <v>ｶｸﾀﾆ ﾄｼﾔ</v>
      </c>
      <c r="G1618" s="30" t="str">
        <f>①陸連データ貼付け!E1618</f>
        <v>男</v>
      </c>
      <c r="H1618" s="30">
        <f>①陸連データ貼付け!N1618</f>
        <v>223263</v>
      </c>
      <c r="I1618" s="30" t="str">
        <f>①陸連データ貼付け!K1618</f>
        <v>日進西</v>
      </c>
      <c r="J1618" s="30" t="str">
        <f>ASC(①陸連データ貼付け!J1618)</f>
        <v>ｱｲﾁｹﾝﾘﾂﾆｯｼﾝﾆｼ</v>
      </c>
      <c r="K1618" s="30" t="str">
        <f t="shared" si="77"/>
        <v>日進西</v>
      </c>
      <c r="L1618" s="30">
        <f>①陸連データ貼付け!P1618</f>
        <v>3</v>
      </c>
      <c r="M1618" s="64" t="str">
        <f>①陸連データ貼付け!Q1618</f>
        <v>高校</v>
      </c>
    </row>
    <row r="1619" spans="1:13">
      <c r="A1619" s="233" t="str">
        <f>①陸連データ貼付け!M1619</f>
        <v>H416</v>
      </c>
      <c r="B1619" s="30" t="str">
        <f t="shared" si="75"/>
        <v>H</v>
      </c>
      <c r="C1619" s="30" t="str">
        <f t="shared" si="76"/>
        <v>416</v>
      </c>
      <c r="D1619" s="30">
        <f>①陸連データ貼付け!B1619</f>
        <v>39879844</v>
      </c>
      <c r="E1619" s="30" t="str">
        <f>①陸連データ貼付け!C1619</f>
        <v>宮田　和歩</v>
      </c>
      <c r="F1619" s="30" t="str">
        <f>ASC(①陸連データ貼付け!D1619)</f>
        <v>ﾐﾔﾀ ｶｽﾞﾎ</v>
      </c>
      <c r="G1619" s="30" t="str">
        <f>①陸連データ貼付け!E1619</f>
        <v>男</v>
      </c>
      <c r="H1619" s="30">
        <f>①陸連データ貼付け!N1619</f>
        <v>223263</v>
      </c>
      <c r="I1619" s="30" t="str">
        <f>①陸連データ貼付け!K1619</f>
        <v>日進西</v>
      </c>
      <c r="J1619" s="30" t="str">
        <f>ASC(①陸連データ貼付け!J1619)</f>
        <v>ｱｲﾁｹﾝﾘﾂﾆｯｼﾝﾆｼ</v>
      </c>
      <c r="K1619" s="30" t="str">
        <f t="shared" si="77"/>
        <v>日進西</v>
      </c>
      <c r="L1619" s="30">
        <f>①陸連データ貼付け!P1619</f>
        <v>3</v>
      </c>
      <c r="M1619" s="64" t="str">
        <f>①陸連データ貼付け!Q1619</f>
        <v>高校</v>
      </c>
    </row>
    <row r="1620" spans="1:13">
      <c r="A1620" s="233" t="str">
        <f>①陸連データ貼付け!M1620</f>
        <v>H417</v>
      </c>
      <c r="B1620" s="30" t="str">
        <f t="shared" si="75"/>
        <v>H</v>
      </c>
      <c r="C1620" s="30" t="str">
        <f t="shared" si="76"/>
        <v>417</v>
      </c>
      <c r="D1620" s="30">
        <f>①陸連データ貼付け!B1620</f>
        <v>39936131</v>
      </c>
      <c r="E1620" s="30" t="str">
        <f>①陸連データ貼付け!C1620</f>
        <v>加藤　翼</v>
      </c>
      <c r="F1620" s="30" t="str">
        <f>ASC(①陸連データ貼付け!D1620)</f>
        <v>ｶﾄｳ ﾂﾊﾞｻ</v>
      </c>
      <c r="G1620" s="30" t="str">
        <f>①陸連データ貼付け!E1620</f>
        <v>男</v>
      </c>
      <c r="H1620" s="30">
        <f>①陸連データ貼付け!N1620</f>
        <v>223263</v>
      </c>
      <c r="I1620" s="30" t="str">
        <f>①陸連データ貼付け!K1620</f>
        <v>日進西</v>
      </c>
      <c r="J1620" s="30" t="str">
        <f>ASC(①陸連データ貼付け!J1620)</f>
        <v>ｱｲﾁｹﾝﾘﾂﾆｯｼﾝﾆｼ</v>
      </c>
      <c r="K1620" s="30" t="str">
        <f t="shared" si="77"/>
        <v>日進西</v>
      </c>
      <c r="L1620" s="30">
        <f>①陸連データ貼付け!P1620</f>
        <v>3</v>
      </c>
      <c r="M1620" s="64" t="str">
        <f>①陸連データ貼付け!Q1620</f>
        <v>高校</v>
      </c>
    </row>
    <row r="1621" spans="1:13">
      <c r="A1621" s="233" t="str">
        <f>①陸連データ貼付け!M1621</f>
        <v>H418</v>
      </c>
      <c r="B1621" s="30" t="str">
        <f t="shared" si="75"/>
        <v>H</v>
      </c>
      <c r="C1621" s="30" t="str">
        <f t="shared" si="76"/>
        <v>418</v>
      </c>
      <c r="D1621" s="30">
        <f>①陸連データ貼付け!B1621</f>
        <v>77146025</v>
      </c>
      <c r="E1621" s="30" t="str">
        <f>①陸連データ貼付け!C1621</f>
        <v>小里　渓太</v>
      </c>
      <c r="F1621" s="30" t="str">
        <f>ASC(①陸連データ貼付け!D1621)</f>
        <v>ｺｻﾄ ｹｲﾀ</v>
      </c>
      <c r="G1621" s="30" t="str">
        <f>①陸連データ貼付け!E1621</f>
        <v>男</v>
      </c>
      <c r="H1621" s="30">
        <f>①陸連データ貼付け!N1621</f>
        <v>223263</v>
      </c>
      <c r="I1621" s="30" t="str">
        <f>①陸連データ貼付け!K1621</f>
        <v>日進西</v>
      </c>
      <c r="J1621" s="30" t="str">
        <f>ASC(①陸連データ貼付け!J1621)</f>
        <v>ｱｲﾁｹﾝﾘﾂﾆｯｼﾝﾆｼ</v>
      </c>
      <c r="K1621" s="30" t="str">
        <f t="shared" si="77"/>
        <v>日進西</v>
      </c>
      <c r="L1621" s="30">
        <f>①陸連データ貼付け!P1621</f>
        <v>3</v>
      </c>
      <c r="M1621" s="64" t="str">
        <f>①陸連データ貼付け!Q1621</f>
        <v>高校</v>
      </c>
    </row>
    <row r="1622" spans="1:13">
      <c r="A1622" s="233" t="str">
        <f>①陸連データ貼付け!M1622</f>
        <v>H419</v>
      </c>
      <c r="B1622" s="30" t="str">
        <f t="shared" si="75"/>
        <v>H</v>
      </c>
      <c r="C1622" s="30" t="str">
        <f t="shared" si="76"/>
        <v>419</v>
      </c>
      <c r="D1622" s="30">
        <f>①陸連データ貼付け!B1622</f>
        <v>77146227</v>
      </c>
      <c r="E1622" s="30" t="str">
        <f>①陸連データ貼付け!C1622</f>
        <v>森廣　駿介</v>
      </c>
      <c r="F1622" s="30" t="str">
        <f>ASC(①陸連データ貼付け!D1622)</f>
        <v>ﾓﾘﾋﾛ ｼｭﾝｽｹ</v>
      </c>
      <c r="G1622" s="30" t="str">
        <f>①陸連データ貼付け!E1622</f>
        <v>男</v>
      </c>
      <c r="H1622" s="30">
        <f>①陸連データ貼付け!N1622</f>
        <v>223263</v>
      </c>
      <c r="I1622" s="30" t="str">
        <f>①陸連データ貼付け!K1622</f>
        <v>日進西</v>
      </c>
      <c r="J1622" s="30" t="str">
        <f>ASC(①陸連データ貼付け!J1622)</f>
        <v>ｱｲﾁｹﾝﾘﾂﾆｯｼﾝﾆｼ</v>
      </c>
      <c r="K1622" s="30" t="str">
        <f t="shared" si="77"/>
        <v>日進西</v>
      </c>
      <c r="L1622" s="30">
        <f>①陸連データ貼付け!P1622</f>
        <v>3</v>
      </c>
      <c r="M1622" s="64" t="str">
        <f>①陸連データ貼付け!Q1622</f>
        <v>高校</v>
      </c>
    </row>
    <row r="1623" spans="1:13">
      <c r="A1623" s="233" t="str">
        <f>①陸連データ貼付け!M1623</f>
        <v>H420</v>
      </c>
      <c r="B1623" s="30" t="str">
        <f t="shared" si="75"/>
        <v>H</v>
      </c>
      <c r="C1623" s="30" t="str">
        <f t="shared" si="76"/>
        <v>420</v>
      </c>
      <c r="D1623" s="30">
        <f>①陸連データ貼付け!B1623</f>
        <v>77146530</v>
      </c>
      <c r="E1623" s="30" t="str">
        <f>①陸連データ貼付け!C1623</f>
        <v>梅村　隆太郎</v>
      </c>
      <c r="F1623" s="30" t="str">
        <f>ASC(①陸連データ貼付け!D1623)</f>
        <v>ｳﾒﾑﾗ ﾘｭｳﾀﾛｳ</v>
      </c>
      <c r="G1623" s="30" t="str">
        <f>①陸連データ貼付け!E1623</f>
        <v>男</v>
      </c>
      <c r="H1623" s="30">
        <f>①陸連データ貼付け!N1623</f>
        <v>223263</v>
      </c>
      <c r="I1623" s="30" t="str">
        <f>①陸連データ貼付け!K1623</f>
        <v>日進西</v>
      </c>
      <c r="J1623" s="30" t="str">
        <f>ASC(①陸連データ貼付け!J1623)</f>
        <v>ｱｲﾁｹﾝﾘﾂﾆｯｼﾝﾆｼ</v>
      </c>
      <c r="K1623" s="30" t="str">
        <f t="shared" si="77"/>
        <v>日進西</v>
      </c>
      <c r="L1623" s="30">
        <f>①陸連データ貼付け!P1623</f>
        <v>3</v>
      </c>
      <c r="M1623" s="64" t="str">
        <f>①陸連データ貼付け!Q1623</f>
        <v>高校</v>
      </c>
    </row>
    <row r="1624" spans="1:13">
      <c r="A1624" s="233" t="str">
        <f>①陸連データ貼付け!M1624</f>
        <v>H421</v>
      </c>
      <c r="B1624" s="30" t="str">
        <f t="shared" si="75"/>
        <v>H</v>
      </c>
      <c r="C1624" s="30" t="str">
        <f t="shared" si="76"/>
        <v>421</v>
      </c>
      <c r="D1624" s="30">
        <f>①陸連データ貼付け!B1624</f>
        <v>88415228</v>
      </c>
      <c r="E1624" s="30" t="str">
        <f>①陸連データ貼付け!C1624</f>
        <v>宇野　湧泉</v>
      </c>
      <c r="F1624" s="30" t="str">
        <f>ASC(①陸連データ貼付け!D1624)</f>
        <v>ｳﾉ ﾕｳｾﾝ</v>
      </c>
      <c r="G1624" s="30" t="str">
        <f>①陸連データ貼付け!E1624</f>
        <v>男</v>
      </c>
      <c r="H1624" s="30">
        <f>①陸連データ貼付け!N1624</f>
        <v>223263</v>
      </c>
      <c r="I1624" s="30" t="str">
        <f>①陸連データ貼付け!K1624</f>
        <v>日進西</v>
      </c>
      <c r="J1624" s="30" t="str">
        <f>ASC(①陸連データ貼付け!J1624)</f>
        <v>ｱｲﾁｹﾝﾘﾂﾆｯｼﾝﾆｼ</v>
      </c>
      <c r="K1624" s="30" t="str">
        <f t="shared" si="77"/>
        <v>日進西</v>
      </c>
      <c r="L1624" s="30">
        <f>①陸連データ貼付け!P1624</f>
        <v>2</v>
      </c>
      <c r="M1624" s="64" t="str">
        <f>①陸連データ貼付け!Q1624</f>
        <v>高校</v>
      </c>
    </row>
    <row r="1625" spans="1:13">
      <c r="A1625" s="233" t="str">
        <f>①陸連データ貼付け!M1625</f>
        <v>H422</v>
      </c>
      <c r="B1625" s="30" t="str">
        <f t="shared" si="75"/>
        <v>H</v>
      </c>
      <c r="C1625" s="30" t="str">
        <f t="shared" si="76"/>
        <v>422</v>
      </c>
      <c r="D1625" s="30">
        <f>①陸連データ貼付け!B1625</f>
        <v>88417129</v>
      </c>
      <c r="E1625" s="30" t="str">
        <f>①陸連データ貼付け!C1625</f>
        <v>杉江　佑成</v>
      </c>
      <c r="F1625" s="30" t="str">
        <f>ASC(①陸連データ貼付け!D1625)</f>
        <v>ｽｷﾞｴ ﾕｳｾｲ</v>
      </c>
      <c r="G1625" s="30" t="str">
        <f>①陸連データ貼付け!E1625</f>
        <v>男</v>
      </c>
      <c r="H1625" s="30">
        <f>①陸連データ貼付け!N1625</f>
        <v>223263</v>
      </c>
      <c r="I1625" s="30" t="str">
        <f>①陸連データ貼付け!K1625</f>
        <v>日進西</v>
      </c>
      <c r="J1625" s="30" t="str">
        <f>ASC(①陸連データ貼付け!J1625)</f>
        <v>ｱｲﾁｹﾝﾘﾂﾆｯｼﾝﾆｼ</v>
      </c>
      <c r="K1625" s="30" t="str">
        <f t="shared" si="77"/>
        <v>日進西</v>
      </c>
      <c r="L1625" s="30">
        <f>①陸連データ貼付け!P1625</f>
        <v>2</v>
      </c>
      <c r="M1625" s="64" t="str">
        <f>①陸連データ貼付け!Q1625</f>
        <v>高校</v>
      </c>
    </row>
    <row r="1626" spans="1:13">
      <c r="A1626" s="233" t="str">
        <f>①陸連データ貼付け!M1626</f>
        <v>H423</v>
      </c>
      <c r="B1626" s="30" t="str">
        <f t="shared" si="75"/>
        <v>H</v>
      </c>
      <c r="C1626" s="30" t="str">
        <f t="shared" si="76"/>
        <v>423</v>
      </c>
      <c r="D1626" s="30">
        <f>①陸連データ貼付け!B1626</f>
        <v>88417836</v>
      </c>
      <c r="E1626" s="30" t="str">
        <f>①陸連データ貼付け!C1626</f>
        <v>藤村　凌</v>
      </c>
      <c r="F1626" s="30" t="str">
        <f>ASC(①陸連データ貼付け!D1626)</f>
        <v>ﾌｼﾞﾑﾗ ﾘｮｳ</v>
      </c>
      <c r="G1626" s="30" t="str">
        <f>①陸連データ貼付け!E1626</f>
        <v>男</v>
      </c>
      <c r="H1626" s="30">
        <f>①陸連データ貼付け!N1626</f>
        <v>223263</v>
      </c>
      <c r="I1626" s="30" t="str">
        <f>①陸連データ貼付け!K1626</f>
        <v>日進西</v>
      </c>
      <c r="J1626" s="30" t="str">
        <f>ASC(①陸連データ貼付け!J1626)</f>
        <v>ｱｲﾁｹﾝﾘﾂﾆｯｼﾝﾆｼ</v>
      </c>
      <c r="K1626" s="30" t="str">
        <f t="shared" si="77"/>
        <v>日進西</v>
      </c>
      <c r="L1626" s="30">
        <f>①陸連データ貼付け!P1626</f>
        <v>2</v>
      </c>
      <c r="M1626" s="64" t="str">
        <f>①陸連データ貼付け!Q1626</f>
        <v>高校</v>
      </c>
    </row>
    <row r="1627" spans="1:13">
      <c r="A1627" s="233" t="str">
        <f>①陸連データ貼付け!M1627</f>
        <v>H424</v>
      </c>
      <c r="B1627" s="30" t="str">
        <f t="shared" si="75"/>
        <v>H</v>
      </c>
      <c r="C1627" s="30" t="str">
        <f t="shared" si="76"/>
        <v>424</v>
      </c>
      <c r="D1627" s="30">
        <f>①陸連データ貼付け!B1627</f>
        <v>88418635</v>
      </c>
      <c r="E1627" s="30" t="str">
        <f>①陸連データ貼付け!C1627</f>
        <v>中村　優介</v>
      </c>
      <c r="F1627" s="30" t="str">
        <f>ASC(①陸連データ貼付け!D1627)</f>
        <v>ﾅｶﾑﾗ ﾕｳｽｹ</v>
      </c>
      <c r="G1627" s="30" t="str">
        <f>①陸連データ貼付け!E1627</f>
        <v>男</v>
      </c>
      <c r="H1627" s="30">
        <f>①陸連データ貼付け!N1627</f>
        <v>223263</v>
      </c>
      <c r="I1627" s="30" t="str">
        <f>①陸連データ貼付け!K1627</f>
        <v>日進西</v>
      </c>
      <c r="J1627" s="30" t="str">
        <f>ASC(①陸連データ貼付け!J1627)</f>
        <v>ｱｲﾁｹﾝﾘﾂﾆｯｼﾝﾆｼ</v>
      </c>
      <c r="K1627" s="30" t="str">
        <f t="shared" si="77"/>
        <v>日進西</v>
      </c>
      <c r="L1627" s="30">
        <f>①陸連データ貼付け!P1627</f>
        <v>2</v>
      </c>
      <c r="M1627" s="64" t="str">
        <f>①陸連データ貼付け!Q1627</f>
        <v>高校</v>
      </c>
    </row>
    <row r="1628" spans="1:13">
      <c r="A1628" s="233" t="str">
        <f>①陸連データ貼付け!M1628</f>
        <v>H425</v>
      </c>
      <c r="B1628" s="30" t="str">
        <f t="shared" si="75"/>
        <v>H</v>
      </c>
      <c r="C1628" s="30" t="str">
        <f t="shared" si="76"/>
        <v>425</v>
      </c>
      <c r="D1628" s="30">
        <f>①陸連データ貼付け!B1628</f>
        <v>88419232</v>
      </c>
      <c r="E1628" s="30" t="str">
        <f>①陸連データ貼付け!C1628</f>
        <v>坂野　公紀</v>
      </c>
      <c r="F1628" s="30" t="str">
        <f>ASC(①陸連データ貼付け!D1628)</f>
        <v>ﾊﾞﾝﾉ ｺｳｷ</v>
      </c>
      <c r="G1628" s="30" t="str">
        <f>①陸連データ貼付け!E1628</f>
        <v>男</v>
      </c>
      <c r="H1628" s="30">
        <f>①陸連データ貼付け!N1628</f>
        <v>223263</v>
      </c>
      <c r="I1628" s="30" t="str">
        <f>①陸連データ貼付け!K1628</f>
        <v>日進西</v>
      </c>
      <c r="J1628" s="30" t="str">
        <f>ASC(①陸連データ貼付け!J1628)</f>
        <v>ｱｲﾁｹﾝﾘﾂﾆｯｼﾝﾆｼ</v>
      </c>
      <c r="K1628" s="30" t="str">
        <f t="shared" si="77"/>
        <v>日進西</v>
      </c>
      <c r="L1628" s="30">
        <f>①陸連データ貼付け!P1628</f>
        <v>2</v>
      </c>
      <c r="M1628" s="64" t="str">
        <f>①陸連データ貼付け!Q1628</f>
        <v>高校</v>
      </c>
    </row>
    <row r="1629" spans="1:13">
      <c r="A1629" s="233" t="str">
        <f>①陸連データ貼付け!M1629</f>
        <v>H426</v>
      </c>
      <c r="B1629" s="30" t="str">
        <f t="shared" si="75"/>
        <v>H</v>
      </c>
      <c r="C1629" s="30" t="str">
        <f t="shared" si="76"/>
        <v>426</v>
      </c>
      <c r="D1629" s="30">
        <f>①陸連データ貼付け!B1629</f>
        <v>88420022</v>
      </c>
      <c r="E1629" s="30" t="str">
        <f>①陸連データ貼付け!C1629</f>
        <v>棚橋　幸右</v>
      </c>
      <c r="F1629" s="30" t="str">
        <f>ASC(①陸連データ貼付け!D1629)</f>
        <v>ﾀﾅﾊｼ ｺｳｽｹ</v>
      </c>
      <c r="G1629" s="30" t="str">
        <f>①陸連データ貼付け!E1629</f>
        <v>男</v>
      </c>
      <c r="H1629" s="30">
        <f>①陸連データ貼付け!N1629</f>
        <v>223263</v>
      </c>
      <c r="I1629" s="30" t="str">
        <f>①陸連データ貼付け!K1629</f>
        <v>日進西</v>
      </c>
      <c r="J1629" s="30" t="str">
        <f>ASC(①陸連データ貼付け!J1629)</f>
        <v>ｱｲﾁｹﾝﾘﾂﾆｯｼﾝﾆｼ</v>
      </c>
      <c r="K1629" s="30" t="str">
        <f t="shared" si="77"/>
        <v>日進西</v>
      </c>
      <c r="L1629" s="30">
        <f>①陸連データ貼付け!P1629</f>
        <v>2</v>
      </c>
      <c r="M1629" s="64" t="str">
        <f>①陸連データ貼付け!Q1629</f>
        <v>高校</v>
      </c>
    </row>
    <row r="1630" spans="1:13">
      <c r="A1630" s="233" t="str">
        <f>①陸連データ貼付け!M1630</f>
        <v>H669</v>
      </c>
      <c r="B1630" s="30" t="str">
        <f t="shared" si="75"/>
        <v>H</v>
      </c>
      <c r="C1630" s="30" t="str">
        <f t="shared" si="76"/>
        <v>669</v>
      </c>
      <c r="D1630" s="30">
        <f>①陸連データ貼付け!B1630</f>
        <v>60704118</v>
      </c>
      <c r="E1630" s="30" t="str">
        <f>①陸連データ貼付け!C1630</f>
        <v>木林　翼</v>
      </c>
      <c r="F1630" s="30" t="str">
        <f>ASC(①陸連データ貼付け!D1630)</f>
        <v>ｷﾊﾞﾔｼ ﾂﾊﾞｻ</v>
      </c>
      <c r="G1630" s="30" t="str">
        <f>①陸連データ貼付け!E1630</f>
        <v>男</v>
      </c>
      <c r="H1630" s="30">
        <f>①陸連データ貼付け!N1630</f>
        <v>223263</v>
      </c>
      <c r="I1630" s="30" t="str">
        <f>①陸連データ貼付け!K1630</f>
        <v>日進西</v>
      </c>
      <c r="J1630" s="30" t="str">
        <f>ASC(①陸連データ貼付け!J1630)</f>
        <v>ｱｲﾁｹﾝﾘﾂﾆｯｼﾝﾆｼ</v>
      </c>
      <c r="K1630" s="30" t="str">
        <f t="shared" si="77"/>
        <v>日進西</v>
      </c>
      <c r="L1630" s="30">
        <f>①陸連データ貼付け!P1630</f>
        <v>1</v>
      </c>
      <c r="M1630" s="64" t="str">
        <f>①陸連データ貼付け!Q1630</f>
        <v>高校</v>
      </c>
    </row>
    <row r="1631" spans="1:13">
      <c r="A1631" s="233" t="str">
        <f>①陸連データ貼付け!M1631</f>
        <v>H670</v>
      </c>
      <c r="B1631" s="30" t="str">
        <f t="shared" si="75"/>
        <v>H</v>
      </c>
      <c r="C1631" s="30" t="str">
        <f t="shared" si="76"/>
        <v>670</v>
      </c>
      <c r="D1631" s="30">
        <f>①陸連データ貼付け!B1631</f>
        <v>60788837</v>
      </c>
      <c r="E1631" s="30" t="str">
        <f>①陸連データ貼付け!C1631</f>
        <v>小笠原　海貴</v>
      </c>
      <c r="F1631" s="30" t="str">
        <f>ASC(①陸連データ貼付け!D1631)</f>
        <v>ｵｶﾞｻﾜﾗ ｶｲｷ</v>
      </c>
      <c r="G1631" s="30" t="str">
        <f>①陸連データ貼付け!E1631</f>
        <v>男</v>
      </c>
      <c r="H1631" s="30">
        <f>①陸連データ貼付け!N1631</f>
        <v>223263</v>
      </c>
      <c r="I1631" s="30" t="str">
        <f>①陸連データ貼付け!K1631</f>
        <v>日進西</v>
      </c>
      <c r="J1631" s="30" t="str">
        <f>ASC(①陸連データ貼付け!J1631)</f>
        <v>ｱｲﾁｹﾝﾘﾂﾆｯｼﾝﾆｼ</v>
      </c>
      <c r="K1631" s="30" t="str">
        <f t="shared" si="77"/>
        <v>日進西</v>
      </c>
      <c r="L1631" s="30">
        <f>①陸連データ貼付け!P1631</f>
        <v>1</v>
      </c>
      <c r="M1631" s="64" t="str">
        <f>①陸連データ貼付け!Q1631</f>
        <v>高校</v>
      </c>
    </row>
    <row r="1632" spans="1:13">
      <c r="A1632" s="233" t="str">
        <f>①陸連データ貼付け!M1632</f>
        <v>H671</v>
      </c>
      <c r="B1632" s="30" t="str">
        <f t="shared" si="75"/>
        <v>H</v>
      </c>
      <c r="C1632" s="30" t="str">
        <f t="shared" si="76"/>
        <v>671</v>
      </c>
      <c r="D1632" s="30">
        <f>①陸連データ貼付け!B1632</f>
        <v>64524324</v>
      </c>
      <c r="E1632" s="30" t="str">
        <f>①陸連データ貼付け!C1632</f>
        <v>中川　剛志</v>
      </c>
      <c r="F1632" s="30" t="str">
        <f>ASC(①陸連データ貼付け!D1632)</f>
        <v>ﾅｶｶﾞﾜ ﾂﾖｼ</v>
      </c>
      <c r="G1632" s="30" t="str">
        <f>①陸連データ貼付け!E1632</f>
        <v>男</v>
      </c>
      <c r="H1632" s="30">
        <f>①陸連データ貼付け!N1632</f>
        <v>223263</v>
      </c>
      <c r="I1632" s="30" t="str">
        <f>①陸連データ貼付け!K1632</f>
        <v>日進西</v>
      </c>
      <c r="J1632" s="30" t="str">
        <f>ASC(①陸連データ貼付け!J1632)</f>
        <v>ｱｲﾁｹﾝﾘﾂﾆｯｼﾝﾆｼ</v>
      </c>
      <c r="K1632" s="30" t="str">
        <f t="shared" si="77"/>
        <v>日進西</v>
      </c>
      <c r="L1632" s="30">
        <f>①陸連データ貼付け!P1632</f>
        <v>1</v>
      </c>
      <c r="M1632" s="64" t="str">
        <f>①陸連データ貼付け!Q1632</f>
        <v>高校</v>
      </c>
    </row>
    <row r="1633" spans="1:13">
      <c r="A1633" s="233" t="str">
        <f>①陸連データ貼付け!M1633</f>
        <v>H672</v>
      </c>
      <c r="B1633" s="30" t="str">
        <f t="shared" si="75"/>
        <v>H</v>
      </c>
      <c r="C1633" s="30" t="str">
        <f t="shared" si="76"/>
        <v>672</v>
      </c>
      <c r="D1633" s="30">
        <f>①陸連データ貼付け!B1633</f>
        <v>72739028</v>
      </c>
      <c r="E1633" s="30" t="str">
        <f>①陸連データ貼付け!C1633</f>
        <v>伊藤　英吾</v>
      </c>
      <c r="F1633" s="30" t="str">
        <f>ASC(①陸連データ貼付け!D1633)</f>
        <v>ｲﾄｳ ｴｲｺﾞ</v>
      </c>
      <c r="G1633" s="30" t="str">
        <f>①陸連データ貼付け!E1633</f>
        <v>男</v>
      </c>
      <c r="H1633" s="30">
        <f>①陸連データ貼付け!N1633</f>
        <v>223263</v>
      </c>
      <c r="I1633" s="30" t="str">
        <f>①陸連データ貼付け!K1633</f>
        <v>日進西</v>
      </c>
      <c r="J1633" s="30" t="str">
        <f>ASC(①陸連データ貼付け!J1633)</f>
        <v>ｱｲﾁｹﾝﾘﾂﾆｯｼﾝﾆｼ</v>
      </c>
      <c r="K1633" s="30" t="str">
        <f t="shared" si="77"/>
        <v>日進西</v>
      </c>
      <c r="L1633" s="30">
        <f>①陸連データ貼付け!P1633</f>
        <v>1</v>
      </c>
      <c r="M1633" s="64" t="str">
        <f>①陸連データ貼付け!Q1633</f>
        <v>高校</v>
      </c>
    </row>
    <row r="1634" spans="1:13">
      <c r="A1634" s="233" t="str">
        <f>①陸連データ貼付け!M1634</f>
        <v>H673</v>
      </c>
      <c r="B1634" s="30" t="str">
        <f t="shared" si="75"/>
        <v>H</v>
      </c>
      <c r="C1634" s="30" t="str">
        <f t="shared" si="76"/>
        <v>673</v>
      </c>
      <c r="D1634" s="30">
        <f>①陸連データ貼付け!B1634</f>
        <v>72742931</v>
      </c>
      <c r="E1634" s="30" t="str">
        <f>①陸連データ貼付け!C1634</f>
        <v>藤田　優士</v>
      </c>
      <c r="F1634" s="30" t="str">
        <f>ASC(①陸連データ貼付け!D1634)</f>
        <v>ﾌｼﾞﾀ ﾕｳｼ</v>
      </c>
      <c r="G1634" s="30" t="str">
        <f>①陸連データ貼付け!E1634</f>
        <v>男</v>
      </c>
      <c r="H1634" s="30">
        <f>①陸連データ貼付け!N1634</f>
        <v>223263</v>
      </c>
      <c r="I1634" s="30" t="str">
        <f>①陸連データ貼付け!K1634</f>
        <v>日進西</v>
      </c>
      <c r="J1634" s="30" t="str">
        <f>ASC(①陸連データ貼付け!J1634)</f>
        <v>ｱｲﾁｹﾝﾘﾂﾆｯｼﾝﾆｼ</v>
      </c>
      <c r="K1634" s="30" t="str">
        <f t="shared" si="77"/>
        <v>日進西</v>
      </c>
      <c r="L1634" s="30">
        <f>①陸連データ貼付け!P1634</f>
        <v>1</v>
      </c>
      <c r="M1634" s="64" t="str">
        <f>①陸連データ貼付け!Q1634</f>
        <v>高校</v>
      </c>
    </row>
    <row r="1635" spans="1:13">
      <c r="A1635" s="233" t="str">
        <f>①陸連データ貼付け!M1635</f>
        <v>H674</v>
      </c>
      <c r="B1635" s="30" t="str">
        <f t="shared" si="75"/>
        <v>H</v>
      </c>
      <c r="C1635" s="30" t="str">
        <f t="shared" si="76"/>
        <v>674</v>
      </c>
      <c r="D1635" s="30">
        <f>①陸連データ貼付け!B1635</f>
        <v>72813324</v>
      </c>
      <c r="E1635" s="30" t="str">
        <f>①陸連データ貼付け!C1635</f>
        <v>杉浦　久遠</v>
      </c>
      <c r="F1635" s="30" t="str">
        <f>ASC(①陸連データ貼付け!D1635)</f>
        <v>ｽｷﾞｳﾗ ｸｵﾝ</v>
      </c>
      <c r="G1635" s="30" t="str">
        <f>①陸連データ貼付け!E1635</f>
        <v>男</v>
      </c>
      <c r="H1635" s="30">
        <f>①陸連データ貼付け!N1635</f>
        <v>223263</v>
      </c>
      <c r="I1635" s="30" t="str">
        <f>①陸連データ貼付け!K1635</f>
        <v>日進西</v>
      </c>
      <c r="J1635" s="30" t="str">
        <f>ASC(①陸連データ貼付け!J1635)</f>
        <v>ｱｲﾁｹﾝﾘﾂﾆｯｼﾝﾆｼ</v>
      </c>
      <c r="K1635" s="30" t="str">
        <f t="shared" si="77"/>
        <v>日進西</v>
      </c>
      <c r="L1635" s="30">
        <f>①陸連データ貼付け!P1635</f>
        <v>1</v>
      </c>
      <c r="M1635" s="64" t="str">
        <f>①陸連データ貼付け!Q1635</f>
        <v>高校</v>
      </c>
    </row>
    <row r="1636" spans="1:13">
      <c r="A1636" s="233" t="str">
        <f>①陸連データ貼付け!M1636</f>
        <v>H675</v>
      </c>
      <c r="B1636" s="30" t="str">
        <f t="shared" si="75"/>
        <v>H</v>
      </c>
      <c r="C1636" s="30" t="str">
        <f t="shared" si="76"/>
        <v>675</v>
      </c>
      <c r="D1636" s="30">
        <f>①陸連データ貼付け!B1636</f>
        <v>85003016</v>
      </c>
      <c r="E1636" s="30" t="str">
        <f>①陸連データ貼付け!C1636</f>
        <v>要明　千尋</v>
      </c>
      <c r="F1636" s="30" t="str">
        <f>ASC(①陸連データ貼付け!D1636)</f>
        <v>ﾖｳﾒｲ ﾁﾋﾛ</v>
      </c>
      <c r="G1636" s="30" t="str">
        <f>①陸連データ貼付け!E1636</f>
        <v>男</v>
      </c>
      <c r="H1636" s="30">
        <f>①陸連データ貼付け!N1636</f>
        <v>223263</v>
      </c>
      <c r="I1636" s="30" t="str">
        <f>①陸連データ貼付け!K1636</f>
        <v>日進西</v>
      </c>
      <c r="J1636" s="30" t="str">
        <f>ASC(①陸連データ貼付け!J1636)</f>
        <v>ｱｲﾁｹﾝﾘﾂﾆｯｼﾝﾆｼ</v>
      </c>
      <c r="K1636" s="30" t="str">
        <f t="shared" si="77"/>
        <v>日進西</v>
      </c>
      <c r="L1636" s="30">
        <f>①陸連データ貼付け!P1636</f>
        <v>1</v>
      </c>
      <c r="M1636" s="64" t="str">
        <f>①陸連データ貼付け!Q1636</f>
        <v>高校</v>
      </c>
    </row>
    <row r="1637" spans="1:13">
      <c r="A1637" s="233" t="str">
        <f>①陸連データ貼付け!M1637</f>
        <v>H676</v>
      </c>
      <c r="B1637" s="30" t="str">
        <f t="shared" si="75"/>
        <v>H</v>
      </c>
      <c r="C1637" s="30" t="str">
        <f t="shared" si="76"/>
        <v>676</v>
      </c>
      <c r="D1637" s="30">
        <f>①陸連データ貼付け!B1637</f>
        <v>98757743</v>
      </c>
      <c r="E1637" s="30" t="str">
        <f>①陸連データ貼付け!C1637</f>
        <v>南　祐輝</v>
      </c>
      <c r="F1637" s="30" t="str">
        <f>ASC(①陸連データ貼付け!D1637)</f>
        <v>ﾐﾅﾐ ﾕｳｷ</v>
      </c>
      <c r="G1637" s="30" t="str">
        <f>①陸連データ貼付け!E1637</f>
        <v>男</v>
      </c>
      <c r="H1637" s="30">
        <f>①陸連データ貼付け!N1637</f>
        <v>223263</v>
      </c>
      <c r="I1637" s="30" t="str">
        <f>①陸連データ貼付け!K1637</f>
        <v>日進西</v>
      </c>
      <c r="J1637" s="30" t="str">
        <f>ASC(①陸連データ貼付け!J1637)</f>
        <v>ｱｲﾁｹﾝﾘﾂﾆｯｼﾝﾆｼ</v>
      </c>
      <c r="K1637" s="30" t="str">
        <f t="shared" si="77"/>
        <v>日進西</v>
      </c>
      <c r="L1637" s="30">
        <f>①陸連データ貼付け!P1637</f>
        <v>1</v>
      </c>
      <c r="M1637" s="64" t="str">
        <f>①陸連データ貼付け!Q1637</f>
        <v>高校</v>
      </c>
    </row>
    <row r="1638" spans="1:13">
      <c r="A1638" s="233" t="str">
        <f>①陸連データ貼付け!M1638</f>
        <v>k5027</v>
      </c>
      <c r="B1638" s="30" t="str">
        <f t="shared" si="75"/>
        <v>k</v>
      </c>
      <c r="C1638" s="30" t="str">
        <f t="shared" si="76"/>
        <v>5027</v>
      </c>
      <c r="D1638" s="30">
        <f>①陸連データ貼付け!B1638</f>
        <v>45830323</v>
      </c>
      <c r="E1638" s="30" t="str">
        <f>①陸連データ貼付け!C1638</f>
        <v>上　舞子</v>
      </c>
      <c r="F1638" s="30" t="str">
        <f>ASC(①陸連データ貼付け!D1638)</f>
        <v>ｶﾐ ﾏｲｺ</v>
      </c>
      <c r="G1638" s="30" t="str">
        <f>①陸連データ貼付け!E1638</f>
        <v>女</v>
      </c>
      <c r="H1638" s="30">
        <f>①陸連データ貼付け!N1638</f>
        <v>223266</v>
      </c>
      <c r="I1638" s="30" t="str">
        <f>①陸連データ貼付け!K1638</f>
        <v>大府東</v>
      </c>
      <c r="J1638" s="30" t="str">
        <f>ASC(①陸連データ貼付け!J1638)</f>
        <v>ｱｲﾁｹﾝﾘﾂｵｵﾌﾞﾋｶﾞｼ</v>
      </c>
      <c r="K1638" s="30" t="str">
        <f t="shared" si="77"/>
        <v>大府東</v>
      </c>
      <c r="L1638" s="30">
        <f>①陸連データ貼付け!P1638</f>
        <v>3</v>
      </c>
      <c r="M1638" s="64" t="str">
        <f>①陸連データ貼付け!Q1638</f>
        <v>高校</v>
      </c>
    </row>
    <row r="1639" spans="1:13">
      <c r="A1639" s="233" t="str">
        <f>①陸連データ貼付け!M1639</f>
        <v>k5028</v>
      </c>
      <c r="B1639" s="30" t="str">
        <f t="shared" si="75"/>
        <v>k</v>
      </c>
      <c r="C1639" s="30" t="str">
        <f t="shared" si="76"/>
        <v>5028</v>
      </c>
      <c r="D1639" s="30">
        <f>①陸連データ貼付け!B1639</f>
        <v>75589842</v>
      </c>
      <c r="E1639" s="30" t="str">
        <f>①陸連データ貼付け!C1639</f>
        <v>磯谷　柚菜</v>
      </c>
      <c r="F1639" s="30" t="str">
        <f>ASC(①陸連データ貼付け!D1639)</f>
        <v>ｲｿﾔ ﾕｳﾅ</v>
      </c>
      <c r="G1639" s="30" t="str">
        <f>①陸連データ貼付け!E1639</f>
        <v>女</v>
      </c>
      <c r="H1639" s="30">
        <f>①陸連データ貼付け!N1639</f>
        <v>223266</v>
      </c>
      <c r="I1639" s="30" t="str">
        <f>①陸連データ貼付け!K1639</f>
        <v>大府東</v>
      </c>
      <c r="J1639" s="30" t="str">
        <f>ASC(①陸連データ貼付け!J1639)</f>
        <v>ｱｲﾁｹﾝﾘﾂｵｵﾌﾞﾋｶﾞｼ</v>
      </c>
      <c r="K1639" s="30" t="str">
        <f t="shared" si="77"/>
        <v>大府東</v>
      </c>
      <c r="L1639" s="30">
        <f>①陸連データ貼付け!P1639</f>
        <v>3</v>
      </c>
      <c r="M1639" s="64" t="str">
        <f>①陸連データ貼付け!Q1639</f>
        <v>高校</v>
      </c>
    </row>
    <row r="1640" spans="1:13">
      <c r="A1640" s="233" t="str">
        <f>①陸連データ貼付け!M1640</f>
        <v>k5029</v>
      </c>
      <c r="B1640" s="30" t="str">
        <f t="shared" si="75"/>
        <v>k</v>
      </c>
      <c r="C1640" s="30" t="str">
        <f t="shared" si="76"/>
        <v>5029</v>
      </c>
      <c r="D1640" s="30">
        <f>①陸連データ貼付け!B1640</f>
        <v>75590329</v>
      </c>
      <c r="E1640" s="30" t="str">
        <f>①陸連データ貼付け!C1640</f>
        <v>杉　歩美</v>
      </c>
      <c r="F1640" s="30" t="str">
        <f>ASC(①陸連データ貼付け!D1640)</f>
        <v>ｽｷﾞ ｱﾕﾐ</v>
      </c>
      <c r="G1640" s="30" t="str">
        <f>①陸連データ貼付け!E1640</f>
        <v>女</v>
      </c>
      <c r="H1640" s="30">
        <f>①陸連データ貼付け!N1640</f>
        <v>223266</v>
      </c>
      <c r="I1640" s="30" t="str">
        <f>①陸連データ貼付け!K1640</f>
        <v>大府東</v>
      </c>
      <c r="J1640" s="30" t="str">
        <f>ASC(①陸連データ貼付け!J1640)</f>
        <v>ｱｲﾁｹﾝﾘﾂｵｵﾌﾞﾋｶﾞｼ</v>
      </c>
      <c r="K1640" s="30" t="str">
        <f t="shared" si="77"/>
        <v>大府東</v>
      </c>
      <c r="L1640" s="30">
        <f>①陸連データ貼付け!P1640</f>
        <v>3</v>
      </c>
      <c r="M1640" s="64" t="str">
        <f>①陸連データ貼付け!Q1640</f>
        <v>高校</v>
      </c>
    </row>
    <row r="1641" spans="1:13">
      <c r="A1641" s="233" t="str">
        <f>①陸連データ貼付け!M1641</f>
        <v>k100</v>
      </c>
      <c r="B1641" s="30" t="str">
        <f t="shared" si="75"/>
        <v>k</v>
      </c>
      <c r="C1641" s="30" t="str">
        <f t="shared" si="76"/>
        <v>100</v>
      </c>
      <c r="D1641" s="30">
        <f>①陸連データ貼付け!B1641</f>
        <v>94424730</v>
      </c>
      <c r="E1641" s="30" t="str">
        <f>①陸連データ貼付け!C1641</f>
        <v>水野　翔太</v>
      </c>
      <c r="F1641" s="30" t="str">
        <f>ASC(①陸連データ貼付け!D1641)</f>
        <v>ﾐｽﾞﾉ ｼｮｳﾀ</v>
      </c>
      <c r="G1641" s="30" t="str">
        <f>①陸連データ貼付け!E1641</f>
        <v>男</v>
      </c>
      <c r="H1641" s="30">
        <f>①陸連データ貼付け!N1641</f>
        <v>223266</v>
      </c>
      <c r="I1641" s="30" t="str">
        <f>①陸連データ貼付け!K1641</f>
        <v>大府東</v>
      </c>
      <c r="J1641" s="30" t="str">
        <f>ASC(①陸連データ貼付け!J1641)</f>
        <v>ｱｲﾁｹﾝﾘﾂｵｵﾌﾞﾋｶﾞｼ</v>
      </c>
      <c r="K1641" s="30" t="str">
        <f t="shared" si="77"/>
        <v>大府東</v>
      </c>
      <c r="L1641" s="30">
        <f>①陸連データ貼付け!P1641</f>
        <v>2</v>
      </c>
      <c r="M1641" s="64" t="str">
        <f>①陸連データ貼付け!Q1641</f>
        <v>高校</v>
      </c>
    </row>
    <row r="1642" spans="1:13">
      <c r="A1642" s="233" t="str">
        <f>①陸連データ貼付け!M1642</f>
        <v>k85</v>
      </c>
      <c r="B1642" s="30" t="str">
        <f t="shared" si="75"/>
        <v>k</v>
      </c>
      <c r="C1642" s="30" t="str">
        <f t="shared" si="76"/>
        <v>85</v>
      </c>
      <c r="D1642" s="30">
        <f>①陸連データ貼付け!B1642</f>
        <v>39926938</v>
      </c>
      <c r="E1642" s="30" t="str">
        <f>①陸連データ貼付け!C1642</f>
        <v>公山　源司</v>
      </c>
      <c r="F1642" s="30" t="str">
        <f>ASC(①陸連データ貼付け!D1642)</f>
        <v>ｺｳﾔﾏ ｹﾞﾝｼﾞ</v>
      </c>
      <c r="G1642" s="30" t="str">
        <f>①陸連データ貼付け!E1642</f>
        <v>男</v>
      </c>
      <c r="H1642" s="30">
        <f>①陸連データ貼付け!N1642</f>
        <v>223266</v>
      </c>
      <c r="I1642" s="30" t="str">
        <f>①陸連データ貼付け!K1642</f>
        <v>大府東</v>
      </c>
      <c r="J1642" s="30" t="str">
        <f>ASC(①陸連データ貼付け!J1642)</f>
        <v>ｱｲﾁｹﾝﾘﾂｵｵﾌﾞﾋｶﾞｼ</v>
      </c>
      <c r="K1642" s="30" t="str">
        <f t="shared" si="77"/>
        <v>大府東</v>
      </c>
      <c r="L1642" s="30">
        <f>①陸連データ貼付け!P1642</f>
        <v>3</v>
      </c>
      <c r="M1642" s="64" t="str">
        <f>①陸連データ貼付け!Q1642</f>
        <v>高校</v>
      </c>
    </row>
    <row r="1643" spans="1:13">
      <c r="A1643" s="233" t="str">
        <f>①陸連データ貼付け!M1643</f>
        <v>k86</v>
      </c>
      <c r="B1643" s="30" t="str">
        <f t="shared" si="75"/>
        <v>k</v>
      </c>
      <c r="C1643" s="30" t="str">
        <f t="shared" si="76"/>
        <v>86</v>
      </c>
      <c r="D1643" s="30">
        <f>①陸連データ貼付け!B1643</f>
        <v>58312928</v>
      </c>
      <c r="E1643" s="30" t="str">
        <f>①陸連データ貼付け!C1643</f>
        <v>西郷　航生</v>
      </c>
      <c r="F1643" s="30" t="str">
        <f>ASC(①陸連データ貼付け!D1643)</f>
        <v>ｻｲｺﾞｳ ｺｳｷ</v>
      </c>
      <c r="G1643" s="30" t="str">
        <f>①陸連データ貼付け!E1643</f>
        <v>男</v>
      </c>
      <c r="H1643" s="30">
        <f>①陸連データ貼付け!N1643</f>
        <v>223266</v>
      </c>
      <c r="I1643" s="30" t="str">
        <f>①陸連データ貼付け!K1643</f>
        <v>大府東</v>
      </c>
      <c r="J1643" s="30" t="str">
        <f>ASC(①陸連データ貼付け!J1643)</f>
        <v>ｱｲﾁｹﾝﾘﾂｵｵﾌﾞﾋｶﾞｼ</v>
      </c>
      <c r="K1643" s="30" t="str">
        <f t="shared" si="77"/>
        <v>大府東</v>
      </c>
      <c r="L1643" s="30">
        <f>①陸連データ貼付け!P1643</f>
        <v>2</v>
      </c>
      <c r="M1643" s="64" t="str">
        <f>①陸連データ貼付け!Q1643</f>
        <v>高校</v>
      </c>
    </row>
    <row r="1644" spans="1:13">
      <c r="A1644" s="233" t="str">
        <f>①陸連データ貼付け!M1644</f>
        <v>k87</v>
      </c>
      <c r="B1644" s="30" t="str">
        <f t="shared" si="75"/>
        <v>k</v>
      </c>
      <c r="C1644" s="30" t="str">
        <f t="shared" si="76"/>
        <v>87</v>
      </c>
      <c r="D1644" s="30">
        <f>①陸連データ貼付け!B1644</f>
        <v>69003018</v>
      </c>
      <c r="E1644" s="30" t="str">
        <f>①陸連データ貼付け!C1644</f>
        <v>酒井　颯大</v>
      </c>
      <c r="F1644" s="30" t="str">
        <f>ASC(①陸連データ貼付け!D1644)</f>
        <v>ｻｶｲ ﾊﾔﾀ</v>
      </c>
      <c r="G1644" s="30" t="str">
        <f>①陸連データ貼付け!E1644</f>
        <v>男</v>
      </c>
      <c r="H1644" s="30">
        <f>①陸連データ貼付け!N1644</f>
        <v>223266</v>
      </c>
      <c r="I1644" s="30" t="str">
        <f>①陸連データ貼付け!K1644</f>
        <v>大府東</v>
      </c>
      <c r="J1644" s="30" t="str">
        <f>ASC(①陸連データ貼付け!J1644)</f>
        <v>ｱｲﾁｹﾝﾘﾂｵｵﾌﾞﾋｶﾞｼ</v>
      </c>
      <c r="K1644" s="30" t="str">
        <f t="shared" si="77"/>
        <v>大府東</v>
      </c>
      <c r="L1644" s="30">
        <f>①陸連データ貼付け!P1644</f>
        <v>2</v>
      </c>
      <c r="M1644" s="64" t="str">
        <f>①陸連データ貼付け!Q1644</f>
        <v>高校</v>
      </c>
    </row>
    <row r="1645" spans="1:13">
      <c r="A1645" s="233" t="str">
        <f>①陸連データ貼付け!M1645</f>
        <v>k88</v>
      </c>
      <c r="B1645" s="30" t="str">
        <f t="shared" si="75"/>
        <v>k</v>
      </c>
      <c r="C1645" s="30" t="str">
        <f t="shared" si="76"/>
        <v>88</v>
      </c>
      <c r="D1645" s="30">
        <f>①陸連データ貼付け!B1645</f>
        <v>72833528</v>
      </c>
      <c r="E1645" s="30" t="str">
        <f>①陸連データ貼付け!C1645</f>
        <v>磯田　海斗</v>
      </c>
      <c r="F1645" s="30" t="str">
        <f>ASC(①陸連データ貼付け!D1645)</f>
        <v>ｲｿﾀﾞ ｶｲﾄ</v>
      </c>
      <c r="G1645" s="30" t="str">
        <f>①陸連データ貼付け!E1645</f>
        <v>男</v>
      </c>
      <c r="H1645" s="30">
        <f>①陸連データ貼付け!N1645</f>
        <v>223266</v>
      </c>
      <c r="I1645" s="30" t="str">
        <f>①陸連データ貼付け!K1645</f>
        <v>大府東</v>
      </c>
      <c r="J1645" s="30" t="str">
        <f>ASC(①陸連データ貼付け!J1645)</f>
        <v>ｱｲﾁｹﾝﾘﾂｵｵﾌﾞﾋｶﾞｼ</v>
      </c>
      <c r="K1645" s="30" t="str">
        <f t="shared" si="77"/>
        <v>大府東</v>
      </c>
      <c r="L1645" s="30">
        <f>①陸連データ貼付け!P1645</f>
        <v>2</v>
      </c>
      <c r="M1645" s="64" t="str">
        <f>①陸連データ貼付け!Q1645</f>
        <v>高校</v>
      </c>
    </row>
    <row r="1646" spans="1:13">
      <c r="A1646" s="233" t="str">
        <f>①陸連データ貼付け!M1646</f>
        <v>k89</v>
      </c>
      <c r="B1646" s="30" t="str">
        <f t="shared" si="75"/>
        <v>k</v>
      </c>
      <c r="C1646" s="30" t="str">
        <f t="shared" si="76"/>
        <v>89</v>
      </c>
      <c r="D1646" s="30">
        <f>①陸連データ貼付け!B1646</f>
        <v>72833730</v>
      </c>
      <c r="E1646" s="30" t="str">
        <f>①陸連データ貼付け!C1646</f>
        <v>大田　竜也</v>
      </c>
      <c r="F1646" s="30" t="str">
        <f>ASC(①陸連データ貼付け!D1646)</f>
        <v>ｵｵﾀ ﾘｭｳﾔ</v>
      </c>
      <c r="G1646" s="30" t="str">
        <f>①陸連データ貼付け!E1646</f>
        <v>男</v>
      </c>
      <c r="H1646" s="30">
        <f>①陸連データ貼付け!N1646</f>
        <v>223266</v>
      </c>
      <c r="I1646" s="30" t="str">
        <f>①陸連データ貼付け!K1646</f>
        <v>大府東</v>
      </c>
      <c r="J1646" s="30" t="str">
        <f>ASC(①陸連データ貼付け!J1646)</f>
        <v>ｱｲﾁｹﾝﾘﾂｵｵﾌﾞﾋｶﾞｼ</v>
      </c>
      <c r="K1646" s="30" t="str">
        <f t="shared" si="77"/>
        <v>大府東</v>
      </c>
      <c r="L1646" s="30">
        <f>①陸連データ貼付け!P1646</f>
        <v>2</v>
      </c>
      <c r="M1646" s="64" t="str">
        <f>①陸連データ貼付け!Q1646</f>
        <v>高校</v>
      </c>
    </row>
    <row r="1647" spans="1:13">
      <c r="A1647" s="233" t="str">
        <f>①陸連データ貼付け!M1647</f>
        <v>k90</v>
      </c>
      <c r="B1647" s="30" t="str">
        <f t="shared" si="75"/>
        <v>k</v>
      </c>
      <c r="C1647" s="30" t="str">
        <f t="shared" si="76"/>
        <v>90</v>
      </c>
      <c r="D1647" s="30">
        <f>①陸連データ貼付け!B1647</f>
        <v>72833932</v>
      </c>
      <c r="E1647" s="30" t="str">
        <f>①陸連データ貼付け!C1647</f>
        <v>鈴木　優大</v>
      </c>
      <c r="F1647" s="30" t="str">
        <f>ASC(①陸連データ貼付け!D1647)</f>
        <v>ｽｽﾞｷ ﾕｳﾀﾞｲ</v>
      </c>
      <c r="G1647" s="30" t="str">
        <f>①陸連データ貼付け!E1647</f>
        <v>男</v>
      </c>
      <c r="H1647" s="30">
        <f>①陸連データ貼付け!N1647</f>
        <v>223266</v>
      </c>
      <c r="I1647" s="30" t="str">
        <f>①陸連データ貼付け!K1647</f>
        <v>大府東</v>
      </c>
      <c r="J1647" s="30" t="str">
        <f>ASC(①陸連データ貼付け!J1647)</f>
        <v>ｱｲﾁｹﾝﾘﾂｵｵﾌﾞﾋｶﾞｼ</v>
      </c>
      <c r="K1647" s="30" t="str">
        <f t="shared" si="77"/>
        <v>大府東</v>
      </c>
      <c r="L1647" s="30">
        <f>①陸連データ貼付け!P1647</f>
        <v>2</v>
      </c>
      <c r="M1647" s="64" t="str">
        <f>①陸連データ貼付け!Q1647</f>
        <v>高校</v>
      </c>
    </row>
    <row r="1648" spans="1:13">
      <c r="A1648" s="233" t="str">
        <f>①陸連データ貼付け!M1648</f>
        <v>k91</v>
      </c>
      <c r="B1648" s="30" t="str">
        <f t="shared" si="75"/>
        <v>k</v>
      </c>
      <c r="C1648" s="30" t="str">
        <f t="shared" si="76"/>
        <v>91</v>
      </c>
      <c r="D1648" s="30">
        <f>①陸連データ貼付け!B1648</f>
        <v>74569132</v>
      </c>
      <c r="E1648" s="30" t="str">
        <f>①陸連データ貼付け!C1648</f>
        <v>森　拓海</v>
      </c>
      <c r="F1648" s="30" t="str">
        <f>ASC(①陸連データ貼付け!D1648)</f>
        <v>ﾓﾘ ﾀｸﾐ</v>
      </c>
      <c r="G1648" s="30" t="str">
        <f>①陸連データ貼付け!E1648</f>
        <v>男</v>
      </c>
      <c r="H1648" s="30">
        <f>①陸連データ貼付け!N1648</f>
        <v>223266</v>
      </c>
      <c r="I1648" s="30" t="str">
        <f>①陸連データ貼付け!K1648</f>
        <v>大府東</v>
      </c>
      <c r="J1648" s="30" t="str">
        <f>ASC(①陸連データ貼付け!J1648)</f>
        <v>ｱｲﾁｹﾝﾘﾂｵｵﾌﾞﾋｶﾞｼ</v>
      </c>
      <c r="K1648" s="30" t="str">
        <f t="shared" si="77"/>
        <v>大府東</v>
      </c>
      <c r="L1648" s="30">
        <f>①陸連データ貼付け!P1648</f>
        <v>2</v>
      </c>
      <c r="M1648" s="64" t="str">
        <f>①陸連データ貼付け!Q1648</f>
        <v>高校</v>
      </c>
    </row>
    <row r="1649" spans="1:13">
      <c r="A1649" s="233" t="str">
        <f>①陸連データ貼付け!M1649</f>
        <v>k92</v>
      </c>
      <c r="B1649" s="30" t="str">
        <f t="shared" si="75"/>
        <v>k</v>
      </c>
      <c r="C1649" s="30" t="str">
        <f t="shared" si="76"/>
        <v>92</v>
      </c>
      <c r="D1649" s="30">
        <f>①陸連データ貼付け!B1649</f>
        <v>75586435</v>
      </c>
      <c r="E1649" s="30" t="str">
        <f>①陸連データ貼付け!C1649</f>
        <v>冨田　一斗</v>
      </c>
      <c r="F1649" s="30" t="str">
        <f>ASC(①陸連データ貼付け!D1649)</f>
        <v>ﾄﾐﾀ ｶｽﾞﾄ</v>
      </c>
      <c r="G1649" s="30" t="str">
        <f>①陸連データ貼付け!E1649</f>
        <v>男</v>
      </c>
      <c r="H1649" s="30">
        <f>①陸連データ貼付け!N1649</f>
        <v>223266</v>
      </c>
      <c r="I1649" s="30" t="str">
        <f>①陸連データ貼付け!K1649</f>
        <v>大府東</v>
      </c>
      <c r="J1649" s="30" t="str">
        <f>ASC(①陸連データ貼付け!J1649)</f>
        <v>ｱｲﾁｹﾝﾘﾂｵｵﾌﾞﾋｶﾞｼ</v>
      </c>
      <c r="K1649" s="30" t="str">
        <f t="shared" si="77"/>
        <v>大府東</v>
      </c>
      <c r="L1649" s="30">
        <f>①陸連データ貼付け!P1649</f>
        <v>3</v>
      </c>
      <c r="M1649" s="64" t="str">
        <f>①陸連データ貼付け!Q1649</f>
        <v>高校</v>
      </c>
    </row>
    <row r="1650" spans="1:13">
      <c r="A1650" s="233" t="str">
        <f>①陸連データ貼付け!M1650</f>
        <v>k93</v>
      </c>
      <c r="B1650" s="30" t="str">
        <f t="shared" si="75"/>
        <v>k</v>
      </c>
      <c r="C1650" s="30" t="str">
        <f t="shared" si="76"/>
        <v>93</v>
      </c>
      <c r="D1650" s="30">
        <f>①陸連データ貼付け!B1650</f>
        <v>75590531</v>
      </c>
      <c r="E1650" s="30" t="str">
        <f>①陸連データ貼付け!C1650</f>
        <v>浜口　湧樹</v>
      </c>
      <c r="F1650" s="30" t="str">
        <f>ASC(①陸連データ貼付け!D1650)</f>
        <v>ﾊﾏｸﾞﾁ ﾕｳｷ</v>
      </c>
      <c r="G1650" s="30" t="str">
        <f>①陸連データ貼付け!E1650</f>
        <v>男</v>
      </c>
      <c r="H1650" s="30">
        <f>①陸連データ貼付け!N1650</f>
        <v>223266</v>
      </c>
      <c r="I1650" s="30" t="str">
        <f>①陸連データ貼付け!K1650</f>
        <v>大府東</v>
      </c>
      <c r="J1650" s="30" t="str">
        <f>ASC(①陸連データ貼付け!J1650)</f>
        <v>ｱｲﾁｹﾝﾘﾂｵｵﾌﾞﾋｶﾞｼ</v>
      </c>
      <c r="K1650" s="30" t="str">
        <f t="shared" si="77"/>
        <v>大府東</v>
      </c>
      <c r="L1650" s="30">
        <f>①陸連データ貼付け!P1650</f>
        <v>3</v>
      </c>
      <c r="M1650" s="64" t="str">
        <f>①陸連データ貼付け!Q1650</f>
        <v>高校</v>
      </c>
    </row>
    <row r="1651" spans="1:13">
      <c r="A1651" s="233" t="str">
        <f>①陸連データ貼付け!M1651</f>
        <v>k94</v>
      </c>
      <c r="B1651" s="30" t="str">
        <f t="shared" si="75"/>
        <v>k</v>
      </c>
      <c r="C1651" s="30" t="str">
        <f t="shared" si="76"/>
        <v>94</v>
      </c>
      <c r="D1651" s="30">
        <f>①陸連データ貼付け!B1651</f>
        <v>87640328</v>
      </c>
      <c r="E1651" s="30" t="str">
        <f>①陸連データ貼付け!C1651</f>
        <v>岩切　大知</v>
      </c>
      <c r="F1651" s="30" t="str">
        <f>ASC(①陸連データ貼付け!D1651)</f>
        <v>ｲﾜｷﾘ ﾀﾞｲﾁ</v>
      </c>
      <c r="G1651" s="30" t="str">
        <f>①陸連データ貼付け!E1651</f>
        <v>男</v>
      </c>
      <c r="H1651" s="30">
        <f>①陸連データ貼付け!N1651</f>
        <v>223266</v>
      </c>
      <c r="I1651" s="30" t="str">
        <f>①陸連データ貼付け!K1651</f>
        <v>大府東</v>
      </c>
      <c r="J1651" s="30" t="str">
        <f>ASC(①陸連データ貼付け!J1651)</f>
        <v>ｱｲﾁｹﾝﾘﾂｵｵﾌﾞﾋｶﾞｼ</v>
      </c>
      <c r="K1651" s="30" t="str">
        <f t="shared" si="77"/>
        <v>大府東</v>
      </c>
      <c r="L1651" s="30">
        <f>①陸連データ貼付け!P1651</f>
        <v>2</v>
      </c>
      <c r="M1651" s="64" t="str">
        <f>①陸連データ貼付け!Q1651</f>
        <v>高校</v>
      </c>
    </row>
    <row r="1652" spans="1:13">
      <c r="A1652" s="233" t="str">
        <f>①陸連データ貼付け!M1652</f>
        <v>k95</v>
      </c>
      <c r="B1652" s="30" t="str">
        <f t="shared" si="75"/>
        <v>k</v>
      </c>
      <c r="C1652" s="30" t="str">
        <f t="shared" si="76"/>
        <v>95</v>
      </c>
      <c r="D1652" s="30">
        <f>①陸連データ貼付け!B1652</f>
        <v>87640934</v>
      </c>
      <c r="E1652" s="30" t="str">
        <f>①陸連データ貼付け!C1652</f>
        <v>児玉　大暉</v>
      </c>
      <c r="F1652" s="30" t="str">
        <f>ASC(①陸連データ貼付け!D1652)</f>
        <v>ｺﾀﾞﾏ ﾋﾛｷ</v>
      </c>
      <c r="G1652" s="30" t="str">
        <f>①陸連データ貼付け!E1652</f>
        <v>男</v>
      </c>
      <c r="H1652" s="30">
        <f>①陸連データ貼付け!N1652</f>
        <v>223266</v>
      </c>
      <c r="I1652" s="30" t="str">
        <f>①陸連データ貼付け!K1652</f>
        <v>大府東</v>
      </c>
      <c r="J1652" s="30" t="str">
        <f>ASC(①陸連データ貼付け!J1652)</f>
        <v>ｱｲﾁｹﾝﾘﾂｵｵﾌﾞﾋｶﾞｼ</v>
      </c>
      <c r="K1652" s="30" t="str">
        <f t="shared" si="77"/>
        <v>大府東</v>
      </c>
      <c r="L1652" s="30">
        <f>①陸連データ貼付け!P1652</f>
        <v>2</v>
      </c>
      <c r="M1652" s="64" t="str">
        <f>①陸連データ貼付け!Q1652</f>
        <v>高校</v>
      </c>
    </row>
    <row r="1653" spans="1:13">
      <c r="A1653" s="233" t="str">
        <f>①陸連データ貼付け!M1653</f>
        <v>k96</v>
      </c>
      <c r="B1653" s="30" t="str">
        <f t="shared" si="75"/>
        <v>k</v>
      </c>
      <c r="C1653" s="30" t="str">
        <f t="shared" si="76"/>
        <v>96</v>
      </c>
      <c r="D1653" s="30">
        <f>①陸連データ貼付け!B1653</f>
        <v>87641127</v>
      </c>
      <c r="E1653" s="30" t="str">
        <f>①陸連データ貼付け!C1653</f>
        <v>中村　零音</v>
      </c>
      <c r="F1653" s="30" t="str">
        <f>ASC(①陸連データ貼付け!D1653)</f>
        <v>ﾅｶﾑﾗ ﾚｵﾝ</v>
      </c>
      <c r="G1653" s="30" t="str">
        <f>①陸連データ貼付け!E1653</f>
        <v>男</v>
      </c>
      <c r="H1653" s="30">
        <f>①陸連データ貼付け!N1653</f>
        <v>223266</v>
      </c>
      <c r="I1653" s="30" t="str">
        <f>①陸連データ貼付け!K1653</f>
        <v>大府東</v>
      </c>
      <c r="J1653" s="30" t="str">
        <f>ASC(①陸連データ貼付け!J1653)</f>
        <v>ｱｲﾁｹﾝﾘﾂｵｵﾌﾞﾋｶﾞｼ</v>
      </c>
      <c r="K1653" s="30" t="str">
        <f t="shared" si="77"/>
        <v>大府東</v>
      </c>
      <c r="L1653" s="30">
        <f>①陸連データ貼付け!P1653</f>
        <v>2</v>
      </c>
      <c r="M1653" s="64" t="str">
        <f>①陸連データ貼付け!Q1653</f>
        <v>高校</v>
      </c>
    </row>
    <row r="1654" spans="1:13">
      <c r="A1654" s="233" t="str">
        <f>①陸連データ貼付け!M1654</f>
        <v>k97</v>
      </c>
      <c r="B1654" s="30" t="str">
        <f t="shared" si="75"/>
        <v>k</v>
      </c>
      <c r="C1654" s="30" t="str">
        <f t="shared" si="76"/>
        <v>97</v>
      </c>
      <c r="D1654" s="30">
        <f>①陸連データ貼付け!B1654</f>
        <v>87641329</v>
      </c>
      <c r="E1654" s="30" t="str">
        <f>①陸連データ貼付け!C1654</f>
        <v>奈良　和彦</v>
      </c>
      <c r="F1654" s="30" t="str">
        <f>ASC(①陸連データ貼付け!D1654)</f>
        <v>ﾅﾗ ｶｽﾞﾋｺ</v>
      </c>
      <c r="G1654" s="30" t="str">
        <f>①陸連データ貼付け!E1654</f>
        <v>男</v>
      </c>
      <c r="H1654" s="30">
        <f>①陸連データ貼付け!N1654</f>
        <v>223266</v>
      </c>
      <c r="I1654" s="30" t="str">
        <f>①陸連データ貼付け!K1654</f>
        <v>大府東</v>
      </c>
      <c r="J1654" s="30" t="str">
        <f>ASC(①陸連データ貼付け!J1654)</f>
        <v>ｱｲﾁｹﾝﾘﾂｵｵﾌﾞﾋｶﾞｼ</v>
      </c>
      <c r="K1654" s="30" t="str">
        <f t="shared" si="77"/>
        <v>大府東</v>
      </c>
      <c r="L1654" s="30">
        <f>①陸連データ貼付け!P1654</f>
        <v>2</v>
      </c>
      <c r="M1654" s="64" t="str">
        <f>①陸連データ貼付け!Q1654</f>
        <v>高校</v>
      </c>
    </row>
    <row r="1655" spans="1:13">
      <c r="A1655" s="233" t="str">
        <f>①陸連データ貼付け!M1655</f>
        <v>k98</v>
      </c>
      <c r="B1655" s="30" t="str">
        <f t="shared" si="75"/>
        <v>k</v>
      </c>
      <c r="C1655" s="30" t="str">
        <f t="shared" si="76"/>
        <v>98</v>
      </c>
      <c r="D1655" s="30">
        <f>①陸連データ貼付け!B1655</f>
        <v>87641632</v>
      </c>
      <c r="E1655" s="30" t="str">
        <f>①陸連データ貼付け!C1655</f>
        <v>二村　知暉</v>
      </c>
      <c r="F1655" s="30" t="str">
        <f>ASC(①陸連データ貼付け!D1655)</f>
        <v>ﾌﾀﾑﾗ ﾄﾓｷ</v>
      </c>
      <c r="G1655" s="30" t="str">
        <f>①陸連データ貼付け!E1655</f>
        <v>男</v>
      </c>
      <c r="H1655" s="30">
        <f>①陸連データ貼付け!N1655</f>
        <v>223266</v>
      </c>
      <c r="I1655" s="30" t="str">
        <f>①陸連データ貼付け!K1655</f>
        <v>大府東</v>
      </c>
      <c r="J1655" s="30" t="str">
        <f>ASC(①陸連データ貼付け!J1655)</f>
        <v>ｱｲﾁｹﾝﾘﾂｵｵﾌﾞﾋｶﾞｼ</v>
      </c>
      <c r="K1655" s="30" t="str">
        <f t="shared" si="77"/>
        <v>大府東</v>
      </c>
      <c r="L1655" s="30">
        <f>①陸連データ貼付け!P1655</f>
        <v>2</v>
      </c>
      <c r="M1655" s="64" t="str">
        <f>①陸連データ貼付け!Q1655</f>
        <v>高校</v>
      </c>
    </row>
    <row r="1656" spans="1:13">
      <c r="A1656" s="233" t="str">
        <f>①陸連データ貼付け!M1656</f>
        <v>k99</v>
      </c>
      <c r="B1656" s="30" t="str">
        <f t="shared" si="75"/>
        <v>k</v>
      </c>
      <c r="C1656" s="30" t="str">
        <f t="shared" si="76"/>
        <v>99</v>
      </c>
      <c r="D1656" s="30">
        <f>①陸連データ貼付け!B1656</f>
        <v>87641733</v>
      </c>
      <c r="E1656" s="30" t="str">
        <f>①陸連データ貼付け!C1656</f>
        <v>宮本　侑記</v>
      </c>
      <c r="F1656" s="30" t="str">
        <f>ASC(①陸連データ貼付け!D1656)</f>
        <v>ﾐﾔﾓﾄ ﾕｳｷ</v>
      </c>
      <c r="G1656" s="30" t="str">
        <f>①陸連データ貼付け!E1656</f>
        <v>男</v>
      </c>
      <c r="H1656" s="30">
        <f>①陸連データ貼付け!N1656</f>
        <v>223266</v>
      </c>
      <c r="I1656" s="30" t="str">
        <f>①陸連データ貼付け!K1656</f>
        <v>大府東</v>
      </c>
      <c r="J1656" s="30" t="str">
        <f>ASC(①陸連データ貼付け!J1656)</f>
        <v>ｱｲﾁｹﾝﾘﾂｵｵﾌﾞﾋｶﾞｼ</v>
      </c>
      <c r="K1656" s="30" t="str">
        <f t="shared" si="77"/>
        <v>大府東</v>
      </c>
      <c r="L1656" s="30">
        <f>①陸連データ貼付け!P1656</f>
        <v>2</v>
      </c>
      <c r="M1656" s="64" t="str">
        <f>①陸連データ貼付け!Q1656</f>
        <v>高校</v>
      </c>
    </row>
    <row r="1657" spans="1:13">
      <c r="A1657" s="233" t="str">
        <f>①陸連データ貼付け!M1657</f>
        <v>k5022</v>
      </c>
      <c r="B1657" s="30" t="str">
        <f t="shared" si="75"/>
        <v>k</v>
      </c>
      <c r="C1657" s="30" t="str">
        <f t="shared" si="76"/>
        <v>5022</v>
      </c>
      <c r="D1657" s="30">
        <f>①陸連データ貼付け!B1657</f>
        <v>50753929</v>
      </c>
      <c r="E1657" s="30" t="str">
        <f>①陸連データ貼付け!C1657</f>
        <v>伊藤　文</v>
      </c>
      <c r="F1657" s="30" t="str">
        <f>ASC(①陸連データ貼付け!D1657)</f>
        <v>ｲﾄｳ ﾌﾐ</v>
      </c>
      <c r="G1657" s="30" t="str">
        <f>①陸連データ貼付け!E1657</f>
        <v>女</v>
      </c>
      <c r="H1657" s="30">
        <f>①陸連データ貼付け!N1657</f>
        <v>223267</v>
      </c>
      <c r="I1657" s="30" t="str">
        <f>①陸連データ貼付け!K1657</f>
        <v>知多翔洋</v>
      </c>
      <c r="J1657" s="30" t="str">
        <f>ASC(①陸連データ貼付け!J1657)</f>
        <v>ｱｲﾁｹﾝﾘﾂﾁﾀｼｮｳﾖｳ</v>
      </c>
      <c r="K1657" s="30" t="str">
        <f t="shared" si="77"/>
        <v>知多翔洋</v>
      </c>
      <c r="L1657" s="30">
        <f>①陸連データ貼付け!P1657</f>
        <v>2</v>
      </c>
      <c r="M1657" s="64" t="str">
        <f>①陸連データ貼付け!Q1657</f>
        <v>高校</v>
      </c>
    </row>
    <row r="1658" spans="1:13">
      <c r="A1658" s="233" t="str">
        <f>①陸連データ貼付け!M1658</f>
        <v>k5023</v>
      </c>
      <c r="B1658" s="30" t="str">
        <f t="shared" si="75"/>
        <v>k</v>
      </c>
      <c r="C1658" s="30" t="str">
        <f t="shared" si="76"/>
        <v>5023</v>
      </c>
      <c r="D1658" s="30">
        <f>①陸連データ貼付け!B1658</f>
        <v>58854838</v>
      </c>
      <c r="E1658" s="30" t="str">
        <f>①陸連データ貼付け!C1658</f>
        <v>青木　晴華</v>
      </c>
      <c r="F1658" s="30" t="str">
        <f>ASC(①陸連データ貼付け!D1658)</f>
        <v>ｱｵｷ ﾊﾙｶ</v>
      </c>
      <c r="G1658" s="30" t="str">
        <f>①陸連データ貼付け!E1658</f>
        <v>女</v>
      </c>
      <c r="H1658" s="30">
        <f>①陸連データ貼付け!N1658</f>
        <v>223267</v>
      </c>
      <c r="I1658" s="30" t="str">
        <f>①陸連データ貼付け!K1658</f>
        <v>知多翔洋</v>
      </c>
      <c r="J1658" s="30" t="str">
        <f>ASC(①陸連データ貼付け!J1658)</f>
        <v>ｱｲﾁｹﾝﾘﾂﾁﾀｼｮｳﾖｳ</v>
      </c>
      <c r="K1658" s="30" t="str">
        <f t="shared" si="77"/>
        <v>知多翔洋</v>
      </c>
      <c r="L1658" s="30">
        <f>①陸連データ貼付け!P1658</f>
        <v>2</v>
      </c>
      <c r="M1658" s="64" t="str">
        <f>①陸連データ貼付け!Q1658</f>
        <v>高校</v>
      </c>
    </row>
    <row r="1659" spans="1:13">
      <c r="A1659" s="233" t="str">
        <f>①陸連データ貼付け!M1659</f>
        <v>k5024</v>
      </c>
      <c r="B1659" s="30" t="str">
        <f t="shared" si="75"/>
        <v>k</v>
      </c>
      <c r="C1659" s="30" t="str">
        <f t="shared" si="76"/>
        <v>5024</v>
      </c>
      <c r="D1659" s="30">
        <f>①陸連データ貼付け!B1659</f>
        <v>75802830</v>
      </c>
      <c r="E1659" s="30" t="str">
        <f>①陸連データ貼付け!C1659</f>
        <v>倉又　彩</v>
      </c>
      <c r="F1659" s="30" t="str">
        <f>ASC(①陸連データ貼付け!D1659)</f>
        <v>ｸﾗﾏﾀ ｱﾔ</v>
      </c>
      <c r="G1659" s="30" t="str">
        <f>①陸連データ貼付け!E1659</f>
        <v>女</v>
      </c>
      <c r="H1659" s="30">
        <f>①陸連データ貼付け!N1659</f>
        <v>223267</v>
      </c>
      <c r="I1659" s="30" t="str">
        <f>①陸連データ貼付け!K1659</f>
        <v>知多翔洋</v>
      </c>
      <c r="J1659" s="30" t="str">
        <f>ASC(①陸連データ貼付け!J1659)</f>
        <v>ｱｲﾁｹﾝﾘﾂﾁﾀｼｮｳﾖｳ</v>
      </c>
      <c r="K1659" s="30" t="str">
        <f t="shared" si="77"/>
        <v>知多翔洋</v>
      </c>
      <c r="L1659" s="30">
        <f>①陸連データ貼付け!P1659</f>
        <v>3</v>
      </c>
      <c r="M1659" s="64" t="str">
        <f>①陸連データ貼付け!Q1659</f>
        <v>高校</v>
      </c>
    </row>
    <row r="1660" spans="1:13">
      <c r="A1660" s="233" t="str">
        <f>①陸連データ貼付け!M1660</f>
        <v>k5025</v>
      </c>
      <c r="B1660" s="30" t="str">
        <f t="shared" si="75"/>
        <v>k</v>
      </c>
      <c r="C1660" s="30" t="str">
        <f t="shared" si="76"/>
        <v>5025</v>
      </c>
      <c r="D1660" s="30">
        <f>①陸連データ貼付け!B1660</f>
        <v>83946131</v>
      </c>
      <c r="E1660" s="30" t="str">
        <f>①陸連データ貼付け!C1660</f>
        <v>坂口　奈穂</v>
      </c>
      <c r="F1660" s="30" t="str">
        <f>ASC(①陸連データ貼付け!D1660)</f>
        <v>ｻｶｸﾞﾁ ﾅﾎ</v>
      </c>
      <c r="G1660" s="30" t="str">
        <f>①陸連データ貼付け!E1660</f>
        <v>女</v>
      </c>
      <c r="H1660" s="30">
        <f>①陸連データ貼付け!N1660</f>
        <v>223267</v>
      </c>
      <c r="I1660" s="30" t="str">
        <f>①陸連データ貼付け!K1660</f>
        <v>知多翔洋</v>
      </c>
      <c r="J1660" s="30" t="str">
        <f>ASC(①陸連データ貼付け!J1660)</f>
        <v>ｱｲﾁｹﾝﾘﾂﾁﾀｼｮｳﾖｳ</v>
      </c>
      <c r="K1660" s="30" t="str">
        <f t="shared" si="77"/>
        <v>知多翔洋</v>
      </c>
      <c r="L1660" s="30">
        <f>①陸連データ貼付け!P1660</f>
        <v>2</v>
      </c>
      <c r="M1660" s="64" t="str">
        <f>①陸連データ貼付け!Q1660</f>
        <v>高校</v>
      </c>
    </row>
    <row r="1661" spans="1:13">
      <c r="A1661" s="233" t="str">
        <f>①陸連データ貼付け!M1661</f>
        <v>k5026</v>
      </c>
      <c r="B1661" s="30" t="str">
        <f t="shared" si="75"/>
        <v>k</v>
      </c>
      <c r="C1661" s="30" t="str">
        <f t="shared" si="76"/>
        <v>5026</v>
      </c>
      <c r="D1661" s="30">
        <f>①陸連データ貼付け!B1661</f>
        <v>86390329</v>
      </c>
      <c r="E1661" s="30" t="str">
        <f>①陸連データ貼付け!C1661</f>
        <v>谷川　沙由里</v>
      </c>
      <c r="F1661" s="30" t="str">
        <f>ASC(①陸連データ貼付け!D1661)</f>
        <v>ﾀﾆｶﾜ ｻﾕﾘ</v>
      </c>
      <c r="G1661" s="30" t="str">
        <f>①陸連データ貼付け!E1661</f>
        <v>女</v>
      </c>
      <c r="H1661" s="30">
        <f>①陸連データ貼付け!N1661</f>
        <v>223267</v>
      </c>
      <c r="I1661" s="30" t="str">
        <f>①陸連データ貼付け!K1661</f>
        <v>知多翔洋</v>
      </c>
      <c r="J1661" s="30" t="str">
        <f>ASC(①陸連データ貼付け!J1661)</f>
        <v>ｱｲﾁｹﾝﾘﾂﾁﾀｼｮｳﾖｳ</v>
      </c>
      <c r="K1661" s="30" t="str">
        <f t="shared" si="77"/>
        <v>知多翔洋</v>
      </c>
      <c r="L1661" s="30">
        <f>①陸連データ貼付け!P1661</f>
        <v>2</v>
      </c>
      <c r="M1661" s="64" t="str">
        <f>①陸連データ貼付け!Q1661</f>
        <v>高校</v>
      </c>
    </row>
    <row r="1662" spans="1:13">
      <c r="A1662" s="233" t="str">
        <f>①陸連データ貼付け!M1662</f>
        <v>k5135</v>
      </c>
      <c r="B1662" s="30" t="str">
        <f t="shared" si="75"/>
        <v>k</v>
      </c>
      <c r="C1662" s="30" t="str">
        <f t="shared" si="76"/>
        <v>5135</v>
      </c>
      <c r="D1662" s="30">
        <f>①陸連データ貼付け!B1662</f>
        <v>65403523</v>
      </c>
      <c r="E1662" s="30" t="str">
        <f>①陸連データ貼付け!C1662</f>
        <v>藤田　日菜子</v>
      </c>
      <c r="F1662" s="30" t="str">
        <f>ASC(①陸連データ貼付け!D1662)</f>
        <v>ﾌｼﾞﾀ ﾋﾅｺ</v>
      </c>
      <c r="G1662" s="30" t="str">
        <f>①陸連データ貼付け!E1662</f>
        <v>女</v>
      </c>
      <c r="H1662" s="30">
        <f>①陸連データ貼付け!N1662</f>
        <v>223267</v>
      </c>
      <c r="I1662" s="30" t="str">
        <f>①陸連データ貼付け!K1662</f>
        <v>知多翔洋</v>
      </c>
      <c r="J1662" s="30" t="str">
        <f>ASC(①陸連データ貼付け!J1662)</f>
        <v>ｱｲﾁｹﾝﾘﾂﾁﾀｼｮｳﾖｳ</v>
      </c>
      <c r="K1662" s="30" t="str">
        <f t="shared" si="77"/>
        <v>知多翔洋</v>
      </c>
      <c r="L1662" s="30">
        <f>①陸連データ貼付け!P1662</f>
        <v>1</v>
      </c>
      <c r="M1662" s="64" t="str">
        <f>①陸連データ貼付け!Q1662</f>
        <v>高校</v>
      </c>
    </row>
    <row r="1663" spans="1:13">
      <c r="A1663" s="233" t="str">
        <f>①陸連データ貼付け!M1663</f>
        <v>k5136</v>
      </c>
      <c r="B1663" s="30" t="str">
        <f t="shared" si="75"/>
        <v>k</v>
      </c>
      <c r="C1663" s="30" t="str">
        <f t="shared" si="76"/>
        <v>5136</v>
      </c>
      <c r="D1663" s="30">
        <f>①陸連データ貼付け!B1663</f>
        <v>98213225</v>
      </c>
      <c r="E1663" s="30" t="str">
        <f>①陸連データ貼付け!C1663</f>
        <v>種田　佳恋</v>
      </c>
      <c r="F1663" s="30" t="str">
        <f>ASC(①陸連データ貼付け!D1663)</f>
        <v>ｵｲﾀﾞ ｶﾚﾝ</v>
      </c>
      <c r="G1663" s="30" t="str">
        <f>①陸連データ貼付け!E1663</f>
        <v>女</v>
      </c>
      <c r="H1663" s="30">
        <f>①陸連データ貼付け!N1663</f>
        <v>223267</v>
      </c>
      <c r="I1663" s="30" t="str">
        <f>①陸連データ貼付け!K1663</f>
        <v>知多翔洋</v>
      </c>
      <c r="J1663" s="30" t="str">
        <f>ASC(①陸連データ貼付け!J1663)</f>
        <v>ｱｲﾁｹﾝﾘﾂﾁﾀｼｮｳﾖｳ</v>
      </c>
      <c r="K1663" s="30" t="str">
        <f t="shared" si="77"/>
        <v>知多翔洋</v>
      </c>
      <c r="L1663" s="30">
        <f>①陸連データ貼付け!P1663</f>
        <v>1</v>
      </c>
      <c r="M1663" s="64" t="str">
        <f>①陸連データ貼付け!Q1663</f>
        <v>高校</v>
      </c>
    </row>
    <row r="1664" spans="1:13">
      <c r="A1664" s="233" t="str">
        <f>①陸連データ貼付け!M1664</f>
        <v>k253</v>
      </c>
      <c r="B1664" s="30" t="str">
        <f t="shared" si="75"/>
        <v>k</v>
      </c>
      <c r="C1664" s="30" t="str">
        <f t="shared" si="76"/>
        <v>253</v>
      </c>
      <c r="D1664" s="30">
        <f>①陸連データ貼付け!B1664</f>
        <v>61170116</v>
      </c>
      <c r="E1664" s="30" t="str">
        <f>①陸連データ貼付け!C1664</f>
        <v>伊藤　大星</v>
      </c>
      <c r="F1664" s="30" t="str">
        <f>ASC(①陸連データ貼付け!D1664)</f>
        <v>ｲﾄｳ ﾀｲｾｲ</v>
      </c>
      <c r="G1664" s="30" t="str">
        <f>①陸連データ貼付け!E1664</f>
        <v>男</v>
      </c>
      <c r="H1664" s="30">
        <f>①陸連データ貼付け!N1664</f>
        <v>223267</v>
      </c>
      <c r="I1664" s="30" t="str">
        <f>①陸連データ貼付け!K1664</f>
        <v>知多翔洋</v>
      </c>
      <c r="J1664" s="30" t="str">
        <f>ASC(①陸連データ貼付け!J1664)</f>
        <v>ｱｲﾁｹﾝﾘﾂﾁﾀｼｮｳﾖｳ</v>
      </c>
      <c r="K1664" s="30" t="str">
        <f t="shared" si="77"/>
        <v>知多翔洋</v>
      </c>
      <c r="L1664" s="30">
        <f>①陸連データ貼付け!P1664</f>
        <v>1</v>
      </c>
      <c r="M1664" s="64" t="str">
        <f>①陸連データ貼付け!Q1664</f>
        <v>高校</v>
      </c>
    </row>
    <row r="1665" spans="1:13">
      <c r="A1665" s="233" t="str">
        <f>①陸連データ貼付け!M1665</f>
        <v>k254</v>
      </c>
      <c r="B1665" s="30" t="str">
        <f t="shared" si="75"/>
        <v>k</v>
      </c>
      <c r="C1665" s="30" t="str">
        <f t="shared" si="76"/>
        <v>254</v>
      </c>
      <c r="D1665" s="30">
        <f>①陸連データ貼付け!B1665</f>
        <v>61170318</v>
      </c>
      <c r="E1665" s="30" t="str">
        <f>①陸連データ貼付け!C1665</f>
        <v>神谷　陵太</v>
      </c>
      <c r="F1665" s="30" t="str">
        <f>ASC(①陸連データ貼付け!D1665)</f>
        <v>ｶﾐﾔ ﾘｮｳﾀ</v>
      </c>
      <c r="G1665" s="30" t="str">
        <f>①陸連データ貼付け!E1665</f>
        <v>男</v>
      </c>
      <c r="H1665" s="30">
        <f>①陸連データ貼付け!N1665</f>
        <v>223267</v>
      </c>
      <c r="I1665" s="30" t="str">
        <f>①陸連データ貼付け!K1665</f>
        <v>知多翔洋</v>
      </c>
      <c r="J1665" s="30" t="str">
        <f>ASC(①陸連データ貼付け!J1665)</f>
        <v>ｱｲﾁｹﾝﾘﾂﾁﾀｼｮｳﾖｳ</v>
      </c>
      <c r="K1665" s="30" t="str">
        <f t="shared" si="77"/>
        <v>知多翔洋</v>
      </c>
      <c r="L1665" s="30">
        <f>①陸連データ貼付け!P1665</f>
        <v>1</v>
      </c>
      <c r="M1665" s="64" t="str">
        <f>①陸連データ貼付け!Q1665</f>
        <v>高校</v>
      </c>
    </row>
    <row r="1666" spans="1:13">
      <c r="A1666" s="233" t="str">
        <f>①陸連データ貼付け!M1666</f>
        <v>k255</v>
      </c>
      <c r="B1666" s="30" t="str">
        <f t="shared" si="75"/>
        <v>k</v>
      </c>
      <c r="C1666" s="30" t="str">
        <f t="shared" si="76"/>
        <v>255</v>
      </c>
      <c r="D1666" s="30">
        <f>①陸連データ貼付け!B1666</f>
        <v>66530424</v>
      </c>
      <c r="E1666" s="30" t="str">
        <f>①陸連データ貼付け!C1666</f>
        <v>二之宮　滉康</v>
      </c>
      <c r="F1666" s="30" t="str">
        <f>ASC(①陸連データ貼付け!D1666)</f>
        <v>ﾆﾉﾐﾔ ｺｳﾔ</v>
      </c>
      <c r="G1666" s="30" t="str">
        <f>①陸連データ貼付け!E1666</f>
        <v>男</v>
      </c>
      <c r="H1666" s="30">
        <f>①陸連データ貼付け!N1666</f>
        <v>223267</v>
      </c>
      <c r="I1666" s="30" t="str">
        <f>①陸連データ貼付け!K1666</f>
        <v>知多翔洋</v>
      </c>
      <c r="J1666" s="30" t="str">
        <f>ASC(①陸連データ貼付け!J1666)</f>
        <v>ｱｲﾁｹﾝﾘﾂﾁﾀｼｮｳﾖｳ</v>
      </c>
      <c r="K1666" s="30" t="str">
        <f t="shared" si="77"/>
        <v>知多翔洋</v>
      </c>
      <c r="L1666" s="30">
        <f>①陸連データ貼付け!P1666</f>
        <v>1</v>
      </c>
      <c r="M1666" s="64" t="str">
        <f>①陸連データ貼付け!Q1666</f>
        <v>高校</v>
      </c>
    </row>
    <row r="1667" spans="1:13">
      <c r="A1667" s="233" t="str">
        <f>①陸連データ貼付け!M1667</f>
        <v>k256</v>
      </c>
      <c r="B1667" s="30" t="str">
        <f t="shared" ref="B1667:B1730" si="78">LEFT(A1667,1)</f>
        <v>k</v>
      </c>
      <c r="C1667" s="30" t="str">
        <f t="shared" ref="C1667:C1730" si="79">REPLACE(A1667,1,1,"")</f>
        <v>256</v>
      </c>
      <c r="D1667" s="30">
        <f>①陸連データ貼付け!B1667</f>
        <v>98209331</v>
      </c>
      <c r="E1667" s="30" t="str">
        <f>①陸連データ貼付け!C1667</f>
        <v>森本　剛士</v>
      </c>
      <c r="F1667" s="30" t="str">
        <f>ASC(①陸連データ貼付け!D1667)</f>
        <v>ﾓﾘﾓﾄ ﾂﾖｼ</v>
      </c>
      <c r="G1667" s="30" t="str">
        <f>①陸連データ貼付け!E1667</f>
        <v>男</v>
      </c>
      <c r="H1667" s="30">
        <f>①陸連データ貼付け!N1667</f>
        <v>223267</v>
      </c>
      <c r="I1667" s="30" t="str">
        <f>①陸連データ貼付け!K1667</f>
        <v>知多翔洋</v>
      </c>
      <c r="J1667" s="30" t="str">
        <f>ASC(①陸連データ貼付け!J1667)</f>
        <v>ｱｲﾁｹﾝﾘﾂﾁﾀｼｮｳﾖｳ</v>
      </c>
      <c r="K1667" s="30" t="str">
        <f t="shared" ref="K1667:K1730" si="80">I1667</f>
        <v>知多翔洋</v>
      </c>
      <c r="L1667" s="30">
        <f>①陸連データ貼付け!P1667</f>
        <v>2</v>
      </c>
      <c r="M1667" s="64" t="str">
        <f>①陸連データ貼付け!Q1667</f>
        <v>高校</v>
      </c>
    </row>
    <row r="1668" spans="1:13">
      <c r="A1668" s="233" t="str">
        <f>①陸連データ貼付け!M1668</f>
        <v>k257</v>
      </c>
      <c r="B1668" s="30" t="str">
        <f t="shared" si="78"/>
        <v>k</v>
      </c>
      <c r="C1668" s="30" t="str">
        <f t="shared" si="79"/>
        <v>257</v>
      </c>
      <c r="D1668" s="30">
        <f>①陸連データ貼付け!B1668</f>
        <v>98209735</v>
      </c>
      <c r="E1668" s="30" t="str">
        <f>①陸連データ貼付け!C1668</f>
        <v>三浦　稿侑</v>
      </c>
      <c r="F1668" s="30" t="str">
        <f>ASC(①陸連データ貼付け!D1668)</f>
        <v>ﾐｳﾗ ｺｳﾕｳ</v>
      </c>
      <c r="G1668" s="30" t="str">
        <f>①陸連データ貼付け!E1668</f>
        <v>男</v>
      </c>
      <c r="H1668" s="30">
        <f>①陸連データ貼付け!N1668</f>
        <v>223267</v>
      </c>
      <c r="I1668" s="30" t="str">
        <f>①陸連データ貼付け!K1668</f>
        <v>知多翔洋</v>
      </c>
      <c r="J1668" s="30" t="str">
        <f>ASC(①陸連データ貼付け!J1668)</f>
        <v>ｱｲﾁｹﾝﾘﾂﾁﾀｼｮｳﾖｳ</v>
      </c>
      <c r="K1668" s="30" t="str">
        <f t="shared" si="80"/>
        <v>知多翔洋</v>
      </c>
      <c r="L1668" s="30">
        <f>①陸連データ貼付け!P1668</f>
        <v>1</v>
      </c>
      <c r="M1668" s="64" t="str">
        <f>①陸連データ貼付け!Q1668</f>
        <v>高校</v>
      </c>
    </row>
    <row r="1669" spans="1:13">
      <c r="A1669" s="233" t="str">
        <f>①陸連データ貼付け!M1669</f>
        <v>k258</v>
      </c>
      <c r="B1669" s="30" t="str">
        <f t="shared" si="78"/>
        <v>k</v>
      </c>
      <c r="C1669" s="30" t="str">
        <f t="shared" si="79"/>
        <v>258</v>
      </c>
      <c r="D1669" s="30">
        <f>①陸連データ貼付け!B1669</f>
        <v>98209836</v>
      </c>
      <c r="E1669" s="30" t="str">
        <f>①陸連データ貼付け!C1669</f>
        <v>明壁　侑雅</v>
      </c>
      <c r="F1669" s="30" t="str">
        <f>ASC(①陸連データ貼付け!D1669)</f>
        <v>ｱｽｶﾍﾞ ﾕｳｶﾞ</v>
      </c>
      <c r="G1669" s="30" t="str">
        <f>①陸連データ貼付け!E1669</f>
        <v>男</v>
      </c>
      <c r="H1669" s="30">
        <f>①陸連データ貼付け!N1669</f>
        <v>223267</v>
      </c>
      <c r="I1669" s="30" t="str">
        <f>①陸連データ貼付け!K1669</f>
        <v>知多翔洋</v>
      </c>
      <c r="J1669" s="30" t="str">
        <f>ASC(①陸連データ貼付け!J1669)</f>
        <v>ｱｲﾁｹﾝﾘﾂﾁﾀｼｮｳﾖｳ</v>
      </c>
      <c r="K1669" s="30" t="str">
        <f t="shared" si="80"/>
        <v>知多翔洋</v>
      </c>
      <c r="L1669" s="30">
        <f>①陸連データ貼付け!P1669</f>
        <v>1</v>
      </c>
      <c r="M1669" s="64" t="str">
        <f>①陸連データ貼付け!Q1669</f>
        <v>高校</v>
      </c>
    </row>
    <row r="1670" spans="1:13">
      <c r="A1670" s="233" t="str">
        <f>①陸連データ貼付け!M1670</f>
        <v>k259</v>
      </c>
      <c r="B1670" s="30" t="str">
        <f t="shared" si="78"/>
        <v>k</v>
      </c>
      <c r="C1670" s="30" t="str">
        <f t="shared" si="79"/>
        <v>259</v>
      </c>
      <c r="D1670" s="30">
        <f>①陸連データ貼付け!B1670</f>
        <v>98210020</v>
      </c>
      <c r="E1670" s="30" t="str">
        <f>①陸連データ貼付け!C1670</f>
        <v>寺田　圭佑</v>
      </c>
      <c r="F1670" s="30" t="str">
        <f>ASC(①陸連データ貼付け!D1670)</f>
        <v>ﾃﾗﾀﾞ ｹｲｽｹ</v>
      </c>
      <c r="G1670" s="30" t="str">
        <f>①陸連データ貼付け!E1670</f>
        <v>男</v>
      </c>
      <c r="H1670" s="30">
        <f>①陸連データ貼付け!N1670</f>
        <v>223267</v>
      </c>
      <c r="I1670" s="30" t="str">
        <f>①陸連データ貼付け!K1670</f>
        <v>知多翔洋</v>
      </c>
      <c r="J1670" s="30" t="str">
        <f>ASC(①陸連データ貼付け!J1670)</f>
        <v>ｱｲﾁｹﾝﾘﾂﾁﾀｼｮｳﾖｳ</v>
      </c>
      <c r="K1670" s="30" t="str">
        <f t="shared" si="80"/>
        <v>知多翔洋</v>
      </c>
      <c r="L1670" s="30">
        <f>①陸連データ貼付け!P1670</f>
        <v>1</v>
      </c>
      <c r="M1670" s="64" t="str">
        <f>①陸連データ貼付け!Q1670</f>
        <v>高校</v>
      </c>
    </row>
    <row r="1671" spans="1:13">
      <c r="A1671" s="233" t="str">
        <f>①陸連データ貼付け!M1671</f>
        <v>k260</v>
      </c>
      <c r="B1671" s="30" t="str">
        <f t="shared" si="78"/>
        <v>k</v>
      </c>
      <c r="C1671" s="30" t="str">
        <f t="shared" si="79"/>
        <v>260</v>
      </c>
      <c r="D1671" s="30">
        <f>①陸連データ貼付け!B1671</f>
        <v>98210525</v>
      </c>
      <c r="E1671" s="30" t="str">
        <f>①陸連データ貼付け!C1671</f>
        <v>阿部　響暉</v>
      </c>
      <c r="F1671" s="30" t="str">
        <f>ASC(①陸連データ貼付け!D1671)</f>
        <v>ｱﾍﾞ ﾋﾋﾞｷ</v>
      </c>
      <c r="G1671" s="30" t="str">
        <f>①陸連データ貼付け!E1671</f>
        <v>男</v>
      </c>
      <c r="H1671" s="30">
        <f>①陸連データ貼付け!N1671</f>
        <v>223267</v>
      </c>
      <c r="I1671" s="30" t="str">
        <f>①陸連データ貼付け!K1671</f>
        <v>知多翔洋</v>
      </c>
      <c r="J1671" s="30" t="str">
        <f>ASC(①陸連データ貼付け!J1671)</f>
        <v>ｱｲﾁｹﾝﾘﾂﾁﾀｼｮｳﾖｳ</v>
      </c>
      <c r="K1671" s="30" t="str">
        <f t="shared" si="80"/>
        <v>知多翔洋</v>
      </c>
      <c r="L1671" s="30">
        <f>①陸連データ貼付け!P1671</f>
        <v>1</v>
      </c>
      <c r="M1671" s="64" t="str">
        <f>①陸連データ貼付け!Q1671</f>
        <v>高校</v>
      </c>
    </row>
    <row r="1672" spans="1:13">
      <c r="A1672" s="233" t="str">
        <f>①陸連データ貼付け!M1672</f>
        <v>k261</v>
      </c>
      <c r="B1672" s="30" t="str">
        <f t="shared" si="78"/>
        <v>k</v>
      </c>
      <c r="C1672" s="30" t="str">
        <f t="shared" si="79"/>
        <v>261</v>
      </c>
      <c r="D1672" s="30">
        <f>①陸連データ貼付け!B1672</f>
        <v>98212729</v>
      </c>
      <c r="E1672" s="30" t="str">
        <f>①陸連データ貼付け!C1672</f>
        <v>上地　航平</v>
      </c>
      <c r="F1672" s="30" t="str">
        <f>ASC(①陸連データ貼付け!D1672)</f>
        <v>ｳｴｼﾞ ｺｳﾍｲ</v>
      </c>
      <c r="G1672" s="30" t="str">
        <f>①陸連データ貼付け!E1672</f>
        <v>男</v>
      </c>
      <c r="H1672" s="30">
        <f>①陸連データ貼付け!N1672</f>
        <v>223267</v>
      </c>
      <c r="I1672" s="30" t="str">
        <f>①陸連データ貼付け!K1672</f>
        <v>知多翔洋</v>
      </c>
      <c r="J1672" s="30" t="str">
        <f>ASC(①陸連データ貼付け!J1672)</f>
        <v>ｱｲﾁｹﾝﾘﾂﾁﾀｼｮｳﾖｳ</v>
      </c>
      <c r="K1672" s="30" t="str">
        <f t="shared" si="80"/>
        <v>知多翔洋</v>
      </c>
      <c r="L1672" s="30">
        <f>①陸連データ貼付け!P1672</f>
        <v>1</v>
      </c>
      <c r="M1672" s="64" t="str">
        <f>①陸連データ貼付け!Q1672</f>
        <v>高校</v>
      </c>
    </row>
    <row r="1673" spans="1:13">
      <c r="A1673" s="233" t="str">
        <f>①陸連データ貼付け!M1673</f>
        <v>k262</v>
      </c>
      <c r="B1673" s="30" t="str">
        <f t="shared" si="78"/>
        <v>k</v>
      </c>
      <c r="C1673" s="30" t="str">
        <f t="shared" si="79"/>
        <v>262</v>
      </c>
      <c r="D1673" s="30">
        <f>①陸連データ貼付け!B1673</f>
        <v>98212931</v>
      </c>
      <c r="E1673" s="30" t="str">
        <f>①陸連データ貼付け!C1673</f>
        <v>平川　誠之</v>
      </c>
      <c r="F1673" s="30" t="str">
        <f>ASC(①陸連データ貼付け!D1673)</f>
        <v>ﾋﾗｶﾜ ﾏｻﾕｷ</v>
      </c>
      <c r="G1673" s="30" t="str">
        <f>①陸連データ貼付け!E1673</f>
        <v>男</v>
      </c>
      <c r="H1673" s="30">
        <f>①陸連データ貼付け!N1673</f>
        <v>223267</v>
      </c>
      <c r="I1673" s="30" t="str">
        <f>①陸連データ貼付け!K1673</f>
        <v>知多翔洋</v>
      </c>
      <c r="J1673" s="30" t="str">
        <f>ASC(①陸連データ貼付け!J1673)</f>
        <v>ｱｲﾁｹﾝﾘﾂﾁﾀｼｮｳﾖｳ</v>
      </c>
      <c r="K1673" s="30" t="str">
        <f t="shared" si="80"/>
        <v>知多翔洋</v>
      </c>
      <c r="L1673" s="30">
        <f>①陸連データ貼付け!P1673</f>
        <v>1</v>
      </c>
      <c r="M1673" s="64" t="str">
        <f>①陸連データ貼付け!Q1673</f>
        <v>高校</v>
      </c>
    </row>
    <row r="1674" spans="1:13">
      <c r="A1674" s="233" t="str">
        <f>①陸連データ貼付け!M1674</f>
        <v>k70</v>
      </c>
      <c r="B1674" s="30" t="str">
        <f t="shared" si="78"/>
        <v>k</v>
      </c>
      <c r="C1674" s="30" t="str">
        <f t="shared" si="79"/>
        <v>70</v>
      </c>
      <c r="D1674" s="30">
        <f>①陸連データ貼付け!B1674</f>
        <v>39965032</v>
      </c>
      <c r="E1674" s="30" t="str">
        <f>①陸連データ貼付け!C1674</f>
        <v>谷川　雄紀</v>
      </c>
      <c r="F1674" s="30" t="str">
        <f>ASC(①陸連データ貼付け!D1674)</f>
        <v>ﾀﾆｶﾜ ﾕｳｷ</v>
      </c>
      <c r="G1674" s="30" t="str">
        <f>①陸連データ貼付け!E1674</f>
        <v>男</v>
      </c>
      <c r="H1674" s="30">
        <f>①陸連データ貼付け!N1674</f>
        <v>223267</v>
      </c>
      <c r="I1674" s="30" t="str">
        <f>①陸連データ貼付け!K1674</f>
        <v>知多翔洋</v>
      </c>
      <c r="J1674" s="30" t="str">
        <f>ASC(①陸連データ貼付け!J1674)</f>
        <v>ｱｲﾁｹﾝﾘﾂﾁﾀｼｮｳﾖｳ</v>
      </c>
      <c r="K1674" s="30" t="str">
        <f t="shared" si="80"/>
        <v>知多翔洋</v>
      </c>
      <c r="L1674" s="30">
        <f>①陸連データ貼付け!P1674</f>
        <v>3</v>
      </c>
      <c r="M1674" s="64" t="str">
        <f>①陸連データ貼付け!Q1674</f>
        <v>高校</v>
      </c>
    </row>
    <row r="1675" spans="1:13">
      <c r="A1675" s="233" t="str">
        <f>①陸連データ貼付け!M1675</f>
        <v>k71</v>
      </c>
      <c r="B1675" s="30" t="str">
        <f t="shared" si="78"/>
        <v>k</v>
      </c>
      <c r="C1675" s="30" t="str">
        <f t="shared" si="79"/>
        <v>71</v>
      </c>
      <c r="D1675" s="30">
        <f>①陸連データ貼付け!B1675</f>
        <v>39993538</v>
      </c>
      <c r="E1675" s="30" t="str">
        <f>①陸連データ貼付け!C1675</f>
        <v>森山　聖士</v>
      </c>
      <c r="F1675" s="30" t="str">
        <f>ASC(①陸連データ貼付け!D1675)</f>
        <v>ﾓﾘﾔﾏ ｻﾄｼ</v>
      </c>
      <c r="G1675" s="30" t="str">
        <f>①陸連データ貼付け!E1675</f>
        <v>男</v>
      </c>
      <c r="H1675" s="30">
        <f>①陸連データ貼付け!N1675</f>
        <v>223267</v>
      </c>
      <c r="I1675" s="30" t="str">
        <f>①陸連データ貼付け!K1675</f>
        <v>知多翔洋</v>
      </c>
      <c r="J1675" s="30" t="str">
        <f>ASC(①陸連データ貼付け!J1675)</f>
        <v>ｱｲﾁｹﾝﾘﾂﾁﾀｼｮｳﾖｳ</v>
      </c>
      <c r="K1675" s="30" t="str">
        <f t="shared" si="80"/>
        <v>知多翔洋</v>
      </c>
      <c r="L1675" s="30">
        <f>①陸連データ貼付け!P1675</f>
        <v>3</v>
      </c>
      <c r="M1675" s="64" t="str">
        <f>①陸連データ貼付け!Q1675</f>
        <v>高校</v>
      </c>
    </row>
    <row r="1676" spans="1:13">
      <c r="A1676" s="233" t="str">
        <f>①陸連データ貼付け!M1676</f>
        <v>k72</v>
      </c>
      <c r="B1676" s="30" t="str">
        <f t="shared" si="78"/>
        <v>k</v>
      </c>
      <c r="C1676" s="30" t="str">
        <f t="shared" si="79"/>
        <v>72</v>
      </c>
      <c r="D1676" s="30">
        <f>①陸連データ貼付け!B1676</f>
        <v>45831223</v>
      </c>
      <c r="E1676" s="30" t="str">
        <f>①陸連データ貼付け!C1676</f>
        <v>林　悠斗</v>
      </c>
      <c r="F1676" s="30" t="str">
        <f>ASC(①陸連データ貼付け!D1676)</f>
        <v>ﾊﾔｼ ﾕｳﾄ</v>
      </c>
      <c r="G1676" s="30" t="str">
        <f>①陸連データ貼付け!E1676</f>
        <v>男</v>
      </c>
      <c r="H1676" s="30">
        <f>①陸連データ貼付け!N1676</f>
        <v>223267</v>
      </c>
      <c r="I1676" s="30" t="str">
        <f>①陸連データ貼付け!K1676</f>
        <v>知多翔洋</v>
      </c>
      <c r="J1676" s="30" t="str">
        <f>ASC(①陸連データ貼付け!J1676)</f>
        <v>ｱｲﾁｹﾝﾘﾂﾁﾀｼｮｳﾖｳ</v>
      </c>
      <c r="K1676" s="30" t="str">
        <f t="shared" si="80"/>
        <v>知多翔洋</v>
      </c>
      <c r="L1676" s="30">
        <f>①陸連データ貼付け!P1676</f>
        <v>3</v>
      </c>
      <c r="M1676" s="64" t="str">
        <f>①陸連データ貼付け!Q1676</f>
        <v>高校</v>
      </c>
    </row>
    <row r="1677" spans="1:13">
      <c r="A1677" s="233" t="str">
        <f>①陸連データ貼付け!M1677</f>
        <v>k73</v>
      </c>
      <c r="B1677" s="30" t="str">
        <f t="shared" si="78"/>
        <v>k</v>
      </c>
      <c r="C1677" s="30" t="str">
        <f t="shared" si="79"/>
        <v>73</v>
      </c>
      <c r="D1677" s="30">
        <f>①陸連データ貼付け!B1677</f>
        <v>75797641</v>
      </c>
      <c r="E1677" s="30" t="str">
        <f>①陸連データ貼付け!C1677</f>
        <v>岸本　修</v>
      </c>
      <c r="F1677" s="30" t="str">
        <f>ASC(①陸連データ貼付け!D1677)</f>
        <v>ｷｼﾓﾄ ｼｭｳ</v>
      </c>
      <c r="G1677" s="30" t="str">
        <f>①陸連データ貼付け!E1677</f>
        <v>男</v>
      </c>
      <c r="H1677" s="30">
        <f>①陸連データ貼付け!N1677</f>
        <v>223267</v>
      </c>
      <c r="I1677" s="30" t="str">
        <f>①陸連データ貼付け!K1677</f>
        <v>知多翔洋</v>
      </c>
      <c r="J1677" s="30" t="str">
        <f>ASC(①陸連データ貼付け!J1677)</f>
        <v>ｱｲﾁｹﾝﾘﾂﾁﾀｼｮｳﾖｳ</v>
      </c>
      <c r="K1677" s="30" t="str">
        <f t="shared" si="80"/>
        <v>知多翔洋</v>
      </c>
      <c r="L1677" s="30">
        <f>①陸連データ貼付け!P1677</f>
        <v>3</v>
      </c>
      <c r="M1677" s="64" t="str">
        <f>①陸連データ貼付け!Q1677</f>
        <v>高校</v>
      </c>
    </row>
    <row r="1678" spans="1:13">
      <c r="A1678" s="233" t="str">
        <f>①陸連データ貼付け!M1678</f>
        <v>k74</v>
      </c>
      <c r="B1678" s="30" t="str">
        <f t="shared" si="78"/>
        <v>k</v>
      </c>
      <c r="C1678" s="30" t="str">
        <f t="shared" si="79"/>
        <v>74</v>
      </c>
      <c r="D1678" s="30">
        <f>①陸連データ貼付け!B1678</f>
        <v>75801122</v>
      </c>
      <c r="E1678" s="30" t="str">
        <f>①陸連データ貼付け!C1678</f>
        <v>山本　天斗</v>
      </c>
      <c r="F1678" s="30" t="str">
        <f>ASC(①陸連データ貼付け!D1678)</f>
        <v>ﾔﾏﾓﾄ ﾀｶﾄ</v>
      </c>
      <c r="G1678" s="30" t="str">
        <f>①陸連データ貼付け!E1678</f>
        <v>男</v>
      </c>
      <c r="H1678" s="30">
        <f>①陸連データ貼付け!N1678</f>
        <v>223267</v>
      </c>
      <c r="I1678" s="30" t="str">
        <f>①陸連データ貼付け!K1678</f>
        <v>知多翔洋</v>
      </c>
      <c r="J1678" s="30" t="str">
        <f>ASC(①陸連データ貼付け!J1678)</f>
        <v>ｱｲﾁｹﾝﾘﾂﾁﾀｼｮｳﾖｳ</v>
      </c>
      <c r="K1678" s="30" t="str">
        <f t="shared" si="80"/>
        <v>知多翔洋</v>
      </c>
      <c r="L1678" s="30">
        <f>①陸連データ貼付け!P1678</f>
        <v>3</v>
      </c>
      <c r="M1678" s="64" t="str">
        <f>①陸連データ貼付け!Q1678</f>
        <v>高校</v>
      </c>
    </row>
    <row r="1679" spans="1:13">
      <c r="A1679" s="233" t="str">
        <f>①陸連データ貼付け!M1679</f>
        <v>k75</v>
      </c>
      <c r="B1679" s="30" t="str">
        <f t="shared" si="78"/>
        <v>k</v>
      </c>
      <c r="C1679" s="30" t="str">
        <f t="shared" si="79"/>
        <v>75</v>
      </c>
      <c r="D1679" s="30">
        <f>①陸連データ貼付け!B1679</f>
        <v>75802123</v>
      </c>
      <c r="E1679" s="30" t="str">
        <f>①陸連データ貼付け!C1679</f>
        <v>本　尚之</v>
      </c>
      <c r="F1679" s="30" t="str">
        <f>ASC(①陸連データ貼付け!D1679)</f>
        <v>ﾓﾄ ﾅｵﾕｷ</v>
      </c>
      <c r="G1679" s="30" t="str">
        <f>①陸連データ貼付け!E1679</f>
        <v>男</v>
      </c>
      <c r="H1679" s="30">
        <f>①陸連データ貼付け!N1679</f>
        <v>223267</v>
      </c>
      <c r="I1679" s="30" t="str">
        <f>①陸連データ貼付け!K1679</f>
        <v>知多翔洋</v>
      </c>
      <c r="J1679" s="30" t="str">
        <f>ASC(①陸連データ貼付け!J1679)</f>
        <v>ｱｲﾁｹﾝﾘﾂﾁﾀｼｮｳﾖｳ</v>
      </c>
      <c r="K1679" s="30" t="str">
        <f t="shared" si="80"/>
        <v>知多翔洋</v>
      </c>
      <c r="L1679" s="30">
        <f>①陸連データ貼付け!P1679</f>
        <v>3</v>
      </c>
      <c r="M1679" s="64" t="str">
        <f>①陸連データ貼付け!Q1679</f>
        <v>高校</v>
      </c>
    </row>
    <row r="1680" spans="1:13">
      <c r="A1680" s="233" t="str">
        <f>①陸連データ貼付け!M1680</f>
        <v>k76</v>
      </c>
      <c r="B1680" s="30" t="str">
        <f t="shared" si="78"/>
        <v>k</v>
      </c>
      <c r="C1680" s="30" t="str">
        <f t="shared" si="79"/>
        <v>76</v>
      </c>
      <c r="D1680" s="30">
        <f>①陸連データ貼付け!B1680</f>
        <v>86378436</v>
      </c>
      <c r="E1680" s="30" t="str">
        <f>①陸連データ貼付け!C1680</f>
        <v>建部　秀斗</v>
      </c>
      <c r="F1680" s="30" t="str">
        <f>ASC(①陸連データ貼付け!D1680)</f>
        <v>ﾀﾃﾍﾞ ｼｭｳﾄ</v>
      </c>
      <c r="G1680" s="30" t="str">
        <f>①陸連データ貼付け!E1680</f>
        <v>男</v>
      </c>
      <c r="H1680" s="30">
        <f>①陸連データ貼付け!N1680</f>
        <v>223267</v>
      </c>
      <c r="I1680" s="30" t="str">
        <f>①陸連データ貼付け!K1680</f>
        <v>知多翔洋</v>
      </c>
      <c r="J1680" s="30" t="str">
        <f>ASC(①陸連データ貼付け!J1680)</f>
        <v>ｱｲﾁｹﾝﾘﾂﾁﾀｼｮｳﾖｳ</v>
      </c>
      <c r="K1680" s="30" t="str">
        <f t="shared" si="80"/>
        <v>知多翔洋</v>
      </c>
      <c r="L1680" s="30">
        <f>①陸連データ貼付け!P1680</f>
        <v>2</v>
      </c>
      <c r="M1680" s="64" t="str">
        <f>①陸連データ貼付け!Q1680</f>
        <v>高校</v>
      </c>
    </row>
    <row r="1681" spans="1:13">
      <c r="A1681" s="233" t="str">
        <f>①陸連データ貼付け!M1681</f>
        <v>k77</v>
      </c>
      <c r="B1681" s="30" t="str">
        <f t="shared" si="78"/>
        <v>k</v>
      </c>
      <c r="C1681" s="30" t="str">
        <f t="shared" si="79"/>
        <v>77</v>
      </c>
      <c r="D1681" s="30">
        <f>①陸連データ貼付け!B1681</f>
        <v>86378739</v>
      </c>
      <c r="E1681" s="30" t="str">
        <f>①陸連データ貼付け!C1681</f>
        <v>及川　翔大</v>
      </c>
      <c r="F1681" s="30" t="str">
        <f>ASC(①陸連データ貼付け!D1681)</f>
        <v>ｵｲｶﾜ ｼｮｳﾀ</v>
      </c>
      <c r="G1681" s="30" t="str">
        <f>①陸連データ貼付け!E1681</f>
        <v>男</v>
      </c>
      <c r="H1681" s="30">
        <f>①陸連データ貼付け!N1681</f>
        <v>223267</v>
      </c>
      <c r="I1681" s="30" t="str">
        <f>①陸連データ貼付け!K1681</f>
        <v>知多翔洋</v>
      </c>
      <c r="J1681" s="30" t="str">
        <f>ASC(①陸連データ貼付け!J1681)</f>
        <v>ｱｲﾁｹﾝﾘﾂﾁﾀｼｮｳﾖｳ</v>
      </c>
      <c r="K1681" s="30" t="str">
        <f t="shared" si="80"/>
        <v>知多翔洋</v>
      </c>
      <c r="L1681" s="30">
        <f>①陸連データ貼付け!P1681</f>
        <v>2</v>
      </c>
      <c r="M1681" s="64" t="str">
        <f>①陸連データ貼付け!Q1681</f>
        <v>高校</v>
      </c>
    </row>
    <row r="1682" spans="1:13">
      <c r="A1682" s="233" t="str">
        <f>①陸連データ貼付け!M1682</f>
        <v>k78</v>
      </c>
      <c r="B1682" s="30" t="str">
        <f t="shared" si="78"/>
        <v>k</v>
      </c>
      <c r="C1682" s="30" t="str">
        <f t="shared" si="79"/>
        <v>78</v>
      </c>
      <c r="D1682" s="30">
        <f>①陸連データ貼付け!B1682</f>
        <v>86379033</v>
      </c>
      <c r="E1682" s="30" t="str">
        <f>①陸連データ貼付け!C1682</f>
        <v>瀬川　翔平</v>
      </c>
      <c r="F1682" s="30" t="str">
        <f>ASC(①陸連データ貼付け!D1682)</f>
        <v>ｾｶﾞﾜ ｼｮｳﾍｲ</v>
      </c>
      <c r="G1682" s="30" t="str">
        <f>①陸連データ貼付け!E1682</f>
        <v>男</v>
      </c>
      <c r="H1682" s="30">
        <f>①陸連データ貼付け!N1682</f>
        <v>223267</v>
      </c>
      <c r="I1682" s="30" t="str">
        <f>①陸連データ貼付け!K1682</f>
        <v>知多翔洋</v>
      </c>
      <c r="J1682" s="30" t="str">
        <f>ASC(①陸連データ貼付け!J1682)</f>
        <v>ｱｲﾁｹﾝﾘﾂﾁﾀｼｮｳﾖｳ</v>
      </c>
      <c r="K1682" s="30" t="str">
        <f t="shared" si="80"/>
        <v>知多翔洋</v>
      </c>
      <c r="L1682" s="30">
        <f>①陸連データ貼付け!P1682</f>
        <v>2</v>
      </c>
      <c r="M1682" s="64" t="str">
        <f>①陸連データ貼付け!Q1682</f>
        <v>高校</v>
      </c>
    </row>
    <row r="1683" spans="1:13">
      <c r="A1683" s="233" t="str">
        <f>①陸連データ貼付け!M1683</f>
        <v>k79</v>
      </c>
      <c r="B1683" s="30" t="str">
        <f t="shared" si="78"/>
        <v>k</v>
      </c>
      <c r="C1683" s="30" t="str">
        <f t="shared" si="79"/>
        <v>79</v>
      </c>
      <c r="D1683" s="30">
        <f>①陸連データ貼付け!B1683</f>
        <v>86379538</v>
      </c>
      <c r="E1683" s="30" t="str">
        <f>①陸連データ貼付け!C1683</f>
        <v>成瀬　遥人</v>
      </c>
      <c r="F1683" s="30" t="str">
        <f>ASC(①陸連データ貼付け!D1683)</f>
        <v>ﾅﾙｾ ﾊﾙﾄ</v>
      </c>
      <c r="G1683" s="30" t="str">
        <f>①陸連データ貼付け!E1683</f>
        <v>男</v>
      </c>
      <c r="H1683" s="30">
        <f>①陸連データ貼付け!N1683</f>
        <v>223267</v>
      </c>
      <c r="I1683" s="30" t="str">
        <f>①陸連データ貼付け!K1683</f>
        <v>知多翔洋</v>
      </c>
      <c r="J1683" s="30" t="str">
        <f>ASC(①陸連データ貼付け!J1683)</f>
        <v>ｱｲﾁｹﾝﾘﾂﾁﾀｼｮｳﾖｳ</v>
      </c>
      <c r="K1683" s="30" t="str">
        <f t="shared" si="80"/>
        <v>知多翔洋</v>
      </c>
      <c r="L1683" s="30">
        <f>①陸連データ貼付け!P1683</f>
        <v>2</v>
      </c>
      <c r="M1683" s="64" t="str">
        <f>①陸連データ貼付け!Q1683</f>
        <v>高校</v>
      </c>
    </row>
    <row r="1684" spans="1:13">
      <c r="A1684" s="233" t="str">
        <f>①陸連データ貼付け!M1684</f>
        <v>k80</v>
      </c>
      <c r="B1684" s="30" t="str">
        <f t="shared" si="78"/>
        <v>k</v>
      </c>
      <c r="C1684" s="30" t="str">
        <f t="shared" si="79"/>
        <v>80</v>
      </c>
      <c r="D1684" s="30">
        <f>①陸連データ貼付け!B1684</f>
        <v>86380429</v>
      </c>
      <c r="E1684" s="30" t="str">
        <f>①陸連データ貼付け!C1684</f>
        <v>大岩　京平</v>
      </c>
      <c r="F1684" s="30" t="str">
        <f>ASC(①陸連データ貼付け!D1684)</f>
        <v>ｵｵｲﾜ ｷｮｳﾍｲ</v>
      </c>
      <c r="G1684" s="30" t="str">
        <f>①陸連データ貼付け!E1684</f>
        <v>男</v>
      </c>
      <c r="H1684" s="30">
        <f>①陸連データ貼付け!N1684</f>
        <v>223267</v>
      </c>
      <c r="I1684" s="30" t="str">
        <f>①陸連データ貼付け!K1684</f>
        <v>知多翔洋</v>
      </c>
      <c r="J1684" s="30" t="str">
        <f>ASC(①陸連データ貼付け!J1684)</f>
        <v>ｱｲﾁｹﾝﾘﾂﾁﾀｼｮｳﾖｳ</v>
      </c>
      <c r="K1684" s="30" t="str">
        <f t="shared" si="80"/>
        <v>知多翔洋</v>
      </c>
      <c r="L1684" s="30">
        <f>①陸連データ貼付け!P1684</f>
        <v>2</v>
      </c>
      <c r="M1684" s="64" t="str">
        <f>①陸連データ貼付け!Q1684</f>
        <v>高校</v>
      </c>
    </row>
    <row r="1685" spans="1:13">
      <c r="A1685" s="233" t="str">
        <f>①陸連データ貼付け!M1685</f>
        <v>k81</v>
      </c>
      <c r="B1685" s="30" t="str">
        <f t="shared" si="78"/>
        <v>k</v>
      </c>
      <c r="C1685" s="30" t="str">
        <f t="shared" si="79"/>
        <v>81</v>
      </c>
      <c r="D1685" s="30">
        <f>①陸連データ貼付け!B1685</f>
        <v>86385232</v>
      </c>
      <c r="E1685" s="30" t="str">
        <f>①陸連データ貼付け!C1685</f>
        <v>松沢　隼</v>
      </c>
      <c r="F1685" s="30" t="str">
        <f>ASC(①陸連データ貼付け!D1685)</f>
        <v>ﾏﾂｻﾞﾜ ｼﾞｭﾝ</v>
      </c>
      <c r="G1685" s="30" t="str">
        <f>①陸連データ貼付け!E1685</f>
        <v>男</v>
      </c>
      <c r="H1685" s="30">
        <f>①陸連データ貼付け!N1685</f>
        <v>223267</v>
      </c>
      <c r="I1685" s="30" t="str">
        <f>①陸連データ貼付け!K1685</f>
        <v>知多翔洋</v>
      </c>
      <c r="J1685" s="30" t="str">
        <f>ASC(①陸連データ貼付け!J1685)</f>
        <v>ｱｲﾁｹﾝﾘﾂﾁﾀｼｮｳﾖｳ</v>
      </c>
      <c r="K1685" s="30" t="str">
        <f t="shared" si="80"/>
        <v>知多翔洋</v>
      </c>
      <c r="L1685" s="30">
        <f>①陸連データ貼付け!P1685</f>
        <v>2</v>
      </c>
      <c r="M1685" s="64" t="str">
        <f>①陸連データ貼付け!Q1685</f>
        <v>高校</v>
      </c>
    </row>
    <row r="1686" spans="1:13">
      <c r="A1686" s="233" t="str">
        <f>①陸連データ貼付け!M1686</f>
        <v>k82</v>
      </c>
      <c r="B1686" s="30" t="str">
        <f t="shared" si="78"/>
        <v>k</v>
      </c>
      <c r="C1686" s="30" t="str">
        <f t="shared" si="79"/>
        <v>82</v>
      </c>
      <c r="D1686" s="30">
        <f>①陸連データ貼付け!B1686</f>
        <v>86386940</v>
      </c>
      <c r="E1686" s="30" t="str">
        <f>①陸連データ貼付け!C1686</f>
        <v>鈴木　遥也</v>
      </c>
      <c r="F1686" s="30" t="str">
        <f>ASC(①陸連データ貼付け!D1686)</f>
        <v>ｽｽﾞｷ ﾊﾙﾔ</v>
      </c>
      <c r="G1686" s="30" t="str">
        <f>①陸連データ貼付け!E1686</f>
        <v>男</v>
      </c>
      <c r="H1686" s="30">
        <f>①陸連データ貼付け!N1686</f>
        <v>223267</v>
      </c>
      <c r="I1686" s="30" t="str">
        <f>①陸連データ貼付け!K1686</f>
        <v>知多翔洋</v>
      </c>
      <c r="J1686" s="30" t="str">
        <f>ASC(①陸連データ貼付け!J1686)</f>
        <v>ｱｲﾁｹﾝﾘﾂﾁﾀｼｮｳﾖｳ</v>
      </c>
      <c r="K1686" s="30" t="str">
        <f t="shared" si="80"/>
        <v>知多翔洋</v>
      </c>
      <c r="L1686" s="30">
        <f>①陸連データ貼付け!P1686</f>
        <v>2</v>
      </c>
      <c r="M1686" s="64" t="str">
        <f>①陸連データ貼付け!Q1686</f>
        <v>高校</v>
      </c>
    </row>
    <row r="1687" spans="1:13">
      <c r="A1687" s="233" t="str">
        <f>①陸連データ貼付け!M1687</f>
        <v>k83</v>
      </c>
      <c r="B1687" s="30" t="str">
        <f t="shared" si="78"/>
        <v>k</v>
      </c>
      <c r="C1687" s="30" t="str">
        <f t="shared" si="79"/>
        <v>83</v>
      </c>
      <c r="D1687" s="30">
        <f>①陸連データ貼付け!B1687</f>
        <v>86387638</v>
      </c>
      <c r="E1687" s="30" t="str">
        <f>①陸連データ貼付け!C1687</f>
        <v>大隣　涼太</v>
      </c>
      <c r="F1687" s="30" t="str">
        <f>ASC(①陸連データ貼付け!D1687)</f>
        <v>ｵｵﾄﾅﾘ ﾘｮｳﾀ</v>
      </c>
      <c r="G1687" s="30" t="str">
        <f>①陸連データ貼付け!E1687</f>
        <v>男</v>
      </c>
      <c r="H1687" s="30">
        <f>①陸連データ貼付け!N1687</f>
        <v>223267</v>
      </c>
      <c r="I1687" s="30" t="str">
        <f>①陸連データ貼付け!K1687</f>
        <v>知多翔洋</v>
      </c>
      <c r="J1687" s="30" t="str">
        <f>ASC(①陸連データ貼付け!J1687)</f>
        <v>ｱｲﾁｹﾝﾘﾂﾁﾀｼｮｳﾖｳ</v>
      </c>
      <c r="K1687" s="30" t="str">
        <f t="shared" si="80"/>
        <v>知多翔洋</v>
      </c>
      <c r="L1687" s="30">
        <f>①陸連データ貼付け!P1687</f>
        <v>2</v>
      </c>
      <c r="M1687" s="64" t="str">
        <f>①陸連データ貼付け!Q1687</f>
        <v>高校</v>
      </c>
    </row>
    <row r="1688" spans="1:13">
      <c r="A1688" s="233" t="str">
        <f>①陸連データ貼付け!M1688</f>
        <v>k84</v>
      </c>
      <c r="B1688" s="30" t="str">
        <f t="shared" si="78"/>
        <v>k</v>
      </c>
      <c r="C1688" s="30" t="str">
        <f t="shared" si="79"/>
        <v>84</v>
      </c>
      <c r="D1688" s="30">
        <f>①陸連データ貼付け!B1688</f>
        <v>96734332</v>
      </c>
      <c r="E1688" s="30" t="str">
        <f>①陸連データ貼付け!C1688</f>
        <v>新田　玲斗</v>
      </c>
      <c r="F1688" s="30" t="str">
        <f>ASC(①陸連データ貼付け!D1688)</f>
        <v>ﾆｯﾀ ﾚｲﾄ</v>
      </c>
      <c r="G1688" s="30" t="str">
        <f>①陸連データ貼付け!E1688</f>
        <v>男</v>
      </c>
      <c r="H1688" s="30">
        <f>①陸連データ貼付け!N1688</f>
        <v>223267</v>
      </c>
      <c r="I1688" s="30" t="str">
        <f>①陸連データ貼付け!K1688</f>
        <v>知多翔洋</v>
      </c>
      <c r="J1688" s="30" t="str">
        <f>ASC(①陸連データ貼付け!J1688)</f>
        <v>ｱｲﾁｹﾝﾘﾂﾁﾀｼｮｳﾖｳ</v>
      </c>
      <c r="K1688" s="30" t="str">
        <f t="shared" si="80"/>
        <v>知多翔洋</v>
      </c>
      <c r="L1688" s="30">
        <f>①陸連データ貼付け!P1688</f>
        <v>2</v>
      </c>
      <c r="M1688" s="64" t="str">
        <f>①陸連データ貼付け!Q1688</f>
        <v>高校</v>
      </c>
    </row>
    <row r="1689" spans="1:13">
      <c r="A1689" s="233" t="str">
        <f>①陸連データ貼付け!M1689</f>
        <v>H5080</v>
      </c>
      <c r="B1689" s="30" t="str">
        <f t="shared" si="78"/>
        <v>H</v>
      </c>
      <c r="C1689" s="30" t="str">
        <f t="shared" si="79"/>
        <v>5080</v>
      </c>
      <c r="D1689" s="30">
        <f>①陸連データ貼付け!B1689</f>
        <v>50954932</v>
      </c>
      <c r="E1689" s="30" t="str">
        <f>①陸連データ貼付け!C1689</f>
        <v>鈴木　美帆</v>
      </c>
      <c r="F1689" s="30" t="str">
        <f>ASC(①陸連データ貼付け!D1689)</f>
        <v>ｽｽﾞｷ ﾐﾎ</v>
      </c>
      <c r="G1689" s="30" t="str">
        <f>①陸連データ貼付け!E1689</f>
        <v>女</v>
      </c>
      <c r="H1689" s="30">
        <f>①陸連データ貼付け!N1689</f>
        <v>223271</v>
      </c>
      <c r="I1689" s="30" t="str">
        <f>①陸連データ貼付け!K1689</f>
        <v>名古屋南</v>
      </c>
      <c r="J1689" s="30" t="str">
        <f>ASC(①陸連データ貼付け!J1689)</f>
        <v>ｱｲﾁｹﾝﾘﾂﾅｺﾞﾔﾐﾅﾐ</v>
      </c>
      <c r="K1689" s="30" t="str">
        <f t="shared" si="80"/>
        <v>名古屋南</v>
      </c>
      <c r="L1689" s="30">
        <f>①陸連データ貼付け!P1689</f>
        <v>2</v>
      </c>
      <c r="M1689" s="64" t="str">
        <f>①陸連データ貼付け!Q1689</f>
        <v>高校</v>
      </c>
    </row>
    <row r="1690" spans="1:13">
      <c r="A1690" s="233" t="str">
        <f>①陸連データ貼付け!M1690</f>
        <v>H5081</v>
      </c>
      <c r="B1690" s="30" t="str">
        <f t="shared" si="78"/>
        <v>H</v>
      </c>
      <c r="C1690" s="30" t="str">
        <f t="shared" si="79"/>
        <v>5081</v>
      </c>
      <c r="D1690" s="30">
        <f>①陸連データ貼付け!B1690</f>
        <v>50955024</v>
      </c>
      <c r="E1690" s="30" t="str">
        <f>①陸連データ貼付け!C1690</f>
        <v>炭本　佳乃</v>
      </c>
      <c r="F1690" s="30" t="str">
        <f>ASC(①陸連データ貼付け!D1690)</f>
        <v>ｽﾐﾓﾄ ｶﾉ</v>
      </c>
      <c r="G1690" s="30" t="str">
        <f>①陸連データ貼付け!E1690</f>
        <v>女</v>
      </c>
      <c r="H1690" s="30">
        <f>①陸連データ貼付け!N1690</f>
        <v>223271</v>
      </c>
      <c r="I1690" s="30" t="str">
        <f>①陸連データ貼付け!K1690</f>
        <v>名古屋南</v>
      </c>
      <c r="J1690" s="30" t="str">
        <f>ASC(①陸連データ貼付け!J1690)</f>
        <v>ｱｲﾁｹﾝﾘﾂﾅｺﾞﾔﾐﾅﾐ</v>
      </c>
      <c r="K1690" s="30" t="str">
        <f t="shared" si="80"/>
        <v>名古屋南</v>
      </c>
      <c r="L1690" s="30">
        <f>①陸連データ貼付け!P1690</f>
        <v>2</v>
      </c>
      <c r="M1690" s="64" t="str">
        <f>①陸連データ貼付け!Q1690</f>
        <v>高校</v>
      </c>
    </row>
    <row r="1691" spans="1:13">
      <c r="A1691" s="233" t="str">
        <f>①陸連データ貼付け!M1691</f>
        <v>H5082</v>
      </c>
      <c r="B1691" s="30" t="str">
        <f t="shared" si="78"/>
        <v>H</v>
      </c>
      <c r="C1691" s="30" t="str">
        <f t="shared" si="79"/>
        <v>5082</v>
      </c>
      <c r="D1691" s="30">
        <f>①陸連データ貼付け!B1691</f>
        <v>72821828</v>
      </c>
      <c r="E1691" s="30" t="str">
        <f>①陸連データ貼付け!C1691</f>
        <v>原　麻也香</v>
      </c>
      <c r="F1691" s="30" t="str">
        <f>ASC(①陸連データ貼付け!D1691)</f>
        <v>ﾊﾗ ﾏﾔｶ</v>
      </c>
      <c r="G1691" s="30" t="str">
        <f>①陸連データ貼付け!E1691</f>
        <v>女</v>
      </c>
      <c r="H1691" s="30">
        <f>①陸連データ貼付け!N1691</f>
        <v>223271</v>
      </c>
      <c r="I1691" s="30" t="str">
        <f>①陸連データ貼付け!K1691</f>
        <v>名古屋南</v>
      </c>
      <c r="J1691" s="30" t="str">
        <f>ASC(①陸連データ貼付け!J1691)</f>
        <v>ｱｲﾁｹﾝﾘﾂﾅｺﾞﾔﾐﾅﾐ</v>
      </c>
      <c r="K1691" s="30" t="str">
        <f t="shared" si="80"/>
        <v>名古屋南</v>
      </c>
      <c r="L1691" s="30">
        <f>①陸連データ貼付け!P1691</f>
        <v>2</v>
      </c>
      <c r="M1691" s="64" t="str">
        <f>①陸連データ貼付け!Q1691</f>
        <v>高校</v>
      </c>
    </row>
    <row r="1692" spans="1:13">
      <c r="A1692" s="233" t="str">
        <f>①陸連データ貼付け!M1692</f>
        <v>H5083</v>
      </c>
      <c r="B1692" s="30" t="str">
        <f t="shared" si="78"/>
        <v>H</v>
      </c>
      <c r="C1692" s="30" t="str">
        <f t="shared" si="79"/>
        <v>5083</v>
      </c>
      <c r="D1692" s="30">
        <f>①陸連データ貼付け!B1692</f>
        <v>77646838</v>
      </c>
      <c r="E1692" s="30" t="str">
        <f>①陸連データ貼付け!C1692</f>
        <v>村田　楓</v>
      </c>
      <c r="F1692" s="30" t="str">
        <f>ASC(①陸連データ貼付け!D1692)</f>
        <v>ﾑﾗﾀ ﾌｳ</v>
      </c>
      <c r="G1692" s="30" t="str">
        <f>①陸連データ貼付け!E1692</f>
        <v>女</v>
      </c>
      <c r="H1692" s="30">
        <f>①陸連データ貼付け!N1692</f>
        <v>223271</v>
      </c>
      <c r="I1692" s="30" t="str">
        <f>①陸連データ貼付け!K1692</f>
        <v>名古屋南</v>
      </c>
      <c r="J1692" s="30" t="str">
        <f>ASC(①陸連データ貼付け!J1692)</f>
        <v>ｱｲﾁｹﾝﾘﾂﾅｺﾞﾔﾐﾅﾐ</v>
      </c>
      <c r="K1692" s="30" t="str">
        <f t="shared" si="80"/>
        <v>名古屋南</v>
      </c>
      <c r="L1692" s="30">
        <f>①陸連データ貼付け!P1692</f>
        <v>3</v>
      </c>
      <c r="M1692" s="64" t="str">
        <f>①陸連データ貼付け!Q1692</f>
        <v>高校</v>
      </c>
    </row>
    <row r="1693" spans="1:13">
      <c r="A1693" s="233" t="str">
        <f>①陸連データ貼付け!M1693</f>
        <v>H5084</v>
      </c>
      <c r="B1693" s="30" t="str">
        <f t="shared" si="78"/>
        <v>H</v>
      </c>
      <c r="C1693" s="30" t="str">
        <f t="shared" si="79"/>
        <v>5084</v>
      </c>
      <c r="D1693" s="30">
        <f>①陸連データ貼付け!B1693</f>
        <v>86464634</v>
      </c>
      <c r="E1693" s="30" t="str">
        <f>①陸連データ貼付け!C1693</f>
        <v>中村　朱里</v>
      </c>
      <c r="F1693" s="30" t="str">
        <f>ASC(①陸連データ貼付け!D1693)</f>
        <v>ﾅｶﾑﾗ ｱｶﾘ</v>
      </c>
      <c r="G1693" s="30" t="str">
        <f>①陸連データ貼付け!E1693</f>
        <v>女</v>
      </c>
      <c r="H1693" s="30">
        <f>①陸連データ貼付け!N1693</f>
        <v>223271</v>
      </c>
      <c r="I1693" s="30" t="str">
        <f>①陸連データ貼付け!K1693</f>
        <v>名古屋南</v>
      </c>
      <c r="J1693" s="30" t="str">
        <f>ASC(①陸連データ貼付け!J1693)</f>
        <v>ｱｲﾁｹﾝﾘﾂﾅｺﾞﾔﾐﾅﾐ</v>
      </c>
      <c r="K1693" s="30" t="str">
        <f t="shared" si="80"/>
        <v>名古屋南</v>
      </c>
      <c r="L1693" s="30">
        <f>①陸連データ貼付け!P1693</f>
        <v>2</v>
      </c>
      <c r="M1693" s="64" t="str">
        <f>①陸連データ貼付け!Q1693</f>
        <v>高校</v>
      </c>
    </row>
    <row r="1694" spans="1:13">
      <c r="A1694" s="233" t="str">
        <f>①陸連データ貼付け!M1694</f>
        <v>H5085</v>
      </c>
      <c r="B1694" s="30" t="str">
        <f t="shared" si="78"/>
        <v>H</v>
      </c>
      <c r="C1694" s="30" t="str">
        <f t="shared" si="79"/>
        <v>5085</v>
      </c>
      <c r="D1694" s="30">
        <f>①陸連データ貼付け!B1694</f>
        <v>86465332</v>
      </c>
      <c r="E1694" s="30" t="str">
        <f>①陸連データ貼付け!C1694</f>
        <v>望月　妙</v>
      </c>
      <c r="F1694" s="30" t="str">
        <f>ASC(①陸連データ貼付け!D1694)</f>
        <v>ﾓﾁﾂﾞｷ ﾀｴ</v>
      </c>
      <c r="G1694" s="30" t="str">
        <f>①陸連データ貼付け!E1694</f>
        <v>女</v>
      </c>
      <c r="H1694" s="30">
        <f>①陸連データ貼付け!N1694</f>
        <v>223271</v>
      </c>
      <c r="I1694" s="30" t="str">
        <f>①陸連データ貼付け!K1694</f>
        <v>名古屋南</v>
      </c>
      <c r="J1694" s="30" t="str">
        <f>ASC(①陸連データ貼付け!J1694)</f>
        <v>ｱｲﾁｹﾝﾘﾂﾅｺﾞﾔﾐﾅﾐ</v>
      </c>
      <c r="K1694" s="30" t="str">
        <f t="shared" si="80"/>
        <v>名古屋南</v>
      </c>
      <c r="L1694" s="30">
        <f>①陸連データ貼付け!P1694</f>
        <v>2</v>
      </c>
      <c r="M1694" s="64" t="str">
        <f>①陸連データ貼付け!Q1694</f>
        <v>高校</v>
      </c>
    </row>
    <row r="1695" spans="1:13">
      <c r="A1695" s="233" t="str">
        <f>①陸連データ貼付け!M1695</f>
        <v>H5086</v>
      </c>
      <c r="B1695" s="30" t="str">
        <f t="shared" si="78"/>
        <v>H</v>
      </c>
      <c r="C1695" s="30" t="str">
        <f t="shared" si="79"/>
        <v>5086</v>
      </c>
      <c r="D1695" s="30">
        <f>①陸連データ貼付け!B1695</f>
        <v>86466131</v>
      </c>
      <c r="E1695" s="30" t="str">
        <f>①陸連データ貼付け!C1695</f>
        <v>打越　綾菜</v>
      </c>
      <c r="F1695" s="30" t="str">
        <f>ASC(①陸連データ貼付け!D1695)</f>
        <v>ｳﾁｺｼ ｱﾔﾅ</v>
      </c>
      <c r="G1695" s="30" t="str">
        <f>①陸連データ貼付け!E1695</f>
        <v>女</v>
      </c>
      <c r="H1695" s="30">
        <f>①陸連データ貼付け!N1695</f>
        <v>223271</v>
      </c>
      <c r="I1695" s="30" t="str">
        <f>①陸連データ貼付け!K1695</f>
        <v>名古屋南</v>
      </c>
      <c r="J1695" s="30" t="str">
        <f>ASC(①陸連データ貼付け!J1695)</f>
        <v>ｱｲﾁｹﾝﾘﾂﾅｺﾞﾔﾐﾅﾐ</v>
      </c>
      <c r="K1695" s="30" t="str">
        <f t="shared" si="80"/>
        <v>名古屋南</v>
      </c>
      <c r="L1695" s="30">
        <f>①陸連データ貼付け!P1695</f>
        <v>2</v>
      </c>
      <c r="M1695" s="64" t="str">
        <f>①陸連データ貼付け!Q1695</f>
        <v>高校</v>
      </c>
    </row>
    <row r="1696" spans="1:13">
      <c r="A1696" s="233" t="str">
        <f>①陸連データ貼付け!M1696</f>
        <v>H5087</v>
      </c>
      <c r="B1696" s="30" t="str">
        <f t="shared" si="78"/>
        <v>H</v>
      </c>
      <c r="C1696" s="30" t="str">
        <f t="shared" si="79"/>
        <v>5087</v>
      </c>
      <c r="D1696" s="30">
        <f>①陸連データ貼付け!B1696</f>
        <v>86466535</v>
      </c>
      <c r="E1696" s="30" t="str">
        <f>①陸連データ貼付け!C1696</f>
        <v>寺田　結音</v>
      </c>
      <c r="F1696" s="30" t="str">
        <f>ASC(①陸連データ貼付け!D1696)</f>
        <v>ﾃﾗﾀﾞ ﾕｲﾈ</v>
      </c>
      <c r="G1696" s="30" t="str">
        <f>①陸連データ貼付け!E1696</f>
        <v>女</v>
      </c>
      <c r="H1696" s="30">
        <f>①陸連データ貼付け!N1696</f>
        <v>223271</v>
      </c>
      <c r="I1696" s="30" t="str">
        <f>①陸連データ貼付け!K1696</f>
        <v>名古屋南</v>
      </c>
      <c r="J1696" s="30" t="str">
        <f>ASC(①陸連データ貼付け!J1696)</f>
        <v>ｱｲﾁｹﾝﾘﾂﾅｺﾞﾔﾐﾅﾐ</v>
      </c>
      <c r="K1696" s="30" t="str">
        <f t="shared" si="80"/>
        <v>名古屋南</v>
      </c>
      <c r="L1696" s="30">
        <f>①陸連データ貼付け!P1696</f>
        <v>2</v>
      </c>
      <c r="M1696" s="64" t="str">
        <f>①陸連データ貼付け!Q1696</f>
        <v>高校</v>
      </c>
    </row>
    <row r="1697" spans="1:13">
      <c r="A1697" s="233" t="str">
        <f>①陸連データ貼付け!M1697</f>
        <v>H5088</v>
      </c>
      <c r="B1697" s="30" t="str">
        <f t="shared" si="78"/>
        <v>H</v>
      </c>
      <c r="C1697" s="30" t="str">
        <f t="shared" si="79"/>
        <v>5088</v>
      </c>
      <c r="D1697" s="30">
        <f>①陸連データ貼付け!B1697</f>
        <v>86466737</v>
      </c>
      <c r="E1697" s="30" t="str">
        <f>①陸連データ貼付け!C1697</f>
        <v>服部　有美</v>
      </c>
      <c r="F1697" s="30" t="str">
        <f>ASC(①陸連データ貼付け!D1697)</f>
        <v>ﾊｯﾄﾘ ﾕｳﾐ</v>
      </c>
      <c r="G1697" s="30" t="str">
        <f>①陸連データ貼付け!E1697</f>
        <v>女</v>
      </c>
      <c r="H1697" s="30">
        <f>①陸連データ貼付け!N1697</f>
        <v>223271</v>
      </c>
      <c r="I1697" s="30" t="str">
        <f>①陸連データ貼付け!K1697</f>
        <v>名古屋南</v>
      </c>
      <c r="J1697" s="30" t="str">
        <f>ASC(①陸連データ貼付け!J1697)</f>
        <v>ｱｲﾁｹﾝﾘﾂﾅｺﾞﾔﾐﾅﾐ</v>
      </c>
      <c r="K1697" s="30" t="str">
        <f t="shared" si="80"/>
        <v>名古屋南</v>
      </c>
      <c r="L1697" s="30">
        <f>①陸連データ貼付け!P1697</f>
        <v>2</v>
      </c>
      <c r="M1697" s="64" t="str">
        <f>①陸連データ貼付け!Q1697</f>
        <v>高校</v>
      </c>
    </row>
    <row r="1698" spans="1:13">
      <c r="A1698" s="233" t="str">
        <f>①陸連データ貼付け!M1698</f>
        <v>H5342</v>
      </c>
      <c r="B1698" s="30" t="str">
        <f t="shared" si="78"/>
        <v>H</v>
      </c>
      <c r="C1698" s="30" t="str">
        <f t="shared" si="79"/>
        <v>5342</v>
      </c>
      <c r="D1698" s="30">
        <f>①陸連データ貼付け!B1698</f>
        <v>69040827</v>
      </c>
      <c r="E1698" s="30" t="str">
        <f>①陸連データ貼付け!C1698</f>
        <v>今村　天音</v>
      </c>
      <c r="F1698" s="30" t="str">
        <f>ASC(①陸連データ貼付け!D1698)</f>
        <v>ｲﾏﾑﾗ ｱﾏﾈ</v>
      </c>
      <c r="G1698" s="30" t="str">
        <f>①陸連データ貼付け!E1698</f>
        <v>女</v>
      </c>
      <c r="H1698" s="30">
        <f>①陸連データ貼付け!N1698</f>
        <v>223271</v>
      </c>
      <c r="I1698" s="30" t="str">
        <f>①陸連データ貼付け!K1698</f>
        <v>名古屋南</v>
      </c>
      <c r="J1698" s="30" t="str">
        <f>ASC(①陸連データ貼付け!J1698)</f>
        <v>ｱｲﾁｹﾝﾘﾂﾅｺﾞﾔﾐﾅﾐ</v>
      </c>
      <c r="K1698" s="30" t="str">
        <f t="shared" si="80"/>
        <v>名古屋南</v>
      </c>
      <c r="L1698" s="30">
        <f>①陸連データ貼付け!P1698</f>
        <v>1</v>
      </c>
      <c r="M1698" s="64" t="str">
        <f>①陸連データ貼付け!Q1698</f>
        <v>高校</v>
      </c>
    </row>
    <row r="1699" spans="1:13">
      <c r="A1699" s="233" t="str">
        <f>①陸連データ貼付け!M1699</f>
        <v>H5343</v>
      </c>
      <c r="B1699" s="30" t="str">
        <f t="shared" si="78"/>
        <v>H</v>
      </c>
      <c r="C1699" s="30" t="str">
        <f t="shared" si="79"/>
        <v>5343</v>
      </c>
      <c r="D1699" s="30">
        <f>①陸連データ貼付け!B1699</f>
        <v>99392436</v>
      </c>
      <c r="E1699" s="30" t="str">
        <f>①陸連データ貼付け!C1699</f>
        <v>冨田　ゆい</v>
      </c>
      <c r="F1699" s="30" t="str">
        <f>ASC(①陸連データ貼付け!D1699)</f>
        <v>ﾄﾐﾀ ﾕｲ</v>
      </c>
      <c r="G1699" s="30" t="str">
        <f>①陸連データ貼付け!E1699</f>
        <v>女</v>
      </c>
      <c r="H1699" s="30">
        <f>①陸連データ貼付け!N1699</f>
        <v>223271</v>
      </c>
      <c r="I1699" s="30" t="str">
        <f>①陸連データ貼付け!K1699</f>
        <v>名古屋南</v>
      </c>
      <c r="J1699" s="30" t="str">
        <f>ASC(①陸連データ貼付け!J1699)</f>
        <v>ｱｲﾁｹﾝﾘﾂﾅｺﾞﾔﾐﾅﾐ</v>
      </c>
      <c r="K1699" s="30" t="str">
        <f t="shared" si="80"/>
        <v>名古屋南</v>
      </c>
      <c r="L1699" s="30">
        <f>①陸連データ貼付け!P1699</f>
        <v>1</v>
      </c>
      <c r="M1699" s="64" t="str">
        <f>①陸連データ貼付け!Q1699</f>
        <v>高校</v>
      </c>
    </row>
    <row r="1700" spans="1:13">
      <c r="A1700" s="233" t="str">
        <f>①陸連データ貼付け!M1700</f>
        <v>H5344</v>
      </c>
      <c r="B1700" s="30" t="str">
        <f t="shared" si="78"/>
        <v>H</v>
      </c>
      <c r="C1700" s="30" t="str">
        <f t="shared" si="79"/>
        <v>5344</v>
      </c>
      <c r="D1700" s="30">
        <f>①陸連データ貼付け!B1700</f>
        <v>99393235</v>
      </c>
      <c r="E1700" s="30" t="str">
        <f>①陸連データ貼付け!C1700</f>
        <v>安藤　朱里</v>
      </c>
      <c r="F1700" s="30" t="str">
        <f>ASC(①陸連データ貼付け!D1700)</f>
        <v>ｱﾝﾄﾞｳ ｱｶﾘ</v>
      </c>
      <c r="G1700" s="30" t="str">
        <f>①陸連データ貼付け!E1700</f>
        <v>女</v>
      </c>
      <c r="H1700" s="30">
        <f>①陸連データ貼付け!N1700</f>
        <v>223271</v>
      </c>
      <c r="I1700" s="30" t="str">
        <f>①陸連データ貼付け!K1700</f>
        <v>名古屋南</v>
      </c>
      <c r="J1700" s="30" t="str">
        <f>ASC(①陸連データ貼付け!J1700)</f>
        <v>ｱｲﾁｹﾝﾘﾂﾅｺﾞﾔﾐﾅﾐ</v>
      </c>
      <c r="K1700" s="30" t="str">
        <f t="shared" si="80"/>
        <v>名古屋南</v>
      </c>
      <c r="L1700" s="30">
        <f>①陸連データ貼付け!P1700</f>
        <v>1</v>
      </c>
      <c r="M1700" s="64" t="str">
        <f>①陸連データ貼付け!Q1700</f>
        <v>高校</v>
      </c>
    </row>
    <row r="1701" spans="1:13">
      <c r="A1701" s="233" t="str">
        <f>①陸連データ貼付け!M1701</f>
        <v>H5345</v>
      </c>
      <c r="B1701" s="30" t="str">
        <f t="shared" si="78"/>
        <v>H</v>
      </c>
      <c r="C1701" s="30" t="str">
        <f t="shared" si="79"/>
        <v>5345</v>
      </c>
      <c r="D1701" s="30">
        <f>①陸連データ貼付け!B1701</f>
        <v>99393740</v>
      </c>
      <c r="E1701" s="30" t="str">
        <f>①陸連データ貼付け!C1701</f>
        <v>井生　菜月</v>
      </c>
      <c r="F1701" s="30" t="str">
        <f>ASC(①陸連データ貼付け!D1701)</f>
        <v>ｲｵ ﾅﾂｷ</v>
      </c>
      <c r="G1701" s="30" t="str">
        <f>①陸連データ貼付け!E1701</f>
        <v>女</v>
      </c>
      <c r="H1701" s="30">
        <f>①陸連データ貼付け!N1701</f>
        <v>223271</v>
      </c>
      <c r="I1701" s="30" t="str">
        <f>①陸連データ貼付け!K1701</f>
        <v>名古屋南</v>
      </c>
      <c r="J1701" s="30" t="str">
        <f>ASC(①陸連データ貼付け!J1701)</f>
        <v>ｱｲﾁｹﾝﾘﾂﾅｺﾞﾔﾐﾅﾐ</v>
      </c>
      <c r="K1701" s="30" t="str">
        <f t="shared" si="80"/>
        <v>名古屋南</v>
      </c>
      <c r="L1701" s="30">
        <f>①陸連データ貼付け!P1701</f>
        <v>1</v>
      </c>
      <c r="M1701" s="64" t="str">
        <f>①陸連データ貼付け!Q1701</f>
        <v>高校</v>
      </c>
    </row>
    <row r="1702" spans="1:13">
      <c r="A1702" s="233" t="str">
        <f>①陸連データ貼付け!M1702</f>
        <v>H5346</v>
      </c>
      <c r="B1702" s="30" t="str">
        <f t="shared" si="78"/>
        <v>H</v>
      </c>
      <c r="C1702" s="30" t="str">
        <f t="shared" si="79"/>
        <v>5346</v>
      </c>
      <c r="D1702" s="30">
        <f>①陸連データ貼付け!B1702</f>
        <v>99394640</v>
      </c>
      <c r="E1702" s="30" t="str">
        <f>①陸連データ貼付け!C1702</f>
        <v>江嵜　夏帆</v>
      </c>
      <c r="F1702" s="30" t="str">
        <f>ASC(①陸連データ貼付け!D1702)</f>
        <v>ｴｻｷ ﾅﾂﾎ</v>
      </c>
      <c r="G1702" s="30" t="str">
        <f>①陸連データ貼付け!E1702</f>
        <v>女</v>
      </c>
      <c r="H1702" s="30">
        <f>①陸連データ貼付け!N1702</f>
        <v>223271</v>
      </c>
      <c r="I1702" s="30" t="str">
        <f>①陸連データ貼付け!K1702</f>
        <v>名古屋南</v>
      </c>
      <c r="J1702" s="30" t="str">
        <f>ASC(①陸連データ貼付け!J1702)</f>
        <v>ｱｲﾁｹﾝﾘﾂﾅｺﾞﾔﾐﾅﾐ</v>
      </c>
      <c r="K1702" s="30" t="str">
        <f t="shared" si="80"/>
        <v>名古屋南</v>
      </c>
      <c r="L1702" s="30">
        <f>①陸連データ貼付け!P1702</f>
        <v>1</v>
      </c>
      <c r="M1702" s="64" t="str">
        <f>①陸連データ貼付け!Q1702</f>
        <v>高校</v>
      </c>
    </row>
    <row r="1703" spans="1:13">
      <c r="A1703" s="233" t="str">
        <f>①陸連データ貼付け!M1703</f>
        <v>H5347</v>
      </c>
      <c r="B1703" s="30" t="str">
        <f t="shared" si="78"/>
        <v>H</v>
      </c>
      <c r="C1703" s="30" t="str">
        <f t="shared" si="79"/>
        <v>5347</v>
      </c>
      <c r="D1703" s="30">
        <f>①陸連データ貼付け!B1703</f>
        <v>99395338</v>
      </c>
      <c r="E1703" s="30" t="str">
        <f>①陸連データ貼付け!C1703</f>
        <v>池田　舞花</v>
      </c>
      <c r="F1703" s="30" t="str">
        <f>ASC(①陸連データ貼付け!D1703)</f>
        <v>ｲｹﾀﾞ ﾏｲｶ</v>
      </c>
      <c r="G1703" s="30" t="str">
        <f>①陸連データ貼付け!E1703</f>
        <v>女</v>
      </c>
      <c r="H1703" s="30">
        <f>①陸連データ貼付け!N1703</f>
        <v>223271</v>
      </c>
      <c r="I1703" s="30" t="str">
        <f>①陸連データ貼付け!K1703</f>
        <v>名古屋南</v>
      </c>
      <c r="J1703" s="30" t="str">
        <f>ASC(①陸連データ貼付け!J1703)</f>
        <v>ｱｲﾁｹﾝﾘﾂﾅｺﾞﾔﾐﾅﾐ</v>
      </c>
      <c r="K1703" s="30" t="str">
        <f t="shared" si="80"/>
        <v>名古屋南</v>
      </c>
      <c r="L1703" s="30">
        <f>①陸連データ貼付け!P1703</f>
        <v>1</v>
      </c>
      <c r="M1703" s="64" t="str">
        <f>①陸連データ貼付け!Q1703</f>
        <v>高校</v>
      </c>
    </row>
    <row r="1704" spans="1:13">
      <c r="A1704" s="233" t="str">
        <f>①陸連データ貼付け!M1704</f>
        <v>H5348</v>
      </c>
      <c r="B1704" s="30" t="str">
        <f t="shared" si="78"/>
        <v>H</v>
      </c>
      <c r="C1704" s="30" t="str">
        <f t="shared" si="79"/>
        <v>5348</v>
      </c>
      <c r="D1704" s="30">
        <f>①陸連データ貼付け!B1704</f>
        <v>99395944</v>
      </c>
      <c r="E1704" s="30" t="str">
        <f>①陸連データ貼付け!C1704</f>
        <v>池田　真惟</v>
      </c>
      <c r="F1704" s="30" t="str">
        <f>ASC(①陸連データ貼付け!D1704)</f>
        <v>ｲｹﾀﾞ ﾏｲ</v>
      </c>
      <c r="G1704" s="30" t="str">
        <f>①陸連データ貼付け!E1704</f>
        <v>女</v>
      </c>
      <c r="H1704" s="30">
        <f>①陸連データ貼付け!N1704</f>
        <v>223271</v>
      </c>
      <c r="I1704" s="30" t="str">
        <f>①陸連データ貼付け!K1704</f>
        <v>名古屋南</v>
      </c>
      <c r="J1704" s="30" t="str">
        <f>ASC(①陸連データ貼付け!J1704)</f>
        <v>ｱｲﾁｹﾝﾘﾂﾅｺﾞﾔﾐﾅﾐ</v>
      </c>
      <c r="K1704" s="30" t="str">
        <f t="shared" si="80"/>
        <v>名古屋南</v>
      </c>
      <c r="L1704" s="30">
        <f>①陸連データ貼付け!P1704</f>
        <v>1</v>
      </c>
      <c r="M1704" s="64" t="str">
        <f>①陸連データ貼付け!Q1704</f>
        <v>高校</v>
      </c>
    </row>
    <row r="1705" spans="1:13">
      <c r="A1705" s="233" t="str">
        <f>①陸連データ貼付け!M1705</f>
        <v>H124</v>
      </c>
      <c r="B1705" s="30" t="str">
        <f t="shared" si="78"/>
        <v>H</v>
      </c>
      <c r="C1705" s="30" t="str">
        <f t="shared" si="79"/>
        <v>124</v>
      </c>
      <c r="D1705" s="30">
        <f>①陸連データ貼付け!B1705</f>
        <v>24728528</v>
      </c>
      <c r="E1705" s="30" t="str">
        <f>①陸連データ貼付け!C1705</f>
        <v>村田　大和</v>
      </c>
      <c r="F1705" s="30" t="str">
        <f>ASC(①陸連データ貼付け!D1705)</f>
        <v>ﾑﾗﾀ ﾔﾏﾄ</v>
      </c>
      <c r="G1705" s="30" t="str">
        <f>①陸連データ貼付け!E1705</f>
        <v>男</v>
      </c>
      <c r="H1705" s="30">
        <f>①陸連データ貼付け!N1705</f>
        <v>223271</v>
      </c>
      <c r="I1705" s="30" t="str">
        <f>①陸連データ貼付け!K1705</f>
        <v>名古屋南</v>
      </c>
      <c r="J1705" s="30" t="str">
        <f>ASC(①陸連データ貼付け!J1705)</f>
        <v>ｱｲﾁｹﾝﾘﾂﾅｺﾞﾔﾐﾅﾐ</v>
      </c>
      <c r="K1705" s="30" t="str">
        <f t="shared" si="80"/>
        <v>名古屋南</v>
      </c>
      <c r="L1705" s="30">
        <f>①陸連データ貼付け!P1705</f>
        <v>3</v>
      </c>
      <c r="M1705" s="64" t="str">
        <f>①陸連データ貼付け!Q1705</f>
        <v>高校</v>
      </c>
    </row>
    <row r="1706" spans="1:13">
      <c r="A1706" s="233" t="str">
        <f>①陸連データ貼付け!M1706</f>
        <v>H125</v>
      </c>
      <c r="B1706" s="30" t="str">
        <f t="shared" si="78"/>
        <v>H</v>
      </c>
      <c r="C1706" s="30" t="str">
        <f t="shared" si="79"/>
        <v>125</v>
      </c>
      <c r="D1706" s="30">
        <f>①陸連データ貼付け!B1706</f>
        <v>46981028</v>
      </c>
      <c r="E1706" s="30" t="str">
        <f>①陸連データ貼付け!C1706</f>
        <v>東村　憲佑</v>
      </c>
      <c r="F1706" s="30" t="str">
        <f>ASC(①陸連データ貼付け!D1706)</f>
        <v>ﾋｶﾞｼﾑﾗ ｹﾝｽｹ</v>
      </c>
      <c r="G1706" s="30" t="str">
        <f>①陸連データ貼付け!E1706</f>
        <v>男</v>
      </c>
      <c r="H1706" s="30">
        <f>①陸連データ貼付け!N1706</f>
        <v>223271</v>
      </c>
      <c r="I1706" s="30" t="str">
        <f>①陸連データ貼付け!K1706</f>
        <v>名古屋南</v>
      </c>
      <c r="J1706" s="30" t="str">
        <f>ASC(①陸連データ貼付け!J1706)</f>
        <v>ｱｲﾁｹﾝﾘﾂﾅｺﾞﾔﾐﾅﾐ</v>
      </c>
      <c r="K1706" s="30" t="str">
        <f t="shared" si="80"/>
        <v>名古屋南</v>
      </c>
      <c r="L1706" s="30">
        <f>①陸連データ貼付け!P1706</f>
        <v>2</v>
      </c>
      <c r="M1706" s="64" t="str">
        <f>①陸連データ貼付け!Q1706</f>
        <v>高校</v>
      </c>
    </row>
    <row r="1707" spans="1:13">
      <c r="A1707" s="233" t="str">
        <f>①陸連データ貼付け!M1707</f>
        <v>H126</v>
      </c>
      <c r="B1707" s="30" t="str">
        <f t="shared" si="78"/>
        <v>H</v>
      </c>
      <c r="C1707" s="30" t="str">
        <f t="shared" si="79"/>
        <v>126</v>
      </c>
      <c r="D1707" s="30">
        <f>①陸連データ貼付け!B1707</f>
        <v>49401725</v>
      </c>
      <c r="E1707" s="30" t="str">
        <f>①陸連データ貼付け!C1707</f>
        <v>木下　雄斗</v>
      </c>
      <c r="F1707" s="30" t="str">
        <f>ASC(①陸連データ貼付け!D1707)</f>
        <v>ｷﾉｼﾀ ﾕｳﾄ</v>
      </c>
      <c r="G1707" s="30" t="str">
        <f>①陸連データ貼付け!E1707</f>
        <v>男</v>
      </c>
      <c r="H1707" s="30">
        <f>①陸連データ貼付け!N1707</f>
        <v>223271</v>
      </c>
      <c r="I1707" s="30" t="str">
        <f>①陸連データ貼付け!K1707</f>
        <v>名古屋南</v>
      </c>
      <c r="J1707" s="30" t="str">
        <f>ASC(①陸連データ貼付け!J1707)</f>
        <v>ｱｲﾁｹﾝﾘﾂﾅｺﾞﾔﾐﾅﾐ</v>
      </c>
      <c r="K1707" s="30" t="str">
        <f t="shared" si="80"/>
        <v>名古屋南</v>
      </c>
      <c r="L1707" s="30">
        <f>①陸連データ貼付け!P1707</f>
        <v>2</v>
      </c>
      <c r="M1707" s="64" t="str">
        <f>①陸連データ貼付け!Q1707</f>
        <v>高校</v>
      </c>
    </row>
    <row r="1708" spans="1:13">
      <c r="A1708" s="233" t="str">
        <f>①陸連データ貼付け!M1708</f>
        <v>H127</v>
      </c>
      <c r="B1708" s="30" t="str">
        <f t="shared" si="78"/>
        <v>H</v>
      </c>
      <c r="C1708" s="30" t="str">
        <f t="shared" si="79"/>
        <v>127</v>
      </c>
      <c r="D1708" s="30">
        <f>①陸連データ貼付け!B1708</f>
        <v>49401826</v>
      </c>
      <c r="E1708" s="30" t="str">
        <f>①陸連データ貼付け!C1708</f>
        <v>木下　聖斗</v>
      </c>
      <c r="F1708" s="30" t="str">
        <f>ASC(①陸連データ貼付け!D1708)</f>
        <v>ｷﾉｼﾀ ｶｲﾄ</v>
      </c>
      <c r="G1708" s="30" t="str">
        <f>①陸連データ貼付け!E1708</f>
        <v>男</v>
      </c>
      <c r="H1708" s="30">
        <f>①陸連データ貼付け!N1708</f>
        <v>223271</v>
      </c>
      <c r="I1708" s="30" t="str">
        <f>①陸連データ貼付け!K1708</f>
        <v>名古屋南</v>
      </c>
      <c r="J1708" s="30" t="str">
        <f>ASC(①陸連データ貼付け!J1708)</f>
        <v>ｱｲﾁｹﾝﾘﾂﾅｺﾞﾔﾐﾅﾐ</v>
      </c>
      <c r="K1708" s="30" t="str">
        <f t="shared" si="80"/>
        <v>名古屋南</v>
      </c>
      <c r="L1708" s="30">
        <f>①陸連データ貼付け!P1708</f>
        <v>2</v>
      </c>
      <c r="M1708" s="64" t="str">
        <f>①陸連データ貼付け!Q1708</f>
        <v>高校</v>
      </c>
    </row>
    <row r="1709" spans="1:13">
      <c r="A1709" s="233" t="str">
        <f>①陸連データ貼付け!M1709</f>
        <v>H128</v>
      </c>
      <c r="B1709" s="30" t="str">
        <f t="shared" si="78"/>
        <v>H</v>
      </c>
      <c r="C1709" s="30" t="str">
        <f t="shared" si="79"/>
        <v>128</v>
      </c>
      <c r="D1709" s="30">
        <f>①陸連データ貼付け!B1709</f>
        <v>49496638</v>
      </c>
      <c r="E1709" s="30" t="str">
        <f>①陸連データ貼付け!C1709</f>
        <v>堀場　大輔</v>
      </c>
      <c r="F1709" s="30" t="str">
        <f>ASC(①陸連データ貼付け!D1709)</f>
        <v>ﾎﾘﾊﾞ ﾀﾞｲｽｹ</v>
      </c>
      <c r="G1709" s="30" t="str">
        <f>①陸連データ貼付け!E1709</f>
        <v>男</v>
      </c>
      <c r="H1709" s="30">
        <f>①陸連データ貼付け!N1709</f>
        <v>223271</v>
      </c>
      <c r="I1709" s="30" t="str">
        <f>①陸連データ貼付け!K1709</f>
        <v>名古屋南</v>
      </c>
      <c r="J1709" s="30" t="str">
        <f>ASC(①陸連データ貼付け!J1709)</f>
        <v>ｱｲﾁｹﾝﾘﾂﾅｺﾞﾔﾐﾅﾐ</v>
      </c>
      <c r="K1709" s="30" t="str">
        <f t="shared" si="80"/>
        <v>名古屋南</v>
      </c>
      <c r="L1709" s="30">
        <f>①陸連データ貼付け!P1709</f>
        <v>2</v>
      </c>
      <c r="M1709" s="64" t="str">
        <f>①陸連データ貼付け!Q1709</f>
        <v>高校</v>
      </c>
    </row>
    <row r="1710" spans="1:13">
      <c r="A1710" s="233" t="str">
        <f>①陸連データ貼付け!M1710</f>
        <v>H129</v>
      </c>
      <c r="B1710" s="30" t="str">
        <f t="shared" si="78"/>
        <v>H</v>
      </c>
      <c r="C1710" s="30" t="str">
        <f t="shared" si="79"/>
        <v>129</v>
      </c>
      <c r="D1710" s="30">
        <f>①陸連データ貼付け!B1710</f>
        <v>50749530</v>
      </c>
      <c r="E1710" s="30" t="str">
        <f>①陸連データ貼付け!C1710</f>
        <v>丹羽　司</v>
      </c>
      <c r="F1710" s="30" t="str">
        <f>ASC(①陸連データ貼付け!D1710)</f>
        <v>ﾆﾜ ﾂｶｻ</v>
      </c>
      <c r="G1710" s="30" t="str">
        <f>①陸連データ貼付け!E1710</f>
        <v>男</v>
      </c>
      <c r="H1710" s="30">
        <f>①陸連データ貼付け!N1710</f>
        <v>223271</v>
      </c>
      <c r="I1710" s="30" t="str">
        <f>①陸連データ貼付け!K1710</f>
        <v>名古屋南</v>
      </c>
      <c r="J1710" s="30" t="str">
        <f>ASC(①陸連データ貼付け!J1710)</f>
        <v>ｱｲﾁｹﾝﾘﾂﾅｺﾞﾔﾐﾅﾐ</v>
      </c>
      <c r="K1710" s="30" t="str">
        <f t="shared" si="80"/>
        <v>名古屋南</v>
      </c>
      <c r="L1710" s="30">
        <f>①陸連データ貼付け!P1710</f>
        <v>2</v>
      </c>
      <c r="M1710" s="64" t="str">
        <f>①陸連データ貼付け!Q1710</f>
        <v>高校</v>
      </c>
    </row>
    <row r="1711" spans="1:13">
      <c r="A1711" s="233" t="str">
        <f>①陸連データ貼付け!M1711</f>
        <v>H130</v>
      </c>
      <c r="B1711" s="30" t="str">
        <f t="shared" si="78"/>
        <v>H</v>
      </c>
      <c r="C1711" s="30" t="str">
        <f t="shared" si="79"/>
        <v>130</v>
      </c>
      <c r="D1711" s="30">
        <f>①陸連データ貼付け!B1711</f>
        <v>51543523</v>
      </c>
      <c r="E1711" s="30" t="str">
        <f>①陸連データ貼付け!C1711</f>
        <v>石田　大智</v>
      </c>
      <c r="F1711" s="30" t="str">
        <f>ASC(①陸連データ貼付け!D1711)</f>
        <v>ｲｼﾀﾞ ﾀﾞｲﾁ</v>
      </c>
      <c r="G1711" s="30" t="str">
        <f>①陸連データ貼付け!E1711</f>
        <v>男</v>
      </c>
      <c r="H1711" s="30">
        <f>①陸連データ貼付け!N1711</f>
        <v>223271</v>
      </c>
      <c r="I1711" s="30" t="str">
        <f>①陸連データ貼付け!K1711</f>
        <v>名古屋南</v>
      </c>
      <c r="J1711" s="30" t="str">
        <f>ASC(①陸連データ貼付け!J1711)</f>
        <v>ｱｲﾁｹﾝﾘﾂﾅｺﾞﾔﾐﾅﾐ</v>
      </c>
      <c r="K1711" s="30" t="str">
        <f t="shared" si="80"/>
        <v>名古屋南</v>
      </c>
      <c r="L1711" s="30">
        <f>①陸連データ貼付け!P1711</f>
        <v>2</v>
      </c>
      <c r="M1711" s="64" t="str">
        <f>①陸連データ貼付け!Q1711</f>
        <v>高校</v>
      </c>
    </row>
    <row r="1712" spans="1:13">
      <c r="A1712" s="233" t="str">
        <f>①陸連データ貼付け!M1712</f>
        <v>H131</v>
      </c>
      <c r="B1712" s="30" t="str">
        <f t="shared" si="78"/>
        <v>H</v>
      </c>
      <c r="C1712" s="30" t="str">
        <f t="shared" si="79"/>
        <v>131</v>
      </c>
      <c r="D1712" s="30">
        <f>①陸連データ貼付け!B1712</f>
        <v>58428229</v>
      </c>
      <c r="E1712" s="30" t="str">
        <f>①陸連データ貼付け!C1712</f>
        <v>小杉　友寛</v>
      </c>
      <c r="F1712" s="30" t="str">
        <f>ASC(①陸連データ貼付け!D1712)</f>
        <v>ｺｽｷﾞ ﾄﾓﾋﾛ</v>
      </c>
      <c r="G1712" s="30" t="str">
        <f>①陸連データ貼付け!E1712</f>
        <v>男</v>
      </c>
      <c r="H1712" s="30">
        <f>①陸連データ貼付け!N1712</f>
        <v>223271</v>
      </c>
      <c r="I1712" s="30" t="str">
        <f>①陸連データ貼付け!K1712</f>
        <v>名古屋南</v>
      </c>
      <c r="J1712" s="30" t="str">
        <f>ASC(①陸連データ貼付け!J1712)</f>
        <v>ｱｲﾁｹﾝﾘﾂﾅｺﾞﾔﾐﾅﾐ</v>
      </c>
      <c r="K1712" s="30" t="str">
        <f t="shared" si="80"/>
        <v>名古屋南</v>
      </c>
      <c r="L1712" s="30">
        <f>①陸連データ貼付け!P1712</f>
        <v>2</v>
      </c>
      <c r="M1712" s="64" t="str">
        <f>①陸連データ貼付け!Q1712</f>
        <v>高校</v>
      </c>
    </row>
    <row r="1713" spans="1:13">
      <c r="A1713" s="233" t="str">
        <f>①陸連データ貼付け!M1713</f>
        <v>H132</v>
      </c>
      <c r="B1713" s="30" t="str">
        <f t="shared" si="78"/>
        <v>H</v>
      </c>
      <c r="C1713" s="30" t="str">
        <f t="shared" si="79"/>
        <v>132</v>
      </c>
      <c r="D1713" s="30">
        <f>①陸連データ貼付け!B1713</f>
        <v>59180831</v>
      </c>
      <c r="E1713" s="30" t="str">
        <f>①陸連データ貼付け!C1713</f>
        <v>小松　勇太</v>
      </c>
      <c r="F1713" s="30" t="str">
        <f>ASC(①陸連データ貼付け!D1713)</f>
        <v>ｺﾏﾂ ﾕｳﾀ</v>
      </c>
      <c r="G1713" s="30" t="str">
        <f>①陸連データ貼付け!E1713</f>
        <v>男</v>
      </c>
      <c r="H1713" s="30">
        <f>①陸連データ貼付け!N1713</f>
        <v>223271</v>
      </c>
      <c r="I1713" s="30" t="str">
        <f>①陸連データ貼付け!K1713</f>
        <v>名古屋南</v>
      </c>
      <c r="J1713" s="30" t="str">
        <f>ASC(①陸連データ貼付け!J1713)</f>
        <v>ｱｲﾁｹﾝﾘﾂﾅｺﾞﾔﾐﾅﾐ</v>
      </c>
      <c r="K1713" s="30" t="str">
        <f t="shared" si="80"/>
        <v>名古屋南</v>
      </c>
      <c r="L1713" s="30">
        <f>①陸連データ貼付け!P1713</f>
        <v>2</v>
      </c>
      <c r="M1713" s="64" t="str">
        <f>①陸連データ貼付け!Q1713</f>
        <v>高校</v>
      </c>
    </row>
    <row r="1714" spans="1:13">
      <c r="A1714" s="233" t="str">
        <f>①陸連データ貼付け!M1714</f>
        <v>H133</v>
      </c>
      <c r="B1714" s="30" t="str">
        <f t="shared" si="78"/>
        <v>H</v>
      </c>
      <c r="C1714" s="30" t="str">
        <f t="shared" si="79"/>
        <v>133</v>
      </c>
      <c r="D1714" s="30">
        <f>①陸連データ貼付け!B1714</f>
        <v>72823931</v>
      </c>
      <c r="E1714" s="30" t="str">
        <f>①陸連データ貼付け!C1714</f>
        <v>加藤　蓮大</v>
      </c>
      <c r="F1714" s="30" t="str">
        <f>ASC(①陸連データ貼付け!D1714)</f>
        <v>ｶﾄｳ ﾚﾝﾀ</v>
      </c>
      <c r="G1714" s="30" t="str">
        <f>①陸連データ貼付け!E1714</f>
        <v>男</v>
      </c>
      <c r="H1714" s="30">
        <f>①陸連データ貼付け!N1714</f>
        <v>223271</v>
      </c>
      <c r="I1714" s="30" t="str">
        <f>①陸連データ貼付け!K1714</f>
        <v>名古屋南</v>
      </c>
      <c r="J1714" s="30" t="str">
        <f>ASC(①陸連データ貼付け!J1714)</f>
        <v>ｱｲﾁｹﾝﾘﾂﾅｺﾞﾔﾐﾅﾐ</v>
      </c>
      <c r="K1714" s="30" t="str">
        <f t="shared" si="80"/>
        <v>名古屋南</v>
      </c>
      <c r="L1714" s="30">
        <f>①陸連データ貼付け!P1714</f>
        <v>2</v>
      </c>
      <c r="M1714" s="64" t="str">
        <f>①陸連データ貼付け!Q1714</f>
        <v>高校</v>
      </c>
    </row>
    <row r="1715" spans="1:13">
      <c r="A1715" s="233" t="str">
        <f>①陸連データ貼付け!M1715</f>
        <v>H134</v>
      </c>
      <c r="B1715" s="30" t="str">
        <f t="shared" si="78"/>
        <v>H</v>
      </c>
      <c r="C1715" s="30" t="str">
        <f t="shared" si="79"/>
        <v>134</v>
      </c>
      <c r="D1715" s="30">
        <f>①陸連データ貼付け!B1715</f>
        <v>77646232</v>
      </c>
      <c r="E1715" s="30" t="str">
        <f>①陸連データ貼付け!C1715</f>
        <v>石井　達之</v>
      </c>
      <c r="F1715" s="30" t="str">
        <f>ASC(①陸連データ貼付け!D1715)</f>
        <v>ｲｼｲ ｻﾄｼ</v>
      </c>
      <c r="G1715" s="30" t="str">
        <f>①陸連データ貼付け!E1715</f>
        <v>男</v>
      </c>
      <c r="H1715" s="30">
        <f>①陸連データ貼付け!N1715</f>
        <v>223271</v>
      </c>
      <c r="I1715" s="30" t="str">
        <f>①陸連データ貼付け!K1715</f>
        <v>名古屋南</v>
      </c>
      <c r="J1715" s="30" t="str">
        <f>ASC(①陸連データ貼付け!J1715)</f>
        <v>ｱｲﾁｹﾝﾘﾂﾅｺﾞﾔﾐﾅﾐ</v>
      </c>
      <c r="K1715" s="30" t="str">
        <f t="shared" si="80"/>
        <v>名古屋南</v>
      </c>
      <c r="L1715" s="30">
        <f>①陸連データ貼付け!P1715</f>
        <v>3</v>
      </c>
      <c r="M1715" s="64" t="str">
        <f>①陸連データ貼付け!Q1715</f>
        <v>高校</v>
      </c>
    </row>
    <row r="1716" spans="1:13">
      <c r="A1716" s="233" t="str">
        <f>①陸連データ貼付け!M1716</f>
        <v>H135</v>
      </c>
      <c r="B1716" s="30" t="str">
        <f t="shared" si="78"/>
        <v>H</v>
      </c>
      <c r="C1716" s="30" t="str">
        <f t="shared" si="79"/>
        <v>135</v>
      </c>
      <c r="D1716" s="30">
        <f>①陸連データ貼付け!B1716</f>
        <v>77646333</v>
      </c>
      <c r="E1716" s="30" t="str">
        <f>①陸連データ貼付け!C1716</f>
        <v>田中　幹也</v>
      </c>
      <c r="F1716" s="30" t="str">
        <f>ASC(①陸連データ貼付け!D1716)</f>
        <v>ﾀﾅｶ ﾐｷﾔ</v>
      </c>
      <c r="G1716" s="30" t="str">
        <f>①陸連データ貼付け!E1716</f>
        <v>男</v>
      </c>
      <c r="H1716" s="30">
        <f>①陸連データ貼付け!N1716</f>
        <v>223271</v>
      </c>
      <c r="I1716" s="30" t="str">
        <f>①陸連データ貼付け!K1716</f>
        <v>名古屋南</v>
      </c>
      <c r="J1716" s="30" t="str">
        <f>ASC(①陸連データ貼付け!J1716)</f>
        <v>ｱｲﾁｹﾝﾘﾂﾅｺﾞﾔﾐﾅﾐ</v>
      </c>
      <c r="K1716" s="30" t="str">
        <f t="shared" si="80"/>
        <v>名古屋南</v>
      </c>
      <c r="L1716" s="30">
        <f>①陸連データ貼付け!P1716</f>
        <v>3</v>
      </c>
      <c r="M1716" s="64" t="str">
        <f>①陸連データ貼付け!Q1716</f>
        <v>高校</v>
      </c>
    </row>
    <row r="1717" spans="1:13">
      <c r="A1717" s="233" t="str">
        <f>①陸連データ貼付け!M1717</f>
        <v>H136</v>
      </c>
      <c r="B1717" s="30" t="str">
        <f t="shared" si="78"/>
        <v>H</v>
      </c>
      <c r="C1717" s="30" t="str">
        <f t="shared" si="79"/>
        <v>136</v>
      </c>
      <c r="D1717" s="30">
        <f>①陸連データ貼付け!B1717</f>
        <v>77646535</v>
      </c>
      <c r="E1717" s="30" t="str">
        <f>①陸連データ貼付け!C1717</f>
        <v>岡村　圭祐</v>
      </c>
      <c r="F1717" s="30" t="str">
        <f>ASC(①陸連データ貼付け!D1717)</f>
        <v>ｵｶﾑﾗ ｹｲｽｹ</v>
      </c>
      <c r="G1717" s="30" t="str">
        <f>①陸連データ貼付け!E1717</f>
        <v>男</v>
      </c>
      <c r="H1717" s="30">
        <f>①陸連データ貼付け!N1717</f>
        <v>223271</v>
      </c>
      <c r="I1717" s="30" t="str">
        <f>①陸連データ貼付け!K1717</f>
        <v>名古屋南</v>
      </c>
      <c r="J1717" s="30" t="str">
        <f>ASC(①陸連データ貼付け!J1717)</f>
        <v>ｱｲﾁｹﾝﾘﾂﾅｺﾞﾔﾐﾅﾐ</v>
      </c>
      <c r="K1717" s="30" t="str">
        <f t="shared" si="80"/>
        <v>名古屋南</v>
      </c>
      <c r="L1717" s="30">
        <f>①陸連データ貼付け!P1717</f>
        <v>3</v>
      </c>
      <c r="M1717" s="64" t="str">
        <f>①陸連データ貼付け!Q1717</f>
        <v>高校</v>
      </c>
    </row>
    <row r="1718" spans="1:13">
      <c r="A1718" s="233" t="str">
        <f>①陸連データ貼付け!M1718</f>
        <v>H137</v>
      </c>
      <c r="B1718" s="30" t="str">
        <f t="shared" si="78"/>
        <v>H</v>
      </c>
      <c r="C1718" s="30" t="str">
        <f t="shared" si="79"/>
        <v>137</v>
      </c>
      <c r="D1718" s="30">
        <f>①陸連データ貼付け!B1718</f>
        <v>77646636</v>
      </c>
      <c r="E1718" s="30" t="str">
        <f>①陸連データ貼付け!C1718</f>
        <v>大野　佑真</v>
      </c>
      <c r="F1718" s="30" t="str">
        <f>ASC(①陸連データ貼付け!D1718)</f>
        <v>ｵｵﾉ ﾕｳﾏ</v>
      </c>
      <c r="G1718" s="30" t="str">
        <f>①陸連データ貼付け!E1718</f>
        <v>男</v>
      </c>
      <c r="H1718" s="30">
        <f>①陸連データ貼付け!N1718</f>
        <v>223271</v>
      </c>
      <c r="I1718" s="30" t="str">
        <f>①陸連データ貼付け!K1718</f>
        <v>名古屋南</v>
      </c>
      <c r="J1718" s="30" t="str">
        <f>ASC(①陸連データ貼付け!J1718)</f>
        <v>ｱｲﾁｹﾝﾘﾂﾅｺﾞﾔﾐﾅﾐ</v>
      </c>
      <c r="K1718" s="30" t="str">
        <f t="shared" si="80"/>
        <v>名古屋南</v>
      </c>
      <c r="L1718" s="30">
        <f>①陸連データ貼付け!P1718</f>
        <v>3</v>
      </c>
      <c r="M1718" s="64" t="str">
        <f>①陸連データ貼付け!Q1718</f>
        <v>高校</v>
      </c>
    </row>
    <row r="1719" spans="1:13">
      <c r="A1719" s="233" t="str">
        <f>①陸連データ貼付け!M1719</f>
        <v>H138</v>
      </c>
      <c r="B1719" s="30" t="str">
        <f t="shared" si="78"/>
        <v>H</v>
      </c>
      <c r="C1719" s="30" t="str">
        <f t="shared" si="79"/>
        <v>138</v>
      </c>
      <c r="D1719" s="30">
        <f>①陸連データ貼付け!B1719</f>
        <v>95753130</v>
      </c>
      <c r="E1719" s="30" t="str">
        <f>①陸連データ貼付け!C1719</f>
        <v>大羽　智士</v>
      </c>
      <c r="F1719" s="30" t="str">
        <f>ASC(①陸連データ貼付け!D1719)</f>
        <v>ｵｵﾊﾞ ｻﾄｼ</v>
      </c>
      <c r="G1719" s="30" t="str">
        <f>①陸連データ貼付け!E1719</f>
        <v>男</v>
      </c>
      <c r="H1719" s="30">
        <f>①陸連データ貼付け!N1719</f>
        <v>223271</v>
      </c>
      <c r="I1719" s="30" t="str">
        <f>①陸連データ貼付け!K1719</f>
        <v>名古屋南</v>
      </c>
      <c r="J1719" s="30" t="str">
        <f>ASC(①陸連データ貼付け!J1719)</f>
        <v>ｱｲﾁｹﾝﾘﾂﾅｺﾞﾔﾐﾅﾐ</v>
      </c>
      <c r="K1719" s="30" t="str">
        <f t="shared" si="80"/>
        <v>名古屋南</v>
      </c>
      <c r="L1719" s="30">
        <f>①陸連データ貼付け!P1719</f>
        <v>2</v>
      </c>
      <c r="M1719" s="64" t="str">
        <f>①陸連データ貼付け!Q1719</f>
        <v>高校</v>
      </c>
    </row>
    <row r="1720" spans="1:13">
      <c r="A1720" s="233" t="str">
        <f>①陸連データ貼付け!M1720</f>
        <v>H617</v>
      </c>
      <c r="B1720" s="30" t="str">
        <f t="shared" si="78"/>
        <v>H</v>
      </c>
      <c r="C1720" s="30" t="str">
        <f t="shared" si="79"/>
        <v>617</v>
      </c>
      <c r="D1720" s="30">
        <f>①陸連データ貼付け!B1720</f>
        <v>61398431</v>
      </c>
      <c r="E1720" s="30" t="str">
        <f>①陸連データ貼付け!C1720</f>
        <v>尾関　智之</v>
      </c>
      <c r="F1720" s="30" t="str">
        <f>ASC(①陸連データ貼付け!D1720)</f>
        <v>ｵｾﾞｷ ﾄﾓﾕｷ</v>
      </c>
      <c r="G1720" s="30" t="str">
        <f>①陸連データ貼付け!E1720</f>
        <v>男</v>
      </c>
      <c r="H1720" s="30">
        <f>①陸連データ貼付け!N1720</f>
        <v>223271</v>
      </c>
      <c r="I1720" s="30" t="str">
        <f>①陸連データ貼付け!K1720</f>
        <v>名古屋南</v>
      </c>
      <c r="J1720" s="30" t="str">
        <f>ASC(①陸連データ貼付け!J1720)</f>
        <v>ｱｲﾁｹﾝﾘﾂﾅｺﾞﾔﾐﾅﾐ</v>
      </c>
      <c r="K1720" s="30" t="str">
        <f t="shared" si="80"/>
        <v>名古屋南</v>
      </c>
      <c r="L1720" s="30">
        <f>①陸連データ貼付け!P1720</f>
        <v>1</v>
      </c>
      <c r="M1720" s="64" t="str">
        <f>①陸連データ貼付け!Q1720</f>
        <v>高校</v>
      </c>
    </row>
    <row r="1721" spans="1:13">
      <c r="A1721" s="233" t="str">
        <f>①陸連データ貼付け!M1721</f>
        <v>H618</v>
      </c>
      <c r="B1721" s="30" t="str">
        <f t="shared" si="78"/>
        <v>H</v>
      </c>
      <c r="C1721" s="30" t="str">
        <f t="shared" si="79"/>
        <v>618</v>
      </c>
      <c r="D1721" s="30">
        <f>①陸連データ貼付け!B1721</f>
        <v>61563829</v>
      </c>
      <c r="E1721" s="30" t="str">
        <f>①陸連データ貼付け!C1721</f>
        <v>立松　昴也</v>
      </c>
      <c r="F1721" s="30" t="str">
        <f>ASC(①陸連データ貼付け!D1721)</f>
        <v>ﾀﾃﾏﾂ ｺｳﾔ</v>
      </c>
      <c r="G1721" s="30" t="str">
        <f>①陸連データ貼付け!E1721</f>
        <v>男</v>
      </c>
      <c r="H1721" s="30">
        <f>①陸連データ貼付け!N1721</f>
        <v>223271</v>
      </c>
      <c r="I1721" s="30" t="str">
        <f>①陸連データ貼付け!K1721</f>
        <v>名古屋南</v>
      </c>
      <c r="J1721" s="30" t="str">
        <f>ASC(①陸連データ貼付け!J1721)</f>
        <v>ｱｲﾁｹﾝﾘﾂﾅｺﾞﾔﾐﾅﾐ</v>
      </c>
      <c r="K1721" s="30" t="str">
        <f t="shared" si="80"/>
        <v>名古屋南</v>
      </c>
      <c r="L1721" s="30">
        <f>①陸連データ貼付け!P1721</f>
        <v>1</v>
      </c>
      <c r="M1721" s="64" t="str">
        <f>①陸連データ貼付け!Q1721</f>
        <v>高校</v>
      </c>
    </row>
    <row r="1722" spans="1:13">
      <c r="A1722" s="233" t="str">
        <f>①陸連データ貼付け!M1722</f>
        <v>H619</v>
      </c>
      <c r="B1722" s="30" t="str">
        <f t="shared" si="78"/>
        <v>H</v>
      </c>
      <c r="C1722" s="30" t="str">
        <f t="shared" si="79"/>
        <v>619</v>
      </c>
      <c r="D1722" s="30">
        <f>①陸連データ貼付け!B1722</f>
        <v>61564022</v>
      </c>
      <c r="E1722" s="30" t="str">
        <f>①陸連データ貼付け!C1722</f>
        <v>上野　雅弘</v>
      </c>
      <c r="F1722" s="30" t="str">
        <f>ASC(①陸連データ貼付け!D1722)</f>
        <v>ｳｴﾉ ﾏｻﾋﾛ</v>
      </c>
      <c r="G1722" s="30" t="str">
        <f>①陸連データ貼付け!E1722</f>
        <v>男</v>
      </c>
      <c r="H1722" s="30">
        <f>①陸連データ貼付け!N1722</f>
        <v>223271</v>
      </c>
      <c r="I1722" s="30" t="str">
        <f>①陸連データ貼付け!K1722</f>
        <v>名古屋南</v>
      </c>
      <c r="J1722" s="30" t="str">
        <f>ASC(①陸連データ貼付け!J1722)</f>
        <v>ｱｲﾁｹﾝﾘﾂﾅｺﾞﾔﾐﾅﾐ</v>
      </c>
      <c r="K1722" s="30" t="str">
        <f t="shared" si="80"/>
        <v>名古屋南</v>
      </c>
      <c r="L1722" s="30">
        <f>①陸連データ貼付け!P1722</f>
        <v>1</v>
      </c>
      <c r="M1722" s="64" t="str">
        <f>①陸連データ貼付け!Q1722</f>
        <v>高校</v>
      </c>
    </row>
    <row r="1723" spans="1:13">
      <c r="A1723" s="233" t="str">
        <f>①陸連データ貼付け!M1723</f>
        <v>H713</v>
      </c>
      <c r="B1723" s="30" t="str">
        <f t="shared" si="78"/>
        <v>H</v>
      </c>
      <c r="C1723" s="30" t="str">
        <f t="shared" si="79"/>
        <v>713</v>
      </c>
      <c r="D1723" s="30">
        <f>①陸連データ貼付け!B1723</f>
        <v>72821121</v>
      </c>
      <c r="E1723" s="30" t="str">
        <f>①陸連データ貼付け!C1723</f>
        <v>杉浦　岳</v>
      </c>
      <c r="F1723" s="30" t="str">
        <f>ASC(①陸連データ貼付け!D1723)</f>
        <v>ｽｷﾞｳﾗ ｶﾞｸ</v>
      </c>
      <c r="G1723" s="30" t="str">
        <f>①陸連データ貼付け!E1723</f>
        <v>男</v>
      </c>
      <c r="H1723" s="30">
        <f>①陸連データ貼付け!N1723</f>
        <v>223271</v>
      </c>
      <c r="I1723" s="30" t="str">
        <f>①陸連データ貼付け!K1723</f>
        <v>名古屋南</v>
      </c>
      <c r="J1723" s="30" t="str">
        <f>ASC(①陸連データ貼付け!J1723)</f>
        <v>ｱｲﾁｹﾝﾘﾂﾅｺﾞﾔﾐﾅﾐ</v>
      </c>
      <c r="K1723" s="30" t="str">
        <f t="shared" si="80"/>
        <v>名古屋南</v>
      </c>
      <c r="L1723" s="30">
        <f>①陸連データ貼付け!P1723</f>
        <v>1</v>
      </c>
      <c r="M1723" s="64" t="str">
        <f>①陸連データ貼付け!Q1723</f>
        <v>高校</v>
      </c>
    </row>
    <row r="1724" spans="1:13">
      <c r="A1724" s="233" t="str">
        <f>①陸連データ貼付け!M1724</f>
        <v>H714</v>
      </c>
      <c r="B1724" s="30" t="str">
        <f t="shared" si="78"/>
        <v>H</v>
      </c>
      <c r="C1724" s="30" t="str">
        <f t="shared" si="79"/>
        <v>714</v>
      </c>
      <c r="D1724" s="30">
        <f>①陸連データ貼付け!B1724</f>
        <v>72879033</v>
      </c>
      <c r="E1724" s="30" t="str">
        <f>①陸連データ貼付け!C1724</f>
        <v>木野　雄太</v>
      </c>
      <c r="F1724" s="30" t="str">
        <f>ASC(①陸連データ貼付け!D1724)</f>
        <v>ｷﾉ ﾕｳﾀﾞｲ</v>
      </c>
      <c r="G1724" s="30" t="str">
        <f>①陸連データ貼付け!E1724</f>
        <v>男</v>
      </c>
      <c r="H1724" s="30">
        <f>①陸連データ貼付け!N1724</f>
        <v>223271</v>
      </c>
      <c r="I1724" s="30" t="str">
        <f>①陸連データ貼付け!K1724</f>
        <v>名古屋南</v>
      </c>
      <c r="J1724" s="30" t="str">
        <f>ASC(①陸連データ貼付け!J1724)</f>
        <v>ｱｲﾁｹﾝﾘﾂﾅｺﾞﾔﾐﾅﾐ</v>
      </c>
      <c r="K1724" s="30" t="str">
        <f t="shared" si="80"/>
        <v>名古屋南</v>
      </c>
      <c r="L1724" s="30">
        <f>①陸連データ貼付け!P1724</f>
        <v>1</v>
      </c>
      <c r="M1724" s="64" t="str">
        <f>①陸連データ貼付け!Q1724</f>
        <v>高校</v>
      </c>
    </row>
    <row r="1725" spans="1:13">
      <c r="A1725" s="233" t="str">
        <f>①陸連データ貼付け!M1725</f>
        <v>H715</v>
      </c>
      <c r="B1725" s="30" t="str">
        <f t="shared" si="78"/>
        <v>H</v>
      </c>
      <c r="C1725" s="30" t="str">
        <f t="shared" si="79"/>
        <v>715</v>
      </c>
      <c r="D1725" s="30">
        <f>①陸連データ貼付け!B1725</f>
        <v>73293529</v>
      </c>
      <c r="E1725" s="30" t="str">
        <f>①陸連データ貼付け!C1725</f>
        <v>富樫　惇次</v>
      </c>
      <c r="F1725" s="30" t="str">
        <f>ASC(①陸連データ貼付け!D1725)</f>
        <v>ﾄｶﾞｼ ｼﾞｭﾝｼﾞ</v>
      </c>
      <c r="G1725" s="30" t="str">
        <f>①陸連データ貼付け!E1725</f>
        <v>男</v>
      </c>
      <c r="H1725" s="30">
        <f>①陸連データ貼付け!N1725</f>
        <v>223271</v>
      </c>
      <c r="I1725" s="30" t="str">
        <f>①陸連データ貼付け!K1725</f>
        <v>名古屋南</v>
      </c>
      <c r="J1725" s="30" t="str">
        <f>ASC(①陸連データ貼付け!J1725)</f>
        <v>ｱｲﾁｹﾝﾘﾂﾅｺﾞﾔﾐﾅﾐ</v>
      </c>
      <c r="K1725" s="30" t="str">
        <f t="shared" si="80"/>
        <v>名古屋南</v>
      </c>
      <c r="L1725" s="30">
        <f>①陸連データ貼付け!P1725</f>
        <v>1</v>
      </c>
      <c r="M1725" s="64" t="str">
        <f>①陸連データ貼付け!Q1725</f>
        <v>高校</v>
      </c>
    </row>
    <row r="1726" spans="1:13">
      <c r="A1726" s="233" t="str">
        <f>①陸連データ貼付け!M1726</f>
        <v>H716</v>
      </c>
      <c r="B1726" s="30" t="str">
        <f t="shared" si="78"/>
        <v>H</v>
      </c>
      <c r="C1726" s="30" t="str">
        <f t="shared" si="79"/>
        <v>716</v>
      </c>
      <c r="D1726" s="30">
        <f>①陸連データ貼付け!B1726</f>
        <v>85010620</v>
      </c>
      <c r="E1726" s="30" t="str">
        <f>①陸連データ貼付け!C1726</f>
        <v>河村　康希</v>
      </c>
      <c r="F1726" s="30" t="str">
        <f>ASC(①陸連データ貼付け!D1726)</f>
        <v>ｶﾜﾑﾗ ｺｳｷ</v>
      </c>
      <c r="G1726" s="30" t="str">
        <f>①陸連データ貼付け!E1726</f>
        <v>男</v>
      </c>
      <c r="H1726" s="30">
        <f>①陸連データ貼付け!N1726</f>
        <v>223271</v>
      </c>
      <c r="I1726" s="30" t="str">
        <f>①陸連データ貼付け!K1726</f>
        <v>名古屋南</v>
      </c>
      <c r="J1726" s="30" t="str">
        <f>ASC(①陸連データ貼付け!J1726)</f>
        <v>ｱｲﾁｹﾝﾘﾂﾅｺﾞﾔﾐﾅﾐ</v>
      </c>
      <c r="K1726" s="30" t="str">
        <f t="shared" si="80"/>
        <v>名古屋南</v>
      </c>
      <c r="L1726" s="30">
        <f>①陸連データ貼付け!P1726</f>
        <v>1</v>
      </c>
      <c r="M1726" s="64" t="str">
        <f>①陸連データ貼付け!Q1726</f>
        <v>高校</v>
      </c>
    </row>
    <row r="1727" spans="1:13">
      <c r="A1727" s="233" t="str">
        <f>①陸連データ貼付け!M1727</f>
        <v>H717</v>
      </c>
      <c r="B1727" s="30" t="str">
        <f t="shared" si="78"/>
        <v>H</v>
      </c>
      <c r="C1727" s="30" t="str">
        <f t="shared" si="79"/>
        <v>717</v>
      </c>
      <c r="D1727" s="30">
        <f>①陸連データ貼付け!B1727</f>
        <v>99389846</v>
      </c>
      <c r="E1727" s="30" t="str">
        <f>①陸連データ貼付け!C1727</f>
        <v>高橋　拓光</v>
      </c>
      <c r="F1727" s="30" t="str">
        <f>ASC(①陸連データ貼付け!D1727)</f>
        <v>ﾀｶﾊｼ ﾀｸﾐ</v>
      </c>
      <c r="G1727" s="30" t="str">
        <f>①陸連データ貼付け!E1727</f>
        <v>男</v>
      </c>
      <c r="H1727" s="30">
        <f>①陸連データ貼付け!N1727</f>
        <v>223271</v>
      </c>
      <c r="I1727" s="30" t="str">
        <f>①陸連データ貼付け!K1727</f>
        <v>名古屋南</v>
      </c>
      <c r="J1727" s="30" t="str">
        <f>ASC(①陸連データ貼付け!J1727)</f>
        <v>ｱｲﾁｹﾝﾘﾂﾅｺﾞﾔﾐﾅﾐ</v>
      </c>
      <c r="K1727" s="30" t="str">
        <f t="shared" si="80"/>
        <v>名古屋南</v>
      </c>
      <c r="L1727" s="30">
        <f>①陸連データ貼付け!P1727</f>
        <v>1</v>
      </c>
      <c r="M1727" s="64" t="str">
        <f>①陸連データ貼付け!Q1727</f>
        <v>高校</v>
      </c>
    </row>
    <row r="1728" spans="1:13">
      <c r="A1728" s="233" t="str">
        <f>①陸連データ貼付け!M1728</f>
        <v>H718</v>
      </c>
      <c r="B1728" s="30" t="str">
        <f t="shared" si="78"/>
        <v>H</v>
      </c>
      <c r="C1728" s="30" t="str">
        <f t="shared" si="79"/>
        <v>718</v>
      </c>
      <c r="D1728" s="30">
        <f>①陸連データ貼付け!B1728</f>
        <v>99390939</v>
      </c>
      <c r="E1728" s="30" t="str">
        <f>①陸連データ貼付け!C1728</f>
        <v>奥村　瑛健</v>
      </c>
      <c r="F1728" s="30" t="str">
        <f>ASC(①陸連データ貼付け!D1728)</f>
        <v>ｵｸﾑﾗ ﾃﾙﾀｹ</v>
      </c>
      <c r="G1728" s="30" t="str">
        <f>①陸連データ貼付け!E1728</f>
        <v>男</v>
      </c>
      <c r="H1728" s="30">
        <f>①陸連データ貼付け!N1728</f>
        <v>223271</v>
      </c>
      <c r="I1728" s="30" t="str">
        <f>①陸連データ貼付け!K1728</f>
        <v>名古屋南</v>
      </c>
      <c r="J1728" s="30" t="str">
        <f>ASC(①陸連データ貼付け!J1728)</f>
        <v>ｱｲﾁｹﾝﾘﾂﾅｺﾞﾔﾐﾅﾐ</v>
      </c>
      <c r="K1728" s="30" t="str">
        <f t="shared" si="80"/>
        <v>名古屋南</v>
      </c>
      <c r="L1728" s="30">
        <f>①陸連データ貼付け!P1728</f>
        <v>1</v>
      </c>
      <c r="M1728" s="64" t="str">
        <f>①陸連データ貼付け!Q1728</f>
        <v>高校</v>
      </c>
    </row>
    <row r="1729" spans="1:13">
      <c r="A1729" s="233" t="str">
        <f>①陸連データ貼付け!M1729</f>
        <v>J5262</v>
      </c>
      <c r="B1729" s="30" t="str">
        <f t="shared" si="78"/>
        <v>J</v>
      </c>
      <c r="C1729" s="30" t="str">
        <f t="shared" si="79"/>
        <v>5262</v>
      </c>
      <c r="D1729" s="30">
        <f>①陸連データ貼付け!B1729</f>
        <v>76406124</v>
      </c>
      <c r="E1729" s="30" t="str">
        <f>①陸連データ貼付け!C1729</f>
        <v>川上　夕奈</v>
      </c>
      <c r="F1729" s="30" t="str">
        <f>ASC(①陸連データ貼付け!D1729)</f>
        <v>ｶﾜｶﾐ ﾕｳﾅ</v>
      </c>
      <c r="G1729" s="30" t="str">
        <f>①陸連データ貼付け!E1729</f>
        <v>女</v>
      </c>
      <c r="H1729" s="30">
        <f>①陸連データ貼付け!N1729</f>
        <v>223272</v>
      </c>
      <c r="I1729" s="30" t="str">
        <f>①陸連データ貼付け!K1729</f>
        <v>瀬戸北総合</v>
      </c>
      <c r="J1729" s="30" t="str">
        <f>ASC(①陸連データ貼付け!J1729)</f>
        <v>ｱｲﾁｹﾝﾘﾂｾﾄｷﾀｿｳｺﾞｳ</v>
      </c>
      <c r="K1729" s="30" t="str">
        <f t="shared" si="80"/>
        <v>瀬戸北総合</v>
      </c>
      <c r="L1729" s="30">
        <f>①陸連データ貼付け!P1729</f>
        <v>3</v>
      </c>
      <c r="M1729" s="64" t="str">
        <f>①陸連データ貼付け!Q1729</f>
        <v>高校</v>
      </c>
    </row>
    <row r="1730" spans="1:13">
      <c r="A1730" s="233" t="str">
        <f>①陸連データ貼付け!M1730</f>
        <v>J5263</v>
      </c>
      <c r="B1730" s="30" t="str">
        <f t="shared" si="78"/>
        <v>J</v>
      </c>
      <c r="C1730" s="30" t="str">
        <f t="shared" si="79"/>
        <v>5263</v>
      </c>
      <c r="D1730" s="30">
        <f>①陸連データ貼付け!B1730</f>
        <v>76406629</v>
      </c>
      <c r="E1730" s="30" t="str">
        <f>①陸連データ貼付け!C1730</f>
        <v>丹羽　真由華</v>
      </c>
      <c r="F1730" s="30" t="str">
        <f>ASC(①陸連データ貼付け!D1730)</f>
        <v>ﾆﾜ ﾏﾕｶ</v>
      </c>
      <c r="G1730" s="30" t="str">
        <f>①陸連データ貼付け!E1730</f>
        <v>女</v>
      </c>
      <c r="H1730" s="30">
        <f>①陸連データ貼付け!N1730</f>
        <v>223272</v>
      </c>
      <c r="I1730" s="30" t="str">
        <f>①陸連データ貼付け!K1730</f>
        <v>瀬戸北総合</v>
      </c>
      <c r="J1730" s="30" t="str">
        <f>ASC(①陸連データ貼付け!J1730)</f>
        <v>ｱｲﾁｹﾝﾘﾂｾﾄｷﾀｿｳｺﾞｳ</v>
      </c>
      <c r="K1730" s="30" t="str">
        <f t="shared" si="80"/>
        <v>瀬戸北総合</v>
      </c>
      <c r="L1730" s="30">
        <f>①陸連データ貼付け!P1730</f>
        <v>3</v>
      </c>
      <c r="M1730" s="64" t="str">
        <f>①陸連データ貼付け!Q1730</f>
        <v>高校</v>
      </c>
    </row>
    <row r="1731" spans="1:13">
      <c r="A1731" s="233" t="str">
        <f>①陸連データ貼付け!M1731</f>
        <v>J5264</v>
      </c>
      <c r="B1731" s="30" t="str">
        <f t="shared" ref="B1731:B1794" si="81">LEFT(A1731,1)</f>
        <v>J</v>
      </c>
      <c r="C1731" s="30" t="str">
        <f t="shared" ref="C1731:C1794" si="82">REPLACE(A1731,1,1,"")</f>
        <v>5264</v>
      </c>
      <c r="D1731" s="30">
        <f>①陸連データ貼付け!B1731</f>
        <v>76407529</v>
      </c>
      <c r="E1731" s="30" t="str">
        <f>①陸連データ貼付け!C1731</f>
        <v>米森　早紀</v>
      </c>
      <c r="F1731" s="30" t="str">
        <f>ASC(①陸連データ貼付け!D1731)</f>
        <v>ﾖﾈﾓﾘ ｻｷ</v>
      </c>
      <c r="G1731" s="30" t="str">
        <f>①陸連データ貼付け!E1731</f>
        <v>女</v>
      </c>
      <c r="H1731" s="30">
        <f>①陸連データ貼付け!N1731</f>
        <v>223272</v>
      </c>
      <c r="I1731" s="30" t="str">
        <f>①陸連データ貼付け!K1731</f>
        <v>瀬戸北総合</v>
      </c>
      <c r="J1731" s="30" t="str">
        <f>ASC(①陸連データ貼付け!J1731)</f>
        <v>ｱｲﾁｹﾝﾘﾂｾﾄｷﾀｿｳｺﾞｳ</v>
      </c>
      <c r="K1731" s="30" t="str">
        <f t="shared" ref="K1731:K1794" si="83">I1731</f>
        <v>瀬戸北総合</v>
      </c>
      <c r="L1731" s="30">
        <f>①陸連データ貼付け!P1731</f>
        <v>3</v>
      </c>
      <c r="M1731" s="64" t="str">
        <f>①陸連データ貼付け!Q1731</f>
        <v>高校</v>
      </c>
    </row>
    <row r="1732" spans="1:13">
      <c r="A1732" s="233" t="str">
        <f>①陸連データ貼付け!M1732</f>
        <v>J5265</v>
      </c>
      <c r="B1732" s="30" t="str">
        <f t="shared" si="81"/>
        <v>J</v>
      </c>
      <c r="C1732" s="30" t="str">
        <f t="shared" si="82"/>
        <v>5265</v>
      </c>
      <c r="D1732" s="30">
        <f>①陸連データ貼付け!B1732</f>
        <v>96784943</v>
      </c>
      <c r="E1732" s="30" t="str">
        <f>①陸連データ貼付け!C1732</f>
        <v>濱道　奈央</v>
      </c>
      <c r="F1732" s="30" t="str">
        <f>ASC(①陸連データ貼付け!D1732)</f>
        <v>ﾊﾏﾐﾁ ﾅｵ</v>
      </c>
      <c r="G1732" s="30" t="str">
        <f>①陸連データ貼付け!E1732</f>
        <v>女</v>
      </c>
      <c r="H1732" s="30">
        <f>①陸連データ貼付け!N1732</f>
        <v>223272</v>
      </c>
      <c r="I1732" s="30" t="str">
        <f>①陸連データ貼付け!K1732</f>
        <v>瀬戸北総合</v>
      </c>
      <c r="J1732" s="30" t="str">
        <f>ASC(①陸連データ貼付け!J1732)</f>
        <v>ｱｲﾁｹﾝﾘﾂｾﾄｷﾀｿｳｺﾞｳ</v>
      </c>
      <c r="K1732" s="30" t="str">
        <f t="shared" si="83"/>
        <v>瀬戸北総合</v>
      </c>
      <c r="L1732" s="30">
        <f>①陸連データ貼付け!P1732</f>
        <v>2</v>
      </c>
      <c r="M1732" s="64" t="str">
        <f>①陸連データ貼付け!Q1732</f>
        <v>高校</v>
      </c>
    </row>
    <row r="1733" spans="1:13">
      <c r="A1733" s="233" t="str">
        <f>①陸連データ貼付け!M1733</f>
        <v>J5366</v>
      </c>
      <c r="B1733" s="30" t="str">
        <f t="shared" si="81"/>
        <v>J</v>
      </c>
      <c r="C1733" s="30" t="str">
        <f t="shared" si="82"/>
        <v>5366</v>
      </c>
      <c r="D1733" s="30">
        <f>①陸連データ貼付け!B1733</f>
        <v>81547833</v>
      </c>
      <c r="E1733" s="30" t="str">
        <f>①陸連データ貼付け!C1733</f>
        <v>水谷　恋</v>
      </c>
      <c r="F1733" s="30" t="str">
        <f>ASC(①陸連データ貼付け!D1733)</f>
        <v>ﾐｽﾞﾀﾆ ﾚﾝ</v>
      </c>
      <c r="G1733" s="30" t="str">
        <f>①陸連データ貼付け!E1733</f>
        <v>女</v>
      </c>
      <c r="H1733" s="30">
        <f>①陸連データ貼付け!N1733</f>
        <v>223272</v>
      </c>
      <c r="I1733" s="30" t="str">
        <f>①陸連データ貼付け!K1733</f>
        <v>瀬戸北総合</v>
      </c>
      <c r="J1733" s="30" t="str">
        <f>ASC(①陸連データ貼付け!J1733)</f>
        <v>ｱｲﾁｹﾝﾘﾂｾﾄｷﾀｿｳｺﾞｳ</v>
      </c>
      <c r="K1733" s="30" t="str">
        <f t="shared" si="83"/>
        <v>瀬戸北総合</v>
      </c>
      <c r="L1733" s="30">
        <f>①陸連データ貼付け!P1733</f>
        <v>1</v>
      </c>
      <c r="M1733" s="64" t="str">
        <f>①陸連データ貼付け!Q1733</f>
        <v>高校</v>
      </c>
    </row>
    <row r="1734" spans="1:13">
      <c r="A1734" s="233" t="str">
        <f>①陸連データ貼付け!M1734</f>
        <v>J5412</v>
      </c>
      <c r="B1734" s="30" t="str">
        <f t="shared" si="81"/>
        <v>J</v>
      </c>
      <c r="C1734" s="30" t="str">
        <f t="shared" si="82"/>
        <v>5412</v>
      </c>
      <c r="D1734" s="30">
        <f>①陸連データ貼付け!B1734</f>
        <v>98997446</v>
      </c>
      <c r="E1734" s="30" t="str">
        <f>①陸連データ貼付け!C1734</f>
        <v>下田　望未</v>
      </c>
      <c r="F1734" s="30" t="str">
        <f>ASC(①陸連データ貼付け!D1734)</f>
        <v>ｼﾓﾀﾞ ﾐﾐ</v>
      </c>
      <c r="G1734" s="30" t="str">
        <f>①陸連データ貼付け!E1734</f>
        <v>女</v>
      </c>
      <c r="H1734" s="30">
        <f>①陸連データ貼付け!N1734</f>
        <v>223272</v>
      </c>
      <c r="I1734" s="30" t="str">
        <f>①陸連データ貼付け!K1734</f>
        <v>瀬戸北総合</v>
      </c>
      <c r="J1734" s="30" t="str">
        <f>ASC(①陸連データ貼付け!J1734)</f>
        <v>ｱｲﾁｹﾝﾘﾂｾﾄｷﾀｿｳｺﾞｳ</v>
      </c>
      <c r="K1734" s="30" t="str">
        <f t="shared" si="83"/>
        <v>瀬戸北総合</v>
      </c>
      <c r="L1734" s="30">
        <f>①陸連データ貼付け!P1734</f>
        <v>1</v>
      </c>
      <c r="M1734" s="64" t="str">
        <f>①陸連データ貼付け!Q1734</f>
        <v>高校</v>
      </c>
    </row>
    <row r="1735" spans="1:13">
      <c r="A1735" s="233" t="str">
        <f>①陸連データ貼付け!M1735</f>
        <v>J5413</v>
      </c>
      <c r="B1735" s="30" t="str">
        <f t="shared" si="81"/>
        <v>J</v>
      </c>
      <c r="C1735" s="30" t="str">
        <f t="shared" si="82"/>
        <v>5413</v>
      </c>
      <c r="D1735" s="30">
        <f>①陸連データ貼付け!B1735</f>
        <v>98998043</v>
      </c>
      <c r="E1735" s="30" t="str">
        <f>①陸連データ貼付け!C1735</f>
        <v>小瀬木　優香</v>
      </c>
      <c r="F1735" s="30" t="str">
        <f>ASC(①陸連データ貼付け!D1735)</f>
        <v>ｵｾﾞｷ ﾕｳｶ</v>
      </c>
      <c r="G1735" s="30" t="str">
        <f>①陸連データ貼付け!E1735</f>
        <v>女</v>
      </c>
      <c r="H1735" s="30">
        <f>①陸連データ貼付け!N1735</f>
        <v>223272</v>
      </c>
      <c r="I1735" s="30" t="str">
        <f>①陸連データ貼付け!K1735</f>
        <v>瀬戸北総合</v>
      </c>
      <c r="J1735" s="30" t="str">
        <f>ASC(①陸連データ貼付け!J1735)</f>
        <v>ｱｲﾁｹﾝﾘﾂｾﾄｷﾀｿｳｺﾞｳ</v>
      </c>
      <c r="K1735" s="30" t="str">
        <f t="shared" si="83"/>
        <v>瀬戸北総合</v>
      </c>
      <c r="L1735" s="30">
        <f>①陸連データ貼付け!P1735</f>
        <v>1</v>
      </c>
      <c r="M1735" s="64" t="str">
        <f>①陸連データ貼付け!Q1735</f>
        <v>高校</v>
      </c>
    </row>
    <row r="1736" spans="1:13">
      <c r="A1736" s="233" t="str">
        <f>①陸連データ貼付け!M1736</f>
        <v>J5414</v>
      </c>
      <c r="B1736" s="30" t="str">
        <f t="shared" si="81"/>
        <v>J</v>
      </c>
      <c r="C1736" s="30" t="str">
        <f t="shared" si="82"/>
        <v>5414</v>
      </c>
      <c r="D1736" s="30">
        <f>①陸連データ貼付け!B1736</f>
        <v>98998245</v>
      </c>
      <c r="E1736" s="30" t="str">
        <f>①陸連データ貼付け!C1736</f>
        <v>岡田　りん</v>
      </c>
      <c r="F1736" s="30" t="str">
        <f>ASC(①陸連データ貼付け!D1736)</f>
        <v>ｵｶﾀﾞ ﾘﾝ</v>
      </c>
      <c r="G1736" s="30" t="str">
        <f>①陸連データ貼付け!E1736</f>
        <v>女</v>
      </c>
      <c r="H1736" s="30">
        <f>①陸連データ貼付け!N1736</f>
        <v>223272</v>
      </c>
      <c r="I1736" s="30" t="str">
        <f>①陸連データ貼付け!K1736</f>
        <v>瀬戸北総合</v>
      </c>
      <c r="J1736" s="30" t="str">
        <f>ASC(①陸連データ貼付け!J1736)</f>
        <v>ｱｲﾁｹﾝﾘﾂｾﾄｷﾀｿｳｺﾞｳ</v>
      </c>
      <c r="K1736" s="30" t="str">
        <f t="shared" si="83"/>
        <v>瀬戸北総合</v>
      </c>
      <c r="L1736" s="30">
        <f>①陸連データ貼付け!P1736</f>
        <v>1</v>
      </c>
      <c r="M1736" s="64" t="str">
        <f>①陸連データ貼付け!Q1736</f>
        <v>高校</v>
      </c>
    </row>
    <row r="1737" spans="1:13">
      <c r="A1737" s="233" t="str">
        <f>①陸連データ貼付け!M1737</f>
        <v>J480</v>
      </c>
      <c r="B1737" s="30" t="str">
        <f t="shared" si="81"/>
        <v>J</v>
      </c>
      <c r="C1737" s="30" t="str">
        <f t="shared" si="82"/>
        <v>480</v>
      </c>
      <c r="D1737" s="30">
        <f>①陸連データ貼付け!B1737</f>
        <v>53552323</v>
      </c>
      <c r="E1737" s="30" t="str">
        <f>①陸連データ貼付け!C1737</f>
        <v>近藤　敬大</v>
      </c>
      <c r="F1737" s="30" t="str">
        <f>ASC(①陸連データ貼付け!D1737)</f>
        <v>ｺﾝﾄﾞｳ ｱﾂｷ</v>
      </c>
      <c r="G1737" s="30" t="str">
        <f>①陸連データ貼付け!E1737</f>
        <v>男</v>
      </c>
      <c r="H1737" s="30">
        <f>①陸連データ貼付け!N1737</f>
        <v>223272</v>
      </c>
      <c r="I1737" s="30" t="str">
        <f>①陸連データ貼付け!K1737</f>
        <v>瀬戸北総合</v>
      </c>
      <c r="J1737" s="30" t="str">
        <f>ASC(①陸連データ貼付け!J1737)</f>
        <v>ｱｲﾁｹﾝﾘﾂｾﾄｷﾀｿｳｺﾞｳ</v>
      </c>
      <c r="K1737" s="30" t="str">
        <f t="shared" si="83"/>
        <v>瀬戸北総合</v>
      </c>
      <c r="L1737" s="30">
        <f>①陸連データ貼付け!P1737</f>
        <v>2</v>
      </c>
      <c r="M1737" s="64" t="str">
        <f>①陸連データ貼付け!Q1737</f>
        <v>高校</v>
      </c>
    </row>
    <row r="1738" spans="1:13">
      <c r="A1738" s="233" t="str">
        <f>①陸連データ貼付け!M1738</f>
        <v>J481</v>
      </c>
      <c r="B1738" s="30" t="str">
        <f t="shared" si="81"/>
        <v>J</v>
      </c>
      <c r="C1738" s="30" t="str">
        <f t="shared" si="82"/>
        <v>481</v>
      </c>
      <c r="D1738" s="30">
        <f>①陸連データ貼付け!B1738</f>
        <v>76407024</v>
      </c>
      <c r="E1738" s="30" t="str">
        <f>①陸連データ貼付け!C1738</f>
        <v>池田　雄大</v>
      </c>
      <c r="F1738" s="30" t="str">
        <f>ASC(①陸連データ貼付け!D1738)</f>
        <v>ｲｹﾀﾞ ﾀｹﾋﾛ</v>
      </c>
      <c r="G1738" s="30" t="str">
        <f>①陸連データ貼付け!E1738</f>
        <v>男</v>
      </c>
      <c r="H1738" s="30">
        <f>①陸連データ貼付け!N1738</f>
        <v>223272</v>
      </c>
      <c r="I1738" s="30" t="str">
        <f>①陸連データ貼付け!K1738</f>
        <v>瀬戸北総合</v>
      </c>
      <c r="J1738" s="30" t="str">
        <f>ASC(①陸連データ貼付け!J1738)</f>
        <v>ｱｲﾁｹﾝﾘﾂｾﾄｷﾀｿｳｺﾞｳ</v>
      </c>
      <c r="K1738" s="30" t="str">
        <f t="shared" si="83"/>
        <v>瀬戸北総合</v>
      </c>
      <c r="L1738" s="30">
        <f>①陸連データ貼付け!P1738</f>
        <v>3</v>
      </c>
      <c r="M1738" s="64" t="str">
        <f>①陸連データ貼付け!Q1738</f>
        <v>高校</v>
      </c>
    </row>
    <row r="1739" spans="1:13">
      <c r="A1739" s="233" t="str">
        <f>①陸連データ貼付け!M1739</f>
        <v>J482</v>
      </c>
      <c r="B1739" s="30" t="str">
        <f t="shared" si="81"/>
        <v>J</v>
      </c>
      <c r="C1739" s="30" t="str">
        <f t="shared" si="82"/>
        <v>482</v>
      </c>
      <c r="D1739" s="30">
        <f>①陸連データ貼付け!B1739</f>
        <v>76407226</v>
      </c>
      <c r="E1739" s="30" t="str">
        <f>①陸連データ貼付け!C1739</f>
        <v>安江　和馬</v>
      </c>
      <c r="F1739" s="30" t="str">
        <f>ASC(①陸連データ貼付け!D1739)</f>
        <v>ﾔｽｴ ｶｽﾞﾏ</v>
      </c>
      <c r="G1739" s="30" t="str">
        <f>①陸連データ貼付け!E1739</f>
        <v>男</v>
      </c>
      <c r="H1739" s="30">
        <f>①陸連データ貼付け!N1739</f>
        <v>223272</v>
      </c>
      <c r="I1739" s="30" t="str">
        <f>①陸連データ貼付け!K1739</f>
        <v>瀬戸北総合</v>
      </c>
      <c r="J1739" s="30" t="str">
        <f>ASC(①陸連データ貼付け!J1739)</f>
        <v>ｱｲﾁｹﾝﾘﾂｾﾄｷﾀｿｳｺﾞｳ</v>
      </c>
      <c r="K1739" s="30" t="str">
        <f t="shared" si="83"/>
        <v>瀬戸北総合</v>
      </c>
      <c r="L1739" s="30">
        <f>①陸連データ貼付け!P1739</f>
        <v>3</v>
      </c>
      <c r="M1739" s="64" t="str">
        <f>①陸連データ貼付け!Q1739</f>
        <v>高校</v>
      </c>
    </row>
    <row r="1740" spans="1:13">
      <c r="A1740" s="233" t="str">
        <f>①陸連データ貼付け!M1740</f>
        <v>J483</v>
      </c>
      <c r="B1740" s="30" t="str">
        <f t="shared" si="81"/>
        <v>J</v>
      </c>
      <c r="C1740" s="30" t="str">
        <f t="shared" si="82"/>
        <v>483</v>
      </c>
      <c r="D1740" s="30">
        <f>①陸連データ貼付け!B1740</f>
        <v>87754435</v>
      </c>
      <c r="E1740" s="30" t="str">
        <f>①陸連データ貼付け!C1740</f>
        <v>冨田　翔</v>
      </c>
      <c r="F1740" s="30" t="str">
        <f>ASC(①陸連データ貼付け!D1740)</f>
        <v>ﾄﾐﾀ ｼｮｳ</v>
      </c>
      <c r="G1740" s="30" t="str">
        <f>①陸連データ貼付け!E1740</f>
        <v>男</v>
      </c>
      <c r="H1740" s="30">
        <f>①陸連データ貼付け!N1740</f>
        <v>223272</v>
      </c>
      <c r="I1740" s="30" t="str">
        <f>①陸連データ貼付け!K1740</f>
        <v>瀬戸北総合</v>
      </c>
      <c r="J1740" s="30" t="str">
        <f>ASC(①陸連データ貼付け!J1740)</f>
        <v>ｱｲﾁｹﾝﾘﾂｾﾄｷﾀｿｳｺﾞｳ</v>
      </c>
      <c r="K1740" s="30" t="str">
        <f t="shared" si="83"/>
        <v>瀬戸北総合</v>
      </c>
      <c r="L1740" s="30">
        <f>①陸連データ貼付け!P1740</f>
        <v>2</v>
      </c>
      <c r="M1740" s="64" t="str">
        <f>①陸連データ貼付け!Q1740</f>
        <v>高校</v>
      </c>
    </row>
    <row r="1741" spans="1:13">
      <c r="A1741" s="233" t="str">
        <f>①陸連データ貼付け!M1741</f>
        <v>J484</v>
      </c>
      <c r="B1741" s="30" t="str">
        <f t="shared" si="81"/>
        <v>J</v>
      </c>
      <c r="C1741" s="30" t="str">
        <f t="shared" si="82"/>
        <v>484</v>
      </c>
      <c r="D1741" s="30">
        <f>①陸連データ貼付け!B1741</f>
        <v>87756841</v>
      </c>
      <c r="E1741" s="30" t="str">
        <f>①陸連データ貼付け!C1741</f>
        <v>吉田　開威</v>
      </c>
      <c r="F1741" s="30" t="str">
        <f>ASC(①陸連データ貼付け!D1741)</f>
        <v>ﾖｼﾀﾞ ｶｲ</v>
      </c>
      <c r="G1741" s="30" t="str">
        <f>①陸連データ貼付け!E1741</f>
        <v>男</v>
      </c>
      <c r="H1741" s="30">
        <f>①陸連データ貼付け!N1741</f>
        <v>223272</v>
      </c>
      <c r="I1741" s="30" t="str">
        <f>①陸連データ貼付け!K1741</f>
        <v>瀬戸北総合</v>
      </c>
      <c r="J1741" s="30" t="str">
        <f>ASC(①陸連データ貼付け!J1741)</f>
        <v>ｱｲﾁｹﾝﾘﾂｾﾄｷﾀｿｳｺﾞｳ</v>
      </c>
      <c r="K1741" s="30" t="str">
        <f t="shared" si="83"/>
        <v>瀬戸北総合</v>
      </c>
      <c r="L1741" s="30">
        <f>①陸連データ貼付け!P1741</f>
        <v>2</v>
      </c>
      <c r="M1741" s="64" t="str">
        <f>①陸連データ貼付け!Q1741</f>
        <v>高校</v>
      </c>
    </row>
    <row r="1742" spans="1:13">
      <c r="A1742" s="233" t="str">
        <f>①陸連データ貼付け!M1742</f>
        <v>J485</v>
      </c>
      <c r="B1742" s="30" t="str">
        <f t="shared" si="81"/>
        <v>J</v>
      </c>
      <c r="C1742" s="30" t="str">
        <f t="shared" si="82"/>
        <v>485</v>
      </c>
      <c r="D1742" s="30">
        <f>①陸連データ貼付け!B1742</f>
        <v>87757135</v>
      </c>
      <c r="E1742" s="30" t="str">
        <f>①陸連データ貼付け!C1742</f>
        <v>塩谷　祐輝</v>
      </c>
      <c r="F1742" s="30" t="str">
        <f>ASC(①陸連データ貼付け!D1742)</f>
        <v>ｼｵﾀﾆ ﾕｳｷ</v>
      </c>
      <c r="G1742" s="30" t="str">
        <f>①陸連データ貼付け!E1742</f>
        <v>男</v>
      </c>
      <c r="H1742" s="30">
        <f>①陸連データ貼付け!N1742</f>
        <v>223272</v>
      </c>
      <c r="I1742" s="30" t="str">
        <f>①陸連データ貼付け!K1742</f>
        <v>瀬戸北総合</v>
      </c>
      <c r="J1742" s="30" t="str">
        <f>ASC(①陸連データ貼付け!J1742)</f>
        <v>ｱｲﾁｹﾝﾘﾂｾﾄｷﾀｿｳｺﾞｳ</v>
      </c>
      <c r="K1742" s="30" t="str">
        <f t="shared" si="83"/>
        <v>瀬戸北総合</v>
      </c>
      <c r="L1742" s="30">
        <f>①陸連データ貼付け!P1742</f>
        <v>2</v>
      </c>
      <c r="M1742" s="64" t="str">
        <f>①陸連データ貼付け!Q1742</f>
        <v>高校</v>
      </c>
    </row>
    <row r="1743" spans="1:13">
      <c r="A1743" s="233" t="str">
        <f>①陸連データ貼付け!M1743</f>
        <v>J5088</v>
      </c>
      <c r="B1743" s="30" t="str">
        <f t="shared" si="81"/>
        <v>J</v>
      </c>
      <c r="C1743" s="30" t="str">
        <f t="shared" si="82"/>
        <v>5088</v>
      </c>
      <c r="D1743" s="30">
        <f>①陸連データ貼付け!B1743</f>
        <v>39876336</v>
      </c>
      <c r="E1743" s="30" t="str">
        <f>①陸連データ貼付け!C1743</f>
        <v>相田　真理子</v>
      </c>
      <c r="F1743" s="30" t="str">
        <f>ASC(①陸連データ貼付け!D1743)</f>
        <v>ｱｲﾀﾞ ﾏﾘｺ</v>
      </c>
      <c r="G1743" s="30" t="str">
        <f>①陸連データ貼付け!E1743</f>
        <v>女</v>
      </c>
      <c r="H1743" s="30">
        <f>①陸連データ貼付け!N1743</f>
        <v>223274</v>
      </c>
      <c r="I1743" s="30" t="str">
        <f>①陸連データ貼付け!K1743</f>
        <v>名東</v>
      </c>
      <c r="J1743" s="30" t="str">
        <f>ASC(①陸連データ貼付け!J1743)</f>
        <v>ﾅｺﾞﾔｼﾘﾂﾒｲﾄｳ</v>
      </c>
      <c r="K1743" s="30" t="str">
        <f t="shared" si="83"/>
        <v>名東</v>
      </c>
      <c r="L1743" s="30">
        <f>①陸連データ貼付け!P1743</f>
        <v>3</v>
      </c>
      <c r="M1743" s="64" t="str">
        <f>①陸連データ貼付け!Q1743</f>
        <v>高校</v>
      </c>
    </row>
    <row r="1744" spans="1:13">
      <c r="A1744" s="233" t="str">
        <f>①陸連データ貼付け!M1744</f>
        <v>J5089</v>
      </c>
      <c r="B1744" s="30" t="str">
        <f t="shared" si="81"/>
        <v>J</v>
      </c>
      <c r="C1744" s="30" t="str">
        <f t="shared" si="82"/>
        <v>5089</v>
      </c>
      <c r="D1744" s="30">
        <f>①陸連データ貼付け!B1744</f>
        <v>39876639</v>
      </c>
      <c r="E1744" s="30" t="str">
        <f>①陸連データ貼付け!C1744</f>
        <v>石川　奈奈</v>
      </c>
      <c r="F1744" s="30" t="str">
        <f>ASC(①陸連データ貼付け!D1744)</f>
        <v>ｲｼｶﾜ ﾅﾅ</v>
      </c>
      <c r="G1744" s="30" t="str">
        <f>①陸連データ貼付け!E1744</f>
        <v>女</v>
      </c>
      <c r="H1744" s="30">
        <f>①陸連データ貼付け!N1744</f>
        <v>223274</v>
      </c>
      <c r="I1744" s="30" t="str">
        <f>①陸連データ貼付け!K1744</f>
        <v>名東</v>
      </c>
      <c r="J1744" s="30" t="str">
        <f>ASC(①陸連データ貼付け!J1744)</f>
        <v>ﾅｺﾞﾔｼﾘﾂﾒｲﾄｳ</v>
      </c>
      <c r="K1744" s="30" t="str">
        <f t="shared" si="83"/>
        <v>名東</v>
      </c>
      <c r="L1744" s="30">
        <f>①陸連データ貼付け!P1744</f>
        <v>3</v>
      </c>
      <c r="M1744" s="64" t="str">
        <f>①陸連データ貼付け!Q1744</f>
        <v>高校</v>
      </c>
    </row>
    <row r="1745" spans="1:13">
      <c r="A1745" s="233" t="str">
        <f>①陸連データ貼付け!M1745</f>
        <v>J5090</v>
      </c>
      <c r="B1745" s="30" t="str">
        <f t="shared" si="81"/>
        <v>J</v>
      </c>
      <c r="C1745" s="30" t="str">
        <f t="shared" si="82"/>
        <v>5090</v>
      </c>
      <c r="D1745" s="30">
        <f>①陸連データ貼付け!B1745</f>
        <v>39937536</v>
      </c>
      <c r="E1745" s="30" t="str">
        <f>①陸連データ貼付け!C1745</f>
        <v>山口　葉菜</v>
      </c>
      <c r="F1745" s="30" t="str">
        <f>ASC(①陸連データ貼付け!D1745)</f>
        <v>ﾔﾏｸﾞﾁ ﾊﾅ</v>
      </c>
      <c r="G1745" s="30" t="str">
        <f>①陸連データ貼付け!E1745</f>
        <v>女</v>
      </c>
      <c r="H1745" s="30">
        <f>①陸連データ貼付け!N1745</f>
        <v>223274</v>
      </c>
      <c r="I1745" s="30" t="str">
        <f>①陸連データ貼付け!K1745</f>
        <v>名東</v>
      </c>
      <c r="J1745" s="30" t="str">
        <f>ASC(①陸連データ貼付け!J1745)</f>
        <v>ﾅｺﾞﾔｼﾘﾂﾒｲﾄｳ</v>
      </c>
      <c r="K1745" s="30" t="str">
        <f t="shared" si="83"/>
        <v>名東</v>
      </c>
      <c r="L1745" s="30">
        <f>①陸連データ貼付け!P1745</f>
        <v>3</v>
      </c>
      <c r="M1745" s="64" t="str">
        <f>①陸連データ貼付け!Q1745</f>
        <v>高校</v>
      </c>
    </row>
    <row r="1746" spans="1:13">
      <c r="A1746" s="233" t="str">
        <f>①陸連データ貼付け!M1746</f>
        <v>J5091</v>
      </c>
      <c r="B1746" s="30" t="str">
        <f t="shared" si="81"/>
        <v>J</v>
      </c>
      <c r="C1746" s="30" t="str">
        <f t="shared" si="82"/>
        <v>5091</v>
      </c>
      <c r="D1746" s="30">
        <f>①陸連データ貼付け!B1746</f>
        <v>39947638</v>
      </c>
      <c r="E1746" s="30" t="str">
        <f>①陸連データ貼付け!C1746</f>
        <v>中村　寧々</v>
      </c>
      <c r="F1746" s="30" t="str">
        <f>ASC(①陸連データ貼付け!D1746)</f>
        <v>ﾅｶﾑﾗ ﾈﾈ</v>
      </c>
      <c r="G1746" s="30" t="str">
        <f>①陸連データ貼付け!E1746</f>
        <v>女</v>
      </c>
      <c r="H1746" s="30">
        <f>①陸連データ貼付け!N1746</f>
        <v>223274</v>
      </c>
      <c r="I1746" s="30" t="str">
        <f>①陸連データ貼付け!K1746</f>
        <v>名東</v>
      </c>
      <c r="J1746" s="30" t="str">
        <f>ASC(①陸連データ貼付け!J1746)</f>
        <v>ﾅｺﾞﾔｼﾘﾂﾒｲﾄｳ</v>
      </c>
      <c r="K1746" s="30" t="str">
        <f t="shared" si="83"/>
        <v>名東</v>
      </c>
      <c r="L1746" s="30">
        <f>①陸連データ貼付け!P1746</f>
        <v>3</v>
      </c>
      <c r="M1746" s="64" t="str">
        <f>①陸連データ貼付け!Q1746</f>
        <v>高校</v>
      </c>
    </row>
    <row r="1747" spans="1:13">
      <c r="A1747" s="233" t="str">
        <f>①陸連データ貼付け!M1747</f>
        <v>J5092</v>
      </c>
      <c r="B1747" s="30" t="str">
        <f t="shared" si="81"/>
        <v>J</v>
      </c>
      <c r="C1747" s="30" t="str">
        <f t="shared" si="82"/>
        <v>5092</v>
      </c>
      <c r="D1747" s="30">
        <f>①陸連データ貼付け!B1747</f>
        <v>47383126</v>
      </c>
      <c r="E1747" s="30" t="str">
        <f>①陸連データ貼付け!C1747</f>
        <v>野中　小夏</v>
      </c>
      <c r="F1747" s="30" t="str">
        <f>ASC(①陸連データ貼付け!D1747)</f>
        <v>ﾉﾅｶ ｺﾅﾂ</v>
      </c>
      <c r="G1747" s="30" t="str">
        <f>①陸連データ貼付け!E1747</f>
        <v>女</v>
      </c>
      <c r="H1747" s="30">
        <f>①陸連データ貼付け!N1747</f>
        <v>223274</v>
      </c>
      <c r="I1747" s="30" t="str">
        <f>①陸連データ貼付け!K1747</f>
        <v>名東</v>
      </c>
      <c r="J1747" s="30" t="str">
        <f>ASC(①陸連データ貼付け!J1747)</f>
        <v>ﾅｺﾞﾔｼﾘﾂﾒｲﾄｳ</v>
      </c>
      <c r="K1747" s="30" t="str">
        <f t="shared" si="83"/>
        <v>名東</v>
      </c>
      <c r="L1747" s="30">
        <f>①陸連データ貼付け!P1747</f>
        <v>2</v>
      </c>
      <c r="M1747" s="64" t="str">
        <f>①陸連データ貼付け!Q1747</f>
        <v>高校</v>
      </c>
    </row>
    <row r="1748" spans="1:13">
      <c r="A1748" s="233" t="str">
        <f>①陸連データ貼付け!M1748</f>
        <v>J5093</v>
      </c>
      <c r="B1748" s="30" t="str">
        <f t="shared" si="81"/>
        <v>J</v>
      </c>
      <c r="C1748" s="30" t="str">
        <f t="shared" si="82"/>
        <v>5093</v>
      </c>
      <c r="D1748" s="30">
        <f>①陸連データ貼付け!B1748</f>
        <v>74609834</v>
      </c>
      <c r="E1748" s="30" t="str">
        <f>①陸連データ貼付け!C1748</f>
        <v>近藤　智湖</v>
      </c>
      <c r="F1748" s="30" t="str">
        <f>ASC(①陸連データ貼付け!D1748)</f>
        <v>ｺﾝﾄﾞｳ ﾁｺ</v>
      </c>
      <c r="G1748" s="30" t="str">
        <f>①陸連データ貼付け!E1748</f>
        <v>女</v>
      </c>
      <c r="H1748" s="30">
        <f>①陸連データ貼付け!N1748</f>
        <v>223274</v>
      </c>
      <c r="I1748" s="30" t="str">
        <f>①陸連データ貼付け!K1748</f>
        <v>名東</v>
      </c>
      <c r="J1748" s="30" t="str">
        <f>ASC(①陸連データ貼付け!J1748)</f>
        <v>ﾅｺﾞﾔｼﾘﾂﾒｲﾄｳ</v>
      </c>
      <c r="K1748" s="30" t="str">
        <f t="shared" si="83"/>
        <v>名東</v>
      </c>
      <c r="L1748" s="30">
        <f>①陸連データ貼付け!P1748</f>
        <v>3</v>
      </c>
      <c r="M1748" s="64" t="str">
        <f>①陸連データ貼付け!Q1748</f>
        <v>高校</v>
      </c>
    </row>
    <row r="1749" spans="1:13">
      <c r="A1749" s="233" t="str">
        <f>①陸連データ貼付け!M1749</f>
        <v>J5094</v>
      </c>
      <c r="B1749" s="30" t="str">
        <f t="shared" si="81"/>
        <v>J</v>
      </c>
      <c r="C1749" s="30" t="str">
        <f t="shared" si="82"/>
        <v>5094</v>
      </c>
      <c r="D1749" s="30">
        <f>①陸連データ貼付け!B1749</f>
        <v>74611625</v>
      </c>
      <c r="E1749" s="30" t="str">
        <f>①陸連データ貼付け!C1749</f>
        <v>清水　夏波</v>
      </c>
      <c r="F1749" s="30" t="str">
        <f>ASC(①陸連データ貼付け!D1749)</f>
        <v>ｼﾐｽﾞ ﾅﾅﾐ</v>
      </c>
      <c r="G1749" s="30" t="str">
        <f>①陸連データ貼付け!E1749</f>
        <v>女</v>
      </c>
      <c r="H1749" s="30">
        <f>①陸連データ貼付け!N1749</f>
        <v>223274</v>
      </c>
      <c r="I1749" s="30" t="str">
        <f>①陸連データ貼付け!K1749</f>
        <v>名東</v>
      </c>
      <c r="J1749" s="30" t="str">
        <f>ASC(①陸連データ貼付け!J1749)</f>
        <v>ﾅｺﾞﾔｼﾘﾂﾒｲﾄｳ</v>
      </c>
      <c r="K1749" s="30" t="str">
        <f t="shared" si="83"/>
        <v>名東</v>
      </c>
      <c r="L1749" s="30">
        <f>①陸連データ貼付け!P1749</f>
        <v>3</v>
      </c>
      <c r="M1749" s="64" t="str">
        <f>①陸連データ貼付け!Q1749</f>
        <v>高校</v>
      </c>
    </row>
    <row r="1750" spans="1:13">
      <c r="A1750" s="233" t="str">
        <f>①陸連データ貼付け!M1750</f>
        <v>J5095</v>
      </c>
      <c r="B1750" s="30" t="str">
        <f t="shared" si="81"/>
        <v>J</v>
      </c>
      <c r="C1750" s="30" t="str">
        <f t="shared" si="82"/>
        <v>5095</v>
      </c>
      <c r="D1750" s="30">
        <f>①陸連データ貼付け!B1750</f>
        <v>85039328</v>
      </c>
      <c r="E1750" s="30" t="str">
        <f>①陸連データ貼付け!C1750</f>
        <v>鬼頭　奈帆</v>
      </c>
      <c r="F1750" s="30" t="str">
        <f>ASC(①陸連データ貼付け!D1750)</f>
        <v>ｷﾄｳ ﾅﾎ</v>
      </c>
      <c r="G1750" s="30" t="str">
        <f>①陸連データ貼付け!E1750</f>
        <v>女</v>
      </c>
      <c r="H1750" s="30">
        <f>①陸連データ貼付け!N1750</f>
        <v>223274</v>
      </c>
      <c r="I1750" s="30" t="str">
        <f>①陸連データ貼付け!K1750</f>
        <v>名東</v>
      </c>
      <c r="J1750" s="30" t="str">
        <f>ASC(①陸連データ貼付け!J1750)</f>
        <v>ﾅｺﾞﾔｼﾘﾂﾒｲﾄｳ</v>
      </c>
      <c r="K1750" s="30" t="str">
        <f t="shared" si="83"/>
        <v>名東</v>
      </c>
      <c r="L1750" s="30">
        <f>①陸連データ貼付け!P1750</f>
        <v>2</v>
      </c>
      <c r="M1750" s="64" t="str">
        <f>①陸連データ貼付け!Q1750</f>
        <v>高校</v>
      </c>
    </row>
    <row r="1751" spans="1:13">
      <c r="A1751" s="233" t="str">
        <f>①陸連データ貼付け!M1751</f>
        <v>J5096</v>
      </c>
      <c r="B1751" s="30" t="str">
        <f t="shared" si="81"/>
        <v>J</v>
      </c>
      <c r="C1751" s="30" t="str">
        <f t="shared" si="82"/>
        <v>5096</v>
      </c>
      <c r="D1751" s="30">
        <f>①陸連データ貼付け!B1751</f>
        <v>85683535</v>
      </c>
      <c r="E1751" s="30" t="str">
        <f>①陸連データ貼付け!C1751</f>
        <v>佃　紗英</v>
      </c>
      <c r="F1751" s="30" t="str">
        <f>ASC(①陸連データ貼付け!D1751)</f>
        <v>ﾂｸﾀﾞ ｻｴ</v>
      </c>
      <c r="G1751" s="30" t="str">
        <f>①陸連データ貼付け!E1751</f>
        <v>女</v>
      </c>
      <c r="H1751" s="30">
        <f>①陸連データ貼付け!N1751</f>
        <v>223274</v>
      </c>
      <c r="I1751" s="30" t="str">
        <f>①陸連データ貼付け!K1751</f>
        <v>名東</v>
      </c>
      <c r="J1751" s="30" t="str">
        <f>ASC(①陸連データ貼付け!J1751)</f>
        <v>ﾅｺﾞﾔｼﾘﾂﾒｲﾄｳ</v>
      </c>
      <c r="K1751" s="30" t="str">
        <f t="shared" si="83"/>
        <v>名東</v>
      </c>
      <c r="L1751" s="30">
        <f>①陸連データ貼付け!P1751</f>
        <v>2</v>
      </c>
      <c r="M1751" s="64" t="str">
        <f>①陸連データ貼付け!Q1751</f>
        <v>高校</v>
      </c>
    </row>
    <row r="1752" spans="1:13">
      <c r="A1752" s="233" t="str">
        <f>①陸連データ貼付け!M1752</f>
        <v>J5097</v>
      </c>
      <c r="B1752" s="30" t="str">
        <f t="shared" si="81"/>
        <v>J</v>
      </c>
      <c r="C1752" s="30" t="str">
        <f t="shared" si="82"/>
        <v>5097</v>
      </c>
      <c r="D1752" s="30">
        <f>①陸連データ貼付け!B1752</f>
        <v>87165835</v>
      </c>
      <c r="E1752" s="30" t="str">
        <f>①陸連データ貼付け!C1752</f>
        <v>伊豫田　歩</v>
      </c>
      <c r="F1752" s="30" t="str">
        <f>ASC(①陸連データ貼付け!D1752)</f>
        <v>ｲﾖﾀﾞ ｱﾕﾐ</v>
      </c>
      <c r="G1752" s="30" t="str">
        <f>①陸連データ貼付け!E1752</f>
        <v>女</v>
      </c>
      <c r="H1752" s="30">
        <f>①陸連データ貼付け!N1752</f>
        <v>223274</v>
      </c>
      <c r="I1752" s="30" t="str">
        <f>①陸連データ貼付け!K1752</f>
        <v>名東</v>
      </c>
      <c r="J1752" s="30" t="str">
        <f>ASC(①陸連データ貼付け!J1752)</f>
        <v>ﾅｺﾞﾔｼﾘﾂﾒｲﾄｳ</v>
      </c>
      <c r="K1752" s="30" t="str">
        <f t="shared" si="83"/>
        <v>名東</v>
      </c>
      <c r="L1752" s="30">
        <f>①陸連データ貼付け!P1752</f>
        <v>2</v>
      </c>
      <c r="M1752" s="64" t="str">
        <f>①陸連データ貼付け!Q1752</f>
        <v>高校</v>
      </c>
    </row>
    <row r="1753" spans="1:13">
      <c r="A1753" s="233" t="str">
        <f>①陸連データ貼付け!M1753</f>
        <v>J5098</v>
      </c>
      <c r="B1753" s="30" t="str">
        <f t="shared" si="81"/>
        <v>J</v>
      </c>
      <c r="C1753" s="30" t="str">
        <f t="shared" si="82"/>
        <v>5098</v>
      </c>
      <c r="D1753" s="30">
        <f>①陸連データ貼付け!B1753</f>
        <v>87166230</v>
      </c>
      <c r="E1753" s="30" t="str">
        <f>①陸連データ貼付け!C1753</f>
        <v>中村　真子</v>
      </c>
      <c r="F1753" s="30" t="str">
        <f>ASC(①陸連データ貼付け!D1753)</f>
        <v>ﾅｶﾑﾗ ﾏｺ</v>
      </c>
      <c r="G1753" s="30" t="str">
        <f>①陸連データ貼付け!E1753</f>
        <v>女</v>
      </c>
      <c r="H1753" s="30">
        <f>①陸連データ貼付け!N1753</f>
        <v>223274</v>
      </c>
      <c r="I1753" s="30" t="str">
        <f>①陸連データ貼付け!K1753</f>
        <v>名東</v>
      </c>
      <c r="J1753" s="30" t="str">
        <f>ASC(①陸連データ貼付け!J1753)</f>
        <v>ﾅｺﾞﾔｼﾘﾂﾒｲﾄｳ</v>
      </c>
      <c r="K1753" s="30" t="str">
        <f t="shared" si="83"/>
        <v>名東</v>
      </c>
      <c r="L1753" s="30">
        <f>①陸連データ貼付け!P1753</f>
        <v>2</v>
      </c>
      <c r="M1753" s="64" t="str">
        <f>①陸連データ貼付け!Q1753</f>
        <v>高校</v>
      </c>
    </row>
    <row r="1754" spans="1:13">
      <c r="A1754" s="233" t="str">
        <f>①陸連データ貼付け!M1754</f>
        <v>J5295</v>
      </c>
      <c r="B1754" s="30" t="str">
        <f t="shared" si="81"/>
        <v>J</v>
      </c>
      <c r="C1754" s="30" t="str">
        <f t="shared" si="82"/>
        <v>5295</v>
      </c>
      <c r="D1754" s="30">
        <f>①陸連データ貼付け!B1754</f>
        <v>60788534</v>
      </c>
      <c r="E1754" s="30" t="str">
        <f>①陸連データ貼付け!C1754</f>
        <v>渡辺　彩奈</v>
      </c>
      <c r="F1754" s="30" t="str">
        <f>ASC(①陸連データ貼付け!D1754)</f>
        <v>ﾜﾀﾅﾍﾞ ｱﾔﾅ</v>
      </c>
      <c r="G1754" s="30" t="str">
        <f>①陸連データ貼付け!E1754</f>
        <v>女</v>
      </c>
      <c r="H1754" s="30">
        <f>①陸連データ貼付け!N1754</f>
        <v>223274</v>
      </c>
      <c r="I1754" s="30" t="str">
        <f>①陸連データ貼付け!K1754</f>
        <v>名東</v>
      </c>
      <c r="J1754" s="30" t="str">
        <f>ASC(①陸連データ貼付け!J1754)</f>
        <v>ﾅｺﾞﾔｼﾘﾂﾒｲﾄｳ</v>
      </c>
      <c r="K1754" s="30" t="str">
        <f t="shared" si="83"/>
        <v>名東</v>
      </c>
      <c r="L1754" s="30">
        <f>①陸連データ貼付け!P1754</f>
        <v>1</v>
      </c>
      <c r="M1754" s="64" t="str">
        <f>①陸連データ貼付け!Q1754</f>
        <v>高校</v>
      </c>
    </row>
    <row r="1755" spans="1:13">
      <c r="A1755" s="233" t="str">
        <f>①陸連データ貼付け!M1755</f>
        <v>J5296</v>
      </c>
      <c r="B1755" s="30" t="str">
        <f t="shared" si="81"/>
        <v>J</v>
      </c>
      <c r="C1755" s="30" t="str">
        <f t="shared" si="82"/>
        <v>5296</v>
      </c>
      <c r="D1755" s="30">
        <f>①陸連データ貼付け!B1755</f>
        <v>83831932</v>
      </c>
      <c r="E1755" s="30" t="str">
        <f>①陸連データ貼付け!C1755</f>
        <v>吉田　柚季</v>
      </c>
      <c r="F1755" s="30" t="str">
        <f>ASC(①陸連データ貼付け!D1755)</f>
        <v>ﾖｼﾀﾞ ﾕｷ</v>
      </c>
      <c r="G1755" s="30" t="str">
        <f>①陸連データ貼付け!E1755</f>
        <v>女</v>
      </c>
      <c r="H1755" s="30">
        <f>①陸連データ貼付け!N1755</f>
        <v>223274</v>
      </c>
      <c r="I1755" s="30" t="str">
        <f>①陸連データ貼付け!K1755</f>
        <v>名東</v>
      </c>
      <c r="J1755" s="30" t="str">
        <f>ASC(①陸連データ貼付け!J1755)</f>
        <v>ﾅｺﾞﾔｼﾘﾂﾒｲﾄｳ</v>
      </c>
      <c r="K1755" s="30" t="str">
        <f t="shared" si="83"/>
        <v>名東</v>
      </c>
      <c r="L1755" s="30">
        <f>①陸連データ貼付け!P1755</f>
        <v>1</v>
      </c>
      <c r="M1755" s="64" t="str">
        <f>①陸連データ貼付け!Q1755</f>
        <v>高校</v>
      </c>
    </row>
    <row r="1756" spans="1:13">
      <c r="A1756" s="233" t="str">
        <f>①陸連データ貼付け!M1756</f>
        <v>J5297</v>
      </c>
      <c r="B1756" s="30" t="str">
        <f t="shared" si="81"/>
        <v>J</v>
      </c>
      <c r="C1756" s="30" t="str">
        <f t="shared" si="82"/>
        <v>5297</v>
      </c>
      <c r="D1756" s="30">
        <f>①陸連データ貼付け!B1756</f>
        <v>96855942</v>
      </c>
      <c r="E1756" s="30" t="str">
        <f>①陸連データ貼付け!C1756</f>
        <v>椙山　薫</v>
      </c>
      <c r="F1756" s="30" t="str">
        <f>ASC(①陸連データ貼付け!D1756)</f>
        <v>ｽｷﾞﾔﾏ ｶｵﾙ</v>
      </c>
      <c r="G1756" s="30" t="str">
        <f>①陸連データ貼付け!E1756</f>
        <v>女</v>
      </c>
      <c r="H1756" s="30">
        <f>①陸連データ貼付け!N1756</f>
        <v>223274</v>
      </c>
      <c r="I1756" s="30" t="str">
        <f>①陸連データ貼付け!K1756</f>
        <v>名東</v>
      </c>
      <c r="J1756" s="30" t="str">
        <f>ASC(①陸連データ貼付け!J1756)</f>
        <v>ﾅｺﾞﾔｼﾘﾂﾒｲﾄｳ</v>
      </c>
      <c r="K1756" s="30" t="str">
        <f t="shared" si="83"/>
        <v>名東</v>
      </c>
      <c r="L1756" s="30">
        <f>①陸連データ貼付け!P1756</f>
        <v>1</v>
      </c>
      <c r="M1756" s="64" t="str">
        <f>①陸連データ貼付け!Q1756</f>
        <v>高校</v>
      </c>
    </row>
    <row r="1757" spans="1:13">
      <c r="A1757" s="233" t="str">
        <f>①陸連データ貼付け!M1757</f>
        <v>J5298</v>
      </c>
      <c r="B1757" s="30" t="str">
        <f t="shared" si="81"/>
        <v>J</v>
      </c>
      <c r="C1757" s="30" t="str">
        <f t="shared" si="82"/>
        <v>5298</v>
      </c>
      <c r="D1757" s="30">
        <f>①陸連データ貼付け!B1757</f>
        <v>96856236</v>
      </c>
      <c r="E1757" s="30" t="str">
        <f>①陸連データ貼付け!C1757</f>
        <v>アピアタウィア　蛍</v>
      </c>
      <c r="F1757" s="30" t="str">
        <f>ASC(①陸連データ貼付け!D1757)</f>
        <v>ｱﾋﾟｱﾀｳｨｱ ﾎﾀﾙ</v>
      </c>
      <c r="G1757" s="30" t="str">
        <f>①陸連データ貼付け!E1757</f>
        <v>女</v>
      </c>
      <c r="H1757" s="30">
        <f>①陸連データ貼付け!N1757</f>
        <v>223274</v>
      </c>
      <c r="I1757" s="30" t="str">
        <f>①陸連データ貼付け!K1757</f>
        <v>名東</v>
      </c>
      <c r="J1757" s="30" t="str">
        <f>ASC(①陸連データ貼付け!J1757)</f>
        <v>ﾅｺﾞﾔｼﾘﾂﾒｲﾄｳ</v>
      </c>
      <c r="K1757" s="30" t="str">
        <f t="shared" si="83"/>
        <v>名東</v>
      </c>
      <c r="L1757" s="30">
        <f>①陸連データ貼付け!P1757</f>
        <v>1</v>
      </c>
      <c r="M1757" s="64" t="str">
        <f>①陸連データ貼付け!Q1757</f>
        <v>高校</v>
      </c>
    </row>
    <row r="1758" spans="1:13">
      <c r="A1758" s="233" t="str">
        <f>①陸連データ貼付け!M1758</f>
        <v>J5326</v>
      </c>
      <c r="B1758" s="30" t="str">
        <f t="shared" si="81"/>
        <v>J</v>
      </c>
      <c r="C1758" s="30" t="str">
        <f t="shared" si="82"/>
        <v>5326</v>
      </c>
      <c r="D1758" s="30">
        <f>①陸連データ貼付け!B1758</f>
        <v>87165734</v>
      </c>
      <c r="E1758" s="30" t="str">
        <f>①陸連データ貼付け!C1758</f>
        <v>中尾　さくら</v>
      </c>
      <c r="F1758" s="30" t="str">
        <f>ASC(①陸連データ貼付け!D1758)</f>
        <v>ﾅｶｵ ｻｸﾗ</v>
      </c>
      <c r="G1758" s="30" t="str">
        <f>①陸連データ貼付け!E1758</f>
        <v>女</v>
      </c>
      <c r="H1758" s="30">
        <f>①陸連データ貼付け!N1758</f>
        <v>223274</v>
      </c>
      <c r="I1758" s="30" t="str">
        <f>①陸連データ貼付け!K1758</f>
        <v>名東</v>
      </c>
      <c r="J1758" s="30" t="str">
        <f>ASC(①陸連データ貼付け!J1758)</f>
        <v>ﾅｺﾞﾔｼﾘﾂﾒｲﾄｳ</v>
      </c>
      <c r="K1758" s="30" t="str">
        <f t="shared" si="83"/>
        <v>名東</v>
      </c>
      <c r="L1758" s="30">
        <f>①陸連データ貼付け!P1758</f>
        <v>2</v>
      </c>
      <c r="M1758" s="64" t="str">
        <f>①陸連データ貼付け!Q1758</f>
        <v>高校</v>
      </c>
    </row>
    <row r="1759" spans="1:13">
      <c r="A1759" s="233" t="str">
        <f>①陸連データ貼付け!M1759</f>
        <v>J136</v>
      </c>
      <c r="B1759" s="30" t="str">
        <f t="shared" si="81"/>
        <v>J</v>
      </c>
      <c r="C1759" s="30" t="str">
        <f t="shared" si="82"/>
        <v>136</v>
      </c>
      <c r="D1759" s="30">
        <f>①陸連データ貼付け!B1759</f>
        <v>39741832</v>
      </c>
      <c r="E1759" s="30" t="str">
        <f>①陸連データ貼付け!C1759</f>
        <v>田中　理人</v>
      </c>
      <c r="F1759" s="30" t="str">
        <f>ASC(①陸連データ貼付け!D1759)</f>
        <v>ﾀﾅｶ ﾘﾋﾄ</v>
      </c>
      <c r="G1759" s="30" t="str">
        <f>①陸連データ貼付け!E1759</f>
        <v>男</v>
      </c>
      <c r="H1759" s="30">
        <f>①陸連データ貼付け!N1759</f>
        <v>223274</v>
      </c>
      <c r="I1759" s="30" t="str">
        <f>①陸連データ貼付け!K1759</f>
        <v>名東</v>
      </c>
      <c r="J1759" s="30" t="str">
        <f>ASC(①陸連データ貼付け!J1759)</f>
        <v>ﾅｺﾞﾔｼﾘﾂﾒｲﾄｳ</v>
      </c>
      <c r="K1759" s="30" t="str">
        <f t="shared" si="83"/>
        <v>名東</v>
      </c>
      <c r="L1759" s="30">
        <f>①陸連データ貼付け!P1759</f>
        <v>3</v>
      </c>
      <c r="M1759" s="64" t="str">
        <f>①陸連データ貼付け!Q1759</f>
        <v>高校</v>
      </c>
    </row>
    <row r="1760" spans="1:13">
      <c r="A1760" s="233" t="str">
        <f>①陸連データ貼付け!M1760</f>
        <v>J137</v>
      </c>
      <c r="B1760" s="30" t="str">
        <f t="shared" si="81"/>
        <v>J</v>
      </c>
      <c r="C1760" s="30" t="str">
        <f t="shared" si="82"/>
        <v>137</v>
      </c>
      <c r="D1760" s="30">
        <f>①陸連データ貼付け!B1760</f>
        <v>46563529</v>
      </c>
      <c r="E1760" s="30" t="str">
        <f>①陸連データ貼付け!C1760</f>
        <v>松岡　京</v>
      </c>
      <c r="F1760" s="30" t="str">
        <f>ASC(①陸連データ貼付け!D1760)</f>
        <v>ﾏﾂｵｶ ｷｮｳ</v>
      </c>
      <c r="G1760" s="30" t="str">
        <f>①陸連データ貼付け!E1760</f>
        <v>男</v>
      </c>
      <c r="H1760" s="30">
        <f>①陸連データ貼付け!N1760</f>
        <v>223274</v>
      </c>
      <c r="I1760" s="30" t="str">
        <f>①陸連データ貼付け!K1760</f>
        <v>名東</v>
      </c>
      <c r="J1760" s="30" t="str">
        <f>ASC(①陸連データ貼付け!J1760)</f>
        <v>ﾅｺﾞﾔｼﾘﾂﾒｲﾄｳ</v>
      </c>
      <c r="K1760" s="30" t="str">
        <f t="shared" si="83"/>
        <v>名東</v>
      </c>
      <c r="L1760" s="30">
        <f>①陸連データ貼付け!P1760</f>
        <v>2</v>
      </c>
      <c r="M1760" s="64" t="str">
        <f>①陸連データ貼付け!Q1760</f>
        <v>高校</v>
      </c>
    </row>
    <row r="1761" spans="1:13">
      <c r="A1761" s="233" t="str">
        <f>①陸連データ貼付け!M1761</f>
        <v>J138</v>
      </c>
      <c r="B1761" s="30" t="str">
        <f t="shared" si="81"/>
        <v>J</v>
      </c>
      <c r="C1761" s="30" t="str">
        <f t="shared" si="82"/>
        <v>138</v>
      </c>
      <c r="D1761" s="30">
        <f>①陸連データ貼付け!B1761</f>
        <v>53831626</v>
      </c>
      <c r="E1761" s="30" t="str">
        <f>①陸連データ貼付け!C1761</f>
        <v>村上　尚彰</v>
      </c>
      <c r="F1761" s="30" t="str">
        <f>ASC(①陸連データ貼付け!D1761)</f>
        <v>ﾑﾗｶﾐ ﾅｵｱｷ</v>
      </c>
      <c r="G1761" s="30" t="str">
        <f>①陸連データ貼付け!E1761</f>
        <v>男</v>
      </c>
      <c r="H1761" s="30">
        <f>①陸連データ貼付け!N1761</f>
        <v>223274</v>
      </c>
      <c r="I1761" s="30" t="str">
        <f>①陸連データ貼付け!K1761</f>
        <v>名東</v>
      </c>
      <c r="J1761" s="30" t="str">
        <f>ASC(①陸連データ貼付け!J1761)</f>
        <v>ﾅｺﾞﾔｼﾘﾂﾒｲﾄｳ</v>
      </c>
      <c r="K1761" s="30" t="str">
        <f t="shared" si="83"/>
        <v>名東</v>
      </c>
      <c r="L1761" s="30">
        <f>①陸連データ貼付け!P1761</f>
        <v>2</v>
      </c>
      <c r="M1761" s="64" t="str">
        <f>①陸連データ貼付け!Q1761</f>
        <v>高校</v>
      </c>
    </row>
    <row r="1762" spans="1:13">
      <c r="A1762" s="233" t="str">
        <f>①陸連データ貼付け!M1762</f>
        <v>J139</v>
      </c>
      <c r="B1762" s="30" t="str">
        <f t="shared" si="81"/>
        <v>J</v>
      </c>
      <c r="C1762" s="30" t="str">
        <f t="shared" si="82"/>
        <v>139</v>
      </c>
      <c r="D1762" s="30">
        <f>①陸連データ貼付け!B1762</f>
        <v>58428027</v>
      </c>
      <c r="E1762" s="30" t="str">
        <f>①陸連データ貼付け!C1762</f>
        <v>小原　歩</v>
      </c>
      <c r="F1762" s="30" t="str">
        <f>ASC(①陸連データ貼付け!D1762)</f>
        <v>ｵﾊﾗ ｱﾕﾐ</v>
      </c>
      <c r="G1762" s="30" t="str">
        <f>①陸連データ貼付け!E1762</f>
        <v>男</v>
      </c>
      <c r="H1762" s="30">
        <f>①陸連データ貼付け!N1762</f>
        <v>223274</v>
      </c>
      <c r="I1762" s="30" t="str">
        <f>①陸連データ貼付け!K1762</f>
        <v>名東</v>
      </c>
      <c r="J1762" s="30" t="str">
        <f>ASC(①陸連データ貼付け!J1762)</f>
        <v>ﾅｺﾞﾔｼﾘﾂﾒｲﾄｳ</v>
      </c>
      <c r="K1762" s="30" t="str">
        <f t="shared" si="83"/>
        <v>名東</v>
      </c>
      <c r="L1762" s="30">
        <f>①陸連データ貼付け!P1762</f>
        <v>2</v>
      </c>
      <c r="M1762" s="64" t="str">
        <f>①陸連データ貼付け!Q1762</f>
        <v>高校</v>
      </c>
    </row>
    <row r="1763" spans="1:13">
      <c r="A1763" s="233" t="str">
        <f>①陸連データ貼付け!M1763</f>
        <v>J140</v>
      </c>
      <c r="B1763" s="30" t="str">
        <f t="shared" si="81"/>
        <v>J</v>
      </c>
      <c r="C1763" s="30" t="str">
        <f t="shared" si="82"/>
        <v>140</v>
      </c>
      <c r="D1763" s="30">
        <f>①陸連データ貼付け!B1763</f>
        <v>74609430</v>
      </c>
      <c r="E1763" s="30" t="str">
        <f>①陸連データ貼付け!C1763</f>
        <v>岩渕　厚樹</v>
      </c>
      <c r="F1763" s="30" t="str">
        <f>ASC(①陸連データ貼付け!D1763)</f>
        <v>ｲﾜﾌﾞﾁ ｺｳｷ</v>
      </c>
      <c r="G1763" s="30" t="str">
        <f>①陸連データ貼付け!E1763</f>
        <v>男</v>
      </c>
      <c r="H1763" s="30">
        <f>①陸連データ貼付け!N1763</f>
        <v>223274</v>
      </c>
      <c r="I1763" s="30" t="str">
        <f>①陸連データ貼付け!K1763</f>
        <v>名東</v>
      </c>
      <c r="J1763" s="30" t="str">
        <f>ASC(①陸連データ貼付け!J1763)</f>
        <v>ﾅｺﾞﾔｼﾘﾂﾒｲﾄｳ</v>
      </c>
      <c r="K1763" s="30" t="str">
        <f t="shared" si="83"/>
        <v>名東</v>
      </c>
      <c r="L1763" s="30">
        <f>①陸連データ貼付け!P1763</f>
        <v>3</v>
      </c>
      <c r="M1763" s="64" t="str">
        <f>①陸連データ貼付け!Q1763</f>
        <v>高校</v>
      </c>
    </row>
    <row r="1764" spans="1:13">
      <c r="A1764" s="233" t="str">
        <f>①陸連データ貼付け!M1764</f>
        <v>J141</v>
      </c>
      <c r="B1764" s="30" t="str">
        <f t="shared" si="81"/>
        <v>J</v>
      </c>
      <c r="C1764" s="30" t="str">
        <f t="shared" si="82"/>
        <v>141</v>
      </c>
      <c r="D1764" s="30">
        <f>①陸連データ貼付け!B1764</f>
        <v>74610220</v>
      </c>
      <c r="E1764" s="30" t="str">
        <f>①陸連データ貼付け!C1764</f>
        <v>秋本　健貴</v>
      </c>
      <c r="F1764" s="30" t="str">
        <f>ASC(①陸連データ貼付け!D1764)</f>
        <v>ｱｷﾓﾄ ｹﾝﾄ</v>
      </c>
      <c r="G1764" s="30" t="str">
        <f>①陸連データ貼付け!E1764</f>
        <v>男</v>
      </c>
      <c r="H1764" s="30">
        <f>①陸連データ貼付け!N1764</f>
        <v>223274</v>
      </c>
      <c r="I1764" s="30" t="str">
        <f>①陸連データ貼付け!K1764</f>
        <v>名東</v>
      </c>
      <c r="J1764" s="30" t="str">
        <f>ASC(①陸連データ貼付け!J1764)</f>
        <v>ﾅｺﾞﾔｼﾘﾂﾒｲﾄｳ</v>
      </c>
      <c r="K1764" s="30" t="str">
        <f t="shared" si="83"/>
        <v>名東</v>
      </c>
      <c r="L1764" s="30">
        <f>①陸連データ貼付け!P1764</f>
        <v>3</v>
      </c>
      <c r="M1764" s="64" t="str">
        <f>①陸連データ貼付け!Q1764</f>
        <v>高校</v>
      </c>
    </row>
    <row r="1765" spans="1:13">
      <c r="A1765" s="233" t="str">
        <f>①陸連データ貼付け!M1765</f>
        <v>J142</v>
      </c>
      <c r="B1765" s="30" t="str">
        <f t="shared" si="81"/>
        <v>J</v>
      </c>
      <c r="C1765" s="30" t="str">
        <f t="shared" si="82"/>
        <v>142</v>
      </c>
      <c r="D1765" s="30">
        <f>①陸連データ貼付け!B1765</f>
        <v>74610523</v>
      </c>
      <c r="E1765" s="30" t="str">
        <f>①陸連データ貼付け!C1765</f>
        <v>川村　健志</v>
      </c>
      <c r="F1765" s="30" t="str">
        <f>ASC(①陸連データ貼付け!D1765)</f>
        <v>ｶﾜﾑﾗ ｹﾝｼﾞ</v>
      </c>
      <c r="G1765" s="30" t="str">
        <f>①陸連データ貼付け!E1765</f>
        <v>男</v>
      </c>
      <c r="H1765" s="30">
        <f>①陸連データ貼付け!N1765</f>
        <v>223274</v>
      </c>
      <c r="I1765" s="30" t="str">
        <f>①陸連データ貼付け!K1765</f>
        <v>名東</v>
      </c>
      <c r="J1765" s="30" t="str">
        <f>ASC(①陸連データ貼付け!J1765)</f>
        <v>ﾅｺﾞﾔｼﾘﾂﾒｲﾄｳ</v>
      </c>
      <c r="K1765" s="30" t="str">
        <f t="shared" si="83"/>
        <v>名東</v>
      </c>
      <c r="L1765" s="30">
        <f>①陸連データ貼付け!P1765</f>
        <v>3</v>
      </c>
      <c r="M1765" s="64" t="str">
        <f>①陸連データ貼付け!Q1765</f>
        <v>高校</v>
      </c>
    </row>
    <row r="1766" spans="1:13">
      <c r="A1766" s="233" t="str">
        <f>①陸連データ貼付け!M1766</f>
        <v>J143</v>
      </c>
      <c r="B1766" s="30" t="str">
        <f t="shared" si="81"/>
        <v>J</v>
      </c>
      <c r="C1766" s="30" t="str">
        <f t="shared" si="82"/>
        <v>143</v>
      </c>
      <c r="D1766" s="30">
        <f>①陸連データ貼付け!B1766</f>
        <v>74610725</v>
      </c>
      <c r="E1766" s="30" t="str">
        <f>①陸連データ貼付け!C1766</f>
        <v>北折　宏規</v>
      </c>
      <c r="F1766" s="30" t="str">
        <f>ASC(①陸連データ貼付け!D1766)</f>
        <v>ｷﾀｵﾘ ﾋﾛｷ</v>
      </c>
      <c r="G1766" s="30" t="str">
        <f>①陸連データ貼付け!E1766</f>
        <v>男</v>
      </c>
      <c r="H1766" s="30">
        <f>①陸連データ貼付け!N1766</f>
        <v>223274</v>
      </c>
      <c r="I1766" s="30" t="str">
        <f>①陸連データ貼付け!K1766</f>
        <v>名東</v>
      </c>
      <c r="J1766" s="30" t="str">
        <f>ASC(①陸連データ貼付け!J1766)</f>
        <v>ﾅｺﾞﾔｼﾘﾂﾒｲﾄｳ</v>
      </c>
      <c r="K1766" s="30" t="str">
        <f t="shared" si="83"/>
        <v>名東</v>
      </c>
      <c r="L1766" s="30">
        <f>①陸連データ貼付け!P1766</f>
        <v>3</v>
      </c>
      <c r="M1766" s="64" t="str">
        <f>①陸連データ貼付け!Q1766</f>
        <v>高校</v>
      </c>
    </row>
    <row r="1767" spans="1:13">
      <c r="A1767" s="233" t="str">
        <f>①陸連データ貼付け!M1767</f>
        <v>J144</v>
      </c>
      <c r="B1767" s="30" t="str">
        <f t="shared" si="81"/>
        <v>J</v>
      </c>
      <c r="C1767" s="30" t="str">
        <f t="shared" si="82"/>
        <v>144</v>
      </c>
      <c r="D1767" s="30">
        <f>①陸連データ貼付け!B1767</f>
        <v>74611423</v>
      </c>
      <c r="E1767" s="30" t="str">
        <f>①陸連データ貼付け!C1767</f>
        <v>中根　涼雅</v>
      </c>
      <c r="F1767" s="30" t="str">
        <f>ASC(①陸連データ貼付け!D1767)</f>
        <v>ﾅｶﾈ ﾘｮｳｶﾞ</v>
      </c>
      <c r="G1767" s="30" t="str">
        <f>①陸連データ貼付け!E1767</f>
        <v>男</v>
      </c>
      <c r="H1767" s="30">
        <f>①陸連データ貼付け!N1767</f>
        <v>223274</v>
      </c>
      <c r="I1767" s="30" t="str">
        <f>①陸連データ貼付け!K1767</f>
        <v>名東</v>
      </c>
      <c r="J1767" s="30" t="str">
        <f>ASC(①陸連データ貼付け!J1767)</f>
        <v>ﾅｺﾞﾔｼﾘﾂﾒｲﾄｳ</v>
      </c>
      <c r="K1767" s="30" t="str">
        <f t="shared" si="83"/>
        <v>名東</v>
      </c>
      <c r="L1767" s="30">
        <f>①陸連データ貼付け!P1767</f>
        <v>3</v>
      </c>
      <c r="M1767" s="64" t="str">
        <f>①陸連データ貼付け!Q1767</f>
        <v>高校</v>
      </c>
    </row>
    <row r="1768" spans="1:13">
      <c r="A1768" s="233" t="str">
        <f>①陸連データ貼付け!M1768</f>
        <v>J145</v>
      </c>
      <c r="B1768" s="30" t="str">
        <f t="shared" si="81"/>
        <v>J</v>
      </c>
      <c r="C1768" s="30" t="str">
        <f t="shared" si="82"/>
        <v>145</v>
      </c>
      <c r="D1768" s="30">
        <f>①陸連データ貼付け!B1768</f>
        <v>85041927</v>
      </c>
      <c r="E1768" s="30" t="str">
        <f>①陸連データ貼付け!C1768</f>
        <v>加藤　和基</v>
      </c>
      <c r="F1768" s="30" t="str">
        <f>ASC(①陸連データ貼付け!D1768)</f>
        <v>ｶﾄｳ ｶｽﾞｷ</v>
      </c>
      <c r="G1768" s="30" t="str">
        <f>①陸連データ貼付け!E1768</f>
        <v>男</v>
      </c>
      <c r="H1768" s="30">
        <f>①陸連データ貼付け!N1768</f>
        <v>223274</v>
      </c>
      <c r="I1768" s="30" t="str">
        <f>①陸連データ貼付け!K1768</f>
        <v>名東</v>
      </c>
      <c r="J1768" s="30" t="str">
        <f>ASC(①陸連データ貼付け!J1768)</f>
        <v>ﾅｺﾞﾔｼﾘﾂﾒｲﾄｳ</v>
      </c>
      <c r="K1768" s="30" t="str">
        <f t="shared" si="83"/>
        <v>名東</v>
      </c>
      <c r="L1768" s="30">
        <f>①陸連データ貼付け!P1768</f>
        <v>2</v>
      </c>
      <c r="M1768" s="64" t="str">
        <f>①陸連データ貼付け!Q1768</f>
        <v>高校</v>
      </c>
    </row>
    <row r="1769" spans="1:13">
      <c r="A1769" s="233" t="str">
        <f>①陸連データ貼付け!M1769</f>
        <v>J146</v>
      </c>
      <c r="B1769" s="30" t="str">
        <f t="shared" si="81"/>
        <v>J</v>
      </c>
      <c r="C1769" s="30" t="str">
        <f t="shared" si="82"/>
        <v>146</v>
      </c>
      <c r="D1769" s="30">
        <f>①陸連データ貼付け!B1769</f>
        <v>87165330</v>
      </c>
      <c r="E1769" s="30" t="str">
        <f>①陸連データ貼付け!C1769</f>
        <v>柚原　義輝</v>
      </c>
      <c r="F1769" s="30" t="str">
        <f>ASC(①陸連データ貼付け!D1769)</f>
        <v>ﾕﾊﾗ ﾖｼｷ</v>
      </c>
      <c r="G1769" s="30" t="str">
        <f>①陸連データ貼付け!E1769</f>
        <v>男</v>
      </c>
      <c r="H1769" s="30">
        <f>①陸連データ貼付け!N1769</f>
        <v>223274</v>
      </c>
      <c r="I1769" s="30" t="str">
        <f>①陸連データ貼付け!K1769</f>
        <v>名東</v>
      </c>
      <c r="J1769" s="30" t="str">
        <f>ASC(①陸連データ貼付け!J1769)</f>
        <v>ﾅｺﾞﾔｼﾘﾂﾒｲﾄｳ</v>
      </c>
      <c r="K1769" s="30" t="str">
        <f t="shared" si="83"/>
        <v>名東</v>
      </c>
      <c r="L1769" s="30">
        <f>①陸連データ貼付け!P1769</f>
        <v>2</v>
      </c>
      <c r="M1769" s="64" t="str">
        <f>①陸連データ貼付け!Q1769</f>
        <v>高校</v>
      </c>
    </row>
    <row r="1770" spans="1:13">
      <c r="A1770" s="233" t="str">
        <f>①陸連データ貼付け!M1770</f>
        <v>J147</v>
      </c>
      <c r="B1770" s="30" t="str">
        <f t="shared" si="81"/>
        <v>J</v>
      </c>
      <c r="C1770" s="30" t="str">
        <f t="shared" si="82"/>
        <v>147</v>
      </c>
      <c r="D1770" s="30">
        <f>①陸連データ貼付け!B1770</f>
        <v>87165532</v>
      </c>
      <c r="E1770" s="30" t="str">
        <f>①陸連データ貼付け!C1770</f>
        <v>大橋　海斗</v>
      </c>
      <c r="F1770" s="30" t="str">
        <f>ASC(①陸連データ貼付け!D1770)</f>
        <v>ｵｵﾊｼ ｶｲﾄ</v>
      </c>
      <c r="G1770" s="30" t="str">
        <f>①陸連データ貼付け!E1770</f>
        <v>男</v>
      </c>
      <c r="H1770" s="30">
        <f>①陸連データ貼付け!N1770</f>
        <v>223274</v>
      </c>
      <c r="I1770" s="30" t="str">
        <f>①陸連データ貼付け!K1770</f>
        <v>名東</v>
      </c>
      <c r="J1770" s="30" t="str">
        <f>ASC(①陸連データ貼付け!J1770)</f>
        <v>ﾅｺﾞﾔｼﾘﾂﾒｲﾄｳ</v>
      </c>
      <c r="K1770" s="30" t="str">
        <f t="shared" si="83"/>
        <v>名東</v>
      </c>
      <c r="L1770" s="30">
        <f>①陸連データ貼付け!P1770</f>
        <v>2</v>
      </c>
      <c r="M1770" s="64" t="str">
        <f>①陸連データ貼付け!Q1770</f>
        <v>高校</v>
      </c>
    </row>
    <row r="1771" spans="1:13">
      <c r="A1771" s="233" t="str">
        <f>①陸連データ貼付け!M1771</f>
        <v>J549</v>
      </c>
      <c r="B1771" s="30" t="str">
        <f t="shared" si="81"/>
        <v>J</v>
      </c>
      <c r="C1771" s="30" t="str">
        <f t="shared" si="82"/>
        <v>549</v>
      </c>
      <c r="D1771" s="30">
        <f>①陸連データ貼付け!B1771</f>
        <v>59375029</v>
      </c>
      <c r="E1771" s="30" t="str">
        <f>①陸連データ貼付け!C1771</f>
        <v>室岡　幸衛</v>
      </c>
      <c r="F1771" s="30" t="str">
        <f>ASC(①陸連データ貼付け!D1771)</f>
        <v>ﾑﾛｵｶ ﾕｷﾋﾛ</v>
      </c>
      <c r="G1771" s="30" t="str">
        <f>①陸連データ貼付け!E1771</f>
        <v>男</v>
      </c>
      <c r="H1771" s="30">
        <f>①陸連データ貼付け!N1771</f>
        <v>223274</v>
      </c>
      <c r="I1771" s="30" t="str">
        <f>①陸連データ貼付け!K1771</f>
        <v>名東</v>
      </c>
      <c r="J1771" s="30" t="str">
        <f>ASC(①陸連データ貼付け!J1771)</f>
        <v>ﾅｺﾞﾔｼﾘﾂﾒｲﾄｳ</v>
      </c>
      <c r="K1771" s="30" t="str">
        <f t="shared" si="83"/>
        <v>名東</v>
      </c>
      <c r="L1771" s="30">
        <f>①陸連データ貼付け!P1771</f>
        <v>1</v>
      </c>
      <c r="M1771" s="64" t="str">
        <f>①陸連データ貼付け!Q1771</f>
        <v>高校</v>
      </c>
    </row>
    <row r="1772" spans="1:13">
      <c r="A1772" s="233" t="str">
        <f>①陸連データ貼付け!M1772</f>
        <v>J550</v>
      </c>
      <c r="B1772" s="30" t="str">
        <f t="shared" si="81"/>
        <v>J</v>
      </c>
      <c r="C1772" s="30" t="str">
        <f t="shared" si="82"/>
        <v>550</v>
      </c>
      <c r="D1772" s="30">
        <f>①陸連データ貼付け!B1772</f>
        <v>61241317</v>
      </c>
      <c r="E1772" s="30" t="str">
        <f>①陸連データ貼付け!C1772</f>
        <v>山内　直也</v>
      </c>
      <c r="F1772" s="30" t="str">
        <f>ASC(①陸連データ貼付け!D1772)</f>
        <v>ﾔﾏｳﾁ ﾅｵﾔ</v>
      </c>
      <c r="G1772" s="30" t="str">
        <f>①陸連データ貼付け!E1772</f>
        <v>男</v>
      </c>
      <c r="H1772" s="30">
        <f>①陸連データ貼付け!N1772</f>
        <v>223274</v>
      </c>
      <c r="I1772" s="30" t="str">
        <f>①陸連データ貼付け!K1772</f>
        <v>名東</v>
      </c>
      <c r="J1772" s="30" t="str">
        <f>ASC(①陸連データ貼付け!J1772)</f>
        <v>ﾅｺﾞﾔｼﾘﾂﾒｲﾄｳ</v>
      </c>
      <c r="K1772" s="30" t="str">
        <f t="shared" si="83"/>
        <v>名東</v>
      </c>
      <c r="L1772" s="30">
        <f>①陸連データ貼付け!P1772</f>
        <v>1</v>
      </c>
      <c r="M1772" s="64" t="str">
        <f>①陸連データ貼付け!Q1772</f>
        <v>高校</v>
      </c>
    </row>
    <row r="1773" spans="1:13">
      <c r="A1773" s="233" t="str">
        <f>①陸連データ貼付け!M1773</f>
        <v>J551</v>
      </c>
      <c r="B1773" s="30" t="str">
        <f t="shared" si="81"/>
        <v>J</v>
      </c>
      <c r="C1773" s="30" t="str">
        <f t="shared" si="82"/>
        <v>551</v>
      </c>
      <c r="D1773" s="30">
        <f>①陸連データ貼付け!B1773</f>
        <v>96856135</v>
      </c>
      <c r="E1773" s="30" t="str">
        <f>①陸連データ貼付け!C1773</f>
        <v>東山　聖</v>
      </c>
      <c r="F1773" s="30" t="str">
        <f>ASC(①陸連データ貼付け!D1773)</f>
        <v>ﾋｶﾞｼﾔﾏ ｻﾄｼ</v>
      </c>
      <c r="G1773" s="30" t="str">
        <f>①陸連データ貼付け!E1773</f>
        <v>男</v>
      </c>
      <c r="H1773" s="30">
        <f>①陸連データ貼付け!N1773</f>
        <v>223274</v>
      </c>
      <c r="I1773" s="30" t="str">
        <f>①陸連データ貼付け!K1773</f>
        <v>名東</v>
      </c>
      <c r="J1773" s="30" t="str">
        <f>ASC(①陸連データ貼付け!J1773)</f>
        <v>ﾅｺﾞﾔｼﾘﾂﾒｲﾄｳ</v>
      </c>
      <c r="K1773" s="30" t="str">
        <f t="shared" si="83"/>
        <v>名東</v>
      </c>
      <c r="L1773" s="30">
        <f>①陸連データ貼付け!P1773</f>
        <v>1</v>
      </c>
      <c r="M1773" s="64" t="str">
        <f>①陸連データ貼付け!Q1773</f>
        <v>高校</v>
      </c>
    </row>
    <row r="1774" spans="1:13">
      <c r="A1774" s="233" t="str">
        <f>①陸連データ貼付け!M1774</f>
        <v>J5160</v>
      </c>
      <c r="B1774" s="30" t="str">
        <f t="shared" si="81"/>
        <v>J</v>
      </c>
      <c r="C1774" s="30" t="str">
        <f t="shared" si="82"/>
        <v>5160</v>
      </c>
      <c r="D1774" s="30">
        <f>①陸連データ貼付け!B1774</f>
        <v>24979940</v>
      </c>
      <c r="E1774" s="30" t="str">
        <f>①陸連データ貼付け!C1774</f>
        <v>渡辺　莉緒</v>
      </c>
      <c r="F1774" s="30" t="str">
        <f>ASC(①陸連データ貼付け!D1774)</f>
        <v>ﾜﾀﾅﾍﾞ ﾘｵ</v>
      </c>
      <c r="G1774" s="30" t="str">
        <f>①陸連データ貼付け!E1774</f>
        <v>女</v>
      </c>
      <c r="H1774" s="30">
        <f>①陸連データ貼付け!N1774</f>
        <v>223275</v>
      </c>
      <c r="I1774" s="30" t="str">
        <f>①陸連データ貼付け!K1774</f>
        <v>春日井南</v>
      </c>
      <c r="J1774" s="30" t="str">
        <f>ASC(①陸連データ貼付け!J1774)</f>
        <v>ｱｲﾁｹﾝﾘﾂｶｽｶﾞｲﾐﾅﾐ</v>
      </c>
      <c r="K1774" s="30" t="str">
        <f t="shared" si="83"/>
        <v>春日井南</v>
      </c>
      <c r="L1774" s="30">
        <f>①陸連データ貼付け!P1774</f>
        <v>3</v>
      </c>
      <c r="M1774" s="64" t="str">
        <f>①陸連データ貼付け!Q1774</f>
        <v>高校</v>
      </c>
    </row>
    <row r="1775" spans="1:13">
      <c r="A1775" s="233" t="str">
        <f>①陸連データ貼付け!M1775</f>
        <v>J5161</v>
      </c>
      <c r="B1775" s="30" t="str">
        <f t="shared" si="81"/>
        <v>J</v>
      </c>
      <c r="C1775" s="30" t="str">
        <f t="shared" si="82"/>
        <v>5161</v>
      </c>
      <c r="D1775" s="30">
        <f>①陸連データ貼付け!B1775</f>
        <v>45640221</v>
      </c>
      <c r="E1775" s="30" t="str">
        <f>①陸連データ貼付け!C1775</f>
        <v>東　麗香</v>
      </c>
      <c r="F1775" s="30" t="str">
        <f>ASC(①陸連データ貼付け!D1775)</f>
        <v>ﾋｶﾞｼ ﾚｲｶ</v>
      </c>
      <c r="G1775" s="30" t="str">
        <f>①陸連データ貼付け!E1775</f>
        <v>女</v>
      </c>
      <c r="H1775" s="30">
        <f>①陸連データ貼付け!N1775</f>
        <v>223275</v>
      </c>
      <c r="I1775" s="30" t="str">
        <f>①陸連データ貼付け!K1775</f>
        <v>春日井南</v>
      </c>
      <c r="J1775" s="30" t="str">
        <f>ASC(①陸連データ貼付け!J1775)</f>
        <v>ｱｲﾁｹﾝﾘﾂｶｽｶﾞｲﾐﾅﾐ</v>
      </c>
      <c r="K1775" s="30" t="str">
        <f t="shared" si="83"/>
        <v>春日井南</v>
      </c>
      <c r="L1775" s="30">
        <f>①陸連データ貼付け!P1775</f>
        <v>2</v>
      </c>
      <c r="M1775" s="64" t="str">
        <f>①陸連データ貼付け!Q1775</f>
        <v>高校</v>
      </c>
    </row>
    <row r="1776" spans="1:13">
      <c r="A1776" s="233" t="str">
        <f>①陸連データ貼付け!M1776</f>
        <v>J5162</v>
      </c>
      <c r="B1776" s="30" t="str">
        <f t="shared" si="81"/>
        <v>J</v>
      </c>
      <c r="C1776" s="30" t="str">
        <f t="shared" si="82"/>
        <v>5162</v>
      </c>
      <c r="D1776" s="30">
        <f>①陸連データ貼付け!B1776</f>
        <v>46857939</v>
      </c>
      <c r="E1776" s="30" t="str">
        <f>①陸連データ貼付け!C1776</f>
        <v>五藤　綾香</v>
      </c>
      <c r="F1776" s="30" t="str">
        <f>ASC(①陸連データ貼付け!D1776)</f>
        <v>ｺﾞﾄｳ ｱﾔｶ</v>
      </c>
      <c r="G1776" s="30" t="str">
        <f>①陸連データ貼付け!E1776</f>
        <v>女</v>
      </c>
      <c r="H1776" s="30">
        <f>①陸連データ貼付け!N1776</f>
        <v>223275</v>
      </c>
      <c r="I1776" s="30" t="str">
        <f>①陸連データ貼付け!K1776</f>
        <v>春日井南</v>
      </c>
      <c r="J1776" s="30" t="str">
        <f>ASC(①陸連データ貼付け!J1776)</f>
        <v>ｱｲﾁｹﾝﾘﾂｶｽｶﾞｲﾐﾅﾐ</v>
      </c>
      <c r="K1776" s="30" t="str">
        <f t="shared" si="83"/>
        <v>春日井南</v>
      </c>
      <c r="L1776" s="30">
        <f>①陸連データ貼付け!P1776</f>
        <v>3</v>
      </c>
      <c r="M1776" s="64" t="str">
        <f>①陸連データ貼付け!Q1776</f>
        <v>高校</v>
      </c>
    </row>
    <row r="1777" spans="1:13">
      <c r="A1777" s="233" t="str">
        <f>①陸連データ貼付け!M1777</f>
        <v>J5163</v>
      </c>
      <c r="B1777" s="30" t="str">
        <f t="shared" si="81"/>
        <v>J</v>
      </c>
      <c r="C1777" s="30" t="str">
        <f t="shared" si="82"/>
        <v>5163</v>
      </c>
      <c r="D1777" s="30">
        <f>①陸連データ貼付け!B1777</f>
        <v>57307224</v>
      </c>
      <c r="E1777" s="30" t="str">
        <f>①陸連データ貼付け!C1777</f>
        <v>平野　朱華</v>
      </c>
      <c r="F1777" s="30" t="str">
        <f>ASC(①陸連データ貼付け!D1777)</f>
        <v>ﾋﾗﾉ ｱﾔｶ</v>
      </c>
      <c r="G1777" s="30" t="str">
        <f>①陸連データ貼付け!E1777</f>
        <v>女</v>
      </c>
      <c r="H1777" s="30">
        <f>①陸連データ貼付け!N1777</f>
        <v>223275</v>
      </c>
      <c r="I1777" s="30" t="str">
        <f>①陸連データ貼付け!K1777</f>
        <v>春日井南</v>
      </c>
      <c r="J1777" s="30" t="str">
        <f>ASC(①陸連データ貼付け!J1777)</f>
        <v>ｱｲﾁｹﾝﾘﾂｶｽｶﾞｲﾐﾅﾐ</v>
      </c>
      <c r="K1777" s="30" t="str">
        <f t="shared" si="83"/>
        <v>春日井南</v>
      </c>
      <c r="L1777" s="30">
        <f>①陸連データ貼付け!P1777</f>
        <v>2</v>
      </c>
      <c r="M1777" s="64" t="str">
        <f>①陸連データ貼付け!Q1777</f>
        <v>高校</v>
      </c>
    </row>
    <row r="1778" spans="1:13">
      <c r="A1778" s="233" t="str">
        <f>①陸連データ貼付け!M1778</f>
        <v>J5164</v>
      </c>
      <c r="B1778" s="30" t="str">
        <f t="shared" si="81"/>
        <v>J</v>
      </c>
      <c r="C1778" s="30" t="str">
        <f t="shared" si="82"/>
        <v>5164</v>
      </c>
      <c r="D1778" s="30">
        <f>①陸連データ貼付け!B1778</f>
        <v>58429836</v>
      </c>
      <c r="E1778" s="30" t="str">
        <f>①陸連データ貼付け!C1778</f>
        <v>田中　そら</v>
      </c>
      <c r="F1778" s="30" t="str">
        <f>ASC(①陸連データ貼付け!D1778)</f>
        <v>ﾀﾅｶ ｿﾗ</v>
      </c>
      <c r="G1778" s="30" t="str">
        <f>①陸連データ貼付け!E1778</f>
        <v>女</v>
      </c>
      <c r="H1778" s="30">
        <f>①陸連データ貼付け!N1778</f>
        <v>223275</v>
      </c>
      <c r="I1778" s="30" t="str">
        <f>①陸連データ貼付け!K1778</f>
        <v>春日井南</v>
      </c>
      <c r="J1778" s="30" t="str">
        <f>ASC(①陸連データ貼付け!J1778)</f>
        <v>ｱｲﾁｹﾝﾘﾂｶｽｶﾞｲﾐﾅﾐ</v>
      </c>
      <c r="K1778" s="30" t="str">
        <f t="shared" si="83"/>
        <v>春日井南</v>
      </c>
      <c r="L1778" s="30">
        <f>①陸連データ貼付け!P1778</f>
        <v>2</v>
      </c>
      <c r="M1778" s="64" t="str">
        <f>①陸連データ貼付け!Q1778</f>
        <v>高校</v>
      </c>
    </row>
    <row r="1779" spans="1:13">
      <c r="A1779" s="233" t="str">
        <f>①陸連データ貼付け!M1779</f>
        <v>J5165</v>
      </c>
      <c r="B1779" s="30" t="str">
        <f t="shared" si="81"/>
        <v>J</v>
      </c>
      <c r="C1779" s="30" t="str">
        <f t="shared" si="82"/>
        <v>5165</v>
      </c>
      <c r="D1779" s="30">
        <f>①陸連データ貼付け!B1779</f>
        <v>72899540</v>
      </c>
      <c r="E1779" s="30" t="str">
        <f>①陸連データ貼付け!C1779</f>
        <v>佐々木　康乃</v>
      </c>
      <c r="F1779" s="30" t="str">
        <f>ASC(①陸連データ貼付け!D1779)</f>
        <v>ｻｻｷ ﾔｽﾉ</v>
      </c>
      <c r="G1779" s="30" t="str">
        <f>①陸連データ貼付け!E1779</f>
        <v>女</v>
      </c>
      <c r="H1779" s="30">
        <f>①陸連データ貼付け!N1779</f>
        <v>223275</v>
      </c>
      <c r="I1779" s="30" t="str">
        <f>①陸連データ貼付け!K1779</f>
        <v>春日井南</v>
      </c>
      <c r="J1779" s="30" t="str">
        <f>ASC(①陸連データ貼付け!J1779)</f>
        <v>ｱｲﾁｹﾝﾘﾂｶｽｶﾞｲﾐﾅﾐ</v>
      </c>
      <c r="K1779" s="30" t="str">
        <f t="shared" si="83"/>
        <v>春日井南</v>
      </c>
      <c r="L1779" s="30">
        <f>①陸連データ貼付け!P1779</f>
        <v>2</v>
      </c>
      <c r="M1779" s="64" t="str">
        <f>①陸連データ貼付け!Q1779</f>
        <v>高校</v>
      </c>
    </row>
    <row r="1780" spans="1:13">
      <c r="A1780" s="233" t="str">
        <f>①陸連データ貼付け!M1780</f>
        <v>J5166</v>
      </c>
      <c r="B1780" s="30" t="str">
        <f t="shared" si="81"/>
        <v>J</v>
      </c>
      <c r="C1780" s="30" t="str">
        <f t="shared" si="82"/>
        <v>5166</v>
      </c>
      <c r="D1780" s="30">
        <f>①陸連データ貼付け!B1780</f>
        <v>75611424</v>
      </c>
      <c r="E1780" s="30" t="str">
        <f>①陸連データ貼付け!C1780</f>
        <v>新城　貴乃</v>
      </c>
      <c r="F1780" s="30" t="str">
        <f>ASC(①陸連データ貼付け!D1780)</f>
        <v>ｱﾗｷ ﾀｶﾉ</v>
      </c>
      <c r="G1780" s="30" t="str">
        <f>①陸連データ貼付け!E1780</f>
        <v>女</v>
      </c>
      <c r="H1780" s="30">
        <f>①陸連データ貼付け!N1780</f>
        <v>223275</v>
      </c>
      <c r="I1780" s="30" t="str">
        <f>①陸連データ貼付け!K1780</f>
        <v>春日井南</v>
      </c>
      <c r="J1780" s="30" t="str">
        <f>ASC(①陸連データ貼付け!J1780)</f>
        <v>ｱｲﾁｹﾝﾘﾂｶｽｶﾞｲﾐﾅﾐ</v>
      </c>
      <c r="K1780" s="30" t="str">
        <f t="shared" si="83"/>
        <v>春日井南</v>
      </c>
      <c r="L1780" s="30">
        <f>①陸連データ貼付け!P1780</f>
        <v>3</v>
      </c>
      <c r="M1780" s="64" t="str">
        <f>①陸連データ貼付け!Q1780</f>
        <v>高校</v>
      </c>
    </row>
    <row r="1781" spans="1:13">
      <c r="A1781" s="233" t="str">
        <f>①陸連データ貼付け!M1781</f>
        <v>J5167</v>
      </c>
      <c r="B1781" s="30" t="str">
        <f t="shared" si="81"/>
        <v>J</v>
      </c>
      <c r="C1781" s="30" t="str">
        <f t="shared" si="82"/>
        <v>5167</v>
      </c>
      <c r="D1781" s="30">
        <f>①陸連データ貼付け!B1781</f>
        <v>75611828</v>
      </c>
      <c r="E1781" s="30" t="str">
        <f>①陸連データ貼付け!C1781</f>
        <v>神田　夏芽</v>
      </c>
      <c r="F1781" s="30" t="str">
        <f>ASC(①陸連データ貼付け!D1781)</f>
        <v>ｶﾝﾀﾞ ﾅﾂﾒ</v>
      </c>
      <c r="G1781" s="30" t="str">
        <f>①陸連データ貼付け!E1781</f>
        <v>女</v>
      </c>
      <c r="H1781" s="30">
        <f>①陸連データ貼付け!N1781</f>
        <v>223275</v>
      </c>
      <c r="I1781" s="30" t="str">
        <f>①陸連データ貼付け!K1781</f>
        <v>春日井南</v>
      </c>
      <c r="J1781" s="30" t="str">
        <f>ASC(①陸連データ貼付け!J1781)</f>
        <v>ｱｲﾁｹﾝﾘﾂｶｽｶﾞｲﾐﾅﾐ</v>
      </c>
      <c r="K1781" s="30" t="str">
        <f t="shared" si="83"/>
        <v>春日井南</v>
      </c>
      <c r="L1781" s="30">
        <f>①陸連データ貼付け!P1781</f>
        <v>3</v>
      </c>
      <c r="M1781" s="64" t="str">
        <f>①陸連データ貼付け!Q1781</f>
        <v>高校</v>
      </c>
    </row>
    <row r="1782" spans="1:13">
      <c r="A1782" s="233" t="str">
        <f>①陸連データ貼付け!M1782</f>
        <v>J5168</v>
      </c>
      <c r="B1782" s="30" t="str">
        <f t="shared" si="81"/>
        <v>J</v>
      </c>
      <c r="C1782" s="30" t="str">
        <f t="shared" si="82"/>
        <v>5168</v>
      </c>
      <c r="D1782" s="30">
        <f>①陸連データ貼付け!B1782</f>
        <v>75612930</v>
      </c>
      <c r="E1782" s="30" t="str">
        <f>①陸連データ貼付け!C1782</f>
        <v>二村　真以</v>
      </c>
      <c r="F1782" s="30" t="str">
        <f>ASC(①陸連データ貼付け!D1782)</f>
        <v>ﾌﾀﾑﾗ ﾏｲ</v>
      </c>
      <c r="G1782" s="30" t="str">
        <f>①陸連データ貼付け!E1782</f>
        <v>女</v>
      </c>
      <c r="H1782" s="30">
        <f>①陸連データ貼付け!N1782</f>
        <v>223275</v>
      </c>
      <c r="I1782" s="30" t="str">
        <f>①陸連データ貼付け!K1782</f>
        <v>春日井南</v>
      </c>
      <c r="J1782" s="30" t="str">
        <f>ASC(①陸連データ貼付け!J1782)</f>
        <v>ｱｲﾁｹﾝﾘﾂｶｽｶﾞｲﾐﾅﾐ</v>
      </c>
      <c r="K1782" s="30" t="str">
        <f t="shared" si="83"/>
        <v>春日井南</v>
      </c>
      <c r="L1782" s="30">
        <f>①陸連データ貼付け!P1782</f>
        <v>3</v>
      </c>
      <c r="M1782" s="64" t="str">
        <f>①陸連データ貼付け!Q1782</f>
        <v>高校</v>
      </c>
    </row>
    <row r="1783" spans="1:13">
      <c r="A1783" s="233" t="str">
        <f>①陸連データ貼付け!M1783</f>
        <v>J5169</v>
      </c>
      <c r="B1783" s="30" t="str">
        <f t="shared" si="81"/>
        <v>J</v>
      </c>
      <c r="C1783" s="30" t="str">
        <f t="shared" si="82"/>
        <v>5169</v>
      </c>
      <c r="D1783" s="30">
        <f>①陸連データ貼付け!B1783</f>
        <v>83811526</v>
      </c>
      <c r="E1783" s="30" t="str">
        <f>①陸連データ貼付け!C1783</f>
        <v>中西　真由</v>
      </c>
      <c r="F1783" s="30" t="str">
        <f>ASC(①陸連データ貼付け!D1783)</f>
        <v>ﾅｶﾆｼ ﾏﾕ</v>
      </c>
      <c r="G1783" s="30" t="str">
        <f>①陸連データ貼付け!E1783</f>
        <v>女</v>
      </c>
      <c r="H1783" s="30">
        <f>①陸連データ貼付け!N1783</f>
        <v>223275</v>
      </c>
      <c r="I1783" s="30" t="str">
        <f>①陸連データ貼付け!K1783</f>
        <v>春日井南</v>
      </c>
      <c r="J1783" s="30" t="str">
        <f>ASC(①陸連データ貼付け!J1783)</f>
        <v>ｱｲﾁｹﾝﾘﾂｶｽｶﾞｲﾐﾅﾐ</v>
      </c>
      <c r="K1783" s="30" t="str">
        <f t="shared" si="83"/>
        <v>春日井南</v>
      </c>
      <c r="L1783" s="30">
        <f>①陸連データ貼付け!P1783</f>
        <v>2</v>
      </c>
      <c r="M1783" s="64" t="str">
        <f>①陸連データ貼付け!Q1783</f>
        <v>高校</v>
      </c>
    </row>
    <row r="1784" spans="1:13">
      <c r="A1784" s="233" t="str">
        <f>①陸連データ貼付け!M1784</f>
        <v>J5170</v>
      </c>
      <c r="B1784" s="30" t="str">
        <f t="shared" si="81"/>
        <v>J</v>
      </c>
      <c r="C1784" s="30" t="str">
        <f t="shared" si="82"/>
        <v>5170</v>
      </c>
      <c r="D1784" s="30">
        <f>①陸連データ貼付け!B1784</f>
        <v>86727232</v>
      </c>
      <c r="E1784" s="30" t="str">
        <f>①陸連データ貼付け!C1784</f>
        <v>有澤　里菜</v>
      </c>
      <c r="F1784" s="30" t="str">
        <f>ASC(①陸連データ貼付け!D1784)</f>
        <v>ｱﾘｻﾜ ﾘﾅ</v>
      </c>
      <c r="G1784" s="30" t="str">
        <f>①陸連データ貼付け!E1784</f>
        <v>女</v>
      </c>
      <c r="H1784" s="30">
        <f>①陸連データ貼付け!N1784</f>
        <v>223275</v>
      </c>
      <c r="I1784" s="30" t="str">
        <f>①陸連データ貼付け!K1784</f>
        <v>春日井南</v>
      </c>
      <c r="J1784" s="30" t="str">
        <f>ASC(①陸連データ貼付け!J1784)</f>
        <v>ｱｲﾁｹﾝﾘﾂｶｽｶﾞｲﾐﾅﾐ</v>
      </c>
      <c r="K1784" s="30" t="str">
        <f t="shared" si="83"/>
        <v>春日井南</v>
      </c>
      <c r="L1784" s="30">
        <f>①陸連データ貼付け!P1784</f>
        <v>2</v>
      </c>
      <c r="M1784" s="64" t="str">
        <f>①陸連データ貼付け!Q1784</f>
        <v>高校</v>
      </c>
    </row>
    <row r="1785" spans="1:13">
      <c r="A1785" s="233" t="str">
        <f>①陸連データ貼付け!M1785</f>
        <v>J5171</v>
      </c>
      <c r="B1785" s="30" t="str">
        <f t="shared" si="81"/>
        <v>J</v>
      </c>
      <c r="C1785" s="30" t="str">
        <f t="shared" si="82"/>
        <v>5171</v>
      </c>
      <c r="D1785" s="30">
        <f>①陸連データ貼付け!B1785</f>
        <v>86728031</v>
      </c>
      <c r="E1785" s="30" t="str">
        <f>①陸連データ貼付け!C1785</f>
        <v>加藤　芳佳</v>
      </c>
      <c r="F1785" s="30" t="str">
        <f>ASC(①陸連データ貼付け!D1785)</f>
        <v>ｶﾄｳ ﾎﾉｶ</v>
      </c>
      <c r="G1785" s="30" t="str">
        <f>①陸連データ貼付け!E1785</f>
        <v>女</v>
      </c>
      <c r="H1785" s="30">
        <f>①陸連データ貼付け!N1785</f>
        <v>223275</v>
      </c>
      <c r="I1785" s="30" t="str">
        <f>①陸連データ貼付け!K1785</f>
        <v>春日井南</v>
      </c>
      <c r="J1785" s="30" t="str">
        <f>ASC(①陸連データ貼付け!J1785)</f>
        <v>ｱｲﾁｹﾝﾘﾂｶｽｶﾞｲﾐﾅﾐ</v>
      </c>
      <c r="K1785" s="30" t="str">
        <f t="shared" si="83"/>
        <v>春日井南</v>
      </c>
      <c r="L1785" s="30">
        <f>①陸連データ貼付け!P1785</f>
        <v>2</v>
      </c>
      <c r="M1785" s="64" t="str">
        <f>①陸連データ貼付け!Q1785</f>
        <v>高校</v>
      </c>
    </row>
    <row r="1786" spans="1:13">
      <c r="A1786" s="233" t="str">
        <f>①陸連データ貼付け!M1786</f>
        <v>J5172</v>
      </c>
      <c r="B1786" s="30" t="str">
        <f t="shared" si="81"/>
        <v>J</v>
      </c>
      <c r="C1786" s="30" t="str">
        <f t="shared" si="82"/>
        <v>5172</v>
      </c>
      <c r="D1786" s="30">
        <f>①陸連データ貼付け!B1786</f>
        <v>96729437</v>
      </c>
      <c r="E1786" s="30" t="str">
        <f>①陸連データ貼付け!C1786</f>
        <v>遠山　夢乃</v>
      </c>
      <c r="F1786" s="30" t="str">
        <f>ASC(①陸連データ貼付け!D1786)</f>
        <v>ﾄｵﾔﾏ ﾕﾒﾉ</v>
      </c>
      <c r="G1786" s="30" t="str">
        <f>①陸連データ貼付け!E1786</f>
        <v>女</v>
      </c>
      <c r="H1786" s="30">
        <f>①陸連データ貼付け!N1786</f>
        <v>223275</v>
      </c>
      <c r="I1786" s="30" t="str">
        <f>①陸連データ貼付け!K1786</f>
        <v>春日井南</v>
      </c>
      <c r="J1786" s="30" t="str">
        <f>ASC(①陸連データ貼付け!J1786)</f>
        <v>ｱｲﾁｹﾝﾘﾂｶｽｶﾞｲﾐﾅﾐ</v>
      </c>
      <c r="K1786" s="30" t="str">
        <f t="shared" si="83"/>
        <v>春日井南</v>
      </c>
      <c r="L1786" s="30">
        <f>①陸連データ貼付け!P1786</f>
        <v>2</v>
      </c>
      <c r="M1786" s="64" t="str">
        <f>①陸連データ貼付け!Q1786</f>
        <v>高校</v>
      </c>
    </row>
    <row r="1787" spans="1:13">
      <c r="A1787" s="233" t="str">
        <f>①陸連データ貼付け!M1787</f>
        <v>J249</v>
      </c>
      <c r="B1787" s="30" t="str">
        <f t="shared" si="81"/>
        <v>J</v>
      </c>
      <c r="C1787" s="30" t="str">
        <f t="shared" si="82"/>
        <v>249</v>
      </c>
      <c r="D1787" s="30">
        <f>①陸連データ貼付け!B1787</f>
        <v>53553223</v>
      </c>
      <c r="E1787" s="30" t="str">
        <f>①陸連データ貼付け!C1787</f>
        <v>後藤　悠之</v>
      </c>
      <c r="F1787" s="30" t="str">
        <f>ASC(①陸連データ貼付け!D1787)</f>
        <v>ｺﾞﾄｳ ﾕｳｼ</v>
      </c>
      <c r="G1787" s="30" t="str">
        <f>①陸連データ貼付け!E1787</f>
        <v>男</v>
      </c>
      <c r="H1787" s="30">
        <f>①陸連データ貼付け!N1787</f>
        <v>223275</v>
      </c>
      <c r="I1787" s="30" t="str">
        <f>①陸連データ貼付け!K1787</f>
        <v>春日井南</v>
      </c>
      <c r="J1787" s="30" t="str">
        <f>ASC(①陸連データ貼付け!J1787)</f>
        <v>ｱｲﾁｹﾝﾘﾂｶｽｶﾞｲﾐﾅﾐ</v>
      </c>
      <c r="K1787" s="30" t="str">
        <f t="shared" si="83"/>
        <v>春日井南</v>
      </c>
      <c r="L1787" s="30">
        <f>①陸連データ貼付け!P1787</f>
        <v>2</v>
      </c>
      <c r="M1787" s="64" t="str">
        <f>①陸連データ貼付け!Q1787</f>
        <v>高校</v>
      </c>
    </row>
    <row r="1788" spans="1:13">
      <c r="A1788" s="233" t="str">
        <f>①陸連データ貼付け!M1788</f>
        <v>J250</v>
      </c>
      <c r="B1788" s="30" t="str">
        <f t="shared" si="81"/>
        <v>J</v>
      </c>
      <c r="C1788" s="30" t="str">
        <f t="shared" si="82"/>
        <v>250</v>
      </c>
      <c r="D1788" s="30">
        <f>①陸連データ貼付け!B1788</f>
        <v>57305727</v>
      </c>
      <c r="E1788" s="30" t="str">
        <f>①陸連データ貼付け!C1788</f>
        <v>今村　三四郎</v>
      </c>
      <c r="F1788" s="30" t="str">
        <f>ASC(①陸連データ貼付け!D1788)</f>
        <v>ｲﾏﾑﾗ ｻﾝｼﾛｳ</v>
      </c>
      <c r="G1788" s="30" t="str">
        <f>①陸連データ貼付け!E1788</f>
        <v>男</v>
      </c>
      <c r="H1788" s="30">
        <f>①陸連データ貼付け!N1788</f>
        <v>223275</v>
      </c>
      <c r="I1788" s="30" t="str">
        <f>①陸連データ貼付け!K1788</f>
        <v>春日井南</v>
      </c>
      <c r="J1788" s="30" t="str">
        <f>ASC(①陸連データ貼付け!J1788)</f>
        <v>ｱｲﾁｹﾝﾘﾂｶｽｶﾞｲﾐﾅﾐ</v>
      </c>
      <c r="K1788" s="30" t="str">
        <f t="shared" si="83"/>
        <v>春日井南</v>
      </c>
      <c r="L1788" s="30">
        <f>①陸連データ貼付け!P1788</f>
        <v>2</v>
      </c>
      <c r="M1788" s="64" t="str">
        <f>①陸連データ貼付け!Q1788</f>
        <v>高校</v>
      </c>
    </row>
    <row r="1789" spans="1:13">
      <c r="A1789" s="233" t="str">
        <f>①陸連データ貼付け!M1789</f>
        <v>J251</v>
      </c>
      <c r="B1789" s="30" t="str">
        <f t="shared" si="81"/>
        <v>J</v>
      </c>
      <c r="C1789" s="30" t="str">
        <f t="shared" si="82"/>
        <v>251</v>
      </c>
      <c r="D1789" s="30">
        <f>①陸連データ貼付け!B1789</f>
        <v>58429533</v>
      </c>
      <c r="E1789" s="30" t="str">
        <f>①陸連データ貼付け!C1789</f>
        <v>宮田　航一</v>
      </c>
      <c r="F1789" s="30" t="str">
        <f>ASC(①陸連データ貼付け!D1789)</f>
        <v>ﾐﾔﾀ ｺｳｲﾁ</v>
      </c>
      <c r="G1789" s="30" t="str">
        <f>①陸連データ貼付け!E1789</f>
        <v>男</v>
      </c>
      <c r="H1789" s="30">
        <f>①陸連データ貼付け!N1789</f>
        <v>223275</v>
      </c>
      <c r="I1789" s="30" t="str">
        <f>①陸連データ貼付け!K1789</f>
        <v>春日井南</v>
      </c>
      <c r="J1789" s="30" t="str">
        <f>ASC(①陸連データ貼付け!J1789)</f>
        <v>ｱｲﾁｹﾝﾘﾂｶｽｶﾞｲﾐﾅﾐ</v>
      </c>
      <c r="K1789" s="30" t="str">
        <f t="shared" si="83"/>
        <v>春日井南</v>
      </c>
      <c r="L1789" s="30">
        <f>①陸連データ貼付け!P1789</f>
        <v>2</v>
      </c>
      <c r="M1789" s="64" t="str">
        <f>①陸連データ貼付け!Q1789</f>
        <v>高校</v>
      </c>
    </row>
    <row r="1790" spans="1:13">
      <c r="A1790" s="233" t="str">
        <f>①陸連データ貼付け!M1790</f>
        <v>J252</v>
      </c>
      <c r="B1790" s="30" t="str">
        <f t="shared" si="81"/>
        <v>J</v>
      </c>
      <c r="C1790" s="30" t="str">
        <f t="shared" si="82"/>
        <v>252</v>
      </c>
      <c r="D1790" s="30">
        <f>①陸連データ貼付け!B1790</f>
        <v>61673427</v>
      </c>
      <c r="E1790" s="30" t="str">
        <f>①陸連データ貼付け!C1790</f>
        <v>尾関　航弥</v>
      </c>
      <c r="F1790" s="30" t="str">
        <f>ASC(①陸連データ貼付け!D1790)</f>
        <v>ｵｾﾞｷ ｺｳﾔ</v>
      </c>
      <c r="G1790" s="30" t="str">
        <f>①陸連データ貼付け!E1790</f>
        <v>男</v>
      </c>
      <c r="H1790" s="30">
        <f>①陸連データ貼付け!N1790</f>
        <v>223275</v>
      </c>
      <c r="I1790" s="30" t="str">
        <f>①陸連データ貼付け!K1790</f>
        <v>春日井南</v>
      </c>
      <c r="J1790" s="30" t="str">
        <f>ASC(①陸連データ貼付け!J1790)</f>
        <v>ｱｲﾁｹﾝﾘﾂｶｽｶﾞｲﾐﾅﾐ</v>
      </c>
      <c r="K1790" s="30" t="str">
        <f t="shared" si="83"/>
        <v>春日井南</v>
      </c>
      <c r="L1790" s="30">
        <f>①陸連データ貼付け!P1790</f>
        <v>2</v>
      </c>
      <c r="M1790" s="64" t="str">
        <f>①陸連データ貼付け!Q1790</f>
        <v>高校</v>
      </c>
    </row>
    <row r="1791" spans="1:13">
      <c r="A1791" s="233" t="str">
        <f>①陸連データ貼付け!M1791</f>
        <v>J253</v>
      </c>
      <c r="B1791" s="30" t="str">
        <f t="shared" si="81"/>
        <v>J</v>
      </c>
      <c r="C1791" s="30" t="str">
        <f t="shared" si="82"/>
        <v>253</v>
      </c>
      <c r="D1791" s="30">
        <f>①陸連データ貼付け!B1791</f>
        <v>75609128</v>
      </c>
      <c r="E1791" s="30" t="str">
        <f>①陸連データ貼付け!C1791</f>
        <v>神谷　空良</v>
      </c>
      <c r="F1791" s="30" t="str">
        <f>ASC(①陸連データ貼付け!D1791)</f>
        <v>ｶﾐﾔ ｿﾗ</v>
      </c>
      <c r="G1791" s="30" t="str">
        <f>①陸連データ貼付け!E1791</f>
        <v>男</v>
      </c>
      <c r="H1791" s="30">
        <f>①陸連データ貼付け!N1791</f>
        <v>223275</v>
      </c>
      <c r="I1791" s="30" t="str">
        <f>①陸連データ貼付け!K1791</f>
        <v>春日井南</v>
      </c>
      <c r="J1791" s="30" t="str">
        <f>ASC(①陸連データ貼付け!J1791)</f>
        <v>ｱｲﾁｹﾝﾘﾂｶｽｶﾞｲﾐﾅﾐ</v>
      </c>
      <c r="K1791" s="30" t="str">
        <f t="shared" si="83"/>
        <v>春日井南</v>
      </c>
      <c r="L1791" s="30">
        <f>①陸連データ貼付け!P1791</f>
        <v>3</v>
      </c>
      <c r="M1791" s="64" t="str">
        <f>①陸連データ貼付け!Q1791</f>
        <v>高校</v>
      </c>
    </row>
    <row r="1792" spans="1:13">
      <c r="A1792" s="233" t="str">
        <f>①陸連データ貼付け!M1792</f>
        <v>J254</v>
      </c>
      <c r="B1792" s="30" t="str">
        <f t="shared" si="81"/>
        <v>J</v>
      </c>
      <c r="C1792" s="30" t="str">
        <f t="shared" si="82"/>
        <v>254</v>
      </c>
      <c r="D1792" s="30">
        <f>①陸連データ貼付け!B1792</f>
        <v>75609633</v>
      </c>
      <c r="E1792" s="30" t="str">
        <f>①陸連データ貼付け!C1792</f>
        <v>中川　基史</v>
      </c>
      <c r="F1792" s="30" t="str">
        <f>ASC(①陸連データ貼付け!D1792)</f>
        <v>ﾅｶｶﾞﾜ ﾓﾄｼ</v>
      </c>
      <c r="G1792" s="30" t="str">
        <f>①陸連データ貼付け!E1792</f>
        <v>男</v>
      </c>
      <c r="H1792" s="30">
        <f>①陸連データ貼付け!N1792</f>
        <v>223275</v>
      </c>
      <c r="I1792" s="30" t="str">
        <f>①陸連データ貼付け!K1792</f>
        <v>春日井南</v>
      </c>
      <c r="J1792" s="30" t="str">
        <f>ASC(①陸連データ貼付け!J1792)</f>
        <v>ｱｲﾁｹﾝﾘﾂｶｽｶﾞｲﾐﾅﾐ</v>
      </c>
      <c r="K1792" s="30" t="str">
        <f t="shared" si="83"/>
        <v>春日井南</v>
      </c>
      <c r="L1792" s="30">
        <f>①陸連データ貼付け!P1792</f>
        <v>3</v>
      </c>
      <c r="M1792" s="64" t="str">
        <f>①陸連データ貼付け!Q1792</f>
        <v>高校</v>
      </c>
    </row>
    <row r="1793" spans="1:13">
      <c r="A1793" s="233" t="str">
        <f>①陸連データ貼付け!M1793</f>
        <v>J255</v>
      </c>
      <c r="B1793" s="30" t="str">
        <f t="shared" si="81"/>
        <v>J</v>
      </c>
      <c r="C1793" s="30" t="str">
        <f t="shared" si="82"/>
        <v>255</v>
      </c>
      <c r="D1793" s="30">
        <f>①陸連データ貼付け!B1793</f>
        <v>75610120</v>
      </c>
      <c r="E1793" s="30" t="str">
        <f>①陸連データ貼付け!C1793</f>
        <v>服部　海都</v>
      </c>
      <c r="F1793" s="30" t="str">
        <f>ASC(①陸連データ貼付け!D1793)</f>
        <v>ﾊｯﾄﾘ ｶｲﾄ</v>
      </c>
      <c r="G1793" s="30" t="str">
        <f>①陸連データ貼付け!E1793</f>
        <v>男</v>
      </c>
      <c r="H1793" s="30">
        <f>①陸連データ貼付け!N1793</f>
        <v>223275</v>
      </c>
      <c r="I1793" s="30" t="str">
        <f>①陸連データ貼付け!K1793</f>
        <v>春日井南</v>
      </c>
      <c r="J1793" s="30" t="str">
        <f>ASC(①陸連データ貼付け!J1793)</f>
        <v>ｱｲﾁｹﾝﾘﾂｶｽｶﾞｲﾐﾅﾐ</v>
      </c>
      <c r="K1793" s="30" t="str">
        <f t="shared" si="83"/>
        <v>春日井南</v>
      </c>
      <c r="L1793" s="30">
        <f>①陸連データ貼付け!P1793</f>
        <v>3</v>
      </c>
      <c r="M1793" s="64" t="str">
        <f>①陸連データ貼付け!Q1793</f>
        <v>高校</v>
      </c>
    </row>
    <row r="1794" spans="1:13">
      <c r="A1794" s="233" t="str">
        <f>①陸連データ貼付け!M1794</f>
        <v>J256</v>
      </c>
      <c r="B1794" s="30" t="str">
        <f t="shared" si="81"/>
        <v>J</v>
      </c>
      <c r="C1794" s="30" t="str">
        <f t="shared" si="82"/>
        <v>256</v>
      </c>
      <c r="D1794" s="30">
        <f>①陸連データ貼付け!B1794</f>
        <v>75610423</v>
      </c>
      <c r="E1794" s="30" t="str">
        <f>①陸連データ貼付け!C1794</f>
        <v>前畑　有輝</v>
      </c>
      <c r="F1794" s="30" t="str">
        <f>ASC(①陸連データ貼付け!D1794)</f>
        <v>ﾏｴﾊﾀ ﾕｳｷ</v>
      </c>
      <c r="G1794" s="30" t="str">
        <f>①陸連データ貼付け!E1794</f>
        <v>男</v>
      </c>
      <c r="H1794" s="30">
        <f>①陸連データ貼付け!N1794</f>
        <v>223275</v>
      </c>
      <c r="I1794" s="30" t="str">
        <f>①陸連データ貼付け!K1794</f>
        <v>春日井南</v>
      </c>
      <c r="J1794" s="30" t="str">
        <f>ASC(①陸連データ貼付け!J1794)</f>
        <v>ｱｲﾁｹﾝﾘﾂｶｽｶﾞｲﾐﾅﾐ</v>
      </c>
      <c r="K1794" s="30" t="str">
        <f t="shared" si="83"/>
        <v>春日井南</v>
      </c>
      <c r="L1794" s="30">
        <f>①陸連データ貼付け!P1794</f>
        <v>3</v>
      </c>
      <c r="M1794" s="64" t="str">
        <f>①陸連データ貼付け!Q1794</f>
        <v>高校</v>
      </c>
    </row>
    <row r="1795" spans="1:13">
      <c r="A1795" s="233" t="str">
        <f>①陸連データ貼付け!M1795</f>
        <v>J257</v>
      </c>
      <c r="B1795" s="30" t="str">
        <f t="shared" ref="B1795:B1858" si="84">LEFT(A1795,1)</f>
        <v>J</v>
      </c>
      <c r="C1795" s="30" t="str">
        <f t="shared" ref="C1795:C1858" si="85">REPLACE(A1795,1,1,"")</f>
        <v>257</v>
      </c>
      <c r="D1795" s="30">
        <f>①陸連データ貼付け!B1795</f>
        <v>75610928</v>
      </c>
      <c r="E1795" s="30" t="str">
        <f>①陸連データ貼付け!C1795</f>
        <v>森　健人</v>
      </c>
      <c r="F1795" s="30" t="str">
        <f>ASC(①陸連データ貼付け!D1795)</f>
        <v>ﾓﾘ ｹﾝﾄ</v>
      </c>
      <c r="G1795" s="30" t="str">
        <f>①陸連データ貼付け!E1795</f>
        <v>男</v>
      </c>
      <c r="H1795" s="30">
        <f>①陸連データ貼付け!N1795</f>
        <v>223275</v>
      </c>
      <c r="I1795" s="30" t="str">
        <f>①陸連データ貼付け!K1795</f>
        <v>春日井南</v>
      </c>
      <c r="J1795" s="30" t="str">
        <f>ASC(①陸連データ貼付け!J1795)</f>
        <v>ｱｲﾁｹﾝﾘﾂｶｽｶﾞｲﾐﾅﾐ</v>
      </c>
      <c r="K1795" s="30" t="str">
        <f t="shared" ref="K1795:K1858" si="86">I1795</f>
        <v>春日井南</v>
      </c>
      <c r="L1795" s="30">
        <f>①陸連データ貼付け!P1795</f>
        <v>3</v>
      </c>
      <c r="M1795" s="64" t="str">
        <f>①陸連データ貼付け!Q1795</f>
        <v>高校</v>
      </c>
    </row>
    <row r="1796" spans="1:13">
      <c r="A1796" s="233" t="str">
        <f>①陸連データ貼付け!M1796</f>
        <v>J258</v>
      </c>
      <c r="B1796" s="30" t="str">
        <f t="shared" si="84"/>
        <v>J</v>
      </c>
      <c r="C1796" s="30" t="str">
        <f t="shared" si="85"/>
        <v>258</v>
      </c>
      <c r="D1796" s="30">
        <f>①陸連データ貼付け!B1796</f>
        <v>75611121</v>
      </c>
      <c r="E1796" s="30" t="str">
        <f>①陸連データ貼付け!C1796</f>
        <v>安友　瑠成</v>
      </c>
      <c r="F1796" s="30" t="str">
        <f>ASC(①陸連データ貼付け!D1796)</f>
        <v>ﾔｽﾄﾓ ﾘｭｳｾｲ</v>
      </c>
      <c r="G1796" s="30" t="str">
        <f>①陸連データ貼付け!E1796</f>
        <v>男</v>
      </c>
      <c r="H1796" s="30">
        <f>①陸連データ貼付け!N1796</f>
        <v>223275</v>
      </c>
      <c r="I1796" s="30" t="str">
        <f>①陸連データ貼付け!K1796</f>
        <v>春日井南</v>
      </c>
      <c r="J1796" s="30" t="str">
        <f>ASC(①陸連データ貼付け!J1796)</f>
        <v>ｱｲﾁｹﾝﾘﾂｶｽｶﾞｲﾐﾅﾐ</v>
      </c>
      <c r="K1796" s="30" t="str">
        <f t="shared" si="86"/>
        <v>春日井南</v>
      </c>
      <c r="L1796" s="30">
        <f>①陸連データ貼付け!P1796</f>
        <v>3</v>
      </c>
      <c r="M1796" s="64" t="str">
        <f>①陸連データ貼付け!Q1796</f>
        <v>高校</v>
      </c>
    </row>
    <row r="1797" spans="1:13">
      <c r="A1797" s="233" t="str">
        <f>①陸連データ貼付け!M1797</f>
        <v>J259</v>
      </c>
      <c r="B1797" s="30" t="str">
        <f t="shared" si="84"/>
        <v>J</v>
      </c>
      <c r="C1797" s="30" t="str">
        <f t="shared" si="85"/>
        <v>259</v>
      </c>
      <c r="D1797" s="30">
        <f>①陸連データ貼付け!B1797</f>
        <v>86723531</v>
      </c>
      <c r="E1797" s="30" t="str">
        <f>①陸連データ貼付け!C1797</f>
        <v>有本　仁哉</v>
      </c>
      <c r="F1797" s="30" t="str">
        <f>ASC(①陸連データ貼付け!D1797)</f>
        <v>ｱﾘﾓﾄ ｼﾞﾝﾔ</v>
      </c>
      <c r="G1797" s="30" t="str">
        <f>①陸連データ貼付け!E1797</f>
        <v>男</v>
      </c>
      <c r="H1797" s="30">
        <f>①陸連データ貼付け!N1797</f>
        <v>223275</v>
      </c>
      <c r="I1797" s="30" t="str">
        <f>①陸連データ貼付け!K1797</f>
        <v>春日井南</v>
      </c>
      <c r="J1797" s="30" t="str">
        <f>ASC(①陸連データ貼付け!J1797)</f>
        <v>ｱｲﾁｹﾝﾘﾂｶｽｶﾞｲﾐﾅﾐ</v>
      </c>
      <c r="K1797" s="30" t="str">
        <f t="shared" si="86"/>
        <v>春日井南</v>
      </c>
      <c r="L1797" s="30">
        <f>①陸連データ貼付け!P1797</f>
        <v>2</v>
      </c>
      <c r="M1797" s="64" t="str">
        <f>①陸連データ貼付け!Q1797</f>
        <v>高校</v>
      </c>
    </row>
    <row r="1798" spans="1:13">
      <c r="A1798" s="233" t="str">
        <f>①陸連データ貼付け!M1798</f>
        <v>J260</v>
      </c>
      <c r="B1798" s="30" t="str">
        <f t="shared" si="84"/>
        <v>J</v>
      </c>
      <c r="C1798" s="30" t="str">
        <f t="shared" si="85"/>
        <v>260</v>
      </c>
      <c r="D1798" s="30">
        <f>①陸連データ貼付け!B1798</f>
        <v>86724431</v>
      </c>
      <c r="E1798" s="30" t="str">
        <f>①陸連データ貼付け!C1798</f>
        <v>川口　健太</v>
      </c>
      <c r="F1798" s="30" t="str">
        <f>ASC(①陸連データ貼付け!D1798)</f>
        <v>ｶﾜｸﾞﾁ ｹﾝﾀ</v>
      </c>
      <c r="G1798" s="30" t="str">
        <f>①陸連データ貼付け!E1798</f>
        <v>男</v>
      </c>
      <c r="H1798" s="30">
        <f>①陸連データ貼付け!N1798</f>
        <v>223275</v>
      </c>
      <c r="I1798" s="30" t="str">
        <f>①陸連データ貼付け!K1798</f>
        <v>春日井南</v>
      </c>
      <c r="J1798" s="30" t="str">
        <f>ASC(①陸連データ貼付け!J1798)</f>
        <v>ｱｲﾁｹﾝﾘﾂｶｽｶﾞｲﾐﾅﾐ</v>
      </c>
      <c r="K1798" s="30" t="str">
        <f t="shared" si="86"/>
        <v>春日井南</v>
      </c>
      <c r="L1798" s="30">
        <f>①陸連データ貼付け!P1798</f>
        <v>2</v>
      </c>
      <c r="M1798" s="64" t="str">
        <f>①陸連データ貼付け!Q1798</f>
        <v>高校</v>
      </c>
    </row>
    <row r="1799" spans="1:13">
      <c r="A1799" s="233" t="str">
        <f>①陸連データ貼付け!M1799</f>
        <v>J261</v>
      </c>
      <c r="B1799" s="30" t="str">
        <f t="shared" si="84"/>
        <v>J</v>
      </c>
      <c r="C1799" s="30" t="str">
        <f t="shared" si="85"/>
        <v>261</v>
      </c>
      <c r="D1799" s="30">
        <f>①陸連データ貼付け!B1799</f>
        <v>86724633</v>
      </c>
      <c r="E1799" s="30" t="str">
        <f>①陸連データ貼付け!C1799</f>
        <v>菅野　麗</v>
      </c>
      <c r="F1799" s="30" t="str">
        <f>ASC(①陸連データ貼付け!D1799)</f>
        <v>ｶﾝﾉ ﾚｲ</v>
      </c>
      <c r="G1799" s="30" t="str">
        <f>①陸連データ貼付け!E1799</f>
        <v>男</v>
      </c>
      <c r="H1799" s="30">
        <f>①陸連データ貼付け!N1799</f>
        <v>223275</v>
      </c>
      <c r="I1799" s="30" t="str">
        <f>①陸連データ貼付け!K1799</f>
        <v>春日井南</v>
      </c>
      <c r="J1799" s="30" t="str">
        <f>ASC(①陸連データ貼付け!J1799)</f>
        <v>ｱｲﾁｹﾝﾘﾂｶｽｶﾞｲﾐﾅﾐ</v>
      </c>
      <c r="K1799" s="30" t="str">
        <f t="shared" si="86"/>
        <v>春日井南</v>
      </c>
      <c r="L1799" s="30">
        <f>①陸連データ貼付け!P1799</f>
        <v>2</v>
      </c>
      <c r="M1799" s="64" t="str">
        <f>①陸連データ貼付け!Q1799</f>
        <v>高校</v>
      </c>
    </row>
    <row r="1800" spans="1:13">
      <c r="A1800" s="233" t="str">
        <f>①陸連データ貼付け!M1800</f>
        <v>J262</v>
      </c>
      <c r="B1800" s="30" t="str">
        <f t="shared" si="84"/>
        <v>J</v>
      </c>
      <c r="C1800" s="30" t="str">
        <f t="shared" si="85"/>
        <v>262</v>
      </c>
      <c r="D1800" s="30">
        <f>①陸連データ貼付け!B1800</f>
        <v>86725230</v>
      </c>
      <c r="E1800" s="30" t="str">
        <f>①陸連データ貼付け!C1800</f>
        <v>木村　郁也</v>
      </c>
      <c r="F1800" s="30" t="str">
        <f>ASC(①陸連データ貼付け!D1800)</f>
        <v>ｷﾑﾗ ﾌﾐﾔ</v>
      </c>
      <c r="G1800" s="30" t="str">
        <f>①陸連データ貼付け!E1800</f>
        <v>男</v>
      </c>
      <c r="H1800" s="30">
        <f>①陸連データ貼付け!N1800</f>
        <v>223275</v>
      </c>
      <c r="I1800" s="30" t="str">
        <f>①陸連データ貼付け!K1800</f>
        <v>春日井南</v>
      </c>
      <c r="J1800" s="30" t="str">
        <f>ASC(①陸連データ貼付け!J1800)</f>
        <v>ｱｲﾁｹﾝﾘﾂｶｽｶﾞｲﾐﾅﾐ</v>
      </c>
      <c r="K1800" s="30" t="str">
        <f t="shared" si="86"/>
        <v>春日井南</v>
      </c>
      <c r="L1800" s="30">
        <f>①陸連データ貼付け!P1800</f>
        <v>2</v>
      </c>
      <c r="M1800" s="64" t="str">
        <f>①陸連データ貼付け!Q1800</f>
        <v>高校</v>
      </c>
    </row>
    <row r="1801" spans="1:13">
      <c r="A1801" s="233" t="str">
        <f>①陸連データ貼付け!M1801</f>
        <v>J263</v>
      </c>
      <c r="B1801" s="30" t="str">
        <f t="shared" si="84"/>
        <v>J</v>
      </c>
      <c r="C1801" s="30" t="str">
        <f t="shared" si="85"/>
        <v>263</v>
      </c>
      <c r="D1801" s="30">
        <f>①陸連データ貼付け!B1801</f>
        <v>86725836</v>
      </c>
      <c r="E1801" s="30" t="str">
        <f>①陸連データ貼付け!C1801</f>
        <v>高島　俊哉</v>
      </c>
      <c r="F1801" s="30" t="str">
        <f>ASC(①陸連データ貼付け!D1801)</f>
        <v>ﾀｶｼﾏ ﾄｼﾔ</v>
      </c>
      <c r="G1801" s="30" t="str">
        <f>①陸連データ貼付け!E1801</f>
        <v>男</v>
      </c>
      <c r="H1801" s="30">
        <f>①陸連データ貼付け!N1801</f>
        <v>223275</v>
      </c>
      <c r="I1801" s="30" t="str">
        <f>①陸連データ貼付け!K1801</f>
        <v>春日井南</v>
      </c>
      <c r="J1801" s="30" t="str">
        <f>ASC(①陸連データ貼付け!J1801)</f>
        <v>ｱｲﾁｹﾝﾘﾂｶｽｶﾞｲﾐﾅﾐ</v>
      </c>
      <c r="K1801" s="30" t="str">
        <f t="shared" si="86"/>
        <v>春日井南</v>
      </c>
      <c r="L1801" s="30">
        <f>①陸連データ貼付け!P1801</f>
        <v>2</v>
      </c>
      <c r="M1801" s="64" t="str">
        <f>①陸連データ貼付け!Q1801</f>
        <v>高校</v>
      </c>
    </row>
    <row r="1802" spans="1:13">
      <c r="A1802" s="233" t="str">
        <f>①陸連データ貼付け!M1802</f>
        <v>J264</v>
      </c>
      <c r="B1802" s="30" t="str">
        <f t="shared" si="84"/>
        <v>J</v>
      </c>
      <c r="C1802" s="30" t="str">
        <f t="shared" si="85"/>
        <v>264</v>
      </c>
      <c r="D1802" s="30">
        <f>①陸連データ貼付け!B1802</f>
        <v>86726635</v>
      </c>
      <c r="E1802" s="30" t="str">
        <f>①陸連データ貼付け!C1802</f>
        <v>望月　龍也</v>
      </c>
      <c r="F1802" s="30" t="str">
        <f>ASC(①陸連データ貼付け!D1802)</f>
        <v>ﾓﾁﾂﾞｷ ﾘｭｳﾔ</v>
      </c>
      <c r="G1802" s="30" t="str">
        <f>①陸連データ貼付け!E1802</f>
        <v>男</v>
      </c>
      <c r="H1802" s="30">
        <f>①陸連データ貼付け!N1802</f>
        <v>223275</v>
      </c>
      <c r="I1802" s="30" t="str">
        <f>①陸連データ貼付け!K1802</f>
        <v>春日井南</v>
      </c>
      <c r="J1802" s="30" t="str">
        <f>ASC(①陸連データ貼付け!J1802)</f>
        <v>ｱｲﾁｹﾝﾘﾂｶｽｶﾞｲﾐﾅﾐ</v>
      </c>
      <c r="K1802" s="30" t="str">
        <f t="shared" si="86"/>
        <v>春日井南</v>
      </c>
      <c r="L1802" s="30">
        <f>①陸連データ貼付け!P1802</f>
        <v>2</v>
      </c>
      <c r="M1802" s="64" t="str">
        <f>①陸連データ貼付け!Q1802</f>
        <v>高校</v>
      </c>
    </row>
    <row r="1803" spans="1:13">
      <c r="A1803" s="233" t="str">
        <f>①陸連データ貼付け!M1803</f>
        <v>J265</v>
      </c>
      <c r="B1803" s="30" t="str">
        <f t="shared" si="84"/>
        <v>J</v>
      </c>
      <c r="C1803" s="30" t="str">
        <f t="shared" si="85"/>
        <v>265</v>
      </c>
      <c r="D1803" s="30">
        <f>①陸連データ貼付け!B1803</f>
        <v>96729336</v>
      </c>
      <c r="E1803" s="30" t="str">
        <f>①陸連データ貼付け!C1803</f>
        <v>指田　拓海</v>
      </c>
      <c r="F1803" s="30" t="str">
        <f>ASC(①陸連データ貼付け!D1803)</f>
        <v>ｻｼﾀﾞ ﾀｸﾐ</v>
      </c>
      <c r="G1803" s="30" t="str">
        <f>①陸連データ貼付け!E1803</f>
        <v>男</v>
      </c>
      <c r="H1803" s="30">
        <f>①陸連データ貼付け!N1803</f>
        <v>223275</v>
      </c>
      <c r="I1803" s="30" t="str">
        <f>①陸連データ貼付け!K1803</f>
        <v>春日井南</v>
      </c>
      <c r="J1803" s="30" t="str">
        <f>ASC(①陸連データ貼付け!J1803)</f>
        <v>ｱｲﾁｹﾝﾘﾂｶｽｶﾞｲﾐﾅﾐ</v>
      </c>
      <c r="K1803" s="30" t="str">
        <f t="shared" si="86"/>
        <v>春日井南</v>
      </c>
      <c r="L1803" s="30">
        <f>①陸連データ貼付け!P1803</f>
        <v>2</v>
      </c>
      <c r="M1803" s="64" t="str">
        <f>①陸連データ貼付け!Q1803</f>
        <v>高校</v>
      </c>
    </row>
    <row r="1804" spans="1:13">
      <c r="A1804" s="233" t="str">
        <f>①陸連データ貼付け!M1804</f>
        <v>J585</v>
      </c>
      <c r="B1804" s="30" t="str">
        <f t="shared" si="84"/>
        <v>J</v>
      </c>
      <c r="C1804" s="30" t="str">
        <f t="shared" si="85"/>
        <v>585</v>
      </c>
      <c r="D1804" s="30">
        <f>①陸連データ貼付け!B1804</f>
        <v>77393332</v>
      </c>
      <c r="E1804" s="30" t="str">
        <f>①陸連データ貼付け!C1804</f>
        <v>東　鉉起</v>
      </c>
      <c r="F1804" s="30" t="str">
        <f>ASC(①陸連データ貼付け!D1804)</f>
        <v>ｱｽﾞﾏ ｹﾞﾝｷ</v>
      </c>
      <c r="G1804" s="30" t="str">
        <f>①陸連データ貼付け!E1804</f>
        <v>男</v>
      </c>
      <c r="H1804" s="30">
        <f>①陸連データ貼付け!N1804</f>
        <v>223454</v>
      </c>
      <c r="I1804" s="30" t="str">
        <f>①陸連データ貼付け!K1804</f>
        <v>名古屋聾</v>
      </c>
      <c r="J1804" s="30" t="str">
        <f>ASC(①陸連データ貼付け!J1804)</f>
        <v>ｱｲﾁｹﾝﾘﾂﾅｺﾞﾔﾛｳ</v>
      </c>
      <c r="K1804" s="30" t="str">
        <f t="shared" si="86"/>
        <v>名古屋聾</v>
      </c>
      <c r="L1804" s="30">
        <f>①陸連データ貼付け!P1804</f>
        <v>3</v>
      </c>
      <c r="M1804" s="64" t="str">
        <f>①陸連データ貼付け!Q1804</f>
        <v>高校</v>
      </c>
    </row>
    <row r="1805" spans="1:13">
      <c r="A1805" s="233" t="str">
        <f>①陸連データ貼付け!M1805</f>
        <v>J586</v>
      </c>
      <c r="B1805" s="30" t="str">
        <f t="shared" si="84"/>
        <v>J</v>
      </c>
      <c r="C1805" s="30" t="str">
        <f t="shared" si="85"/>
        <v>586</v>
      </c>
      <c r="D1805" s="30">
        <f>①陸連データ貼付け!B1805</f>
        <v>77393534</v>
      </c>
      <c r="E1805" s="30" t="str">
        <f>①陸連データ貼付け!C1805</f>
        <v>平田　楓人</v>
      </c>
      <c r="F1805" s="30" t="str">
        <f>ASC(①陸連データ貼付け!D1805)</f>
        <v>ﾋﾗﾀ ﾌｳﾄ</v>
      </c>
      <c r="G1805" s="30" t="str">
        <f>①陸連データ貼付け!E1805</f>
        <v>男</v>
      </c>
      <c r="H1805" s="30">
        <f>①陸連データ貼付け!N1805</f>
        <v>223454</v>
      </c>
      <c r="I1805" s="30" t="str">
        <f>①陸連データ貼付け!K1805</f>
        <v>名古屋聾</v>
      </c>
      <c r="J1805" s="30" t="str">
        <f>ASC(①陸連データ貼付け!J1805)</f>
        <v>ｱｲﾁｹﾝﾘﾂﾅｺﾞﾔﾛｳ</v>
      </c>
      <c r="K1805" s="30" t="str">
        <f t="shared" si="86"/>
        <v>名古屋聾</v>
      </c>
      <c r="L1805" s="30">
        <f>①陸連データ貼付け!P1805</f>
        <v>3</v>
      </c>
      <c r="M1805" s="64" t="str">
        <f>①陸連データ貼付け!Q1805</f>
        <v>高校</v>
      </c>
    </row>
    <row r="1806" spans="1:13">
      <c r="A1806" s="233" t="str">
        <f>①陸連データ貼付け!M1806</f>
        <v>J587</v>
      </c>
      <c r="B1806" s="30" t="str">
        <f t="shared" si="84"/>
        <v>J</v>
      </c>
      <c r="C1806" s="30" t="str">
        <f t="shared" si="85"/>
        <v>587</v>
      </c>
      <c r="D1806" s="30">
        <f>①陸連データ貼付け!B1806</f>
        <v>77394232</v>
      </c>
      <c r="E1806" s="30" t="str">
        <f>①陸連データ貼付け!C1806</f>
        <v>厚地　赳秀</v>
      </c>
      <c r="F1806" s="30" t="str">
        <f>ASC(①陸連データ貼付け!D1806)</f>
        <v>ｱﾂﾁ ﾀｹﾋﾃﾞ</v>
      </c>
      <c r="G1806" s="30" t="str">
        <f>①陸連データ貼付け!E1806</f>
        <v>男</v>
      </c>
      <c r="H1806" s="30">
        <f>①陸連データ貼付け!N1806</f>
        <v>223454</v>
      </c>
      <c r="I1806" s="30" t="str">
        <f>①陸連データ貼付け!K1806</f>
        <v>名古屋聾</v>
      </c>
      <c r="J1806" s="30" t="str">
        <f>ASC(①陸連データ貼付け!J1806)</f>
        <v>ｱｲﾁｹﾝﾘﾂﾅｺﾞﾔﾛｳ</v>
      </c>
      <c r="K1806" s="30" t="str">
        <f t="shared" si="86"/>
        <v>名古屋聾</v>
      </c>
      <c r="L1806" s="30">
        <f>①陸連データ貼付け!P1806</f>
        <v>3</v>
      </c>
      <c r="M1806" s="64" t="str">
        <f>①陸連データ貼付け!Q1806</f>
        <v>高校</v>
      </c>
    </row>
    <row r="1807" spans="1:13">
      <c r="A1807" s="233" t="str">
        <f>①陸連データ貼付け!M1807</f>
        <v>J588</v>
      </c>
      <c r="B1807" s="30" t="str">
        <f t="shared" si="84"/>
        <v>J</v>
      </c>
      <c r="C1807" s="30" t="str">
        <f t="shared" si="85"/>
        <v>588</v>
      </c>
      <c r="D1807" s="30">
        <f>①陸連データ貼付け!B1807</f>
        <v>77394838</v>
      </c>
      <c r="E1807" s="30" t="str">
        <f>①陸連データ貼付け!C1807</f>
        <v>谷川　健</v>
      </c>
      <c r="F1807" s="30" t="str">
        <f>ASC(①陸連データ貼付け!D1807)</f>
        <v>ﾀﾆｶﾜ ﾀｹﾙ</v>
      </c>
      <c r="G1807" s="30" t="str">
        <f>①陸連データ貼付け!E1807</f>
        <v>男</v>
      </c>
      <c r="H1807" s="30">
        <f>①陸連データ貼付け!N1807</f>
        <v>223454</v>
      </c>
      <c r="I1807" s="30" t="str">
        <f>①陸連データ貼付け!K1807</f>
        <v>名古屋聾</v>
      </c>
      <c r="J1807" s="30" t="str">
        <f>ASC(①陸連データ貼付け!J1807)</f>
        <v>ｱｲﾁｹﾝﾘﾂﾅｺﾞﾔﾛｳ</v>
      </c>
      <c r="K1807" s="30" t="str">
        <f t="shared" si="86"/>
        <v>名古屋聾</v>
      </c>
      <c r="L1807" s="30">
        <f>①陸連データ貼付け!P1807</f>
        <v>3</v>
      </c>
      <c r="M1807" s="64" t="str">
        <f>①陸連データ貼付け!Q1807</f>
        <v>高校</v>
      </c>
    </row>
    <row r="1808" spans="1:13">
      <c r="A1808" s="233" t="str">
        <f>①陸連データ貼付け!M1808</f>
        <v>J589</v>
      </c>
      <c r="B1808" s="30" t="str">
        <f t="shared" si="84"/>
        <v>J</v>
      </c>
      <c r="C1808" s="30" t="str">
        <f t="shared" si="85"/>
        <v>589</v>
      </c>
      <c r="D1808" s="30">
        <f>①陸連データ貼付け!B1808</f>
        <v>88998648</v>
      </c>
      <c r="E1808" s="30" t="str">
        <f>①陸連データ貼付け!C1808</f>
        <v>林　大稀</v>
      </c>
      <c r="F1808" s="30" t="str">
        <f>ASC(①陸連データ貼付け!D1808)</f>
        <v>ﾊﾔｼ ﾀｲｷ</v>
      </c>
      <c r="G1808" s="30" t="str">
        <f>①陸連データ貼付け!E1808</f>
        <v>男</v>
      </c>
      <c r="H1808" s="30">
        <f>①陸連データ貼付け!N1808</f>
        <v>223454</v>
      </c>
      <c r="I1808" s="30" t="str">
        <f>①陸連データ貼付け!K1808</f>
        <v>名古屋聾</v>
      </c>
      <c r="J1808" s="30" t="str">
        <f>ASC(①陸連データ貼付け!J1808)</f>
        <v>ｱｲﾁｹﾝﾘﾂﾅｺﾞﾔﾛｳ</v>
      </c>
      <c r="K1808" s="30" t="str">
        <f t="shared" si="86"/>
        <v>名古屋聾</v>
      </c>
      <c r="L1808" s="30">
        <f>①陸連データ貼付け!P1808</f>
        <v>2</v>
      </c>
      <c r="M1808" s="64" t="str">
        <f>①陸連データ貼付け!Q1808</f>
        <v>高校</v>
      </c>
    </row>
    <row r="1809" spans="1:13">
      <c r="A1809" s="233" t="str">
        <f>①陸連データ貼付け!M1809</f>
        <v>J590</v>
      </c>
      <c r="B1809" s="30" t="str">
        <f t="shared" si="84"/>
        <v>J</v>
      </c>
      <c r="C1809" s="30" t="str">
        <f t="shared" si="85"/>
        <v>590</v>
      </c>
      <c r="D1809" s="30">
        <f>①陸連データ貼付け!B1809</f>
        <v>88998850</v>
      </c>
      <c r="E1809" s="30" t="str">
        <f>①陸連データ貼付け!C1809</f>
        <v>福山　祐真</v>
      </c>
      <c r="F1809" s="30" t="str">
        <f>ASC(①陸連データ貼付け!D1809)</f>
        <v>ﾌｸﾔﾏ ﾕｳﾏ</v>
      </c>
      <c r="G1809" s="30" t="str">
        <f>①陸連データ貼付け!E1809</f>
        <v>男</v>
      </c>
      <c r="H1809" s="30">
        <f>①陸連データ貼付け!N1809</f>
        <v>223454</v>
      </c>
      <c r="I1809" s="30" t="str">
        <f>①陸連データ貼付け!K1809</f>
        <v>名古屋聾</v>
      </c>
      <c r="J1809" s="30" t="str">
        <f>ASC(①陸連データ貼付け!J1809)</f>
        <v>ｱｲﾁｹﾝﾘﾂﾅｺﾞﾔﾛｳ</v>
      </c>
      <c r="K1809" s="30" t="str">
        <f t="shared" si="86"/>
        <v>名古屋聾</v>
      </c>
      <c r="L1809" s="30">
        <f>①陸連データ貼付け!P1809</f>
        <v>2</v>
      </c>
      <c r="M1809" s="64" t="str">
        <f>①陸連データ貼付け!Q1809</f>
        <v>高校</v>
      </c>
    </row>
    <row r="1810" spans="1:13">
      <c r="A1810" s="233" t="str">
        <f>①陸連データ貼付け!M1810</f>
        <v>J591</v>
      </c>
      <c r="B1810" s="30" t="str">
        <f t="shared" si="84"/>
        <v>J</v>
      </c>
      <c r="C1810" s="30" t="str">
        <f t="shared" si="85"/>
        <v>591</v>
      </c>
      <c r="D1810" s="30">
        <f>①陸連データ貼付け!B1810</f>
        <v>88999043</v>
      </c>
      <c r="E1810" s="30" t="str">
        <f>①陸連データ貼付け!C1810</f>
        <v>會田　敏晃</v>
      </c>
      <c r="F1810" s="30" t="str">
        <f>ASC(①陸連データ貼付け!D1810)</f>
        <v>ｱｲﾀﾞ ﾄｼｱｷ</v>
      </c>
      <c r="G1810" s="30" t="str">
        <f>①陸連データ貼付け!E1810</f>
        <v>男</v>
      </c>
      <c r="H1810" s="30">
        <f>①陸連データ貼付け!N1810</f>
        <v>223454</v>
      </c>
      <c r="I1810" s="30" t="str">
        <f>①陸連データ貼付け!K1810</f>
        <v>名古屋聾</v>
      </c>
      <c r="J1810" s="30" t="str">
        <f>ASC(①陸連データ貼付け!J1810)</f>
        <v>ｱｲﾁｹﾝﾘﾂﾅｺﾞﾔﾛｳ</v>
      </c>
      <c r="K1810" s="30" t="str">
        <f t="shared" si="86"/>
        <v>名古屋聾</v>
      </c>
      <c r="L1810" s="30">
        <f>①陸連データ貼付け!P1810</f>
        <v>2</v>
      </c>
      <c r="M1810" s="64" t="str">
        <f>①陸連データ貼付け!Q1810</f>
        <v>高校</v>
      </c>
    </row>
    <row r="1811" spans="1:13">
      <c r="A1811" s="233" t="str">
        <f>①陸連データ貼付け!M1811</f>
        <v>J5056</v>
      </c>
      <c r="B1811" s="30" t="str">
        <f t="shared" si="84"/>
        <v>J</v>
      </c>
      <c r="C1811" s="30" t="str">
        <f t="shared" si="85"/>
        <v>5056</v>
      </c>
      <c r="D1811" s="30">
        <f>①陸連データ貼付け!B1811</f>
        <v>24979637</v>
      </c>
      <c r="E1811" s="30" t="str">
        <f>①陸連データ貼付け!C1811</f>
        <v>前田　佳歩</v>
      </c>
      <c r="F1811" s="30" t="str">
        <f>ASC(①陸連データ貼付け!D1811)</f>
        <v>ﾏｴﾀﾞ ｶﾎ</v>
      </c>
      <c r="G1811" s="30" t="str">
        <f>①陸連データ貼付け!E1811</f>
        <v>女</v>
      </c>
      <c r="H1811" s="30">
        <f>①陸連データ貼付け!N1811</f>
        <v>223501</v>
      </c>
      <c r="I1811" s="30" t="str">
        <f>①陸連データ貼付け!K1811</f>
        <v>愛知</v>
      </c>
      <c r="J1811" s="30" t="str">
        <f>ASC(①陸連データ貼付け!J1811)</f>
        <v>ｶﾞｯｺｳﾎｳｼﾞﾝｱｲﾁｶﾞｸｲﾝｱｲﾁ</v>
      </c>
      <c r="K1811" s="30" t="str">
        <f t="shared" si="86"/>
        <v>愛知</v>
      </c>
      <c r="L1811" s="30">
        <f>①陸連データ貼付け!P1811</f>
        <v>3</v>
      </c>
      <c r="M1811" s="64" t="str">
        <f>①陸連データ貼付け!Q1811</f>
        <v>高校</v>
      </c>
    </row>
    <row r="1812" spans="1:13">
      <c r="A1812" s="233" t="str">
        <f>①陸連データ貼付け!M1812</f>
        <v>J5057</v>
      </c>
      <c r="B1812" s="30" t="str">
        <f t="shared" si="84"/>
        <v>J</v>
      </c>
      <c r="C1812" s="30" t="str">
        <f t="shared" si="85"/>
        <v>5057</v>
      </c>
      <c r="D1812" s="30">
        <f>①陸連データ貼付け!B1812</f>
        <v>32698230</v>
      </c>
      <c r="E1812" s="30" t="str">
        <f>①陸連データ貼付け!C1812</f>
        <v>加藤　彩香</v>
      </c>
      <c r="F1812" s="30" t="str">
        <f>ASC(①陸連データ貼付け!D1812)</f>
        <v>ｶﾄｳ ｱﾔｶ</v>
      </c>
      <c r="G1812" s="30" t="str">
        <f>①陸連データ貼付け!E1812</f>
        <v>女</v>
      </c>
      <c r="H1812" s="30">
        <f>①陸連データ貼付け!N1812</f>
        <v>223501</v>
      </c>
      <c r="I1812" s="30" t="str">
        <f>①陸連データ貼付け!K1812</f>
        <v>愛知</v>
      </c>
      <c r="J1812" s="30" t="str">
        <f>ASC(①陸連データ貼付け!J1812)</f>
        <v>ｶﾞｯｺｳﾎｳｼﾞﾝｱｲﾁｶﾞｸｲﾝｱｲﾁ</v>
      </c>
      <c r="K1812" s="30" t="str">
        <f t="shared" si="86"/>
        <v>愛知</v>
      </c>
      <c r="L1812" s="30">
        <f>①陸連データ貼付け!P1812</f>
        <v>3</v>
      </c>
      <c r="M1812" s="64" t="str">
        <f>①陸連データ貼付け!Q1812</f>
        <v>高校</v>
      </c>
    </row>
    <row r="1813" spans="1:13">
      <c r="A1813" s="233" t="str">
        <f>①陸連データ貼付け!M1813</f>
        <v>J5058</v>
      </c>
      <c r="B1813" s="30" t="str">
        <f t="shared" si="84"/>
        <v>J</v>
      </c>
      <c r="C1813" s="30" t="str">
        <f t="shared" si="85"/>
        <v>5058</v>
      </c>
      <c r="D1813" s="30">
        <f>①陸連データ貼付け!B1813</f>
        <v>39788237</v>
      </c>
      <c r="E1813" s="30" t="str">
        <f>①陸連データ貼付け!C1813</f>
        <v>髙間　汐美</v>
      </c>
      <c r="F1813" s="30" t="str">
        <f>ASC(①陸連データ貼付け!D1813)</f>
        <v>ﾀｶﾏ ｼｵﾐ</v>
      </c>
      <c r="G1813" s="30" t="str">
        <f>①陸連データ貼付け!E1813</f>
        <v>女</v>
      </c>
      <c r="H1813" s="30">
        <f>①陸連データ貼付け!N1813</f>
        <v>223501</v>
      </c>
      <c r="I1813" s="30" t="str">
        <f>①陸連データ貼付け!K1813</f>
        <v>愛知</v>
      </c>
      <c r="J1813" s="30" t="str">
        <f>ASC(①陸連データ貼付け!J1813)</f>
        <v>ｶﾞｯｺｳﾎｳｼﾞﾝｱｲﾁｶﾞｸｲﾝｱｲﾁ</v>
      </c>
      <c r="K1813" s="30" t="str">
        <f t="shared" si="86"/>
        <v>愛知</v>
      </c>
      <c r="L1813" s="30">
        <f>①陸連データ貼付け!P1813</f>
        <v>3</v>
      </c>
      <c r="M1813" s="64" t="str">
        <f>①陸連データ貼付け!Q1813</f>
        <v>高校</v>
      </c>
    </row>
    <row r="1814" spans="1:13">
      <c r="A1814" s="233" t="str">
        <f>①陸連データ貼付け!M1814</f>
        <v>J5059</v>
      </c>
      <c r="B1814" s="30" t="str">
        <f t="shared" si="84"/>
        <v>J</v>
      </c>
      <c r="C1814" s="30" t="str">
        <f t="shared" si="85"/>
        <v>5059</v>
      </c>
      <c r="D1814" s="30">
        <f>①陸連データ貼付け!B1814</f>
        <v>39876235</v>
      </c>
      <c r="E1814" s="30" t="str">
        <f>①陸連データ貼付け!C1814</f>
        <v>松林　璃真</v>
      </c>
      <c r="F1814" s="30" t="str">
        <f>ASC(①陸連データ貼付け!D1814)</f>
        <v>ﾏﾂﾊﾞﾔｼ ﾘﾏ</v>
      </c>
      <c r="G1814" s="30" t="str">
        <f>①陸連データ貼付け!E1814</f>
        <v>女</v>
      </c>
      <c r="H1814" s="30">
        <f>①陸連データ貼付け!N1814</f>
        <v>223501</v>
      </c>
      <c r="I1814" s="30" t="str">
        <f>①陸連データ貼付け!K1814</f>
        <v>愛知</v>
      </c>
      <c r="J1814" s="30" t="str">
        <f>ASC(①陸連データ貼付け!J1814)</f>
        <v>ｶﾞｯｺｳﾎｳｼﾞﾝｱｲﾁｶﾞｸｲﾝｱｲﾁ</v>
      </c>
      <c r="K1814" s="30" t="str">
        <f t="shared" si="86"/>
        <v>愛知</v>
      </c>
      <c r="L1814" s="30">
        <f>①陸連データ貼付け!P1814</f>
        <v>3</v>
      </c>
      <c r="M1814" s="64" t="str">
        <f>①陸連データ貼付け!Q1814</f>
        <v>高校</v>
      </c>
    </row>
    <row r="1815" spans="1:13">
      <c r="A1815" s="233" t="str">
        <f>①陸連データ貼付け!M1815</f>
        <v>J5060</v>
      </c>
      <c r="B1815" s="30" t="str">
        <f t="shared" si="84"/>
        <v>J</v>
      </c>
      <c r="C1815" s="30" t="str">
        <f t="shared" si="85"/>
        <v>5060</v>
      </c>
      <c r="D1815" s="30">
        <f>①陸連データ貼付け!B1815</f>
        <v>40353015</v>
      </c>
      <c r="E1815" s="30" t="str">
        <f>①陸連データ貼付け!C1815</f>
        <v>川道　紗希</v>
      </c>
      <c r="F1815" s="30" t="str">
        <f>ASC(①陸連データ貼付け!D1815)</f>
        <v>ｶﾜﾐﾁ ｻｷ</v>
      </c>
      <c r="G1815" s="30" t="str">
        <f>①陸連データ貼付け!E1815</f>
        <v>女</v>
      </c>
      <c r="H1815" s="30">
        <f>①陸連データ貼付け!N1815</f>
        <v>223501</v>
      </c>
      <c r="I1815" s="30" t="str">
        <f>①陸連データ貼付け!K1815</f>
        <v>愛知</v>
      </c>
      <c r="J1815" s="30" t="str">
        <f>ASC(①陸連データ貼付け!J1815)</f>
        <v>ｶﾞｯｺｳﾎｳｼﾞﾝｱｲﾁｶﾞｸｲﾝｱｲﾁ</v>
      </c>
      <c r="K1815" s="30" t="str">
        <f t="shared" si="86"/>
        <v>愛知</v>
      </c>
      <c r="L1815" s="30">
        <f>①陸連データ貼付け!P1815</f>
        <v>3</v>
      </c>
      <c r="M1815" s="64" t="str">
        <f>①陸連データ貼付け!Q1815</f>
        <v>高校</v>
      </c>
    </row>
    <row r="1816" spans="1:13">
      <c r="A1816" s="233" t="str">
        <f>①陸連データ貼付け!M1816</f>
        <v>J5061</v>
      </c>
      <c r="B1816" s="30" t="str">
        <f t="shared" si="84"/>
        <v>J</v>
      </c>
      <c r="C1816" s="30" t="str">
        <f t="shared" si="85"/>
        <v>5061</v>
      </c>
      <c r="D1816" s="30">
        <f>①陸連データ貼付け!B1816</f>
        <v>45740020</v>
      </c>
      <c r="E1816" s="30" t="str">
        <f>①陸連データ貼付け!C1816</f>
        <v>水谷　優里</v>
      </c>
      <c r="F1816" s="30" t="str">
        <f>ASC(①陸連データ貼付け!D1816)</f>
        <v>ﾐｽﾞﾀﾆ ﾕﾘ</v>
      </c>
      <c r="G1816" s="30" t="str">
        <f>①陸連データ貼付け!E1816</f>
        <v>女</v>
      </c>
      <c r="H1816" s="30">
        <f>①陸連データ貼付け!N1816</f>
        <v>223501</v>
      </c>
      <c r="I1816" s="30" t="str">
        <f>①陸連データ貼付け!K1816</f>
        <v>愛知</v>
      </c>
      <c r="J1816" s="30" t="str">
        <f>ASC(①陸連データ貼付け!J1816)</f>
        <v>ｶﾞｯｺｳﾎｳｼﾞﾝｱｲﾁｶﾞｸｲﾝｱｲﾁ</v>
      </c>
      <c r="K1816" s="30" t="str">
        <f t="shared" si="86"/>
        <v>愛知</v>
      </c>
      <c r="L1816" s="30">
        <f>①陸連データ貼付け!P1816</f>
        <v>3</v>
      </c>
      <c r="M1816" s="64" t="str">
        <f>①陸連データ貼付け!Q1816</f>
        <v>高校</v>
      </c>
    </row>
    <row r="1817" spans="1:13">
      <c r="A1817" s="233" t="str">
        <f>①陸連データ貼付け!M1817</f>
        <v>J5062</v>
      </c>
      <c r="B1817" s="30" t="str">
        <f t="shared" si="84"/>
        <v>J</v>
      </c>
      <c r="C1817" s="30" t="str">
        <f t="shared" si="85"/>
        <v>5062</v>
      </c>
      <c r="D1817" s="30">
        <f>①陸連データ貼付け!B1817</f>
        <v>45897538</v>
      </c>
      <c r="E1817" s="30" t="str">
        <f>①陸連データ貼付け!C1817</f>
        <v>森　穂乃果</v>
      </c>
      <c r="F1817" s="30" t="str">
        <f>ASC(①陸連データ貼付け!D1817)</f>
        <v>ﾓﾘ ﾎﾉｶ</v>
      </c>
      <c r="G1817" s="30" t="str">
        <f>①陸連データ貼付け!E1817</f>
        <v>女</v>
      </c>
      <c r="H1817" s="30">
        <f>①陸連データ貼付け!N1817</f>
        <v>223501</v>
      </c>
      <c r="I1817" s="30" t="str">
        <f>①陸連データ貼付け!K1817</f>
        <v>愛知</v>
      </c>
      <c r="J1817" s="30" t="str">
        <f>ASC(①陸連データ貼付け!J1817)</f>
        <v>ｶﾞｯｺｳﾎｳｼﾞﾝｱｲﾁｶﾞｸｲﾝｱｲﾁ</v>
      </c>
      <c r="K1817" s="30" t="str">
        <f t="shared" si="86"/>
        <v>愛知</v>
      </c>
      <c r="L1817" s="30">
        <f>①陸連データ貼付け!P1817</f>
        <v>2</v>
      </c>
      <c r="M1817" s="64" t="str">
        <f>①陸連データ貼付け!Q1817</f>
        <v>高校</v>
      </c>
    </row>
    <row r="1818" spans="1:13">
      <c r="A1818" s="233" t="str">
        <f>①陸連データ貼付け!M1818</f>
        <v>J5063</v>
      </c>
      <c r="B1818" s="30" t="str">
        <f t="shared" si="84"/>
        <v>J</v>
      </c>
      <c r="C1818" s="30" t="str">
        <f t="shared" si="85"/>
        <v>5063</v>
      </c>
      <c r="D1818" s="30">
        <f>①陸連データ貼付け!B1818</f>
        <v>47382529</v>
      </c>
      <c r="E1818" s="30" t="str">
        <f>①陸連データ貼付け!C1818</f>
        <v>鈴木　佳菜</v>
      </c>
      <c r="F1818" s="30" t="str">
        <f>ASC(①陸連データ貼付け!D1818)</f>
        <v>ｽｽﾞｷ ｶﾅ</v>
      </c>
      <c r="G1818" s="30" t="str">
        <f>①陸連データ貼付け!E1818</f>
        <v>女</v>
      </c>
      <c r="H1818" s="30">
        <f>①陸連データ貼付け!N1818</f>
        <v>223501</v>
      </c>
      <c r="I1818" s="30" t="str">
        <f>①陸連データ貼付け!K1818</f>
        <v>愛知</v>
      </c>
      <c r="J1818" s="30" t="str">
        <f>ASC(①陸連データ貼付け!J1818)</f>
        <v>ｶﾞｯｺｳﾎｳｼﾞﾝｱｲﾁｶﾞｸｲﾝｱｲﾁ</v>
      </c>
      <c r="K1818" s="30" t="str">
        <f t="shared" si="86"/>
        <v>愛知</v>
      </c>
      <c r="L1818" s="30">
        <f>①陸連データ貼付け!P1818</f>
        <v>2</v>
      </c>
      <c r="M1818" s="64" t="str">
        <f>①陸連データ貼付け!Q1818</f>
        <v>高校</v>
      </c>
    </row>
    <row r="1819" spans="1:13">
      <c r="A1819" s="233" t="str">
        <f>①陸連データ貼付け!M1819</f>
        <v>J5064</v>
      </c>
      <c r="B1819" s="30" t="str">
        <f t="shared" si="84"/>
        <v>J</v>
      </c>
      <c r="C1819" s="30" t="str">
        <f t="shared" si="85"/>
        <v>5064</v>
      </c>
      <c r="D1819" s="30">
        <f>①陸連データ貼付け!B1819</f>
        <v>47862936</v>
      </c>
      <c r="E1819" s="30" t="str">
        <f>①陸連データ貼付け!C1819</f>
        <v>水野　あさひ</v>
      </c>
      <c r="F1819" s="30" t="str">
        <f>ASC(①陸連データ貼付け!D1819)</f>
        <v>ﾐｽﾞﾉ ｱｻﾋ</v>
      </c>
      <c r="G1819" s="30" t="str">
        <f>①陸連データ貼付け!E1819</f>
        <v>女</v>
      </c>
      <c r="H1819" s="30">
        <f>①陸連データ貼付け!N1819</f>
        <v>223501</v>
      </c>
      <c r="I1819" s="30" t="str">
        <f>①陸連データ貼付け!K1819</f>
        <v>愛知</v>
      </c>
      <c r="J1819" s="30" t="str">
        <f>ASC(①陸連データ貼付け!J1819)</f>
        <v>ｶﾞｯｺｳﾎｳｼﾞﾝｱｲﾁｶﾞｸｲﾝｱｲﾁ</v>
      </c>
      <c r="K1819" s="30" t="str">
        <f t="shared" si="86"/>
        <v>愛知</v>
      </c>
      <c r="L1819" s="30">
        <f>①陸連データ貼付け!P1819</f>
        <v>2</v>
      </c>
      <c r="M1819" s="64" t="str">
        <f>①陸連データ貼付け!Q1819</f>
        <v>高校</v>
      </c>
    </row>
    <row r="1820" spans="1:13">
      <c r="A1820" s="233" t="str">
        <f>①陸連データ貼付け!M1820</f>
        <v>J5065</v>
      </c>
      <c r="B1820" s="30" t="str">
        <f t="shared" si="84"/>
        <v>J</v>
      </c>
      <c r="C1820" s="30" t="str">
        <f t="shared" si="85"/>
        <v>5065</v>
      </c>
      <c r="D1820" s="30">
        <f>①陸連データ貼付け!B1820</f>
        <v>48993639</v>
      </c>
      <c r="E1820" s="30" t="str">
        <f>①陸連データ貼付け!C1820</f>
        <v>後藤　那保子</v>
      </c>
      <c r="F1820" s="30" t="str">
        <f>ASC(①陸連データ貼付け!D1820)</f>
        <v>ｺﾞﾄｳ ﾅﾎｺ</v>
      </c>
      <c r="G1820" s="30" t="str">
        <f>①陸連データ貼付け!E1820</f>
        <v>女</v>
      </c>
      <c r="H1820" s="30">
        <f>①陸連データ貼付け!N1820</f>
        <v>223501</v>
      </c>
      <c r="I1820" s="30" t="str">
        <f>①陸連データ貼付け!K1820</f>
        <v>愛知</v>
      </c>
      <c r="J1820" s="30" t="str">
        <f>ASC(①陸連データ貼付け!J1820)</f>
        <v>ｶﾞｯｺｳﾎｳｼﾞﾝｱｲﾁｶﾞｸｲﾝｱｲﾁ</v>
      </c>
      <c r="K1820" s="30" t="str">
        <f t="shared" si="86"/>
        <v>愛知</v>
      </c>
      <c r="L1820" s="30">
        <f>①陸連データ貼付け!P1820</f>
        <v>2</v>
      </c>
      <c r="M1820" s="64" t="str">
        <f>①陸連データ貼付け!Q1820</f>
        <v>高校</v>
      </c>
    </row>
    <row r="1821" spans="1:13">
      <c r="A1821" s="233" t="str">
        <f>①陸連データ貼付け!M1821</f>
        <v>J5066</v>
      </c>
      <c r="B1821" s="30" t="str">
        <f t="shared" si="84"/>
        <v>J</v>
      </c>
      <c r="C1821" s="30" t="str">
        <f t="shared" si="85"/>
        <v>5066</v>
      </c>
      <c r="D1821" s="30">
        <f>①陸連データ貼付け!B1821</f>
        <v>50336320</v>
      </c>
      <c r="E1821" s="30" t="str">
        <f>①陸連データ貼付け!C1821</f>
        <v>谷村　美咲</v>
      </c>
      <c r="F1821" s="30" t="str">
        <f>ASC(①陸連データ貼付け!D1821)</f>
        <v>ﾀﾆﾑﾗ ﾐｻｷ</v>
      </c>
      <c r="G1821" s="30" t="str">
        <f>①陸連データ貼付け!E1821</f>
        <v>女</v>
      </c>
      <c r="H1821" s="30">
        <f>①陸連データ貼付け!N1821</f>
        <v>223501</v>
      </c>
      <c r="I1821" s="30" t="str">
        <f>①陸連データ貼付け!K1821</f>
        <v>愛知</v>
      </c>
      <c r="J1821" s="30" t="str">
        <f>ASC(①陸連データ貼付け!J1821)</f>
        <v>ｶﾞｯｺｳﾎｳｼﾞﾝｱｲﾁｶﾞｸｲﾝｱｲﾁ</v>
      </c>
      <c r="K1821" s="30" t="str">
        <f t="shared" si="86"/>
        <v>愛知</v>
      </c>
      <c r="L1821" s="30">
        <f>①陸連データ貼付け!P1821</f>
        <v>2</v>
      </c>
      <c r="M1821" s="64" t="str">
        <f>①陸連データ貼付け!Q1821</f>
        <v>高校</v>
      </c>
    </row>
    <row r="1822" spans="1:13">
      <c r="A1822" s="233" t="str">
        <f>①陸連データ貼付け!M1822</f>
        <v>J5067</v>
      </c>
      <c r="B1822" s="30" t="str">
        <f t="shared" si="84"/>
        <v>J</v>
      </c>
      <c r="C1822" s="30" t="str">
        <f t="shared" si="85"/>
        <v>5067</v>
      </c>
      <c r="D1822" s="30">
        <f>①陸連データ貼付け!B1822</f>
        <v>57306930</v>
      </c>
      <c r="E1822" s="30" t="str">
        <f>①陸連データ貼付け!C1822</f>
        <v>今井　優花</v>
      </c>
      <c r="F1822" s="30" t="str">
        <f>ASC(①陸連データ貼付け!D1822)</f>
        <v>ｲﾏｲ ﾕｳｶ</v>
      </c>
      <c r="G1822" s="30" t="str">
        <f>①陸連データ貼付け!E1822</f>
        <v>女</v>
      </c>
      <c r="H1822" s="30">
        <f>①陸連データ貼付け!N1822</f>
        <v>223501</v>
      </c>
      <c r="I1822" s="30" t="str">
        <f>①陸連データ貼付け!K1822</f>
        <v>愛知</v>
      </c>
      <c r="J1822" s="30" t="str">
        <f>ASC(①陸連データ貼付け!J1822)</f>
        <v>ｶﾞｯｺｳﾎｳｼﾞﾝｱｲﾁｶﾞｸｲﾝｱｲﾁ</v>
      </c>
      <c r="K1822" s="30" t="str">
        <f t="shared" si="86"/>
        <v>愛知</v>
      </c>
      <c r="L1822" s="30">
        <f>①陸連データ貼付け!P1822</f>
        <v>2</v>
      </c>
      <c r="M1822" s="64" t="str">
        <f>①陸連データ貼付け!Q1822</f>
        <v>高校</v>
      </c>
    </row>
    <row r="1823" spans="1:13">
      <c r="A1823" s="233" t="str">
        <f>①陸連データ貼付け!M1823</f>
        <v>J5068</v>
      </c>
      <c r="B1823" s="30" t="str">
        <f t="shared" si="84"/>
        <v>J</v>
      </c>
      <c r="C1823" s="30" t="str">
        <f t="shared" si="85"/>
        <v>5068</v>
      </c>
      <c r="D1823" s="30">
        <f>①陸連データ貼付け!B1823</f>
        <v>58363227</v>
      </c>
      <c r="E1823" s="30" t="str">
        <f>①陸連データ貼付け!C1823</f>
        <v>清水　麻央</v>
      </c>
      <c r="F1823" s="30" t="str">
        <f>ASC(①陸連データ貼付け!D1823)</f>
        <v>ｼﾐｽﾞ ﾏｵ</v>
      </c>
      <c r="G1823" s="30" t="str">
        <f>①陸連データ貼付け!E1823</f>
        <v>女</v>
      </c>
      <c r="H1823" s="30">
        <f>①陸連データ貼付け!N1823</f>
        <v>223501</v>
      </c>
      <c r="I1823" s="30" t="str">
        <f>①陸連データ貼付け!K1823</f>
        <v>愛知</v>
      </c>
      <c r="J1823" s="30" t="str">
        <f>ASC(①陸連データ貼付け!J1823)</f>
        <v>ｶﾞｯｺｳﾎｳｼﾞﾝｱｲﾁｶﾞｸｲﾝｱｲﾁ</v>
      </c>
      <c r="K1823" s="30" t="str">
        <f t="shared" si="86"/>
        <v>愛知</v>
      </c>
      <c r="L1823" s="30">
        <f>①陸連データ貼付け!P1823</f>
        <v>3</v>
      </c>
      <c r="M1823" s="64" t="str">
        <f>①陸連データ貼付け!Q1823</f>
        <v>高校</v>
      </c>
    </row>
    <row r="1824" spans="1:13">
      <c r="A1824" s="233" t="str">
        <f>①陸連データ貼付け!M1824</f>
        <v>J5069</v>
      </c>
      <c r="B1824" s="30" t="str">
        <f t="shared" si="84"/>
        <v>J</v>
      </c>
      <c r="C1824" s="30" t="str">
        <f t="shared" si="85"/>
        <v>5069</v>
      </c>
      <c r="D1824" s="30">
        <f>①陸連データ貼付け!B1824</f>
        <v>62358933</v>
      </c>
      <c r="E1824" s="30" t="str">
        <f>①陸連データ貼付け!C1824</f>
        <v>宮下　真優</v>
      </c>
      <c r="F1824" s="30" t="str">
        <f>ASC(①陸連データ貼付け!D1824)</f>
        <v>ﾐﾔｼﾀ ﾏﾕ</v>
      </c>
      <c r="G1824" s="30" t="str">
        <f>①陸連データ貼付け!E1824</f>
        <v>女</v>
      </c>
      <c r="H1824" s="30">
        <f>①陸連データ貼付け!N1824</f>
        <v>223501</v>
      </c>
      <c r="I1824" s="30" t="str">
        <f>①陸連データ貼付け!K1824</f>
        <v>愛知</v>
      </c>
      <c r="J1824" s="30" t="str">
        <f>ASC(①陸連データ貼付け!J1824)</f>
        <v>ｶﾞｯｺｳﾎｳｼﾞﾝｱｲﾁｶﾞｸｲﾝｱｲﾁ</v>
      </c>
      <c r="K1824" s="30" t="str">
        <f t="shared" si="86"/>
        <v>愛知</v>
      </c>
      <c r="L1824" s="30">
        <f>①陸連データ貼付け!P1824</f>
        <v>2</v>
      </c>
      <c r="M1824" s="64" t="str">
        <f>①陸連データ貼付け!Q1824</f>
        <v>高校</v>
      </c>
    </row>
    <row r="1825" spans="1:13">
      <c r="A1825" s="233" t="str">
        <f>①陸連データ貼付け!M1825</f>
        <v>J5070</v>
      </c>
      <c r="B1825" s="30" t="str">
        <f t="shared" si="84"/>
        <v>J</v>
      </c>
      <c r="C1825" s="30" t="str">
        <f t="shared" si="85"/>
        <v>5070</v>
      </c>
      <c r="D1825" s="30">
        <f>①陸連データ貼付け!B1825</f>
        <v>62968637</v>
      </c>
      <c r="E1825" s="30" t="str">
        <f>①陸連データ貼付け!C1825</f>
        <v>安井　佳苗</v>
      </c>
      <c r="F1825" s="30" t="str">
        <f>ASC(①陸連データ貼付け!D1825)</f>
        <v>ﾔｽｲ ｶﾅｴ</v>
      </c>
      <c r="G1825" s="30" t="str">
        <f>①陸連データ貼付け!E1825</f>
        <v>女</v>
      </c>
      <c r="H1825" s="30">
        <f>①陸連データ貼付け!N1825</f>
        <v>223501</v>
      </c>
      <c r="I1825" s="30" t="str">
        <f>①陸連データ貼付け!K1825</f>
        <v>愛知</v>
      </c>
      <c r="J1825" s="30" t="str">
        <f>ASC(①陸連データ貼付け!J1825)</f>
        <v>ｶﾞｯｺｳﾎｳｼﾞﾝｱｲﾁｶﾞｸｲﾝｱｲﾁ</v>
      </c>
      <c r="K1825" s="30" t="str">
        <f t="shared" si="86"/>
        <v>愛知</v>
      </c>
      <c r="L1825" s="30">
        <f>①陸連データ貼付け!P1825</f>
        <v>2</v>
      </c>
      <c r="M1825" s="64" t="str">
        <f>①陸連データ貼付け!Q1825</f>
        <v>高校</v>
      </c>
    </row>
    <row r="1826" spans="1:13">
      <c r="A1826" s="233" t="str">
        <f>①陸連データ貼付け!M1826</f>
        <v>J5071</v>
      </c>
      <c r="B1826" s="30" t="str">
        <f t="shared" si="84"/>
        <v>J</v>
      </c>
      <c r="C1826" s="30" t="str">
        <f t="shared" si="85"/>
        <v>5071</v>
      </c>
      <c r="D1826" s="30">
        <f>①陸連データ貼付け!B1826</f>
        <v>68017426</v>
      </c>
      <c r="E1826" s="30" t="str">
        <f>①陸連データ貼付け!C1826</f>
        <v>隅田　眞憂</v>
      </c>
      <c r="F1826" s="30" t="str">
        <f>ASC(①陸連データ貼付け!D1826)</f>
        <v>ｽﾐﾀﾞ ﾏﾕ</v>
      </c>
      <c r="G1826" s="30" t="str">
        <f>①陸連データ貼付け!E1826</f>
        <v>女</v>
      </c>
      <c r="H1826" s="30">
        <f>①陸連データ貼付け!N1826</f>
        <v>223501</v>
      </c>
      <c r="I1826" s="30" t="str">
        <f>①陸連データ貼付け!K1826</f>
        <v>愛知</v>
      </c>
      <c r="J1826" s="30" t="str">
        <f>ASC(①陸連データ貼付け!J1826)</f>
        <v>ｶﾞｯｺｳﾎｳｼﾞﾝｱｲﾁｶﾞｸｲﾝｱｲﾁ</v>
      </c>
      <c r="K1826" s="30" t="str">
        <f t="shared" si="86"/>
        <v>愛知</v>
      </c>
      <c r="L1826" s="30">
        <f>①陸連データ貼付け!P1826</f>
        <v>1</v>
      </c>
      <c r="M1826" s="64" t="str">
        <f>①陸連データ貼付け!Q1826</f>
        <v>高校</v>
      </c>
    </row>
    <row r="1827" spans="1:13">
      <c r="A1827" s="233" t="str">
        <f>①陸連データ貼付け!M1827</f>
        <v>J5072</v>
      </c>
      <c r="B1827" s="30" t="str">
        <f t="shared" si="84"/>
        <v>J</v>
      </c>
      <c r="C1827" s="30" t="str">
        <f t="shared" si="85"/>
        <v>5072</v>
      </c>
      <c r="D1827" s="30">
        <f>①陸連データ貼付け!B1827</f>
        <v>68309228</v>
      </c>
      <c r="E1827" s="30" t="str">
        <f>①陸連データ貼付け!C1827</f>
        <v>井貝　沙彩</v>
      </c>
      <c r="F1827" s="30" t="str">
        <f>ASC(①陸連データ貼付け!D1827)</f>
        <v>ｲｶｲ ｻｱﾔ</v>
      </c>
      <c r="G1827" s="30" t="str">
        <f>①陸連データ貼付け!E1827</f>
        <v>女</v>
      </c>
      <c r="H1827" s="30">
        <f>①陸連データ貼付け!N1827</f>
        <v>223501</v>
      </c>
      <c r="I1827" s="30" t="str">
        <f>①陸連データ貼付け!K1827</f>
        <v>愛知</v>
      </c>
      <c r="J1827" s="30" t="str">
        <f>ASC(①陸連データ貼付け!J1827)</f>
        <v>ｶﾞｯｺｳﾎｳｼﾞﾝｱｲﾁｶﾞｸｲﾝｱｲﾁ</v>
      </c>
      <c r="K1827" s="30" t="str">
        <f t="shared" si="86"/>
        <v>愛知</v>
      </c>
      <c r="L1827" s="30">
        <f>①陸連データ貼付け!P1827</f>
        <v>1</v>
      </c>
      <c r="M1827" s="64" t="str">
        <f>①陸連データ貼付け!Q1827</f>
        <v>高校</v>
      </c>
    </row>
    <row r="1828" spans="1:13">
      <c r="A1828" s="233" t="str">
        <f>①陸連データ貼付け!M1828</f>
        <v>J5073</v>
      </c>
      <c r="B1828" s="30" t="str">
        <f t="shared" si="84"/>
        <v>J</v>
      </c>
      <c r="C1828" s="30" t="str">
        <f t="shared" si="85"/>
        <v>5073</v>
      </c>
      <c r="D1828" s="30">
        <f>①陸連データ貼付け!B1828</f>
        <v>69000318</v>
      </c>
      <c r="E1828" s="30" t="str">
        <f>①陸連データ貼付け!C1828</f>
        <v>濱口　京華</v>
      </c>
      <c r="F1828" s="30" t="str">
        <f>ASC(①陸連データ貼付け!D1828)</f>
        <v>ﾊﾏｸﾞﾁ ｷｮｳｶ</v>
      </c>
      <c r="G1828" s="30" t="str">
        <f>①陸連データ貼付け!E1828</f>
        <v>女</v>
      </c>
      <c r="H1828" s="30">
        <f>①陸連データ貼付け!N1828</f>
        <v>223501</v>
      </c>
      <c r="I1828" s="30" t="str">
        <f>①陸連データ貼付け!K1828</f>
        <v>愛知</v>
      </c>
      <c r="J1828" s="30" t="str">
        <f>ASC(①陸連データ貼付け!J1828)</f>
        <v>ｶﾞｯｺｳﾎｳｼﾞﾝｱｲﾁｶﾞｸｲﾝｱｲﾁ</v>
      </c>
      <c r="K1828" s="30" t="str">
        <f t="shared" si="86"/>
        <v>愛知</v>
      </c>
      <c r="L1828" s="30">
        <f>①陸連データ貼付け!P1828</f>
        <v>1</v>
      </c>
      <c r="M1828" s="64" t="str">
        <f>①陸連データ貼付け!Q1828</f>
        <v>高校</v>
      </c>
    </row>
    <row r="1829" spans="1:13">
      <c r="A1829" s="233" t="str">
        <f>①陸連データ貼付け!M1829</f>
        <v>J5074</v>
      </c>
      <c r="B1829" s="30" t="str">
        <f t="shared" si="84"/>
        <v>J</v>
      </c>
      <c r="C1829" s="30" t="str">
        <f t="shared" si="85"/>
        <v>5074</v>
      </c>
      <c r="D1829" s="30">
        <f>①陸連データ貼付け!B1829</f>
        <v>72745025</v>
      </c>
      <c r="E1829" s="30" t="str">
        <f>①陸連データ貼付け!C1829</f>
        <v>大矢　紗也菜</v>
      </c>
      <c r="F1829" s="30" t="str">
        <f>ASC(①陸連データ貼付け!D1829)</f>
        <v>ｵｵﾔ ｻﾔﾅ</v>
      </c>
      <c r="G1829" s="30" t="str">
        <f>①陸連データ貼付け!E1829</f>
        <v>女</v>
      </c>
      <c r="H1829" s="30">
        <f>①陸連データ貼付け!N1829</f>
        <v>223501</v>
      </c>
      <c r="I1829" s="30" t="str">
        <f>①陸連データ貼付け!K1829</f>
        <v>愛知</v>
      </c>
      <c r="J1829" s="30" t="str">
        <f>ASC(①陸連データ貼付け!J1829)</f>
        <v>ｶﾞｯｺｳﾎｳｼﾞﾝｱｲﾁｶﾞｸｲﾝｱｲﾁ</v>
      </c>
      <c r="K1829" s="30" t="str">
        <f t="shared" si="86"/>
        <v>愛知</v>
      </c>
      <c r="L1829" s="30">
        <f>①陸連データ貼付け!P1829</f>
        <v>1</v>
      </c>
      <c r="M1829" s="64" t="str">
        <f>①陸連データ貼付け!Q1829</f>
        <v>高校</v>
      </c>
    </row>
    <row r="1830" spans="1:13">
      <c r="A1830" s="233" t="str">
        <f>①陸連データ貼付け!M1830</f>
        <v>J5075</v>
      </c>
      <c r="B1830" s="30" t="str">
        <f t="shared" si="84"/>
        <v>J</v>
      </c>
      <c r="C1830" s="30" t="str">
        <f t="shared" si="85"/>
        <v>5075</v>
      </c>
      <c r="D1830" s="30">
        <f>①陸連データ貼付け!B1830</f>
        <v>73292427</v>
      </c>
      <c r="E1830" s="30" t="str">
        <f>①陸連データ貼付け!C1830</f>
        <v>近藤　紗月</v>
      </c>
      <c r="F1830" s="30" t="str">
        <f>ASC(①陸連データ貼付け!D1830)</f>
        <v>ｺﾝﾄﾞｳ ｻﾂｷ</v>
      </c>
      <c r="G1830" s="30" t="str">
        <f>①陸連データ貼付け!E1830</f>
        <v>女</v>
      </c>
      <c r="H1830" s="30">
        <f>①陸連データ貼付け!N1830</f>
        <v>223501</v>
      </c>
      <c r="I1830" s="30" t="str">
        <f>①陸連データ貼付け!K1830</f>
        <v>愛知</v>
      </c>
      <c r="J1830" s="30" t="str">
        <f>ASC(①陸連データ貼付け!J1830)</f>
        <v>ｶﾞｯｺｳﾎｳｼﾞﾝｱｲﾁｶﾞｸｲﾝｱｲﾁ</v>
      </c>
      <c r="K1830" s="30" t="str">
        <f t="shared" si="86"/>
        <v>愛知</v>
      </c>
      <c r="L1830" s="30">
        <f>①陸連データ貼付け!P1830</f>
        <v>2</v>
      </c>
      <c r="M1830" s="64" t="str">
        <f>①陸連データ貼付け!Q1830</f>
        <v>高校</v>
      </c>
    </row>
    <row r="1831" spans="1:13">
      <c r="A1831" s="233" t="str">
        <f>①陸連データ貼付け!M1831</f>
        <v>J5076</v>
      </c>
      <c r="B1831" s="30" t="str">
        <f t="shared" si="84"/>
        <v>J</v>
      </c>
      <c r="C1831" s="30" t="str">
        <f t="shared" si="85"/>
        <v>5076</v>
      </c>
      <c r="D1831" s="30">
        <f>①陸連データ貼付け!B1831</f>
        <v>73412825</v>
      </c>
      <c r="E1831" s="30" t="str">
        <f>①陸連データ貼付け!C1831</f>
        <v>立石　留菜</v>
      </c>
      <c r="F1831" s="30" t="str">
        <f>ASC(①陸連データ貼付け!D1831)</f>
        <v>ﾀﾃｲｼ ﾙﾅ</v>
      </c>
      <c r="G1831" s="30" t="str">
        <f>①陸連データ貼付け!E1831</f>
        <v>女</v>
      </c>
      <c r="H1831" s="30">
        <f>①陸連データ貼付け!N1831</f>
        <v>223501</v>
      </c>
      <c r="I1831" s="30" t="str">
        <f>①陸連データ貼付け!K1831</f>
        <v>愛知</v>
      </c>
      <c r="J1831" s="30" t="str">
        <f>ASC(①陸連データ貼付け!J1831)</f>
        <v>ｶﾞｯｺｳﾎｳｼﾞﾝｱｲﾁｶﾞｸｲﾝｱｲﾁ</v>
      </c>
      <c r="K1831" s="30" t="str">
        <f t="shared" si="86"/>
        <v>愛知</v>
      </c>
      <c r="L1831" s="30">
        <f>①陸連データ貼付け!P1831</f>
        <v>1</v>
      </c>
      <c r="M1831" s="64" t="str">
        <f>①陸連データ貼付け!Q1831</f>
        <v>高校</v>
      </c>
    </row>
    <row r="1832" spans="1:13">
      <c r="A1832" s="233" t="str">
        <f>①陸連データ貼付け!M1832</f>
        <v>J5077</v>
      </c>
      <c r="B1832" s="30" t="str">
        <f t="shared" si="84"/>
        <v>J</v>
      </c>
      <c r="C1832" s="30" t="str">
        <f t="shared" si="85"/>
        <v>5077</v>
      </c>
      <c r="D1832" s="30">
        <f>①陸連データ貼付け!B1832</f>
        <v>75175530</v>
      </c>
      <c r="E1832" s="30" t="str">
        <f>①陸連データ貼付け!C1832</f>
        <v>森　美月</v>
      </c>
      <c r="F1832" s="30" t="str">
        <f>ASC(①陸連データ貼付け!D1832)</f>
        <v>ﾓﾘ ﾐﾂﾞｷ</v>
      </c>
      <c r="G1832" s="30" t="str">
        <f>①陸連データ貼付け!E1832</f>
        <v>女</v>
      </c>
      <c r="H1832" s="30">
        <f>①陸連データ貼付け!N1832</f>
        <v>223501</v>
      </c>
      <c r="I1832" s="30" t="str">
        <f>①陸連データ貼付け!K1832</f>
        <v>愛知</v>
      </c>
      <c r="J1832" s="30" t="str">
        <f>ASC(①陸連データ貼付け!J1832)</f>
        <v>ｶﾞｯｺｳﾎｳｼﾞﾝｱｲﾁｶﾞｸｲﾝｱｲﾁ</v>
      </c>
      <c r="K1832" s="30" t="str">
        <f t="shared" si="86"/>
        <v>愛知</v>
      </c>
      <c r="L1832" s="30">
        <f>①陸連データ貼付け!P1832</f>
        <v>1</v>
      </c>
      <c r="M1832" s="64" t="str">
        <f>①陸連データ貼付け!Q1832</f>
        <v>高校</v>
      </c>
    </row>
    <row r="1833" spans="1:13">
      <c r="A1833" s="233" t="str">
        <f>①陸連データ貼付け!M1833</f>
        <v>J5078</v>
      </c>
      <c r="B1833" s="30" t="str">
        <f t="shared" si="84"/>
        <v>J</v>
      </c>
      <c r="C1833" s="30" t="str">
        <f t="shared" si="85"/>
        <v>5078</v>
      </c>
      <c r="D1833" s="30">
        <f>①陸連データ貼付け!B1833</f>
        <v>84923935</v>
      </c>
      <c r="E1833" s="30" t="str">
        <f>①陸連データ貼付け!C1833</f>
        <v>杉浦　奈央</v>
      </c>
      <c r="F1833" s="30" t="str">
        <f>ASC(①陸連データ貼付け!D1833)</f>
        <v>ｽｷﾞｳﾗ ﾅｵ</v>
      </c>
      <c r="G1833" s="30" t="str">
        <f>①陸連データ貼付け!E1833</f>
        <v>女</v>
      </c>
      <c r="H1833" s="30">
        <f>①陸連データ貼付け!N1833</f>
        <v>223501</v>
      </c>
      <c r="I1833" s="30" t="str">
        <f>①陸連データ貼付け!K1833</f>
        <v>愛知</v>
      </c>
      <c r="J1833" s="30" t="str">
        <f>ASC(①陸連データ貼付け!J1833)</f>
        <v>ｶﾞｯｺｳﾎｳｼﾞﾝｱｲﾁｶﾞｸｲﾝｱｲﾁ</v>
      </c>
      <c r="K1833" s="30" t="str">
        <f t="shared" si="86"/>
        <v>愛知</v>
      </c>
      <c r="L1833" s="30">
        <f>①陸連データ貼付け!P1833</f>
        <v>2</v>
      </c>
      <c r="M1833" s="64" t="str">
        <f>①陸連データ貼付け!Q1833</f>
        <v>高校</v>
      </c>
    </row>
    <row r="1834" spans="1:13">
      <c r="A1834" s="233" t="str">
        <f>①陸連データ貼付け!M1834</f>
        <v>J100</v>
      </c>
      <c r="B1834" s="30" t="str">
        <f t="shared" si="84"/>
        <v>J</v>
      </c>
      <c r="C1834" s="30" t="str">
        <f t="shared" si="85"/>
        <v>100</v>
      </c>
      <c r="D1834" s="30">
        <f>①陸連データ貼付け!B1834</f>
        <v>77144124</v>
      </c>
      <c r="E1834" s="30" t="str">
        <f>①陸連データ貼付け!C1834</f>
        <v>堀田　幸大</v>
      </c>
      <c r="F1834" s="30" t="str">
        <f>ASC(①陸連データ貼付け!D1834)</f>
        <v>ﾎｯﾀ ﾕｷﾋﾛ</v>
      </c>
      <c r="G1834" s="30" t="str">
        <f>①陸連データ貼付け!E1834</f>
        <v>男</v>
      </c>
      <c r="H1834" s="30">
        <f>①陸連データ貼付け!N1834</f>
        <v>223501</v>
      </c>
      <c r="I1834" s="30" t="str">
        <f>①陸連データ貼付け!K1834</f>
        <v>愛知</v>
      </c>
      <c r="J1834" s="30" t="str">
        <f>ASC(①陸連データ貼付け!J1834)</f>
        <v>ｶﾞｯｺｳﾎｳｼﾞﾝｱｲﾁｶﾞｸｲﾝｱｲﾁ</v>
      </c>
      <c r="K1834" s="30" t="str">
        <f t="shared" si="86"/>
        <v>愛知</v>
      </c>
      <c r="L1834" s="30">
        <f>①陸連データ貼付け!P1834</f>
        <v>3</v>
      </c>
      <c r="M1834" s="64" t="str">
        <f>①陸連データ貼付け!Q1834</f>
        <v>高校</v>
      </c>
    </row>
    <row r="1835" spans="1:13">
      <c r="A1835" s="233" t="str">
        <f>①陸連データ貼付け!M1835</f>
        <v>J101</v>
      </c>
      <c r="B1835" s="30" t="str">
        <f t="shared" si="84"/>
        <v>J</v>
      </c>
      <c r="C1835" s="30" t="str">
        <f t="shared" si="85"/>
        <v>101</v>
      </c>
      <c r="D1835" s="30">
        <f>①陸連データ貼付け!B1835</f>
        <v>77875741</v>
      </c>
      <c r="E1835" s="30" t="str">
        <f>①陸連データ貼付け!C1835</f>
        <v>石津　伸太朗</v>
      </c>
      <c r="F1835" s="30" t="str">
        <f>ASC(①陸連データ貼付け!D1835)</f>
        <v>ｲｼﾂﾞ ｼﾝﾀﾛｳ</v>
      </c>
      <c r="G1835" s="30" t="str">
        <f>①陸連データ貼付け!E1835</f>
        <v>男</v>
      </c>
      <c r="H1835" s="30">
        <f>①陸連データ貼付け!N1835</f>
        <v>223501</v>
      </c>
      <c r="I1835" s="30" t="str">
        <f>①陸連データ貼付け!K1835</f>
        <v>愛知</v>
      </c>
      <c r="J1835" s="30" t="str">
        <f>ASC(①陸連データ貼付け!J1835)</f>
        <v>ｶﾞｯｺｳﾎｳｼﾞﾝｱｲﾁｶﾞｸｲﾝｱｲﾁ</v>
      </c>
      <c r="K1835" s="30" t="str">
        <f t="shared" si="86"/>
        <v>愛知</v>
      </c>
      <c r="L1835" s="30">
        <f>①陸連データ貼付け!P1835</f>
        <v>3</v>
      </c>
      <c r="M1835" s="64" t="str">
        <f>①陸連データ貼付け!Q1835</f>
        <v>高校</v>
      </c>
    </row>
    <row r="1836" spans="1:13">
      <c r="A1836" s="233" t="str">
        <f>①陸連データ貼付け!M1836</f>
        <v>J102</v>
      </c>
      <c r="B1836" s="30" t="str">
        <f t="shared" si="84"/>
        <v>J</v>
      </c>
      <c r="C1836" s="30" t="str">
        <f t="shared" si="85"/>
        <v>102</v>
      </c>
      <c r="D1836" s="30">
        <f>①陸連データ貼付け!B1836</f>
        <v>79068737</v>
      </c>
      <c r="E1836" s="30" t="str">
        <f>①陸連データ貼付け!C1836</f>
        <v>可兒　遥</v>
      </c>
      <c r="F1836" s="30" t="str">
        <f>ASC(①陸連データ貼付け!D1836)</f>
        <v>ｶﾆ ﾊﾙｶ</v>
      </c>
      <c r="G1836" s="30" t="str">
        <f>①陸連データ貼付け!E1836</f>
        <v>男</v>
      </c>
      <c r="H1836" s="30">
        <f>①陸連データ貼付け!N1836</f>
        <v>223501</v>
      </c>
      <c r="I1836" s="30" t="str">
        <f>①陸連データ貼付け!K1836</f>
        <v>愛知</v>
      </c>
      <c r="J1836" s="30" t="str">
        <f>ASC(①陸連データ貼付け!J1836)</f>
        <v>ｶﾞｯｺｳﾎｳｼﾞﾝｱｲﾁｶﾞｸｲﾝｱｲﾁ</v>
      </c>
      <c r="K1836" s="30" t="str">
        <f t="shared" si="86"/>
        <v>愛知</v>
      </c>
      <c r="L1836" s="30">
        <f>①陸連データ貼付け!P1836</f>
        <v>1</v>
      </c>
      <c r="M1836" s="64" t="str">
        <f>①陸連データ貼付け!Q1836</f>
        <v>高校</v>
      </c>
    </row>
    <row r="1837" spans="1:13">
      <c r="A1837" s="233" t="str">
        <f>①陸連データ貼付け!M1837</f>
        <v>J103</v>
      </c>
      <c r="B1837" s="30" t="str">
        <f t="shared" si="84"/>
        <v>J</v>
      </c>
      <c r="C1837" s="30" t="str">
        <f t="shared" si="85"/>
        <v>103</v>
      </c>
      <c r="D1837" s="30">
        <f>①陸連データ貼付け!B1837</f>
        <v>84691634</v>
      </c>
      <c r="E1837" s="30" t="str">
        <f>①陸連データ貼付け!C1837</f>
        <v>近藤　亨</v>
      </c>
      <c r="F1837" s="30" t="str">
        <f>ASC(①陸連データ貼付け!D1837)</f>
        <v>ｺﾝﾄﾞｳ ﾄｵﾙ</v>
      </c>
      <c r="G1837" s="30" t="str">
        <f>①陸連データ貼付け!E1837</f>
        <v>男</v>
      </c>
      <c r="H1837" s="30">
        <f>①陸連データ貼付け!N1837</f>
        <v>223501</v>
      </c>
      <c r="I1837" s="30" t="str">
        <f>①陸連データ貼付け!K1837</f>
        <v>愛知</v>
      </c>
      <c r="J1837" s="30" t="str">
        <f>ASC(①陸連データ貼付け!J1837)</f>
        <v>ｶﾞｯｺｳﾎｳｼﾞﾝｱｲﾁｶﾞｸｲﾝｱｲﾁ</v>
      </c>
      <c r="K1837" s="30" t="str">
        <f t="shared" si="86"/>
        <v>愛知</v>
      </c>
      <c r="L1837" s="30">
        <f>①陸連データ貼付け!P1837</f>
        <v>1</v>
      </c>
      <c r="M1837" s="64" t="str">
        <f>①陸連データ貼付け!Q1837</f>
        <v>高校</v>
      </c>
    </row>
    <row r="1838" spans="1:13">
      <c r="A1838" s="233" t="str">
        <f>①陸連データ貼付け!M1838</f>
        <v>J104</v>
      </c>
      <c r="B1838" s="30" t="str">
        <f t="shared" si="84"/>
        <v>J</v>
      </c>
      <c r="C1838" s="30" t="str">
        <f t="shared" si="85"/>
        <v>104</v>
      </c>
      <c r="D1838" s="30">
        <f>①陸連データ貼付け!B1838</f>
        <v>84920427</v>
      </c>
      <c r="E1838" s="30" t="str">
        <f>①陸連データ貼付け!C1838</f>
        <v>高井　教圭</v>
      </c>
      <c r="F1838" s="30" t="str">
        <f>ASC(①陸連データ貼付け!D1838)</f>
        <v>ﾀｶｲ ﾉﾘﾖｼ</v>
      </c>
      <c r="G1838" s="30" t="str">
        <f>①陸連データ貼付け!E1838</f>
        <v>男</v>
      </c>
      <c r="H1838" s="30">
        <f>①陸連データ貼付け!N1838</f>
        <v>223501</v>
      </c>
      <c r="I1838" s="30" t="str">
        <f>①陸連データ貼付け!K1838</f>
        <v>愛知</v>
      </c>
      <c r="J1838" s="30" t="str">
        <f>ASC(①陸連データ貼付け!J1838)</f>
        <v>ｶﾞｯｺｳﾎｳｼﾞﾝｱｲﾁｶﾞｸｲﾝｱｲﾁ</v>
      </c>
      <c r="K1838" s="30" t="str">
        <f t="shared" si="86"/>
        <v>愛知</v>
      </c>
      <c r="L1838" s="30">
        <f>①陸連データ貼付け!P1838</f>
        <v>2</v>
      </c>
      <c r="M1838" s="64" t="str">
        <f>①陸連データ貼付け!Q1838</f>
        <v>高校</v>
      </c>
    </row>
    <row r="1839" spans="1:13">
      <c r="A1839" s="233" t="str">
        <f>①陸連データ貼付け!M1839</f>
        <v>J105</v>
      </c>
      <c r="B1839" s="30" t="str">
        <f t="shared" si="84"/>
        <v>J</v>
      </c>
      <c r="C1839" s="30" t="str">
        <f t="shared" si="85"/>
        <v>105</v>
      </c>
      <c r="D1839" s="30">
        <f>①陸連データ貼付け!B1839</f>
        <v>84920528</v>
      </c>
      <c r="E1839" s="30" t="str">
        <f>①陸連データ貼付け!C1839</f>
        <v>鵜飼　涼矢</v>
      </c>
      <c r="F1839" s="30" t="str">
        <f>ASC(①陸連データ貼付け!D1839)</f>
        <v>ｳｶｲ ﾘｮｳﾔ</v>
      </c>
      <c r="G1839" s="30" t="str">
        <f>①陸連データ貼付け!E1839</f>
        <v>男</v>
      </c>
      <c r="H1839" s="30">
        <f>①陸連データ貼付け!N1839</f>
        <v>223501</v>
      </c>
      <c r="I1839" s="30" t="str">
        <f>①陸連データ貼付け!K1839</f>
        <v>愛知</v>
      </c>
      <c r="J1839" s="30" t="str">
        <f>ASC(①陸連データ貼付け!J1839)</f>
        <v>ｶﾞｯｺｳﾎｳｼﾞﾝｱｲﾁｶﾞｸｲﾝｱｲﾁ</v>
      </c>
      <c r="K1839" s="30" t="str">
        <f t="shared" si="86"/>
        <v>愛知</v>
      </c>
      <c r="L1839" s="30">
        <f>①陸連データ貼付け!P1839</f>
        <v>2</v>
      </c>
      <c r="M1839" s="64" t="str">
        <f>①陸連データ貼付け!Q1839</f>
        <v>高校</v>
      </c>
    </row>
    <row r="1840" spans="1:13">
      <c r="A1840" s="233" t="str">
        <f>①陸連データ貼付け!M1840</f>
        <v>J106</v>
      </c>
      <c r="B1840" s="30" t="str">
        <f t="shared" si="84"/>
        <v>J</v>
      </c>
      <c r="C1840" s="30" t="str">
        <f t="shared" si="85"/>
        <v>106</v>
      </c>
      <c r="D1840" s="30">
        <f>①陸連データ貼付け!B1840</f>
        <v>84920629</v>
      </c>
      <c r="E1840" s="30" t="str">
        <f>①陸連データ貼付け!C1840</f>
        <v>齊木　淳人</v>
      </c>
      <c r="F1840" s="30" t="str">
        <f>ASC(①陸連データ貼付け!D1840)</f>
        <v>ｻｲｷ ｱﾂﾋﾄ</v>
      </c>
      <c r="G1840" s="30" t="str">
        <f>①陸連データ貼付け!E1840</f>
        <v>男</v>
      </c>
      <c r="H1840" s="30">
        <f>①陸連データ貼付け!N1840</f>
        <v>223501</v>
      </c>
      <c r="I1840" s="30" t="str">
        <f>①陸連データ貼付け!K1840</f>
        <v>愛知</v>
      </c>
      <c r="J1840" s="30" t="str">
        <f>ASC(①陸連データ貼付け!J1840)</f>
        <v>ｶﾞｯｺｳﾎｳｼﾞﾝｱｲﾁｶﾞｸｲﾝｱｲﾁ</v>
      </c>
      <c r="K1840" s="30" t="str">
        <f t="shared" si="86"/>
        <v>愛知</v>
      </c>
      <c r="L1840" s="30">
        <f>①陸連データ貼付け!P1840</f>
        <v>2</v>
      </c>
      <c r="M1840" s="64" t="str">
        <f>①陸連データ貼付け!Q1840</f>
        <v>高校</v>
      </c>
    </row>
    <row r="1841" spans="1:13">
      <c r="A1841" s="233" t="str">
        <f>①陸連データ貼付け!M1841</f>
        <v>J107</v>
      </c>
      <c r="B1841" s="30" t="str">
        <f t="shared" si="84"/>
        <v>J</v>
      </c>
      <c r="C1841" s="30" t="str">
        <f t="shared" si="85"/>
        <v>107</v>
      </c>
      <c r="D1841" s="30">
        <f>①陸連データ貼付け!B1841</f>
        <v>85308832</v>
      </c>
      <c r="E1841" s="30" t="str">
        <f>①陸連データ貼付け!C1841</f>
        <v>横山　竜起</v>
      </c>
      <c r="F1841" s="30" t="str">
        <f>ASC(①陸連データ貼付け!D1841)</f>
        <v>ﾖｺﾔﾏ ﾀﾂｷ</v>
      </c>
      <c r="G1841" s="30" t="str">
        <f>①陸連データ貼付け!E1841</f>
        <v>男</v>
      </c>
      <c r="H1841" s="30">
        <f>①陸連データ貼付け!N1841</f>
        <v>223501</v>
      </c>
      <c r="I1841" s="30" t="str">
        <f>①陸連データ貼付け!K1841</f>
        <v>愛知</v>
      </c>
      <c r="J1841" s="30" t="str">
        <f>ASC(①陸連データ貼付け!J1841)</f>
        <v>ｶﾞｯｺｳﾎｳｼﾞﾝｱｲﾁｶﾞｸｲﾝｱｲﾁ</v>
      </c>
      <c r="K1841" s="30" t="str">
        <f t="shared" si="86"/>
        <v>愛知</v>
      </c>
      <c r="L1841" s="30">
        <f>①陸連データ貼付け!P1841</f>
        <v>1</v>
      </c>
      <c r="M1841" s="64" t="str">
        <f>①陸連データ貼付け!Q1841</f>
        <v>高校</v>
      </c>
    </row>
    <row r="1842" spans="1:13">
      <c r="A1842" s="233" t="str">
        <f>①陸連データ貼付け!M1842</f>
        <v>J108</v>
      </c>
      <c r="B1842" s="30" t="str">
        <f t="shared" si="84"/>
        <v>J</v>
      </c>
      <c r="C1842" s="30" t="str">
        <f t="shared" si="85"/>
        <v>108</v>
      </c>
      <c r="D1842" s="30">
        <f>①陸連データ貼付け!B1842</f>
        <v>88862941</v>
      </c>
      <c r="E1842" s="30" t="str">
        <f>①陸連データ貼付け!C1842</f>
        <v>溝口　孝大</v>
      </c>
      <c r="F1842" s="30" t="str">
        <f>ASC(①陸連データ貼付け!D1842)</f>
        <v>ﾐｿﾞｸﾞﾁ ﾀｶﾋﾛ</v>
      </c>
      <c r="G1842" s="30" t="str">
        <f>①陸連データ貼付け!E1842</f>
        <v>男</v>
      </c>
      <c r="H1842" s="30">
        <f>①陸連データ貼付け!N1842</f>
        <v>223501</v>
      </c>
      <c r="I1842" s="30" t="str">
        <f>①陸連データ貼付け!K1842</f>
        <v>愛知</v>
      </c>
      <c r="J1842" s="30" t="str">
        <f>ASC(①陸連データ貼付け!J1842)</f>
        <v>ｶﾞｯｺｳﾎｳｼﾞﾝｱｲﾁｶﾞｸｲﾝｱｲﾁ</v>
      </c>
      <c r="K1842" s="30" t="str">
        <f t="shared" si="86"/>
        <v>愛知</v>
      </c>
      <c r="L1842" s="30">
        <f>①陸連データ貼付け!P1842</f>
        <v>3</v>
      </c>
      <c r="M1842" s="64" t="str">
        <f>①陸連データ貼付け!Q1842</f>
        <v>高校</v>
      </c>
    </row>
    <row r="1843" spans="1:13">
      <c r="A1843" s="233" t="str">
        <f>①陸連データ貼付け!M1843</f>
        <v>J109</v>
      </c>
      <c r="B1843" s="30" t="str">
        <f t="shared" si="84"/>
        <v>J</v>
      </c>
      <c r="C1843" s="30" t="str">
        <f t="shared" si="85"/>
        <v>109</v>
      </c>
      <c r="D1843" s="30">
        <f>①陸連データ貼付け!B1843</f>
        <v>88863538</v>
      </c>
      <c r="E1843" s="30" t="str">
        <f>①陸連データ貼付け!C1843</f>
        <v>内藤　洸輔</v>
      </c>
      <c r="F1843" s="30" t="str">
        <f>ASC(①陸連データ貼付け!D1843)</f>
        <v>ﾅｲﾄｳ ｺｳｽｹ</v>
      </c>
      <c r="G1843" s="30" t="str">
        <f>①陸連データ貼付け!E1843</f>
        <v>男</v>
      </c>
      <c r="H1843" s="30">
        <f>①陸連データ貼付け!N1843</f>
        <v>223501</v>
      </c>
      <c r="I1843" s="30" t="str">
        <f>①陸連データ貼付け!K1843</f>
        <v>愛知</v>
      </c>
      <c r="J1843" s="30" t="str">
        <f>ASC(①陸連データ貼付け!J1843)</f>
        <v>ｶﾞｯｺｳﾎｳｼﾞﾝｱｲﾁｶﾞｸｲﾝｱｲﾁ</v>
      </c>
      <c r="K1843" s="30" t="str">
        <f t="shared" si="86"/>
        <v>愛知</v>
      </c>
      <c r="L1843" s="30">
        <f>①陸連データ貼付け!P1843</f>
        <v>2</v>
      </c>
      <c r="M1843" s="64" t="str">
        <f>①陸連データ貼付け!Q1843</f>
        <v>高校</v>
      </c>
    </row>
    <row r="1844" spans="1:13">
      <c r="A1844" s="233" t="str">
        <f>①陸連データ貼付け!M1844</f>
        <v>J110</v>
      </c>
      <c r="B1844" s="30" t="str">
        <f t="shared" si="84"/>
        <v>J</v>
      </c>
      <c r="C1844" s="30" t="str">
        <f t="shared" si="85"/>
        <v>110</v>
      </c>
      <c r="D1844" s="30">
        <f>①陸連データ貼付け!B1844</f>
        <v>89172532</v>
      </c>
      <c r="E1844" s="30" t="str">
        <f>①陸連データ貼付け!C1844</f>
        <v>杉山　陽一朗</v>
      </c>
      <c r="F1844" s="30" t="str">
        <f>ASC(①陸連データ貼付け!D1844)</f>
        <v>ｽｷﾞﾔﾏ ﾖｳｲﾁﾛｳ</v>
      </c>
      <c r="G1844" s="30" t="str">
        <f>①陸連データ貼付け!E1844</f>
        <v>男</v>
      </c>
      <c r="H1844" s="30">
        <f>①陸連データ貼付け!N1844</f>
        <v>223501</v>
      </c>
      <c r="I1844" s="30" t="str">
        <f>①陸連データ貼付け!K1844</f>
        <v>愛知</v>
      </c>
      <c r="J1844" s="30" t="str">
        <f>ASC(①陸連データ貼付け!J1844)</f>
        <v>ｶﾞｯｺｳﾎｳｼﾞﾝｱｲﾁｶﾞｸｲﾝｱｲﾁ</v>
      </c>
      <c r="K1844" s="30" t="str">
        <f t="shared" si="86"/>
        <v>愛知</v>
      </c>
      <c r="L1844" s="30">
        <f>①陸連データ貼付け!P1844</f>
        <v>2</v>
      </c>
      <c r="M1844" s="64" t="str">
        <f>①陸連データ貼付け!Q1844</f>
        <v>高校</v>
      </c>
    </row>
    <row r="1845" spans="1:13">
      <c r="A1845" s="233" t="str">
        <f>①陸連データ貼付け!M1845</f>
        <v>J111</v>
      </c>
      <c r="B1845" s="30" t="str">
        <f t="shared" si="84"/>
        <v>J</v>
      </c>
      <c r="C1845" s="30" t="str">
        <f t="shared" si="85"/>
        <v>111</v>
      </c>
      <c r="D1845" s="30">
        <f>①陸連データ貼付け!B1845</f>
        <v>89172633</v>
      </c>
      <c r="E1845" s="30" t="str">
        <f>①陸連データ貼付け!C1845</f>
        <v>髙木　天佑</v>
      </c>
      <c r="F1845" s="30" t="str">
        <f>ASC(①陸連データ貼付け!D1845)</f>
        <v>ﾀｶｷﾞ ﾃﾝﾕｳ</v>
      </c>
      <c r="G1845" s="30" t="str">
        <f>①陸連データ貼付け!E1845</f>
        <v>男</v>
      </c>
      <c r="H1845" s="30">
        <f>①陸連データ貼付け!N1845</f>
        <v>223501</v>
      </c>
      <c r="I1845" s="30" t="str">
        <f>①陸連データ貼付け!K1845</f>
        <v>愛知</v>
      </c>
      <c r="J1845" s="30" t="str">
        <f>ASC(①陸連データ貼付け!J1845)</f>
        <v>ｶﾞｯｺｳﾎｳｼﾞﾝｱｲﾁｶﾞｸｲﾝｱｲﾁ</v>
      </c>
      <c r="K1845" s="30" t="str">
        <f t="shared" si="86"/>
        <v>愛知</v>
      </c>
      <c r="L1845" s="30">
        <f>①陸連データ貼付け!P1845</f>
        <v>2</v>
      </c>
      <c r="M1845" s="64" t="str">
        <f>①陸連データ貼付け!Q1845</f>
        <v>高校</v>
      </c>
    </row>
    <row r="1846" spans="1:13">
      <c r="A1846" s="233" t="str">
        <f>①陸連データ貼付け!M1846</f>
        <v>J112</v>
      </c>
      <c r="B1846" s="30" t="str">
        <f t="shared" si="84"/>
        <v>J</v>
      </c>
      <c r="C1846" s="30" t="str">
        <f t="shared" si="85"/>
        <v>112</v>
      </c>
      <c r="D1846" s="30">
        <f>①陸連データ貼付け!B1846</f>
        <v>89353634</v>
      </c>
      <c r="E1846" s="30" t="str">
        <f>①陸連データ貼付け!C1846</f>
        <v>山本　祐輔</v>
      </c>
      <c r="F1846" s="30" t="str">
        <f>ASC(①陸連データ貼付け!D1846)</f>
        <v>ﾔﾏﾓﾄ ﾕｳｽｹ</v>
      </c>
      <c r="G1846" s="30" t="str">
        <f>①陸連データ貼付け!E1846</f>
        <v>男</v>
      </c>
      <c r="H1846" s="30">
        <f>①陸連データ貼付け!N1846</f>
        <v>223501</v>
      </c>
      <c r="I1846" s="30" t="str">
        <f>①陸連データ貼付け!K1846</f>
        <v>愛知</v>
      </c>
      <c r="J1846" s="30" t="str">
        <f>ASC(①陸連データ貼付け!J1846)</f>
        <v>ｶﾞｯｺｳﾎｳｼﾞﾝｱｲﾁｶﾞｸｲﾝｱｲﾁ</v>
      </c>
      <c r="K1846" s="30" t="str">
        <f t="shared" si="86"/>
        <v>愛知</v>
      </c>
      <c r="L1846" s="30">
        <f>①陸連データ貼付け!P1846</f>
        <v>2</v>
      </c>
      <c r="M1846" s="64" t="str">
        <f>①陸連データ貼付け!Q1846</f>
        <v>高校</v>
      </c>
    </row>
    <row r="1847" spans="1:13">
      <c r="A1847" s="233" t="str">
        <f>①陸連データ貼付け!M1847</f>
        <v>J113</v>
      </c>
      <c r="B1847" s="30" t="str">
        <f t="shared" si="84"/>
        <v>J</v>
      </c>
      <c r="C1847" s="30" t="str">
        <f t="shared" si="85"/>
        <v>113</v>
      </c>
      <c r="D1847" s="30">
        <f>①陸連データ貼付け!B1847</f>
        <v>95773940</v>
      </c>
      <c r="E1847" s="30" t="str">
        <f>①陸連データ貼付け!C1847</f>
        <v>松本　康汰</v>
      </c>
      <c r="F1847" s="30" t="str">
        <f>ASC(①陸連データ貼付け!D1847)</f>
        <v>ﾏﾂﾓﾄ ｺｳﾀ</v>
      </c>
      <c r="G1847" s="30" t="str">
        <f>①陸連データ貼付け!E1847</f>
        <v>男</v>
      </c>
      <c r="H1847" s="30">
        <f>①陸連データ貼付け!N1847</f>
        <v>223501</v>
      </c>
      <c r="I1847" s="30" t="str">
        <f>①陸連データ貼付け!K1847</f>
        <v>愛知</v>
      </c>
      <c r="J1847" s="30" t="str">
        <f>ASC(①陸連データ貼付け!J1847)</f>
        <v>ｶﾞｯｺｳﾎｳｼﾞﾝｱｲﾁｶﾞｸｲﾝｱｲﾁ</v>
      </c>
      <c r="K1847" s="30" t="str">
        <f t="shared" si="86"/>
        <v>愛知</v>
      </c>
      <c r="L1847" s="30">
        <f>①陸連データ貼付け!P1847</f>
        <v>1</v>
      </c>
      <c r="M1847" s="64" t="str">
        <f>①陸連データ貼付け!Q1847</f>
        <v>高校</v>
      </c>
    </row>
    <row r="1848" spans="1:13">
      <c r="A1848" s="233" t="str">
        <f>①陸連データ貼付け!M1848</f>
        <v>J114</v>
      </c>
      <c r="B1848" s="30" t="str">
        <f t="shared" si="84"/>
        <v>J</v>
      </c>
      <c r="C1848" s="30" t="str">
        <f t="shared" si="85"/>
        <v>114</v>
      </c>
      <c r="D1848" s="30">
        <f>①陸連データ貼付け!B1848</f>
        <v>96699948</v>
      </c>
      <c r="E1848" s="30" t="str">
        <f>①陸連データ貼付け!C1848</f>
        <v>西野　通洋</v>
      </c>
      <c r="F1848" s="30" t="str">
        <f>ASC(①陸連データ貼付け!D1848)</f>
        <v>ﾆｼﾉ ﾐﾁﾋﾛ</v>
      </c>
      <c r="G1848" s="30" t="str">
        <f>①陸連データ貼付け!E1848</f>
        <v>男</v>
      </c>
      <c r="H1848" s="30">
        <f>①陸連データ貼付け!N1848</f>
        <v>223501</v>
      </c>
      <c r="I1848" s="30" t="str">
        <f>①陸連データ貼付け!K1848</f>
        <v>愛知</v>
      </c>
      <c r="J1848" s="30" t="str">
        <f>ASC(①陸連データ貼付け!J1848)</f>
        <v>ｶﾞｯｺｳﾎｳｼﾞﾝｱｲﾁｶﾞｸｲﾝｱｲﾁ</v>
      </c>
      <c r="K1848" s="30" t="str">
        <f t="shared" si="86"/>
        <v>愛知</v>
      </c>
      <c r="L1848" s="30">
        <f>①陸連データ貼付け!P1848</f>
        <v>2</v>
      </c>
      <c r="M1848" s="64" t="str">
        <f>①陸連データ貼付け!Q1848</f>
        <v>高校</v>
      </c>
    </row>
    <row r="1849" spans="1:13">
      <c r="A1849" s="233" t="str">
        <f>①陸連データ貼付け!M1849</f>
        <v>J266</v>
      </c>
      <c r="B1849" s="30" t="str">
        <f t="shared" si="84"/>
        <v>J</v>
      </c>
      <c r="C1849" s="30" t="str">
        <f t="shared" si="85"/>
        <v>266</v>
      </c>
      <c r="D1849" s="30">
        <f>①陸連データ貼付け!B1849</f>
        <v>84264226</v>
      </c>
      <c r="E1849" s="30" t="str">
        <f>①陸連データ貼付け!C1849</f>
        <v>伊藤　伶真</v>
      </c>
      <c r="F1849" s="30" t="str">
        <f>ASC(①陸連データ貼付け!D1849)</f>
        <v>ｲﾄｳ ﾘｮｳﾏ</v>
      </c>
      <c r="G1849" s="30" t="str">
        <f>①陸連データ貼付け!E1849</f>
        <v>男</v>
      </c>
      <c r="H1849" s="30">
        <f>①陸連データ貼付け!N1849</f>
        <v>223501</v>
      </c>
      <c r="I1849" s="30" t="str">
        <f>①陸連データ貼付け!K1849</f>
        <v>愛知</v>
      </c>
      <c r="J1849" s="30" t="str">
        <f>ASC(①陸連データ貼付け!J1849)</f>
        <v>ｶﾞｯｺｳﾎｳｼﾞﾝｱｲﾁｶﾞｸｲﾝｱｲﾁ</v>
      </c>
      <c r="K1849" s="30" t="str">
        <f t="shared" si="86"/>
        <v>愛知</v>
      </c>
      <c r="L1849" s="30">
        <f>①陸連データ貼付け!P1849</f>
        <v>1</v>
      </c>
      <c r="M1849" s="64" t="str">
        <f>①陸連データ貼付け!Q1849</f>
        <v>高校</v>
      </c>
    </row>
    <row r="1850" spans="1:13">
      <c r="A1850" s="233" t="str">
        <f>①陸連データ貼付け!M1850</f>
        <v>J583</v>
      </c>
      <c r="B1850" s="30" t="str">
        <f t="shared" si="84"/>
        <v>J</v>
      </c>
      <c r="C1850" s="30" t="str">
        <f t="shared" si="85"/>
        <v>583</v>
      </c>
      <c r="D1850" s="30">
        <f>①陸連データ貼付け!B1850</f>
        <v>75389335</v>
      </c>
      <c r="E1850" s="30" t="str">
        <f>①陸連データ貼付け!C1850</f>
        <v>近藤　凌成</v>
      </c>
      <c r="F1850" s="30" t="str">
        <f>ASC(①陸連データ貼付け!D1850)</f>
        <v>ｺﾝﾄﾞｳ ﾘｮｳｾｲ</v>
      </c>
      <c r="G1850" s="30" t="str">
        <f>①陸連データ貼付け!E1850</f>
        <v>男</v>
      </c>
      <c r="H1850" s="30">
        <f>①陸連データ貼付け!N1850</f>
        <v>223501</v>
      </c>
      <c r="I1850" s="30" t="str">
        <f>①陸連データ貼付け!K1850</f>
        <v>愛知</v>
      </c>
      <c r="J1850" s="30" t="str">
        <f>ASC(①陸連データ貼付け!J1850)</f>
        <v>ｶﾞｯｺｳﾎｳｼﾞﾝｱｲﾁｶﾞｸｲﾝｱｲﾁ</v>
      </c>
      <c r="K1850" s="30" t="str">
        <f t="shared" si="86"/>
        <v>愛知</v>
      </c>
      <c r="L1850" s="30">
        <f>①陸連データ貼付け!P1850</f>
        <v>3</v>
      </c>
      <c r="M1850" s="64" t="str">
        <f>①陸連データ貼付け!Q1850</f>
        <v>高校</v>
      </c>
    </row>
    <row r="1851" spans="1:13">
      <c r="A1851" s="233" t="str">
        <f>①陸連データ貼付け!M1851</f>
        <v>J584</v>
      </c>
      <c r="B1851" s="30" t="str">
        <f t="shared" si="84"/>
        <v>J</v>
      </c>
      <c r="C1851" s="30" t="str">
        <f t="shared" si="85"/>
        <v>584</v>
      </c>
      <c r="D1851" s="30">
        <f>①陸連データ貼付け!B1851</f>
        <v>96982034</v>
      </c>
      <c r="E1851" s="30" t="str">
        <f>①陸連データ貼付け!C1851</f>
        <v>黒河内　陸人</v>
      </c>
      <c r="F1851" s="30" t="str">
        <f>ASC(①陸連データ貼付け!D1851)</f>
        <v>ｸﾛｺｳﾁ ﾘｸﾄ</v>
      </c>
      <c r="G1851" s="30" t="str">
        <f>①陸連データ貼付け!E1851</f>
        <v>男</v>
      </c>
      <c r="H1851" s="30">
        <f>①陸連データ貼付け!N1851</f>
        <v>223501</v>
      </c>
      <c r="I1851" s="30" t="str">
        <f>①陸連データ貼付け!K1851</f>
        <v>愛知</v>
      </c>
      <c r="J1851" s="30" t="str">
        <f>ASC(①陸連データ貼付け!J1851)</f>
        <v>ｶﾞｯｺｳﾎｳｼﾞﾝｱｲﾁｶﾞｸｲﾝｱｲﾁ</v>
      </c>
      <c r="K1851" s="30" t="str">
        <f t="shared" si="86"/>
        <v>愛知</v>
      </c>
      <c r="L1851" s="30">
        <f>①陸連データ貼付け!P1851</f>
        <v>1</v>
      </c>
      <c r="M1851" s="64" t="str">
        <f>①陸連データ貼付け!Q1851</f>
        <v>高校</v>
      </c>
    </row>
    <row r="1852" spans="1:13">
      <c r="A1852" s="233" t="str">
        <f>①陸連データ貼付け!M1852</f>
        <v>J66</v>
      </c>
      <c r="B1852" s="30" t="str">
        <f t="shared" si="84"/>
        <v>J</v>
      </c>
      <c r="C1852" s="30" t="str">
        <f t="shared" si="85"/>
        <v>66</v>
      </c>
      <c r="D1852" s="30">
        <f>①陸連データ貼付け!B1852</f>
        <v>39879743</v>
      </c>
      <c r="E1852" s="30" t="str">
        <f>①陸連データ貼付け!C1852</f>
        <v>金子　直生</v>
      </c>
      <c r="F1852" s="30" t="str">
        <f>ASC(①陸連データ貼付け!D1852)</f>
        <v>ｶﾈｺ ﾅｵｷ</v>
      </c>
      <c r="G1852" s="30" t="str">
        <f>①陸連データ貼付け!E1852</f>
        <v>男</v>
      </c>
      <c r="H1852" s="30">
        <f>①陸連データ貼付け!N1852</f>
        <v>223501</v>
      </c>
      <c r="I1852" s="30" t="str">
        <f>①陸連データ貼付け!K1852</f>
        <v>愛知</v>
      </c>
      <c r="J1852" s="30" t="str">
        <f>ASC(①陸連データ貼付け!J1852)</f>
        <v>ｶﾞｯｺｳﾎｳｼﾞﾝｱｲﾁｶﾞｸｲﾝｱｲﾁ</v>
      </c>
      <c r="K1852" s="30" t="str">
        <f t="shared" si="86"/>
        <v>愛知</v>
      </c>
      <c r="L1852" s="30">
        <f>①陸連データ貼付け!P1852</f>
        <v>3</v>
      </c>
      <c r="M1852" s="64" t="str">
        <f>①陸連データ貼付け!Q1852</f>
        <v>高校</v>
      </c>
    </row>
    <row r="1853" spans="1:13">
      <c r="A1853" s="233" t="str">
        <f>①陸連データ貼付け!M1853</f>
        <v>J67</v>
      </c>
      <c r="B1853" s="30" t="str">
        <f t="shared" si="84"/>
        <v>J</v>
      </c>
      <c r="C1853" s="30" t="str">
        <f t="shared" si="85"/>
        <v>67</v>
      </c>
      <c r="D1853" s="30">
        <f>①陸連データ貼付け!B1853</f>
        <v>40129824</v>
      </c>
      <c r="E1853" s="30" t="str">
        <f>①陸連データ貼付け!C1853</f>
        <v>平塚　翔太</v>
      </c>
      <c r="F1853" s="30" t="str">
        <f>ASC(①陸連データ貼付け!D1853)</f>
        <v>ﾋﾗﾂｶ ｼｮｳﾀ</v>
      </c>
      <c r="G1853" s="30" t="str">
        <f>①陸連データ貼付け!E1853</f>
        <v>男</v>
      </c>
      <c r="H1853" s="30">
        <f>①陸連データ貼付け!N1853</f>
        <v>223501</v>
      </c>
      <c r="I1853" s="30" t="str">
        <f>①陸連データ貼付け!K1853</f>
        <v>愛知</v>
      </c>
      <c r="J1853" s="30" t="str">
        <f>ASC(①陸連データ貼付け!J1853)</f>
        <v>ｶﾞｯｺｳﾎｳｼﾞﾝｱｲﾁｶﾞｸｲﾝｱｲﾁ</v>
      </c>
      <c r="K1853" s="30" t="str">
        <f t="shared" si="86"/>
        <v>愛知</v>
      </c>
      <c r="L1853" s="30">
        <f>①陸連データ貼付け!P1853</f>
        <v>3</v>
      </c>
      <c r="M1853" s="64" t="str">
        <f>①陸連データ貼付け!Q1853</f>
        <v>高校</v>
      </c>
    </row>
    <row r="1854" spans="1:13">
      <c r="A1854" s="233" t="str">
        <f>①陸連データ貼付け!M1854</f>
        <v>J68</v>
      </c>
      <c r="B1854" s="30" t="str">
        <f t="shared" si="84"/>
        <v>J</v>
      </c>
      <c r="C1854" s="30" t="str">
        <f t="shared" si="85"/>
        <v>68</v>
      </c>
      <c r="D1854" s="30">
        <f>①陸連データ貼付け!B1854</f>
        <v>40262014</v>
      </c>
      <c r="E1854" s="30" t="str">
        <f>①陸連データ貼付け!C1854</f>
        <v>内山　将志</v>
      </c>
      <c r="F1854" s="30" t="str">
        <f>ASC(①陸連データ貼付け!D1854)</f>
        <v>ｳﾁﾔﾏ ﾏｻｼ</v>
      </c>
      <c r="G1854" s="30" t="str">
        <f>①陸連データ貼付け!E1854</f>
        <v>男</v>
      </c>
      <c r="H1854" s="30">
        <f>①陸連データ貼付け!N1854</f>
        <v>223501</v>
      </c>
      <c r="I1854" s="30" t="str">
        <f>①陸連データ貼付け!K1854</f>
        <v>愛知</v>
      </c>
      <c r="J1854" s="30" t="str">
        <f>ASC(①陸連データ貼付け!J1854)</f>
        <v>ｶﾞｯｺｳﾎｳｼﾞﾝｱｲﾁｶﾞｸｲﾝｱｲﾁ</v>
      </c>
      <c r="K1854" s="30" t="str">
        <f t="shared" si="86"/>
        <v>愛知</v>
      </c>
      <c r="L1854" s="30">
        <f>①陸連データ貼付け!P1854</f>
        <v>3</v>
      </c>
      <c r="M1854" s="64" t="str">
        <f>①陸連データ貼付け!Q1854</f>
        <v>高校</v>
      </c>
    </row>
    <row r="1855" spans="1:13">
      <c r="A1855" s="233" t="str">
        <f>①陸連データ貼付け!M1855</f>
        <v>J69</v>
      </c>
      <c r="B1855" s="30" t="str">
        <f t="shared" si="84"/>
        <v>J</v>
      </c>
      <c r="C1855" s="30" t="str">
        <f t="shared" si="85"/>
        <v>69</v>
      </c>
      <c r="D1855" s="30">
        <f>①陸連データ貼付け!B1855</f>
        <v>40333821</v>
      </c>
      <c r="E1855" s="30" t="str">
        <f>①陸連データ貼付け!C1855</f>
        <v>藪野　正大</v>
      </c>
      <c r="F1855" s="30" t="str">
        <f>ASC(①陸連データ貼付け!D1855)</f>
        <v>ﾔﾌﾞﾉ ｼｮｳﾀ</v>
      </c>
      <c r="G1855" s="30" t="str">
        <f>①陸連データ貼付け!E1855</f>
        <v>男</v>
      </c>
      <c r="H1855" s="30">
        <f>①陸連データ貼付け!N1855</f>
        <v>223501</v>
      </c>
      <c r="I1855" s="30" t="str">
        <f>①陸連データ貼付け!K1855</f>
        <v>愛知</v>
      </c>
      <c r="J1855" s="30" t="str">
        <f>ASC(①陸連データ貼付け!J1855)</f>
        <v>ｶﾞｯｺｳﾎｳｼﾞﾝｱｲﾁｶﾞｸｲﾝｱｲﾁ</v>
      </c>
      <c r="K1855" s="30" t="str">
        <f t="shared" si="86"/>
        <v>愛知</v>
      </c>
      <c r="L1855" s="30">
        <f>①陸連データ貼付け!P1855</f>
        <v>3</v>
      </c>
      <c r="M1855" s="64" t="str">
        <f>①陸連データ貼付け!Q1855</f>
        <v>高校</v>
      </c>
    </row>
    <row r="1856" spans="1:13">
      <c r="A1856" s="233" t="str">
        <f>①陸連データ貼付け!M1856</f>
        <v>J70</v>
      </c>
      <c r="B1856" s="30" t="str">
        <f t="shared" si="84"/>
        <v>J</v>
      </c>
      <c r="C1856" s="30" t="str">
        <f t="shared" si="85"/>
        <v>70</v>
      </c>
      <c r="D1856" s="30">
        <f>①陸連データ貼付け!B1856</f>
        <v>45646934</v>
      </c>
      <c r="E1856" s="30" t="str">
        <f>①陸連データ貼付け!C1856</f>
        <v>山下　和希</v>
      </c>
      <c r="F1856" s="30" t="str">
        <f>ASC(①陸連データ貼付け!D1856)</f>
        <v>ﾔﾏｼﾀ ｶｽﾞｷ</v>
      </c>
      <c r="G1856" s="30" t="str">
        <f>①陸連データ貼付け!E1856</f>
        <v>男</v>
      </c>
      <c r="H1856" s="30">
        <f>①陸連データ貼付け!N1856</f>
        <v>223501</v>
      </c>
      <c r="I1856" s="30" t="str">
        <f>①陸連データ貼付け!K1856</f>
        <v>愛知</v>
      </c>
      <c r="J1856" s="30" t="str">
        <f>ASC(①陸連データ貼付け!J1856)</f>
        <v>ｶﾞｯｺｳﾎｳｼﾞﾝｱｲﾁｶﾞｸｲﾝｱｲﾁ</v>
      </c>
      <c r="K1856" s="30" t="str">
        <f t="shared" si="86"/>
        <v>愛知</v>
      </c>
      <c r="L1856" s="30">
        <f>①陸連データ貼付け!P1856</f>
        <v>3</v>
      </c>
      <c r="M1856" s="64" t="str">
        <f>①陸連データ貼付け!Q1856</f>
        <v>高校</v>
      </c>
    </row>
    <row r="1857" spans="1:13">
      <c r="A1857" s="233" t="str">
        <f>①陸連データ貼付け!M1857</f>
        <v>J71</v>
      </c>
      <c r="B1857" s="30" t="str">
        <f t="shared" si="84"/>
        <v>J</v>
      </c>
      <c r="C1857" s="30" t="str">
        <f t="shared" si="85"/>
        <v>71</v>
      </c>
      <c r="D1857" s="30">
        <f>①陸連データ貼付け!B1857</f>
        <v>45738330</v>
      </c>
      <c r="E1857" s="30" t="str">
        <f>①陸連データ貼付け!C1857</f>
        <v>増田　慶太郎</v>
      </c>
      <c r="F1857" s="30" t="str">
        <f>ASC(①陸連データ貼付け!D1857)</f>
        <v>ﾏｽﾀﾞ ｹｲﾀﾛｳ</v>
      </c>
      <c r="G1857" s="30" t="str">
        <f>①陸連データ貼付け!E1857</f>
        <v>男</v>
      </c>
      <c r="H1857" s="30">
        <f>①陸連データ貼付け!N1857</f>
        <v>223501</v>
      </c>
      <c r="I1857" s="30" t="str">
        <f>①陸連データ貼付け!K1857</f>
        <v>愛知</v>
      </c>
      <c r="J1857" s="30" t="str">
        <f>ASC(①陸連データ貼付け!J1857)</f>
        <v>ｶﾞｯｺｳﾎｳｼﾞﾝｱｲﾁｶﾞｸｲﾝｱｲﾁ</v>
      </c>
      <c r="K1857" s="30" t="str">
        <f t="shared" si="86"/>
        <v>愛知</v>
      </c>
      <c r="L1857" s="30">
        <f>①陸連データ貼付け!P1857</f>
        <v>3</v>
      </c>
      <c r="M1857" s="64" t="str">
        <f>①陸連データ貼付け!Q1857</f>
        <v>高校</v>
      </c>
    </row>
    <row r="1858" spans="1:13">
      <c r="A1858" s="233" t="str">
        <f>①陸連データ貼付け!M1858</f>
        <v>J72</v>
      </c>
      <c r="B1858" s="30" t="str">
        <f t="shared" si="84"/>
        <v>J</v>
      </c>
      <c r="C1858" s="30" t="str">
        <f t="shared" si="85"/>
        <v>72</v>
      </c>
      <c r="D1858" s="30">
        <f>①陸連データ貼付け!B1858</f>
        <v>49230220</v>
      </c>
      <c r="E1858" s="30" t="str">
        <f>①陸連データ貼付け!C1858</f>
        <v>村上　漱馬</v>
      </c>
      <c r="F1858" s="30" t="str">
        <f>ASC(①陸連データ貼付け!D1858)</f>
        <v>ﾑﾗｶﾐ ｿｳﾏ</v>
      </c>
      <c r="G1858" s="30" t="str">
        <f>①陸連データ貼付け!E1858</f>
        <v>男</v>
      </c>
      <c r="H1858" s="30">
        <f>①陸連データ貼付け!N1858</f>
        <v>223501</v>
      </c>
      <c r="I1858" s="30" t="str">
        <f>①陸連データ貼付け!K1858</f>
        <v>愛知</v>
      </c>
      <c r="J1858" s="30" t="str">
        <f>ASC(①陸連データ貼付け!J1858)</f>
        <v>ｶﾞｯｺｳﾎｳｼﾞﾝｱｲﾁｶﾞｸｲﾝｱｲﾁ</v>
      </c>
      <c r="K1858" s="30" t="str">
        <f t="shared" si="86"/>
        <v>愛知</v>
      </c>
      <c r="L1858" s="30">
        <f>①陸連データ貼付け!P1858</f>
        <v>2</v>
      </c>
      <c r="M1858" s="64" t="str">
        <f>①陸連データ貼付け!Q1858</f>
        <v>高校</v>
      </c>
    </row>
    <row r="1859" spans="1:13">
      <c r="A1859" s="233" t="str">
        <f>①陸連データ貼付け!M1859</f>
        <v>J73</v>
      </c>
      <c r="B1859" s="30" t="str">
        <f t="shared" ref="B1859:B1922" si="87">LEFT(A1859,1)</f>
        <v>J</v>
      </c>
      <c r="C1859" s="30" t="str">
        <f t="shared" ref="C1859:C1922" si="88">REPLACE(A1859,1,1,"")</f>
        <v>73</v>
      </c>
      <c r="D1859" s="30">
        <f>①陸連データ貼付け!B1859</f>
        <v>53391425</v>
      </c>
      <c r="E1859" s="30" t="str">
        <f>①陸連データ貼付け!C1859</f>
        <v>小木曽　加門</v>
      </c>
      <c r="F1859" s="30" t="str">
        <f>ASC(①陸連データ貼付け!D1859)</f>
        <v>ｵｷﾞｿ ｶﾓﾝ</v>
      </c>
      <c r="G1859" s="30" t="str">
        <f>①陸連データ貼付け!E1859</f>
        <v>男</v>
      </c>
      <c r="H1859" s="30">
        <f>①陸連データ貼付け!N1859</f>
        <v>223501</v>
      </c>
      <c r="I1859" s="30" t="str">
        <f>①陸連データ貼付け!K1859</f>
        <v>愛知</v>
      </c>
      <c r="J1859" s="30" t="str">
        <f>ASC(①陸連データ貼付け!J1859)</f>
        <v>ｶﾞｯｺｳﾎｳｼﾞﾝｱｲﾁｶﾞｸｲﾝｱｲﾁ</v>
      </c>
      <c r="K1859" s="30" t="str">
        <f t="shared" ref="K1859:K1922" si="89">I1859</f>
        <v>愛知</v>
      </c>
      <c r="L1859" s="30">
        <f>①陸連データ貼付け!P1859</f>
        <v>2</v>
      </c>
      <c r="M1859" s="64" t="str">
        <f>①陸連データ貼付け!Q1859</f>
        <v>高校</v>
      </c>
    </row>
    <row r="1860" spans="1:13">
      <c r="A1860" s="233" t="str">
        <f>①陸連データ貼付け!M1860</f>
        <v>J74</v>
      </c>
      <c r="B1860" s="30" t="str">
        <f t="shared" si="87"/>
        <v>J</v>
      </c>
      <c r="C1860" s="30" t="str">
        <f t="shared" si="88"/>
        <v>74</v>
      </c>
      <c r="D1860" s="30">
        <f>①陸連データ貼付け!B1860</f>
        <v>53803423</v>
      </c>
      <c r="E1860" s="30" t="str">
        <f>①陸連データ貼付け!C1860</f>
        <v>清水　龍江</v>
      </c>
      <c r="F1860" s="30" t="str">
        <f>ASC(①陸連データ貼付け!D1860)</f>
        <v>ｼﾐｽﾞ ﾘｭｳｴ</v>
      </c>
      <c r="G1860" s="30" t="str">
        <f>①陸連データ貼付け!E1860</f>
        <v>男</v>
      </c>
      <c r="H1860" s="30">
        <f>①陸連データ貼付け!N1860</f>
        <v>223501</v>
      </c>
      <c r="I1860" s="30" t="str">
        <f>①陸連データ貼付け!K1860</f>
        <v>愛知</v>
      </c>
      <c r="J1860" s="30" t="str">
        <f>ASC(①陸連データ貼付け!J1860)</f>
        <v>ｶﾞｯｺｳﾎｳｼﾞﾝｱｲﾁｶﾞｸｲﾝｱｲﾁ</v>
      </c>
      <c r="K1860" s="30" t="str">
        <f t="shared" si="89"/>
        <v>愛知</v>
      </c>
      <c r="L1860" s="30">
        <f>①陸連データ貼付け!P1860</f>
        <v>2</v>
      </c>
      <c r="M1860" s="64" t="str">
        <f>①陸連データ貼付け!Q1860</f>
        <v>高校</v>
      </c>
    </row>
    <row r="1861" spans="1:13">
      <c r="A1861" s="233" t="str">
        <f>①陸連データ貼付け!M1861</f>
        <v>J75</v>
      </c>
      <c r="B1861" s="30" t="str">
        <f t="shared" si="87"/>
        <v>J</v>
      </c>
      <c r="C1861" s="30" t="str">
        <f t="shared" si="88"/>
        <v>75</v>
      </c>
      <c r="D1861" s="30">
        <f>①陸連データ貼付け!B1861</f>
        <v>53852023</v>
      </c>
      <c r="E1861" s="30" t="str">
        <f>①陸連データ貼付け!C1861</f>
        <v>堀部　智也</v>
      </c>
      <c r="F1861" s="30" t="str">
        <f>ASC(①陸連データ貼付け!D1861)</f>
        <v>ﾎﾘﾍﾞ ﾄﾓﾔ</v>
      </c>
      <c r="G1861" s="30" t="str">
        <f>①陸連データ貼付け!E1861</f>
        <v>男</v>
      </c>
      <c r="H1861" s="30">
        <f>①陸連データ貼付け!N1861</f>
        <v>223501</v>
      </c>
      <c r="I1861" s="30" t="str">
        <f>①陸連データ貼付け!K1861</f>
        <v>愛知</v>
      </c>
      <c r="J1861" s="30" t="str">
        <f>ASC(①陸連データ貼付け!J1861)</f>
        <v>ｶﾞｯｺｳﾎｳｼﾞﾝｱｲﾁｶﾞｸｲﾝｱｲﾁ</v>
      </c>
      <c r="K1861" s="30" t="str">
        <f t="shared" si="89"/>
        <v>愛知</v>
      </c>
      <c r="L1861" s="30">
        <f>①陸連データ貼付け!P1861</f>
        <v>2</v>
      </c>
      <c r="M1861" s="64" t="str">
        <f>①陸連データ貼付け!Q1861</f>
        <v>高校</v>
      </c>
    </row>
    <row r="1862" spans="1:13">
      <c r="A1862" s="233" t="str">
        <f>①陸連データ貼付け!M1862</f>
        <v>J76</v>
      </c>
      <c r="B1862" s="30" t="str">
        <f t="shared" si="87"/>
        <v>J</v>
      </c>
      <c r="C1862" s="30" t="str">
        <f t="shared" si="88"/>
        <v>76</v>
      </c>
      <c r="D1862" s="30">
        <f>①陸連データ貼付け!B1862</f>
        <v>54605525</v>
      </c>
      <c r="E1862" s="30" t="str">
        <f>①陸連データ貼付け!C1862</f>
        <v>伊藤　巧磨</v>
      </c>
      <c r="F1862" s="30" t="str">
        <f>ASC(①陸連データ貼付け!D1862)</f>
        <v>ｲﾄｳ ﾀｸﾏ</v>
      </c>
      <c r="G1862" s="30" t="str">
        <f>①陸連データ貼付け!E1862</f>
        <v>男</v>
      </c>
      <c r="H1862" s="30">
        <f>①陸連データ貼付け!N1862</f>
        <v>223501</v>
      </c>
      <c r="I1862" s="30" t="str">
        <f>①陸連データ貼付け!K1862</f>
        <v>愛知</v>
      </c>
      <c r="J1862" s="30" t="str">
        <f>ASC(①陸連データ貼付け!J1862)</f>
        <v>ｶﾞｯｺｳﾎｳｼﾞﾝｱｲﾁｶﾞｸｲﾝｱｲﾁ</v>
      </c>
      <c r="K1862" s="30" t="str">
        <f t="shared" si="89"/>
        <v>愛知</v>
      </c>
      <c r="L1862" s="30">
        <f>①陸連データ貼付け!P1862</f>
        <v>2</v>
      </c>
      <c r="M1862" s="64" t="str">
        <f>①陸連データ貼付け!Q1862</f>
        <v>高校</v>
      </c>
    </row>
    <row r="1863" spans="1:13">
      <c r="A1863" s="233" t="str">
        <f>①陸連データ貼付け!M1863</f>
        <v>J77</v>
      </c>
      <c r="B1863" s="30" t="str">
        <f t="shared" si="87"/>
        <v>J</v>
      </c>
      <c r="C1863" s="30" t="str">
        <f t="shared" si="88"/>
        <v>77</v>
      </c>
      <c r="D1863" s="30">
        <f>①陸連データ貼付け!B1863</f>
        <v>56636127</v>
      </c>
      <c r="E1863" s="30" t="str">
        <f>①陸連データ貼付け!C1863</f>
        <v>山田　翔雅</v>
      </c>
      <c r="F1863" s="30" t="str">
        <f>ASC(①陸連データ貼付け!D1863)</f>
        <v>ﾔﾏﾀﾞ ｼｮｳｶﾞ</v>
      </c>
      <c r="G1863" s="30" t="str">
        <f>①陸連データ貼付け!E1863</f>
        <v>男</v>
      </c>
      <c r="H1863" s="30">
        <f>①陸連データ貼付け!N1863</f>
        <v>223501</v>
      </c>
      <c r="I1863" s="30" t="str">
        <f>①陸連データ貼付け!K1863</f>
        <v>愛知</v>
      </c>
      <c r="J1863" s="30" t="str">
        <f>ASC(①陸連データ貼付け!J1863)</f>
        <v>ｶﾞｯｺｳﾎｳｼﾞﾝｱｲﾁｶﾞｸｲﾝｱｲﾁ</v>
      </c>
      <c r="K1863" s="30" t="str">
        <f t="shared" si="89"/>
        <v>愛知</v>
      </c>
      <c r="L1863" s="30">
        <f>①陸連データ貼付け!P1863</f>
        <v>3</v>
      </c>
      <c r="M1863" s="64" t="str">
        <f>①陸連データ貼付け!Q1863</f>
        <v>高校</v>
      </c>
    </row>
    <row r="1864" spans="1:13">
      <c r="A1864" s="233" t="str">
        <f>①陸連データ貼付け!M1864</f>
        <v>J78</v>
      </c>
      <c r="B1864" s="30" t="str">
        <f t="shared" si="87"/>
        <v>J</v>
      </c>
      <c r="C1864" s="30" t="str">
        <f t="shared" si="88"/>
        <v>78</v>
      </c>
      <c r="D1864" s="30">
        <f>①陸連データ貼付け!B1864</f>
        <v>58173731</v>
      </c>
      <c r="E1864" s="30" t="str">
        <f>①陸連データ貼付け!C1864</f>
        <v>蝦夷森　章太</v>
      </c>
      <c r="F1864" s="30" t="str">
        <f>ASC(①陸連データ貼付け!D1864)</f>
        <v>ｴｿﾞﾓﾘ ｼｮｳﾀ</v>
      </c>
      <c r="G1864" s="30" t="str">
        <f>①陸連データ貼付け!E1864</f>
        <v>男</v>
      </c>
      <c r="H1864" s="30">
        <f>①陸連データ貼付け!N1864</f>
        <v>223501</v>
      </c>
      <c r="I1864" s="30" t="str">
        <f>①陸連データ貼付け!K1864</f>
        <v>愛知</v>
      </c>
      <c r="J1864" s="30" t="str">
        <f>ASC(①陸連データ貼付け!J1864)</f>
        <v>ｶﾞｯｺｳﾎｳｼﾞﾝｱｲﾁｶﾞｸｲﾝｱｲﾁ</v>
      </c>
      <c r="K1864" s="30" t="str">
        <f t="shared" si="89"/>
        <v>愛知</v>
      </c>
      <c r="L1864" s="30">
        <f>①陸連データ貼付け!P1864</f>
        <v>2</v>
      </c>
      <c r="M1864" s="64" t="str">
        <f>①陸連データ貼付け!Q1864</f>
        <v>高校</v>
      </c>
    </row>
    <row r="1865" spans="1:13">
      <c r="A1865" s="233" t="str">
        <f>①陸連データ貼付け!M1865</f>
        <v>J79</v>
      </c>
      <c r="B1865" s="30" t="str">
        <f t="shared" si="87"/>
        <v>J</v>
      </c>
      <c r="C1865" s="30" t="str">
        <f t="shared" si="88"/>
        <v>79</v>
      </c>
      <c r="D1865" s="30">
        <f>①陸連データ貼付け!B1865</f>
        <v>58519937</v>
      </c>
      <c r="E1865" s="30" t="str">
        <f>①陸連データ貼付け!C1865</f>
        <v>野川　寛太</v>
      </c>
      <c r="F1865" s="30" t="str">
        <f>ASC(①陸連データ貼付け!D1865)</f>
        <v>ﾉｶﾞﾜ ｶﾝﾀ</v>
      </c>
      <c r="G1865" s="30" t="str">
        <f>①陸連データ貼付け!E1865</f>
        <v>男</v>
      </c>
      <c r="H1865" s="30">
        <f>①陸連データ貼付け!N1865</f>
        <v>223501</v>
      </c>
      <c r="I1865" s="30" t="str">
        <f>①陸連データ貼付け!K1865</f>
        <v>愛知</v>
      </c>
      <c r="J1865" s="30" t="str">
        <f>ASC(①陸連データ貼付け!J1865)</f>
        <v>ｶﾞｯｺｳﾎｳｼﾞﾝｱｲﾁｶﾞｸｲﾝｱｲﾁ</v>
      </c>
      <c r="K1865" s="30" t="str">
        <f t="shared" si="89"/>
        <v>愛知</v>
      </c>
      <c r="L1865" s="30">
        <f>①陸連データ貼付け!P1865</f>
        <v>2</v>
      </c>
      <c r="M1865" s="64" t="str">
        <f>①陸連データ貼付け!Q1865</f>
        <v>高校</v>
      </c>
    </row>
    <row r="1866" spans="1:13">
      <c r="A1866" s="233" t="str">
        <f>①陸連データ貼付け!M1866</f>
        <v>J80</v>
      </c>
      <c r="B1866" s="30" t="str">
        <f t="shared" si="87"/>
        <v>J</v>
      </c>
      <c r="C1866" s="30" t="str">
        <f t="shared" si="88"/>
        <v>80</v>
      </c>
      <c r="D1866" s="30">
        <f>①陸連データ貼付け!B1866</f>
        <v>59088838</v>
      </c>
      <c r="E1866" s="30" t="str">
        <f>①陸連データ貼付け!C1866</f>
        <v>奥野　凱</v>
      </c>
      <c r="F1866" s="30" t="str">
        <f>ASC(①陸連データ貼付け!D1866)</f>
        <v>ｵｸﾉ ｶｲ</v>
      </c>
      <c r="G1866" s="30" t="str">
        <f>①陸連データ貼付け!E1866</f>
        <v>男</v>
      </c>
      <c r="H1866" s="30">
        <f>①陸連データ貼付け!N1866</f>
        <v>223501</v>
      </c>
      <c r="I1866" s="30" t="str">
        <f>①陸連データ貼付け!K1866</f>
        <v>愛知</v>
      </c>
      <c r="J1866" s="30" t="str">
        <f>ASC(①陸連データ貼付け!J1866)</f>
        <v>ｶﾞｯｺｳﾎｳｼﾞﾝｱｲﾁｶﾞｸｲﾝｱｲﾁ</v>
      </c>
      <c r="K1866" s="30" t="str">
        <f t="shared" si="89"/>
        <v>愛知</v>
      </c>
      <c r="L1866" s="30">
        <f>①陸連データ貼付け!P1866</f>
        <v>2</v>
      </c>
      <c r="M1866" s="64" t="str">
        <f>①陸連データ貼付け!Q1866</f>
        <v>高校</v>
      </c>
    </row>
    <row r="1867" spans="1:13">
      <c r="A1867" s="233" t="str">
        <f>①陸連データ貼付け!M1867</f>
        <v>J81</v>
      </c>
      <c r="B1867" s="30" t="str">
        <f t="shared" si="87"/>
        <v>J</v>
      </c>
      <c r="C1867" s="30" t="str">
        <f t="shared" si="88"/>
        <v>81</v>
      </c>
      <c r="D1867" s="30">
        <f>①陸連データ貼付け!B1867</f>
        <v>59129127</v>
      </c>
      <c r="E1867" s="30" t="str">
        <f>①陸連データ貼付け!C1867</f>
        <v>嘉無木　悟</v>
      </c>
      <c r="F1867" s="30" t="str">
        <f>ASC(①陸連データ貼付け!D1867)</f>
        <v>ｶﾑｷ ｻﾄﾙ</v>
      </c>
      <c r="G1867" s="30" t="str">
        <f>①陸連データ貼付け!E1867</f>
        <v>男</v>
      </c>
      <c r="H1867" s="30">
        <f>①陸連データ貼付け!N1867</f>
        <v>223501</v>
      </c>
      <c r="I1867" s="30" t="str">
        <f>①陸連データ貼付け!K1867</f>
        <v>愛知</v>
      </c>
      <c r="J1867" s="30" t="str">
        <f>ASC(①陸連データ貼付け!J1867)</f>
        <v>ｶﾞｯｺｳﾎｳｼﾞﾝｱｲﾁｶﾞｸｲﾝｱｲﾁ</v>
      </c>
      <c r="K1867" s="30" t="str">
        <f t="shared" si="89"/>
        <v>愛知</v>
      </c>
      <c r="L1867" s="30">
        <f>①陸連データ貼付け!P1867</f>
        <v>1</v>
      </c>
      <c r="M1867" s="64" t="str">
        <f>①陸連データ貼付け!Q1867</f>
        <v>高校</v>
      </c>
    </row>
    <row r="1868" spans="1:13">
      <c r="A1868" s="233" t="str">
        <f>①陸連データ貼付け!M1868</f>
        <v>J82</v>
      </c>
      <c r="B1868" s="30" t="str">
        <f t="shared" si="87"/>
        <v>J</v>
      </c>
      <c r="C1868" s="30" t="str">
        <f t="shared" si="88"/>
        <v>82</v>
      </c>
      <c r="D1868" s="30">
        <f>①陸連データ貼付け!B1868</f>
        <v>59912228</v>
      </c>
      <c r="E1868" s="30" t="str">
        <f>①陸連データ貼付け!C1868</f>
        <v>中倉　啓敦</v>
      </c>
      <c r="F1868" s="30" t="str">
        <f>ASC(①陸連データ貼付け!D1868)</f>
        <v>ﾅｶｸﾗ ﾋﾛﾉﾌﾞ</v>
      </c>
      <c r="G1868" s="30" t="str">
        <f>①陸連データ貼付け!E1868</f>
        <v>男</v>
      </c>
      <c r="H1868" s="30">
        <f>①陸連データ貼付け!N1868</f>
        <v>223501</v>
      </c>
      <c r="I1868" s="30" t="str">
        <f>①陸連データ貼付け!K1868</f>
        <v>愛知</v>
      </c>
      <c r="J1868" s="30" t="str">
        <f>ASC(①陸連データ貼付け!J1868)</f>
        <v>ｶﾞｯｺｳﾎｳｼﾞﾝｱｲﾁｶﾞｸｲﾝｱｲﾁ</v>
      </c>
      <c r="K1868" s="30" t="str">
        <f t="shared" si="89"/>
        <v>愛知</v>
      </c>
      <c r="L1868" s="30">
        <f>①陸連データ貼付け!P1868</f>
        <v>1</v>
      </c>
      <c r="M1868" s="64" t="str">
        <f>①陸連データ貼付け!Q1868</f>
        <v>高校</v>
      </c>
    </row>
    <row r="1869" spans="1:13">
      <c r="A1869" s="233" t="str">
        <f>①陸連データ貼付け!M1869</f>
        <v>J83</v>
      </c>
      <c r="B1869" s="30" t="str">
        <f t="shared" si="87"/>
        <v>J</v>
      </c>
      <c r="C1869" s="30" t="str">
        <f t="shared" si="88"/>
        <v>83</v>
      </c>
      <c r="D1869" s="30">
        <f>①陸連データ貼付け!B1869</f>
        <v>62965735</v>
      </c>
      <c r="E1869" s="30" t="str">
        <f>①陸連データ貼付け!C1869</f>
        <v>三輪　俊太</v>
      </c>
      <c r="F1869" s="30" t="str">
        <f>ASC(①陸連データ貼付け!D1869)</f>
        <v>ﾐﾜ ｼｭﾝﾀ</v>
      </c>
      <c r="G1869" s="30" t="str">
        <f>①陸連データ貼付け!E1869</f>
        <v>男</v>
      </c>
      <c r="H1869" s="30">
        <f>①陸連データ貼付け!N1869</f>
        <v>223501</v>
      </c>
      <c r="I1869" s="30" t="str">
        <f>①陸連データ貼付け!K1869</f>
        <v>愛知</v>
      </c>
      <c r="J1869" s="30" t="str">
        <f>ASC(①陸連データ貼付け!J1869)</f>
        <v>ｶﾞｯｺｳﾎｳｼﾞﾝｱｲﾁｶﾞｸｲﾝｱｲﾁ</v>
      </c>
      <c r="K1869" s="30" t="str">
        <f t="shared" si="89"/>
        <v>愛知</v>
      </c>
      <c r="L1869" s="30">
        <f>①陸連データ貼付け!P1869</f>
        <v>1</v>
      </c>
      <c r="M1869" s="64" t="str">
        <f>①陸連データ貼付け!Q1869</f>
        <v>高校</v>
      </c>
    </row>
    <row r="1870" spans="1:13">
      <c r="A1870" s="233" t="str">
        <f>①陸連データ貼付け!M1870</f>
        <v>J84</v>
      </c>
      <c r="B1870" s="30" t="str">
        <f t="shared" si="87"/>
        <v>J</v>
      </c>
      <c r="C1870" s="30" t="str">
        <f t="shared" si="88"/>
        <v>84</v>
      </c>
      <c r="D1870" s="30">
        <f>①陸連データ貼付け!B1870</f>
        <v>64492530</v>
      </c>
      <c r="E1870" s="30" t="str">
        <f>①陸連データ貼付け!C1870</f>
        <v>古荘　太希</v>
      </c>
      <c r="F1870" s="30" t="str">
        <f>ASC(①陸連データ貼付け!D1870)</f>
        <v>ﾌﾙｼｮｳ ﾀｲｷ</v>
      </c>
      <c r="G1870" s="30" t="str">
        <f>①陸連データ貼付け!E1870</f>
        <v>男</v>
      </c>
      <c r="H1870" s="30">
        <f>①陸連データ貼付け!N1870</f>
        <v>223501</v>
      </c>
      <c r="I1870" s="30" t="str">
        <f>①陸連データ貼付け!K1870</f>
        <v>愛知</v>
      </c>
      <c r="J1870" s="30" t="str">
        <f>ASC(①陸連データ貼付け!J1870)</f>
        <v>ｶﾞｯｺｳﾎｳｼﾞﾝｱｲﾁｶﾞｸｲﾝｱｲﾁ</v>
      </c>
      <c r="K1870" s="30" t="str">
        <f t="shared" si="89"/>
        <v>愛知</v>
      </c>
      <c r="L1870" s="30">
        <f>①陸連データ貼付け!P1870</f>
        <v>1</v>
      </c>
      <c r="M1870" s="64" t="str">
        <f>①陸連データ貼付け!Q1870</f>
        <v>高校</v>
      </c>
    </row>
    <row r="1871" spans="1:13">
      <c r="A1871" s="233" t="str">
        <f>①陸連データ貼付け!M1871</f>
        <v>J85</v>
      </c>
      <c r="B1871" s="30" t="str">
        <f t="shared" si="87"/>
        <v>J</v>
      </c>
      <c r="C1871" s="30" t="str">
        <f t="shared" si="88"/>
        <v>85</v>
      </c>
      <c r="D1871" s="30">
        <f>①陸連データ貼付け!B1871</f>
        <v>66673735</v>
      </c>
      <c r="E1871" s="30" t="str">
        <f>①陸連データ貼付け!C1871</f>
        <v>外山　雅大</v>
      </c>
      <c r="F1871" s="30" t="str">
        <f>ASC(①陸連データ貼付け!D1871)</f>
        <v>ﾄﾔﾏ ﾏｻﾋﾛ</v>
      </c>
      <c r="G1871" s="30" t="str">
        <f>①陸連データ貼付け!E1871</f>
        <v>男</v>
      </c>
      <c r="H1871" s="30">
        <f>①陸連データ貼付け!N1871</f>
        <v>223501</v>
      </c>
      <c r="I1871" s="30" t="str">
        <f>①陸連データ貼付け!K1871</f>
        <v>愛知</v>
      </c>
      <c r="J1871" s="30" t="str">
        <f>ASC(①陸連データ貼付け!J1871)</f>
        <v>ｶﾞｯｺｳﾎｳｼﾞﾝｱｲﾁｶﾞｸｲﾝｱｲﾁ</v>
      </c>
      <c r="K1871" s="30" t="str">
        <f t="shared" si="89"/>
        <v>愛知</v>
      </c>
      <c r="L1871" s="30">
        <f>①陸連データ貼付け!P1871</f>
        <v>1</v>
      </c>
      <c r="M1871" s="64" t="str">
        <f>①陸連データ貼付け!Q1871</f>
        <v>高校</v>
      </c>
    </row>
    <row r="1872" spans="1:13">
      <c r="A1872" s="233" t="str">
        <f>①陸連データ貼付け!M1872</f>
        <v>J86</v>
      </c>
      <c r="B1872" s="30" t="str">
        <f t="shared" si="87"/>
        <v>J</v>
      </c>
      <c r="C1872" s="30" t="str">
        <f t="shared" si="88"/>
        <v>86</v>
      </c>
      <c r="D1872" s="30">
        <f>①陸連データ貼付け!B1872</f>
        <v>66831832</v>
      </c>
      <c r="E1872" s="30" t="str">
        <f>①陸連データ貼付け!C1872</f>
        <v>上村　旺武</v>
      </c>
      <c r="F1872" s="30" t="str">
        <f>ASC(①陸連データ貼付け!D1872)</f>
        <v>ｶﾐﾑﾗ ｵｳﾌﾞ</v>
      </c>
      <c r="G1872" s="30" t="str">
        <f>①陸連データ貼付け!E1872</f>
        <v>男</v>
      </c>
      <c r="H1872" s="30">
        <f>①陸連データ貼付け!N1872</f>
        <v>223501</v>
      </c>
      <c r="I1872" s="30" t="str">
        <f>①陸連データ貼付け!K1872</f>
        <v>愛知</v>
      </c>
      <c r="J1872" s="30" t="str">
        <f>ASC(①陸連データ貼付け!J1872)</f>
        <v>ｶﾞｯｺｳﾎｳｼﾞﾝｱｲﾁｶﾞｸｲﾝｱｲﾁ</v>
      </c>
      <c r="K1872" s="30" t="str">
        <f t="shared" si="89"/>
        <v>愛知</v>
      </c>
      <c r="L1872" s="30">
        <f>①陸連データ貼付け!P1872</f>
        <v>1</v>
      </c>
      <c r="M1872" s="64" t="str">
        <f>①陸連データ貼付け!Q1872</f>
        <v>高校</v>
      </c>
    </row>
    <row r="1873" spans="1:13">
      <c r="A1873" s="233" t="str">
        <f>①陸連データ貼付け!M1873</f>
        <v>J87</v>
      </c>
      <c r="B1873" s="30" t="str">
        <f t="shared" si="87"/>
        <v>J</v>
      </c>
      <c r="C1873" s="30" t="str">
        <f t="shared" si="88"/>
        <v>87</v>
      </c>
      <c r="D1873" s="30">
        <f>①陸連データ貼付け!B1873</f>
        <v>68017022</v>
      </c>
      <c r="E1873" s="30" t="str">
        <f>①陸連データ貼付け!C1873</f>
        <v>岡田　朋也</v>
      </c>
      <c r="F1873" s="30" t="str">
        <f>ASC(①陸連データ貼付け!D1873)</f>
        <v>ｵｶﾀﾞ ﾄﾓﾔ</v>
      </c>
      <c r="G1873" s="30" t="str">
        <f>①陸連データ貼付け!E1873</f>
        <v>男</v>
      </c>
      <c r="H1873" s="30">
        <f>①陸連データ貼付け!N1873</f>
        <v>223501</v>
      </c>
      <c r="I1873" s="30" t="str">
        <f>①陸連データ貼付け!K1873</f>
        <v>愛知</v>
      </c>
      <c r="J1873" s="30" t="str">
        <f>ASC(①陸連データ貼付け!J1873)</f>
        <v>ｶﾞｯｺｳﾎｳｼﾞﾝｱｲﾁｶﾞｸｲﾝｱｲﾁ</v>
      </c>
      <c r="K1873" s="30" t="str">
        <f t="shared" si="89"/>
        <v>愛知</v>
      </c>
      <c r="L1873" s="30">
        <f>①陸連データ貼付け!P1873</f>
        <v>1</v>
      </c>
      <c r="M1873" s="64" t="str">
        <f>①陸連データ貼付け!Q1873</f>
        <v>高校</v>
      </c>
    </row>
    <row r="1874" spans="1:13">
      <c r="A1874" s="233" t="str">
        <f>①陸連データ貼付け!M1874</f>
        <v>J88</v>
      </c>
      <c r="B1874" s="30" t="str">
        <f t="shared" si="87"/>
        <v>J</v>
      </c>
      <c r="C1874" s="30" t="str">
        <f t="shared" si="88"/>
        <v>88</v>
      </c>
      <c r="D1874" s="30">
        <f>①陸連データ貼付け!B1874</f>
        <v>68017224</v>
      </c>
      <c r="E1874" s="30" t="str">
        <f>①陸連データ貼付け!C1874</f>
        <v>戸田　由騎</v>
      </c>
      <c r="F1874" s="30" t="str">
        <f>ASC(①陸連データ貼付け!D1874)</f>
        <v>ﾄﾀﾞ ﾕｳｷ</v>
      </c>
      <c r="G1874" s="30" t="str">
        <f>①陸連データ貼付け!E1874</f>
        <v>男</v>
      </c>
      <c r="H1874" s="30">
        <f>①陸連データ貼付け!N1874</f>
        <v>223501</v>
      </c>
      <c r="I1874" s="30" t="str">
        <f>①陸連データ貼付け!K1874</f>
        <v>愛知</v>
      </c>
      <c r="J1874" s="30" t="str">
        <f>ASC(①陸連データ貼付け!J1874)</f>
        <v>ｶﾞｯｺｳﾎｳｼﾞﾝｱｲﾁｶﾞｸｲﾝｱｲﾁ</v>
      </c>
      <c r="K1874" s="30" t="str">
        <f t="shared" si="89"/>
        <v>愛知</v>
      </c>
      <c r="L1874" s="30">
        <f>①陸連データ貼付け!P1874</f>
        <v>1</v>
      </c>
      <c r="M1874" s="64" t="str">
        <f>①陸連データ貼付け!Q1874</f>
        <v>高校</v>
      </c>
    </row>
    <row r="1875" spans="1:13">
      <c r="A1875" s="233" t="str">
        <f>①陸連データ貼付け!M1875</f>
        <v>J89</v>
      </c>
      <c r="B1875" s="30" t="str">
        <f t="shared" si="87"/>
        <v>J</v>
      </c>
      <c r="C1875" s="30" t="str">
        <f t="shared" si="88"/>
        <v>89</v>
      </c>
      <c r="D1875" s="30">
        <f>①陸連データ貼付け!B1875</f>
        <v>68411222</v>
      </c>
      <c r="E1875" s="30" t="str">
        <f>①陸連データ貼付け!C1875</f>
        <v>竹内　啓一郎</v>
      </c>
      <c r="F1875" s="30" t="str">
        <f>ASC(①陸連データ貼付け!D1875)</f>
        <v>ﾀｹｳﾁ ｹｲｲﾁﾛｳ</v>
      </c>
      <c r="G1875" s="30" t="str">
        <f>①陸連データ貼付け!E1875</f>
        <v>男</v>
      </c>
      <c r="H1875" s="30">
        <f>①陸連データ貼付け!N1875</f>
        <v>223501</v>
      </c>
      <c r="I1875" s="30" t="str">
        <f>①陸連データ貼付け!K1875</f>
        <v>愛知</v>
      </c>
      <c r="J1875" s="30" t="str">
        <f>ASC(①陸連データ貼付け!J1875)</f>
        <v>ｶﾞｯｺｳﾎｳｼﾞﾝｱｲﾁｶﾞｸｲﾝｱｲﾁ</v>
      </c>
      <c r="K1875" s="30" t="str">
        <f t="shared" si="89"/>
        <v>愛知</v>
      </c>
      <c r="L1875" s="30">
        <f>①陸連データ貼付け!P1875</f>
        <v>1</v>
      </c>
      <c r="M1875" s="64" t="str">
        <f>①陸連データ貼付け!Q1875</f>
        <v>高校</v>
      </c>
    </row>
    <row r="1876" spans="1:13">
      <c r="A1876" s="233" t="str">
        <f>①陸連データ貼付け!M1876</f>
        <v>J90</v>
      </c>
      <c r="B1876" s="30" t="str">
        <f t="shared" si="87"/>
        <v>J</v>
      </c>
      <c r="C1876" s="30" t="str">
        <f t="shared" si="88"/>
        <v>90</v>
      </c>
      <c r="D1876" s="30">
        <f>①陸連データ貼付け!B1876</f>
        <v>68460832</v>
      </c>
      <c r="E1876" s="30" t="str">
        <f>①陸連データ貼付け!C1876</f>
        <v>植田　雅弘</v>
      </c>
      <c r="F1876" s="30" t="str">
        <f>ASC(①陸連データ貼付け!D1876)</f>
        <v>ｳｴﾀ ﾏｻﾋﾛ</v>
      </c>
      <c r="G1876" s="30" t="str">
        <f>①陸連データ貼付け!E1876</f>
        <v>男</v>
      </c>
      <c r="H1876" s="30">
        <f>①陸連データ貼付け!N1876</f>
        <v>223501</v>
      </c>
      <c r="I1876" s="30" t="str">
        <f>①陸連データ貼付け!K1876</f>
        <v>愛知</v>
      </c>
      <c r="J1876" s="30" t="str">
        <f>ASC(①陸連データ貼付け!J1876)</f>
        <v>ｶﾞｯｺｳﾎｳｼﾞﾝｱｲﾁｶﾞｸｲﾝｱｲﾁ</v>
      </c>
      <c r="K1876" s="30" t="str">
        <f t="shared" si="89"/>
        <v>愛知</v>
      </c>
      <c r="L1876" s="30">
        <f>①陸連データ貼付け!P1876</f>
        <v>2</v>
      </c>
      <c r="M1876" s="64" t="str">
        <f>①陸連データ貼付け!Q1876</f>
        <v>高校</v>
      </c>
    </row>
    <row r="1877" spans="1:13">
      <c r="A1877" s="233" t="str">
        <f>①陸連データ貼付け!M1877</f>
        <v>J91</v>
      </c>
      <c r="B1877" s="30" t="str">
        <f t="shared" si="87"/>
        <v>J</v>
      </c>
      <c r="C1877" s="30" t="str">
        <f t="shared" si="88"/>
        <v>91</v>
      </c>
      <c r="D1877" s="30">
        <f>①陸連データ貼付け!B1877</f>
        <v>68656536</v>
      </c>
      <c r="E1877" s="30" t="str">
        <f>①陸連データ貼付け!C1877</f>
        <v>荒木　幸平</v>
      </c>
      <c r="F1877" s="30" t="str">
        <f>ASC(①陸連データ貼付け!D1877)</f>
        <v>ｱﾗｷ ｺｳﾍｲ</v>
      </c>
      <c r="G1877" s="30" t="str">
        <f>①陸連データ貼付け!E1877</f>
        <v>男</v>
      </c>
      <c r="H1877" s="30">
        <f>①陸連データ貼付け!N1877</f>
        <v>223501</v>
      </c>
      <c r="I1877" s="30" t="str">
        <f>①陸連データ貼付け!K1877</f>
        <v>愛知</v>
      </c>
      <c r="J1877" s="30" t="str">
        <f>ASC(①陸連データ貼付け!J1877)</f>
        <v>ｶﾞｯｺｳﾎｳｼﾞﾝｱｲﾁｶﾞｸｲﾝｱｲﾁ</v>
      </c>
      <c r="K1877" s="30" t="str">
        <f t="shared" si="89"/>
        <v>愛知</v>
      </c>
      <c r="L1877" s="30">
        <f>①陸連データ貼付け!P1877</f>
        <v>1</v>
      </c>
      <c r="M1877" s="64" t="str">
        <f>①陸連データ貼付け!Q1877</f>
        <v>高校</v>
      </c>
    </row>
    <row r="1878" spans="1:13">
      <c r="A1878" s="233" t="str">
        <f>①陸連データ貼付け!M1878</f>
        <v>J92</v>
      </c>
      <c r="B1878" s="30" t="str">
        <f t="shared" si="87"/>
        <v>J</v>
      </c>
      <c r="C1878" s="30" t="str">
        <f t="shared" si="88"/>
        <v>92</v>
      </c>
      <c r="D1878" s="30">
        <f>①陸連データ貼付け!B1878</f>
        <v>68947438</v>
      </c>
      <c r="E1878" s="30" t="str">
        <f>①陸連データ貼付け!C1878</f>
        <v>稲葉　直希</v>
      </c>
      <c r="F1878" s="30" t="str">
        <f>ASC(①陸連データ貼付け!D1878)</f>
        <v>ｲﾅﾊﾞ ﾅｵｷ</v>
      </c>
      <c r="G1878" s="30" t="str">
        <f>①陸連データ貼付け!E1878</f>
        <v>男</v>
      </c>
      <c r="H1878" s="30">
        <f>①陸連データ貼付け!N1878</f>
        <v>223501</v>
      </c>
      <c r="I1878" s="30" t="str">
        <f>①陸連データ貼付け!K1878</f>
        <v>愛知</v>
      </c>
      <c r="J1878" s="30" t="str">
        <f>ASC(①陸連データ貼付け!J1878)</f>
        <v>ｶﾞｯｺｳﾎｳｼﾞﾝｱｲﾁｶﾞｸｲﾝｱｲﾁ</v>
      </c>
      <c r="K1878" s="30" t="str">
        <f t="shared" si="89"/>
        <v>愛知</v>
      </c>
      <c r="L1878" s="30">
        <f>①陸連データ貼付け!P1878</f>
        <v>2</v>
      </c>
      <c r="M1878" s="64" t="str">
        <f>①陸連データ貼付け!Q1878</f>
        <v>高校</v>
      </c>
    </row>
    <row r="1879" spans="1:13">
      <c r="A1879" s="233" t="str">
        <f>①陸連データ貼付け!M1879</f>
        <v>J93</v>
      </c>
      <c r="B1879" s="30" t="str">
        <f t="shared" si="87"/>
        <v>J</v>
      </c>
      <c r="C1879" s="30" t="str">
        <f t="shared" si="88"/>
        <v>93</v>
      </c>
      <c r="D1879" s="30">
        <f>①陸連データ貼付け!B1879</f>
        <v>75389032</v>
      </c>
      <c r="E1879" s="30" t="str">
        <f>①陸連データ貼付け!C1879</f>
        <v>大和　陽介</v>
      </c>
      <c r="F1879" s="30" t="str">
        <f>ASC(①陸連データ貼付け!D1879)</f>
        <v>ﾔﾏﾄ ﾖｳｽｹ</v>
      </c>
      <c r="G1879" s="30" t="str">
        <f>①陸連データ貼付け!E1879</f>
        <v>男</v>
      </c>
      <c r="H1879" s="30">
        <f>①陸連データ貼付け!N1879</f>
        <v>223501</v>
      </c>
      <c r="I1879" s="30" t="str">
        <f>①陸連データ貼付け!K1879</f>
        <v>愛知</v>
      </c>
      <c r="J1879" s="30" t="str">
        <f>ASC(①陸連データ貼付け!J1879)</f>
        <v>ｶﾞｯｺｳﾎｳｼﾞﾝｱｲﾁｶﾞｸｲﾝｱｲﾁ</v>
      </c>
      <c r="K1879" s="30" t="str">
        <f t="shared" si="89"/>
        <v>愛知</v>
      </c>
      <c r="L1879" s="30">
        <f>①陸連データ貼付け!P1879</f>
        <v>3</v>
      </c>
      <c r="M1879" s="64" t="str">
        <f>①陸連データ貼付け!Q1879</f>
        <v>高校</v>
      </c>
    </row>
    <row r="1880" spans="1:13">
      <c r="A1880" s="233" t="str">
        <f>①陸連データ貼付け!M1880</f>
        <v>J94</v>
      </c>
      <c r="B1880" s="30" t="str">
        <f t="shared" si="87"/>
        <v>J</v>
      </c>
      <c r="C1880" s="30" t="str">
        <f t="shared" si="88"/>
        <v>94</v>
      </c>
      <c r="D1880" s="30">
        <f>①陸連データ貼付け!B1880</f>
        <v>75389133</v>
      </c>
      <c r="E1880" s="30" t="str">
        <f>①陸連データ貼付け!C1880</f>
        <v>磯田　龍矢</v>
      </c>
      <c r="F1880" s="30" t="str">
        <f>ASC(①陸連データ貼付け!D1880)</f>
        <v>ｲｿﾀﾞ ﾘｭｳﾔ</v>
      </c>
      <c r="G1880" s="30" t="str">
        <f>①陸連データ貼付け!E1880</f>
        <v>男</v>
      </c>
      <c r="H1880" s="30">
        <f>①陸連データ貼付け!N1880</f>
        <v>223501</v>
      </c>
      <c r="I1880" s="30" t="str">
        <f>①陸連データ貼付け!K1880</f>
        <v>愛知</v>
      </c>
      <c r="J1880" s="30" t="str">
        <f>ASC(①陸連データ貼付け!J1880)</f>
        <v>ｶﾞｯｺｳﾎｳｼﾞﾝｱｲﾁｶﾞｸｲﾝｱｲﾁ</v>
      </c>
      <c r="K1880" s="30" t="str">
        <f t="shared" si="89"/>
        <v>愛知</v>
      </c>
      <c r="L1880" s="30">
        <f>①陸連データ貼付け!P1880</f>
        <v>3</v>
      </c>
      <c r="M1880" s="64" t="str">
        <f>①陸連データ貼付け!Q1880</f>
        <v>高校</v>
      </c>
    </row>
    <row r="1881" spans="1:13">
      <c r="A1881" s="233" t="str">
        <f>①陸連データ貼付け!M1881</f>
        <v>J95</v>
      </c>
      <c r="B1881" s="30" t="str">
        <f t="shared" si="87"/>
        <v>J</v>
      </c>
      <c r="C1881" s="30" t="str">
        <f t="shared" si="88"/>
        <v>95</v>
      </c>
      <c r="D1881" s="30">
        <f>①陸連データ貼付け!B1881</f>
        <v>75389436</v>
      </c>
      <c r="E1881" s="30" t="str">
        <f>①陸連データ貼付け!C1881</f>
        <v>鷲見　光喜</v>
      </c>
      <c r="F1881" s="30" t="str">
        <f>ASC(①陸連データ貼付け!D1881)</f>
        <v>ｽﾐ ﾐﾂｷ</v>
      </c>
      <c r="G1881" s="30" t="str">
        <f>①陸連データ貼付け!E1881</f>
        <v>男</v>
      </c>
      <c r="H1881" s="30">
        <f>①陸連データ貼付け!N1881</f>
        <v>223501</v>
      </c>
      <c r="I1881" s="30" t="str">
        <f>①陸連データ貼付け!K1881</f>
        <v>愛知</v>
      </c>
      <c r="J1881" s="30" t="str">
        <f>ASC(①陸連データ貼付け!J1881)</f>
        <v>ｶﾞｯｺｳﾎｳｼﾞﾝｱｲﾁｶﾞｸｲﾝｱｲﾁ</v>
      </c>
      <c r="K1881" s="30" t="str">
        <f t="shared" si="89"/>
        <v>愛知</v>
      </c>
      <c r="L1881" s="30">
        <f>①陸連データ貼付け!P1881</f>
        <v>3</v>
      </c>
      <c r="M1881" s="64" t="str">
        <f>①陸連データ貼付け!Q1881</f>
        <v>高校</v>
      </c>
    </row>
    <row r="1882" spans="1:13">
      <c r="A1882" s="233" t="str">
        <f>①陸連データ貼付け!M1882</f>
        <v>J96</v>
      </c>
      <c r="B1882" s="30" t="str">
        <f t="shared" si="87"/>
        <v>J</v>
      </c>
      <c r="C1882" s="30" t="str">
        <f t="shared" si="88"/>
        <v>96</v>
      </c>
      <c r="D1882" s="30">
        <f>①陸連データ貼付け!B1882</f>
        <v>75389638</v>
      </c>
      <c r="E1882" s="30" t="str">
        <f>①陸連データ貼付け!C1882</f>
        <v>服部　駿二郎</v>
      </c>
      <c r="F1882" s="30" t="str">
        <f>ASC(①陸連データ貼付け!D1882)</f>
        <v>ﾊｯﾄﾘ ｼｭﾝｼﾞﾛｳ</v>
      </c>
      <c r="G1882" s="30" t="str">
        <f>①陸連データ貼付け!E1882</f>
        <v>男</v>
      </c>
      <c r="H1882" s="30">
        <f>①陸連データ貼付け!N1882</f>
        <v>223501</v>
      </c>
      <c r="I1882" s="30" t="str">
        <f>①陸連データ貼付け!K1882</f>
        <v>愛知</v>
      </c>
      <c r="J1882" s="30" t="str">
        <f>ASC(①陸連データ貼付け!J1882)</f>
        <v>ｶﾞｯｺｳﾎｳｼﾞﾝｱｲﾁｶﾞｸｲﾝｱｲﾁ</v>
      </c>
      <c r="K1882" s="30" t="str">
        <f t="shared" si="89"/>
        <v>愛知</v>
      </c>
      <c r="L1882" s="30">
        <f>①陸連データ貼付け!P1882</f>
        <v>3</v>
      </c>
      <c r="M1882" s="64" t="str">
        <f>①陸連データ貼付け!Q1882</f>
        <v>高校</v>
      </c>
    </row>
    <row r="1883" spans="1:13">
      <c r="A1883" s="233" t="str">
        <f>①陸連データ貼付け!M1883</f>
        <v>J97</v>
      </c>
      <c r="B1883" s="30" t="str">
        <f t="shared" si="87"/>
        <v>J</v>
      </c>
      <c r="C1883" s="30" t="str">
        <f t="shared" si="88"/>
        <v>97</v>
      </c>
      <c r="D1883" s="30">
        <f>①陸連データ貼付け!B1883</f>
        <v>75389941</v>
      </c>
      <c r="E1883" s="30" t="str">
        <f>①陸連データ貼付け!C1883</f>
        <v>服部　高典</v>
      </c>
      <c r="F1883" s="30" t="str">
        <f>ASC(①陸連データ貼付け!D1883)</f>
        <v>ﾊｯﾄﾘ ﾀｶﾉﾘ</v>
      </c>
      <c r="G1883" s="30" t="str">
        <f>①陸連データ貼付け!E1883</f>
        <v>男</v>
      </c>
      <c r="H1883" s="30">
        <f>①陸連データ貼付け!N1883</f>
        <v>223501</v>
      </c>
      <c r="I1883" s="30" t="str">
        <f>①陸連データ貼付け!K1883</f>
        <v>愛知</v>
      </c>
      <c r="J1883" s="30" t="str">
        <f>ASC(①陸連データ貼付け!J1883)</f>
        <v>ｶﾞｯｺｳﾎｳｼﾞﾝｱｲﾁｶﾞｸｲﾝｱｲﾁ</v>
      </c>
      <c r="K1883" s="30" t="str">
        <f t="shared" si="89"/>
        <v>愛知</v>
      </c>
      <c r="L1883" s="30">
        <f>①陸連データ貼付け!P1883</f>
        <v>3</v>
      </c>
      <c r="M1883" s="64" t="str">
        <f>①陸連データ貼付け!Q1883</f>
        <v>高校</v>
      </c>
    </row>
    <row r="1884" spans="1:13">
      <c r="A1884" s="233" t="str">
        <f>①陸連データ貼付け!M1884</f>
        <v>J98</v>
      </c>
      <c r="B1884" s="30" t="str">
        <f t="shared" si="87"/>
        <v>J</v>
      </c>
      <c r="C1884" s="30" t="str">
        <f t="shared" si="88"/>
        <v>98</v>
      </c>
      <c r="D1884" s="30">
        <f>①陸連データ貼付け!B1884</f>
        <v>75390125</v>
      </c>
      <c r="E1884" s="30" t="str">
        <f>①陸連データ貼付け!C1884</f>
        <v>阪野　達哉</v>
      </c>
      <c r="F1884" s="30" t="str">
        <f>ASC(①陸連データ貼付け!D1884)</f>
        <v>ﾊﾞﾝﾉ ﾀﾂﾔ</v>
      </c>
      <c r="G1884" s="30" t="str">
        <f>①陸連データ貼付け!E1884</f>
        <v>男</v>
      </c>
      <c r="H1884" s="30">
        <f>①陸連データ貼付け!N1884</f>
        <v>223501</v>
      </c>
      <c r="I1884" s="30" t="str">
        <f>①陸連データ貼付け!K1884</f>
        <v>愛知</v>
      </c>
      <c r="J1884" s="30" t="str">
        <f>ASC(①陸連データ貼付け!J1884)</f>
        <v>ｶﾞｯｺｳﾎｳｼﾞﾝｱｲﾁｶﾞｸｲﾝｱｲﾁ</v>
      </c>
      <c r="K1884" s="30" t="str">
        <f t="shared" si="89"/>
        <v>愛知</v>
      </c>
      <c r="L1884" s="30">
        <f>①陸連データ貼付け!P1884</f>
        <v>3</v>
      </c>
      <c r="M1884" s="64" t="str">
        <f>①陸連データ貼付け!Q1884</f>
        <v>高校</v>
      </c>
    </row>
    <row r="1885" spans="1:13">
      <c r="A1885" s="233" t="str">
        <f>①陸連データ貼付け!M1885</f>
        <v>J99</v>
      </c>
      <c r="B1885" s="30" t="str">
        <f t="shared" si="87"/>
        <v>J</v>
      </c>
      <c r="C1885" s="30" t="str">
        <f t="shared" si="88"/>
        <v>99</v>
      </c>
      <c r="D1885" s="30">
        <f>①陸連データ貼付け!B1885</f>
        <v>75390226</v>
      </c>
      <c r="E1885" s="30" t="str">
        <f>①陸連データ貼付け!C1885</f>
        <v>三口　宗武</v>
      </c>
      <c r="F1885" s="30" t="str">
        <f>ASC(①陸連データ貼付け!D1885)</f>
        <v>ﾐｸﾞﾁ ﾑﾈﾀｹ</v>
      </c>
      <c r="G1885" s="30" t="str">
        <f>①陸連データ貼付け!E1885</f>
        <v>男</v>
      </c>
      <c r="H1885" s="30">
        <f>①陸連データ貼付け!N1885</f>
        <v>223501</v>
      </c>
      <c r="I1885" s="30" t="str">
        <f>①陸連データ貼付け!K1885</f>
        <v>愛知</v>
      </c>
      <c r="J1885" s="30" t="str">
        <f>ASC(①陸連データ貼付け!J1885)</f>
        <v>ｶﾞｯｺｳﾎｳｼﾞﾝｱｲﾁｶﾞｸｲﾝｱｲﾁ</v>
      </c>
      <c r="K1885" s="30" t="str">
        <f t="shared" si="89"/>
        <v>愛知</v>
      </c>
      <c r="L1885" s="30">
        <f>①陸連データ貼付け!P1885</f>
        <v>3</v>
      </c>
      <c r="M1885" s="64" t="str">
        <f>①陸連データ貼付け!Q1885</f>
        <v>高校</v>
      </c>
    </row>
    <row r="1886" spans="1:13">
      <c r="A1886" s="233" t="str">
        <f>①陸連データ貼付け!M1886</f>
        <v>J5173</v>
      </c>
      <c r="B1886" s="30" t="str">
        <f t="shared" si="87"/>
        <v>J</v>
      </c>
      <c r="C1886" s="30" t="str">
        <f t="shared" si="88"/>
        <v>5173</v>
      </c>
      <c r="D1886" s="30">
        <f>①陸連データ貼付け!B1886</f>
        <v>55145222</v>
      </c>
      <c r="E1886" s="30" t="str">
        <f>①陸連データ貼付け!C1886</f>
        <v>松原　未季</v>
      </c>
      <c r="F1886" s="30" t="str">
        <f>ASC(①陸連データ貼付け!D1886)</f>
        <v>ﾏﾂﾊﾞﾗ ﾐｷ</v>
      </c>
      <c r="G1886" s="30" t="str">
        <f>①陸連データ貼付け!E1886</f>
        <v>女</v>
      </c>
      <c r="H1886" s="30">
        <f>①陸連データ貼付け!N1886</f>
        <v>223502</v>
      </c>
      <c r="I1886" s="30" t="str">
        <f>①陸連データ貼付け!K1886</f>
        <v>愛知淑徳</v>
      </c>
      <c r="J1886" s="30" t="str">
        <f>ASC(①陸連データ貼付け!J1886)</f>
        <v>ｶﾞｯｺｳﾎｳｼﾞﾝｱｲﾁｼｭｸﾄｸｶﾞｸｴﾝｱｲﾁｼｭｸﾄｸ</v>
      </c>
      <c r="K1886" s="30" t="str">
        <f t="shared" si="89"/>
        <v>愛知淑徳</v>
      </c>
      <c r="L1886" s="30">
        <f>①陸連データ貼付け!P1886</f>
        <v>2</v>
      </c>
      <c r="M1886" s="64" t="str">
        <f>①陸連データ貼付け!Q1886</f>
        <v>高校</v>
      </c>
    </row>
    <row r="1887" spans="1:13">
      <c r="A1887" s="233" t="str">
        <f>①陸連データ貼付け!M1887</f>
        <v>J5174</v>
      </c>
      <c r="B1887" s="30" t="str">
        <f t="shared" si="87"/>
        <v>J</v>
      </c>
      <c r="C1887" s="30" t="str">
        <f t="shared" si="88"/>
        <v>5174</v>
      </c>
      <c r="D1887" s="30">
        <f>①陸連データ貼付け!B1887</f>
        <v>92698034</v>
      </c>
      <c r="E1887" s="30" t="str">
        <f>①陸連データ貼付け!C1887</f>
        <v>平松　万由子</v>
      </c>
      <c r="F1887" s="30" t="str">
        <f>ASC(①陸連データ貼付け!D1887)</f>
        <v>ﾋﾗﾏﾂ ﾏﾕｺ</v>
      </c>
      <c r="G1887" s="30" t="str">
        <f>①陸連データ貼付け!E1887</f>
        <v>女</v>
      </c>
      <c r="H1887" s="30">
        <f>①陸連データ貼付け!N1887</f>
        <v>223502</v>
      </c>
      <c r="I1887" s="30" t="str">
        <f>①陸連データ貼付け!K1887</f>
        <v>愛知淑徳</v>
      </c>
      <c r="J1887" s="30" t="str">
        <f>ASC(①陸連データ貼付け!J1887)</f>
        <v>ｶﾞｯｺｳﾎｳｼﾞﾝｱｲﾁｼｭｸﾄｸｶﾞｸｴﾝｱｲﾁｼｭｸﾄｸ</v>
      </c>
      <c r="K1887" s="30" t="str">
        <f t="shared" si="89"/>
        <v>愛知淑徳</v>
      </c>
      <c r="L1887" s="30">
        <f>①陸連データ貼付け!P1887</f>
        <v>2</v>
      </c>
      <c r="M1887" s="64" t="str">
        <f>①陸連データ貼付け!Q1887</f>
        <v>高校</v>
      </c>
    </row>
    <row r="1888" spans="1:13">
      <c r="A1888" s="233" t="str">
        <f>①陸連データ貼付け!M1888</f>
        <v>J5175</v>
      </c>
      <c r="B1888" s="30" t="str">
        <f t="shared" si="87"/>
        <v>J</v>
      </c>
      <c r="C1888" s="30" t="str">
        <f t="shared" si="88"/>
        <v>5175</v>
      </c>
      <c r="D1888" s="30">
        <f>①陸連データ貼付け!B1888</f>
        <v>92703122</v>
      </c>
      <c r="E1888" s="30" t="str">
        <f>①陸連データ貼付け!C1888</f>
        <v>鈴木　桜</v>
      </c>
      <c r="F1888" s="30" t="str">
        <f>ASC(①陸連データ貼付け!D1888)</f>
        <v>ｽｽﾞｷ ｻｸﾗ</v>
      </c>
      <c r="G1888" s="30" t="str">
        <f>①陸連データ貼付け!E1888</f>
        <v>女</v>
      </c>
      <c r="H1888" s="30">
        <f>①陸連データ貼付け!N1888</f>
        <v>223502</v>
      </c>
      <c r="I1888" s="30" t="str">
        <f>①陸連データ貼付け!K1888</f>
        <v>愛知淑徳</v>
      </c>
      <c r="J1888" s="30" t="str">
        <f>ASC(①陸連データ貼付け!J1888)</f>
        <v>ｶﾞｯｺｳﾎｳｼﾞﾝｱｲﾁｼｭｸﾄｸｶﾞｸｴﾝｱｲﾁｼｭｸﾄｸ</v>
      </c>
      <c r="K1888" s="30" t="str">
        <f t="shared" si="89"/>
        <v>愛知淑徳</v>
      </c>
      <c r="L1888" s="30">
        <f>①陸連データ貼付け!P1888</f>
        <v>2</v>
      </c>
      <c r="M1888" s="64" t="str">
        <f>①陸連データ貼付け!Q1888</f>
        <v>高校</v>
      </c>
    </row>
    <row r="1889" spans="1:13">
      <c r="A1889" s="233" t="str">
        <f>①陸連データ貼付け!M1889</f>
        <v>J5292</v>
      </c>
      <c r="B1889" s="30" t="str">
        <f t="shared" si="87"/>
        <v>J</v>
      </c>
      <c r="C1889" s="30" t="str">
        <f t="shared" si="88"/>
        <v>5292</v>
      </c>
      <c r="D1889" s="30">
        <f>①陸連データ貼付け!B1889</f>
        <v>49385837</v>
      </c>
      <c r="E1889" s="30" t="str">
        <f>①陸連データ貼付け!C1889</f>
        <v>石田　香南子</v>
      </c>
      <c r="F1889" s="30" t="str">
        <f>ASC(①陸連データ貼付け!D1889)</f>
        <v>ｲｼﾀﾞ ｶﾅｺ</v>
      </c>
      <c r="G1889" s="30" t="str">
        <f>①陸連データ貼付け!E1889</f>
        <v>女</v>
      </c>
      <c r="H1889" s="30">
        <f>①陸連データ貼付け!N1889</f>
        <v>223504</v>
      </c>
      <c r="I1889" s="30" t="str">
        <f>①陸連データ貼付け!K1889</f>
        <v>名経大市邨</v>
      </c>
      <c r="J1889" s="30" t="str">
        <f>ASC(①陸連データ貼付け!J1889)</f>
        <v>ｶﾞｯｺｳﾎｳｼﾞﾝｲﾁﾑﾗｶﾞｸｴﾝﾅｺﾞﾔｹｲｻﾞｲﾀ</v>
      </c>
      <c r="K1889" s="30" t="str">
        <f t="shared" si="89"/>
        <v>名経大市邨</v>
      </c>
      <c r="L1889" s="30">
        <f>①陸連データ貼付け!P1889</f>
        <v>2</v>
      </c>
      <c r="M1889" s="64" t="str">
        <f>①陸連データ貼付け!Q1889</f>
        <v>高校</v>
      </c>
    </row>
    <row r="1890" spans="1:13">
      <c r="A1890" s="233" t="str">
        <f>①陸連データ貼付け!M1890</f>
        <v>J5293</v>
      </c>
      <c r="B1890" s="30" t="str">
        <f t="shared" si="87"/>
        <v>J</v>
      </c>
      <c r="C1890" s="30" t="str">
        <f t="shared" si="88"/>
        <v>5293</v>
      </c>
      <c r="D1890" s="30">
        <f>①陸連データ貼付け!B1890</f>
        <v>88824737</v>
      </c>
      <c r="E1890" s="30" t="str">
        <f>①陸連データ貼付け!C1890</f>
        <v>今井　伴紀</v>
      </c>
      <c r="F1890" s="30" t="str">
        <f>ASC(①陸連データ貼付け!D1890)</f>
        <v>ｲﾏｲ ﾄﾓｷ</v>
      </c>
      <c r="G1890" s="30" t="str">
        <f>①陸連データ貼付け!E1890</f>
        <v>女</v>
      </c>
      <c r="H1890" s="30">
        <f>①陸連データ貼付け!N1890</f>
        <v>223504</v>
      </c>
      <c r="I1890" s="30" t="str">
        <f>①陸連データ貼付け!K1890</f>
        <v>名経大市邨</v>
      </c>
      <c r="J1890" s="30" t="str">
        <f>ASC(①陸連データ貼付け!J1890)</f>
        <v>ｶﾞｯｺｳﾎｳｼﾞﾝｲﾁﾑﾗｶﾞｸｴﾝﾅｺﾞﾔｹｲｻﾞｲﾀ</v>
      </c>
      <c r="K1890" s="30" t="str">
        <f t="shared" si="89"/>
        <v>名経大市邨</v>
      </c>
      <c r="L1890" s="30">
        <f>①陸連データ貼付け!P1890</f>
        <v>2</v>
      </c>
      <c r="M1890" s="64" t="str">
        <f>①陸連データ貼付け!Q1890</f>
        <v>高校</v>
      </c>
    </row>
    <row r="1891" spans="1:13">
      <c r="A1891" s="233" t="str">
        <f>①陸連データ貼付け!M1891</f>
        <v>J5294</v>
      </c>
      <c r="B1891" s="30" t="str">
        <f t="shared" si="87"/>
        <v>J</v>
      </c>
      <c r="C1891" s="30" t="str">
        <f t="shared" si="88"/>
        <v>5294</v>
      </c>
      <c r="D1891" s="30">
        <f>①陸連データ貼付け!B1891</f>
        <v>88825132</v>
      </c>
      <c r="E1891" s="30" t="str">
        <f>①陸連データ貼付け!C1891</f>
        <v>田中　美久</v>
      </c>
      <c r="F1891" s="30" t="str">
        <f>ASC(①陸連データ貼付け!D1891)</f>
        <v>ﾀﾅｶ ﾐｸ</v>
      </c>
      <c r="G1891" s="30" t="str">
        <f>①陸連データ貼付け!E1891</f>
        <v>女</v>
      </c>
      <c r="H1891" s="30">
        <f>①陸連データ貼付け!N1891</f>
        <v>223504</v>
      </c>
      <c r="I1891" s="30" t="str">
        <f>①陸連データ貼付け!K1891</f>
        <v>名経大市邨</v>
      </c>
      <c r="J1891" s="30" t="str">
        <f>ASC(①陸連データ貼付け!J1891)</f>
        <v>ｶﾞｯｺｳﾎｳｼﾞﾝｲﾁﾑﾗｶﾞｸｴﾝﾅｺﾞﾔｹｲｻﾞｲﾀ</v>
      </c>
      <c r="K1891" s="30" t="str">
        <f t="shared" si="89"/>
        <v>名経大市邨</v>
      </c>
      <c r="L1891" s="30">
        <f>①陸連データ貼付け!P1891</f>
        <v>2</v>
      </c>
      <c r="M1891" s="64" t="str">
        <f>①陸連データ貼付け!Q1891</f>
        <v>高校</v>
      </c>
    </row>
    <row r="1892" spans="1:13">
      <c r="A1892" s="233" t="str">
        <f>①陸連データ貼付け!M1892</f>
        <v>J536</v>
      </c>
      <c r="B1892" s="30" t="str">
        <f t="shared" si="87"/>
        <v>J</v>
      </c>
      <c r="C1892" s="30" t="str">
        <f t="shared" si="88"/>
        <v>536</v>
      </c>
      <c r="D1892" s="30">
        <f>①陸連データ貼付け!B1892</f>
        <v>39743733</v>
      </c>
      <c r="E1892" s="30" t="str">
        <f>①陸連データ貼付け!C1892</f>
        <v>岡庭　巧樹</v>
      </c>
      <c r="F1892" s="30" t="str">
        <f>ASC(①陸連データ貼付け!D1892)</f>
        <v>ｵｶﾆﾜ ｺｳｷ</v>
      </c>
      <c r="G1892" s="30" t="str">
        <f>①陸連データ貼付け!E1892</f>
        <v>男</v>
      </c>
      <c r="H1892" s="30">
        <f>①陸連データ貼付け!N1892</f>
        <v>223504</v>
      </c>
      <c r="I1892" s="30" t="str">
        <f>①陸連データ貼付け!K1892</f>
        <v>名経大市邨</v>
      </c>
      <c r="J1892" s="30" t="str">
        <f>ASC(①陸連データ貼付け!J1892)</f>
        <v>ｶﾞｯｺｳﾎｳｼﾞﾝｲﾁﾑﾗｶﾞｸｴﾝﾅｺﾞﾔｹｲｻﾞｲﾀ</v>
      </c>
      <c r="K1892" s="30" t="str">
        <f t="shared" si="89"/>
        <v>名経大市邨</v>
      </c>
      <c r="L1892" s="30">
        <f>①陸連データ貼付け!P1892</f>
        <v>3</v>
      </c>
      <c r="M1892" s="64" t="str">
        <f>①陸連データ貼付け!Q1892</f>
        <v>高校</v>
      </c>
    </row>
    <row r="1893" spans="1:13">
      <c r="A1893" s="233" t="str">
        <f>①陸連データ貼付け!M1893</f>
        <v>J537</v>
      </c>
      <c r="B1893" s="30" t="str">
        <f t="shared" si="87"/>
        <v>J</v>
      </c>
      <c r="C1893" s="30" t="str">
        <f t="shared" si="88"/>
        <v>537</v>
      </c>
      <c r="D1893" s="30">
        <f>①陸連データ貼付け!B1893</f>
        <v>45681125</v>
      </c>
      <c r="E1893" s="30" t="str">
        <f>①陸連データ貼付け!C1893</f>
        <v>後藤　光輝</v>
      </c>
      <c r="F1893" s="30" t="str">
        <f>ASC(①陸連データ貼付け!D1893)</f>
        <v>ｺﾞﾄｳ ｺｳｷ</v>
      </c>
      <c r="G1893" s="30" t="str">
        <f>①陸連データ貼付け!E1893</f>
        <v>男</v>
      </c>
      <c r="H1893" s="30">
        <f>①陸連データ貼付け!N1893</f>
        <v>223504</v>
      </c>
      <c r="I1893" s="30" t="str">
        <f>①陸連データ貼付け!K1893</f>
        <v>名経大市邨</v>
      </c>
      <c r="J1893" s="30" t="str">
        <f>ASC(①陸連データ貼付け!J1893)</f>
        <v>ｶﾞｯｺｳﾎｳｼﾞﾝｲﾁﾑﾗｶﾞｸｴﾝﾅｺﾞﾔｹｲｻﾞｲﾀ</v>
      </c>
      <c r="K1893" s="30" t="str">
        <f t="shared" si="89"/>
        <v>名経大市邨</v>
      </c>
      <c r="L1893" s="30">
        <f>①陸連データ貼付け!P1893</f>
        <v>3</v>
      </c>
      <c r="M1893" s="64" t="str">
        <f>①陸連データ貼付け!Q1893</f>
        <v>高校</v>
      </c>
    </row>
    <row r="1894" spans="1:13">
      <c r="A1894" s="233" t="str">
        <f>①陸連データ貼付け!M1894</f>
        <v>J538</v>
      </c>
      <c r="B1894" s="30" t="str">
        <f t="shared" si="87"/>
        <v>J</v>
      </c>
      <c r="C1894" s="30" t="str">
        <f t="shared" si="88"/>
        <v>538</v>
      </c>
      <c r="D1894" s="30">
        <f>①陸連データ貼付け!B1894</f>
        <v>48984437</v>
      </c>
      <c r="E1894" s="30" t="str">
        <f>①陸連データ貼付け!C1894</f>
        <v>箱山　颯</v>
      </c>
      <c r="F1894" s="30" t="str">
        <f>ASC(①陸連データ貼付け!D1894)</f>
        <v>ﾊｺﾔﾏ ﾊﾔﾃ</v>
      </c>
      <c r="G1894" s="30" t="str">
        <f>①陸連データ貼付け!E1894</f>
        <v>男</v>
      </c>
      <c r="H1894" s="30">
        <f>①陸連データ貼付け!N1894</f>
        <v>223504</v>
      </c>
      <c r="I1894" s="30" t="str">
        <f>①陸連データ貼付け!K1894</f>
        <v>名経大市邨</v>
      </c>
      <c r="J1894" s="30" t="str">
        <f>ASC(①陸連データ貼付け!J1894)</f>
        <v>ｶﾞｯｺｳﾎｳｼﾞﾝｲﾁﾑﾗｶﾞｸｴﾝﾅｺﾞﾔｹｲｻﾞｲﾀ</v>
      </c>
      <c r="K1894" s="30" t="str">
        <f t="shared" si="89"/>
        <v>名経大市邨</v>
      </c>
      <c r="L1894" s="30">
        <f>①陸連データ貼付け!P1894</f>
        <v>2</v>
      </c>
      <c r="M1894" s="64" t="str">
        <f>①陸連データ貼付け!Q1894</f>
        <v>高校</v>
      </c>
    </row>
    <row r="1895" spans="1:13">
      <c r="A1895" s="233" t="str">
        <f>①陸連データ貼付け!M1895</f>
        <v>J539</v>
      </c>
      <c r="B1895" s="30" t="str">
        <f t="shared" si="87"/>
        <v>J</v>
      </c>
      <c r="C1895" s="30" t="str">
        <f t="shared" si="88"/>
        <v>539</v>
      </c>
      <c r="D1895" s="30">
        <f>①陸連データ貼付け!B1895</f>
        <v>58871231</v>
      </c>
      <c r="E1895" s="30" t="str">
        <f>①陸連データ貼付け!C1895</f>
        <v>大平　裕也</v>
      </c>
      <c r="F1895" s="30" t="str">
        <f>ASC(①陸連データ貼付け!D1895)</f>
        <v>ｵｵﾀﾞｲﾗ ﾕｳﾔ</v>
      </c>
      <c r="G1895" s="30" t="str">
        <f>①陸連データ貼付け!E1895</f>
        <v>男</v>
      </c>
      <c r="H1895" s="30">
        <f>①陸連データ貼付け!N1895</f>
        <v>223504</v>
      </c>
      <c r="I1895" s="30" t="str">
        <f>①陸連データ貼付け!K1895</f>
        <v>名経大市邨</v>
      </c>
      <c r="J1895" s="30" t="str">
        <f>ASC(①陸連データ貼付け!J1895)</f>
        <v>ｶﾞｯｺｳﾎｳｼﾞﾝｲﾁﾑﾗｶﾞｸｴﾝﾅｺﾞﾔｹｲｻﾞｲﾀ</v>
      </c>
      <c r="K1895" s="30" t="str">
        <f t="shared" si="89"/>
        <v>名経大市邨</v>
      </c>
      <c r="L1895" s="30">
        <f>①陸連データ貼付け!P1895</f>
        <v>3</v>
      </c>
      <c r="M1895" s="64" t="str">
        <f>①陸連データ貼付け!Q1895</f>
        <v>高校</v>
      </c>
    </row>
    <row r="1896" spans="1:13">
      <c r="A1896" s="233" t="str">
        <f>①陸連データ貼付け!M1896</f>
        <v>J540</v>
      </c>
      <c r="B1896" s="30" t="str">
        <f t="shared" si="87"/>
        <v>J</v>
      </c>
      <c r="C1896" s="30" t="str">
        <f t="shared" si="88"/>
        <v>540</v>
      </c>
      <c r="D1896" s="30">
        <f>①陸連データ貼付け!B1896</f>
        <v>70364222</v>
      </c>
      <c r="E1896" s="30" t="str">
        <f>①陸連データ貼付け!C1896</f>
        <v>池永　真大</v>
      </c>
      <c r="F1896" s="30" t="str">
        <f>ASC(①陸連データ貼付け!D1896)</f>
        <v>ｲｹﾅｶﾞ ﾏﾋﾛ</v>
      </c>
      <c r="G1896" s="30" t="str">
        <f>①陸連データ貼付け!E1896</f>
        <v>男</v>
      </c>
      <c r="H1896" s="30">
        <f>①陸連データ貼付け!N1896</f>
        <v>223504</v>
      </c>
      <c r="I1896" s="30" t="str">
        <f>①陸連データ貼付け!K1896</f>
        <v>名経大市邨</v>
      </c>
      <c r="J1896" s="30" t="str">
        <f>ASC(①陸連データ貼付け!J1896)</f>
        <v>ｶﾞｯｺｳﾎｳｼﾞﾝｲﾁﾑﾗｶﾞｸｴﾝﾅｺﾞﾔｹｲｻﾞｲﾀ</v>
      </c>
      <c r="K1896" s="30" t="str">
        <f t="shared" si="89"/>
        <v>名経大市邨</v>
      </c>
      <c r="L1896" s="30">
        <f>①陸連データ貼付け!P1896</f>
        <v>2</v>
      </c>
      <c r="M1896" s="64" t="str">
        <f>①陸連データ貼付け!Q1896</f>
        <v>高校</v>
      </c>
    </row>
    <row r="1897" spans="1:13">
      <c r="A1897" s="233" t="str">
        <f>①陸連データ貼付け!M1897</f>
        <v>J541</v>
      </c>
      <c r="B1897" s="30" t="str">
        <f t="shared" si="87"/>
        <v>J</v>
      </c>
      <c r="C1897" s="30" t="str">
        <f t="shared" si="88"/>
        <v>541</v>
      </c>
      <c r="D1897" s="30">
        <f>①陸連データ貼付け!B1897</f>
        <v>78023828</v>
      </c>
      <c r="E1897" s="30" t="str">
        <f>①陸連データ貼付け!C1897</f>
        <v>平林　幹大</v>
      </c>
      <c r="F1897" s="30" t="str">
        <f>ASC(①陸連データ貼付け!D1897)</f>
        <v>ﾋﾗﾊﾞﾔｼ ﾐｷﾋﾛ</v>
      </c>
      <c r="G1897" s="30" t="str">
        <f>①陸連データ貼付け!E1897</f>
        <v>男</v>
      </c>
      <c r="H1897" s="30">
        <f>①陸連データ貼付け!N1897</f>
        <v>223504</v>
      </c>
      <c r="I1897" s="30" t="str">
        <f>①陸連データ貼付け!K1897</f>
        <v>名経大市邨</v>
      </c>
      <c r="J1897" s="30" t="str">
        <f>ASC(①陸連データ貼付け!J1897)</f>
        <v>ｶﾞｯｺｳﾎｳｼﾞﾝｲﾁﾑﾗｶﾞｸｴﾝﾅｺﾞﾔｹｲｻﾞｲﾀ</v>
      </c>
      <c r="K1897" s="30" t="str">
        <f t="shared" si="89"/>
        <v>名経大市邨</v>
      </c>
      <c r="L1897" s="30">
        <f>①陸連データ貼付け!P1897</f>
        <v>3</v>
      </c>
      <c r="M1897" s="64" t="str">
        <f>①陸連データ貼付け!Q1897</f>
        <v>高校</v>
      </c>
    </row>
    <row r="1898" spans="1:13">
      <c r="A1898" s="233" t="str">
        <f>①陸連データ貼付け!M1898</f>
        <v>J542</v>
      </c>
      <c r="B1898" s="30" t="str">
        <f t="shared" si="87"/>
        <v>J</v>
      </c>
      <c r="C1898" s="30" t="str">
        <f t="shared" si="88"/>
        <v>542</v>
      </c>
      <c r="D1898" s="30">
        <f>①陸連データ貼付け!B1898</f>
        <v>78024324</v>
      </c>
      <c r="E1898" s="30" t="str">
        <f>①陸連データ貼付け!C1898</f>
        <v>中村　亮</v>
      </c>
      <c r="F1898" s="30" t="str">
        <f>ASC(①陸連データ貼付け!D1898)</f>
        <v>ﾅｶﾑﾗ ﾘｮｳ</v>
      </c>
      <c r="G1898" s="30" t="str">
        <f>①陸連データ貼付け!E1898</f>
        <v>男</v>
      </c>
      <c r="H1898" s="30">
        <f>①陸連データ貼付け!N1898</f>
        <v>223504</v>
      </c>
      <c r="I1898" s="30" t="str">
        <f>①陸連データ貼付け!K1898</f>
        <v>名経大市邨</v>
      </c>
      <c r="J1898" s="30" t="str">
        <f>ASC(①陸連データ貼付け!J1898)</f>
        <v>ｶﾞｯｺｳﾎｳｼﾞﾝｲﾁﾑﾗｶﾞｸｴﾝﾅｺﾞﾔｹｲｻﾞｲﾀ</v>
      </c>
      <c r="K1898" s="30" t="str">
        <f t="shared" si="89"/>
        <v>名経大市邨</v>
      </c>
      <c r="L1898" s="30">
        <f>①陸連データ貼付け!P1898</f>
        <v>3</v>
      </c>
      <c r="M1898" s="64" t="str">
        <f>①陸連データ貼付け!Q1898</f>
        <v>高校</v>
      </c>
    </row>
    <row r="1899" spans="1:13">
      <c r="A1899" s="233" t="str">
        <f>①陸連データ貼付け!M1899</f>
        <v>J543</v>
      </c>
      <c r="B1899" s="30" t="str">
        <f t="shared" si="87"/>
        <v>J</v>
      </c>
      <c r="C1899" s="30" t="str">
        <f t="shared" si="88"/>
        <v>543</v>
      </c>
      <c r="D1899" s="30">
        <f>①陸連データ貼付け!B1899</f>
        <v>83315121</v>
      </c>
      <c r="E1899" s="30" t="str">
        <f>①陸連データ貼付け!C1899</f>
        <v>中陣　健太郎</v>
      </c>
      <c r="F1899" s="30" t="str">
        <f>ASC(①陸連データ貼付け!D1899)</f>
        <v>ﾅｶｼﾞﾝ ｹﾝﾀﾛｳ</v>
      </c>
      <c r="G1899" s="30" t="str">
        <f>①陸連データ貼付け!E1899</f>
        <v>男</v>
      </c>
      <c r="H1899" s="30">
        <f>①陸連データ貼付け!N1899</f>
        <v>223504</v>
      </c>
      <c r="I1899" s="30" t="str">
        <f>①陸連データ貼付け!K1899</f>
        <v>名経大市邨</v>
      </c>
      <c r="J1899" s="30" t="str">
        <f>ASC(①陸連データ貼付け!J1899)</f>
        <v>ｶﾞｯｺｳﾎｳｼﾞﾝｲﾁﾑﾗｶﾞｸｴﾝﾅｺﾞﾔｹｲｻﾞｲﾀ</v>
      </c>
      <c r="K1899" s="30" t="str">
        <f t="shared" si="89"/>
        <v>名経大市邨</v>
      </c>
      <c r="L1899" s="30">
        <f>①陸連データ貼付け!P1899</f>
        <v>3</v>
      </c>
      <c r="M1899" s="64" t="str">
        <f>①陸連データ貼付け!Q1899</f>
        <v>高校</v>
      </c>
    </row>
    <row r="1900" spans="1:13">
      <c r="A1900" s="233" t="str">
        <f>①陸連データ貼付け!M1900</f>
        <v>J544</v>
      </c>
      <c r="B1900" s="30" t="str">
        <f t="shared" si="87"/>
        <v>J</v>
      </c>
      <c r="C1900" s="30" t="str">
        <f t="shared" si="88"/>
        <v>544</v>
      </c>
      <c r="D1900" s="30">
        <f>①陸連データ貼付け!B1900</f>
        <v>84246933</v>
      </c>
      <c r="E1900" s="30" t="str">
        <f>①陸連データ貼付け!C1900</f>
        <v>古川　雄大</v>
      </c>
      <c r="F1900" s="30" t="str">
        <f>ASC(①陸連データ貼付け!D1900)</f>
        <v>ﾌﾙｶﾜ ﾕｳﾀﾞｲ</v>
      </c>
      <c r="G1900" s="30" t="str">
        <f>①陸連データ貼付け!E1900</f>
        <v>男</v>
      </c>
      <c r="H1900" s="30">
        <f>①陸連データ貼付け!N1900</f>
        <v>223504</v>
      </c>
      <c r="I1900" s="30" t="str">
        <f>①陸連データ貼付け!K1900</f>
        <v>名経大市邨</v>
      </c>
      <c r="J1900" s="30" t="str">
        <f>ASC(①陸連データ貼付け!J1900)</f>
        <v>ｶﾞｯｺｳﾎｳｼﾞﾝｲﾁﾑﾗｶﾞｸｴﾝﾅｺﾞﾔｹｲｻﾞｲﾀ</v>
      </c>
      <c r="K1900" s="30" t="str">
        <f t="shared" si="89"/>
        <v>名経大市邨</v>
      </c>
      <c r="L1900" s="30">
        <f>①陸連データ貼付け!P1900</f>
        <v>3</v>
      </c>
      <c r="M1900" s="64" t="str">
        <f>①陸連データ貼付け!Q1900</f>
        <v>高校</v>
      </c>
    </row>
    <row r="1901" spans="1:13">
      <c r="A1901" s="233" t="str">
        <f>①陸連データ貼付け!M1901</f>
        <v>J545</v>
      </c>
      <c r="B1901" s="30" t="str">
        <f t="shared" si="87"/>
        <v>J</v>
      </c>
      <c r="C1901" s="30" t="str">
        <f t="shared" si="88"/>
        <v>545</v>
      </c>
      <c r="D1901" s="30">
        <f>①陸連データ貼付け!B1901</f>
        <v>88825839</v>
      </c>
      <c r="E1901" s="30" t="str">
        <f>①陸連データ貼付け!C1901</f>
        <v>長野　悠哉</v>
      </c>
      <c r="F1901" s="30" t="str">
        <f>ASC(①陸連データ貼付け!D1901)</f>
        <v>ﾅｶﾞﾉ ﾕｳﾔ</v>
      </c>
      <c r="G1901" s="30" t="str">
        <f>①陸連データ貼付け!E1901</f>
        <v>男</v>
      </c>
      <c r="H1901" s="30">
        <f>①陸連データ貼付け!N1901</f>
        <v>223504</v>
      </c>
      <c r="I1901" s="30" t="str">
        <f>①陸連データ貼付け!K1901</f>
        <v>名経大市邨</v>
      </c>
      <c r="J1901" s="30" t="str">
        <f>ASC(①陸連データ貼付け!J1901)</f>
        <v>ｶﾞｯｺｳﾎｳｼﾞﾝｲﾁﾑﾗｶﾞｸｴﾝﾅｺﾞﾔｹｲｻﾞｲﾀ</v>
      </c>
      <c r="K1901" s="30" t="str">
        <f t="shared" si="89"/>
        <v>名経大市邨</v>
      </c>
      <c r="L1901" s="30">
        <f>①陸連データ貼付け!P1901</f>
        <v>2</v>
      </c>
      <c r="M1901" s="64" t="str">
        <f>①陸連データ貼付け!Q1901</f>
        <v>高校</v>
      </c>
    </row>
    <row r="1902" spans="1:13">
      <c r="A1902" s="233" t="str">
        <f>①陸連データ貼付け!M1902</f>
        <v>J546</v>
      </c>
      <c r="B1902" s="30" t="str">
        <f t="shared" si="87"/>
        <v>J</v>
      </c>
      <c r="C1902" s="30" t="str">
        <f t="shared" si="88"/>
        <v>546</v>
      </c>
      <c r="D1902" s="30">
        <f>①陸連データ貼付け!B1902</f>
        <v>95222626</v>
      </c>
      <c r="E1902" s="30" t="str">
        <f>①陸連データ貼付け!C1902</f>
        <v>山口　大雅</v>
      </c>
      <c r="F1902" s="30" t="str">
        <f>ASC(①陸連データ貼付け!D1902)</f>
        <v>ﾔﾏｸﾞﾁ ﾀｲｶﾞ</v>
      </c>
      <c r="G1902" s="30" t="str">
        <f>①陸連データ貼付け!E1902</f>
        <v>男</v>
      </c>
      <c r="H1902" s="30">
        <f>①陸連データ貼付け!N1902</f>
        <v>223504</v>
      </c>
      <c r="I1902" s="30" t="str">
        <f>①陸連データ貼付け!K1902</f>
        <v>名経大市邨</v>
      </c>
      <c r="J1902" s="30" t="str">
        <f>ASC(①陸連データ貼付け!J1902)</f>
        <v>ｶﾞｯｺｳﾎｳｼﾞﾝｲﾁﾑﾗｶﾞｸｴﾝﾅｺﾞﾔｹｲｻﾞｲﾀ</v>
      </c>
      <c r="K1902" s="30" t="str">
        <f t="shared" si="89"/>
        <v>名経大市邨</v>
      </c>
      <c r="L1902" s="30">
        <f>①陸連データ貼付け!P1902</f>
        <v>3</v>
      </c>
      <c r="M1902" s="64" t="str">
        <f>①陸連データ貼付け!Q1902</f>
        <v>高校</v>
      </c>
    </row>
    <row r="1903" spans="1:13">
      <c r="A1903" s="233" t="str">
        <f>①陸連データ貼付け!M1903</f>
        <v>J547</v>
      </c>
      <c r="B1903" s="30" t="str">
        <f t="shared" si="87"/>
        <v>J</v>
      </c>
      <c r="C1903" s="30" t="str">
        <f t="shared" si="88"/>
        <v>547</v>
      </c>
      <c r="D1903" s="30">
        <f>①陸連データ貼付け!B1903</f>
        <v>95222727</v>
      </c>
      <c r="E1903" s="30" t="str">
        <f>①陸連データ貼付け!C1903</f>
        <v>安藤　拓海</v>
      </c>
      <c r="F1903" s="30" t="str">
        <f>ASC(①陸連データ貼付け!D1903)</f>
        <v>ｱﾝﾄﾞｳ ﾀｸﾐ</v>
      </c>
      <c r="G1903" s="30" t="str">
        <f>①陸連データ貼付け!E1903</f>
        <v>男</v>
      </c>
      <c r="H1903" s="30">
        <f>①陸連データ貼付け!N1903</f>
        <v>223504</v>
      </c>
      <c r="I1903" s="30" t="str">
        <f>①陸連データ貼付け!K1903</f>
        <v>名経大市邨</v>
      </c>
      <c r="J1903" s="30" t="str">
        <f>ASC(①陸連データ貼付け!J1903)</f>
        <v>ｶﾞｯｺｳﾎｳｼﾞﾝｲﾁﾑﾗｶﾞｸｴﾝﾅｺﾞﾔｹｲｻﾞｲﾀ</v>
      </c>
      <c r="K1903" s="30" t="str">
        <f t="shared" si="89"/>
        <v>名経大市邨</v>
      </c>
      <c r="L1903" s="30">
        <f>①陸連データ貼付け!P1903</f>
        <v>3</v>
      </c>
      <c r="M1903" s="64" t="str">
        <f>①陸連データ貼付け!Q1903</f>
        <v>高校</v>
      </c>
    </row>
    <row r="1904" spans="1:13">
      <c r="A1904" s="233" t="str">
        <f>①陸連データ貼付け!M1904</f>
        <v>J548</v>
      </c>
      <c r="B1904" s="30" t="str">
        <f t="shared" si="87"/>
        <v>J</v>
      </c>
      <c r="C1904" s="30" t="str">
        <f t="shared" si="88"/>
        <v>548</v>
      </c>
      <c r="D1904" s="30">
        <f>①陸連データ貼付け!B1904</f>
        <v>96333630</v>
      </c>
      <c r="E1904" s="30" t="str">
        <f>①陸連データ貼付け!C1904</f>
        <v>中野　晶太</v>
      </c>
      <c r="F1904" s="30" t="str">
        <f>ASC(①陸連データ貼付け!D1904)</f>
        <v>ﾅｶﾉ ｼｮｳﾀ</v>
      </c>
      <c r="G1904" s="30" t="str">
        <f>①陸連データ貼付け!E1904</f>
        <v>男</v>
      </c>
      <c r="H1904" s="30">
        <f>①陸連データ貼付け!N1904</f>
        <v>223504</v>
      </c>
      <c r="I1904" s="30" t="str">
        <f>①陸連データ貼付け!K1904</f>
        <v>名経大市邨</v>
      </c>
      <c r="J1904" s="30" t="str">
        <f>ASC(①陸連データ貼付け!J1904)</f>
        <v>ｶﾞｯｺｳﾎｳｼﾞﾝｲﾁﾑﾗｶﾞｸｴﾝﾅｺﾞﾔｹｲｻﾞｲﾀ</v>
      </c>
      <c r="K1904" s="30" t="str">
        <f t="shared" si="89"/>
        <v>名経大市邨</v>
      </c>
      <c r="L1904" s="30">
        <f>①陸連データ貼付け!P1904</f>
        <v>3</v>
      </c>
      <c r="M1904" s="64" t="str">
        <f>①陸連データ貼付け!Q1904</f>
        <v>高校</v>
      </c>
    </row>
    <row r="1905" spans="1:13">
      <c r="A1905" s="233" t="str">
        <f>①陸連データ貼付け!M1905</f>
        <v>J606</v>
      </c>
      <c r="B1905" s="30" t="str">
        <f t="shared" si="87"/>
        <v>J</v>
      </c>
      <c r="C1905" s="30" t="str">
        <f t="shared" si="88"/>
        <v>606</v>
      </c>
      <c r="D1905" s="30">
        <f>①陸連データ貼付け!B1905</f>
        <v>48887439</v>
      </c>
      <c r="E1905" s="30" t="str">
        <f>①陸連データ貼付け!C1905</f>
        <v>佐藤　誓成</v>
      </c>
      <c r="F1905" s="30" t="str">
        <f>ASC(①陸連データ貼付け!D1905)</f>
        <v>ｻﾄｳ ｾﾅ</v>
      </c>
      <c r="G1905" s="30" t="str">
        <f>①陸連データ貼付け!E1905</f>
        <v>男</v>
      </c>
      <c r="H1905" s="30">
        <f>①陸連データ貼付け!N1905</f>
        <v>223504</v>
      </c>
      <c r="I1905" s="30" t="str">
        <f>①陸連データ貼付け!K1905</f>
        <v>名経大市邨</v>
      </c>
      <c r="J1905" s="30" t="str">
        <f>ASC(①陸連データ貼付け!J1905)</f>
        <v>ｶﾞｯｺｳﾎｳｼﾞﾝｲﾁﾑﾗｶﾞｸｴﾝﾅｺﾞﾔｹｲｻﾞｲﾀ</v>
      </c>
      <c r="K1905" s="30" t="str">
        <f t="shared" si="89"/>
        <v>名経大市邨</v>
      </c>
      <c r="L1905" s="30">
        <f>①陸連データ貼付け!P1905</f>
        <v>2</v>
      </c>
      <c r="M1905" s="64" t="str">
        <f>①陸連データ貼付け!Q1905</f>
        <v>高校</v>
      </c>
    </row>
    <row r="1906" spans="1:13">
      <c r="A1906" s="233" t="str">
        <f>①陸連データ貼付け!M1906</f>
        <v>H5175</v>
      </c>
      <c r="B1906" s="30" t="str">
        <f t="shared" si="87"/>
        <v>H</v>
      </c>
      <c r="C1906" s="30" t="str">
        <f t="shared" si="88"/>
        <v>5175</v>
      </c>
      <c r="D1906" s="30">
        <f>①陸連データ貼付け!B1906</f>
        <v>49234325</v>
      </c>
      <c r="E1906" s="30" t="str">
        <f>①陸連データ貼付け!C1906</f>
        <v>永井　理香子</v>
      </c>
      <c r="F1906" s="30" t="str">
        <f>ASC(①陸連データ貼付け!D1906)</f>
        <v>ﾅｶﾞｲ ﾘｶｺ</v>
      </c>
      <c r="G1906" s="30" t="str">
        <f>①陸連データ貼付け!E1906</f>
        <v>女</v>
      </c>
      <c r="H1906" s="30">
        <f>①陸連データ貼付け!N1906</f>
        <v>223505</v>
      </c>
      <c r="I1906" s="30" t="str">
        <f>①陸連データ貼付け!K1906</f>
        <v>名経大高蔵</v>
      </c>
      <c r="J1906" s="30" t="str">
        <f>ASC(①陸連データ貼付け!J1906)</f>
        <v>ｶﾞｯｺｳﾎｳｼﾞﾝｲﾁﾑﾗｶﾞｸｴﾝﾅｺﾞﾔｹｲｻﾞｲﾀﾞ</v>
      </c>
      <c r="K1906" s="30" t="str">
        <f t="shared" si="89"/>
        <v>名経大高蔵</v>
      </c>
      <c r="L1906" s="30">
        <f>①陸連データ貼付け!P1906</f>
        <v>2</v>
      </c>
      <c r="M1906" s="64" t="str">
        <f>①陸連データ貼付け!Q1906</f>
        <v>高校</v>
      </c>
    </row>
    <row r="1907" spans="1:13">
      <c r="A1907" s="233" t="str">
        <f>①陸連データ貼付け!M1907</f>
        <v>H5176</v>
      </c>
      <c r="B1907" s="30" t="str">
        <f t="shared" si="87"/>
        <v>H</v>
      </c>
      <c r="C1907" s="30" t="str">
        <f t="shared" si="88"/>
        <v>5176</v>
      </c>
      <c r="D1907" s="30">
        <f>①陸連データ貼付け!B1907</f>
        <v>58531527</v>
      </c>
      <c r="E1907" s="30" t="str">
        <f>①陸連データ貼付け!C1907</f>
        <v>福永　菜々穂</v>
      </c>
      <c r="F1907" s="30" t="str">
        <f>ASC(①陸連データ貼付け!D1907)</f>
        <v>ﾌｸﾅｶﾞ ﾅﾅﾎ</v>
      </c>
      <c r="G1907" s="30" t="str">
        <f>①陸連データ貼付け!E1907</f>
        <v>女</v>
      </c>
      <c r="H1907" s="30">
        <f>①陸連データ貼付け!N1907</f>
        <v>223505</v>
      </c>
      <c r="I1907" s="30" t="str">
        <f>①陸連データ貼付け!K1907</f>
        <v>名経大高蔵</v>
      </c>
      <c r="J1907" s="30" t="str">
        <f>ASC(①陸連データ貼付け!J1907)</f>
        <v>ｶﾞｯｺｳﾎｳｼﾞﾝｲﾁﾑﾗｶﾞｸｴﾝﾅｺﾞﾔｹｲｻﾞｲﾀﾞ</v>
      </c>
      <c r="K1907" s="30" t="str">
        <f t="shared" si="89"/>
        <v>名経大高蔵</v>
      </c>
      <c r="L1907" s="30">
        <f>①陸連データ貼付け!P1907</f>
        <v>2</v>
      </c>
      <c r="M1907" s="64" t="str">
        <f>①陸連データ貼付け!Q1907</f>
        <v>高校</v>
      </c>
    </row>
    <row r="1908" spans="1:13">
      <c r="A1908" s="233" t="str">
        <f>①陸連データ貼付け!M1908</f>
        <v>H5177</v>
      </c>
      <c r="B1908" s="30" t="str">
        <f t="shared" si="87"/>
        <v>H</v>
      </c>
      <c r="C1908" s="30" t="str">
        <f t="shared" si="88"/>
        <v>5177</v>
      </c>
      <c r="D1908" s="30">
        <f>①陸連データ貼付け!B1908</f>
        <v>84925735</v>
      </c>
      <c r="E1908" s="30" t="str">
        <f>①陸連データ貼付け!C1908</f>
        <v>中村　美来</v>
      </c>
      <c r="F1908" s="30" t="str">
        <f>ASC(①陸連データ貼付け!D1908)</f>
        <v>ﾅｶﾑﾗ ﾐｸ</v>
      </c>
      <c r="G1908" s="30" t="str">
        <f>①陸連データ貼付け!E1908</f>
        <v>女</v>
      </c>
      <c r="H1908" s="30">
        <f>①陸連データ貼付け!N1908</f>
        <v>223505</v>
      </c>
      <c r="I1908" s="30" t="str">
        <f>①陸連データ貼付け!K1908</f>
        <v>名経大高蔵</v>
      </c>
      <c r="J1908" s="30" t="str">
        <f>ASC(①陸連データ貼付け!J1908)</f>
        <v>ｶﾞｯｺｳﾎｳｼﾞﾝｲﾁﾑﾗｶﾞｸｴﾝﾅｺﾞﾔｹｲｻﾞｲﾀﾞ</v>
      </c>
      <c r="K1908" s="30" t="str">
        <f t="shared" si="89"/>
        <v>名経大高蔵</v>
      </c>
      <c r="L1908" s="30">
        <f>①陸連データ貼付け!P1908</f>
        <v>2</v>
      </c>
      <c r="M1908" s="64" t="str">
        <f>①陸連データ貼付け!Q1908</f>
        <v>高校</v>
      </c>
    </row>
    <row r="1909" spans="1:13">
      <c r="A1909" s="233" t="str">
        <f>①陸連データ貼付け!M1909</f>
        <v>H362</v>
      </c>
      <c r="B1909" s="30" t="str">
        <f t="shared" si="87"/>
        <v>H</v>
      </c>
      <c r="C1909" s="30" t="str">
        <f t="shared" si="88"/>
        <v>362</v>
      </c>
      <c r="D1909" s="30">
        <f>①陸連データ貼付け!B1909</f>
        <v>39754129</v>
      </c>
      <c r="E1909" s="30" t="str">
        <f>①陸連データ貼付け!C1909</f>
        <v>小林　琢人</v>
      </c>
      <c r="F1909" s="30" t="str">
        <f>ASC(①陸連データ貼付け!D1909)</f>
        <v>ｺﾊﾞﾔｼ ﾀｸﾄ</v>
      </c>
      <c r="G1909" s="30" t="str">
        <f>①陸連データ貼付け!E1909</f>
        <v>男</v>
      </c>
      <c r="H1909" s="30">
        <f>①陸連データ貼付け!N1909</f>
        <v>223505</v>
      </c>
      <c r="I1909" s="30" t="str">
        <f>①陸連データ貼付け!K1909</f>
        <v>名経大高蔵</v>
      </c>
      <c r="J1909" s="30" t="str">
        <f>ASC(①陸連データ貼付け!J1909)</f>
        <v>ｶﾞｯｺｳﾎｳｼﾞﾝｲﾁﾑﾗｶﾞｸｴﾝﾅｺﾞﾔｹｲｻﾞｲﾀﾞ</v>
      </c>
      <c r="K1909" s="30" t="str">
        <f t="shared" si="89"/>
        <v>名経大高蔵</v>
      </c>
      <c r="L1909" s="30">
        <f>①陸連データ貼付け!P1909</f>
        <v>3</v>
      </c>
      <c r="M1909" s="64" t="str">
        <f>①陸連データ貼付け!Q1909</f>
        <v>高校</v>
      </c>
    </row>
    <row r="1910" spans="1:13">
      <c r="A1910" s="233" t="str">
        <f>①陸連データ貼付け!M1910</f>
        <v>H363</v>
      </c>
      <c r="B1910" s="30" t="str">
        <f t="shared" si="87"/>
        <v>H</v>
      </c>
      <c r="C1910" s="30" t="str">
        <f t="shared" si="88"/>
        <v>363</v>
      </c>
      <c r="D1910" s="30">
        <f>①陸連データ貼付け!B1910</f>
        <v>39878136</v>
      </c>
      <c r="E1910" s="30" t="str">
        <f>①陸連データ貼付け!C1910</f>
        <v>白木　公平</v>
      </c>
      <c r="F1910" s="30" t="str">
        <f>ASC(①陸連データ貼付け!D1910)</f>
        <v>ｼﾗｷ ｺｳﾍｲ</v>
      </c>
      <c r="G1910" s="30" t="str">
        <f>①陸連データ貼付け!E1910</f>
        <v>男</v>
      </c>
      <c r="H1910" s="30">
        <f>①陸連データ貼付け!N1910</f>
        <v>223505</v>
      </c>
      <c r="I1910" s="30" t="str">
        <f>①陸連データ貼付け!K1910</f>
        <v>名経大高蔵</v>
      </c>
      <c r="J1910" s="30" t="str">
        <f>ASC(①陸連データ貼付け!J1910)</f>
        <v>ｶﾞｯｺｳﾎｳｼﾞﾝｲﾁﾑﾗｶﾞｸｴﾝﾅｺﾞﾔｹｲｻﾞｲﾀﾞ</v>
      </c>
      <c r="K1910" s="30" t="str">
        <f t="shared" si="89"/>
        <v>名経大高蔵</v>
      </c>
      <c r="L1910" s="30">
        <f>①陸連データ貼付け!P1910</f>
        <v>3</v>
      </c>
      <c r="M1910" s="64" t="str">
        <f>①陸連データ貼付け!Q1910</f>
        <v>高校</v>
      </c>
    </row>
    <row r="1911" spans="1:13">
      <c r="A1911" s="233" t="str">
        <f>①陸連データ貼付け!M1911</f>
        <v>H364</v>
      </c>
      <c r="B1911" s="30" t="str">
        <f t="shared" si="87"/>
        <v>H</v>
      </c>
      <c r="C1911" s="30" t="str">
        <f t="shared" si="88"/>
        <v>364</v>
      </c>
      <c r="D1911" s="30">
        <f>①陸連データ貼付け!B1911</f>
        <v>39878742</v>
      </c>
      <c r="E1911" s="30" t="str">
        <f>①陸連データ貼付け!C1911</f>
        <v>丸井　和音</v>
      </c>
      <c r="F1911" s="30" t="str">
        <f>ASC(①陸連データ貼付け!D1911)</f>
        <v>ﾏﾙｲ ｶｽﾞﾈ</v>
      </c>
      <c r="G1911" s="30" t="str">
        <f>①陸連データ貼付け!E1911</f>
        <v>男</v>
      </c>
      <c r="H1911" s="30">
        <f>①陸連データ貼付け!N1911</f>
        <v>223505</v>
      </c>
      <c r="I1911" s="30" t="str">
        <f>①陸連データ貼付け!K1911</f>
        <v>名経大高蔵</v>
      </c>
      <c r="J1911" s="30" t="str">
        <f>ASC(①陸連データ貼付け!J1911)</f>
        <v>ｶﾞｯｺｳﾎｳｼﾞﾝｲﾁﾑﾗｶﾞｸｴﾝﾅｺﾞﾔｹｲｻﾞｲﾀﾞ</v>
      </c>
      <c r="K1911" s="30" t="str">
        <f t="shared" si="89"/>
        <v>名経大高蔵</v>
      </c>
      <c r="L1911" s="30">
        <f>①陸連データ貼付け!P1911</f>
        <v>3</v>
      </c>
      <c r="M1911" s="64" t="str">
        <f>①陸連データ貼付け!Q1911</f>
        <v>高校</v>
      </c>
    </row>
    <row r="1912" spans="1:13">
      <c r="A1912" s="233" t="str">
        <f>①陸連データ貼付け!M1912</f>
        <v>H365</v>
      </c>
      <c r="B1912" s="30" t="str">
        <f t="shared" si="87"/>
        <v>H</v>
      </c>
      <c r="C1912" s="30" t="str">
        <f t="shared" si="88"/>
        <v>365</v>
      </c>
      <c r="D1912" s="30">
        <f>①陸連データ貼付け!B1912</f>
        <v>39968439</v>
      </c>
      <c r="E1912" s="30" t="str">
        <f>①陸連データ貼付け!C1912</f>
        <v>村上　裕貴</v>
      </c>
      <c r="F1912" s="30" t="str">
        <f>ASC(①陸連データ貼付け!D1912)</f>
        <v>ﾑﾗｶﾐ ﾕﾀｶ</v>
      </c>
      <c r="G1912" s="30" t="str">
        <f>①陸連データ貼付け!E1912</f>
        <v>男</v>
      </c>
      <c r="H1912" s="30">
        <f>①陸連データ貼付け!N1912</f>
        <v>223505</v>
      </c>
      <c r="I1912" s="30" t="str">
        <f>①陸連データ貼付け!K1912</f>
        <v>名経大高蔵</v>
      </c>
      <c r="J1912" s="30" t="str">
        <f>ASC(①陸連データ貼付け!J1912)</f>
        <v>ｶﾞｯｺｳﾎｳｼﾞﾝｲﾁﾑﾗｶﾞｸｴﾝﾅｺﾞﾔｹｲｻﾞｲﾀﾞ</v>
      </c>
      <c r="K1912" s="30" t="str">
        <f t="shared" si="89"/>
        <v>名経大高蔵</v>
      </c>
      <c r="L1912" s="30">
        <f>①陸連データ貼付け!P1912</f>
        <v>3</v>
      </c>
      <c r="M1912" s="64" t="str">
        <f>①陸連データ貼付け!Q1912</f>
        <v>高校</v>
      </c>
    </row>
    <row r="1913" spans="1:13">
      <c r="A1913" s="233" t="str">
        <f>①陸連データ貼付け!M1913</f>
        <v>H366</v>
      </c>
      <c r="B1913" s="30" t="str">
        <f t="shared" si="87"/>
        <v>H</v>
      </c>
      <c r="C1913" s="30" t="str">
        <f t="shared" si="88"/>
        <v>366</v>
      </c>
      <c r="D1913" s="30">
        <f>①陸連データ貼付け!B1913</f>
        <v>39972939</v>
      </c>
      <c r="E1913" s="30" t="str">
        <f>①陸連データ貼付け!C1913</f>
        <v>冨田　勇気</v>
      </c>
      <c r="F1913" s="30" t="str">
        <f>ASC(①陸連データ貼付け!D1913)</f>
        <v>ﾄﾐﾀ ﾕｳｷ</v>
      </c>
      <c r="G1913" s="30" t="str">
        <f>①陸連データ貼付け!E1913</f>
        <v>男</v>
      </c>
      <c r="H1913" s="30">
        <f>①陸連データ貼付け!N1913</f>
        <v>223505</v>
      </c>
      <c r="I1913" s="30" t="str">
        <f>①陸連データ貼付け!K1913</f>
        <v>名経大高蔵</v>
      </c>
      <c r="J1913" s="30" t="str">
        <f>ASC(①陸連データ貼付け!J1913)</f>
        <v>ｶﾞｯｺｳﾎｳｼﾞﾝｲﾁﾑﾗｶﾞｸｴﾝﾅｺﾞﾔｹｲｻﾞｲﾀﾞ</v>
      </c>
      <c r="K1913" s="30" t="str">
        <f t="shared" si="89"/>
        <v>名経大高蔵</v>
      </c>
      <c r="L1913" s="30">
        <f>①陸連データ貼付け!P1913</f>
        <v>3</v>
      </c>
      <c r="M1913" s="64" t="str">
        <f>①陸連データ貼付け!Q1913</f>
        <v>高校</v>
      </c>
    </row>
    <row r="1914" spans="1:13">
      <c r="A1914" s="233" t="str">
        <f>①陸連データ貼付け!M1914</f>
        <v>H367</v>
      </c>
      <c r="B1914" s="30" t="str">
        <f t="shared" si="87"/>
        <v>H</v>
      </c>
      <c r="C1914" s="30" t="str">
        <f t="shared" si="88"/>
        <v>367</v>
      </c>
      <c r="D1914" s="30">
        <f>①陸連データ貼付け!B1914</f>
        <v>40002814</v>
      </c>
      <c r="E1914" s="30" t="str">
        <f>①陸連データ貼付け!C1914</f>
        <v>植田　陽平</v>
      </c>
      <c r="F1914" s="30" t="str">
        <f>ASC(①陸連データ貼付け!D1914)</f>
        <v>ｳｴﾀﾞ ﾖｳﾍｲ</v>
      </c>
      <c r="G1914" s="30" t="str">
        <f>①陸連データ貼付け!E1914</f>
        <v>男</v>
      </c>
      <c r="H1914" s="30">
        <f>①陸連データ貼付け!N1914</f>
        <v>223505</v>
      </c>
      <c r="I1914" s="30" t="str">
        <f>①陸連データ貼付け!K1914</f>
        <v>名経大高蔵</v>
      </c>
      <c r="J1914" s="30" t="str">
        <f>ASC(①陸連データ貼付け!J1914)</f>
        <v>ｶﾞｯｺｳﾎｳｼﾞﾝｲﾁﾑﾗｶﾞｸｴﾝﾅｺﾞﾔｹｲｻﾞｲﾀﾞ</v>
      </c>
      <c r="K1914" s="30" t="str">
        <f t="shared" si="89"/>
        <v>名経大高蔵</v>
      </c>
      <c r="L1914" s="30">
        <f>①陸連データ貼付け!P1914</f>
        <v>3</v>
      </c>
      <c r="M1914" s="64" t="str">
        <f>①陸連データ貼付け!Q1914</f>
        <v>高校</v>
      </c>
    </row>
    <row r="1915" spans="1:13">
      <c r="A1915" s="233" t="str">
        <f>①陸連データ貼付け!M1915</f>
        <v>H368</v>
      </c>
      <c r="B1915" s="30" t="str">
        <f t="shared" si="87"/>
        <v>H</v>
      </c>
      <c r="C1915" s="30" t="str">
        <f t="shared" si="88"/>
        <v>368</v>
      </c>
      <c r="D1915" s="30">
        <f>①陸連データ貼付け!B1915</f>
        <v>45898640</v>
      </c>
      <c r="E1915" s="30" t="str">
        <f>①陸連データ貼付け!C1915</f>
        <v>野田　将弘</v>
      </c>
      <c r="F1915" s="30" t="str">
        <f>ASC(①陸連データ貼付け!D1915)</f>
        <v>ﾉﾀﾞ ﾏｻﾋﾛ</v>
      </c>
      <c r="G1915" s="30" t="str">
        <f>①陸連データ貼付け!E1915</f>
        <v>男</v>
      </c>
      <c r="H1915" s="30">
        <f>①陸連データ貼付け!N1915</f>
        <v>223505</v>
      </c>
      <c r="I1915" s="30" t="str">
        <f>①陸連データ貼付け!K1915</f>
        <v>名経大高蔵</v>
      </c>
      <c r="J1915" s="30" t="str">
        <f>ASC(①陸連データ貼付け!J1915)</f>
        <v>ｶﾞｯｺｳﾎｳｼﾞﾝｲﾁﾑﾗｶﾞｸｴﾝﾅｺﾞﾔｹｲｻﾞｲﾀﾞ</v>
      </c>
      <c r="K1915" s="30" t="str">
        <f t="shared" si="89"/>
        <v>名経大高蔵</v>
      </c>
      <c r="L1915" s="30">
        <f>①陸連データ貼付け!P1915</f>
        <v>3</v>
      </c>
      <c r="M1915" s="64" t="str">
        <f>①陸連データ貼付け!Q1915</f>
        <v>高校</v>
      </c>
    </row>
    <row r="1916" spans="1:13">
      <c r="A1916" s="233" t="str">
        <f>①陸連データ貼付け!M1916</f>
        <v>H369</v>
      </c>
      <c r="B1916" s="30" t="str">
        <f t="shared" si="87"/>
        <v>H</v>
      </c>
      <c r="C1916" s="30" t="str">
        <f t="shared" si="88"/>
        <v>369</v>
      </c>
      <c r="D1916" s="30">
        <f>①陸連データ貼付け!B1916</f>
        <v>46987135</v>
      </c>
      <c r="E1916" s="30" t="str">
        <f>①陸連データ貼付け!C1916</f>
        <v>寺元　一樹</v>
      </c>
      <c r="F1916" s="30" t="str">
        <f>ASC(①陸連データ貼付け!D1916)</f>
        <v>ﾃﾗﾓﾄ ｶｽﾞｷ</v>
      </c>
      <c r="G1916" s="30" t="str">
        <f>①陸連データ貼付け!E1916</f>
        <v>男</v>
      </c>
      <c r="H1916" s="30">
        <f>①陸連データ貼付け!N1916</f>
        <v>223505</v>
      </c>
      <c r="I1916" s="30" t="str">
        <f>①陸連データ貼付け!K1916</f>
        <v>名経大高蔵</v>
      </c>
      <c r="J1916" s="30" t="str">
        <f>ASC(①陸連データ貼付け!J1916)</f>
        <v>ｶﾞｯｺｳﾎｳｼﾞﾝｲﾁﾑﾗｶﾞｸｴﾝﾅｺﾞﾔｹｲｻﾞｲﾀﾞ</v>
      </c>
      <c r="K1916" s="30" t="str">
        <f t="shared" si="89"/>
        <v>名経大高蔵</v>
      </c>
      <c r="L1916" s="30">
        <f>①陸連データ貼付け!P1916</f>
        <v>3</v>
      </c>
      <c r="M1916" s="64" t="str">
        <f>①陸連データ貼付け!Q1916</f>
        <v>高校</v>
      </c>
    </row>
    <row r="1917" spans="1:13">
      <c r="A1917" s="233" t="str">
        <f>①陸連データ貼付け!M1917</f>
        <v>H370</v>
      </c>
      <c r="B1917" s="30" t="str">
        <f t="shared" si="87"/>
        <v>H</v>
      </c>
      <c r="C1917" s="30" t="str">
        <f t="shared" si="88"/>
        <v>370</v>
      </c>
      <c r="D1917" s="30">
        <f>①陸連データ貼付け!B1917</f>
        <v>50787027</v>
      </c>
      <c r="E1917" s="30" t="str">
        <f>①陸連データ貼付け!C1917</f>
        <v>高橋　登也</v>
      </c>
      <c r="F1917" s="30" t="str">
        <f>ASC(①陸連データ貼付け!D1917)</f>
        <v>ﾀｶﾊｼ ﾄｳﾔ</v>
      </c>
      <c r="G1917" s="30" t="str">
        <f>①陸連データ貼付け!E1917</f>
        <v>男</v>
      </c>
      <c r="H1917" s="30">
        <f>①陸連データ貼付け!N1917</f>
        <v>223505</v>
      </c>
      <c r="I1917" s="30" t="str">
        <f>①陸連データ貼付け!K1917</f>
        <v>名経大高蔵</v>
      </c>
      <c r="J1917" s="30" t="str">
        <f>ASC(①陸連データ貼付け!J1917)</f>
        <v>ｶﾞｯｺｳﾎｳｼﾞﾝｲﾁﾑﾗｶﾞｸｴﾝﾅｺﾞﾔｹｲｻﾞｲﾀﾞ</v>
      </c>
      <c r="K1917" s="30" t="str">
        <f t="shared" si="89"/>
        <v>名経大高蔵</v>
      </c>
      <c r="L1917" s="30">
        <f>①陸連データ貼付け!P1917</f>
        <v>2</v>
      </c>
      <c r="M1917" s="64" t="str">
        <f>①陸連データ貼付け!Q1917</f>
        <v>高校</v>
      </c>
    </row>
    <row r="1918" spans="1:13">
      <c r="A1918" s="233" t="str">
        <f>①陸連データ貼付け!M1918</f>
        <v>H371</v>
      </c>
      <c r="B1918" s="30" t="str">
        <f t="shared" si="87"/>
        <v>H</v>
      </c>
      <c r="C1918" s="30" t="str">
        <f t="shared" si="88"/>
        <v>371</v>
      </c>
      <c r="D1918" s="30">
        <f>①陸連データ貼付け!B1918</f>
        <v>50979333</v>
      </c>
      <c r="E1918" s="30" t="str">
        <f>①陸連データ貼付け!C1918</f>
        <v>川口　浩甫</v>
      </c>
      <c r="F1918" s="30" t="str">
        <f>ASC(①陸連データ貼付け!D1918)</f>
        <v>ｶﾜｸﾞﾁ ｺｳｽｹ</v>
      </c>
      <c r="G1918" s="30" t="str">
        <f>①陸連データ貼付け!E1918</f>
        <v>男</v>
      </c>
      <c r="H1918" s="30">
        <f>①陸連データ貼付け!N1918</f>
        <v>223505</v>
      </c>
      <c r="I1918" s="30" t="str">
        <f>①陸連データ貼付け!K1918</f>
        <v>名経大高蔵</v>
      </c>
      <c r="J1918" s="30" t="str">
        <f>ASC(①陸連データ貼付け!J1918)</f>
        <v>ｶﾞｯｺｳﾎｳｼﾞﾝｲﾁﾑﾗｶﾞｸｴﾝﾅｺﾞﾔｹｲｻﾞｲﾀﾞ</v>
      </c>
      <c r="K1918" s="30" t="str">
        <f t="shared" si="89"/>
        <v>名経大高蔵</v>
      </c>
      <c r="L1918" s="30">
        <f>①陸連データ貼付け!P1918</f>
        <v>2</v>
      </c>
      <c r="M1918" s="64" t="str">
        <f>①陸連データ貼付け!Q1918</f>
        <v>高校</v>
      </c>
    </row>
    <row r="1919" spans="1:13">
      <c r="A1919" s="233" t="str">
        <f>①陸連データ貼付け!M1919</f>
        <v>H372</v>
      </c>
      <c r="B1919" s="30" t="str">
        <f t="shared" si="87"/>
        <v>H</v>
      </c>
      <c r="C1919" s="30" t="str">
        <f t="shared" si="88"/>
        <v>372</v>
      </c>
      <c r="D1919" s="30">
        <f>①陸連データ貼付け!B1919</f>
        <v>50982226</v>
      </c>
      <c r="E1919" s="30" t="str">
        <f>①陸連データ貼付け!C1919</f>
        <v>佐々　拓海</v>
      </c>
      <c r="F1919" s="30" t="str">
        <f>ASC(①陸連データ貼付け!D1919)</f>
        <v>ｻｯｻ ﾀｸﾐ</v>
      </c>
      <c r="G1919" s="30" t="str">
        <f>①陸連データ貼付け!E1919</f>
        <v>男</v>
      </c>
      <c r="H1919" s="30">
        <f>①陸連データ貼付け!N1919</f>
        <v>223505</v>
      </c>
      <c r="I1919" s="30" t="str">
        <f>①陸連データ貼付け!K1919</f>
        <v>名経大高蔵</v>
      </c>
      <c r="J1919" s="30" t="str">
        <f>ASC(①陸連データ貼付け!J1919)</f>
        <v>ｶﾞｯｺｳﾎｳｼﾞﾝｲﾁﾑﾗｶﾞｸｴﾝﾅｺﾞﾔｹｲｻﾞｲﾀﾞ</v>
      </c>
      <c r="K1919" s="30" t="str">
        <f t="shared" si="89"/>
        <v>名経大高蔵</v>
      </c>
      <c r="L1919" s="30">
        <f>①陸連データ貼付け!P1919</f>
        <v>2</v>
      </c>
      <c r="M1919" s="64" t="str">
        <f>①陸連データ貼付け!Q1919</f>
        <v>高校</v>
      </c>
    </row>
    <row r="1920" spans="1:13">
      <c r="A1920" s="233" t="str">
        <f>①陸連データ貼付け!M1920</f>
        <v>H373</v>
      </c>
      <c r="B1920" s="30" t="str">
        <f t="shared" si="87"/>
        <v>H</v>
      </c>
      <c r="C1920" s="30" t="str">
        <f t="shared" si="88"/>
        <v>373</v>
      </c>
      <c r="D1920" s="30">
        <f>①陸連データ貼付け!B1920</f>
        <v>53047120</v>
      </c>
      <c r="E1920" s="30" t="str">
        <f>①陸連データ貼付け!C1920</f>
        <v>下村　航也</v>
      </c>
      <c r="F1920" s="30" t="str">
        <f>ASC(①陸連データ貼付け!D1920)</f>
        <v>ｼﾓﾑﾗ ｺｳﾔ</v>
      </c>
      <c r="G1920" s="30" t="str">
        <f>①陸連データ貼付け!E1920</f>
        <v>男</v>
      </c>
      <c r="H1920" s="30">
        <f>①陸連データ貼付け!N1920</f>
        <v>223505</v>
      </c>
      <c r="I1920" s="30" t="str">
        <f>①陸連データ貼付け!K1920</f>
        <v>名経大高蔵</v>
      </c>
      <c r="J1920" s="30" t="str">
        <f>ASC(①陸連データ貼付け!J1920)</f>
        <v>ｶﾞｯｺｳﾎｳｼﾞﾝｲﾁﾑﾗｶﾞｸｴﾝﾅｺﾞﾔｹｲｻﾞｲﾀﾞ</v>
      </c>
      <c r="K1920" s="30" t="str">
        <f t="shared" si="89"/>
        <v>名経大高蔵</v>
      </c>
      <c r="L1920" s="30">
        <f>①陸連データ貼付け!P1920</f>
        <v>2</v>
      </c>
      <c r="M1920" s="64" t="str">
        <f>①陸連データ貼付け!Q1920</f>
        <v>高校</v>
      </c>
    </row>
    <row r="1921" spans="1:13">
      <c r="A1921" s="233" t="str">
        <f>①陸連データ貼付け!M1921</f>
        <v>H374</v>
      </c>
      <c r="B1921" s="30" t="str">
        <f t="shared" si="87"/>
        <v>H</v>
      </c>
      <c r="C1921" s="30" t="str">
        <f t="shared" si="88"/>
        <v>374</v>
      </c>
      <c r="D1921" s="30">
        <f>①陸連データ貼付け!B1921</f>
        <v>55081221</v>
      </c>
      <c r="E1921" s="30" t="str">
        <f>①陸連データ貼付け!C1921</f>
        <v>星野　大輝</v>
      </c>
      <c r="F1921" s="30" t="str">
        <f>ASC(①陸連データ貼付け!D1921)</f>
        <v>ﾎｼﾉ ﾀﾞｲｷ</v>
      </c>
      <c r="G1921" s="30" t="str">
        <f>①陸連データ貼付け!E1921</f>
        <v>男</v>
      </c>
      <c r="H1921" s="30">
        <f>①陸連データ貼付け!N1921</f>
        <v>223505</v>
      </c>
      <c r="I1921" s="30" t="str">
        <f>①陸連データ貼付け!K1921</f>
        <v>名経大高蔵</v>
      </c>
      <c r="J1921" s="30" t="str">
        <f>ASC(①陸連データ貼付け!J1921)</f>
        <v>ｶﾞｯｺｳﾎｳｼﾞﾝｲﾁﾑﾗｶﾞｸｴﾝﾅｺﾞﾔｹｲｻﾞｲﾀﾞ</v>
      </c>
      <c r="K1921" s="30" t="str">
        <f t="shared" si="89"/>
        <v>名経大高蔵</v>
      </c>
      <c r="L1921" s="30">
        <f>①陸連データ貼付け!P1921</f>
        <v>2</v>
      </c>
      <c r="M1921" s="64" t="str">
        <f>①陸連データ貼付け!Q1921</f>
        <v>高校</v>
      </c>
    </row>
    <row r="1922" spans="1:13">
      <c r="A1922" s="233" t="str">
        <f>①陸連データ貼付け!M1922</f>
        <v>H375</v>
      </c>
      <c r="B1922" s="30" t="str">
        <f t="shared" si="87"/>
        <v>H</v>
      </c>
      <c r="C1922" s="30" t="str">
        <f t="shared" si="88"/>
        <v>375</v>
      </c>
      <c r="D1922" s="30">
        <f>①陸連データ貼付け!B1922</f>
        <v>55625528</v>
      </c>
      <c r="E1922" s="30" t="str">
        <f>①陸連データ貼付け!C1922</f>
        <v>一瀬　達也</v>
      </c>
      <c r="F1922" s="30" t="str">
        <f>ASC(①陸連データ貼付け!D1922)</f>
        <v>ｲﾁﾉｾ ﾀﾂﾔ</v>
      </c>
      <c r="G1922" s="30" t="str">
        <f>①陸連データ貼付け!E1922</f>
        <v>男</v>
      </c>
      <c r="H1922" s="30">
        <f>①陸連データ貼付け!N1922</f>
        <v>223505</v>
      </c>
      <c r="I1922" s="30" t="str">
        <f>①陸連データ貼付け!K1922</f>
        <v>名経大高蔵</v>
      </c>
      <c r="J1922" s="30" t="str">
        <f>ASC(①陸連データ貼付け!J1922)</f>
        <v>ｶﾞｯｺｳﾎｳｼﾞﾝｲﾁﾑﾗｶﾞｸｴﾝﾅｺﾞﾔｹｲｻﾞｲﾀﾞ</v>
      </c>
      <c r="K1922" s="30" t="str">
        <f t="shared" si="89"/>
        <v>名経大高蔵</v>
      </c>
      <c r="L1922" s="30">
        <f>①陸連データ貼付け!P1922</f>
        <v>2</v>
      </c>
      <c r="M1922" s="64" t="str">
        <f>①陸連データ貼付け!Q1922</f>
        <v>高校</v>
      </c>
    </row>
    <row r="1923" spans="1:13">
      <c r="A1923" s="233" t="str">
        <f>①陸連データ貼付け!M1923</f>
        <v>H376</v>
      </c>
      <c r="B1923" s="30" t="str">
        <f t="shared" ref="B1923:B1986" si="90">LEFT(A1923,1)</f>
        <v>H</v>
      </c>
      <c r="C1923" s="30" t="str">
        <f t="shared" ref="C1923:C1986" si="91">REPLACE(A1923,1,1,"")</f>
        <v>376</v>
      </c>
      <c r="D1923" s="30">
        <f>①陸連データ貼付け!B1923</f>
        <v>55788740</v>
      </c>
      <c r="E1923" s="30" t="str">
        <f>①陸連データ貼付け!C1923</f>
        <v>竹内　嘉希</v>
      </c>
      <c r="F1923" s="30" t="str">
        <f>ASC(①陸連データ貼付け!D1923)</f>
        <v>ﾀｹｳﾁ ﾖｼｷ</v>
      </c>
      <c r="G1923" s="30" t="str">
        <f>①陸連データ貼付け!E1923</f>
        <v>男</v>
      </c>
      <c r="H1923" s="30">
        <f>①陸連データ貼付け!N1923</f>
        <v>223505</v>
      </c>
      <c r="I1923" s="30" t="str">
        <f>①陸連データ貼付け!K1923</f>
        <v>名経大高蔵</v>
      </c>
      <c r="J1923" s="30" t="str">
        <f>ASC(①陸連データ貼付け!J1923)</f>
        <v>ｶﾞｯｺｳﾎｳｼﾞﾝｲﾁﾑﾗｶﾞｸｴﾝﾅｺﾞﾔｹｲｻﾞｲﾀﾞ</v>
      </c>
      <c r="K1923" s="30" t="str">
        <f t="shared" ref="K1923:K1986" si="92">I1923</f>
        <v>名経大高蔵</v>
      </c>
      <c r="L1923" s="30">
        <f>①陸連データ貼付け!P1923</f>
        <v>2</v>
      </c>
      <c r="M1923" s="64" t="str">
        <f>①陸連データ貼付け!Q1923</f>
        <v>高校</v>
      </c>
    </row>
    <row r="1924" spans="1:13">
      <c r="A1924" s="233" t="str">
        <f>①陸連データ貼付け!M1924</f>
        <v>H377</v>
      </c>
      <c r="B1924" s="30" t="str">
        <f t="shared" si="90"/>
        <v>H</v>
      </c>
      <c r="C1924" s="30" t="str">
        <f t="shared" si="91"/>
        <v>377</v>
      </c>
      <c r="D1924" s="30">
        <f>①陸連データ貼付け!B1924</f>
        <v>57305828</v>
      </c>
      <c r="E1924" s="30" t="str">
        <f>①陸連データ貼付け!C1924</f>
        <v>寺沢　一希</v>
      </c>
      <c r="F1924" s="30" t="str">
        <f>ASC(①陸連データ貼付け!D1924)</f>
        <v>ﾃﾗｻﾜ ｶｽﾞｷ</v>
      </c>
      <c r="G1924" s="30" t="str">
        <f>①陸連データ貼付け!E1924</f>
        <v>男</v>
      </c>
      <c r="H1924" s="30">
        <f>①陸連データ貼付け!N1924</f>
        <v>223505</v>
      </c>
      <c r="I1924" s="30" t="str">
        <f>①陸連データ貼付け!K1924</f>
        <v>名経大高蔵</v>
      </c>
      <c r="J1924" s="30" t="str">
        <f>ASC(①陸連データ貼付け!J1924)</f>
        <v>ｶﾞｯｺｳﾎｳｼﾞﾝｲﾁﾑﾗｶﾞｸｴﾝﾅｺﾞﾔｹｲｻﾞｲﾀﾞ</v>
      </c>
      <c r="K1924" s="30" t="str">
        <f t="shared" si="92"/>
        <v>名経大高蔵</v>
      </c>
      <c r="L1924" s="30">
        <f>①陸連データ貼付け!P1924</f>
        <v>2</v>
      </c>
      <c r="M1924" s="64" t="str">
        <f>①陸連データ貼付け!Q1924</f>
        <v>高校</v>
      </c>
    </row>
    <row r="1925" spans="1:13">
      <c r="A1925" s="233" t="str">
        <f>①陸連データ貼付け!M1925</f>
        <v>H378</v>
      </c>
      <c r="B1925" s="30" t="str">
        <f t="shared" si="90"/>
        <v>H</v>
      </c>
      <c r="C1925" s="30" t="str">
        <f t="shared" si="91"/>
        <v>378</v>
      </c>
      <c r="D1925" s="30">
        <f>①陸連データ貼付け!B1925</f>
        <v>58653734</v>
      </c>
      <c r="E1925" s="30" t="str">
        <f>①陸連データ貼付け!C1925</f>
        <v>前田　智広</v>
      </c>
      <c r="F1925" s="30" t="str">
        <f>ASC(①陸連データ貼付け!D1925)</f>
        <v>ﾏｴﾀﾞ ﾄﾓﾋﾛ</v>
      </c>
      <c r="G1925" s="30" t="str">
        <f>①陸連データ貼付け!E1925</f>
        <v>男</v>
      </c>
      <c r="H1925" s="30">
        <f>①陸連データ貼付け!N1925</f>
        <v>223505</v>
      </c>
      <c r="I1925" s="30" t="str">
        <f>①陸連データ貼付け!K1925</f>
        <v>名経大高蔵</v>
      </c>
      <c r="J1925" s="30" t="str">
        <f>ASC(①陸連データ貼付け!J1925)</f>
        <v>ｶﾞｯｺｳﾎｳｼﾞﾝｲﾁﾑﾗｶﾞｸｴﾝﾅｺﾞﾔｹｲｻﾞｲﾀﾞ</v>
      </c>
      <c r="K1925" s="30" t="str">
        <f t="shared" si="92"/>
        <v>名経大高蔵</v>
      </c>
      <c r="L1925" s="30">
        <f>①陸連データ貼付け!P1925</f>
        <v>3</v>
      </c>
      <c r="M1925" s="64" t="str">
        <f>①陸連データ貼付け!Q1925</f>
        <v>高校</v>
      </c>
    </row>
    <row r="1926" spans="1:13">
      <c r="A1926" s="233" t="str">
        <f>①陸連データ貼付け!M1926</f>
        <v>H379</v>
      </c>
      <c r="B1926" s="30" t="str">
        <f t="shared" si="90"/>
        <v>H</v>
      </c>
      <c r="C1926" s="30" t="str">
        <f t="shared" si="91"/>
        <v>379</v>
      </c>
      <c r="D1926" s="30">
        <f>①陸連データ貼付け!B1926</f>
        <v>61674832</v>
      </c>
      <c r="E1926" s="30" t="str">
        <f>①陸連データ貼付け!C1926</f>
        <v>戸井　寛太朗</v>
      </c>
      <c r="F1926" s="30" t="str">
        <f>ASC(①陸連データ貼付け!D1926)</f>
        <v>ﾄｲ ｶﾝﾀﾛｳ</v>
      </c>
      <c r="G1926" s="30" t="str">
        <f>①陸連データ貼付け!E1926</f>
        <v>男</v>
      </c>
      <c r="H1926" s="30">
        <f>①陸連データ貼付け!N1926</f>
        <v>223505</v>
      </c>
      <c r="I1926" s="30" t="str">
        <f>①陸連データ貼付け!K1926</f>
        <v>名経大高蔵</v>
      </c>
      <c r="J1926" s="30" t="str">
        <f>ASC(①陸連データ貼付け!J1926)</f>
        <v>ｶﾞｯｺｳﾎｳｼﾞﾝｲﾁﾑﾗｶﾞｸｴﾝﾅｺﾞﾔｹｲｻﾞｲﾀﾞ</v>
      </c>
      <c r="K1926" s="30" t="str">
        <f t="shared" si="92"/>
        <v>名経大高蔵</v>
      </c>
      <c r="L1926" s="30">
        <f>①陸連データ貼付け!P1926</f>
        <v>2</v>
      </c>
      <c r="M1926" s="64" t="str">
        <f>①陸連データ貼付け!Q1926</f>
        <v>高校</v>
      </c>
    </row>
    <row r="1927" spans="1:13">
      <c r="A1927" s="233" t="str">
        <f>①陸連データ貼付け!M1927</f>
        <v>H380</v>
      </c>
      <c r="B1927" s="30" t="str">
        <f t="shared" si="90"/>
        <v>H</v>
      </c>
      <c r="C1927" s="30" t="str">
        <f t="shared" si="91"/>
        <v>380</v>
      </c>
      <c r="D1927" s="30">
        <f>①陸連データ貼付け!B1927</f>
        <v>68324225</v>
      </c>
      <c r="E1927" s="30" t="str">
        <f>①陸連データ貼付け!C1927</f>
        <v>平野　翔太</v>
      </c>
      <c r="F1927" s="30" t="str">
        <f>ASC(①陸連データ貼付け!D1927)</f>
        <v>ﾋﾗﾉ ｼｮｳﾀ</v>
      </c>
      <c r="G1927" s="30" t="str">
        <f>①陸連データ貼付け!E1927</f>
        <v>男</v>
      </c>
      <c r="H1927" s="30">
        <f>①陸連データ貼付け!N1927</f>
        <v>223505</v>
      </c>
      <c r="I1927" s="30" t="str">
        <f>①陸連データ貼付け!K1927</f>
        <v>名経大高蔵</v>
      </c>
      <c r="J1927" s="30" t="str">
        <f>ASC(①陸連データ貼付け!J1927)</f>
        <v>ｶﾞｯｺｳﾎｳｼﾞﾝｲﾁﾑﾗｶﾞｸｴﾝﾅｺﾞﾔｹｲｻﾞｲﾀﾞ</v>
      </c>
      <c r="K1927" s="30" t="str">
        <f t="shared" si="92"/>
        <v>名経大高蔵</v>
      </c>
      <c r="L1927" s="30">
        <f>①陸連データ貼付け!P1927</f>
        <v>1</v>
      </c>
      <c r="M1927" s="64" t="str">
        <f>①陸連データ貼付け!Q1927</f>
        <v>高校</v>
      </c>
    </row>
    <row r="1928" spans="1:13">
      <c r="A1928" s="233" t="str">
        <f>①陸連データ貼付け!M1928</f>
        <v>H381</v>
      </c>
      <c r="B1928" s="30" t="str">
        <f t="shared" si="90"/>
        <v>H</v>
      </c>
      <c r="C1928" s="30" t="str">
        <f t="shared" si="91"/>
        <v>381</v>
      </c>
      <c r="D1928" s="30">
        <f>①陸連データ貼付け!B1928</f>
        <v>72777131</v>
      </c>
      <c r="E1928" s="30" t="str">
        <f>①陸連データ貼付け!C1928</f>
        <v>井村　知貴</v>
      </c>
      <c r="F1928" s="30" t="str">
        <f>ASC(①陸連データ貼付け!D1928)</f>
        <v>ｲﾑﾗ ﾄﾓｷ</v>
      </c>
      <c r="G1928" s="30" t="str">
        <f>①陸連データ貼付け!E1928</f>
        <v>男</v>
      </c>
      <c r="H1928" s="30">
        <f>①陸連データ貼付け!N1928</f>
        <v>223505</v>
      </c>
      <c r="I1928" s="30" t="str">
        <f>①陸連データ貼付け!K1928</f>
        <v>名経大高蔵</v>
      </c>
      <c r="J1928" s="30" t="str">
        <f>ASC(①陸連データ貼付け!J1928)</f>
        <v>ｶﾞｯｺｳﾎｳｼﾞﾝｲﾁﾑﾗｶﾞｸｴﾝﾅｺﾞﾔｹｲｻﾞｲﾀﾞ</v>
      </c>
      <c r="K1928" s="30" t="str">
        <f t="shared" si="92"/>
        <v>名経大高蔵</v>
      </c>
      <c r="L1928" s="30">
        <f>①陸連データ貼付け!P1928</f>
        <v>3</v>
      </c>
      <c r="M1928" s="64" t="str">
        <f>①陸連データ貼付け!Q1928</f>
        <v>高校</v>
      </c>
    </row>
    <row r="1929" spans="1:13">
      <c r="A1929" s="233" t="str">
        <f>①陸連データ貼付け!M1929</f>
        <v>H382</v>
      </c>
      <c r="B1929" s="30" t="str">
        <f t="shared" si="90"/>
        <v>H</v>
      </c>
      <c r="C1929" s="30" t="str">
        <f t="shared" si="91"/>
        <v>382</v>
      </c>
      <c r="D1929" s="30">
        <f>①陸連データ貼付け!B1929</f>
        <v>72777232</v>
      </c>
      <c r="E1929" s="30" t="str">
        <f>①陸連データ貼付け!C1929</f>
        <v>加藤　立誠</v>
      </c>
      <c r="F1929" s="30" t="str">
        <f>ASC(①陸連データ貼付け!D1929)</f>
        <v>ｶﾄｳ ﾘｭｳｾｲ</v>
      </c>
      <c r="G1929" s="30" t="str">
        <f>①陸連データ貼付け!E1929</f>
        <v>男</v>
      </c>
      <c r="H1929" s="30">
        <f>①陸連データ貼付け!N1929</f>
        <v>223505</v>
      </c>
      <c r="I1929" s="30" t="str">
        <f>①陸連データ貼付け!K1929</f>
        <v>名経大高蔵</v>
      </c>
      <c r="J1929" s="30" t="str">
        <f>ASC(①陸連データ貼付け!J1929)</f>
        <v>ｶﾞｯｺｳﾎｳｼﾞﾝｲﾁﾑﾗｶﾞｸｴﾝﾅｺﾞﾔｹｲｻﾞｲﾀﾞ</v>
      </c>
      <c r="K1929" s="30" t="str">
        <f t="shared" si="92"/>
        <v>名経大高蔵</v>
      </c>
      <c r="L1929" s="30">
        <f>①陸連データ貼付け!P1929</f>
        <v>3</v>
      </c>
      <c r="M1929" s="64" t="str">
        <f>①陸連データ貼付け!Q1929</f>
        <v>高校</v>
      </c>
    </row>
    <row r="1930" spans="1:13">
      <c r="A1930" s="233" t="str">
        <f>①陸連データ貼付け!M1930</f>
        <v>H383</v>
      </c>
      <c r="B1930" s="30" t="str">
        <f t="shared" si="90"/>
        <v>H</v>
      </c>
      <c r="C1930" s="30" t="str">
        <f t="shared" si="91"/>
        <v>383</v>
      </c>
      <c r="D1930" s="30">
        <f>①陸連データ貼付け!B1930</f>
        <v>72777333</v>
      </c>
      <c r="E1930" s="30" t="str">
        <f>①陸連データ貼付け!C1930</f>
        <v>中嶋　友也</v>
      </c>
      <c r="F1930" s="30" t="str">
        <f>ASC(①陸連データ貼付け!D1930)</f>
        <v>ﾅｶｼﾏ ﾄﾓﾔ</v>
      </c>
      <c r="G1930" s="30" t="str">
        <f>①陸連データ貼付け!E1930</f>
        <v>男</v>
      </c>
      <c r="H1930" s="30">
        <f>①陸連データ貼付け!N1930</f>
        <v>223505</v>
      </c>
      <c r="I1930" s="30" t="str">
        <f>①陸連データ貼付け!K1930</f>
        <v>名経大高蔵</v>
      </c>
      <c r="J1930" s="30" t="str">
        <f>ASC(①陸連データ貼付け!J1930)</f>
        <v>ｶﾞｯｺｳﾎｳｼﾞﾝｲﾁﾑﾗｶﾞｸｴﾝﾅｺﾞﾔｹｲｻﾞｲﾀﾞ</v>
      </c>
      <c r="K1930" s="30" t="str">
        <f t="shared" si="92"/>
        <v>名経大高蔵</v>
      </c>
      <c r="L1930" s="30">
        <f>①陸連データ貼付け!P1930</f>
        <v>3</v>
      </c>
      <c r="M1930" s="64" t="str">
        <f>①陸連データ貼付け!Q1930</f>
        <v>高校</v>
      </c>
    </row>
    <row r="1931" spans="1:13">
      <c r="A1931" s="233" t="str">
        <f>①陸連データ貼付け!M1931</f>
        <v>H384</v>
      </c>
      <c r="B1931" s="30" t="str">
        <f t="shared" si="90"/>
        <v>H</v>
      </c>
      <c r="C1931" s="30" t="str">
        <f t="shared" si="91"/>
        <v>384</v>
      </c>
      <c r="D1931" s="30">
        <f>①陸連データ貼付け!B1931</f>
        <v>72777434</v>
      </c>
      <c r="E1931" s="30" t="str">
        <f>①陸連データ貼付け!C1931</f>
        <v>福岡　崚生</v>
      </c>
      <c r="F1931" s="30" t="str">
        <f>ASC(①陸連データ貼付け!D1931)</f>
        <v>ﾌｸｵｶ ﾘｮｳｾｲ</v>
      </c>
      <c r="G1931" s="30" t="str">
        <f>①陸連データ貼付け!E1931</f>
        <v>男</v>
      </c>
      <c r="H1931" s="30">
        <f>①陸連データ貼付け!N1931</f>
        <v>223505</v>
      </c>
      <c r="I1931" s="30" t="str">
        <f>①陸連データ貼付け!K1931</f>
        <v>名経大高蔵</v>
      </c>
      <c r="J1931" s="30" t="str">
        <f>ASC(①陸連データ貼付け!J1931)</f>
        <v>ｶﾞｯｺｳﾎｳｼﾞﾝｲﾁﾑﾗｶﾞｸｴﾝﾅｺﾞﾔｹｲｻﾞｲﾀﾞ</v>
      </c>
      <c r="K1931" s="30" t="str">
        <f t="shared" si="92"/>
        <v>名経大高蔵</v>
      </c>
      <c r="L1931" s="30">
        <f>①陸連データ貼付け!P1931</f>
        <v>3</v>
      </c>
      <c r="M1931" s="64" t="str">
        <f>①陸連データ貼付け!Q1931</f>
        <v>高校</v>
      </c>
    </row>
    <row r="1932" spans="1:13">
      <c r="A1932" s="233" t="str">
        <f>①陸連データ貼付け!M1932</f>
        <v>H385</v>
      </c>
      <c r="B1932" s="30" t="str">
        <f t="shared" si="90"/>
        <v>H</v>
      </c>
      <c r="C1932" s="30" t="str">
        <f t="shared" si="91"/>
        <v>385</v>
      </c>
      <c r="D1932" s="30">
        <f>①陸連データ貼付け!B1932</f>
        <v>72777535</v>
      </c>
      <c r="E1932" s="30" t="str">
        <f>①陸連データ貼付け!C1932</f>
        <v>水野　聖也</v>
      </c>
      <c r="F1932" s="30" t="str">
        <f>ASC(①陸連データ貼付け!D1932)</f>
        <v>ﾐｽﾞﾉ ｾｲﾔ</v>
      </c>
      <c r="G1932" s="30" t="str">
        <f>①陸連データ貼付け!E1932</f>
        <v>男</v>
      </c>
      <c r="H1932" s="30">
        <f>①陸連データ貼付け!N1932</f>
        <v>223505</v>
      </c>
      <c r="I1932" s="30" t="str">
        <f>①陸連データ貼付け!K1932</f>
        <v>名経大高蔵</v>
      </c>
      <c r="J1932" s="30" t="str">
        <f>ASC(①陸連データ貼付け!J1932)</f>
        <v>ｶﾞｯｺｳﾎｳｼﾞﾝｲﾁﾑﾗｶﾞｸｴﾝﾅｺﾞﾔｹｲｻﾞｲﾀﾞ</v>
      </c>
      <c r="K1932" s="30" t="str">
        <f t="shared" si="92"/>
        <v>名経大高蔵</v>
      </c>
      <c r="L1932" s="30">
        <f>①陸連データ貼付け!P1932</f>
        <v>3</v>
      </c>
      <c r="M1932" s="64" t="str">
        <f>①陸連データ貼付け!Q1932</f>
        <v>高校</v>
      </c>
    </row>
    <row r="1933" spans="1:13">
      <c r="A1933" s="233" t="str">
        <f>①陸連データ貼付け!M1933</f>
        <v>H386</v>
      </c>
      <c r="B1933" s="30" t="str">
        <f t="shared" si="90"/>
        <v>H</v>
      </c>
      <c r="C1933" s="30" t="str">
        <f t="shared" si="91"/>
        <v>386</v>
      </c>
      <c r="D1933" s="30">
        <f>①陸連データ貼付け!B1933</f>
        <v>72820322</v>
      </c>
      <c r="E1933" s="30" t="str">
        <f>①陸連データ貼付け!C1933</f>
        <v>山本　光一郎</v>
      </c>
      <c r="F1933" s="30" t="str">
        <f>ASC(①陸連データ貼付け!D1933)</f>
        <v>ﾔﾏﾓﾄ ｺｳｲﾁﾛｳ</v>
      </c>
      <c r="G1933" s="30" t="str">
        <f>①陸連データ貼付け!E1933</f>
        <v>男</v>
      </c>
      <c r="H1933" s="30">
        <f>①陸連データ貼付け!N1933</f>
        <v>223505</v>
      </c>
      <c r="I1933" s="30" t="str">
        <f>①陸連データ貼付け!K1933</f>
        <v>名経大高蔵</v>
      </c>
      <c r="J1933" s="30" t="str">
        <f>ASC(①陸連データ貼付け!J1933)</f>
        <v>ｶﾞｯｺｳﾎｳｼﾞﾝｲﾁﾑﾗｶﾞｸｴﾝﾅｺﾞﾔｹｲｻﾞｲﾀﾞ</v>
      </c>
      <c r="K1933" s="30" t="str">
        <f t="shared" si="92"/>
        <v>名経大高蔵</v>
      </c>
      <c r="L1933" s="30">
        <f>①陸連データ貼付け!P1933</f>
        <v>2</v>
      </c>
      <c r="M1933" s="64" t="str">
        <f>①陸連データ貼付け!Q1933</f>
        <v>高校</v>
      </c>
    </row>
    <row r="1934" spans="1:13">
      <c r="A1934" s="233" t="str">
        <f>①陸連データ貼付け!M1934</f>
        <v>H387</v>
      </c>
      <c r="B1934" s="30" t="str">
        <f t="shared" si="90"/>
        <v>H</v>
      </c>
      <c r="C1934" s="30" t="str">
        <f t="shared" si="91"/>
        <v>387</v>
      </c>
      <c r="D1934" s="30">
        <f>①陸連データ貼付け!B1934</f>
        <v>76749538</v>
      </c>
      <c r="E1934" s="30" t="str">
        <f>①陸連データ貼付け!C1934</f>
        <v>三浦　匡登</v>
      </c>
      <c r="F1934" s="30" t="str">
        <f>ASC(①陸連データ貼付け!D1934)</f>
        <v>ﾐｳﾗ ﾏｻﾄ</v>
      </c>
      <c r="G1934" s="30" t="str">
        <f>①陸連データ貼付け!E1934</f>
        <v>男</v>
      </c>
      <c r="H1934" s="30">
        <f>①陸連データ貼付け!N1934</f>
        <v>223505</v>
      </c>
      <c r="I1934" s="30" t="str">
        <f>①陸連データ貼付け!K1934</f>
        <v>名経大高蔵</v>
      </c>
      <c r="J1934" s="30" t="str">
        <f>ASC(①陸連データ貼付け!J1934)</f>
        <v>ｶﾞｯｺｳﾎｳｼﾞﾝｲﾁﾑﾗｶﾞｸｴﾝﾅｺﾞﾔｹｲｻﾞｲﾀﾞ</v>
      </c>
      <c r="K1934" s="30" t="str">
        <f t="shared" si="92"/>
        <v>名経大高蔵</v>
      </c>
      <c r="L1934" s="30">
        <f>①陸連データ貼付け!P1934</f>
        <v>1</v>
      </c>
      <c r="M1934" s="64" t="str">
        <f>①陸連データ貼付け!Q1934</f>
        <v>高校</v>
      </c>
    </row>
    <row r="1935" spans="1:13">
      <c r="A1935" s="233" t="str">
        <f>①陸連データ貼付け!M1935</f>
        <v>H388</v>
      </c>
      <c r="B1935" s="30" t="str">
        <f t="shared" si="90"/>
        <v>H</v>
      </c>
      <c r="C1935" s="30" t="str">
        <f t="shared" si="91"/>
        <v>388</v>
      </c>
      <c r="D1935" s="30">
        <f>①陸連データ貼付け!B1935</f>
        <v>81750122</v>
      </c>
      <c r="E1935" s="30" t="str">
        <f>①陸連データ貼付け!C1935</f>
        <v>野田　一浩</v>
      </c>
      <c r="F1935" s="30" t="str">
        <f>ASC(①陸連データ貼付け!D1935)</f>
        <v>ﾉﾀﾞ ｶｽﾞﾋﾛ</v>
      </c>
      <c r="G1935" s="30" t="str">
        <f>①陸連データ貼付け!E1935</f>
        <v>男</v>
      </c>
      <c r="H1935" s="30">
        <f>①陸連データ貼付け!N1935</f>
        <v>223505</v>
      </c>
      <c r="I1935" s="30" t="str">
        <f>①陸連データ貼付け!K1935</f>
        <v>名経大高蔵</v>
      </c>
      <c r="J1935" s="30" t="str">
        <f>ASC(①陸連データ貼付け!J1935)</f>
        <v>ｶﾞｯｺｳﾎｳｼﾞﾝｲﾁﾑﾗｶﾞｸｴﾝﾅｺﾞﾔｹｲｻﾞｲﾀﾞ</v>
      </c>
      <c r="K1935" s="30" t="str">
        <f t="shared" si="92"/>
        <v>名経大高蔵</v>
      </c>
      <c r="L1935" s="30">
        <f>①陸連データ貼付け!P1935</f>
        <v>3</v>
      </c>
      <c r="M1935" s="64" t="str">
        <f>①陸連データ貼付け!Q1935</f>
        <v>高校</v>
      </c>
    </row>
    <row r="1936" spans="1:13">
      <c r="A1936" s="233" t="str">
        <f>①陸連データ貼付け!M1936</f>
        <v>H389</v>
      </c>
      <c r="B1936" s="30" t="str">
        <f t="shared" si="90"/>
        <v>H</v>
      </c>
      <c r="C1936" s="30" t="str">
        <f t="shared" si="91"/>
        <v>389</v>
      </c>
      <c r="D1936" s="30">
        <f>①陸連データ貼付け!B1936</f>
        <v>84925331</v>
      </c>
      <c r="E1936" s="30" t="str">
        <f>①陸連データ貼付け!C1936</f>
        <v>林　気路</v>
      </c>
      <c r="F1936" s="30" t="str">
        <f>ASC(①陸連データ貼付け!D1936)</f>
        <v>ﾊﾔｼ ｷﾛ</v>
      </c>
      <c r="G1936" s="30" t="str">
        <f>①陸連データ貼付け!E1936</f>
        <v>男</v>
      </c>
      <c r="H1936" s="30">
        <f>①陸連データ貼付け!N1936</f>
        <v>223505</v>
      </c>
      <c r="I1936" s="30" t="str">
        <f>①陸連データ貼付け!K1936</f>
        <v>名経大高蔵</v>
      </c>
      <c r="J1936" s="30" t="str">
        <f>ASC(①陸連データ貼付け!J1936)</f>
        <v>ｶﾞｯｺｳﾎｳｼﾞﾝｲﾁﾑﾗｶﾞｸｴﾝﾅｺﾞﾔｹｲｻﾞｲﾀﾞ</v>
      </c>
      <c r="K1936" s="30" t="str">
        <f t="shared" si="92"/>
        <v>名経大高蔵</v>
      </c>
      <c r="L1936" s="30">
        <f>①陸連データ貼付け!P1936</f>
        <v>3</v>
      </c>
      <c r="M1936" s="64" t="str">
        <f>①陸連データ貼付け!Q1936</f>
        <v>高校</v>
      </c>
    </row>
    <row r="1937" spans="1:13">
      <c r="A1937" s="233" t="str">
        <f>①陸連データ貼付け!M1937</f>
        <v>H390</v>
      </c>
      <c r="B1937" s="30" t="str">
        <f t="shared" si="90"/>
        <v>H</v>
      </c>
      <c r="C1937" s="30" t="str">
        <f t="shared" si="91"/>
        <v>390</v>
      </c>
      <c r="D1937" s="30">
        <f>①陸連データ貼付け!B1937</f>
        <v>84926635</v>
      </c>
      <c r="E1937" s="30" t="str">
        <f>①陸連データ貼付け!C1937</f>
        <v>伊神　航</v>
      </c>
      <c r="F1937" s="30" t="str">
        <f>ASC(①陸連データ貼付け!D1937)</f>
        <v>ｲｶﾞﾐ ﾜﾀﾙ</v>
      </c>
      <c r="G1937" s="30" t="str">
        <f>①陸連データ貼付け!E1937</f>
        <v>男</v>
      </c>
      <c r="H1937" s="30">
        <f>①陸連データ貼付け!N1937</f>
        <v>223505</v>
      </c>
      <c r="I1937" s="30" t="str">
        <f>①陸連データ貼付け!K1937</f>
        <v>名経大高蔵</v>
      </c>
      <c r="J1937" s="30" t="str">
        <f>ASC(①陸連データ貼付け!J1937)</f>
        <v>ｶﾞｯｺｳﾎｳｼﾞﾝｲﾁﾑﾗｶﾞｸｴﾝﾅｺﾞﾔｹｲｻﾞｲﾀﾞ</v>
      </c>
      <c r="K1937" s="30" t="str">
        <f t="shared" si="92"/>
        <v>名経大高蔵</v>
      </c>
      <c r="L1937" s="30">
        <f>①陸連データ貼付け!P1937</f>
        <v>2</v>
      </c>
      <c r="M1937" s="64" t="str">
        <f>①陸連データ貼付け!Q1937</f>
        <v>高校</v>
      </c>
    </row>
    <row r="1938" spans="1:13">
      <c r="A1938" s="233" t="str">
        <f>①陸連データ貼付け!M1938</f>
        <v>H391</v>
      </c>
      <c r="B1938" s="30" t="str">
        <f t="shared" si="90"/>
        <v>H</v>
      </c>
      <c r="C1938" s="30" t="str">
        <f t="shared" si="91"/>
        <v>391</v>
      </c>
      <c r="D1938" s="30">
        <f>①陸連データ貼付け!B1938</f>
        <v>84926736</v>
      </c>
      <c r="E1938" s="30" t="str">
        <f>①陸連データ貼付け!C1938</f>
        <v>江藤　広輝</v>
      </c>
      <c r="F1938" s="30" t="str">
        <f>ASC(①陸連データ貼付け!D1938)</f>
        <v>ｴﾄｳ ﾋﾛｷ</v>
      </c>
      <c r="G1938" s="30" t="str">
        <f>①陸連データ貼付け!E1938</f>
        <v>男</v>
      </c>
      <c r="H1938" s="30">
        <f>①陸連データ貼付け!N1938</f>
        <v>223505</v>
      </c>
      <c r="I1938" s="30" t="str">
        <f>①陸連データ貼付け!K1938</f>
        <v>名経大高蔵</v>
      </c>
      <c r="J1938" s="30" t="str">
        <f>ASC(①陸連データ貼付け!J1938)</f>
        <v>ｶﾞｯｺｳﾎｳｼﾞﾝｲﾁﾑﾗｶﾞｸｴﾝﾅｺﾞﾔｹｲｻﾞｲﾀﾞ</v>
      </c>
      <c r="K1938" s="30" t="str">
        <f t="shared" si="92"/>
        <v>名経大高蔵</v>
      </c>
      <c r="L1938" s="30">
        <f>①陸連データ貼付け!P1938</f>
        <v>2</v>
      </c>
      <c r="M1938" s="64" t="str">
        <f>①陸連データ貼付け!Q1938</f>
        <v>高校</v>
      </c>
    </row>
    <row r="1939" spans="1:13">
      <c r="A1939" s="233" t="str">
        <f>①陸連データ貼付け!M1939</f>
        <v>H392</v>
      </c>
      <c r="B1939" s="30" t="str">
        <f t="shared" si="90"/>
        <v>H</v>
      </c>
      <c r="C1939" s="30" t="str">
        <f t="shared" si="91"/>
        <v>392</v>
      </c>
      <c r="D1939" s="30">
        <f>①陸連データ貼付け!B1939</f>
        <v>84926938</v>
      </c>
      <c r="E1939" s="30" t="str">
        <f>①陸連データ貼付け!C1939</f>
        <v>清水　透吾</v>
      </c>
      <c r="F1939" s="30" t="str">
        <f>ASC(①陸連データ貼付け!D1939)</f>
        <v>ｼﾐｽﾞ ﾄｳｺﾞ</v>
      </c>
      <c r="G1939" s="30" t="str">
        <f>①陸連データ貼付け!E1939</f>
        <v>男</v>
      </c>
      <c r="H1939" s="30">
        <f>①陸連データ貼付け!N1939</f>
        <v>223505</v>
      </c>
      <c r="I1939" s="30" t="str">
        <f>①陸連データ貼付け!K1939</f>
        <v>名経大高蔵</v>
      </c>
      <c r="J1939" s="30" t="str">
        <f>ASC(①陸連データ貼付け!J1939)</f>
        <v>ｶﾞｯｺｳﾎｳｼﾞﾝｲﾁﾑﾗｶﾞｸｴﾝﾅｺﾞﾔｹｲｻﾞｲﾀﾞ</v>
      </c>
      <c r="K1939" s="30" t="str">
        <f t="shared" si="92"/>
        <v>名経大高蔵</v>
      </c>
      <c r="L1939" s="30">
        <f>①陸連データ貼付け!P1939</f>
        <v>2</v>
      </c>
      <c r="M1939" s="64" t="str">
        <f>①陸連データ貼付け!Q1939</f>
        <v>高校</v>
      </c>
    </row>
    <row r="1940" spans="1:13">
      <c r="A1940" s="233" t="str">
        <f>①陸連データ貼付け!M1940</f>
        <v>H393</v>
      </c>
      <c r="B1940" s="30" t="str">
        <f t="shared" si="90"/>
        <v>H</v>
      </c>
      <c r="C1940" s="30" t="str">
        <f t="shared" si="91"/>
        <v>393</v>
      </c>
      <c r="D1940" s="30">
        <f>①陸連データ貼付け!B1940</f>
        <v>84927030</v>
      </c>
      <c r="E1940" s="30" t="str">
        <f>①陸連データ貼付け!C1940</f>
        <v>山田　崚人</v>
      </c>
      <c r="F1940" s="30" t="str">
        <f>ASC(①陸連データ貼付け!D1940)</f>
        <v>ﾔﾏﾀﾞ ﾘｮｳﾄ</v>
      </c>
      <c r="G1940" s="30" t="str">
        <f>①陸連データ貼付け!E1940</f>
        <v>男</v>
      </c>
      <c r="H1940" s="30">
        <f>①陸連データ貼付け!N1940</f>
        <v>223505</v>
      </c>
      <c r="I1940" s="30" t="str">
        <f>①陸連データ貼付け!K1940</f>
        <v>名経大高蔵</v>
      </c>
      <c r="J1940" s="30" t="str">
        <f>ASC(①陸連データ貼付け!J1940)</f>
        <v>ｶﾞｯｺｳﾎｳｼﾞﾝｲﾁﾑﾗｶﾞｸｴﾝﾅｺﾞﾔｹｲｻﾞｲﾀﾞ</v>
      </c>
      <c r="K1940" s="30" t="str">
        <f t="shared" si="92"/>
        <v>名経大高蔵</v>
      </c>
      <c r="L1940" s="30">
        <f>①陸連データ貼付け!P1940</f>
        <v>2</v>
      </c>
      <c r="M1940" s="64" t="str">
        <f>①陸連データ貼付け!Q1940</f>
        <v>高校</v>
      </c>
    </row>
    <row r="1941" spans="1:13">
      <c r="A1941" s="233" t="str">
        <f>①陸連データ貼付け!M1941</f>
        <v>H394</v>
      </c>
      <c r="B1941" s="30" t="str">
        <f t="shared" si="90"/>
        <v>H</v>
      </c>
      <c r="C1941" s="30" t="str">
        <f t="shared" si="91"/>
        <v>394</v>
      </c>
      <c r="D1941" s="30">
        <f>①陸連データ貼付け!B1941</f>
        <v>85373834</v>
      </c>
      <c r="E1941" s="30" t="str">
        <f>①陸連データ貼付け!C1941</f>
        <v>藤井　正斗</v>
      </c>
      <c r="F1941" s="30" t="str">
        <f>ASC(①陸連データ貼付け!D1941)</f>
        <v>ﾌｼﾞｲ ﾏｻﾄ</v>
      </c>
      <c r="G1941" s="30" t="str">
        <f>①陸連データ貼付け!E1941</f>
        <v>男</v>
      </c>
      <c r="H1941" s="30">
        <f>①陸連データ貼付け!N1941</f>
        <v>223505</v>
      </c>
      <c r="I1941" s="30" t="str">
        <f>①陸連データ貼付け!K1941</f>
        <v>名経大高蔵</v>
      </c>
      <c r="J1941" s="30" t="str">
        <f>ASC(①陸連データ貼付け!J1941)</f>
        <v>ｶﾞｯｺｳﾎｳｼﾞﾝｲﾁﾑﾗｶﾞｸｴﾝﾅｺﾞﾔｹｲｻﾞｲﾀﾞ</v>
      </c>
      <c r="K1941" s="30" t="str">
        <f t="shared" si="92"/>
        <v>名経大高蔵</v>
      </c>
      <c r="L1941" s="30">
        <f>①陸連データ貼付け!P1941</f>
        <v>1</v>
      </c>
      <c r="M1941" s="64" t="str">
        <f>①陸連データ貼付け!Q1941</f>
        <v>高校</v>
      </c>
    </row>
    <row r="1942" spans="1:13">
      <c r="A1942" s="233" t="str">
        <f>①陸連データ貼付け!M1942</f>
        <v>H395</v>
      </c>
      <c r="B1942" s="30" t="str">
        <f t="shared" si="90"/>
        <v>H</v>
      </c>
      <c r="C1942" s="30" t="str">
        <f t="shared" si="91"/>
        <v>395</v>
      </c>
      <c r="D1942" s="30">
        <f>①陸連データ貼付け!B1942</f>
        <v>92737129</v>
      </c>
      <c r="E1942" s="30" t="str">
        <f>①陸連データ貼付け!C1942</f>
        <v>河合　大輔</v>
      </c>
      <c r="F1942" s="30" t="str">
        <f>ASC(①陸連データ貼付け!D1942)</f>
        <v>ｶﾜｲ ﾀﾞｲｽｹ</v>
      </c>
      <c r="G1942" s="30" t="str">
        <f>①陸連データ貼付け!E1942</f>
        <v>男</v>
      </c>
      <c r="H1942" s="30">
        <f>①陸連データ貼付け!N1942</f>
        <v>223505</v>
      </c>
      <c r="I1942" s="30" t="str">
        <f>①陸連データ貼付け!K1942</f>
        <v>名経大高蔵</v>
      </c>
      <c r="J1942" s="30" t="str">
        <f>ASC(①陸連データ貼付け!J1942)</f>
        <v>ｶﾞｯｺｳﾎｳｼﾞﾝｲﾁﾑﾗｶﾞｸｴﾝﾅｺﾞﾔｹｲｻﾞｲﾀﾞ</v>
      </c>
      <c r="K1942" s="30" t="str">
        <f t="shared" si="92"/>
        <v>名経大高蔵</v>
      </c>
      <c r="L1942" s="30">
        <f>①陸連データ貼付け!P1942</f>
        <v>2</v>
      </c>
      <c r="M1942" s="64" t="str">
        <f>①陸連データ貼付け!Q1942</f>
        <v>高校</v>
      </c>
    </row>
    <row r="1943" spans="1:13">
      <c r="A1943" s="233" t="str">
        <f>①陸連データ貼付け!M1943</f>
        <v>H396</v>
      </c>
      <c r="B1943" s="30" t="str">
        <f t="shared" si="90"/>
        <v>H</v>
      </c>
      <c r="C1943" s="30" t="str">
        <f t="shared" si="91"/>
        <v>396</v>
      </c>
      <c r="D1943" s="30">
        <f>①陸連データ貼付け!B1943</f>
        <v>95816736</v>
      </c>
      <c r="E1943" s="30" t="str">
        <f>①陸連データ貼付け!C1943</f>
        <v>清家　一真</v>
      </c>
      <c r="F1943" s="30" t="str">
        <f>ASC(①陸連データ貼付け!D1943)</f>
        <v>ｾｲｹ ｶｽﾞﾏ</v>
      </c>
      <c r="G1943" s="30" t="str">
        <f>①陸連データ貼付け!E1943</f>
        <v>男</v>
      </c>
      <c r="H1943" s="30">
        <f>①陸連データ貼付け!N1943</f>
        <v>223505</v>
      </c>
      <c r="I1943" s="30" t="str">
        <f>①陸連データ貼付け!K1943</f>
        <v>名経大高蔵</v>
      </c>
      <c r="J1943" s="30" t="str">
        <f>ASC(①陸連データ貼付け!J1943)</f>
        <v>ｶﾞｯｺｳﾎｳｼﾞﾝｲﾁﾑﾗｶﾞｸｴﾝﾅｺﾞﾔｹｲｻﾞｲﾀﾞ</v>
      </c>
      <c r="K1943" s="30" t="str">
        <f t="shared" si="92"/>
        <v>名経大高蔵</v>
      </c>
      <c r="L1943" s="30">
        <f>①陸連データ貼付け!P1943</f>
        <v>1</v>
      </c>
      <c r="M1943" s="64" t="str">
        <f>①陸連データ貼付け!Q1943</f>
        <v>高校</v>
      </c>
    </row>
    <row r="1944" spans="1:13">
      <c r="A1944" s="233" t="str">
        <f>①陸連データ貼付け!M1944</f>
        <v>H397</v>
      </c>
      <c r="B1944" s="30" t="str">
        <f t="shared" si="90"/>
        <v>H</v>
      </c>
      <c r="C1944" s="30" t="str">
        <f t="shared" si="91"/>
        <v>397</v>
      </c>
      <c r="D1944" s="30">
        <f>①陸連データ貼付け!B1944</f>
        <v>96768743</v>
      </c>
      <c r="E1944" s="30" t="str">
        <f>①陸連データ貼付け!C1944</f>
        <v>市原　利希也</v>
      </c>
      <c r="F1944" s="30" t="str">
        <f>ASC(①陸連データ貼付け!D1944)</f>
        <v>ｲﾁﾊﾗ ﾘｷﾔ</v>
      </c>
      <c r="G1944" s="30" t="str">
        <f>①陸連データ貼付け!E1944</f>
        <v>男</v>
      </c>
      <c r="H1944" s="30">
        <f>①陸連データ貼付け!N1944</f>
        <v>223505</v>
      </c>
      <c r="I1944" s="30" t="str">
        <f>①陸連データ貼付け!K1944</f>
        <v>名経大高蔵</v>
      </c>
      <c r="J1944" s="30" t="str">
        <f>ASC(①陸連データ貼付け!J1944)</f>
        <v>ｶﾞｯｺｳﾎｳｼﾞﾝｲﾁﾑﾗｶﾞｸｴﾝﾅｺﾞﾔｹｲｻﾞｲﾀﾞ</v>
      </c>
      <c r="K1944" s="30" t="str">
        <f t="shared" si="92"/>
        <v>名経大高蔵</v>
      </c>
      <c r="L1944" s="30">
        <f>①陸連データ貼付け!P1944</f>
        <v>1</v>
      </c>
      <c r="M1944" s="64" t="str">
        <f>①陸連データ貼付け!Q1944</f>
        <v>高校</v>
      </c>
    </row>
    <row r="1945" spans="1:13">
      <c r="A1945" s="233" t="str">
        <f>①陸連データ貼付け!M1945</f>
        <v>H5115</v>
      </c>
      <c r="B1945" s="30" t="str">
        <f t="shared" si="90"/>
        <v>H</v>
      </c>
      <c r="C1945" s="30" t="str">
        <f t="shared" si="91"/>
        <v>5115</v>
      </c>
      <c r="D1945" s="30">
        <f>①陸連データ貼付け!B1945</f>
        <v>68978745</v>
      </c>
      <c r="E1945" s="30" t="str">
        <f>①陸連データ貼付け!C1945</f>
        <v>石本　瞳</v>
      </c>
      <c r="F1945" s="30" t="str">
        <f>ASC(①陸連データ貼付け!D1945)</f>
        <v>ｲｼﾓﾄ ﾋﾄﾐ</v>
      </c>
      <c r="G1945" s="30" t="str">
        <f>①陸連データ貼付け!E1945</f>
        <v>女</v>
      </c>
      <c r="H1945" s="30">
        <f>①陸連データ貼付け!N1945</f>
        <v>223506</v>
      </c>
      <c r="I1945" s="30" t="str">
        <f>①陸連データ貼付け!K1945</f>
        <v>名古屋大谷</v>
      </c>
      <c r="J1945" s="30" t="str">
        <f>ASC(①陸連データ貼付け!J1945)</f>
        <v>ｶﾞｯｺｳﾎｳｼﾞﾝｵﾜﾘｶﾞｸｴﾝﾅｺﾞﾔｵｵﾀﾆ</v>
      </c>
      <c r="K1945" s="30" t="str">
        <f t="shared" si="92"/>
        <v>名古屋大谷</v>
      </c>
      <c r="L1945" s="30">
        <f>①陸連データ貼付け!P1945</f>
        <v>3</v>
      </c>
      <c r="M1945" s="64" t="str">
        <f>①陸連データ貼付け!Q1945</f>
        <v>高校</v>
      </c>
    </row>
    <row r="1946" spans="1:13">
      <c r="A1946" s="233" t="str">
        <f>①陸連データ貼付け!M1946</f>
        <v>H5116</v>
      </c>
      <c r="B1946" s="30" t="str">
        <f t="shared" si="90"/>
        <v>H</v>
      </c>
      <c r="C1946" s="30" t="str">
        <f t="shared" si="91"/>
        <v>5116</v>
      </c>
      <c r="D1946" s="30">
        <f>①陸連データ貼付け!B1946</f>
        <v>40191924</v>
      </c>
      <c r="E1946" s="30" t="str">
        <f>①陸連データ貼付け!C1946</f>
        <v>榊原　梨子</v>
      </c>
      <c r="F1946" s="30" t="str">
        <f>ASC(①陸連データ貼付け!D1946)</f>
        <v>ｻｶｷﾊﾞﾗ ﾘｺ</v>
      </c>
      <c r="G1946" s="30" t="str">
        <f>①陸連データ貼付け!E1946</f>
        <v>女</v>
      </c>
      <c r="H1946" s="30">
        <f>①陸連データ貼付け!N1946</f>
        <v>223506</v>
      </c>
      <c r="I1946" s="30" t="str">
        <f>①陸連データ貼付け!K1946</f>
        <v>名古屋大谷</v>
      </c>
      <c r="J1946" s="30" t="str">
        <f>ASC(①陸連データ貼付け!J1946)</f>
        <v>ｶﾞｯｺｳﾎｳｼﾞﾝｵﾜﾘｶﾞｸｴﾝﾅｺﾞﾔｵｵﾀﾆ</v>
      </c>
      <c r="K1946" s="30" t="str">
        <f t="shared" si="92"/>
        <v>名古屋大谷</v>
      </c>
      <c r="L1946" s="30">
        <f>①陸連データ貼付け!P1946</f>
        <v>3</v>
      </c>
      <c r="M1946" s="64" t="str">
        <f>①陸連データ貼付け!Q1946</f>
        <v>高校</v>
      </c>
    </row>
    <row r="1947" spans="1:13">
      <c r="A1947" s="233" t="str">
        <f>①陸連データ貼付け!M1947</f>
        <v>H5117</v>
      </c>
      <c r="B1947" s="30" t="str">
        <f t="shared" si="90"/>
        <v>H</v>
      </c>
      <c r="C1947" s="30" t="str">
        <f t="shared" si="91"/>
        <v>5117</v>
      </c>
      <c r="D1947" s="30">
        <f>①陸連データ貼付け!B1947</f>
        <v>76210016</v>
      </c>
      <c r="E1947" s="30" t="str">
        <f>①陸連データ貼付け!C1947</f>
        <v>金松　葉七</v>
      </c>
      <c r="F1947" s="30" t="str">
        <f>ASC(①陸連データ貼付け!D1947)</f>
        <v>ｶﾈﾏﾂ ﾊﾅ</v>
      </c>
      <c r="G1947" s="30" t="str">
        <f>①陸連データ貼付け!E1947</f>
        <v>女</v>
      </c>
      <c r="H1947" s="30">
        <f>①陸連データ貼付け!N1947</f>
        <v>223506</v>
      </c>
      <c r="I1947" s="30" t="str">
        <f>①陸連データ貼付け!K1947</f>
        <v>名古屋大谷</v>
      </c>
      <c r="J1947" s="30" t="str">
        <f>ASC(①陸連データ貼付け!J1947)</f>
        <v>ｶﾞｯｺｳﾎｳｼﾞﾝｵﾜﾘｶﾞｸｴﾝﾅｺﾞﾔｵｵﾀﾆ</v>
      </c>
      <c r="K1947" s="30" t="str">
        <f t="shared" si="92"/>
        <v>名古屋大谷</v>
      </c>
      <c r="L1947" s="30">
        <f>①陸連データ貼付け!P1947</f>
        <v>3</v>
      </c>
      <c r="M1947" s="64" t="str">
        <f>①陸連データ貼付け!Q1947</f>
        <v>高校</v>
      </c>
    </row>
    <row r="1948" spans="1:13">
      <c r="A1948" s="233" t="str">
        <f>①陸連データ貼付け!M1948</f>
        <v>H5118</v>
      </c>
      <c r="B1948" s="30" t="str">
        <f t="shared" si="90"/>
        <v>H</v>
      </c>
      <c r="C1948" s="30" t="str">
        <f t="shared" si="91"/>
        <v>5118</v>
      </c>
      <c r="D1948" s="30">
        <f>①陸連データ貼付け!B1948</f>
        <v>39743935</v>
      </c>
      <c r="E1948" s="30" t="str">
        <f>①陸連データ貼付け!C1948</f>
        <v>工藤　美優</v>
      </c>
      <c r="F1948" s="30" t="str">
        <f>ASC(①陸連データ貼付け!D1948)</f>
        <v>ｸﾄﾞｳ ﾐﾕ</v>
      </c>
      <c r="G1948" s="30" t="str">
        <f>①陸連データ貼付け!E1948</f>
        <v>女</v>
      </c>
      <c r="H1948" s="30">
        <f>①陸連データ貼付け!N1948</f>
        <v>223506</v>
      </c>
      <c r="I1948" s="30" t="str">
        <f>①陸連データ貼付け!K1948</f>
        <v>名古屋大谷</v>
      </c>
      <c r="J1948" s="30" t="str">
        <f>ASC(①陸連データ貼付け!J1948)</f>
        <v>ｶﾞｯｺｳﾎｳｼﾞﾝｵﾜﾘｶﾞｸｴﾝﾅｺﾞﾔｵｵﾀﾆ</v>
      </c>
      <c r="K1948" s="30" t="str">
        <f t="shared" si="92"/>
        <v>名古屋大谷</v>
      </c>
      <c r="L1948" s="30">
        <f>①陸連データ貼付け!P1948</f>
        <v>3</v>
      </c>
      <c r="M1948" s="64" t="str">
        <f>①陸連データ貼付け!Q1948</f>
        <v>高校</v>
      </c>
    </row>
    <row r="1949" spans="1:13">
      <c r="A1949" s="233" t="str">
        <f>①陸連データ貼付け!M1949</f>
        <v>H5119</v>
      </c>
      <c r="B1949" s="30" t="str">
        <f t="shared" si="90"/>
        <v>H</v>
      </c>
      <c r="C1949" s="30" t="str">
        <f t="shared" si="91"/>
        <v>5119</v>
      </c>
      <c r="D1949" s="30">
        <f>①陸連データ貼付け!B1949</f>
        <v>88378135</v>
      </c>
      <c r="E1949" s="30" t="str">
        <f>①陸連データ貼付け!C1949</f>
        <v>浅田　亜実</v>
      </c>
      <c r="F1949" s="30" t="str">
        <f>ASC(①陸連データ貼付け!D1949)</f>
        <v>ｱｻﾀﾞ ｱﾐ</v>
      </c>
      <c r="G1949" s="30" t="str">
        <f>①陸連データ貼付け!E1949</f>
        <v>女</v>
      </c>
      <c r="H1949" s="30">
        <f>①陸連データ貼付け!N1949</f>
        <v>223506</v>
      </c>
      <c r="I1949" s="30" t="str">
        <f>①陸連データ貼付け!K1949</f>
        <v>名古屋大谷</v>
      </c>
      <c r="J1949" s="30" t="str">
        <f>ASC(①陸連データ貼付け!J1949)</f>
        <v>ｶﾞｯｺｳﾎｳｼﾞﾝｵﾜﾘｶﾞｸｴﾝﾅｺﾞﾔｵｵﾀﾆ</v>
      </c>
      <c r="K1949" s="30" t="str">
        <f t="shared" si="92"/>
        <v>名古屋大谷</v>
      </c>
      <c r="L1949" s="30">
        <f>①陸連データ貼付け!P1949</f>
        <v>2</v>
      </c>
      <c r="M1949" s="64" t="str">
        <f>①陸連データ貼付け!Q1949</f>
        <v>高校</v>
      </c>
    </row>
    <row r="1950" spans="1:13">
      <c r="A1950" s="233" t="str">
        <f>①陸連データ貼付け!M1950</f>
        <v>H5120</v>
      </c>
      <c r="B1950" s="30" t="str">
        <f t="shared" si="90"/>
        <v>H</v>
      </c>
      <c r="C1950" s="30" t="str">
        <f t="shared" si="91"/>
        <v>5120</v>
      </c>
      <c r="D1950" s="30">
        <f>①陸連データ貼付け!B1950</f>
        <v>47383732</v>
      </c>
      <c r="E1950" s="30" t="str">
        <f>①陸連データ貼付け!C1950</f>
        <v>小野　瑞月</v>
      </c>
      <c r="F1950" s="30" t="str">
        <f>ASC(①陸連データ貼付け!D1950)</f>
        <v>ｵﾉ ﾐﾂﾞｷ</v>
      </c>
      <c r="G1950" s="30" t="str">
        <f>①陸連データ貼付け!E1950</f>
        <v>女</v>
      </c>
      <c r="H1950" s="30">
        <f>①陸連データ貼付け!N1950</f>
        <v>223506</v>
      </c>
      <c r="I1950" s="30" t="str">
        <f>①陸連データ貼付け!K1950</f>
        <v>名古屋大谷</v>
      </c>
      <c r="J1950" s="30" t="str">
        <f>ASC(①陸連データ貼付け!J1950)</f>
        <v>ｶﾞｯｺｳﾎｳｼﾞﾝｵﾜﾘｶﾞｸｴﾝﾅｺﾞﾔｵｵﾀﾆ</v>
      </c>
      <c r="K1950" s="30" t="str">
        <f t="shared" si="92"/>
        <v>名古屋大谷</v>
      </c>
      <c r="L1950" s="30">
        <f>①陸連データ貼付け!P1950</f>
        <v>2</v>
      </c>
      <c r="M1950" s="64" t="str">
        <f>①陸連データ貼付け!Q1950</f>
        <v>高校</v>
      </c>
    </row>
    <row r="1951" spans="1:13">
      <c r="A1951" s="233" t="str">
        <f>①陸連データ貼付け!M1951</f>
        <v>H5121</v>
      </c>
      <c r="B1951" s="30" t="str">
        <f t="shared" si="90"/>
        <v>H</v>
      </c>
      <c r="C1951" s="30" t="str">
        <f t="shared" si="91"/>
        <v>5121</v>
      </c>
      <c r="D1951" s="30">
        <f>①陸連データ貼付け!B1951</f>
        <v>53164827</v>
      </c>
      <c r="E1951" s="30" t="str">
        <f>①陸連データ貼付け!C1951</f>
        <v>小原　桃華</v>
      </c>
      <c r="F1951" s="30" t="str">
        <f>ASC(①陸連データ貼付け!D1951)</f>
        <v>ｵﾊﾞﾗ ﾓﾓｶ</v>
      </c>
      <c r="G1951" s="30" t="str">
        <f>①陸連データ貼付け!E1951</f>
        <v>女</v>
      </c>
      <c r="H1951" s="30">
        <f>①陸連データ貼付け!N1951</f>
        <v>223506</v>
      </c>
      <c r="I1951" s="30" t="str">
        <f>①陸連データ貼付け!K1951</f>
        <v>名古屋大谷</v>
      </c>
      <c r="J1951" s="30" t="str">
        <f>ASC(①陸連データ貼付け!J1951)</f>
        <v>ｶﾞｯｺｳﾎｳｼﾞﾝｵﾜﾘｶﾞｸｴﾝﾅｺﾞﾔｵｵﾀﾆ</v>
      </c>
      <c r="K1951" s="30" t="str">
        <f t="shared" si="92"/>
        <v>名古屋大谷</v>
      </c>
      <c r="L1951" s="30">
        <f>①陸連データ貼付け!P1951</f>
        <v>2</v>
      </c>
      <c r="M1951" s="64" t="str">
        <f>①陸連データ貼付け!Q1951</f>
        <v>高校</v>
      </c>
    </row>
    <row r="1952" spans="1:13">
      <c r="A1952" s="233" t="str">
        <f>①陸連データ貼付け!M1952</f>
        <v>H5122</v>
      </c>
      <c r="B1952" s="30" t="str">
        <f t="shared" si="90"/>
        <v>H</v>
      </c>
      <c r="C1952" s="30" t="str">
        <f t="shared" si="91"/>
        <v>5122</v>
      </c>
      <c r="D1952" s="30">
        <f>①陸連データ貼付け!B1952</f>
        <v>49215122</v>
      </c>
      <c r="E1952" s="30" t="str">
        <f>①陸連データ貼付け!C1952</f>
        <v>河合　愛衣</v>
      </c>
      <c r="F1952" s="30" t="str">
        <f>ASC(①陸連データ貼付け!D1952)</f>
        <v>ｶﾜｲ ｱｲ</v>
      </c>
      <c r="G1952" s="30" t="str">
        <f>①陸連データ貼付け!E1952</f>
        <v>女</v>
      </c>
      <c r="H1952" s="30">
        <f>①陸連データ貼付け!N1952</f>
        <v>223506</v>
      </c>
      <c r="I1952" s="30" t="str">
        <f>①陸連データ貼付け!K1952</f>
        <v>名古屋大谷</v>
      </c>
      <c r="J1952" s="30" t="str">
        <f>ASC(①陸連データ貼付け!J1952)</f>
        <v>ｶﾞｯｺｳﾎｳｼﾞﾝｵﾜﾘｶﾞｸｴﾝﾅｺﾞﾔｵｵﾀﾆ</v>
      </c>
      <c r="K1952" s="30" t="str">
        <f t="shared" si="92"/>
        <v>名古屋大谷</v>
      </c>
      <c r="L1952" s="30">
        <f>①陸連データ貼付け!P1952</f>
        <v>2</v>
      </c>
      <c r="M1952" s="64" t="str">
        <f>①陸連データ貼付け!Q1952</f>
        <v>高校</v>
      </c>
    </row>
    <row r="1953" spans="1:13">
      <c r="A1953" s="233" t="str">
        <f>①陸連データ貼付け!M1953</f>
        <v>H5123</v>
      </c>
      <c r="B1953" s="30" t="str">
        <f t="shared" si="90"/>
        <v>H</v>
      </c>
      <c r="C1953" s="30" t="str">
        <f t="shared" si="91"/>
        <v>5123</v>
      </c>
      <c r="D1953" s="30">
        <f>①陸連データ貼付け!B1953</f>
        <v>88378741</v>
      </c>
      <c r="E1953" s="30" t="str">
        <f>①陸連データ貼付け!C1953</f>
        <v>川内　優香</v>
      </c>
      <c r="F1953" s="30" t="str">
        <f>ASC(①陸連データ貼付け!D1953)</f>
        <v>ｶﾜｳﾁ ﾕｳｶ</v>
      </c>
      <c r="G1953" s="30" t="str">
        <f>①陸連データ貼付け!E1953</f>
        <v>女</v>
      </c>
      <c r="H1953" s="30">
        <f>①陸連データ貼付け!N1953</f>
        <v>223506</v>
      </c>
      <c r="I1953" s="30" t="str">
        <f>①陸連データ貼付け!K1953</f>
        <v>名古屋大谷</v>
      </c>
      <c r="J1953" s="30" t="str">
        <f>ASC(①陸連データ貼付け!J1953)</f>
        <v>ｶﾞｯｺｳﾎｳｼﾞﾝｵﾜﾘｶﾞｸｴﾝﾅｺﾞﾔｵｵﾀﾆ</v>
      </c>
      <c r="K1953" s="30" t="str">
        <f t="shared" si="92"/>
        <v>名古屋大谷</v>
      </c>
      <c r="L1953" s="30">
        <f>①陸連データ貼付け!P1953</f>
        <v>2</v>
      </c>
      <c r="M1953" s="64" t="str">
        <f>①陸連データ貼付け!Q1953</f>
        <v>高校</v>
      </c>
    </row>
    <row r="1954" spans="1:13">
      <c r="A1954" s="233" t="str">
        <f>①陸連データ貼付け!M1954</f>
        <v>H5124</v>
      </c>
      <c r="B1954" s="30" t="str">
        <f t="shared" si="90"/>
        <v>H</v>
      </c>
      <c r="C1954" s="30" t="str">
        <f t="shared" si="91"/>
        <v>5124</v>
      </c>
      <c r="D1954" s="30">
        <f>①陸連データ貼付け!B1954</f>
        <v>53672225</v>
      </c>
      <c r="E1954" s="30" t="str">
        <f>①陸連データ貼付け!C1954</f>
        <v>熊崎　菜奈子</v>
      </c>
      <c r="F1954" s="30" t="str">
        <f>ASC(①陸連データ貼付け!D1954)</f>
        <v>ｸﾏｻﾞｷ ﾅﾅｺ</v>
      </c>
      <c r="G1954" s="30" t="str">
        <f>①陸連データ貼付け!E1954</f>
        <v>女</v>
      </c>
      <c r="H1954" s="30">
        <f>①陸連データ貼付け!N1954</f>
        <v>223506</v>
      </c>
      <c r="I1954" s="30" t="str">
        <f>①陸連データ貼付け!K1954</f>
        <v>名古屋大谷</v>
      </c>
      <c r="J1954" s="30" t="str">
        <f>ASC(①陸連データ貼付け!J1954)</f>
        <v>ｶﾞｯｺｳﾎｳｼﾞﾝｵﾜﾘｶﾞｸｴﾝﾅｺﾞﾔｵｵﾀﾆ</v>
      </c>
      <c r="K1954" s="30" t="str">
        <f t="shared" si="92"/>
        <v>名古屋大谷</v>
      </c>
      <c r="L1954" s="30">
        <f>①陸連データ貼付け!P1954</f>
        <v>2</v>
      </c>
      <c r="M1954" s="64" t="str">
        <f>①陸連データ貼付け!Q1954</f>
        <v>高校</v>
      </c>
    </row>
    <row r="1955" spans="1:13">
      <c r="A1955" s="233" t="str">
        <f>①陸連データ貼付け!M1955</f>
        <v>H5125</v>
      </c>
      <c r="B1955" s="30" t="str">
        <f t="shared" si="90"/>
        <v>H</v>
      </c>
      <c r="C1955" s="30" t="str">
        <f t="shared" si="91"/>
        <v>5125</v>
      </c>
      <c r="D1955" s="30">
        <f>①陸連データ貼付け!B1955</f>
        <v>88377841</v>
      </c>
      <c r="E1955" s="30" t="str">
        <f>①陸連データ貼付け!C1955</f>
        <v>山中　寧々</v>
      </c>
      <c r="F1955" s="30" t="str">
        <f>ASC(①陸連データ貼付け!D1955)</f>
        <v>ﾔﾏﾅｶ ﾈﾈ</v>
      </c>
      <c r="G1955" s="30" t="str">
        <f>①陸連データ貼付け!E1955</f>
        <v>女</v>
      </c>
      <c r="H1955" s="30">
        <f>①陸連データ貼付け!N1955</f>
        <v>223506</v>
      </c>
      <c r="I1955" s="30" t="str">
        <f>①陸連データ貼付け!K1955</f>
        <v>名古屋大谷</v>
      </c>
      <c r="J1955" s="30" t="str">
        <f>ASC(①陸連データ貼付け!J1955)</f>
        <v>ｶﾞｯｺｳﾎｳｼﾞﾝｵﾜﾘｶﾞｸｴﾝﾅｺﾞﾔｵｵﾀﾆ</v>
      </c>
      <c r="K1955" s="30" t="str">
        <f t="shared" si="92"/>
        <v>名古屋大谷</v>
      </c>
      <c r="L1955" s="30">
        <f>①陸連データ貼付け!P1955</f>
        <v>2</v>
      </c>
      <c r="M1955" s="64" t="str">
        <f>①陸連データ貼付け!Q1955</f>
        <v>高校</v>
      </c>
    </row>
    <row r="1956" spans="1:13">
      <c r="A1956" s="233" t="str">
        <f>①陸連データ貼付け!M1956</f>
        <v>H5126</v>
      </c>
      <c r="B1956" s="30" t="str">
        <f t="shared" si="90"/>
        <v>H</v>
      </c>
      <c r="C1956" s="30" t="str">
        <f t="shared" si="91"/>
        <v>5126</v>
      </c>
      <c r="D1956" s="30">
        <f>①陸連データ貼付け!B1956</f>
        <v>75903832</v>
      </c>
      <c r="E1956" s="30" t="str">
        <f>①陸連データ貼付け!C1956</f>
        <v>井佐地　友菜</v>
      </c>
      <c r="F1956" s="30" t="str">
        <f>ASC(①陸連データ貼付け!D1956)</f>
        <v>ｲｻｼﾞ ﾕｳﾅ</v>
      </c>
      <c r="G1956" s="30" t="str">
        <f>①陸連データ貼付け!E1956</f>
        <v>女</v>
      </c>
      <c r="H1956" s="30">
        <f>①陸連データ貼付け!N1956</f>
        <v>223506</v>
      </c>
      <c r="I1956" s="30" t="str">
        <f>①陸連データ貼付け!K1956</f>
        <v>名古屋大谷</v>
      </c>
      <c r="J1956" s="30" t="str">
        <f>ASC(①陸連データ貼付け!J1956)</f>
        <v>ｶﾞｯｺｳﾎｳｼﾞﾝｵﾜﾘｶﾞｸｴﾝﾅｺﾞﾔｵｵﾀﾆ</v>
      </c>
      <c r="K1956" s="30" t="str">
        <f t="shared" si="92"/>
        <v>名古屋大谷</v>
      </c>
      <c r="L1956" s="30">
        <f>①陸連データ貼付け!P1956</f>
        <v>1</v>
      </c>
      <c r="M1956" s="64" t="str">
        <f>①陸連データ貼付け!Q1956</f>
        <v>高校</v>
      </c>
    </row>
    <row r="1957" spans="1:13">
      <c r="A1957" s="233" t="str">
        <f>①陸連データ貼付け!M1957</f>
        <v>H196</v>
      </c>
      <c r="B1957" s="30" t="str">
        <f t="shared" si="90"/>
        <v>H</v>
      </c>
      <c r="C1957" s="30" t="str">
        <f t="shared" si="91"/>
        <v>196</v>
      </c>
      <c r="D1957" s="30">
        <f>①陸連データ貼付け!B1957</f>
        <v>24742524</v>
      </c>
      <c r="E1957" s="30" t="str">
        <f>①陸連データ貼付け!C1957</f>
        <v>家田　英幸</v>
      </c>
      <c r="F1957" s="30" t="str">
        <f>ASC(①陸連データ貼付け!D1957)</f>
        <v>ｲｴﾀﾞ ﾋﾃﾞﾕｷ</v>
      </c>
      <c r="G1957" s="30" t="str">
        <f>①陸連データ貼付け!E1957</f>
        <v>男</v>
      </c>
      <c r="H1957" s="30">
        <f>①陸連データ貼付け!N1957</f>
        <v>223506</v>
      </c>
      <c r="I1957" s="30" t="str">
        <f>①陸連データ貼付け!K1957</f>
        <v>名古屋大谷</v>
      </c>
      <c r="J1957" s="30" t="str">
        <f>ASC(①陸連データ貼付け!J1957)</f>
        <v>ｶﾞｯｺｳﾎｳｼﾞﾝｵﾜﾘｶﾞｸｴﾝﾅｺﾞﾔｵｵﾀﾆ</v>
      </c>
      <c r="K1957" s="30" t="str">
        <f t="shared" si="92"/>
        <v>名古屋大谷</v>
      </c>
      <c r="L1957" s="30">
        <f>①陸連データ貼付け!P1957</f>
        <v>3</v>
      </c>
      <c r="M1957" s="64" t="str">
        <f>①陸連データ貼付け!Q1957</f>
        <v>高校</v>
      </c>
    </row>
    <row r="1958" spans="1:13">
      <c r="A1958" s="233" t="str">
        <f>①陸連データ貼付け!M1958</f>
        <v>H197</v>
      </c>
      <c r="B1958" s="30" t="str">
        <f t="shared" si="90"/>
        <v>H</v>
      </c>
      <c r="C1958" s="30" t="str">
        <f t="shared" si="91"/>
        <v>197</v>
      </c>
      <c r="D1958" s="30">
        <f>①陸連データ貼付け!B1958</f>
        <v>47181526</v>
      </c>
      <c r="E1958" s="30" t="str">
        <f>①陸連データ貼付け!C1958</f>
        <v>伊藤　洸</v>
      </c>
      <c r="F1958" s="30" t="str">
        <f>ASC(①陸連データ貼付け!D1958)</f>
        <v>ｲﾄｳ ｱｷﾗ</v>
      </c>
      <c r="G1958" s="30" t="str">
        <f>①陸連データ貼付け!E1958</f>
        <v>男</v>
      </c>
      <c r="H1958" s="30">
        <f>①陸連データ貼付け!N1958</f>
        <v>223506</v>
      </c>
      <c r="I1958" s="30" t="str">
        <f>①陸連データ貼付け!K1958</f>
        <v>名古屋大谷</v>
      </c>
      <c r="J1958" s="30" t="str">
        <f>ASC(①陸連データ貼付け!J1958)</f>
        <v>ｶﾞｯｺｳﾎｳｼﾞﾝｵﾜﾘｶﾞｸｴﾝﾅｺﾞﾔｵｵﾀﾆ</v>
      </c>
      <c r="K1958" s="30" t="str">
        <f t="shared" si="92"/>
        <v>名古屋大谷</v>
      </c>
      <c r="L1958" s="30">
        <f>①陸連データ貼付け!P1958</f>
        <v>3</v>
      </c>
      <c r="M1958" s="64" t="str">
        <f>①陸連データ貼付け!Q1958</f>
        <v>高校</v>
      </c>
    </row>
    <row r="1959" spans="1:13">
      <c r="A1959" s="233" t="str">
        <f>①陸連データ貼付け!M1959</f>
        <v>H198</v>
      </c>
      <c r="B1959" s="30" t="str">
        <f t="shared" si="90"/>
        <v>H</v>
      </c>
      <c r="C1959" s="30" t="str">
        <f t="shared" si="91"/>
        <v>198</v>
      </c>
      <c r="D1959" s="30">
        <f>①陸連データ貼付け!B1959</f>
        <v>40149321</v>
      </c>
      <c r="E1959" s="30" t="str">
        <f>①陸連データ貼付け!C1959</f>
        <v>伊藤　廉</v>
      </c>
      <c r="F1959" s="30" t="str">
        <f>ASC(①陸連データ貼付け!D1959)</f>
        <v>ｲﾄｳ ﾚﾝ</v>
      </c>
      <c r="G1959" s="30" t="str">
        <f>①陸連データ貼付け!E1959</f>
        <v>男</v>
      </c>
      <c r="H1959" s="30">
        <f>①陸連データ貼付け!N1959</f>
        <v>223506</v>
      </c>
      <c r="I1959" s="30" t="str">
        <f>①陸連データ貼付け!K1959</f>
        <v>名古屋大谷</v>
      </c>
      <c r="J1959" s="30" t="str">
        <f>ASC(①陸連データ貼付け!J1959)</f>
        <v>ｶﾞｯｺｳﾎｳｼﾞﾝｵﾜﾘｶﾞｸｴﾝﾅｺﾞﾔｵｵﾀﾆ</v>
      </c>
      <c r="K1959" s="30" t="str">
        <f t="shared" si="92"/>
        <v>名古屋大谷</v>
      </c>
      <c r="L1959" s="30">
        <f>①陸連データ貼付け!P1959</f>
        <v>3</v>
      </c>
      <c r="M1959" s="64" t="str">
        <f>①陸連データ貼付け!Q1959</f>
        <v>高校</v>
      </c>
    </row>
    <row r="1960" spans="1:13">
      <c r="A1960" s="233" t="str">
        <f>①陸連データ貼付け!M1960</f>
        <v>H199</v>
      </c>
      <c r="B1960" s="30" t="str">
        <f t="shared" si="90"/>
        <v>H</v>
      </c>
      <c r="C1960" s="30" t="str">
        <f t="shared" si="91"/>
        <v>199</v>
      </c>
      <c r="D1960" s="30">
        <f>①陸連データ貼付け!B1960</f>
        <v>58205222</v>
      </c>
      <c r="E1960" s="30" t="str">
        <f>①陸連データ貼付け!C1960</f>
        <v>緒方　亮介</v>
      </c>
      <c r="F1960" s="30" t="str">
        <f>ASC(①陸連データ貼付け!D1960)</f>
        <v>ｵｶﾞﾀ ﾘｮｳｽｹ</v>
      </c>
      <c r="G1960" s="30" t="str">
        <f>①陸連データ貼付け!E1960</f>
        <v>男</v>
      </c>
      <c r="H1960" s="30">
        <f>①陸連データ貼付け!N1960</f>
        <v>223506</v>
      </c>
      <c r="I1960" s="30" t="str">
        <f>①陸連データ貼付け!K1960</f>
        <v>名古屋大谷</v>
      </c>
      <c r="J1960" s="30" t="str">
        <f>ASC(①陸連データ貼付け!J1960)</f>
        <v>ｶﾞｯｺｳﾎｳｼﾞﾝｵﾜﾘｶﾞｸｴﾝﾅｺﾞﾔｵｵﾀﾆ</v>
      </c>
      <c r="K1960" s="30" t="str">
        <f t="shared" si="92"/>
        <v>名古屋大谷</v>
      </c>
      <c r="L1960" s="30">
        <f>①陸連データ貼付け!P1960</f>
        <v>3</v>
      </c>
      <c r="M1960" s="64" t="str">
        <f>①陸連データ貼付け!Q1960</f>
        <v>高校</v>
      </c>
    </row>
    <row r="1961" spans="1:13">
      <c r="A1961" s="233" t="str">
        <f>①陸連データ貼付け!M1961</f>
        <v>H200</v>
      </c>
      <c r="B1961" s="30" t="str">
        <f t="shared" si="90"/>
        <v>H</v>
      </c>
      <c r="C1961" s="30" t="str">
        <f t="shared" si="91"/>
        <v>200</v>
      </c>
      <c r="D1961" s="30">
        <f>①陸連データ貼付け!B1961</f>
        <v>39799340</v>
      </c>
      <c r="E1961" s="30" t="str">
        <f>①陸連データ貼付け!C1961</f>
        <v>倉野　修宏</v>
      </c>
      <c r="F1961" s="30" t="str">
        <f>ASC(①陸連データ貼付け!D1961)</f>
        <v>ｸﾗﾉ ﾉﾌﾞﾋﾛ</v>
      </c>
      <c r="G1961" s="30" t="str">
        <f>①陸連データ貼付け!E1961</f>
        <v>男</v>
      </c>
      <c r="H1961" s="30">
        <f>①陸連データ貼付け!N1961</f>
        <v>223506</v>
      </c>
      <c r="I1961" s="30" t="str">
        <f>①陸連データ貼付け!K1961</f>
        <v>名古屋大谷</v>
      </c>
      <c r="J1961" s="30" t="str">
        <f>ASC(①陸連データ貼付け!J1961)</f>
        <v>ｶﾞｯｺｳﾎｳｼﾞﾝｵﾜﾘｶﾞｸｴﾝﾅｺﾞﾔｵｵﾀﾆ</v>
      </c>
      <c r="K1961" s="30" t="str">
        <f t="shared" si="92"/>
        <v>名古屋大谷</v>
      </c>
      <c r="L1961" s="30">
        <f>①陸連データ貼付け!P1961</f>
        <v>3</v>
      </c>
      <c r="M1961" s="64" t="str">
        <f>①陸連データ貼付け!Q1961</f>
        <v>高校</v>
      </c>
    </row>
    <row r="1962" spans="1:13">
      <c r="A1962" s="233" t="str">
        <f>①陸連データ貼付け!M1962</f>
        <v>H201</v>
      </c>
      <c r="B1962" s="30" t="str">
        <f t="shared" si="90"/>
        <v>H</v>
      </c>
      <c r="C1962" s="30" t="str">
        <f t="shared" si="91"/>
        <v>201</v>
      </c>
      <c r="D1962" s="30">
        <f>①陸連データ貼付け!B1962</f>
        <v>39798440</v>
      </c>
      <c r="E1962" s="30" t="str">
        <f>①陸連データ貼付け!C1962</f>
        <v>榊原　峻真</v>
      </c>
      <c r="F1962" s="30" t="str">
        <f>ASC(①陸連データ貼付け!D1962)</f>
        <v>ｻｶｷﾊﾞﾗ ﾘｮｳﾏ</v>
      </c>
      <c r="G1962" s="30" t="str">
        <f>①陸連データ貼付け!E1962</f>
        <v>男</v>
      </c>
      <c r="H1962" s="30">
        <f>①陸連データ貼付け!N1962</f>
        <v>223506</v>
      </c>
      <c r="I1962" s="30" t="str">
        <f>①陸連データ貼付け!K1962</f>
        <v>名古屋大谷</v>
      </c>
      <c r="J1962" s="30" t="str">
        <f>ASC(①陸連データ貼付け!J1962)</f>
        <v>ｶﾞｯｺｳﾎｳｼﾞﾝｵﾜﾘｶﾞｸｴﾝﾅｺﾞﾔｵｵﾀﾆ</v>
      </c>
      <c r="K1962" s="30" t="str">
        <f t="shared" si="92"/>
        <v>名古屋大谷</v>
      </c>
      <c r="L1962" s="30">
        <f>①陸連データ貼付け!P1962</f>
        <v>3</v>
      </c>
      <c r="M1962" s="64" t="str">
        <f>①陸連データ貼付け!Q1962</f>
        <v>高校</v>
      </c>
    </row>
    <row r="1963" spans="1:13">
      <c r="A1963" s="233" t="str">
        <f>①陸連データ貼付け!M1963</f>
        <v>H202</v>
      </c>
      <c r="B1963" s="30" t="str">
        <f t="shared" si="90"/>
        <v>H</v>
      </c>
      <c r="C1963" s="30" t="str">
        <f t="shared" si="91"/>
        <v>202</v>
      </c>
      <c r="D1963" s="30">
        <f>①陸連データ貼付け!B1963</f>
        <v>58317529</v>
      </c>
      <c r="E1963" s="30" t="str">
        <f>①陸連データ貼付け!C1963</f>
        <v>竹中　大夢</v>
      </c>
      <c r="F1963" s="30" t="str">
        <f>ASC(①陸連データ貼付け!D1963)</f>
        <v>ﾀｹﾅｶ ﾋﾛﾑ</v>
      </c>
      <c r="G1963" s="30" t="str">
        <f>①陸連データ貼付け!E1963</f>
        <v>男</v>
      </c>
      <c r="H1963" s="30">
        <f>①陸連データ貼付け!N1963</f>
        <v>223506</v>
      </c>
      <c r="I1963" s="30" t="str">
        <f>①陸連データ貼付け!K1963</f>
        <v>名古屋大谷</v>
      </c>
      <c r="J1963" s="30" t="str">
        <f>ASC(①陸連データ貼付け!J1963)</f>
        <v>ｶﾞｯｺｳﾎｳｼﾞﾝｵﾜﾘｶﾞｸｴﾝﾅｺﾞﾔｵｵﾀﾆ</v>
      </c>
      <c r="K1963" s="30" t="str">
        <f t="shared" si="92"/>
        <v>名古屋大谷</v>
      </c>
      <c r="L1963" s="30">
        <f>①陸連データ貼付け!P1963</f>
        <v>3</v>
      </c>
      <c r="M1963" s="64" t="str">
        <f>①陸連データ貼付け!Q1963</f>
        <v>高校</v>
      </c>
    </row>
    <row r="1964" spans="1:13">
      <c r="A1964" s="233" t="str">
        <f>①陸連データ貼付け!M1964</f>
        <v>H203</v>
      </c>
      <c r="B1964" s="30" t="str">
        <f t="shared" si="90"/>
        <v>H</v>
      </c>
      <c r="C1964" s="30" t="str">
        <f t="shared" si="91"/>
        <v>203</v>
      </c>
      <c r="D1964" s="30">
        <f>①陸連データ貼付け!B1964</f>
        <v>45555125</v>
      </c>
      <c r="E1964" s="30" t="str">
        <f>①陸連データ貼付け!C1964</f>
        <v>谷川　友希</v>
      </c>
      <c r="F1964" s="30" t="str">
        <f>ASC(①陸連データ貼付け!D1964)</f>
        <v>ﾀﾆｶﾜ ﾄﾓｷ</v>
      </c>
      <c r="G1964" s="30" t="str">
        <f>①陸連データ貼付け!E1964</f>
        <v>男</v>
      </c>
      <c r="H1964" s="30">
        <f>①陸連データ貼付け!N1964</f>
        <v>223506</v>
      </c>
      <c r="I1964" s="30" t="str">
        <f>①陸連データ貼付け!K1964</f>
        <v>名古屋大谷</v>
      </c>
      <c r="J1964" s="30" t="str">
        <f>ASC(①陸連データ貼付け!J1964)</f>
        <v>ｶﾞｯｺｳﾎｳｼﾞﾝｵﾜﾘｶﾞｸｴﾝﾅｺﾞﾔｵｵﾀﾆ</v>
      </c>
      <c r="K1964" s="30" t="str">
        <f t="shared" si="92"/>
        <v>名古屋大谷</v>
      </c>
      <c r="L1964" s="30">
        <f>①陸連データ貼付け!P1964</f>
        <v>3</v>
      </c>
      <c r="M1964" s="64" t="str">
        <f>①陸連データ貼付け!Q1964</f>
        <v>高校</v>
      </c>
    </row>
    <row r="1965" spans="1:13">
      <c r="A1965" s="233" t="str">
        <f>①陸連データ貼付け!M1965</f>
        <v>H204</v>
      </c>
      <c r="B1965" s="30" t="str">
        <f t="shared" si="90"/>
        <v>H</v>
      </c>
      <c r="C1965" s="30" t="str">
        <f t="shared" si="91"/>
        <v>204</v>
      </c>
      <c r="D1965" s="30">
        <f>①陸連データ貼付け!B1965</f>
        <v>76205929</v>
      </c>
      <c r="E1965" s="30" t="str">
        <f>①陸連データ貼付け!C1965</f>
        <v>中山　貴登</v>
      </c>
      <c r="F1965" s="30" t="str">
        <f>ASC(①陸連データ貼付け!D1965)</f>
        <v>ﾅｶﾔﾏ ﾀｶﾄ</v>
      </c>
      <c r="G1965" s="30" t="str">
        <f>①陸連データ貼付け!E1965</f>
        <v>男</v>
      </c>
      <c r="H1965" s="30">
        <f>①陸連データ貼付け!N1965</f>
        <v>223506</v>
      </c>
      <c r="I1965" s="30" t="str">
        <f>①陸連データ貼付け!K1965</f>
        <v>名古屋大谷</v>
      </c>
      <c r="J1965" s="30" t="str">
        <f>ASC(①陸連データ貼付け!J1965)</f>
        <v>ｶﾞｯｺｳﾎｳｼﾞﾝｵﾜﾘｶﾞｸｴﾝﾅｺﾞﾔｵｵﾀﾆ</v>
      </c>
      <c r="K1965" s="30" t="str">
        <f t="shared" si="92"/>
        <v>名古屋大谷</v>
      </c>
      <c r="L1965" s="30">
        <f>①陸連データ貼付け!P1965</f>
        <v>3</v>
      </c>
      <c r="M1965" s="64" t="str">
        <f>①陸連データ貼付け!Q1965</f>
        <v>高校</v>
      </c>
    </row>
    <row r="1966" spans="1:13">
      <c r="A1966" s="233" t="str">
        <f>①陸連データ貼付け!M1966</f>
        <v>H205</v>
      </c>
      <c r="B1966" s="30" t="str">
        <f t="shared" si="90"/>
        <v>H</v>
      </c>
      <c r="C1966" s="30" t="str">
        <f t="shared" si="91"/>
        <v>205</v>
      </c>
      <c r="D1966" s="30">
        <f>①陸連データ貼付け!B1966</f>
        <v>45598940</v>
      </c>
      <c r="E1966" s="30" t="str">
        <f>①陸連データ貼付け!C1966</f>
        <v>野原　凌大</v>
      </c>
      <c r="F1966" s="30" t="str">
        <f>ASC(①陸連データ貼付け!D1966)</f>
        <v>ﾉﾊﾗ ﾘｮｳﾀ</v>
      </c>
      <c r="G1966" s="30" t="str">
        <f>①陸連データ貼付け!E1966</f>
        <v>男</v>
      </c>
      <c r="H1966" s="30">
        <f>①陸連データ貼付け!N1966</f>
        <v>223506</v>
      </c>
      <c r="I1966" s="30" t="str">
        <f>①陸連データ貼付け!K1966</f>
        <v>名古屋大谷</v>
      </c>
      <c r="J1966" s="30" t="str">
        <f>ASC(①陸連データ貼付け!J1966)</f>
        <v>ｶﾞｯｺｳﾎｳｼﾞﾝｵﾜﾘｶﾞｸｴﾝﾅｺﾞﾔｵｵﾀﾆ</v>
      </c>
      <c r="K1966" s="30" t="str">
        <f t="shared" si="92"/>
        <v>名古屋大谷</v>
      </c>
      <c r="L1966" s="30">
        <f>①陸連データ貼付け!P1966</f>
        <v>3</v>
      </c>
      <c r="M1966" s="64" t="str">
        <f>①陸連データ貼付け!Q1966</f>
        <v>高校</v>
      </c>
    </row>
    <row r="1967" spans="1:13">
      <c r="A1967" s="233" t="str">
        <f>①陸連データ貼付け!M1967</f>
        <v>H206</v>
      </c>
      <c r="B1967" s="30" t="str">
        <f t="shared" si="90"/>
        <v>H</v>
      </c>
      <c r="C1967" s="30" t="str">
        <f t="shared" si="91"/>
        <v>206</v>
      </c>
      <c r="D1967" s="30">
        <f>①陸連データ貼付け!B1967</f>
        <v>72806225</v>
      </c>
      <c r="E1967" s="30" t="str">
        <f>①陸連データ貼付け!C1967</f>
        <v>服部　寿哉</v>
      </c>
      <c r="F1967" s="30" t="str">
        <f>ASC(①陸連データ貼付け!D1967)</f>
        <v>ﾊﾂﾄﾘ ﾄｼﾔ</v>
      </c>
      <c r="G1967" s="30" t="str">
        <f>①陸連データ貼付け!E1967</f>
        <v>男</v>
      </c>
      <c r="H1967" s="30">
        <f>①陸連データ貼付け!N1967</f>
        <v>223506</v>
      </c>
      <c r="I1967" s="30" t="str">
        <f>①陸連データ貼付け!K1967</f>
        <v>名古屋大谷</v>
      </c>
      <c r="J1967" s="30" t="str">
        <f>ASC(①陸連データ貼付け!J1967)</f>
        <v>ｶﾞｯｺｳﾎｳｼﾞﾝｵﾜﾘｶﾞｸｴﾝﾅｺﾞﾔｵｵﾀﾆ</v>
      </c>
      <c r="K1967" s="30" t="str">
        <f t="shared" si="92"/>
        <v>名古屋大谷</v>
      </c>
      <c r="L1967" s="30">
        <f>①陸連データ貼付け!P1967</f>
        <v>3</v>
      </c>
      <c r="M1967" s="64" t="str">
        <f>①陸連データ貼付け!Q1967</f>
        <v>高校</v>
      </c>
    </row>
    <row r="1968" spans="1:13">
      <c r="A1968" s="233" t="str">
        <f>①陸連データ貼付け!M1968</f>
        <v>H207</v>
      </c>
      <c r="B1968" s="30" t="str">
        <f t="shared" si="90"/>
        <v>H</v>
      </c>
      <c r="C1968" s="30" t="str">
        <f t="shared" si="91"/>
        <v>207</v>
      </c>
      <c r="D1968" s="30">
        <f>①陸連データ貼付け!B1968</f>
        <v>39878843</v>
      </c>
      <c r="E1968" s="30" t="str">
        <f>①陸連データ貼付け!C1968</f>
        <v>林　龍平</v>
      </c>
      <c r="F1968" s="30" t="str">
        <f>ASC(①陸連データ貼付け!D1968)</f>
        <v>ﾊﾔｼ ﾀｯﾍﾟｲ</v>
      </c>
      <c r="G1968" s="30" t="str">
        <f>①陸連データ貼付け!E1968</f>
        <v>男</v>
      </c>
      <c r="H1968" s="30">
        <f>①陸連データ貼付け!N1968</f>
        <v>223506</v>
      </c>
      <c r="I1968" s="30" t="str">
        <f>①陸連データ貼付け!K1968</f>
        <v>名古屋大谷</v>
      </c>
      <c r="J1968" s="30" t="str">
        <f>ASC(①陸連データ貼付け!J1968)</f>
        <v>ｶﾞｯｺｳﾎｳｼﾞﾝｵﾜﾘｶﾞｸｴﾝﾅｺﾞﾔｵｵﾀﾆ</v>
      </c>
      <c r="K1968" s="30" t="str">
        <f t="shared" si="92"/>
        <v>名古屋大谷</v>
      </c>
      <c r="L1968" s="30">
        <f>①陸連データ貼付け!P1968</f>
        <v>3</v>
      </c>
      <c r="M1968" s="64" t="str">
        <f>①陸連データ貼付け!Q1968</f>
        <v>高校</v>
      </c>
    </row>
    <row r="1969" spans="1:13">
      <c r="A1969" s="233" t="str">
        <f>①陸連データ貼付け!M1969</f>
        <v>H208</v>
      </c>
      <c r="B1969" s="30" t="str">
        <f t="shared" si="90"/>
        <v>H</v>
      </c>
      <c r="C1969" s="30" t="str">
        <f t="shared" si="91"/>
        <v>208</v>
      </c>
      <c r="D1969" s="30">
        <f>①陸連データ貼付け!B1969</f>
        <v>61678129</v>
      </c>
      <c r="E1969" s="30" t="str">
        <f>①陸連データ貼付け!C1969</f>
        <v>前粟蔵　孝太</v>
      </c>
      <c r="F1969" s="30" t="str">
        <f>ASC(①陸連データ貼付け!D1969)</f>
        <v>ﾏｴｱﾜｸﾗ ｺｳﾀ</v>
      </c>
      <c r="G1969" s="30" t="str">
        <f>①陸連データ貼付け!E1969</f>
        <v>男</v>
      </c>
      <c r="H1969" s="30">
        <f>①陸連データ貼付け!N1969</f>
        <v>223506</v>
      </c>
      <c r="I1969" s="30" t="str">
        <f>①陸連データ貼付け!K1969</f>
        <v>名古屋大谷</v>
      </c>
      <c r="J1969" s="30" t="str">
        <f>ASC(①陸連データ貼付け!J1969)</f>
        <v>ｶﾞｯｺｳﾎｳｼﾞﾝｵﾜﾘｶﾞｸｴﾝﾅｺﾞﾔｵｵﾀﾆ</v>
      </c>
      <c r="K1969" s="30" t="str">
        <f t="shared" si="92"/>
        <v>名古屋大谷</v>
      </c>
      <c r="L1969" s="30">
        <f>①陸連データ貼付け!P1969</f>
        <v>3</v>
      </c>
      <c r="M1969" s="64" t="str">
        <f>①陸連データ貼付け!Q1969</f>
        <v>高校</v>
      </c>
    </row>
    <row r="1970" spans="1:13">
      <c r="A1970" s="233" t="str">
        <f>①陸連データ貼付け!M1970</f>
        <v>H209</v>
      </c>
      <c r="B1970" s="30" t="str">
        <f t="shared" si="90"/>
        <v>H</v>
      </c>
      <c r="C1970" s="30" t="str">
        <f t="shared" si="91"/>
        <v>209</v>
      </c>
      <c r="D1970" s="30">
        <f>①陸連データ貼付け!B1970</f>
        <v>76206627</v>
      </c>
      <c r="E1970" s="30" t="str">
        <f>①陸連データ貼付け!C1970</f>
        <v>牧野　峻大</v>
      </c>
      <c r="F1970" s="30" t="str">
        <f>ASC(①陸連データ貼付け!D1970)</f>
        <v>ﾏｷﾉ ﾀｶﾋﾛ</v>
      </c>
      <c r="G1970" s="30" t="str">
        <f>①陸連データ貼付け!E1970</f>
        <v>男</v>
      </c>
      <c r="H1970" s="30">
        <f>①陸連データ貼付け!N1970</f>
        <v>223506</v>
      </c>
      <c r="I1970" s="30" t="str">
        <f>①陸連データ貼付け!K1970</f>
        <v>名古屋大谷</v>
      </c>
      <c r="J1970" s="30" t="str">
        <f>ASC(①陸連データ貼付け!J1970)</f>
        <v>ｶﾞｯｺｳﾎｳｼﾞﾝｵﾜﾘｶﾞｸｴﾝﾅｺﾞﾔｵｵﾀﾆ</v>
      </c>
      <c r="K1970" s="30" t="str">
        <f t="shared" si="92"/>
        <v>名古屋大谷</v>
      </c>
      <c r="L1970" s="30">
        <f>①陸連データ貼付け!P1970</f>
        <v>3</v>
      </c>
      <c r="M1970" s="64" t="str">
        <f>①陸連データ貼付け!Q1970</f>
        <v>高校</v>
      </c>
    </row>
    <row r="1971" spans="1:13">
      <c r="A1971" s="233" t="str">
        <f>①陸連データ貼付け!M1971</f>
        <v>H210</v>
      </c>
      <c r="B1971" s="30" t="str">
        <f t="shared" si="90"/>
        <v>H</v>
      </c>
      <c r="C1971" s="30" t="str">
        <f t="shared" si="91"/>
        <v>210</v>
      </c>
      <c r="D1971" s="30">
        <f>①陸連データ貼付け!B1971</f>
        <v>63504321</v>
      </c>
      <c r="E1971" s="30" t="str">
        <f>①陸連データ貼付け!C1971</f>
        <v>松本　稜河</v>
      </c>
      <c r="F1971" s="30" t="str">
        <f>ASC(①陸連データ貼付け!D1971)</f>
        <v>ﾏﾂﾓﾄ ﾘｮｳｶﾞ</v>
      </c>
      <c r="G1971" s="30" t="str">
        <f>①陸連データ貼付け!E1971</f>
        <v>男</v>
      </c>
      <c r="H1971" s="30">
        <f>①陸連データ貼付け!N1971</f>
        <v>223506</v>
      </c>
      <c r="I1971" s="30" t="str">
        <f>①陸連データ貼付け!K1971</f>
        <v>名古屋大谷</v>
      </c>
      <c r="J1971" s="30" t="str">
        <f>ASC(①陸連データ貼付け!J1971)</f>
        <v>ｶﾞｯｺｳﾎｳｼﾞﾝｵﾜﾘｶﾞｸｴﾝﾅｺﾞﾔｵｵﾀﾆ</v>
      </c>
      <c r="K1971" s="30" t="str">
        <f t="shared" si="92"/>
        <v>名古屋大谷</v>
      </c>
      <c r="L1971" s="30">
        <f>①陸連データ貼付け!P1971</f>
        <v>3</v>
      </c>
      <c r="M1971" s="64" t="str">
        <f>①陸連データ貼付け!Q1971</f>
        <v>高校</v>
      </c>
    </row>
    <row r="1972" spans="1:13">
      <c r="A1972" s="233" t="str">
        <f>①陸連データ貼付け!M1972</f>
        <v>H211</v>
      </c>
      <c r="B1972" s="30" t="str">
        <f t="shared" si="90"/>
        <v>H</v>
      </c>
      <c r="C1972" s="30" t="str">
        <f t="shared" si="91"/>
        <v>211</v>
      </c>
      <c r="D1972" s="30">
        <f>①陸連データ貼付け!B1972</f>
        <v>40149018</v>
      </c>
      <c r="E1972" s="30" t="str">
        <f>①陸連データ貼付け!C1972</f>
        <v>丸山　拓也</v>
      </c>
      <c r="F1972" s="30" t="str">
        <f>ASC(①陸連データ貼付け!D1972)</f>
        <v>ﾏﾙﾔﾏ ﾀｸﾔ</v>
      </c>
      <c r="G1972" s="30" t="str">
        <f>①陸連データ貼付け!E1972</f>
        <v>男</v>
      </c>
      <c r="H1972" s="30">
        <f>①陸連データ貼付け!N1972</f>
        <v>223506</v>
      </c>
      <c r="I1972" s="30" t="str">
        <f>①陸連データ貼付け!K1972</f>
        <v>名古屋大谷</v>
      </c>
      <c r="J1972" s="30" t="str">
        <f>ASC(①陸連データ貼付け!J1972)</f>
        <v>ｶﾞｯｺｳﾎｳｼﾞﾝｵﾜﾘｶﾞｸｴﾝﾅｺﾞﾔｵｵﾀﾆ</v>
      </c>
      <c r="K1972" s="30" t="str">
        <f t="shared" si="92"/>
        <v>名古屋大谷</v>
      </c>
      <c r="L1972" s="30">
        <f>①陸連データ貼付け!P1972</f>
        <v>3</v>
      </c>
      <c r="M1972" s="64" t="str">
        <f>①陸連データ貼付け!Q1972</f>
        <v>高校</v>
      </c>
    </row>
    <row r="1973" spans="1:13">
      <c r="A1973" s="233" t="str">
        <f>①陸連データ貼付け!M1973</f>
        <v>H212</v>
      </c>
      <c r="B1973" s="30" t="str">
        <f t="shared" si="90"/>
        <v>H</v>
      </c>
      <c r="C1973" s="30" t="str">
        <f t="shared" si="91"/>
        <v>212</v>
      </c>
      <c r="D1973" s="30">
        <f>①陸連データ貼付け!B1973</f>
        <v>76207022</v>
      </c>
      <c r="E1973" s="30" t="str">
        <f>①陸連データ貼付け!C1973</f>
        <v>水野　将志</v>
      </c>
      <c r="F1973" s="30" t="str">
        <f>ASC(①陸連データ貼付け!D1973)</f>
        <v>ﾐｽﾞﾉ ﾏｻｼ</v>
      </c>
      <c r="G1973" s="30" t="str">
        <f>①陸連データ貼付け!E1973</f>
        <v>男</v>
      </c>
      <c r="H1973" s="30">
        <f>①陸連データ貼付け!N1973</f>
        <v>223506</v>
      </c>
      <c r="I1973" s="30" t="str">
        <f>①陸連データ貼付け!K1973</f>
        <v>名古屋大谷</v>
      </c>
      <c r="J1973" s="30" t="str">
        <f>ASC(①陸連データ貼付け!J1973)</f>
        <v>ｶﾞｯｺｳﾎｳｼﾞﾝｵﾜﾘｶﾞｸｴﾝﾅｺﾞﾔｵｵﾀﾆ</v>
      </c>
      <c r="K1973" s="30" t="str">
        <f t="shared" si="92"/>
        <v>名古屋大谷</v>
      </c>
      <c r="L1973" s="30">
        <f>①陸連データ貼付け!P1973</f>
        <v>3</v>
      </c>
      <c r="M1973" s="64" t="str">
        <f>①陸連データ貼付け!Q1973</f>
        <v>高校</v>
      </c>
    </row>
    <row r="1974" spans="1:13">
      <c r="A1974" s="233" t="str">
        <f>①陸連データ貼付け!M1974</f>
        <v>H213</v>
      </c>
      <c r="B1974" s="30" t="str">
        <f t="shared" si="90"/>
        <v>H</v>
      </c>
      <c r="C1974" s="30" t="str">
        <f t="shared" si="91"/>
        <v>213</v>
      </c>
      <c r="D1974" s="30">
        <f>①陸連データ貼付け!B1974</f>
        <v>45849939</v>
      </c>
      <c r="E1974" s="30" t="str">
        <f>①陸連データ貼付け!C1974</f>
        <v>八木　辰弥</v>
      </c>
      <c r="F1974" s="30" t="str">
        <f>ASC(①陸連データ貼付け!D1974)</f>
        <v>ﾔｷﾞ ﾀﾂﾔ</v>
      </c>
      <c r="G1974" s="30" t="str">
        <f>①陸連データ貼付け!E1974</f>
        <v>男</v>
      </c>
      <c r="H1974" s="30">
        <f>①陸連データ貼付け!N1974</f>
        <v>223506</v>
      </c>
      <c r="I1974" s="30" t="str">
        <f>①陸連データ貼付け!K1974</f>
        <v>名古屋大谷</v>
      </c>
      <c r="J1974" s="30" t="str">
        <f>ASC(①陸連データ貼付け!J1974)</f>
        <v>ｶﾞｯｺｳﾎｳｼﾞﾝｵﾜﾘｶﾞｸｴﾝﾅｺﾞﾔｵｵﾀﾆ</v>
      </c>
      <c r="K1974" s="30" t="str">
        <f t="shared" si="92"/>
        <v>名古屋大谷</v>
      </c>
      <c r="L1974" s="30">
        <f>①陸連データ貼付け!P1974</f>
        <v>3</v>
      </c>
      <c r="M1974" s="64" t="str">
        <f>①陸連データ貼付け!Q1974</f>
        <v>高校</v>
      </c>
    </row>
    <row r="1975" spans="1:13">
      <c r="A1975" s="233" t="str">
        <f>①陸連データ貼付け!M1975</f>
        <v>H214</v>
      </c>
      <c r="B1975" s="30" t="str">
        <f t="shared" si="90"/>
        <v>H</v>
      </c>
      <c r="C1975" s="30" t="str">
        <f t="shared" si="91"/>
        <v>214</v>
      </c>
      <c r="D1975" s="30">
        <f>①陸連データ貼付け!B1975</f>
        <v>45527326</v>
      </c>
      <c r="E1975" s="30" t="str">
        <f>①陸連データ貼付け!C1975</f>
        <v>青木　健史郎</v>
      </c>
      <c r="F1975" s="30" t="str">
        <f>ASC(①陸連データ貼付け!D1975)</f>
        <v>ｱｵｷ ｹﾝｼﾛｳ</v>
      </c>
      <c r="G1975" s="30" t="str">
        <f>①陸連データ貼付け!E1975</f>
        <v>男</v>
      </c>
      <c r="H1975" s="30">
        <f>①陸連データ貼付け!N1975</f>
        <v>223506</v>
      </c>
      <c r="I1975" s="30" t="str">
        <f>①陸連データ貼付け!K1975</f>
        <v>名古屋大谷</v>
      </c>
      <c r="J1975" s="30" t="str">
        <f>ASC(①陸連データ貼付け!J1975)</f>
        <v>ｶﾞｯｺｳﾎｳｼﾞﾝｵﾜﾘｶﾞｸｴﾝﾅｺﾞﾔｵｵﾀﾆ</v>
      </c>
      <c r="K1975" s="30" t="str">
        <f t="shared" si="92"/>
        <v>名古屋大谷</v>
      </c>
      <c r="L1975" s="30">
        <f>①陸連データ貼付け!P1975</f>
        <v>2</v>
      </c>
      <c r="M1975" s="64" t="str">
        <f>①陸連データ貼付け!Q1975</f>
        <v>高校</v>
      </c>
    </row>
    <row r="1976" spans="1:13">
      <c r="A1976" s="233" t="str">
        <f>①陸連データ貼付け!M1976</f>
        <v>H215</v>
      </c>
      <c r="B1976" s="30" t="str">
        <f t="shared" si="90"/>
        <v>H</v>
      </c>
      <c r="C1976" s="30" t="str">
        <f t="shared" si="91"/>
        <v>215</v>
      </c>
      <c r="D1976" s="30">
        <f>①陸連データ貼付け!B1976</f>
        <v>50603317</v>
      </c>
      <c r="E1976" s="30" t="str">
        <f>①陸連データ貼付け!C1976</f>
        <v>伊藤　竜司</v>
      </c>
      <c r="F1976" s="30" t="str">
        <f>ASC(①陸連データ貼付け!D1976)</f>
        <v>ｲﾄｳ ﾘｭｳｼﾞ</v>
      </c>
      <c r="G1976" s="30" t="str">
        <f>①陸連データ貼付け!E1976</f>
        <v>男</v>
      </c>
      <c r="H1976" s="30">
        <f>①陸連データ貼付け!N1976</f>
        <v>223506</v>
      </c>
      <c r="I1976" s="30" t="str">
        <f>①陸連データ貼付け!K1976</f>
        <v>名古屋大谷</v>
      </c>
      <c r="J1976" s="30" t="str">
        <f>ASC(①陸連データ貼付け!J1976)</f>
        <v>ｶﾞｯｺｳﾎｳｼﾞﾝｵﾜﾘｶﾞｸｴﾝﾅｺﾞﾔｵｵﾀﾆ</v>
      </c>
      <c r="K1976" s="30" t="str">
        <f t="shared" si="92"/>
        <v>名古屋大谷</v>
      </c>
      <c r="L1976" s="30">
        <f>①陸連データ貼付け!P1976</f>
        <v>2</v>
      </c>
      <c r="M1976" s="64" t="str">
        <f>①陸連データ貼付け!Q1976</f>
        <v>高校</v>
      </c>
    </row>
    <row r="1977" spans="1:13">
      <c r="A1977" s="233" t="str">
        <f>①陸連データ貼付け!M1977</f>
        <v>H216</v>
      </c>
      <c r="B1977" s="30" t="str">
        <f t="shared" si="90"/>
        <v>H</v>
      </c>
      <c r="C1977" s="30" t="str">
        <f t="shared" si="91"/>
        <v>216</v>
      </c>
      <c r="D1977" s="30">
        <f>①陸連データ貼付け!B1977</f>
        <v>49010923</v>
      </c>
      <c r="E1977" s="30" t="str">
        <f>①陸連データ貼付け!C1977</f>
        <v>菅谷　弥史</v>
      </c>
      <c r="F1977" s="30" t="str">
        <f>ASC(①陸連データ貼付け!D1977)</f>
        <v>ｽｶﾞﾔ ﾋﾛｼ</v>
      </c>
      <c r="G1977" s="30" t="str">
        <f>①陸連データ貼付け!E1977</f>
        <v>男</v>
      </c>
      <c r="H1977" s="30">
        <f>①陸連データ貼付け!N1977</f>
        <v>223506</v>
      </c>
      <c r="I1977" s="30" t="str">
        <f>①陸連データ貼付け!K1977</f>
        <v>名古屋大谷</v>
      </c>
      <c r="J1977" s="30" t="str">
        <f>ASC(①陸連データ貼付け!J1977)</f>
        <v>ｶﾞｯｺｳﾎｳｼﾞﾝｵﾜﾘｶﾞｸｴﾝﾅｺﾞﾔｵｵﾀﾆ</v>
      </c>
      <c r="K1977" s="30" t="str">
        <f t="shared" si="92"/>
        <v>名古屋大谷</v>
      </c>
      <c r="L1977" s="30">
        <f>①陸連データ貼付け!P1977</f>
        <v>2</v>
      </c>
      <c r="M1977" s="64" t="str">
        <f>①陸連データ貼付け!Q1977</f>
        <v>高校</v>
      </c>
    </row>
    <row r="1978" spans="1:13">
      <c r="A1978" s="233" t="str">
        <f>①陸連データ貼付け!M1978</f>
        <v>H217</v>
      </c>
      <c r="B1978" s="30" t="str">
        <f t="shared" si="90"/>
        <v>H</v>
      </c>
      <c r="C1978" s="30" t="str">
        <f t="shared" si="91"/>
        <v>217</v>
      </c>
      <c r="D1978" s="30">
        <f>①陸連データ貼付け!B1978</f>
        <v>47387938</v>
      </c>
      <c r="E1978" s="30" t="str">
        <f>①陸連データ貼付け!C1978</f>
        <v>竹田　修弥</v>
      </c>
      <c r="F1978" s="30" t="str">
        <f>ASC(①陸連データ貼付け!D1978)</f>
        <v>ﾀｹﾀﾞ ﾅｵﾔ</v>
      </c>
      <c r="G1978" s="30" t="str">
        <f>①陸連データ貼付け!E1978</f>
        <v>男</v>
      </c>
      <c r="H1978" s="30">
        <f>①陸連データ貼付け!N1978</f>
        <v>223506</v>
      </c>
      <c r="I1978" s="30" t="str">
        <f>①陸連データ貼付け!K1978</f>
        <v>名古屋大谷</v>
      </c>
      <c r="J1978" s="30" t="str">
        <f>ASC(①陸連データ貼付け!J1978)</f>
        <v>ｶﾞｯｺｳﾎｳｼﾞﾝｵﾜﾘｶﾞｸｴﾝﾅｺﾞﾔｵｵﾀﾆ</v>
      </c>
      <c r="K1978" s="30" t="str">
        <f t="shared" si="92"/>
        <v>名古屋大谷</v>
      </c>
      <c r="L1978" s="30">
        <f>①陸連データ貼付け!P1978</f>
        <v>2</v>
      </c>
      <c r="M1978" s="64" t="str">
        <f>①陸連データ貼付け!Q1978</f>
        <v>高校</v>
      </c>
    </row>
    <row r="1979" spans="1:13">
      <c r="A1979" s="233" t="str">
        <f>①陸連データ貼付け!M1979</f>
        <v>H218</v>
      </c>
      <c r="B1979" s="30" t="str">
        <f t="shared" si="90"/>
        <v>H</v>
      </c>
      <c r="C1979" s="30" t="str">
        <f t="shared" si="91"/>
        <v>218</v>
      </c>
      <c r="D1979" s="30">
        <f>①陸連データ貼付け!B1979</f>
        <v>88376638</v>
      </c>
      <c r="E1979" s="30" t="str">
        <f>①陸連データ貼付け!C1979</f>
        <v>藤林　稜</v>
      </c>
      <c r="F1979" s="30" t="str">
        <f>ASC(①陸連データ貼付け!D1979)</f>
        <v>ﾌｼﾞﾊﾞﾔｼ ﾘｮｳ</v>
      </c>
      <c r="G1979" s="30" t="str">
        <f>①陸連データ貼付け!E1979</f>
        <v>男</v>
      </c>
      <c r="H1979" s="30">
        <f>①陸連データ貼付け!N1979</f>
        <v>223506</v>
      </c>
      <c r="I1979" s="30" t="str">
        <f>①陸連データ貼付け!K1979</f>
        <v>名古屋大谷</v>
      </c>
      <c r="J1979" s="30" t="str">
        <f>ASC(①陸連データ貼付け!J1979)</f>
        <v>ｶﾞｯｺｳﾎｳｼﾞﾝｵﾜﾘｶﾞｸｴﾝﾅｺﾞﾔｵｵﾀﾆ</v>
      </c>
      <c r="K1979" s="30" t="str">
        <f t="shared" si="92"/>
        <v>名古屋大谷</v>
      </c>
      <c r="L1979" s="30">
        <f>①陸連データ貼付け!P1979</f>
        <v>2</v>
      </c>
      <c r="M1979" s="64" t="str">
        <f>①陸連データ貼付け!Q1979</f>
        <v>高校</v>
      </c>
    </row>
    <row r="1980" spans="1:13">
      <c r="A1980" s="233" t="str">
        <f>①陸連データ貼付け!M1980</f>
        <v>H219</v>
      </c>
      <c r="B1980" s="30" t="str">
        <f t="shared" si="90"/>
        <v>H</v>
      </c>
      <c r="C1980" s="30" t="str">
        <f t="shared" si="91"/>
        <v>219</v>
      </c>
      <c r="D1980" s="30">
        <f>①陸連データ貼付け!B1980</f>
        <v>88376032</v>
      </c>
      <c r="E1980" s="30" t="str">
        <f>①陸連データ貼付け!C1980</f>
        <v>牧野　倭士</v>
      </c>
      <c r="F1980" s="30" t="str">
        <f>ASC(①陸連データ貼付け!D1980)</f>
        <v>ﾏｷﾉ ﾏｻﾋﾄ</v>
      </c>
      <c r="G1980" s="30" t="str">
        <f>①陸連データ貼付け!E1980</f>
        <v>男</v>
      </c>
      <c r="H1980" s="30">
        <f>①陸連データ貼付け!N1980</f>
        <v>223506</v>
      </c>
      <c r="I1980" s="30" t="str">
        <f>①陸連データ貼付け!K1980</f>
        <v>名古屋大谷</v>
      </c>
      <c r="J1980" s="30" t="str">
        <f>ASC(①陸連データ貼付け!J1980)</f>
        <v>ｶﾞｯｺｳﾎｳｼﾞﾝｵﾜﾘｶﾞｸｴﾝﾅｺﾞﾔｵｵﾀﾆ</v>
      </c>
      <c r="K1980" s="30" t="str">
        <f t="shared" si="92"/>
        <v>名古屋大谷</v>
      </c>
      <c r="L1980" s="30">
        <f>①陸連データ貼付け!P1980</f>
        <v>2</v>
      </c>
      <c r="M1980" s="64" t="str">
        <f>①陸連データ貼付け!Q1980</f>
        <v>高校</v>
      </c>
    </row>
    <row r="1981" spans="1:13">
      <c r="A1981" s="233" t="str">
        <f>①陸連データ貼付け!M1981</f>
        <v>H220</v>
      </c>
      <c r="B1981" s="30" t="str">
        <f t="shared" si="90"/>
        <v>H</v>
      </c>
      <c r="C1981" s="30" t="str">
        <f t="shared" si="91"/>
        <v>220</v>
      </c>
      <c r="D1981" s="30">
        <f>①陸連データ貼付け!B1981</f>
        <v>47862128</v>
      </c>
      <c r="E1981" s="30" t="str">
        <f>①陸連データ貼付け!C1981</f>
        <v>村井　健将</v>
      </c>
      <c r="F1981" s="30" t="str">
        <f>ASC(①陸連データ貼付け!D1981)</f>
        <v>ﾑﾗｲ ｹﾝｼｮｳ</v>
      </c>
      <c r="G1981" s="30" t="str">
        <f>①陸連データ貼付け!E1981</f>
        <v>男</v>
      </c>
      <c r="H1981" s="30">
        <f>①陸連データ貼付け!N1981</f>
        <v>223506</v>
      </c>
      <c r="I1981" s="30" t="str">
        <f>①陸連データ貼付け!K1981</f>
        <v>名古屋大谷</v>
      </c>
      <c r="J1981" s="30" t="str">
        <f>ASC(①陸連データ貼付け!J1981)</f>
        <v>ｶﾞｯｺｳﾎｳｼﾞﾝｵﾜﾘｶﾞｸｴﾝﾅｺﾞﾔｵｵﾀﾆ</v>
      </c>
      <c r="K1981" s="30" t="str">
        <f t="shared" si="92"/>
        <v>名古屋大谷</v>
      </c>
      <c r="L1981" s="30">
        <f>①陸連データ貼付け!P1981</f>
        <v>2</v>
      </c>
      <c r="M1981" s="64" t="str">
        <f>①陸連データ貼付け!Q1981</f>
        <v>高校</v>
      </c>
    </row>
    <row r="1982" spans="1:13">
      <c r="A1982" s="233" t="str">
        <f>①陸連データ貼付け!M1982</f>
        <v>H221</v>
      </c>
      <c r="B1982" s="30" t="str">
        <f t="shared" si="90"/>
        <v>H</v>
      </c>
      <c r="C1982" s="30" t="str">
        <f t="shared" si="91"/>
        <v>221</v>
      </c>
      <c r="D1982" s="30">
        <f>①陸連データ貼付け!B1982</f>
        <v>96734433</v>
      </c>
      <c r="E1982" s="30" t="str">
        <f>①陸連データ貼付け!C1982</f>
        <v>山田　樹</v>
      </c>
      <c r="F1982" s="30" t="str">
        <f>ASC(①陸連データ貼付け!D1982)</f>
        <v>ﾔﾏﾀﾞ ﾀﾂｷ</v>
      </c>
      <c r="G1982" s="30" t="str">
        <f>①陸連データ貼付け!E1982</f>
        <v>男</v>
      </c>
      <c r="H1982" s="30">
        <f>①陸連データ貼付け!N1982</f>
        <v>223506</v>
      </c>
      <c r="I1982" s="30" t="str">
        <f>①陸連データ貼付け!K1982</f>
        <v>名古屋大谷</v>
      </c>
      <c r="J1982" s="30" t="str">
        <f>ASC(①陸連データ貼付け!J1982)</f>
        <v>ｶﾞｯｺｳﾎｳｼﾞﾝｵﾜﾘｶﾞｸｴﾝﾅｺﾞﾔｵｵﾀﾆ</v>
      </c>
      <c r="K1982" s="30" t="str">
        <f t="shared" si="92"/>
        <v>名古屋大谷</v>
      </c>
      <c r="L1982" s="30">
        <f>①陸連データ貼付け!P1982</f>
        <v>2</v>
      </c>
      <c r="M1982" s="64" t="str">
        <f>①陸連データ貼付け!Q1982</f>
        <v>高校</v>
      </c>
    </row>
    <row r="1983" spans="1:13">
      <c r="A1983" s="233" t="str">
        <f>①陸連データ貼付け!M1983</f>
        <v>H222</v>
      </c>
      <c r="B1983" s="30" t="str">
        <f t="shared" si="90"/>
        <v>H</v>
      </c>
      <c r="C1983" s="30" t="str">
        <f t="shared" si="91"/>
        <v>222</v>
      </c>
      <c r="D1983" s="30">
        <f>①陸連データ貼付け!B1983</f>
        <v>72820625</v>
      </c>
      <c r="E1983" s="30" t="str">
        <f>①陸連データ貼付け!C1983</f>
        <v>加藤　辰昇</v>
      </c>
      <c r="F1983" s="30" t="str">
        <f>ASC(①陸連データ貼付け!D1983)</f>
        <v>ｶﾄｳ ﾀﾂﾉﾘ</v>
      </c>
      <c r="G1983" s="30" t="str">
        <f>①陸連データ貼付け!E1983</f>
        <v>男</v>
      </c>
      <c r="H1983" s="30">
        <f>①陸連データ貼付け!N1983</f>
        <v>223506</v>
      </c>
      <c r="I1983" s="30" t="str">
        <f>①陸連データ貼付け!K1983</f>
        <v>名古屋大谷</v>
      </c>
      <c r="J1983" s="30" t="str">
        <f>ASC(①陸連データ貼付け!J1983)</f>
        <v>ｶﾞｯｺｳﾎｳｼﾞﾝｵﾜﾘｶﾞｸｴﾝﾅｺﾞﾔｵｵﾀﾆ</v>
      </c>
      <c r="K1983" s="30" t="str">
        <f t="shared" si="92"/>
        <v>名古屋大谷</v>
      </c>
      <c r="L1983" s="30">
        <f>①陸連データ貼付け!P1983</f>
        <v>1</v>
      </c>
      <c r="M1983" s="64" t="str">
        <f>①陸連データ貼付け!Q1983</f>
        <v>高校</v>
      </c>
    </row>
    <row r="1984" spans="1:13">
      <c r="A1984" s="233" t="str">
        <f>①陸連データ貼付け!M1984</f>
        <v>H223</v>
      </c>
      <c r="B1984" s="30" t="str">
        <f t="shared" si="90"/>
        <v>H</v>
      </c>
      <c r="C1984" s="30" t="str">
        <f t="shared" si="91"/>
        <v>223</v>
      </c>
      <c r="D1984" s="30">
        <f>①陸連データ貼付け!B1984</f>
        <v>59848741</v>
      </c>
      <c r="E1984" s="30" t="str">
        <f>①陸連データ貼付け!C1984</f>
        <v>岸　大樹</v>
      </c>
      <c r="F1984" s="30" t="str">
        <f>ASC(①陸連データ貼付け!D1984)</f>
        <v>ｷｼ ﾀﾞｲｷ</v>
      </c>
      <c r="G1984" s="30" t="str">
        <f>①陸連データ貼付け!E1984</f>
        <v>男</v>
      </c>
      <c r="H1984" s="30">
        <f>①陸連データ貼付け!N1984</f>
        <v>223506</v>
      </c>
      <c r="I1984" s="30" t="str">
        <f>①陸連データ貼付け!K1984</f>
        <v>名古屋大谷</v>
      </c>
      <c r="J1984" s="30" t="str">
        <f>ASC(①陸連データ貼付け!J1984)</f>
        <v>ｶﾞｯｺｳﾎｳｼﾞﾝｵﾜﾘｶﾞｸｴﾝﾅｺﾞﾔｵｵﾀﾆ</v>
      </c>
      <c r="K1984" s="30" t="str">
        <f t="shared" si="92"/>
        <v>名古屋大谷</v>
      </c>
      <c r="L1984" s="30">
        <f>①陸連データ貼付け!P1984</f>
        <v>1</v>
      </c>
      <c r="M1984" s="64" t="str">
        <f>①陸連データ貼付け!Q1984</f>
        <v>高校</v>
      </c>
    </row>
    <row r="1985" spans="1:13">
      <c r="A1985" s="233" t="str">
        <f>①陸連データ貼付け!M1985</f>
        <v>H224</v>
      </c>
      <c r="B1985" s="30" t="str">
        <f t="shared" si="90"/>
        <v>H</v>
      </c>
      <c r="C1985" s="30" t="str">
        <f t="shared" si="91"/>
        <v>224</v>
      </c>
      <c r="D1985" s="30">
        <f>①陸連データ貼付け!B1985</f>
        <v>63645327</v>
      </c>
      <c r="E1985" s="30" t="str">
        <f>①陸連データ貼付け!C1985</f>
        <v>鬼頭　葵</v>
      </c>
      <c r="F1985" s="30" t="str">
        <f>ASC(①陸連データ貼付け!D1985)</f>
        <v>ｷﾄｳ ﾏﾓﾙ</v>
      </c>
      <c r="G1985" s="30" t="str">
        <f>①陸連データ貼付け!E1985</f>
        <v>男</v>
      </c>
      <c r="H1985" s="30">
        <f>①陸連データ貼付け!N1985</f>
        <v>223506</v>
      </c>
      <c r="I1985" s="30" t="str">
        <f>①陸連データ貼付け!K1985</f>
        <v>名古屋大谷</v>
      </c>
      <c r="J1985" s="30" t="str">
        <f>ASC(①陸連データ貼付け!J1985)</f>
        <v>ｶﾞｯｺｳﾎｳｼﾞﾝｵﾜﾘｶﾞｸｴﾝﾅｺﾞﾔｵｵﾀﾆ</v>
      </c>
      <c r="K1985" s="30" t="str">
        <f t="shared" si="92"/>
        <v>名古屋大谷</v>
      </c>
      <c r="L1985" s="30">
        <f>①陸連データ貼付け!P1985</f>
        <v>1</v>
      </c>
      <c r="M1985" s="64" t="str">
        <f>①陸連データ貼付け!Q1985</f>
        <v>高校</v>
      </c>
    </row>
    <row r="1986" spans="1:13">
      <c r="A1986" s="233" t="str">
        <f>①陸連データ貼付け!M1986</f>
        <v>H225</v>
      </c>
      <c r="B1986" s="30" t="str">
        <f t="shared" si="90"/>
        <v>H</v>
      </c>
      <c r="C1986" s="30" t="str">
        <f t="shared" si="91"/>
        <v>225</v>
      </c>
      <c r="D1986" s="30">
        <f>①陸連データ貼付け!B1986</f>
        <v>96108731</v>
      </c>
      <c r="E1986" s="30" t="str">
        <f>①陸連データ貼付け!C1986</f>
        <v>佐藤　克洋</v>
      </c>
      <c r="F1986" s="30" t="str">
        <f>ASC(①陸連データ貼付け!D1986)</f>
        <v>ｻﾄｳ ｶﾂﾋﾛ</v>
      </c>
      <c r="G1986" s="30" t="str">
        <f>①陸連データ貼付け!E1986</f>
        <v>男</v>
      </c>
      <c r="H1986" s="30">
        <f>①陸連データ貼付け!N1986</f>
        <v>223506</v>
      </c>
      <c r="I1986" s="30" t="str">
        <f>①陸連データ貼付け!K1986</f>
        <v>名古屋大谷</v>
      </c>
      <c r="J1986" s="30" t="str">
        <f>ASC(①陸連データ貼付け!J1986)</f>
        <v>ｶﾞｯｺｳﾎｳｼﾞﾝｵﾜﾘｶﾞｸｴﾝﾅｺﾞﾔｵｵﾀﾆ</v>
      </c>
      <c r="K1986" s="30" t="str">
        <f t="shared" si="92"/>
        <v>名古屋大谷</v>
      </c>
      <c r="L1986" s="30">
        <f>①陸連データ貼付け!P1986</f>
        <v>1</v>
      </c>
      <c r="M1986" s="64" t="str">
        <f>①陸連データ貼付け!Q1986</f>
        <v>高校</v>
      </c>
    </row>
    <row r="1987" spans="1:13">
      <c r="A1987" s="233" t="str">
        <f>①陸連データ貼付け!M1987</f>
        <v>H226</v>
      </c>
      <c r="B1987" s="30" t="str">
        <f t="shared" ref="B1987:B2050" si="93">LEFT(A1987,1)</f>
        <v>H</v>
      </c>
      <c r="C1987" s="30" t="str">
        <f t="shared" ref="C1987:C2050" si="94">REPLACE(A1987,1,1,"")</f>
        <v>226</v>
      </c>
      <c r="D1987" s="30">
        <f>①陸連データ貼付け!B1987</f>
        <v>60733120</v>
      </c>
      <c r="E1987" s="30" t="str">
        <f>①陸連データ貼付け!C1987</f>
        <v>鈴木　健太郎</v>
      </c>
      <c r="F1987" s="30" t="str">
        <f>ASC(①陸連データ貼付け!D1987)</f>
        <v>ｽｽﾞｷ ｹﾝﾀﾛｳ</v>
      </c>
      <c r="G1987" s="30" t="str">
        <f>①陸連データ貼付け!E1987</f>
        <v>男</v>
      </c>
      <c r="H1987" s="30">
        <f>①陸連データ貼付け!N1987</f>
        <v>223506</v>
      </c>
      <c r="I1987" s="30" t="str">
        <f>①陸連データ貼付け!K1987</f>
        <v>名古屋大谷</v>
      </c>
      <c r="J1987" s="30" t="str">
        <f>ASC(①陸連データ貼付け!J1987)</f>
        <v>ｶﾞｯｺｳﾎｳｼﾞﾝｵﾜﾘｶﾞｸｴﾝﾅｺﾞﾔｵｵﾀﾆ</v>
      </c>
      <c r="K1987" s="30" t="str">
        <f t="shared" ref="K1987:K2050" si="95">I1987</f>
        <v>名古屋大谷</v>
      </c>
      <c r="L1987" s="30">
        <f>①陸連データ貼付け!P1987</f>
        <v>1</v>
      </c>
      <c r="M1987" s="64" t="str">
        <f>①陸連データ貼付け!Q1987</f>
        <v>高校</v>
      </c>
    </row>
    <row r="1988" spans="1:13">
      <c r="A1988" s="233" t="str">
        <f>①陸連データ貼付け!M1988</f>
        <v>H227</v>
      </c>
      <c r="B1988" s="30" t="str">
        <f t="shared" si="93"/>
        <v>H</v>
      </c>
      <c r="C1988" s="30" t="str">
        <f t="shared" si="94"/>
        <v>227</v>
      </c>
      <c r="D1988" s="30">
        <f>①陸連データ貼付け!B1988</f>
        <v>58274632</v>
      </c>
      <c r="E1988" s="30" t="str">
        <f>①陸連データ貼付け!C1988</f>
        <v>藤井　瑞樹</v>
      </c>
      <c r="F1988" s="30" t="str">
        <f>ASC(①陸連データ貼付け!D1988)</f>
        <v>ﾌｼﾞｲ ﾐｽﾞｷ</v>
      </c>
      <c r="G1988" s="30" t="str">
        <f>①陸連データ貼付け!E1988</f>
        <v>男</v>
      </c>
      <c r="H1988" s="30">
        <f>①陸連データ貼付け!N1988</f>
        <v>223506</v>
      </c>
      <c r="I1988" s="30" t="str">
        <f>①陸連データ貼付け!K1988</f>
        <v>名古屋大谷</v>
      </c>
      <c r="J1988" s="30" t="str">
        <f>ASC(①陸連データ貼付け!J1988)</f>
        <v>ｶﾞｯｺｳﾎｳｼﾞﾝｵﾜﾘｶﾞｸｴﾝﾅｺﾞﾔｵｵﾀﾆ</v>
      </c>
      <c r="K1988" s="30" t="str">
        <f t="shared" si="95"/>
        <v>名古屋大谷</v>
      </c>
      <c r="L1988" s="30">
        <f>①陸連データ貼付け!P1988</f>
        <v>1</v>
      </c>
      <c r="M1988" s="64" t="str">
        <f>①陸連データ貼付け!Q1988</f>
        <v>高校</v>
      </c>
    </row>
    <row r="1989" spans="1:13">
      <c r="A1989" s="233" t="str">
        <f>①陸連データ貼付け!M1989</f>
        <v>H228</v>
      </c>
      <c r="B1989" s="30" t="str">
        <f t="shared" si="93"/>
        <v>H</v>
      </c>
      <c r="C1989" s="30" t="str">
        <f t="shared" si="94"/>
        <v>228</v>
      </c>
      <c r="D1989" s="30">
        <f>①陸連データ貼付け!B1989</f>
        <v>67524529</v>
      </c>
      <c r="E1989" s="30" t="str">
        <f>①陸連データ貼付け!C1989</f>
        <v>水草　有悟</v>
      </c>
      <c r="F1989" s="30" t="str">
        <f>ASC(①陸連データ貼付け!D1989)</f>
        <v>ﾐｽﾞｸｻ ﾕｳｺﾞ</v>
      </c>
      <c r="G1989" s="30" t="str">
        <f>①陸連データ貼付け!E1989</f>
        <v>男</v>
      </c>
      <c r="H1989" s="30">
        <f>①陸連データ貼付け!N1989</f>
        <v>223506</v>
      </c>
      <c r="I1989" s="30" t="str">
        <f>①陸連データ貼付け!K1989</f>
        <v>名古屋大谷</v>
      </c>
      <c r="J1989" s="30" t="str">
        <f>ASC(①陸連データ貼付け!J1989)</f>
        <v>ｶﾞｯｺｳﾎｳｼﾞﾝｵﾜﾘｶﾞｸｴﾝﾅｺﾞﾔｵｵﾀﾆ</v>
      </c>
      <c r="K1989" s="30" t="str">
        <f t="shared" si="95"/>
        <v>名古屋大谷</v>
      </c>
      <c r="L1989" s="30">
        <f>①陸連データ貼付け!P1989</f>
        <v>1</v>
      </c>
      <c r="M1989" s="64" t="str">
        <f>①陸連データ貼付け!Q1989</f>
        <v>高校</v>
      </c>
    </row>
    <row r="1990" spans="1:13">
      <c r="A1990" s="233" t="str">
        <f>①陸連データ貼付け!M1990</f>
        <v>H229</v>
      </c>
      <c r="B1990" s="30" t="str">
        <f t="shared" si="93"/>
        <v>H</v>
      </c>
      <c r="C1990" s="30" t="str">
        <f t="shared" si="94"/>
        <v>229</v>
      </c>
      <c r="D1990" s="30">
        <f>①陸連データ貼付け!B1990</f>
        <v>69238432</v>
      </c>
      <c r="E1990" s="30" t="str">
        <f>①陸連データ貼付け!C1990</f>
        <v>森　皓平</v>
      </c>
      <c r="F1990" s="30" t="str">
        <f>ASC(①陸連データ貼付け!D1990)</f>
        <v>ﾓﾘ ｺｳﾍｲ</v>
      </c>
      <c r="G1990" s="30" t="str">
        <f>①陸連データ貼付け!E1990</f>
        <v>男</v>
      </c>
      <c r="H1990" s="30">
        <f>①陸連データ貼付け!N1990</f>
        <v>223506</v>
      </c>
      <c r="I1990" s="30" t="str">
        <f>①陸連データ貼付け!K1990</f>
        <v>名古屋大谷</v>
      </c>
      <c r="J1990" s="30" t="str">
        <f>ASC(①陸連データ貼付け!J1990)</f>
        <v>ｶﾞｯｺｳﾎｳｼﾞﾝｵﾜﾘｶﾞｸｴﾝﾅｺﾞﾔｵｵﾀﾆ</v>
      </c>
      <c r="K1990" s="30" t="str">
        <f t="shared" si="95"/>
        <v>名古屋大谷</v>
      </c>
      <c r="L1990" s="30">
        <f>①陸連データ貼付け!P1990</f>
        <v>1</v>
      </c>
      <c r="M1990" s="64" t="str">
        <f>①陸連データ貼付け!Q1990</f>
        <v>高校</v>
      </c>
    </row>
    <row r="1991" spans="1:13">
      <c r="A1991" s="233" t="str">
        <f>①陸連データ貼付け!M1991</f>
        <v>Ｈ103</v>
      </c>
      <c r="B1991" s="30" t="str">
        <f t="shared" si="93"/>
        <v>Ｈ</v>
      </c>
      <c r="C1991" s="30" t="str">
        <f t="shared" si="94"/>
        <v>103</v>
      </c>
      <c r="D1991" s="30">
        <f>①陸連データ貼付け!B1991</f>
        <v>58234628</v>
      </c>
      <c r="E1991" s="30" t="str">
        <f>①陸連データ貼付け!C1991</f>
        <v>野田　晴樹</v>
      </c>
      <c r="F1991" s="30" t="str">
        <f>ASC(①陸連データ貼付け!D1991)</f>
        <v>ﾉﾀﾞ ﾊﾙｷ</v>
      </c>
      <c r="G1991" s="30" t="str">
        <f>①陸連データ貼付け!E1991</f>
        <v>男</v>
      </c>
      <c r="H1991" s="30">
        <f>①陸連データ貼付け!N1991</f>
        <v>223507</v>
      </c>
      <c r="I1991" s="30" t="str">
        <f>①陸連データ貼付け!K1991</f>
        <v>享栄</v>
      </c>
      <c r="J1991" s="30" t="str">
        <f>ASC(①陸連データ貼付け!J1991)</f>
        <v>ｶﾞｯｺｳﾎｳｼﾞﾝｷｮｳｴｲｶﾞｸｴﾝｷｮｳｴｲ</v>
      </c>
      <c r="K1991" s="30" t="str">
        <f t="shared" si="95"/>
        <v>享栄</v>
      </c>
      <c r="L1991" s="30">
        <f>①陸連データ貼付け!P1991</f>
        <v>2</v>
      </c>
      <c r="M1991" s="64" t="str">
        <f>①陸連データ貼付け!Q1991</f>
        <v>高校</v>
      </c>
    </row>
    <row r="1992" spans="1:13">
      <c r="A1992" s="233" t="str">
        <f>①陸連データ貼付け!M1992</f>
        <v>Ｈ104</v>
      </c>
      <c r="B1992" s="30" t="str">
        <f t="shared" si="93"/>
        <v>Ｈ</v>
      </c>
      <c r="C1992" s="30" t="str">
        <f t="shared" si="94"/>
        <v>104</v>
      </c>
      <c r="D1992" s="30">
        <f>①陸連データ貼付け!B1992</f>
        <v>58357331</v>
      </c>
      <c r="E1992" s="30" t="str">
        <f>①陸連データ貼付け!C1992</f>
        <v>上小川　リウキ</v>
      </c>
      <c r="F1992" s="30" t="str">
        <f>ASC(①陸連データ貼付け!D1992)</f>
        <v>ｶﾐｺｶﾞﾜ ﾘｳｷ</v>
      </c>
      <c r="G1992" s="30" t="str">
        <f>①陸連データ貼付け!E1992</f>
        <v>男</v>
      </c>
      <c r="H1992" s="30">
        <f>①陸連データ貼付け!N1992</f>
        <v>223507</v>
      </c>
      <c r="I1992" s="30" t="str">
        <f>①陸連データ貼付け!K1992</f>
        <v>享栄</v>
      </c>
      <c r="J1992" s="30" t="str">
        <f>ASC(①陸連データ貼付け!J1992)</f>
        <v>ｶﾞｯｺｳﾎｳｼﾞﾝｷｮｳｴｲｶﾞｸｴﾝｷｮｳｴｲ</v>
      </c>
      <c r="K1992" s="30" t="str">
        <f t="shared" si="95"/>
        <v>享栄</v>
      </c>
      <c r="L1992" s="30">
        <f>①陸連データ貼付け!P1992</f>
        <v>2</v>
      </c>
      <c r="M1992" s="64" t="str">
        <f>①陸連データ貼付け!Q1992</f>
        <v>高校</v>
      </c>
    </row>
    <row r="1993" spans="1:13">
      <c r="A1993" s="233" t="str">
        <f>①陸連データ貼付け!M1993</f>
        <v>Ｈ105</v>
      </c>
      <c r="B1993" s="30" t="str">
        <f t="shared" si="93"/>
        <v>Ｈ</v>
      </c>
      <c r="C1993" s="30" t="str">
        <f t="shared" si="94"/>
        <v>105</v>
      </c>
      <c r="D1993" s="30">
        <f>①陸連データ貼付け!B1993</f>
        <v>81776231</v>
      </c>
      <c r="E1993" s="30" t="str">
        <f>①陸連データ貼付け!C1993</f>
        <v>五十嵐　悠貴</v>
      </c>
      <c r="F1993" s="30" t="str">
        <f>ASC(①陸連データ貼付け!D1993)</f>
        <v>ｲｶﾞﾗｼ ﾕｳｷ</v>
      </c>
      <c r="G1993" s="30" t="str">
        <f>①陸連データ貼付け!E1993</f>
        <v>男</v>
      </c>
      <c r="H1993" s="30">
        <f>①陸連データ貼付け!N1993</f>
        <v>223507</v>
      </c>
      <c r="I1993" s="30" t="str">
        <f>①陸連データ貼付け!K1993</f>
        <v>享栄</v>
      </c>
      <c r="J1993" s="30" t="str">
        <f>ASC(①陸連データ貼付け!J1993)</f>
        <v>ｶﾞｯｺｳﾎｳｼﾞﾝｷｮｳｴｲｶﾞｸｴﾝｷｮｳｴｲ</v>
      </c>
      <c r="K1993" s="30" t="str">
        <f t="shared" si="95"/>
        <v>享栄</v>
      </c>
      <c r="L1993" s="30">
        <f>①陸連データ貼付け!P1993</f>
        <v>3</v>
      </c>
      <c r="M1993" s="64" t="str">
        <f>①陸連データ貼付け!Q1993</f>
        <v>高校</v>
      </c>
    </row>
    <row r="1994" spans="1:13">
      <c r="A1994" s="233" t="str">
        <f>①陸連データ貼付け!M1994</f>
        <v>Ｈ106</v>
      </c>
      <c r="B1994" s="30" t="str">
        <f t="shared" si="93"/>
        <v>Ｈ</v>
      </c>
      <c r="C1994" s="30" t="str">
        <f t="shared" si="94"/>
        <v>106</v>
      </c>
      <c r="D1994" s="30">
        <f>①陸連データ貼付け!B1994</f>
        <v>81778738</v>
      </c>
      <c r="E1994" s="30" t="str">
        <f>①陸連データ貼付け!C1994</f>
        <v>松浦　光佑</v>
      </c>
      <c r="F1994" s="30" t="str">
        <f>ASC(①陸連データ貼付け!D1994)</f>
        <v>ﾏﾂｳﾗ ｺｳｽｹ</v>
      </c>
      <c r="G1994" s="30" t="str">
        <f>①陸連データ貼付け!E1994</f>
        <v>男</v>
      </c>
      <c r="H1994" s="30">
        <f>①陸連データ貼付け!N1994</f>
        <v>223507</v>
      </c>
      <c r="I1994" s="30" t="str">
        <f>①陸連データ貼付け!K1994</f>
        <v>享栄</v>
      </c>
      <c r="J1994" s="30" t="str">
        <f>ASC(①陸連データ貼付け!J1994)</f>
        <v>ｶﾞｯｺｳﾎｳｼﾞﾝｷｮｳｴｲｶﾞｸｴﾝｷｮｳｴｲ</v>
      </c>
      <c r="K1994" s="30" t="str">
        <f t="shared" si="95"/>
        <v>享栄</v>
      </c>
      <c r="L1994" s="30">
        <f>①陸連データ貼付け!P1994</f>
        <v>3</v>
      </c>
      <c r="M1994" s="64" t="str">
        <f>①陸連データ貼付け!Q1994</f>
        <v>高校</v>
      </c>
    </row>
    <row r="1995" spans="1:13">
      <c r="A1995" s="233" t="str">
        <f>①陸連データ貼付け!M1995</f>
        <v>Ｈ107</v>
      </c>
      <c r="B1995" s="30" t="str">
        <f t="shared" si="93"/>
        <v>Ｈ</v>
      </c>
      <c r="C1995" s="30" t="str">
        <f t="shared" si="94"/>
        <v>107</v>
      </c>
      <c r="D1995" s="30">
        <f>①陸連データ貼付け!B1995</f>
        <v>96371733</v>
      </c>
      <c r="E1995" s="30" t="str">
        <f>①陸連データ貼付け!C1995</f>
        <v>杉村　知勝</v>
      </c>
      <c r="F1995" s="30" t="str">
        <f>ASC(①陸連データ貼付け!D1995)</f>
        <v>ｽｷﾞﾑﾗ ﾄﾓｶﾂ</v>
      </c>
      <c r="G1995" s="30" t="str">
        <f>①陸連データ貼付け!E1995</f>
        <v>男</v>
      </c>
      <c r="H1995" s="30">
        <f>①陸連データ貼付け!N1995</f>
        <v>223507</v>
      </c>
      <c r="I1995" s="30" t="str">
        <f>①陸連データ貼付け!K1995</f>
        <v>享栄</v>
      </c>
      <c r="J1995" s="30" t="str">
        <f>ASC(①陸連データ貼付け!J1995)</f>
        <v>ｶﾞｯｺｳﾎｳｼﾞﾝｷｮｳｴｲｶﾞｸｴﾝｷｮｳｴｲ</v>
      </c>
      <c r="K1995" s="30" t="str">
        <f t="shared" si="95"/>
        <v>享栄</v>
      </c>
      <c r="L1995" s="30">
        <f>①陸連データ貼付け!P1995</f>
        <v>2</v>
      </c>
      <c r="M1995" s="64" t="str">
        <f>①陸連データ貼付け!Q1995</f>
        <v>高校</v>
      </c>
    </row>
    <row r="1996" spans="1:13">
      <c r="A1996" s="233" t="str">
        <f>①陸連データ貼付け!M1996</f>
        <v>J5299</v>
      </c>
      <c r="B1996" s="30" t="str">
        <f t="shared" si="93"/>
        <v>J</v>
      </c>
      <c r="C1996" s="30" t="str">
        <f t="shared" si="94"/>
        <v>5299</v>
      </c>
      <c r="D1996" s="30">
        <f>①陸連データ貼付け!B1996</f>
        <v>52544929</v>
      </c>
      <c r="E1996" s="30" t="str">
        <f>①陸連データ貼付け!C1996</f>
        <v>加藤　日菜子</v>
      </c>
      <c r="F1996" s="30" t="str">
        <f>ASC(①陸連データ貼付け!D1996)</f>
        <v>ｶﾄｳ ﾋﾅｺ</v>
      </c>
      <c r="G1996" s="30" t="str">
        <f>①陸連データ貼付け!E1996</f>
        <v>女</v>
      </c>
      <c r="H1996" s="30">
        <f>①陸連データ貼付け!N1996</f>
        <v>223509</v>
      </c>
      <c r="I1996" s="30" t="str">
        <f>①陸連データ貼付け!K1996</f>
        <v>椙山</v>
      </c>
      <c r="J1996" s="30" t="str">
        <f>ASC(①陸連データ貼付け!J1996)</f>
        <v>ｶﾞｯｺｳﾎｳｼﾞﾝｽｷﾞﾔﾏｼﾞｮｶﾞｸｴﾝｽｷﾞﾔﾏｼ</v>
      </c>
      <c r="K1996" s="30" t="str">
        <f t="shared" si="95"/>
        <v>椙山</v>
      </c>
      <c r="L1996" s="30">
        <f>①陸連データ貼付け!P1996</f>
        <v>2</v>
      </c>
      <c r="M1996" s="64" t="str">
        <f>①陸連データ貼付け!Q1996</f>
        <v>高校</v>
      </c>
    </row>
    <row r="1997" spans="1:13">
      <c r="A1997" s="233" t="str">
        <f>①陸連データ貼付け!M1997</f>
        <v>J5300</v>
      </c>
      <c r="B1997" s="30" t="str">
        <f t="shared" si="93"/>
        <v>J</v>
      </c>
      <c r="C1997" s="30" t="str">
        <f t="shared" si="94"/>
        <v>5300</v>
      </c>
      <c r="D1997" s="30">
        <f>①陸連データ貼付け!B1997</f>
        <v>65402724</v>
      </c>
      <c r="E1997" s="30" t="str">
        <f>①陸連データ貼付け!C1997</f>
        <v>浅井　千佳子</v>
      </c>
      <c r="F1997" s="30" t="str">
        <f>ASC(①陸連データ貼付け!D1997)</f>
        <v>ｱｻｲ ﾁｶｺ</v>
      </c>
      <c r="G1997" s="30" t="str">
        <f>①陸連データ貼付け!E1997</f>
        <v>女</v>
      </c>
      <c r="H1997" s="30">
        <f>①陸連データ貼付け!N1997</f>
        <v>223509</v>
      </c>
      <c r="I1997" s="30" t="str">
        <f>①陸連データ貼付け!K1997</f>
        <v>椙山</v>
      </c>
      <c r="J1997" s="30" t="str">
        <f>ASC(①陸連データ貼付け!J1997)</f>
        <v>ｶﾞｯｺｳﾎｳｼﾞﾝｽｷﾞﾔﾏｼﾞｮｶﾞｸｴﾝｽｷﾞﾔﾏｼ</v>
      </c>
      <c r="K1997" s="30" t="str">
        <f t="shared" si="95"/>
        <v>椙山</v>
      </c>
      <c r="L1997" s="30">
        <f>①陸連データ貼付け!P1997</f>
        <v>1</v>
      </c>
      <c r="M1997" s="64" t="str">
        <f>①陸連データ貼付け!Q1997</f>
        <v>高校</v>
      </c>
    </row>
    <row r="1998" spans="1:13">
      <c r="A1998" s="233" t="str">
        <f>①陸連データ貼付け!M1998</f>
        <v>J5301</v>
      </c>
      <c r="B1998" s="30" t="str">
        <f t="shared" si="93"/>
        <v>J</v>
      </c>
      <c r="C1998" s="30" t="str">
        <f t="shared" si="94"/>
        <v>5301</v>
      </c>
      <c r="D1998" s="30">
        <f>①陸連データ貼付け!B1998</f>
        <v>72856129</v>
      </c>
      <c r="E1998" s="30" t="str">
        <f>①陸連データ貼付け!C1998</f>
        <v>酒井　彩花</v>
      </c>
      <c r="F1998" s="30" t="str">
        <f>ASC(①陸連データ貼付け!D1998)</f>
        <v>ｻｶｲ ｱﾔｶ</v>
      </c>
      <c r="G1998" s="30" t="str">
        <f>①陸連データ貼付け!E1998</f>
        <v>女</v>
      </c>
      <c r="H1998" s="30">
        <f>①陸連データ貼付け!N1998</f>
        <v>223509</v>
      </c>
      <c r="I1998" s="30" t="str">
        <f>①陸連データ貼付け!K1998</f>
        <v>椙山</v>
      </c>
      <c r="J1998" s="30" t="str">
        <f>ASC(①陸連データ貼付け!J1998)</f>
        <v>ｶﾞｯｺｳﾎｳｼﾞﾝｽｷﾞﾔﾏｼﾞｮｶﾞｸｴﾝｽｷﾞﾔﾏｼ</v>
      </c>
      <c r="K1998" s="30" t="str">
        <f t="shared" si="95"/>
        <v>椙山</v>
      </c>
      <c r="L1998" s="30">
        <f>①陸連データ貼付け!P1998</f>
        <v>3</v>
      </c>
      <c r="M1998" s="64" t="str">
        <f>①陸連データ貼付け!Q1998</f>
        <v>高校</v>
      </c>
    </row>
    <row r="1999" spans="1:13">
      <c r="A1999" s="233" t="str">
        <f>①陸連データ貼付け!M1999</f>
        <v>J5302</v>
      </c>
      <c r="B1999" s="30" t="str">
        <f t="shared" si="93"/>
        <v>J</v>
      </c>
      <c r="C1999" s="30" t="str">
        <f t="shared" si="94"/>
        <v>5302</v>
      </c>
      <c r="D1999" s="30">
        <f>①陸連データ貼付け!B1999</f>
        <v>72856230</v>
      </c>
      <c r="E1999" s="30" t="str">
        <f>①陸連データ貼付け!C1999</f>
        <v>天野　結美</v>
      </c>
      <c r="F1999" s="30" t="str">
        <f>ASC(①陸連データ貼付け!D1999)</f>
        <v>ｱﾏﾉ ﾕｲﾐ</v>
      </c>
      <c r="G1999" s="30" t="str">
        <f>①陸連データ貼付け!E1999</f>
        <v>女</v>
      </c>
      <c r="H1999" s="30">
        <f>①陸連データ貼付け!N1999</f>
        <v>223509</v>
      </c>
      <c r="I1999" s="30" t="str">
        <f>①陸連データ貼付け!K1999</f>
        <v>椙山</v>
      </c>
      <c r="J1999" s="30" t="str">
        <f>ASC(①陸連データ貼付け!J1999)</f>
        <v>ｶﾞｯｺｳﾎｳｼﾞﾝｽｷﾞﾔﾏｼﾞｮｶﾞｸｴﾝｽｷﾞﾔﾏｼ</v>
      </c>
      <c r="K1999" s="30" t="str">
        <f t="shared" si="95"/>
        <v>椙山</v>
      </c>
      <c r="L1999" s="30">
        <f>①陸連データ貼付け!P1999</f>
        <v>3</v>
      </c>
      <c r="M1999" s="64" t="str">
        <f>①陸連データ貼付け!Q1999</f>
        <v>高校</v>
      </c>
    </row>
    <row r="2000" spans="1:13">
      <c r="A2000" s="233" t="str">
        <f>①陸連データ貼付け!M2000</f>
        <v>J5303</v>
      </c>
      <c r="B2000" s="30" t="str">
        <f t="shared" si="93"/>
        <v>J</v>
      </c>
      <c r="C2000" s="30" t="str">
        <f t="shared" si="94"/>
        <v>5303</v>
      </c>
      <c r="D2000" s="30">
        <f>①陸連データ貼付け!B2000</f>
        <v>72856331</v>
      </c>
      <c r="E2000" s="30" t="str">
        <f>①陸連データ貼付け!C2000</f>
        <v>木下　莉彩</v>
      </c>
      <c r="F2000" s="30" t="str">
        <f>ASC(①陸連データ貼付け!D2000)</f>
        <v>ｷﾉｼﾀ ﾘｻ</v>
      </c>
      <c r="G2000" s="30" t="str">
        <f>①陸連データ貼付け!E2000</f>
        <v>女</v>
      </c>
      <c r="H2000" s="30">
        <f>①陸連データ貼付け!N2000</f>
        <v>223509</v>
      </c>
      <c r="I2000" s="30" t="str">
        <f>①陸連データ貼付け!K2000</f>
        <v>椙山</v>
      </c>
      <c r="J2000" s="30" t="str">
        <f>ASC(①陸連データ貼付け!J2000)</f>
        <v>ｶﾞｯｺｳﾎｳｼﾞﾝｽｷﾞﾔﾏｼﾞｮｶﾞｸｴﾝｽｷﾞﾔﾏｼ</v>
      </c>
      <c r="K2000" s="30" t="str">
        <f t="shared" si="95"/>
        <v>椙山</v>
      </c>
      <c r="L2000" s="30">
        <f>①陸連データ貼付け!P2000</f>
        <v>3</v>
      </c>
      <c r="M2000" s="64" t="str">
        <f>①陸連データ貼付け!Q2000</f>
        <v>高校</v>
      </c>
    </row>
    <row r="2001" spans="1:13">
      <c r="A2001" s="233" t="str">
        <f>①陸連データ貼付け!M2001</f>
        <v>J5304</v>
      </c>
      <c r="B2001" s="30" t="str">
        <f t="shared" si="93"/>
        <v>J</v>
      </c>
      <c r="C2001" s="30" t="str">
        <f t="shared" si="94"/>
        <v>5304</v>
      </c>
      <c r="D2001" s="30">
        <f>①陸連データ貼付け!B2001</f>
        <v>75886135</v>
      </c>
      <c r="E2001" s="30" t="str">
        <f>①陸連データ貼付け!C2001</f>
        <v>加藤　綾菜</v>
      </c>
      <c r="F2001" s="30" t="str">
        <f>ASC(①陸連データ貼付け!D2001)</f>
        <v>ｶﾄｳ ｱﾔﾅ</v>
      </c>
      <c r="G2001" s="30" t="str">
        <f>①陸連データ貼付け!E2001</f>
        <v>女</v>
      </c>
      <c r="H2001" s="30">
        <f>①陸連データ貼付け!N2001</f>
        <v>223509</v>
      </c>
      <c r="I2001" s="30" t="str">
        <f>①陸連データ貼付け!K2001</f>
        <v>椙山</v>
      </c>
      <c r="J2001" s="30" t="str">
        <f>ASC(①陸連データ貼付け!J2001)</f>
        <v>ｶﾞｯｺｳﾎｳｼﾞﾝｽｷﾞﾔﾏｼﾞｮｶﾞｸｴﾝｽｷﾞﾔﾏｼ</v>
      </c>
      <c r="K2001" s="30" t="str">
        <f t="shared" si="95"/>
        <v>椙山</v>
      </c>
      <c r="L2001" s="30">
        <f>①陸連データ貼付け!P2001</f>
        <v>3</v>
      </c>
      <c r="M2001" s="64" t="str">
        <f>①陸連データ貼付け!Q2001</f>
        <v>高校</v>
      </c>
    </row>
    <row r="2002" spans="1:13">
      <c r="A2002" s="233" t="str">
        <f>①陸連データ貼付け!M2002</f>
        <v>J5305</v>
      </c>
      <c r="B2002" s="30" t="str">
        <f t="shared" si="93"/>
        <v>J</v>
      </c>
      <c r="C2002" s="30" t="str">
        <f t="shared" si="94"/>
        <v>5305</v>
      </c>
      <c r="D2002" s="30">
        <f>①陸連データ貼付け!B2002</f>
        <v>75887944</v>
      </c>
      <c r="E2002" s="30" t="str">
        <f>①陸連データ貼付け!C2002</f>
        <v>林　美歩</v>
      </c>
      <c r="F2002" s="30" t="str">
        <f>ASC(①陸連データ貼付け!D2002)</f>
        <v>ﾊﾔｼ ﾐﾎ</v>
      </c>
      <c r="G2002" s="30" t="str">
        <f>①陸連データ貼付け!E2002</f>
        <v>女</v>
      </c>
      <c r="H2002" s="30">
        <f>①陸連データ貼付け!N2002</f>
        <v>223509</v>
      </c>
      <c r="I2002" s="30" t="str">
        <f>①陸連データ貼付け!K2002</f>
        <v>椙山</v>
      </c>
      <c r="J2002" s="30" t="str">
        <f>ASC(①陸連データ貼付け!J2002)</f>
        <v>ｶﾞｯｺｳﾎｳｼﾞﾝｽｷﾞﾔﾏｼﾞｮｶﾞｸｴﾝｽｷﾞﾔﾏｼ</v>
      </c>
      <c r="K2002" s="30" t="str">
        <f t="shared" si="95"/>
        <v>椙山</v>
      </c>
      <c r="L2002" s="30">
        <f>①陸連データ貼付け!P2002</f>
        <v>3</v>
      </c>
      <c r="M2002" s="64" t="str">
        <f>①陸連データ貼付け!Q2002</f>
        <v>高校</v>
      </c>
    </row>
    <row r="2003" spans="1:13">
      <c r="A2003" s="233" t="str">
        <f>①陸連データ貼付け!M2003</f>
        <v>J5306</v>
      </c>
      <c r="B2003" s="30" t="str">
        <f t="shared" si="93"/>
        <v>J</v>
      </c>
      <c r="C2003" s="30" t="str">
        <f t="shared" si="94"/>
        <v>5306</v>
      </c>
      <c r="D2003" s="30">
        <f>①陸連データ貼付け!B2003</f>
        <v>82387230</v>
      </c>
      <c r="E2003" s="30" t="str">
        <f>①陸連データ貼付け!C2003</f>
        <v>松浦　咲笑</v>
      </c>
      <c r="F2003" s="30" t="str">
        <f>ASC(①陸連データ貼付け!D2003)</f>
        <v>ﾏﾂｳﾗ ｻｴ</v>
      </c>
      <c r="G2003" s="30" t="str">
        <f>①陸連データ貼付け!E2003</f>
        <v>女</v>
      </c>
      <c r="H2003" s="30">
        <f>①陸連データ貼付け!N2003</f>
        <v>223509</v>
      </c>
      <c r="I2003" s="30" t="str">
        <f>①陸連データ貼付け!K2003</f>
        <v>椙山</v>
      </c>
      <c r="J2003" s="30" t="str">
        <f>ASC(①陸連データ貼付け!J2003)</f>
        <v>ｶﾞｯｺｳﾎｳｼﾞﾝｽｷﾞﾔﾏｼﾞｮｶﾞｸｴﾝｽｷﾞﾔﾏｼ</v>
      </c>
      <c r="K2003" s="30" t="str">
        <f t="shared" si="95"/>
        <v>椙山</v>
      </c>
      <c r="L2003" s="30">
        <f>①陸連データ貼付け!P2003</f>
        <v>3</v>
      </c>
      <c r="M2003" s="64" t="str">
        <f>①陸連データ貼付け!Q2003</f>
        <v>高校</v>
      </c>
    </row>
    <row r="2004" spans="1:13">
      <c r="A2004" s="233" t="str">
        <f>①陸連データ貼付け!M2004</f>
        <v>J5307</v>
      </c>
      <c r="B2004" s="30" t="str">
        <f t="shared" si="93"/>
        <v>J</v>
      </c>
      <c r="C2004" s="30" t="str">
        <f t="shared" si="94"/>
        <v>5307</v>
      </c>
      <c r="D2004" s="30">
        <f>①陸連データ貼付け!B2004</f>
        <v>84907634</v>
      </c>
      <c r="E2004" s="30" t="str">
        <f>①陸連データ貼付け!C2004</f>
        <v>高橋　直</v>
      </c>
      <c r="F2004" s="30" t="str">
        <f>ASC(①陸連データ貼付け!D2004)</f>
        <v>ﾀｶﾊｼ ﾅｵ</v>
      </c>
      <c r="G2004" s="30" t="str">
        <f>①陸連データ貼付け!E2004</f>
        <v>女</v>
      </c>
      <c r="H2004" s="30">
        <f>①陸連データ貼付け!N2004</f>
        <v>223509</v>
      </c>
      <c r="I2004" s="30" t="str">
        <f>①陸連データ貼付け!K2004</f>
        <v>椙山</v>
      </c>
      <c r="J2004" s="30" t="str">
        <f>ASC(①陸連データ貼付け!J2004)</f>
        <v>ｶﾞｯｺｳﾎｳｼﾞﾝｽｷﾞﾔﾏｼﾞｮｶﾞｸｴﾝｽｷﾞﾔﾏｼ</v>
      </c>
      <c r="K2004" s="30" t="str">
        <f t="shared" si="95"/>
        <v>椙山</v>
      </c>
      <c r="L2004" s="30">
        <f>①陸連データ貼付け!P2004</f>
        <v>1</v>
      </c>
      <c r="M2004" s="64" t="str">
        <f>①陸連データ貼付け!Q2004</f>
        <v>高校</v>
      </c>
    </row>
    <row r="2005" spans="1:13">
      <c r="A2005" s="233" t="str">
        <f>①陸連データ貼付け!M2005</f>
        <v>J5308</v>
      </c>
      <c r="B2005" s="30" t="str">
        <f t="shared" si="93"/>
        <v>J</v>
      </c>
      <c r="C2005" s="30" t="str">
        <f t="shared" si="94"/>
        <v>5308</v>
      </c>
      <c r="D2005" s="30">
        <f>①陸連データ貼付け!B2005</f>
        <v>84907735</v>
      </c>
      <c r="E2005" s="30" t="str">
        <f>①陸連データ貼付け!C2005</f>
        <v>高橋　愛</v>
      </c>
      <c r="F2005" s="30" t="str">
        <f>ASC(①陸連データ貼付け!D2005)</f>
        <v>ﾀｶﾊｼ ﾏﾅ</v>
      </c>
      <c r="G2005" s="30" t="str">
        <f>①陸連データ貼付け!E2005</f>
        <v>女</v>
      </c>
      <c r="H2005" s="30">
        <f>①陸連データ貼付け!N2005</f>
        <v>223509</v>
      </c>
      <c r="I2005" s="30" t="str">
        <f>①陸連データ貼付け!K2005</f>
        <v>椙山</v>
      </c>
      <c r="J2005" s="30" t="str">
        <f>ASC(①陸連データ貼付け!J2005)</f>
        <v>ｶﾞｯｺｳﾎｳｼﾞﾝｽｷﾞﾔﾏｼﾞｮｶﾞｸｴﾝｽｷﾞﾔﾏｼ</v>
      </c>
      <c r="K2005" s="30" t="str">
        <f t="shared" si="95"/>
        <v>椙山</v>
      </c>
      <c r="L2005" s="30">
        <f>①陸連データ貼付け!P2005</f>
        <v>1</v>
      </c>
      <c r="M2005" s="64" t="str">
        <f>①陸連データ貼付け!Q2005</f>
        <v>高校</v>
      </c>
    </row>
    <row r="2006" spans="1:13">
      <c r="A2006" s="233" t="str">
        <f>①陸連データ貼付け!M2006</f>
        <v>J5309</v>
      </c>
      <c r="B2006" s="30" t="str">
        <f t="shared" si="93"/>
        <v>J</v>
      </c>
      <c r="C2006" s="30" t="str">
        <f t="shared" si="94"/>
        <v>5309</v>
      </c>
      <c r="D2006" s="30">
        <f>①陸連データ貼付け!B2006</f>
        <v>84962736</v>
      </c>
      <c r="E2006" s="30" t="str">
        <f>①陸連データ貼付け!C2006</f>
        <v>服部　千夏</v>
      </c>
      <c r="F2006" s="30" t="str">
        <f>ASC(①陸連データ貼付け!D2006)</f>
        <v>ﾊｯﾄﾘ ﾁﾅﾂ</v>
      </c>
      <c r="G2006" s="30" t="str">
        <f>①陸連データ貼付け!E2006</f>
        <v>女</v>
      </c>
      <c r="H2006" s="30">
        <f>①陸連データ貼付け!N2006</f>
        <v>223509</v>
      </c>
      <c r="I2006" s="30" t="str">
        <f>①陸連データ貼付け!K2006</f>
        <v>椙山</v>
      </c>
      <c r="J2006" s="30" t="str">
        <f>ASC(①陸連データ貼付け!J2006)</f>
        <v>ｶﾞｯｺｳﾎｳｼﾞﾝｽｷﾞﾔﾏｼﾞｮｶﾞｸｴﾝｽｷﾞﾔﾏｼ</v>
      </c>
      <c r="K2006" s="30" t="str">
        <f t="shared" si="95"/>
        <v>椙山</v>
      </c>
      <c r="L2006" s="30">
        <f>①陸連データ貼付け!P2006</f>
        <v>2</v>
      </c>
      <c r="M2006" s="64" t="str">
        <f>①陸連データ貼付け!Q2006</f>
        <v>高校</v>
      </c>
    </row>
    <row r="2007" spans="1:13">
      <c r="A2007" s="233" t="str">
        <f>①陸連データ貼付け!M2007</f>
        <v>J5310</v>
      </c>
      <c r="B2007" s="30" t="str">
        <f t="shared" si="93"/>
        <v>J</v>
      </c>
      <c r="C2007" s="30" t="str">
        <f t="shared" si="94"/>
        <v>5310</v>
      </c>
      <c r="D2007" s="30">
        <f>①陸連データ貼付け!B2007</f>
        <v>84975740</v>
      </c>
      <c r="E2007" s="30" t="str">
        <f>①陸連データ貼付け!C2007</f>
        <v>石川　佳</v>
      </c>
      <c r="F2007" s="30" t="str">
        <f>ASC(①陸連データ貼付け!D2007)</f>
        <v>ｲｼｶﾜ ｶﾎ</v>
      </c>
      <c r="G2007" s="30" t="str">
        <f>①陸連データ貼付け!E2007</f>
        <v>女</v>
      </c>
      <c r="H2007" s="30">
        <f>①陸連データ貼付け!N2007</f>
        <v>223509</v>
      </c>
      <c r="I2007" s="30" t="str">
        <f>①陸連データ貼付け!K2007</f>
        <v>椙山</v>
      </c>
      <c r="J2007" s="30" t="str">
        <f>ASC(①陸連データ貼付け!J2007)</f>
        <v>ｶﾞｯｺｳﾎｳｼﾞﾝｽｷﾞﾔﾏｼﾞｮｶﾞｸｴﾝｽｷﾞﾔﾏｼ</v>
      </c>
      <c r="K2007" s="30" t="str">
        <f t="shared" si="95"/>
        <v>椙山</v>
      </c>
      <c r="L2007" s="30">
        <f>①陸連データ貼付け!P2007</f>
        <v>2</v>
      </c>
      <c r="M2007" s="64" t="str">
        <f>①陸連データ貼付け!Q2007</f>
        <v>高校</v>
      </c>
    </row>
    <row r="2008" spans="1:13">
      <c r="A2008" s="233" t="str">
        <f>①陸連データ貼付け!M2008</f>
        <v>J5311</v>
      </c>
      <c r="B2008" s="30" t="str">
        <f t="shared" si="93"/>
        <v>J</v>
      </c>
      <c r="C2008" s="30" t="str">
        <f t="shared" si="94"/>
        <v>5311</v>
      </c>
      <c r="D2008" s="30">
        <f>①陸連データ貼付け!B2008</f>
        <v>96906030</v>
      </c>
      <c r="E2008" s="30" t="str">
        <f>①陸連データ貼付け!C2008</f>
        <v>宮　紗苗</v>
      </c>
      <c r="F2008" s="30" t="str">
        <f>ASC(①陸連データ貼付け!D2008)</f>
        <v>ﾐﾔｻﾞｷ ｻﾅｴ</v>
      </c>
      <c r="G2008" s="30" t="str">
        <f>①陸連データ貼付け!E2008</f>
        <v>女</v>
      </c>
      <c r="H2008" s="30">
        <f>①陸連データ貼付け!N2008</f>
        <v>223509</v>
      </c>
      <c r="I2008" s="30" t="str">
        <f>①陸連データ貼付け!K2008</f>
        <v>椙山</v>
      </c>
      <c r="J2008" s="30" t="str">
        <f>ASC(①陸連データ貼付け!J2008)</f>
        <v>ｶﾞｯｺｳﾎｳｼﾞﾝｽｷﾞﾔﾏｼﾞｮｶﾞｸｴﾝｽｷﾞﾔﾏｼ</v>
      </c>
      <c r="K2008" s="30" t="str">
        <f t="shared" si="95"/>
        <v>椙山</v>
      </c>
      <c r="L2008" s="30">
        <f>①陸連データ貼付け!P2008</f>
        <v>1</v>
      </c>
      <c r="M2008" s="64" t="str">
        <f>①陸連データ貼付け!Q2008</f>
        <v>高校</v>
      </c>
    </row>
    <row r="2009" spans="1:13">
      <c r="A2009" s="233" t="str">
        <f>①陸連データ貼付け!M2009</f>
        <v>J5312</v>
      </c>
      <c r="B2009" s="30" t="str">
        <f t="shared" si="93"/>
        <v>J</v>
      </c>
      <c r="C2009" s="30" t="str">
        <f t="shared" si="94"/>
        <v>5312</v>
      </c>
      <c r="D2009" s="30">
        <f>①陸連データ貼付け!B2009</f>
        <v>96906232</v>
      </c>
      <c r="E2009" s="30" t="str">
        <f>①陸連データ貼付け!C2009</f>
        <v>澤村　愛衣</v>
      </c>
      <c r="F2009" s="30" t="str">
        <f>ASC(①陸連データ貼付け!D2009)</f>
        <v>ｻﾜﾑﾗ ｱｲ</v>
      </c>
      <c r="G2009" s="30" t="str">
        <f>①陸連データ貼付け!E2009</f>
        <v>女</v>
      </c>
      <c r="H2009" s="30">
        <f>①陸連データ貼付け!N2009</f>
        <v>223509</v>
      </c>
      <c r="I2009" s="30" t="str">
        <f>①陸連データ貼付け!K2009</f>
        <v>椙山</v>
      </c>
      <c r="J2009" s="30" t="str">
        <f>ASC(①陸連データ貼付け!J2009)</f>
        <v>ｶﾞｯｺｳﾎｳｼﾞﾝｽｷﾞﾔﾏｼﾞｮｶﾞｸｴﾝｽｷﾞﾔﾏｼ</v>
      </c>
      <c r="K2009" s="30" t="str">
        <f t="shared" si="95"/>
        <v>椙山</v>
      </c>
      <c r="L2009" s="30">
        <f>①陸連データ貼付け!P2009</f>
        <v>1</v>
      </c>
      <c r="M2009" s="64" t="str">
        <f>①陸連データ貼付け!Q2009</f>
        <v>高校</v>
      </c>
    </row>
    <row r="2010" spans="1:13">
      <c r="A2010" s="233" t="str">
        <f>①陸連データ貼付け!M2010</f>
        <v>J5404</v>
      </c>
      <c r="B2010" s="30" t="str">
        <f t="shared" si="93"/>
        <v>J</v>
      </c>
      <c r="C2010" s="30" t="str">
        <f t="shared" si="94"/>
        <v>5404</v>
      </c>
      <c r="D2010" s="30">
        <f>①陸連データ貼付け!B2010</f>
        <v>73003720</v>
      </c>
      <c r="E2010" s="30" t="str">
        <f>①陸連データ貼付け!C2010</f>
        <v>近藤　愛莉</v>
      </c>
      <c r="F2010" s="30" t="str">
        <f>ASC(①陸連データ貼付け!D2010)</f>
        <v>ｺﾝﾄﾞｳ ｱｲﾘ</v>
      </c>
      <c r="G2010" s="30" t="str">
        <f>①陸連データ貼付け!E2010</f>
        <v>女</v>
      </c>
      <c r="H2010" s="30">
        <f>①陸連データ貼付け!N2010</f>
        <v>223509</v>
      </c>
      <c r="I2010" s="30" t="str">
        <f>①陸連データ貼付け!K2010</f>
        <v>椙山</v>
      </c>
      <c r="J2010" s="30" t="str">
        <f>ASC(①陸連データ貼付け!J2010)</f>
        <v>ｶﾞｯｺｳﾎｳｼﾞﾝｽｷﾞﾔﾏｼﾞｮｶﾞｸｴﾝｽｷﾞﾔﾏｼ</v>
      </c>
      <c r="K2010" s="30" t="str">
        <f t="shared" si="95"/>
        <v>椙山</v>
      </c>
      <c r="L2010" s="30">
        <f>①陸連データ貼付け!P2010</f>
        <v>1</v>
      </c>
      <c r="M2010" s="64" t="str">
        <f>①陸連データ貼付け!Q2010</f>
        <v>高校</v>
      </c>
    </row>
    <row r="2011" spans="1:13">
      <c r="A2011" s="233" t="str">
        <f>①陸連データ貼付け!M2011</f>
        <v>H5079</v>
      </c>
      <c r="B2011" s="30" t="str">
        <f t="shared" si="93"/>
        <v>H</v>
      </c>
      <c r="C2011" s="30" t="str">
        <f t="shared" si="94"/>
        <v>5079</v>
      </c>
      <c r="D2011" s="30">
        <f>①陸連データ貼付け!B2011</f>
        <v>77868339</v>
      </c>
      <c r="E2011" s="30" t="str">
        <f>①陸連データ貼付け!C2011</f>
        <v>田澤　佳恋</v>
      </c>
      <c r="F2011" s="30" t="str">
        <f>ASC(①陸連データ貼付け!D2011)</f>
        <v>ﾀｻﾞﾜ ｶﾚﾝ</v>
      </c>
      <c r="G2011" s="30" t="str">
        <f>①陸連データ貼付け!E2011</f>
        <v>女</v>
      </c>
      <c r="H2011" s="30">
        <f>①陸連データ貼付け!N2011</f>
        <v>223510</v>
      </c>
      <c r="I2011" s="30" t="str">
        <f>①陸連データ貼付け!K2011</f>
        <v>大同大大同</v>
      </c>
      <c r="J2011" s="30" t="str">
        <f>ASC(①陸連データ貼付け!J2011)</f>
        <v>ｶﾞｯｺｳﾎｳｼﾞﾝﾀﾞｲﾄﾞｳｶﾞｸｴﾝﾀﾞｲﾄﾞｳﾀﾞｲｶﾞｸﾀﾞｲﾄﾞｳ</v>
      </c>
      <c r="K2011" s="30" t="str">
        <f t="shared" si="95"/>
        <v>大同大大同</v>
      </c>
      <c r="L2011" s="30">
        <f>①陸連データ貼付け!P2011</f>
        <v>3</v>
      </c>
      <c r="M2011" s="64" t="str">
        <f>①陸連データ貼付け!Q2011</f>
        <v>高校</v>
      </c>
    </row>
    <row r="2012" spans="1:13">
      <c r="A2012" s="233" t="str">
        <f>①陸連データ貼付け!M2012</f>
        <v>H113</v>
      </c>
      <c r="B2012" s="30" t="str">
        <f t="shared" si="93"/>
        <v>H</v>
      </c>
      <c r="C2012" s="30" t="str">
        <f t="shared" si="94"/>
        <v>113</v>
      </c>
      <c r="D2012" s="30">
        <f>①陸連データ貼付け!B2012</f>
        <v>58405224</v>
      </c>
      <c r="E2012" s="30" t="str">
        <f>①陸連データ貼付け!C2012</f>
        <v>曽川　裕貴</v>
      </c>
      <c r="F2012" s="30" t="str">
        <f>ASC(①陸連データ貼付け!D2012)</f>
        <v>ｿｶﾞﾜ ﾋﾛｷ</v>
      </c>
      <c r="G2012" s="30" t="str">
        <f>①陸連データ貼付け!E2012</f>
        <v>男</v>
      </c>
      <c r="H2012" s="30">
        <f>①陸連データ貼付け!N2012</f>
        <v>223510</v>
      </c>
      <c r="I2012" s="30" t="str">
        <f>①陸連データ貼付け!K2012</f>
        <v>大同大大同</v>
      </c>
      <c r="J2012" s="30" t="str">
        <f>ASC(①陸連データ貼付け!J2012)</f>
        <v>ｶﾞｯｺｳﾎｳｼﾞﾝﾀﾞｲﾄﾞｳｶﾞｸｴﾝﾀﾞｲﾄﾞｳﾀﾞｲｶﾞｸﾀﾞｲﾄﾞｳ</v>
      </c>
      <c r="K2012" s="30" t="str">
        <f t="shared" si="95"/>
        <v>大同大大同</v>
      </c>
      <c r="L2012" s="30">
        <f>①陸連データ貼付け!P2012</f>
        <v>2</v>
      </c>
      <c r="M2012" s="64" t="str">
        <f>①陸連データ貼付け!Q2012</f>
        <v>高校</v>
      </c>
    </row>
    <row r="2013" spans="1:13">
      <c r="A2013" s="233" t="str">
        <f>①陸連データ貼付け!M2013</f>
        <v>H114</v>
      </c>
      <c r="B2013" s="30" t="str">
        <f t="shared" si="93"/>
        <v>H</v>
      </c>
      <c r="C2013" s="30" t="str">
        <f t="shared" si="94"/>
        <v>114</v>
      </c>
      <c r="D2013" s="30">
        <f>①陸連データ貼付け!B2013</f>
        <v>77868238</v>
      </c>
      <c r="E2013" s="30" t="str">
        <f>①陸連データ貼付け!C2013</f>
        <v>舟橋　透志</v>
      </c>
      <c r="F2013" s="30" t="str">
        <f>ASC(①陸連データ貼付け!D2013)</f>
        <v>ﾌﾅﾊｼ ﾄｳｼ</v>
      </c>
      <c r="G2013" s="30" t="str">
        <f>①陸連データ貼付け!E2013</f>
        <v>男</v>
      </c>
      <c r="H2013" s="30">
        <f>①陸連データ貼付け!N2013</f>
        <v>223510</v>
      </c>
      <c r="I2013" s="30" t="str">
        <f>①陸連データ貼付け!K2013</f>
        <v>大同大大同</v>
      </c>
      <c r="J2013" s="30" t="str">
        <f>ASC(①陸連データ貼付け!J2013)</f>
        <v>ｶﾞｯｺｳﾎｳｼﾞﾝﾀﾞｲﾄﾞｳｶﾞｸｴﾝﾀﾞｲﾄﾞｳﾀﾞｲｶﾞｸﾀﾞｲﾄﾞｳ</v>
      </c>
      <c r="K2013" s="30" t="str">
        <f t="shared" si="95"/>
        <v>大同大大同</v>
      </c>
      <c r="L2013" s="30">
        <f>①陸連データ貼付け!P2013</f>
        <v>3</v>
      </c>
      <c r="M2013" s="64" t="str">
        <f>①陸連データ貼付け!Q2013</f>
        <v>高校</v>
      </c>
    </row>
    <row r="2014" spans="1:13">
      <c r="A2014" s="233" t="str">
        <f>①陸連データ貼付け!M2014</f>
        <v>H115</v>
      </c>
      <c r="B2014" s="30" t="str">
        <f t="shared" si="93"/>
        <v>H</v>
      </c>
      <c r="C2014" s="30" t="str">
        <f t="shared" si="94"/>
        <v>115</v>
      </c>
      <c r="D2014" s="30">
        <f>①陸連データ貼付け!B2014</f>
        <v>77868541</v>
      </c>
      <c r="E2014" s="30" t="str">
        <f>①陸連データ貼付け!C2014</f>
        <v>前畑　涼雅</v>
      </c>
      <c r="F2014" s="30" t="str">
        <f>ASC(①陸連データ貼付け!D2014)</f>
        <v>ﾏｴﾊﾀ ﾘｮｳｶﾞ</v>
      </c>
      <c r="G2014" s="30" t="str">
        <f>①陸連データ貼付け!E2014</f>
        <v>男</v>
      </c>
      <c r="H2014" s="30">
        <f>①陸連データ貼付け!N2014</f>
        <v>223510</v>
      </c>
      <c r="I2014" s="30" t="str">
        <f>①陸連データ貼付け!K2014</f>
        <v>大同大大同</v>
      </c>
      <c r="J2014" s="30" t="str">
        <f>ASC(①陸連データ貼付け!J2014)</f>
        <v>ｶﾞｯｺｳﾎｳｼﾞﾝﾀﾞｲﾄﾞｳｶﾞｸｴﾝﾀﾞｲﾄﾞｳﾀﾞｲｶﾞｸﾀﾞｲﾄﾞｳ</v>
      </c>
      <c r="K2014" s="30" t="str">
        <f t="shared" si="95"/>
        <v>大同大大同</v>
      </c>
      <c r="L2014" s="30">
        <f>①陸連データ貼付け!P2014</f>
        <v>3</v>
      </c>
      <c r="M2014" s="64" t="str">
        <f>①陸連データ貼付け!Q2014</f>
        <v>高校</v>
      </c>
    </row>
    <row r="2015" spans="1:13">
      <c r="A2015" s="233" t="str">
        <f>①陸連データ貼付け!M2015</f>
        <v>H116</v>
      </c>
      <c r="B2015" s="30" t="str">
        <f t="shared" si="93"/>
        <v>H</v>
      </c>
      <c r="C2015" s="30" t="str">
        <f t="shared" si="94"/>
        <v>116</v>
      </c>
      <c r="D2015" s="30">
        <f>①陸連データ貼付け!B2015</f>
        <v>77868642</v>
      </c>
      <c r="E2015" s="30" t="str">
        <f>①陸連データ貼付け!C2015</f>
        <v>田中　勇気</v>
      </c>
      <c r="F2015" s="30" t="str">
        <f>ASC(①陸連データ貼付け!D2015)</f>
        <v>ﾀﾅｶ ﾕｳｷ</v>
      </c>
      <c r="G2015" s="30" t="str">
        <f>①陸連データ貼付け!E2015</f>
        <v>男</v>
      </c>
      <c r="H2015" s="30">
        <f>①陸連データ貼付け!N2015</f>
        <v>223510</v>
      </c>
      <c r="I2015" s="30" t="str">
        <f>①陸連データ貼付け!K2015</f>
        <v>大同大大同</v>
      </c>
      <c r="J2015" s="30" t="str">
        <f>ASC(①陸連データ貼付け!J2015)</f>
        <v>ｶﾞｯｺｳﾎｳｼﾞﾝﾀﾞｲﾄﾞｳｶﾞｸｴﾝﾀﾞｲﾄﾞｳﾀﾞｲｶﾞｸﾀﾞｲﾄﾞｳ</v>
      </c>
      <c r="K2015" s="30" t="str">
        <f t="shared" si="95"/>
        <v>大同大大同</v>
      </c>
      <c r="L2015" s="30">
        <f>①陸連データ貼付け!P2015</f>
        <v>3</v>
      </c>
      <c r="M2015" s="64" t="str">
        <f>①陸連データ貼付け!Q2015</f>
        <v>高校</v>
      </c>
    </row>
    <row r="2016" spans="1:13">
      <c r="A2016" s="233" t="str">
        <f>①陸連データ貼付け!M2016</f>
        <v>H117</v>
      </c>
      <c r="B2016" s="30" t="str">
        <f t="shared" si="93"/>
        <v>H</v>
      </c>
      <c r="C2016" s="30" t="str">
        <f t="shared" si="94"/>
        <v>117</v>
      </c>
      <c r="D2016" s="30">
        <f>①陸連データ貼付け!B2016</f>
        <v>77868844</v>
      </c>
      <c r="E2016" s="30" t="str">
        <f>①陸連データ貼付け!C2016</f>
        <v>大田　優平</v>
      </c>
      <c r="F2016" s="30" t="str">
        <f>ASC(①陸連データ貼付け!D2016)</f>
        <v>ｵｵﾀ ﾕｳﾍｲ</v>
      </c>
      <c r="G2016" s="30" t="str">
        <f>①陸連データ貼付け!E2016</f>
        <v>男</v>
      </c>
      <c r="H2016" s="30">
        <f>①陸連データ貼付け!N2016</f>
        <v>223510</v>
      </c>
      <c r="I2016" s="30" t="str">
        <f>①陸連データ貼付け!K2016</f>
        <v>大同大大同</v>
      </c>
      <c r="J2016" s="30" t="str">
        <f>ASC(①陸連データ貼付け!J2016)</f>
        <v>ｶﾞｯｺｳﾎｳｼﾞﾝﾀﾞｲﾄﾞｳｶﾞｸｴﾝﾀﾞｲﾄﾞｳﾀﾞｲｶﾞｸﾀﾞｲﾄﾞｳ</v>
      </c>
      <c r="K2016" s="30" t="str">
        <f t="shared" si="95"/>
        <v>大同大大同</v>
      </c>
      <c r="L2016" s="30">
        <f>①陸連データ貼付け!P2016</f>
        <v>3</v>
      </c>
      <c r="M2016" s="64" t="str">
        <f>①陸連データ貼付け!Q2016</f>
        <v>高校</v>
      </c>
    </row>
    <row r="2017" spans="1:13">
      <c r="A2017" s="233" t="str">
        <f>①陸連データ貼付け!M2017</f>
        <v>H118</v>
      </c>
      <c r="B2017" s="30" t="str">
        <f t="shared" si="93"/>
        <v>H</v>
      </c>
      <c r="C2017" s="30" t="str">
        <f t="shared" si="94"/>
        <v>118</v>
      </c>
      <c r="D2017" s="30">
        <f>①陸連データ貼付け!B2017</f>
        <v>77869239</v>
      </c>
      <c r="E2017" s="30" t="str">
        <f>①陸連データ貼付け!C2017</f>
        <v>川勝　俊也</v>
      </c>
      <c r="F2017" s="30" t="str">
        <f>ASC(①陸連データ貼付け!D2017)</f>
        <v>ｶﾜｶﾂ ｼｭﾝﾔ</v>
      </c>
      <c r="G2017" s="30" t="str">
        <f>①陸連データ貼付け!E2017</f>
        <v>男</v>
      </c>
      <c r="H2017" s="30">
        <f>①陸連データ貼付け!N2017</f>
        <v>223510</v>
      </c>
      <c r="I2017" s="30" t="str">
        <f>①陸連データ貼付け!K2017</f>
        <v>大同大大同</v>
      </c>
      <c r="J2017" s="30" t="str">
        <f>ASC(①陸連データ貼付け!J2017)</f>
        <v>ｶﾞｯｺｳﾎｳｼﾞﾝﾀﾞｲﾄﾞｳｶﾞｸｴﾝﾀﾞｲﾄﾞｳﾀﾞｲｶﾞｸﾀﾞｲﾄﾞｳ</v>
      </c>
      <c r="K2017" s="30" t="str">
        <f t="shared" si="95"/>
        <v>大同大大同</v>
      </c>
      <c r="L2017" s="30">
        <f>①陸連データ貼付け!P2017</f>
        <v>3</v>
      </c>
      <c r="M2017" s="64" t="str">
        <f>①陸連データ貼付け!Q2017</f>
        <v>高校</v>
      </c>
    </row>
    <row r="2018" spans="1:13">
      <c r="A2018" s="233" t="str">
        <f>①陸連データ貼付け!M2018</f>
        <v>H119</v>
      </c>
      <c r="B2018" s="30" t="str">
        <f t="shared" si="93"/>
        <v>H</v>
      </c>
      <c r="C2018" s="30" t="str">
        <f t="shared" si="94"/>
        <v>119</v>
      </c>
      <c r="D2018" s="30">
        <f>①陸連データ貼付け!B2018</f>
        <v>89924840</v>
      </c>
      <c r="E2018" s="30" t="str">
        <f>①陸連データ貼付け!C2018</f>
        <v>奥村　幸涼</v>
      </c>
      <c r="F2018" s="30" t="str">
        <f>ASC(①陸連データ貼付け!D2018)</f>
        <v>ｵｸﾑﾗ ｺｳｽｹ</v>
      </c>
      <c r="G2018" s="30" t="str">
        <f>①陸連データ貼付け!E2018</f>
        <v>男</v>
      </c>
      <c r="H2018" s="30">
        <f>①陸連データ貼付け!N2018</f>
        <v>223510</v>
      </c>
      <c r="I2018" s="30" t="str">
        <f>①陸連データ貼付け!K2018</f>
        <v>大同大大同</v>
      </c>
      <c r="J2018" s="30" t="str">
        <f>ASC(①陸連データ貼付け!J2018)</f>
        <v>ｶﾞｯｺｳﾎｳｼﾞﾝﾀﾞｲﾄﾞｳｶﾞｸｴﾝﾀﾞｲﾄﾞｳﾀﾞｲｶﾞｸﾀﾞｲﾄﾞｳ</v>
      </c>
      <c r="K2018" s="30" t="str">
        <f t="shared" si="95"/>
        <v>大同大大同</v>
      </c>
      <c r="L2018" s="30">
        <f>①陸連データ貼付け!P2018</f>
        <v>2</v>
      </c>
      <c r="M2018" s="64" t="str">
        <f>①陸連データ貼付け!Q2018</f>
        <v>高校</v>
      </c>
    </row>
    <row r="2019" spans="1:13">
      <c r="A2019" s="233" t="str">
        <f>①陸連データ貼付け!M2019</f>
        <v>H120</v>
      </c>
      <c r="B2019" s="30" t="str">
        <f t="shared" si="93"/>
        <v>H</v>
      </c>
      <c r="C2019" s="30" t="str">
        <f t="shared" si="94"/>
        <v>120</v>
      </c>
      <c r="D2019" s="30">
        <f>①陸連データ貼付け!B2019</f>
        <v>89925235</v>
      </c>
      <c r="E2019" s="30" t="str">
        <f>①陸連データ貼付け!C2019</f>
        <v>片山　裕介</v>
      </c>
      <c r="F2019" s="30" t="str">
        <f>ASC(①陸連データ貼付け!D2019)</f>
        <v>ｶﾀﾔﾏ ﾕｳｽｹ</v>
      </c>
      <c r="G2019" s="30" t="str">
        <f>①陸連データ貼付け!E2019</f>
        <v>男</v>
      </c>
      <c r="H2019" s="30">
        <f>①陸連データ貼付け!N2019</f>
        <v>223510</v>
      </c>
      <c r="I2019" s="30" t="str">
        <f>①陸連データ貼付け!K2019</f>
        <v>大同大大同</v>
      </c>
      <c r="J2019" s="30" t="str">
        <f>ASC(①陸連データ貼付け!J2019)</f>
        <v>ｶﾞｯｺｳﾎｳｼﾞﾝﾀﾞｲﾄﾞｳｶﾞｸｴﾝﾀﾞｲﾄﾞｳﾀﾞｲｶﾞｸﾀﾞｲﾄﾞｳ</v>
      </c>
      <c r="K2019" s="30" t="str">
        <f t="shared" si="95"/>
        <v>大同大大同</v>
      </c>
      <c r="L2019" s="30">
        <f>①陸連データ貼付け!P2019</f>
        <v>2</v>
      </c>
      <c r="M2019" s="64" t="str">
        <f>①陸連データ貼付け!Q2019</f>
        <v>高校</v>
      </c>
    </row>
    <row r="2020" spans="1:13">
      <c r="A2020" s="233" t="str">
        <f>①陸連データ貼付け!M2020</f>
        <v>H121</v>
      </c>
      <c r="B2020" s="30" t="str">
        <f t="shared" si="93"/>
        <v>H</v>
      </c>
      <c r="C2020" s="30" t="str">
        <f t="shared" si="94"/>
        <v>121</v>
      </c>
      <c r="D2020" s="30">
        <f>①陸連データ貼付け!B2020</f>
        <v>89925639</v>
      </c>
      <c r="E2020" s="30" t="str">
        <f>①陸連データ貼付け!C2020</f>
        <v>奥村　優生野</v>
      </c>
      <c r="F2020" s="30" t="str">
        <f>ASC(①陸連データ貼付け!D2020)</f>
        <v>ｵｸﾑﾗ ﾕｷﾔ</v>
      </c>
      <c r="G2020" s="30" t="str">
        <f>①陸連データ貼付け!E2020</f>
        <v>男</v>
      </c>
      <c r="H2020" s="30">
        <f>①陸連データ貼付け!N2020</f>
        <v>223510</v>
      </c>
      <c r="I2020" s="30" t="str">
        <f>①陸連データ貼付け!K2020</f>
        <v>大同大大同</v>
      </c>
      <c r="J2020" s="30" t="str">
        <f>ASC(①陸連データ貼付け!J2020)</f>
        <v>ｶﾞｯｺｳﾎｳｼﾞﾝﾀﾞｲﾄﾞｳｶﾞｸｴﾝﾀﾞｲﾄﾞｳﾀﾞｲｶﾞｸﾀﾞｲﾄﾞｳ</v>
      </c>
      <c r="K2020" s="30" t="str">
        <f t="shared" si="95"/>
        <v>大同大大同</v>
      </c>
      <c r="L2020" s="30">
        <f>①陸連データ貼付け!P2020</f>
        <v>2</v>
      </c>
      <c r="M2020" s="64" t="str">
        <f>①陸連データ貼付け!Q2020</f>
        <v>高校</v>
      </c>
    </row>
    <row r="2021" spans="1:13">
      <c r="A2021" s="233" t="str">
        <f>①陸連データ貼付け!M2021</f>
        <v>H122</v>
      </c>
      <c r="B2021" s="30" t="str">
        <f t="shared" si="93"/>
        <v>H</v>
      </c>
      <c r="C2021" s="30" t="str">
        <f t="shared" si="94"/>
        <v>122</v>
      </c>
      <c r="D2021" s="30">
        <f>①陸連データ貼付け!B2021</f>
        <v>89926741</v>
      </c>
      <c r="E2021" s="30" t="str">
        <f>①陸連データ貼付け!C2021</f>
        <v>三井　匠</v>
      </c>
      <c r="F2021" s="30" t="str">
        <f>ASC(①陸連データ貼付け!D2021)</f>
        <v>ﾐﾂｲ ﾀｸﾐ</v>
      </c>
      <c r="G2021" s="30" t="str">
        <f>①陸連データ貼付け!E2021</f>
        <v>男</v>
      </c>
      <c r="H2021" s="30">
        <f>①陸連データ貼付け!N2021</f>
        <v>223510</v>
      </c>
      <c r="I2021" s="30" t="str">
        <f>①陸連データ貼付け!K2021</f>
        <v>大同大大同</v>
      </c>
      <c r="J2021" s="30" t="str">
        <f>ASC(①陸連データ貼付け!J2021)</f>
        <v>ｶﾞｯｺｳﾎｳｼﾞﾝﾀﾞｲﾄﾞｳｶﾞｸｴﾝﾀﾞｲﾄﾞｳﾀﾞｲｶﾞｸﾀﾞｲﾄﾞｳ</v>
      </c>
      <c r="K2021" s="30" t="str">
        <f t="shared" si="95"/>
        <v>大同大大同</v>
      </c>
      <c r="L2021" s="30">
        <f>①陸連データ貼付け!P2021</f>
        <v>2</v>
      </c>
      <c r="M2021" s="64" t="str">
        <f>①陸連データ貼付け!Q2021</f>
        <v>高校</v>
      </c>
    </row>
    <row r="2022" spans="1:13">
      <c r="A2022" s="233" t="str">
        <f>①陸連データ貼付け!M2022</f>
        <v>H123</v>
      </c>
      <c r="B2022" s="30" t="str">
        <f t="shared" si="93"/>
        <v>H</v>
      </c>
      <c r="C2022" s="30" t="str">
        <f t="shared" si="94"/>
        <v>123</v>
      </c>
      <c r="D2022" s="30">
        <f>①陸連データ貼付け!B2022</f>
        <v>96705431</v>
      </c>
      <c r="E2022" s="30" t="str">
        <f>①陸連データ貼付け!C2022</f>
        <v>加藤　皓大</v>
      </c>
      <c r="F2022" s="30" t="str">
        <f>ASC(①陸連データ貼付け!D2022)</f>
        <v>ｶﾄｳ ｺｳﾀ</v>
      </c>
      <c r="G2022" s="30" t="str">
        <f>①陸連データ貼付け!E2022</f>
        <v>男</v>
      </c>
      <c r="H2022" s="30">
        <f>①陸連データ貼付け!N2022</f>
        <v>223510</v>
      </c>
      <c r="I2022" s="30" t="str">
        <f>①陸連データ貼付け!K2022</f>
        <v>大同大大同</v>
      </c>
      <c r="J2022" s="30" t="str">
        <f>ASC(①陸連データ貼付け!J2022)</f>
        <v>ｶﾞｯｺｳﾎｳｼﾞﾝﾀﾞｲﾄﾞｳｶﾞｸｴﾝﾀﾞｲﾄﾞｳﾀﾞｲｶﾞｸﾀﾞｲﾄﾞｳ</v>
      </c>
      <c r="K2022" s="30" t="str">
        <f t="shared" si="95"/>
        <v>大同大大同</v>
      </c>
      <c r="L2022" s="30">
        <f>①陸連データ貼付け!P2022</f>
        <v>2</v>
      </c>
      <c r="M2022" s="64" t="str">
        <f>①陸連データ貼付け!Q2022</f>
        <v>高校</v>
      </c>
    </row>
    <row r="2023" spans="1:13">
      <c r="A2023" s="233" t="str">
        <f>①陸連データ貼付け!M2023</f>
        <v>k5002</v>
      </c>
      <c r="B2023" s="30" t="str">
        <f t="shared" si="93"/>
        <v>k</v>
      </c>
      <c r="C2023" s="30" t="str">
        <f t="shared" si="94"/>
        <v>5002</v>
      </c>
      <c r="D2023" s="30">
        <f>①陸連データ貼付け!B2023</f>
        <v>50277930</v>
      </c>
      <c r="E2023" s="30" t="str">
        <f>①陸連データ貼付け!C2023</f>
        <v>高木　瑚春</v>
      </c>
      <c r="F2023" s="30" t="str">
        <f>ASC(①陸連データ貼付け!D2023)</f>
        <v>ﾀｶｷﾞ ｺﾊﾙ</v>
      </c>
      <c r="G2023" s="30" t="str">
        <f>①陸連データ貼付け!E2023</f>
        <v>女</v>
      </c>
      <c r="H2023" s="30">
        <f>①陸連データ貼付け!N2023</f>
        <v>223511</v>
      </c>
      <c r="I2023" s="30" t="str">
        <f>①陸連データ貼付け!K2023</f>
        <v>福祉大付</v>
      </c>
      <c r="J2023" s="30" t="str">
        <f>ASC(①陸連データ貼付け!J2023)</f>
        <v>ｶﾞｯｺｳﾎｳｼﾞﾝﾆﾎﾝﾌｸｼﾀﾞｲｶﾞｸﾌｿﾞｸ</v>
      </c>
      <c r="K2023" s="30" t="str">
        <f t="shared" si="95"/>
        <v>福祉大付</v>
      </c>
      <c r="L2023" s="30">
        <f>①陸連データ貼付け!P2023</f>
        <v>2</v>
      </c>
      <c r="M2023" s="64" t="str">
        <f>①陸連データ貼付け!Q2023</f>
        <v>高校</v>
      </c>
    </row>
    <row r="2024" spans="1:13">
      <c r="A2024" s="233" t="str">
        <f>①陸連データ貼付け!M2024</f>
        <v>k5003</v>
      </c>
      <c r="B2024" s="30" t="str">
        <f t="shared" si="93"/>
        <v>k</v>
      </c>
      <c r="C2024" s="30" t="str">
        <f t="shared" si="94"/>
        <v>5003</v>
      </c>
      <c r="D2024" s="30">
        <f>①陸連データ貼付け!B2024</f>
        <v>74683331</v>
      </c>
      <c r="E2024" s="30" t="str">
        <f>①陸連データ貼付け!C2024</f>
        <v>井上　和奏</v>
      </c>
      <c r="F2024" s="30" t="str">
        <f>ASC(①陸連データ貼付け!D2024)</f>
        <v>ｲﾉｳｴ ﾜｶﾅ</v>
      </c>
      <c r="G2024" s="30" t="str">
        <f>①陸連データ貼付け!E2024</f>
        <v>女</v>
      </c>
      <c r="H2024" s="30">
        <f>①陸連データ貼付け!N2024</f>
        <v>223511</v>
      </c>
      <c r="I2024" s="30" t="str">
        <f>①陸連データ貼付け!K2024</f>
        <v>福祉大付</v>
      </c>
      <c r="J2024" s="30" t="str">
        <f>ASC(①陸連データ貼付け!J2024)</f>
        <v>ｶﾞｯｺｳﾎｳｼﾞﾝﾆﾎﾝﾌｸｼﾀﾞｲｶﾞｸﾌｿﾞｸ</v>
      </c>
      <c r="K2024" s="30" t="str">
        <f t="shared" si="95"/>
        <v>福祉大付</v>
      </c>
      <c r="L2024" s="30">
        <f>①陸連データ貼付け!P2024</f>
        <v>3</v>
      </c>
      <c r="M2024" s="64" t="str">
        <f>①陸連データ貼付け!Q2024</f>
        <v>高校</v>
      </c>
    </row>
    <row r="2025" spans="1:13">
      <c r="A2025" s="233" t="str">
        <f>①陸連データ貼付け!M2025</f>
        <v>k5004</v>
      </c>
      <c r="B2025" s="30" t="str">
        <f t="shared" si="93"/>
        <v>k</v>
      </c>
      <c r="C2025" s="30" t="str">
        <f t="shared" si="94"/>
        <v>5004</v>
      </c>
      <c r="D2025" s="30">
        <f>①陸連データ貼付け!B2025</f>
        <v>82177934</v>
      </c>
      <c r="E2025" s="30" t="str">
        <f>①陸連データ貼付け!C2025</f>
        <v>高野　史帆</v>
      </c>
      <c r="F2025" s="30" t="str">
        <f>ASC(①陸連データ貼付け!D2025)</f>
        <v>ﾀｶﾉ ｼﾎ</v>
      </c>
      <c r="G2025" s="30" t="str">
        <f>①陸連データ貼付け!E2025</f>
        <v>女</v>
      </c>
      <c r="H2025" s="30">
        <f>①陸連データ貼付け!N2025</f>
        <v>223511</v>
      </c>
      <c r="I2025" s="30" t="str">
        <f>①陸連データ貼付け!K2025</f>
        <v>福祉大付</v>
      </c>
      <c r="J2025" s="30" t="str">
        <f>ASC(①陸連データ貼付け!J2025)</f>
        <v>ｶﾞｯｺｳﾎｳｼﾞﾝﾆﾎﾝﾌｸｼﾀﾞｲｶﾞｸﾌｿﾞｸ</v>
      </c>
      <c r="K2025" s="30" t="str">
        <f t="shared" si="95"/>
        <v>福祉大付</v>
      </c>
      <c r="L2025" s="30">
        <f>①陸連データ貼付け!P2025</f>
        <v>3</v>
      </c>
      <c r="M2025" s="64" t="str">
        <f>①陸連データ貼付け!Q2025</f>
        <v>高校</v>
      </c>
    </row>
    <row r="2026" spans="1:13">
      <c r="A2026" s="233" t="str">
        <f>①陸連データ貼付け!M2026</f>
        <v>k5005</v>
      </c>
      <c r="B2026" s="30" t="str">
        <f t="shared" si="93"/>
        <v>k</v>
      </c>
      <c r="C2026" s="30" t="str">
        <f t="shared" si="94"/>
        <v>5005</v>
      </c>
      <c r="D2026" s="30">
        <f>①陸連データ貼付け!B2026</f>
        <v>89007125</v>
      </c>
      <c r="E2026" s="30" t="str">
        <f>①陸連データ貼付け!C2026</f>
        <v>毛利　菜々</v>
      </c>
      <c r="F2026" s="30" t="str">
        <f>ASC(①陸連データ貼付け!D2026)</f>
        <v>ﾓｳﾘ ﾅﾅ</v>
      </c>
      <c r="G2026" s="30" t="str">
        <f>①陸連データ貼付け!E2026</f>
        <v>女</v>
      </c>
      <c r="H2026" s="30">
        <f>①陸連データ貼付け!N2026</f>
        <v>223511</v>
      </c>
      <c r="I2026" s="30" t="str">
        <f>①陸連データ貼付け!K2026</f>
        <v>福祉大付</v>
      </c>
      <c r="J2026" s="30" t="str">
        <f>ASC(①陸連データ貼付け!J2026)</f>
        <v>ｶﾞｯｺｳﾎｳｼﾞﾝﾆﾎﾝﾌｸｼﾀﾞｲｶﾞｸﾌｿﾞｸ</v>
      </c>
      <c r="K2026" s="30" t="str">
        <f t="shared" si="95"/>
        <v>福祉大付</v>
      </c>
      <c r="L2026" s="30">
        <f>①陸連データ貼付け!P2026</f>
        <v>2</v>
      </c>
      <c r="M2026" s="64" t="str">
        <f>①陸連データ貼付け!Q2026</f>
        <v>高校</v>
      </c>
    </row>
    <row r="2027" spans="1:13">
      <c r="A2027" s="233" t="str">
        <f>①陸連データ貼付け!M2027</f>
        <v>k5138</v>
      </c>
      <c r="B2027" s="30" t="str">
        <f t="shared" si="93"/>
        <v>k</v>
      </c>
      <c r="C2027" s="30" t="str">
        <f t="shared" si="94"/>
        <v>5138</v>
      </c>
      <c r="D2027" s="30">
        <f>①陸連データ貼付け!B2027</f>
        <v>60346221</v>
      </c>
      <c r="E2027" s="30" t="str">
        <f>①陸連データ貼付け!C2027</f>
        <v>道木　菜名</v>
      </c>
      <c r="F2027" s="30" t="str">
        <f>ASC(①陸連データ貼付け!D2027)</f>
        <v>ﾄﾞｳｷ ﾅﾅ</v>
      </c>
      <c r="G2027" s="30" t="str">
        <f>①陸連データ貼付け!E2027</f>
        <v>女</v>
      </c>
      <c r="H2027" s="30">
        <f>①陸連データ貼付け!N2027</f>
        <v>223511</v>
      </c>
      <c r="I2027" s="30" t="str">
        <f>①陸連データ貼付け!K2027</f>
        <v>福祉大付</v>
      </c>
      <c r="J2027" s="30" t="str">
        <f>ASC(①陸連データ貼付け!J2027)</f>
        <v>ｶﾞｯｺｳﾎｳｼﾞﾝﾆﾎﾝﾌｸｼﾀﾞｲｶﾞｸﾌｿﾞｸ</v>
      </c>
      <c r="K2027" s="30" t="str">
        <f t="shared" si="95"/>
        <v>福祉大付</v>
      </c>
      <c r="L2027" s="30">
        <f>①陸連データ貼付け!P2027</f>
        <v>1</v>
      </c>
      <c r="M2027" s="64" t="str">
        <f>①陸連データ貼付け!Q2027</f>
        <v>高校</v>
      </c>
    </row>
    <row r="2028" spans="1:13">
      <c r="A2028" s="233" t="str">
        <f>①陸連データ貼付け!M2028</f>
        <v>k5139</v>
      </c>
      <c r="B2028" s="30" t="str">
        <f t="shared" si="93"/>
        <v>k</v>
      </c>
      <c r="C2028" s="30" t="str">
        <f t="shared" si="94"/>
        <v>5139</v>
      </c>
      <c r="D2028" s="30">
        <f>①陸連データ貼付け!B2028</f>
        <v>98724434</v>
      </c>
      <c r="E2028" s="30" t="str">
        <f>①陸連データ貼付け!C2028</f>
        <v>阿部　愛花</v>
      </c>
      <c r="F2028" s="30" t="str">
        <f>ASC(①陸連データ貼付け!D2028)</f>
        <v>ｱﾍﾞ ｱｲｶ</v>
      </c>
      <c r="G2028" s="30" t="str">
        <f>①陸連データ貼付け!E2028</f>
        <v>女</v>
      </c>
      <c r="H2028" s="30">
        <f>①陸連データ貼付け!N2028</f>
        <v>223511</v>
      </c>
      <c r="I2028" s="30" t="str">
        <f>①陸連データ貼付け!K2028</f>
        <v>福祉大付</v>
      </c>
      <c r="J2028" s="30" t="str">
        <f>ASC(①陸連データ貼付け!J2028)</f>
        <v>ｶﾞｯｺｳﾎｳｼﾞﾝﾆﾎﾝﾌｸｼﾀﾞｲｶﾞｸﾌｿﾞｸ</v>
      </c>
      <c r="K2028" s="30" t="str">
        <f t="shared" si="95"/>
        <v>福祉大付</v>
      </c>
      <c r="L2028" s="30">
        <f>①陸連データ貼付け!P2028</f>
        <v>1</v>
      </c>
      <c r="M2028" s="64" t="str">
        <f>①陸連データ貼付け!Q2028</f>
        <v>高校</v>
      </c>
    </row>
    <row r="2029" spans="1:13">
      <c r="A2029" s="233" t="str">
        <f>①陸連データ貼付け!M2029</f>
        <v>k5140</v>
      </c>
      <c r="B2029" s="30" t="str">
        <f t="shared" si="93"/>
        <v>k</v>
      </c>
      <c r="C2029" s="30" t="str">
        <f t="shared" si="94"/>
        <v>5140</v>
      </c>
      <c r="D2029" s="30">
        <f>①陸連データ貼付け!B2029</f>
        <v>98724939</v>
      </c>
      <c r="E2029" s="30" t="str">
        <f>①陸連データ貼付け!C2029</f>
        <v>梛野　有香</v>
      </c>
      <c r="F2029" s="30" t="str">
        <f>ASC(①陸連データ貼付け!D2029)</f>
        <v>ﾅｷﾞﾉ ﾕｶ</v>
      </c>
      <c r="G2029" s="30" t="str">
        <f>①陸連データ貼付け!E2029</f>
        <v>女</v>
      </c>
      <c r="H2029" s="30">
        <f>①陸連データ貼付け!N2029</f>
        <v>223511</v>
      </c>
      <c r="I2029" s="30" t="str">
        <f>①陸連データ貼付け!K2029</f>
        <v>福祉大付</v>
      </c>
      <c r="J2029" s="30" t="str">
        <f>ASC(①陸連データ貼付け!J2029)</f>
        <v>ｶﾞｯｺｳﾎｳｼﾞﾝﾆﾎﾝﾌｸｼﾀﾞｲｶﾞｸﾌｿﾞｸ</v>
      </c>
      <c r="K2029" s="30" t="str">
        <f t="shared" si="95"/>
        <v>福祉大付</v>
      </c>
      <c r="L2029" s="30">
        <f>①陸連データ貼付け!P2029</f>
        <v>1</v>
      </c>
      <c r="M2029" s="64" t="str">
        <f>①陸連データ貼付け!Q2029</f>
        <v>高校</v>
      </c>
    </row>
    <row r="2030" spans="1:13">
      <c r="A2030" s="233" t="str">
        <f>①陸連データ貼付け!M2030</f>
        <v>k5141</v>
      </c>
      <c r="B2030" s="30" t="str">
        <f t="shared" si="93"/>
        <v>k</v>
      </c>
      <c r="C2030" s="30" t="str">
        <f t="shared" si="94"/>
        <v>5141</v>
      </c>
      <c r="D2030" s="30">
        <f>①陸連データ貼付け!B2030</f>
        <v>98725637</v>
      </c>
      <c r="E2030" s="30" t="str">
        <f>①陸連データ貼付け!C2030</f>
        <v>石田　理佳</v>
      </c>
      <c r="F2030" s="30" t="str">
        <f>ASC(①陸連データ貼付け!D2030)</f>
        <v>ｲｼﾀﾞ ﾘｶ</v>
      </c>
      <c r="G2030" s="30" t="str">
        <f>①陸連データ貼付け!E2030</f>
        <v>女</v>
      </c>
      <c r="H2030" s="30">
        <f>①陸連データ貼付け!N2030</f>
        <v>223511</v>
      </c>
      <c r="I2030" s="30" t="str">
        <f>①陸連データ貼付け!K2030</f>
        <v>福祉大付</v>
      </c>
      <c r="J2030" s="30" t="str">
        <f>ASC(①陸連データ貼付け!J2030)</f>
        <v>ｶﾞｯｺｳﾎｳｼﾞﾝﾆﾎﾝﾌｸｼﾀﾞｲｶﾞｸﾌｿﾞｸ</v>
      </c>
      <c r="K2030" s="30" t="str">
        <f t="shared" si="95"/>
        <v>福祉大付</v>
      </c>
      <c r="L2030" s="30">
        <f>①陸連データ貼付け!P2030</f>
        <v>1</v>
      </c>
      <c r="M2030" s="64" t="str">
        <f>①陸連データ貼付け!Q2030</f>
        <v>高校</v>
      </c>
    </row>
    <row r="2031" spans="1:13">
      <c r="A2031" s="233" t="str">
        <f>①陸連データ貼付け!M2031</f>
        <v>k265</v>
      </c>
      <c r="B2031" s="30" t="str">
        <f t="shared" si="93"/>
        <v>k</v>
      </c>
      <c r="C2031" s="30" t="str">
        <f t="shared" si="94"/>
        <v>265</v>
      </c>
      <c r="D2031" s="30">
        <f>①陸連データ貼付け!B2031</f>
        <v>63623525</v>
      </c>
      <c r="E2031" s="30" t="str">
        <f>①陸連データ貼付け!C2031</f>
        <v>西角　純</v>
      </c>
      <c r="F2031" s="30" t="str">
        <f>ASC(①陸連データ貼付け!D2031)</f>
        <v>ﾆｼｶｸ ｼﾞｭﾝ</v>
      </c>
      <c r="G2031" s="30" t="str">
        <f>①陸連データ貼付け!E2031</f>
        <v>男</v>
      </c>
      <c r="H2031" s="30">
        <f>①陸連データ貼付け!N2031</f>
        <v>223511</v>
      </c>
      <c r="I2031" s="30" t="str">
        <f>①陸連データ貼付け!K2031</f>
        <v>福祉大付</v>
      </c>
      <c r="J2031" s="30" t="str">
        <f>ASC(①陸連データ貼付け!J2031)</f>
        <v>ｶﾞｯｺｳﾎｳｼﾞﾝﾆﾎﾝﾌｸｼﾀﾞｲｶﾞｸﾌｿﾞｸ</v>
      </c>
      <c r="K2031" s="30" t="str">
        <f t="shared" si="95"/>
        <v>福祉大付</v>
      </c>
      <c r="L2031" s="30">
        <f>①陸連データ貼付け!P2031</f>
        <v>1</v>
      </c>
      <c r="M2031" s="64" t="str">
        <f>①陸連データ貼付け!Q2031</f>
        <v>高校</v>
      </c>
    </row>
    <row r="2032" spans="1:13">
      <c r="A2032" s="233" t="str">
        <f>①陸連データ貼付け!M2032</f>
        <v>k266</v>
      </c>
      <c r="B2032" s="30" t="str">
        <f t="shared" si="93"/>
        <v>k</v>
      </c>
      <c r="C2032" s="30" t="str">
        <f t="shared" si="94"/>
        <v>266</v>
      </c>
      <c r="D2032" s="30">
        <f>①陸連データ貼付け!B2032</f>
        <v>64866434</v>
      </c>
      <c r="E2032" s="30" t="str">
        <f>①陸連データ貼付け!C2032</f>
        <v>齋藤　日風琉</v>
      </c>
      <c r="F2032" s="30" t="str">
        <f>ASC(①陸連データ貼付け!D2032)</f>
        <v>ｻｲﾄｳ ﾋｶﾙ</v>
      </c>
      <c r="G2032" s="30" t="str">
        <f>①陸連データ貼付け!E2032</f>
        <v>男</v>
      </c>
      <c r="H2032" s="30">
        <f>①陸連データ貼付け!N2032</f>
        <v>223511</v>
      </c>
      <c r="I2032" s="30" t="str">
        <f>①陸連データ貼付け!K2032</f>
        <v>福祉大付</v>
      </c>
      <c r="J2032" s="30" t="str">
        <f>ASC(①陸連データ貼付け!J2032)</f>
        <v>ｶﾞｯｺｳﾎｳｼﾞﾝﾆﾎﾝﾌｸｼﾀﾞｲｶﾞｸﾌｿﾞｸ</v>
      </c>
      <c r="K2032" s="30" t="str">
        <f t="shared" si="95"/>
        <v>福祉大付</v>
      </c>
      <c r="L2032" s="30">
        <f>①陸連データ貼付け!P2032</f>
        <v>1</v>
      </c>
      <c r="M2032" s="64" t="str">
        <f>①陸連データ貼付け!Q2032</f>
        <v>高校</v>
      </c>
    </row>
    <row r="2033" spans="1:13">
      <c r="A2033" s="233" t="str">
        <f>①陸連データ貼付け!M2033</f>
        <v>k267</v>
      </c>
      <c r="B2033" s="30" t="str">
        <f t="shared" si="93"/>
        <v>k</v>
      </c>
      <c r="C2033" s="30" t="str">
        <f t="shared" si="94"/>
        <v>267</v>
      </c>
      <c r="D2033" s="30">
        <f>①陸連データ貼付け!B2033</f>
        <v>67104523</v>
      </c>
      <c r="E2033" s="30" t="str">
        <f>①陸連データ貼付け!C2033</f>
        <v>田口　晃平</v>
      </c>
      <c r="F2033" s="30" t="str">
        <f>ASC(①陸連データ貼付け!D2033)</f>
        <v>ﾀｸﾞﾁ ｺｳﾍｲ</v>
      </c>
      <c r="G2033" s="30" t="str">
        <f>①陸連データ貼付け!E2033</f>
        <v>男</v>
      </c>
      <c r="H2033" s="30">
        <f>①陸連データ貼付け!N2033</f>
        <v>223511</v>
      </c>
      <c r="I2033" s="30" t="str">
        <f>①陸連データ貼付け!K2033</f>
        <v>福祉大付</v>
      </c>
      <c r="J2033" s="30" t="str">
        <f>ASC(①陸連データ貼付け!J2033)</f>
        <v>ｶﾞｯｺｳﾎｳｼﾞﾝﾆﾎﾝﾌｸｼﾀﾞｲｶﾞｸﾌｿﾞｸ</v>
      </c>
      <c r="K2033" s="30" t="str">
        <f t="shared" si="95"/>
        <v>福祉大付</v>
      </c>
      <c r="L2033" s="30">
        <f>①陸連データ貼付け!P2033</f>
        <v>1</v>
      </c>
      <c r="M2033" s="64" t="str">
        <f>①陸連データ貼付け!Q2033</f>
        <v>高校</v>
      </c>
    </row>
    <row r="2034" spans="1:13">
      <c r="A2034" s="233" t="str">
        <f>①陸連データ貼付け!M2034</f>
        <v>k268</v>
      </c>
      <c r="B2034" s="30" t="str">
        <f t="shared" si="93"/>
        <v>k</v>
      </c>
      <c r="C2034" s="30" t="str">
        <f t="shared" si="94"/>
        <v>268</v>
      </c>
      <c r="D2034" s="30">
        <f>①陸連データ貼付け!B2034</f>
        <v>98556033</v>
      </c>
      <c r="E2034" s="30" t="str">
        <f>①陸連データ貼付け!C2034</f>
        <v>大崎　有悟</v>
      </c>
      <c r="F2034" s="30" t="str">
        <f>ASC(①陸連データ貼付け!D2034)</f>
        <v>ｵｵｻｷ ﾕｳｺﾞ</v>
      </c>
      <c r="G2034" s="30" t="str">
        <f>①陸連データ貼付け!E2034</f>
        <v>男</v>
      </c>
      <c r="H2034" s="30">
        <f>①陸連データ貼付け!N2034</f>
        <v>223511</v>
      </c>
      <c r="I2034" s="30" t="str">
        <f>①陸連データ貼付け!K2034</f>
        <v>福祉大付</v>
      </c>
      <c r="J2034" s="30" t="str">
        <f>ASC(①陸連データ貼付け!J2034)</f>
        <v>ｶﾞｯｺｳﾎｳｼﾞﾝﾆﾎﾝﾌｸｼﾀﾞｲｶﾞｸﾌｿﾞｸ</v>
      </c>
      <c r="K2034" s="30" t="str">
        <f t="shared" si="95"/>
        <v>福祉大付</v>
      </c>
      <c r="L2034" s="30">
        <f>①陸連データ貼付け!P2034</f>
        <v>1</v>
      </c>
      <c r="M2034" s="64" t="str">
        <f>①陸連データ貼付け!Q2034</f>
        <v>高校</v>
      </c>
    </row>
    <row r="2035" spans="1:13">
      <c r="A2035" s="233" t="str">
        <f>①陸連データ貼付け!M2035</f>
        <v>k269</v>
      </c>
      <c r="B2035" s="30" t="str">
        <f t="shared" si="93"/>
        <v>k</v>
      </c>
      <c r="C2035" s="30" t="str">
        <f t="shared" si="94"/>
        <v>269</v>
      </c>
      <c r="D2035" s="30">
        <f>①陸連データ貼付け!B2035</f>
        <v>98721835</v>
      </c>
      <c r="E2035" s="30" t="str">
        <f>①陸連データ貼付け!C2035</f>
        <v>早川　遼太</v>
      </c>
      <c r="F2035" s="30" t="str">
        <f>ASC(①陸連データ貼付け!D2035)</f>
        <v>ﾊﾔｶﾜ ﾘｮｳﾀ</v>
      </c>
      <c r="G2035" s="30" t="str">
        <f>①陸連データ貼付け!E2035</f>
        <v>男</v>
      </c>
      <c r="H2035" s="30">
        <f>①陸連データ貼付け!N2035</f>
        <v>223511</v>
      </c>
      <c r="I2035" s="30" t="str">
        <f>①陸連データ貼付け!K2035</f>
        <v>福祉大付</v>
      </c>
      <c r="J2035" s="30" t="str">
        <f>ASC(①陸連データ貼付け!J2035)</f>
        <v>ｶﾞｯｺｳﾎｳｼﾞﾝﾆﾎﾝﾌｸｼﾀﾞｲｶﾞｸﾌｿﾞｸ</v>
      </c>
      <c r="K2035" s="30" t="str">
        <f t="shared" si="95"/>
        <v>福祉大付</v>
      </c>
      <c r="L2035" s="30">
        <f>①陸連データ貼付け!P2035</f>
        <v>1</v>
      </c>
      <c r="M2035" s="64" t="str">
        <f>①陸連データ貼付け!Q2035</f>
        <v>高校</v>
      </c>
    </row>
    <row r="2036" spans="1:13">
      <c r="A2036" s="233" t="str">
        <f>①陸連データ貼付け!M2036</f>
        <v>k270</v>
      </c>
      <c r="B2036" s="30" t="str">
        <f t="shared" si="93"/>
        <v>k</v>
      </c>
      <c r="C2036" s="30" t="str">
        <f t="shared" si="94"/>
        <v>270</v>
      </c>
      <c r="D2036" s="30">
        <f>①陸連データ貼付け!B2036</f>
        <v>98723433</v>
      </c>
      <c r="E2036" s="30" t="str">
        <f>①陸連データ貼付け!C2036</f>
        <v>佐川　虎太郎</v>
      </c>
      <c r="F2036" s="30" t="str">
        <f>ASC(①陸連データ貼付け!D2036)</f>
        <v>ｻｶﾞﾜ ｺﾀﾛｳ</v>
      </c>
      <c r="G2036" s="30" t="str">
        <f>①陸連データ貼付け!E2036</f>
        <v>男</v>
      </c>
      <c r="H2036" s="30">
        <f>①陸連データ貼付け!N2036</f>
        <v>223511</v>
      </c>
      <c r="I2036" s="30" t="str">
        <f>①陸連データ貼付け!K2036</f>
        <v>福祉大付</v>
      </c>
      <c r="J2036" s="30" t="str">
        <f>ASC(①陸連データ貼付け!J2036)</f>
        <v>ｶﾞｯｺｳﾎｳｼﾞﾝﾆﾎﾝﾌｸｼﾀﾞｲｶﾞｸﾌｿﾞｸ</v>
      </c>
      <c r="K2036" s="30" t="str">
        <f t="shared" si="95"/>
        <v>福祉大付</v>
      </c>
      <c r="L2036" s="30">
        <f>①陸連データ貼付け!P2036</f>
        <v>2</v>
      </c>
      <c r="M2036" s="64" t="str">
        <f>①陸連データ貼付け!Q2036</f>
        <v>高校</v>
      </c>
    </row>
    <row r="2037" spans="1:13">
      <c r="A2037" s="233" t="str">
        <f>①陸連データ貼付け!M2037</f>
        <v>k30</v>
      </c>
      <c r="B2037" s="30" t="str">
        <f t="shared" si="93"/>
        <v>k</v>
      </c>
      <c r="C2037" s="30" t="str">
        <f t="shared" si="94"/>
        <v>30</v>
      </c>
      <c r="D2037" s="30">
        <f>①陸連データ貼付け!B2037</f>
        <v>39962635</v>
      </c>
      <c r="E2037" s="30" t="str">
        <f>①陸連データ貼付け!C2037</f>
        <v>瀧本　弘樹</v>
      </c>
      <c r="F2037" s="30" t="str">
        <f>ASC(①陸連データ貼付け!D2037)</f>
        <v>ﾀｷﾓﾄ ﾋﾛｷ</v>
      </c>
      <c r="G2037" s="30" t="str">
        <f>①陸連データ貼付け!E2037</f>
        <v>男</v>
      </c>
      <c r="H2037" s="30">
        <f>①陸連データ貼付け!N2037</f>
        <v>223511</v>
      </c>
      <c r="I2037" s="30" t="str">
        <f>①陸連データ貼付け!K2037</f>
        <v>福祉大付</v>
      </c>
      <c r="J2037" s="30" t="str">
        <f>ASC(①陸連データ貼付け!J2037)</f>
        <v>ｶﾞｯｺｳﾎｳｼﾞﾝﾆﾎﾝﾌｸｼﾀﾞｲｶﾞｸﾌｿﾞｸ</v>
      </c>
      <c r="K2037" s="30" t="str">
        <f t="shared" si="95"/>
        <v>福祉大付</v>
      </c>
      <c r="L2037" s="30">
        <f>①陸連データ貼付け!P2037</f>
        <v>3</v>
      </c>
      <c r="M2037" s="64" t="str">
        <f>①陸連データ貼付け!Q2037</f>
        <v>高校</v>
      </c>
    </row>
    <row r="2038" spans="1:13">
      <c r="A2038" s="233" t="str">
        <f>①陸連データ貼付け!M2038</f>
        <v>k31</v>
      </c>
      <c r="B2038" s="30" t="str">
        <f t="shared" si="93"/>
        <v>k</v>
      </c>
      <c r="C2038" s="30" t="str">
        <f t="shared" si="94"/>
        <v>31</v>
      </c>
      <c r="D2038" s="30">
        <f>①陸連データ貼付け!B2038</f>
        <v>53046826</v>
      </c>
      <c r="E2038" s="30" t="str">
        <f>①陸連データ貼付け!C2038</f>
        <v>福田　孝輝</v>
      </c>
      <c r="F2038" s="30" t="str">
        <f>ASC(①陸連データ貼付け!D2038)</f>
        <v>ﾌｸﾀﾞ ｺｳｷ</v>
      </c>
      <c r="G2038" s="30" t="str">
        <f>①陸連データ貼付け!E2038</f>
        <v>男</v>
      </c>
      <c r="H2038" s="30">
        <f>①陸連データ貼付け!N2038</f>
        <v>223511</v>
      </c>
      <c r="I2038" s="30" t="str">
        <f>①陸連データ貼付け!K2038</f>
        <v>福祉大付</v>
      </c>
      <c r="J2038" s="30" t="str">
        <f>ASC(①陸連データ貼付け!J2038)</f>
        <v>ｶﾞｯｺｳﾎｳｼﾞﾝﾆﾎﾝﾌｸｼﾀﾞｲｶﾞｸﾌｿﾞｸ</v>
      </c>
      <c r="K2038" s="30" t="str">
        <f t="shared" si="95"/>
        <v>福祉大付</v>
      </c>
      <c r="L2038" s="30">
        <f>①陸連データ貼付け!P2038</f>
        <v>2</v>
      </c>
      <c r="M2038" s="64" t="str">
        <f>①陸連データ貼付け!Q2038</f>
        <v>高校</v>
      </c>
    </row>
    <row r="2039" spans="1:13">
      <c r="A2039" s="233" t="str">
        <f>①陸連データ貼付け!M2039</f>
        <v>k32</v>
      </c>
      <c r="B2039" s="30" t="str">
        <f t="shared" si="93"/>
        <v>k</v>
      </c>
      <c r="C2039" s="30" t="str">
        <f t="shared" si="94"/>
        <v>32</v>
      </c>
      <c r="D2039" s="30">
        <f>①陸連データ貼付け!B2039</f>
        <v>73385834</v>
      </c>
      <c r="E2039" s="30" t="str">
        <f>①陸連データ貼付け!C2039</f>
        <v>鈴木　裕斗</v>
      </c>
      <c r="F2039" s="30" t="str">
        <f>ASC(①陸連データ貼付け!D2039)</f>
        <v>ｽｽﾞｷ ﾕｳﾄ</v>
      </c>
      <c r="G2039" s="30" t="str">
        <f>①陸連データ貼付け!E2039</f>
        <v>男</v>
      </c>
      <c r="H2039" s="30">
        <f>①陸連データ貼付け!N2039</f>
        <v>223511</v>
      </c>
      <c r="I2039" s="30" t="str">
        <f>①陸連データ貼付け!K2039</f>
        <v>福祉大付</v>
      </c>
      <c r="J2039" s="30" t="str">
        <f>ASC(①陸連データ貼付け!J2039)</f>
        <v>ｶﾞｯｺｳﾎｳｼﾞﾝﾆﾎﾝﾌｸｼﾀﾞｲｶﾞｸﾌｿﾞｸ</v>
      </c>
      <c r="K2039" s="30" t="str">
        <f t="shared" si="95"/>
        <v>福祉大付</v>
      </c>
      <c r="L2039" s="30">
        <f>①陸連データ貼付け!P2039</f>
        <v>2</v>
      </c>
      <c r="M2039" s="64" t="str">
        <f>①陸連データ貼付け!Q2039</f>
        <v>高校</v>
      </c>
    </row>
    <row r="2040" spans="1:13">
      <c r="A2040" s="233" t="str">
        <f>①陸連データ貼付け!M2040</f>
        <v>k33</v>
      </c>
      <c r="B2040" s="30" t="str">
        <f t="shared" si="93"/>
        <v>k</v>
      </c>
      <c r="C2040" s="30" t="str">
        <f t="shared" si="94"/>
        <v>33</v>
      </c>
      <c r="D2040" s="30">
        <f>①陸連データ貼付け!B2040</f>
        <v>74679235</v>
      </c>
      <c r="E2040" s="30" t="str">
        <f>①陸連データ貼付け!C2040</f>
        <v>榊原　章人</v>
      </c>
      <c r="F2040" s="30" t="str">
        <f>ASC(①陸連データ貼付け!D2040)</f>
        <v>ｻｶｷﾊﾞﾗ ｱｷﾄ</v>
      </c>
      <c r="G2040" s="30" t="str">
        <f>①陸連データ貼付け!E2040</f>
        <v>男</v>
      </c>
      <c r="H2040" s="30">
        <f>①陸連データ貼付け!N2040</f>
        <v>223511</v>
      </c>
      <c r="I2040" s="30" t="str">
        <f>①陸連データ貼付け!K2040</f>
        <v>福祉大付</v>
      </c>
      <c r="J2040" s="30" t="str">
        <f>ASC(①陸連データ貼付け!J2040)</f>
        <v>ｶﾞｯｺｳﾎｳｼﾞﾝﾆﾎﾝﾌｸｼﾀﾞｲｶﾞｸﾌｿﾞｸ</v>
      </c>
      <c r="K2040" s="30" t="str">
        <f t="shared" si="95"/>
        <v>福祉大付</v>
      </c>
      <c r="L2040" s="30">
        <f>①陸連データ貼付け!P2040</f>
        <v>3</v>
      </c>
      <c r="M2040" s="64" t="str">
        <f>①陸連データ貼付け!Q2040</f>
        <v>高校</v>
      </c>
    </row>
    <row r="2041" spans="1:13">
      <c r="A2041" s="233" t="str">
        <f>①陸連データ貼付け!M2041</f>
        <v>k34</v>
      </c>
      <c r="B2041" s="30" t="str">
        <f t="shared" si="93"/>
        <v>k</v>
      </c>
      <c r="C2041" s="30" t="str">
        <f t="shared" si="94"/>
        <v>34</v>
      </c>
      <c r="D2041" s="30">
        <f>①陸連データ貼付け!B2041</f>
        <v>74682330</v>
      </c>
      <c r="E2041" s="30" t="str">
        <f>①陸連データ貼付け!C2041</f>
        <v>清水　元貴</v>
      </c>
      <c r="F2041" s="30" t="str">
        <f>ASC(①陸連データ貼付け!D2041)</f>
        <v>ｼﾐｽﾞ ｹﾞﾝｷ</v>
      </c>
      <c r="G2041" s="30" t="str">
        <f>①陸連データ貼付け!E2041</f>
        <v>男</v>
      </c>
      <c r="H2041" s="30">
        <f>①陸連データ貼付け!N2041</f>
        <v>223511</v>
      </c>
      <c r="I2041" s="30" t="str">
        <f>①陸連データ貼付け!K2041</f>
        <v>福祉大付</v>
      </c>
      <c r="J2041" s="30" t="str">
        <f>ASC(①陸連データ貼付け!J2041)</f>
        <v>ｶﾞｯｺｳﾎｳｼﾞﾝﾆﾎﾝﾌｸｼﾀﾞｲｶﾞｸﾌｿﾞｸ</v>
      </c>
      <c r="K2041" s="30" t="str">
        <f t="shared" si="95"/>
        <v>福祉大付</v>
      </c>
      <c r="L2041" s="30">
        <f>①陸連データ貼付け!P2041</f>
        <v>3</v>
      </c>
      <c r="M2041" s="64" t="str">
        <f>①陸連データ貼付け!Q2041</f>
        <v>高校</v>
      </c>
    </row>
    <row r="2042" spans="1:13">
      <c r="A2042" s="233" t="str">
        <f>①陸連データ貼付け!M2042</f>
        <v>k35</v>
      </c>
      <c r="B2042" s="30" t="str">
        <f t="shared" si="93"/>
        <v>k</v>
      </c>
      <c r="C2042" s="30" t="str">
        <f t="shared" si="94"/>
        <v>35</v>
      </c>
      <c r="D2042" s="30">
        <f>①陸連データ貼付け!B2042</f>
        <v>89006326</v>
      </c>
      <c r="E2042" s="30" t="str">
        <f>①陸連データ貼付け!C2042</f>
        <v>野畑　真也</v>
      </c>
      <c r="F2042" s="30" t="str">
        <f>ASC(①陸連データ貼付け!D2042)</f>
        <v>ﾉﾊﾞﾀ ｼﾝﾔ</v>
      </c>
      <c r="G2042" s="30" t="str">
        <f>①陸連データ貼付け!E2042</f>
        <v>男</v>
      </c>
      <c r="H2042" s="30">
        <f>①陸連データ貼付け!N2042</f>
        <v>223511</v>
      </c>
      <c r="I2042" s="30" t="str">
        <f>①陸連データ貼付け!K2042</f>
        <v>福祉大付</v>
      </c>
      <c r="J2042" s="30" t="str">
        <f>ASC(①陸連データ貼付け!J2042)</f>
        <v>ｶﾞｯｺｳﾎｳｼﾞﾝﾆﾎﾝﾌｸｼﾀﾞｲｶﾞｸﾌｿﾞｸ</v>
      </c>
      <c r="K2042" s="30" t="str">
        <f t="shared" si="95"/>
        <v>福祉大付</v>
      </c>
      <c r="L2042" s="30">
        <f>①陸連データ貼付け!P2042</f>
        <v>2</v>
      </c>
      <c r="M2042" s="64" t="str">
        <f>①陸連データ貼付け!Q2042</f>
        <v>高校</v>
      </c>
    </row>
    <row r="2043" spans="1:13">
      <c r="A2043" s="233" t="str">
        <f>①陸連データ貼付け!M2043</f>
        <v>k36</v>
      </c>
      <c r="B2043" s="30" t="str">
        <f t="shared" si="93"/>
        <v>k</v>
      </c>
      <c r="C2043" s="30" t="str">
        <f t="shared" si="94"/>
        <v>36</v>
      </c>
      <c r="D2043" s="30">
        <f>①陸連データ貼付け!B2043</f>
        <v>89006427</v>
      </c>
      <c r="E2043" s="30" t="str">
        <f>①陸連データ貼付け!C2043</f>
        <v>阿知波　昂平</v>
      </c>
      <c r="F2043" s="30" t="str">
        <f>ASC(①陸連データ貼付け!D2043)</f>
        <v>ｱﾁﾊ ｺｳﾍｲ</v>
      </c>
      <c r="G2043" s="30" t="str">
        <f>①陸連データ貼付け!E2043</f>
        <v>男</v>
      </c>
      <c r="H2043" s="30">
        <f>①陸連データ貼付け!N2043</f>
        <v>223511</v>
      </c>
      <c r="I2043" s="30" t="str">
        <f>①陸連データ貼付け!K2043</f>
        <v>福祉大付</v>
      </c>
      <c r="J2043" s="30" t="str">
        <f>ASC(①陸連データ貼付け!J2043)</f>
        <v>ｶﾞｯｺｳﾎｳｼﾞﾝﾆﾎﾝﾌｸｼﾀﾞｲｶﾞｸﾌｿﾞｸ</v>
      </c>
      <c r="K2043" s="30" t="str">
        <f t="shared" si="95"/>
        <v>福祉大付</v>
      </c>
      <c r="L2043" s="30">
        <f>①陸連データ貼付け!P2043</f>
        <v>2</v>
      </c>
      <c r="M2043" s="64" t="str">
        <f>①陸連データ貼付け!Q2043</f>
        <v>高校</v>
      </c>
    </row>
    <row r="2044" spans="1:13">
      <c r="A2044" s="233" t="str">
        <f>①陸連データ貼付け!M2044</f>
        <v>H5012</v>
      </c>
      <c r="B2044" s="30" t="str">
        <f t="shared" si="93"/>
        <v>H</v>
      </c>
      <c r="C2044" s="30" t="str">
        <f t="shared" si="94"/>
        <v>5012</v>
      </c>
      <c r="D2044" s="30">
        <f>①陸連データ貼付け!B2044</f>
        <v>39743127</v>
      </c>
      <c r="E2044" s="30" t="str">
        <f>①陸連データ貼付け!C2044</f>
        <v>長屋　美月</v>
      </c>
      <c r="F2044" s="30" t="str">
        <f>ASC(①陸連データ貼付け!D2044)</f>
        <v>ﾅｶﾞﾔ ﾐﾂｷ</v>
      </c>
      <c r="G2044" s="30" t="str">
        <f>①陸連データ貼付け!E2044</f>
        <v>女</v>
      </c>
      <c r="H2044" s="30">
        <f>①陸連データ貼付け!N2044</f>
        <v>223512</v>
      </c>
      <c r="I2044" s="30" t="str">
        <f>①陸連データ貼付け!K2044</f>
        <v>中京大中京</v>
      </c>
      <c r="J2044" s="30" t="str">
        <f>ASC(①陸連データ貼付け!J2044)</f>
        <v>ｶﾞｯｺｳﾎｳｼﾞﾝｳﾒﾑﾗｶﾞｸｴﾝﾁｭｳｷｮｳﾀﾞｲｶﾞ</v>
      </c>
      <c r="K2044" s="30" t="str">
        <f t="shared" si="95"/>
        <v>中京大中京</v>
      </c>
      <c r="L2044" s="30">
        <f>①陸連データ貼付け!P2044</f>
        <v>3</v>
      </c>
      <c r="M2044" s="64" t="str">
        <f>①陸連データ貼付け!Q2044</f>
        <v>高校</v>
      </c>
    </row>
    <row r="2045" spans="1:13">
      <c r="A2045" s="233" t="str">
        <f>①陸連データ貼付け!M2045</f>
        <v>H5013</v>
      </c>
      <c r="B2045" s="30" t="str">
        <f t="shared" si="93"/>
        <v>H</v>
      </c>
      <c r="C2045" s="30" t="str">
        <f t="shared" si="94"/>
        <v>5013</v>
      </c>
      <c r="D2045" s="30">
        <f>①陸連データ貼付け!B2045</f>
        <v>39845332</v>
      </c>
      <c r="E2045" s="30" t="str">
        <f>①陸連データ貼付け!C2045</f>
        <v>鈴木　瑞希</v>
      </c>
      <c r="F2045" s="30" t="str">
        <f>ASC(①陸連データ貼付け!D2045)</f>
        <v>ｽｽﾞｷ ﾐﾂﾞｷ</v>
      </c>
      <c r="G2045" s="30" t="str">
        <f>①陸連データ貼付け!E2045</f>
        <v>女</v>
      </c>
      <c r="H2045" s="30">
        <f>①陸連データ貼付け!N2045</f>
        <v>223512</v>
      </c>
      <c r="I2045" s="30" t="str">
        <f>①陸連データ貼付け!K2045</f>
        <v>中京大中京</v>
      </c>
      <c r="J2045" s="30" t="str">
        <f>ASC(①陸連データ貼付け!J2045)</f>
        <v>ｶﾞｯｺｳﾎｳｼﾞﾝｳﾒﾑﾗｶﾞｸｴﾝﾁｭｳｷｮｳﾀﾞｲｶﾞ</v>
      </c>
      <c r="K2045" s="30" t="str">
        <f t="shared" si="95"/>
        <v>中京大中京</v>
      </c>
      <c r="L2045" s="30">
        <f>①陸連データ貼付け!P2045</f>
        <v>3</v>
      </c>
      <c r="M2045" s="64" t="str">
        <f>①陸連データ貼付け!Q2045</f>
        <v>高校</v>
      </c>
    </row>
    <row r="2046" spans="1:13">
      <c r="A2046" s="233" t="str">
        <f>①陸連データ貼付け!M2046</f>
        <v>H5014</v>
      </c>
      <c r="B2046" s="30" t="str">
        <f t="shared" si="93"/>
        <v>H</v>
      </c>
      <c r="C2046" s="30" t="str">
        <f t="shared" si="94"/>
        <v>5014</v>
      </c>
      <c r="D2046" s="30">
        <f>①陸連データ貼付け!B2046</f>
        <v>39877539</v>
      </c>
      <c r="E2046" s="30" t="str">
        <f>①陸連データ貼付け!C2046</f>
        <v>福岡　慕咲</v>
      </c>
      <c r="F2046" s="30" t="str">
        <f>ASC(①陸連データ貼付け!D2046)</f>
        <v>ﾌｸｵｶ ﾓｴﾐ</v>
      </c>
      <c r="G2046" s="30" t="str">
        <f>①陸連データ貼付け!E2046</f>
        <v>女</v>
      </c>
      <c r="H2046" s="30">
        <f>①陸連データ貼付け!N2046</f>
        <v>223512</v>
      </c>
      <c r="I2046" s="30" t="str">
        <f>①陸連データ貼付け!K2046</f>
        <v>中京大中京</v>
      </c>
      <c r="J2046" s="30" t="str">
        <f>ASC(①陸連データ貼付け!J2046)</f>
        <v>ｶﾞｯｺｳﾎｳｼﾞﾝｳﾒﾑﾗｶﾞｸｴﾝﾁｭｳｷｮｳﾀﾞｲｶﾞ</v>
      </c>
      <c r="K2046" s="30" t="str">
        <f t="shared" si="95"/>
        <v>中京大中京</v>
      </c>
      <c r="L2046" s="30">
        <f>①陸連データ貼付け!P2046</f>
        <v>3</v>
      </c>
      <c r="M2046" s="64" t="str">
        <f>①陸連データ貼付け!Q2046</f>
        <v>高校</v>
      </c>
    </row>
    <row r="2047" spans="1:13">
      <c r="A2047" s="233" t="str">
        <f>①陸連データ貼付け!M2047</f>
        <v>H5015</v>
      </c>
      <c r="B2047" s="30" t="str">
        <f t="shared" si="93"/>
        <v>H</v>
      </c>
      <c r="C2047" s="30" t="str">
        <f t="shared" si="94"/>
        <v>5015</v>
      </c>
      <c r="D2047" s="30">
        <f>①陸連データ貼付け!B2047</f>
        <v>45527629</v>
      </c>
      <c r="E2047" s="30" t="str">
        <f>①陸連データ貼付け!C2047</f>
        <v>長谷川　愛樹</v>
      </c>
      <c r="F2047" s="30" t="str">
        <f>ASC(①陸連データ貼付け!D2047)</f>
        <v>ﾊｾｶﾞﾜ ｱｲｷ</v>
      </c>
      <c r="G2047" s="30" t="str">
        <f>①陸連データ貼付け!E2047</f>
        <v>女</v>
      </c>
      <c r="H2047" s="30">
        <f>①陸連データ貼付け!N2047</f>
        <v>223512</v>
      </c>
      <c r="I2047" s="30" t="str">
        <f>①陸連データ貼付け!K2047</f>
        <v>中京大中京</v>
      </c>
      <c r="J2047" s="30" t="str">
        <f>ASC(①陸連データ貼付け!J2047)</f>
        <v>ｶﾞｯｺｳﾎｳｼﾞﾝｳﾒﾑﾗｶﾞｸｴﾝﾁｭｳｷｮｳﾀﾞｲｶﾞ</v>
      </c>
      <c r="K2047" s="30" t="str">
        <f t="shared" si="95"/>
        <v>中京大中京</v>
      </c>
      <c r="L2047" s="30">
        <f>①陸連データ貼付け!P2047</f>
        <v>2</v>
      </c>
      <c r="M2047" s="64" t="str">
        <f>①陸連データ貼付け!Q2047</f>
        <v>高校</v>
      </c>
    </row>
    <row r="2048" spans="1:13">
      <c r="A2048" s="233" t="str">
        <f>①陸連データ貼付け!M2048</f>
        <v>H5016</v>
      </c>
      <c r="B2048" s="30" t="str">
        <f t="shared" si="93"/>
        <v>H</v>
      </c>
      <c r="C2048" s="30" t="str">
        <f t="shared" si="94"/>
        <v>5016</v>
      </c>
      <c r="D2048" s="30">
        <f>①陸連データ貼付け!B2048</f>
        <v>45540220</v>
      </c>
      <c r="E2048" s="30" t="str">
        <f>①陸連データ貼付け!C2048</f>
        <v>谷口　なつ実</v>
      </c>
      <c r="F2048" s="30" t="str">
        <f>ASC(①陸連データ貼付け!D2048)</f>
        <v>ﾀﾆｸﾞﾁ ﾅﾂﾐ</v>
      </c>
      <c r="G2048" s="30" t="str">
        <f>①陸連データ貼付け!E2048</f>
        <v>女</v>
      </c>
      <c r="H2048" s="30">
        <f>①陸連データ貼付け!N2048</f>
        <v>223512</v>
      </c>
      <c r="I2048" s="30" t="str">
        <f>①陸連データ貼付け!K2048</f>
        <v>中京大中京</v>
      </c>
      <c r="J2048" s="30" t="str">
        <f>ASC(①陸連データ貼付け!J2048)</f>
        <v>ｶﾞｯｺｳﾎｳｼﾞﾝｳﾒﾑﾗｶﾞｸｴﾝﾁｭｳｷｮｳﾀﾞｲｶﾞ</v>
      </c>
      <c r="K2048" s="30" t="str">
        <f t="shared" si="95"/>
        <v>中京大中京</v>
      </c>
      <c r="L2048" s="30">
        <f>①陸連データ貼付け!P2048</f>
        <v>2</v>
      </c>
      <c r="M2048" s="64" t="str">
        <f>①陸連データ貼付け!Q2048</f>
        <v>高校</v>
      </c>
    </row>
    <row r="2049" spans="1:13">
      <c r="A2049" s="233" t="str">
        <f>①陸連データ貼付け!M2049</f>
        <v>H5017</v>
      </c>
      <c r="B2049" s="30" t="str">
        <f t="shared" si="93"/>
        <v>H</v>
      </c>
      <c r="C2049" s="30" t="str">
        <f t="shared" si="94"/>
        <v>5017</v>
      </c>
      <c r="D2049" s="30">
        <f>①陸連データ貼付け!B2049</f>
        <v>45740121</v>
      </c>
      <c r="E2049" s="30" t="str">
        <f>①陸連データ貼付け!C2049</f>
        <v>水野　桃奈</v>
      </c>
      <c r="F2049" s="30" t="str">
        <f>ASC(①陸連データ貼付け!D2049)</f>
        <v>ﾐｽﾞﾉ ﾓﾓﾅ</v>
      </c>
      <c r="G2049" s="30" t="str">
        <f>①陸連データ貼付け!E2049</f>
        <v>女</v>
      </c>
      <c r="H2049" s="30">
        <f>①陸連データ貼付け!N2049</f>
        <v>223512</v>
      </c>
      <c r="I2049" s="30" t="str">
        <f>①陸連データ貼付け!K2049</f>
        <v>中京大中京</v>
      </c>
      <c r="J2049" s="30" t="str">
        <f>ASC(①陸連データ貼付け!J2049)</f>
        <v>ｶﾞｯｺｳﾎｳｼﾞﾝｳﾒﾑﾗｶﾞｸｴﾝﾁｭｳｷｮｳﾀﾞｲｶﾞ</v>
      </c>
      <c r="K2049" s="30" t="str">
        <f t="shared" si="95"/>
        <v>中京大中京</v>
      </c>
      <c r="L2049" s="30">
        <f>①陸連データ貼付け!P2049</f>
        <v>3</v>
      </c>
      <c r="M2049" s="64" t="str">
        <f>①陸連データ貼付け!Q2049</f>
        <v>高校</v>
      </c>
    </row>
    <row r="2050" spans="1:13">
      <c r="A2050" s="233" t="str">
        <f>①陸連データ貼付け!M2050</f>
        <v>H5018</v>
      </c>
      <c r="B2050" s="30" t="str">
        <f t="shared" si="93"/>
        <v>H</v>
      </c>
      <c r="C2050" s="30" t="str">
        <f t="shared" si="94"/>
        <v>5018</v>
      </c>
      <c r="D2050" s="30">
        <f>①陸連データ貼付け!B2050</f>
        <v>47674533</v>
      </c>
      <c r="E2050" s="30" t="str">
        <f>①陸連データ貼付け!C2050</f>
        <v>川崎　瞳</v>
      </c>
      <c r="F2050" s="30" t="str">
        <f>ASC(①陸連データ貼付け!D2050)</f>
        <v>ｶﾜｻｷ ｱｲ</v>
      </c>
      <c r="G2050" s="30" t="str">
        <f>①陸連データ貼付け!E2050</f>
        <v>女</v>
      </c>
      <c r="H2050" s="30">
        <f>①陸連データ貼付け!N2050</f>
        <v>223512</v>
      </c>
      <c r="I2050" s="30" t="str">
        <f>①陸連データ貼付け!K2050</f>
        <v>中京大中京</v>
      </c>
      <c r="J2050" s="30" t="str">
        <f>ASC(①陸連データ貼付け!J2050)</f>
        <v>ｶﾞｯｺｳﾎｳｼﾞﾝｳﾒﾑﾗｶﾞｸｴﾝﾁｭｳｷｮｳﾀﾞｲｶﾞ</v>
      </c>
      <c r="K2050" s="30" t="str">
        <f t="shared" si="95"/>
        <v>中京大中京</v>
      </c>
      <c r="L2050" s="30">
        <f>①陸連データ貼付け!P2050</f>
        <v>2</v>
      </c>
      <c r="M2050" s="64" t="str">
        <f>①陸連データ貼付け!Q2050</f>
        <v>高校</v>
      </c>
    </row>
    <row r="2051" spans="1:13">
      <c r="A2051" s="233" t="str">
        <f>①陸連データ貼付け!M2051</f>
        <v>H5019</v>
      </c>
      <c r="B2051" s="30" t="str">
        <f t="shared" ref="B2051:B2114" si="96">LEFT(A2051,1)</f>
        <v>H</v>
      </c>
      <c r="C2051" s="30" t="str">
        <f t="shared" ref="C2051:C2114" si="97">REPLACE(A2051,1,1,"")</f>
        <v>5019</v>
      </c>
      <c r="D2051" s="30">
        <f>①陸連データ貼付け!B2051</f>
        <v>48226527</v>
      </c>
      <c r="E2051" s="30" t="str">
        <f>①陸連データ貼付け!C2051</f>
        <v>久野　なつ</v>
      </c>
      <c r="F2051" s="30" t="str">
        <f>ASC(①陸連データ貼付け!D2051)</f>
        <v>ｸﾉ ﾅﾂ</v>
      </c>
      <c r="G2051" s="30" t="str">
        <f>①陸連データ貼付け!E2051</f>
        <v>女</v>
      </c>
      <c r="H2051" s="30">
        <f>①陸連データ貼付け!N2051</f>
        <v>223512</v>
      </c>
      <c r="I2051" s="30" t="str">
        <f>①陸連データ貼付け!K2051</f>
        <v>中京大中京</v>
      </c>
      <c r="J2051" s="30" t="str">
        <f>ASC(①陸連データ貼付け!J2051)</f>
        <v>ｶﾞｯｺｳﾎｳｼﾞﾝｳﾒﾑﾗｶﾞｸｴﾝﾁｭｳｷｮｳﾀﾞｲｶﾞ</v>
      </c>
      <c r="K2051" s="30" t="str">
        <f t="shared" ref="K2051:K2114" si="98">I2051</f>
        <v>中京大中京</v>
      </c>
      <c r="L2051" s="30">
        <f>①陸連データ貼付け!P2051</f>
        <v>2</v>
      </c>
      <c r="M2051" s="64" t="str">
        <f>①陸連データ貼付け!Q2051</f>
        <v>高校</v>
      </c>
    </row>
    <row r="2052" spans="1:13">
      <c r="A2052" s="233" t="str">
        <f>①陸連データ貼付け!M2052</f>
        <v>H5020</v>
      </c>
      <c r="B2052" s="30" t="str">
        <f t="shared" si="96"/>
        <v>H</v>
      </c>
      <c r="C2052" s="30" t="str">
        <f t="shared" si="97"/>
        <v>5020</v>
      </c>
      <c r="D2052" s="30">
        <f>①陸連データ貼付け!B2052</f>
        <v>49094733</v>
      </c>
      <c r="E2052" s="30" t="str">
        <f>①陸連データ貼付け!C2052</f>
        <v>酒井　美有</v>
      </c>
      <c r="F2052" s="30" t="str">
        <f>ASC(①陸連データ貼付け!D2052)</f>
        <v>ｻｶｲ ﾐﾕ</v>
      </c>
      <c r="G2052" s="30" t="str">
        <f>①陸連データ貼付け!E2052</f>
        <v>女</v>
      </c>
      <c r="H2052" s="30">
        <f>①陸連データ貼付け!N2052</f>
        <v>223512</v>
      </c>
      <c r="I2052" s="30" t="str">
        <f>①陸連データ貼付け!K2052</f>
        <v>中京大中京</v>
      </c>
      <c r="J2052" s="30" t="str">
        <f>ASC(①陸連データ貼付け!J2052)</f>
        <v>ｶﾞｯｺｳﾎｳｼﾞﾝｳﾒﾑﾗｶﾞｸｴﾝﾁｭｳｷｮｳﾀﾞｲｶﾞ</v>
      </c>
      <c r="K2052" s="30" t="str">
        <f t="shared" si="98"/>
        <v>中京大中京</v>
      </c>
      <c r="L2052" s="30">
        <f>①陸連データ貼付け!P2052</f>
        <v>2</v>
      </c>
      <c r="M2052" s="64" t="str">
        <f>①陸連データ貼付け!Q2052</f>
        <v>高校</v>
      </c>
    </row>
    <row r="2053" spans="1:13">
      <c r="A2053" s="233" t="str">
        <f>①陸連データ貼付け!M2053</f>
        <v>H5021</v>
      </c>
      <c r="B2053" s="30" t="str">
        <f t="shared" si="96"/>
        <v>H</v>
      </c>
      <c r="C2053" s="30" t="str">
        <f t="shared" si="97"/>
        <v>5021</v>
      </c>
      <c r="D2053" s="30">
        <f>①陸連データ貼付け!B2053</f>
        <v>49233425</v>
      </c>
      <c r="E2053" s="30" t="str">
        <f>①陸連データ貼付け!C2053</f>
        <v>近藤　望未</v>
      </c>
      <c r="F2053" s="30" t="str">
        <f>ASC(①陸連データ貼付け!D2053)</f>
        <v>ｺﾝﾄﾞｳ ﾉｿﾞﾐ</v>
      </c>
      <c r="G2053" s="30" t="str">
        <f>①陸連データ貼付け!E2053</f>
        <v>女</v>
      </c>
      <c r="H2053" s="30">
        <f>①陸連データ貼付け!N2053</f>
        <v>223512</v>
      </c>
      <c r="I2053" s="30" t="str">
        <f>①陸連データ貼付け!K2053</f>
        <v>中京大中京</v>
      </c>
      <c r="J2053" s="30" t="str">
        <f>ASC(①陸連データ貼付け!J2053)</f>
        <v>ｶﾞｯｺｳﾎｳｼﾞﾝｳﾒﾑﾗｶﾞｸｴﾝﾁｭｳｷｮｳﾀﾞｲｶﾞ</v>
      </c>
      <c r="K2053" s="30" t="str">
        <f t="shared" si="98"/>
        <v>中京大中京</v>
      </c>
      <c r="L2053" s="30">
        <f>①陸連データ貼付け!P2053</f>
        <v>2</v>
      </c>
      <c r="M2053" s="64" t="str">
        <f>①陸連データ貼付け!Q2053</f>
        <v>高校</v>
      </c>
    </row>
    <row r="2054" spans="1:13">
      <c r="A2054" s="233" t="str">
        <f>①陸連データ貼付け!M2054</f>
        <v>H5022</v>
      </c>
      <c r="B2054" s="30" t="str">
        <f t="shared" si="96"/>
        <v>H</v>
      </c>
      <c r="C2054" s="30" t="str">
        <f t="shared" si="97"/>
        <v>5022</v>
      </c>
      <c r="D2054" s="30">
        <f>①陸連データ貼付け!B2054</f>
        <v>53163523</v>
      </c>
      <c r="E2054" s="30" t="str">
        <f>①陸連データ貼付け!C2054</f>
        <v>鈴木　朱音</v>
      </c>
      <c r="F2054" s="30" t="str">
        <f>ASC(①陸連データ貼付け!D2054)</f>
        <v>ｽｽﾞｷ ｱｶﾈ</v>
      </c>
      <c r="G2054" s="30" t="str">
        <f>①陸連データ貼付け!E2054</f>
        <v>女</v>
      </c>
      <c r="H2054" s="30">
        <f>①陸連データ貼付け!N2054</f>
        <v>223512</v>
      </c>
      <c r="I2054" s="30" t="str">
        <f>①陸連データ貼付け!K2054</f>
        <v>中京大中京</v>
      </c>
      <c r="J2054" s="30" t="str">
        <f>ASC(①陸連データ貼付け!J2054)</f>
        <v>ｶﾞｯｺｳﾎｳｼﾞﾝｳﾒﾑﾗｶﾞｸｴﾝﾁｭｳｷｮｳﾀﾞｲｶﾞ</v>
      </c>
      <c r="K2054" s="30" t="str">
        <f t="shared" si="98"/>
        <v>中京大中京</v>
      </c>
      <c r="L2054" s="30">
        <f>①陸連データ貼付け!P2054</f>
        <v>2</v>
      </c>
      <c r="M2054" s="64" t="str">
        <f>①陸連データ貼付け!Q2054</f>
        <v>高校</v>
      </c>
    </row>
    <row r="2055" spans="1:13">
      <c r="A2055" s="233" t="str">
        <f>①陸連データ貼付け!M2055</f>
        <v>H5023</v>
      </c>
      <c r="B2055" s="30" t="str">
        <f t="shared" si="96"/>
        <v>H</v>
      </c>
      <c r="C2055" s="30" t="str">
        <f t="shared" si="97"/>
        <v>5023</v>
      </c>
      <c r="D2055" s="30">
        <f>①陸連データ貼付け!B2055</f>
        <v>53165323</v>
      </c>
      <c r="E2055" s="30" t="str">
        <f>①陸連データ貼付け!C2055</f>
        <v>柴崎　五月</v>
      </c>
      <c r="F2055" s="30" t="str">
        <f>ASC(①陸連データ貼付け!D2055)</f>
        <v>ｼﾊﾞｻｷ ﾒｲ</v>
      </c>
      <c r="G2055" s="30" t="str">
        <f>①陸連データ貼付け!E2055</f>
        <v>女</v>
      </c>
      <c r="H2055" s="30">
        <f>①陸連データ貼付け!N2055</f>
        <v>223512</v>
      </c>
      <c r="I2055" s="30" t="str">
        <f>①陸連データ貼付け!K2055</f>
        <v>中京大中京</v>
      </c>
      <c r="J2055" s="30" t="str">
        <f>ASC(①陸連データ貼付け!J2055)</f>
        <v>ｶﾞｯｺｳﾎｳｼﾞﾝｳﾒﾑﾗｶﾞｸｴﾝﾁｭｳｷｮｳﾀﾞｲｶﾞ</v>
      </c>
      <c r="K2055" s="30" t="str">
        <f t="shared" si="98"/>
        <v>中京大中京</v>
      </c>
      <c r="L2055" s="30">
        <f>①陸連データ貼付け!P2055</f>
        <v>2</v>
      </c>
      <c r="M2055" s="64" t="str">
        <f>①陸連データ貼付け!Q2055</f>
        <v>高校</v>
      </c>
    </row>
    <row r="2056" spans="1:13">
      <c r="A2056" s="233" t="str">
        <f>①陸連データ貼付け!M2056</f>
        <v>H5024</v>
      </c>
      <c r="B2056" s="30" t="str">
        <f t="shared" si="96"/>
        <v>H</v>
      </c>
      <c r="C2056" s="30" t="str">
        <f t="shared" si="97"/>
        <v>5024</v>
      </c>
      <c r="D2056" s="30">
        <f>①陸連データ貼付け!B2056</f>
        <v>55652326</v>
      </c>
      <c r="E2056" s="30" t="str">
        <f>①陸連データ貼付け!C2056</f>
        <v>澤井　萌奈</v>
      </c>
      <c r="F2056" s="30" t="str">
        <f>ASC(①陸連データ貼付け!D2056)</f>
        <v>ｻﾜｲ ﾓﾅ</v>
      </c>
      <c r="G2056" s="30" t="str">
        <f>①陸連データ貼付け!E2056</f>
        <v>女</v>
      </c>
      <c r="H2056" s="30">
        <f>①陸連データ貼付け!N2056</f>
        <v>223512</v>
      </c>
      <c r="I2056" s="30" t="str">
        <f>①陸連データ貼付け!K2056</f>
        <v>中京大中京</v>
      </c>
      <c r="J2056" s="30" t="str">
        <f>ASC(①陸連データ貼付け!J2056)</f>
        <v>ｶﾞｯｺｳﾎｳｼﾞﾝｳﾒﾑﾗｶﾞｸｴﾝﾁｭｳｷｮｳﾀﾞｲｶﾞ</v>
      </c>
      <c r="K2056" s="30" t="str">
        <f t="shared" si="98"/>
        <v>中京大中京</v>
      </c>
      <c r="L2056" s="30">
        <f>①陸連データ貼付け!P2056</f>
        <v>2</v>
      </c>
      <c r="M2056" s="64" t="str">
        <f>①陸連データ貼付け!Q2056</f>
        <v>高校</v>
      </c>
    </row>
    <row r="2057" spans="1:13">
      <c r="A2057" s="233" t="str">
        <f>①陸連データ貼付け!M2057</f>
        <v>H5025</v>
      </c>
      <c r="B2057" s="30" t="str">
        <f t="shared" si="96"/>
        <v>H</v>
      </c>
      <c r="C2057" s="30" t="str">
        <f t="shared" si="97"/>
        <v>5025</v>
      </c>
      <c r="D2057" s="30">
        <f>①陸連データ貼付け!B2057</f>
        <v>58156631</v>
      </c>
      <c r="E2057" s="30" t="str">
        <f>①陸連データ貼付け!C2057</f>
        <v>天神　綾音</v>
      </c>
      <c r="F2057" s="30" t="str">
        <f>ASC(①陸連データ貼付け!D2057)</f>
        <v>ﾃﾝｼﾞﾝ ｱﾔﾈ</v>
      </c>
      <c r="G2057" s="30" t="str">
        <f>①陸連データ貼付け!E2057</f>
        <v>女</v>
      </c>
      <c r="H2057" s="30">
        <f>①陸連データ貼付け!N2057</f>
        <v>223512</v>
      </c>
      <c r="I2057" s="30" t="str">
        <f>①陸連データ貼付け!K2057</f>
        <v>中京大中京</v>
      </c>
      <c r="J2057" s="30" t="str">
        <f>ASC(①陸連データ貼付け!J2057)</f>
        <v>ｶﾞｯｺｳﾎｳｼﾞﾝｳﾒﾑﾗｶﾞｸｴﾝﾁｭｳｷｮｳﾀﾞｲｶﾞ</v>
      </c>
      <c r="K2057" s="30" t="str">
        <f t="shared" si="98"/>
        <v>中京大中京</v>
      </c>
      <c r="L2057" s="30">
        <f>①陸連データ貼付け!P2057</f>
        <v>1</v>
      </c>
      <c r="M2057" s="64" t="str">
        <f>①陸連データ貼付け!Q2057</f>
        <v>高校</v>
      </c>
    </row>
    <row r="2058" spans="1:13">
      <c r="A2058" s="233" t="str">
        <f>①陸連データ貼付け!M2058</f>
        <v>H5026</v>
      </c>
      <c r="B2058" s="30" t="str">
        <f t="shared" si="96"/>
        <v>H</v>
      </c>
      <c r="C2058" s="30" t="str">
        <f t="shared" si="97"/>
        <v>5026</v>
      </c>
      <c r="D2058" s="30">
        <f>①陸連データ貼付け!B2058</f>
        <v>58161223</v>
      </c>
      <c r="E2058" s="30" t="str">
        <f>①陸連データ貼付け!C2058</f>
        <v>生田　奈緒子</v>
      </c>
      <c r="F2058" s="30" t="str">
        <f>ASC(①陸連データ貼付け!D2058)</f>
        <v>ｲｸﾀ ﾅｵｺ</v>
      </c>
      <c r="G2058" s="30" t="str">
        <f>①陸連データ貼付け!E2058</f>
        <v>女</v>
      </c>
      <c r="H2058" s="30">
        <f>①陸連データ貼付け!N2058</f>
        <v>223512</v>
      </c>
      <c r="I2058" s="30" t="str">
        <f>①陸連データ貼付け!K2058</f>
        <v>中京大中京</v>
      </c>
      <c r="J2058" s="30" t="str">
        <f>ASC(①陸連データ貼付け!J2058)</f>
        <v>ｶﾞｯｺｳﾎｳｼﾞﾝｳﾒﾑﾗｶﾞｸｴﾝﾁｭｳｷｮｳﾀﾞｲｶﾞ</v>
      </c>
      <c r="K2058" s="30" t="str">
        <f t="shared" si="98"/>
        <v>中京大中京</v>
      </c>
      <c r="L2058" s="30">
        <f>①陸連データ貼付け!P2058</f>
        <v>1</v>
      </c>
      <c r="M2058" s="64" t="str">
        <f>①陸連データ貼付け!Q2058</f>
        <v>高校</v>
      </c>
    </row>
    <row r="2059" spans="1:13">
      <c r="A2059" s="233" t="str">
        <f>①陸連データ貼付け!M2059</f>
        <v>H5027</v>
      </c>
      <c r="B2059" s="30" t="str">
        <f t="shared" si="96"/>
        <v>H</v>
      </c>
      <c r="C2059" s="30" t="str">
        <f t="shared" si="97"/>
        <v>5027</v>
      </c>
      <c r="D2059" s="30">
        <f>①陸連データ貼付け!B2059</f>
        <v>58206223</v>
      </c>
      <c r="E2059" s="30" t="str">
        <f>①陸連データ貼付け!C2059</f>
        <v>浅岡　南帆</v>
      </c>
      <c r="F2059" s="30" t="str">
        <f>ASC(①陸連データ貼付け!D2059)</f>
        <v>ｱｻｵｶ ﾅﾎ</v>
      </c>
      <c r="G2059" s="30" t="str">
        <f>①陸連データ貼付け!E2059</f>
        <v>女</v>
      </c>
      <c r="H2059" s="30">
        <f>①陸連データ貼付け!N2059</f>
        <v>223512</v>
      </c>
      <c r="I2059" s="30" t="str">
        <f>①陸連データ貼付け!K2059</f>
        <v>中京大中京</v>
      </c>
      <c r="J2059" s="30" t="str">
        <f>ASC(①陸連データ貼付け!J2059)</f>
        <v>ｶﾞｯｺｳﾎｳｼﾞﾝｳﾒﾑﾗｶﾞｸｴﾝﾁｭｳｷｮｳﾀﾞｲｶﾞ</v>
      </c>
      <c r="K2059" s="30" t="str">
        <f t="shared" si="98"/>
        <v>中京大中京</v>
      </c>
      <c r="L2059" s="30">
        <f>①陸連データ貼付け!P2059</f>
        <v>1</v>
      </c>
      <c r="M2059" s="64" t="str">
        <f>①陸連データ貼付け!Q2059</f>
        <v>高校</v>
      </c>
    </row>
    <row r="2060" spans="1:13">
      <c r="A2060" s="233" t="str">
        <f>①陸連データ貼付け!M2060</f>
        <v>H5028</v>
      </c>
      <c r="B2060" s="30" t="str">
        <f t="shared" si="96"/>
        <v>H</v>
      </c>
      <c r="C2060" s="30" t="str">
        <f t="shared" si="97"/>
        <v>5028</v>
      </c>
      <c r="D2060" s="30">
        <f>①陸連データ貼付け!B2060</f>
        <v>59895036</v>
      </c>
      <c r="E2060" s="30" t="str">
        <f>①陸連データ貼付け!C2060</f>
        <v>岩越　麻弥</v>
      </c>
      <c r="F2060" s="30" t="str">
        <f>ASC(①陸連データ貼付け!D2060)</f>
        <v>ｲﾜｺｼ ﾏﾔ</v>
      </c>
      <c r="G2060" s="30" t="str">
        <f>①陸連データ貼付け!E2060</f>
        <v>女</v>
      </c>
      <c r="H2060" s="30">
        <f>①陸連データ貼付け!N2060</f>
        <v>223512</v>
      </c>
      <c r="I2060" s="30" t="str">
        <f>①陸連データ貼付け!K2060</f>
        <v>中京大中京</v>
      </c>
      <c r="J2060" s="30" t="str">
        <f>ASC(①陸連データ貼付け!J2060)</f>
        <v>ｶﾞｯｺｳﾎｳｼﾞﾝｳﾒﾑﾗｶﾞｸｴﾝﾁｭｳｷｮｳﾀﾞｲｶﾞ</v>
      </c>
      <c r="K2060" s="30" t="str">
        <f t="shared" si="98"/>
        <v>中京大中京</v>
      </c>
      <c r="L2060" s="30">
        <f>①陸連データ貼付け!P2060</f>
        <v>1</v>
      </c>
      <c r="M2060" s="64" t="str">
        <f>①陸連データ貼付け!Q2060</f>
        <v>高校</v>
      </c>
    </row>
    <row r="2061" spans="1:13">
      <c r="A2061" s="233" t="str">
        <f>①陸連データ貼付け!M2061</f>
        <v>H5029</v>
      </c>
      <c r="B2061" s="30" t="str">
        <f t="shared" si="96"/>
        <v>H</v>
      </c>
      <c r="C2061" s="30" t="str">
        <f t="shared" si="97"/>
        <v>5029</v>
      </c>
      <c r="D2061" s="30">
        <f>①陸連データ貼付け!B2061</f>
        <v>61939634</v>
      </c>
      <c r="E2061" s="30" t="str">
        <f>①陸連データ貼付け!C2061</f>
        <v>佐藤　優希</v>
      </c>
      <c r="F2061" s="30" t="str">
        <f>ASC(①陸連データ貼付け!D2061)</f>
        <v>ｻﾄｳ ﾕｳｷ</v>
      </c>
      <c r="G2061" s="30" t="str">
        <f>①陸連データ貼付け!E2061</f>
        <v>女</v>
      </c>
      <c r="H2061" s="30">
        <f>①陸連データ貼付け!N2061</f>
        <v>223512</v>
      </c>
      <c r="I2061" s="30" t="str">
        <f>①陸連データ貼付け!K2061</f>
        <v>中京大中京</v>
      </c>
      <c r="J2061" s="30" t="str">
        <f>ASC(①陸連データ貼付け!J2061)</f>
        <v>ｶﾞｯｺｳﾎｳｼﾞﾝｳﾒﾑﾗｶﾞｸｴﾝﾁｭｳｷｮｳﾀﾞｲｶﾞ</v>
      </c>
      <c r="K2061" s="30" t="str">
        <f t="shared" si="98"/>
        <v>中京大中京</v>
      </c>
      <c r="L2061" s="30">
        <f>①陸連データ貼付け!P2061</f>
        <v>1</v>
      </c>
      <c r="M2061" s="64" t="str">
        <f>①陸連データ貼付け!Q2061</f>
        <v>高校</v>
      </c>
    </row>
    <row r="2062" spans="1:13">
      <c r="A2062" s="233" t="str">
        <f>①陸連データ貼付け!M2062</f>
        <v>H5030</v>
      </c>
      <c r="B2062" s="30" t="str">
        <f t="shared" si="96"/>
        <v>H</v>
      </c>
      <c r="C2062" s="30" t="str">
        <f t="shared" si="97"/>
        <v>5030</v>
      </c>
      <c r="D2062" s="30">
        <f>①陸連データ貼付け!B2062</f>
        <v>67022421</v>
      </c>
      <c r="E2062" s="30" t="str">
        <f>①陸連データ貼付け!C2062</f>
        <v>細井　衿菜</v>
      </c>
      <c r="F2062" s="30" t="str">
        <f>ASC(①陸連データ貼付け!D2062)</f>
        <v>ﾎｿｲ ｴﾘﾅ</v>
      </c>
      <c r="G2062" s="30" t="str">
        <f>①陸連データ貼付け!E2062</f>
        <v>女</v>
      </c>
      <c r="H2062" s="30">
        <f>①陸連データ貼付け!N2062</f>
        <v>223512</v>
      </c>
      <c r="I2062" s="30" t="str">
        <f>①陸連データ貼付け!K2062</f>
        <v>中京大中京</v>
      </c>
      <c r="J2062" s="30" t="str">
        <f>ASC(①陸連データ貼付け!J2062)</f>
        <v>ｶﾞｯｺｳﾎｳｼﾞﾝｳﾒﾑﾗｶﾞｸｴﾝﾁｭｳｷｮｳﾀﾞｲｶﾞ</v>
      </c>
      <c r="K2062" s="30" t="str">
        <f t="shared" si="98"/>
        <v>中京大中京</v>
      </c>
      <c r="L2062" s="30">
        <f>①陸連データ貼付け!P2062</f>
        <v>1</v>
      </c>
      <c r="M2062" s="64" t="str">
        <f>①陸連データ貼付け!Q2062</f>
        <v>高校</v>
      </c>
    </row>
    <row r="2063" spans="1:13">
      <c r="A2063" s="233" t="str">
        <f>①陸連データ貼付け!M2063</f>
        <v>H5031</v>
      </c>
      <c r="B2063" s="30" t="str">
        <f t="shared" si="96"/>
        <v>H</v>
      </c>
      <c r="C2063" s="30" t="str">
        <f t="shared" si="97"/>
        <v>5031</v>
      </c>
      <c r="D2063" s="30">
        <f>①陸連データ貼付け!B2063</f>
        <v>67556231</v>
      </c>
      <c r="E2063" s="30" t="str">
        <f>①陸連データ貼付け!C2063</f>
        <v>近藤　綾佳</v>
      </c>
      <c r="F2063" s="30" t="str">
        <f>ASC(①陸連データ貼付け!D2063)</f>
        <v>ｺﾝﾄﾞｳ ﾘｮｳｶ</v>
      </c>
      <c r="G2063" s="30" t="str">
        <f>①陸連データ貼付け!E2063</f>
        <v>女</v>
      </c>
      <c r="H2063" s="30">
        <f>①陸連データ貼付け!N2063</f>
        <v>223512</v>
      </c>
      <c r="I2063" s="30" t="str">
        <f>①陸連データ貼付け!K2063</f>
        <v>中京大中京</v>
      </c>
      <c r="J2063" s="30" t="str">
        <f>ASC(①陸連データ貼付け!J2063)</f>
        <v>ｶﾞｯｺｳﾎｳｼﾞﾝｳﾒﾑﾗｶﾞｸｴﾝﾁｭｳｷｮｳﾀﾞｲｶﾞ</v>
      </c>
      <c r="K2063" s="30" t="str">
        <f t="shared" si="98"/>
        <v>中京大中京</v>
      </c>
      <c r="L2063" s="30">
        <f>①陸連データ貼付け!P2063</f>
        <v>1</v>
      </c>
      <c r="M2063" s="64" t="str">
        <f>①陸連データ貼付け!Q2063</f>
        <v>高校</v>
      </c>
    </row>
    <row r="2064" spans="1:13">
      <c r="A2064" s="233" t="str">
        <f>①陸連データ貼付け!M2064</f>
        <v>H5032</v>
      </c>
      <c r="B2064" s="30" t="str">
        <f t="shared" si="96"/>
        <v>H</v>
      </c>
      <c r="C2064" s="30" t="str">
        <f t="shared" si="97"/>
        <v>5032</v>
      </c>
      <c r="D2064" s="30">
        <f>①陸連データ貼付け!B2064</f>
        <v>68402727</v>
      </c>
      <c r="E2064" s="30" t="str">
        <f>①陸連データ貼付け!C2064</f>
        <v>冨塚　日南々</v>
      </c>
      <c r="F2064" s="30" t="str">
        <f>ASC(①陸連データ貼付け!D2064)</f>
        <v>ﾄﾐﾂﾞｶ ﾋﾅﾅ</v>
      </c>
      <c r="G2064" s="30" t="str">
        <f>①陸連データ貼付け!E2064</f>
        <v>女</v>
      </c>
      <c r="H2064" s="30">
        <f>①陸連データ貼付け!N2064</f>
        <v>223512</v>
      </c>
      <c r="I2064" s="30" t="str">
        <f>①陸連データ貼付け!K2064</f>
        <v>中京大中京</v>
      </c>
      <c r="J2064" s="30" t="str">
        <f>ASC(①陸連データ貼付け!J2064)</f>
        <v>ｶﾞｯｺｳﾎｳｼﾞﾝｳﾒﾑﾗｶﾞｸｴﾝﾁｭｳｷｮｳﾀﾞｲｶﾞ</v>
      </c>
      <c r="K2064" s="30" t="str">
        <f t="shared" si="98"/>
        <v>中京大中京</v>
      </c>
      <c r="L2064" s="30">
        <f>①陸連データ貼付け!P2064</f>
        <v>1</v>
      </c>
      <c r="M2064" s="64" t="str">
        <f>①陸連データ貼付け!Q2064</f>
        <v>高校</v>
      </c>
    </row>
    <row r="2065" spans="1:13">
      <c r="A2065" s="233" t="str">
        <f>①陸連データ貼付け!M2065</f>
        <v>H5033</v>
      </c>
      <c r="B2065" s="30" t="str">
        <f t="shared" si="96"/>
        <v>H</v>
      </c>
      <c r="C2065" s="30" t="str">
        <f t="shared" si="97"/>
        <v>5033</v>
      </c>
      <c r="D2065" s="30">
        <f>①陸連データ貼付け!B2065</f>
        <v>69053831</v>
      </c>
      <c r="E2065" s="30" t="str">
        <f>①陸連データ貼付け!C2065</f>
        <v>杉山　そら</v>
      </c>
      <c r="F2065" s="30" t="str">
        <f>ASC(①陸連データ貼付け!D2065)</f>
        <v>ｽｷﾞﾔﾏ ｿﾗ</v>
      </c>
      <c r="G2065" s="30" t="str">
        <f>①陸連データ貼付け!E2065</f>
        <v>女</v>
      </c>
      <c r="H2065" s="30">
        <f>①陸連データ貼付け!N2065</f>
        <v>223512</v>
      </c>
      <c r="I2065" s="30" t="str">
        <f>①陸連データ貼付け!K2065</f>
        <v>中京大中京</v>
      </c>
      <c r="J2065" s="30" t="str">
        <f>ASC(①陸連データ貼付け!J2065)</f>
        <v>ｶﾞｯｺｳﾎｳｼﾞﾝｳﾒﾑﾗｶﾞｸｴﾝﾁｭｳｷｮｳﾀﾞｲｶﾞ</v>
      </c>
      <c r="K2065" s="30" t="str">
        <f t="shared" si="98"/>
        <v>中京大中京</v>
      </c>
      <c r="L2065" s="30">
        <f>①陸連データ貼付け!P2065</f>
        <v>1</v>
      </c>
      <c r="M2065" s="64" t="str">
        <f>①陸連データ貼付け!Q2065</f>
        <v>高校</v>
      </c>
    </row>
    <row r="2066" spans="1:13">
      <c r="A2066" s="233" t="str">
        <f>①陸連データ貼付け!M2066</f>
        <v>H5034</v>
      </c>
      <c r="B2066" s="30" t="str">
        <f t="shared" si="96"/>
        <v>H</v>
      </c>
      <c r="C2066" s="30" t="str">
        <f t="shared" si="97"/>
        <v>5034</v>
      </c>
      <c r="D2066" s="30">
        <f>①陸連データ貼付け!B2066</f>
        <v>72759535</v>
      </c>
      <c r="E2066" s="30" t="str">
        <f>①陸連データ貼付け!C2066</f>
        <v>臼田　菜々美</v>
      </c>
      <c r="F2066" s="30" t="str">
        <f>ASC(①陸連データ貼付け!D2066)</f>
        <v>ｳｽﾀﾞ ﾅﾅﾐ</v>
      </c>
      <c r="G2066" s="30" t="str">
        <f>①陸連データ貼付け!E2066</f>
        <v>女</v>
      </c>
      <c r="H2066" s="30">
        <f>①陸連データ貼付け!N2066</f>
        <v>223512</v>
      </c>
      <c r="I2066" s="30" t="str">
        <f>①陸連データ貼付け!K2066</f>
        <v>中京大中京</v>
      </c>
      <c r="J2066" s="30" t="str">
        <f>ASC(①陸連データ貼付け!J2066)</f>
        <v>ｶﾞｯｺｳﾎｳｼﾞﾝｳﾒﾑﾗｶﾞｸｴﾝﾁｭｳｷｮｳﾀﾞｲｶﾞ</v>
      </c>
      <c r="K2066" s="30" t="str">
        <f t="shared" si="98"/>
        <v>中京大中京</v>
      </c>
      <c r="L2066" s="30">
        <f>①陸連データ貼付け!P2066</f>
        <v>3</v>
      </c>
      <c r="M2066" s="64" t="str">
        <f>①陸連データ貼付け!Q2066</f>
        <v>高校</v>
      </c>
    </row>
    <row r="2067" spans="1:13">
      <c r="A2067" s="233" t="str">
        <f>①陸連データ貼付け!M2067</f>
        <v>H5035</v>
      </c>
      <c r="B2067" s="30" t="str">
        <f t="shared" si="96"/>
        <v>H</v>
      </c>
      <c r="C2067" s="30" t="str">
        <f t="shared" si="97"/>
        <v>5035</v>
      </c>
      <c r="D2067" s="30">
        <f>①陸連データ貼付け!B2067</f>
        <v>72772530</v>
      </c>
      <c r="E2067" s="30" t="str">
        <f>①陸連データ貼付け!C2067</f>
        <v>水野　花菜</v>
      </c>
      <c r="F2067" s="30" t="str">
        <f>ASC(①陸連データ貼付け!D2067)</f>
        <v>ﾐｽﾞﾉ ﾊﾅ</v>
      </c>
      <c r="G2067" s="30" t="str">
        <f>①陸連データ貼付け!E2067</f>
        <v>女</v>
      </c>
      <c r="H2067" s="30">
        <f>①陸連データ貼付け!N2067</f>
        <v>223512</v>
      </c>
      <c r="I2067" s="30" t="str">
        <f>①陸連データ貼付け!K2067</f>
        <v>中京大中京</v>
      </c>
      <c r="J2067" s="30" t="str">
        <f>ASC(①陸連データ貼付け!J2067)</f>
        <v>ｶﾞｯｺｳﾎｳｼﾞﾝｳﾒﾑﾗｶﾞｸｴﾝﾁｭｳｷｮｳﾀﾞｲｶﾞ</v>
      </c>
      <c r="K2067" s="30" t="str">
        <f t="shared" si="98"/>
        <v>中京大中京</v>
      </c>
      <c r="L2067" s="30">
        <f>①陸連データ貼付け!P2067</f>
        <v>2</v>
      </c>
      <c r="M2067" s="64" t="str">
        <f>①陸連データ貼付け!Q2067</f>
        <v>高校</v>
      </c>
    </row>
    <row r="2068" spans="1:13">
      <c r="A2068" s="233" t="str">
        <f>①陸連データ貼付け!M2068</f>
        <v>H5036</v>
      </c>
      <c r="B2068" s="30" t="str">
        <f t="shared" si="96"/>
        <v>H</v>
      </c>
      <c r="C2068" s="30" t="str">
        <f t="shared" si="97"/>
        <v>5036</v>
      </c>
      <c r="D2068" s="30">
        <f>①陸連データ貼付け!B2068</f>
        <v>72813021</v>
      </c>
      <c r="E2068" s="30" t="str">
        <f>①陸連データ貼付け!C2068</f>
        <v>山田　真梨子</v>
      </c>
      <c r="F2068" s="30" t="str">
        <f>ASC(①陸連データ貼付け!D2068)</f>
        <v>ﾔﾏﾀﾞ ﾏﾘｺ</v>
      </c>
      <c r="G2068" s="30" t="str">
        <f>①陸連データ貼付け!E2068</f>
        <v>女</v>
      </c>
      <c r="H2068" s="30">
        <f>①陸連データ貼付け!N2068</f>
        <v>223512</v>
      </c>
      <c r="I2068" s="30" t="str">
        <f>①陸連データ貼付け!K2068</f>
        <v>中京大中京</v>
      </c>
      <c r="J2068" s="30" t="str">
        <f>ASC(①陸連データ貼付け!J2068)</f>
        <v>ｶﾞｯｺｳﾎｳｼﾞﾝｳﾒﾑﾗｶﾞｸｴﾝﾁｭｳｷｮｳﾀﾞｲｶﾞ</v>
      </c>
      <c r="K2068" s="30" t="str">
        <f t="shared" si="98"/>
        <v>中京大中京</v>
      </c>
      <c r="L2068" s="30">
        <f>①陸連データ貼付け!P2068</f>
        <v>1</v>
      </c>
      <c r="M2068" s="64" t="str">
        <f>①陸連データ貼付け!Q2068</f>
        <v>高校</v>
      </c>
    </row>
    <row r="2069" spans="1:13">
      <c r="A2069" s="233" t="str">
        <f>①陸連データ貼付け!M2069</f>
        <v>H5037</v>
      </c>
      <c r="B2069" s="30" t="str">
        <f t="shared" si="96"/>
        <v>H</v>
      </c>
      <c r="C2069" s="30" t="str">
        <f t="shared" si="97"/>
        <v>5037</v>
      </c>
      <c r="D2069" s="30">
        <f>①陸連データ貼付け!B2069</f>
        <v>76043121</v>
      </c>
      <c r="E2069" s="30" t="str">
        <f>①陸連データ貼付け!C2069</f>
        <v>三輪　ダリヤ</v>
      </c>
      <c r="F2069" s="30" t="str">
        <f>ASC(①陸連データ貼付け!D2069)</f>
        <v>ﾐﾜ ﾀﾞﾘﾔ</v>
      </c>
      <c r="G2069" s="30" t="str">
        <f>①陸連データ貼付け!E2069</f>
        <v>女</v>
      </c>
      <c r="H2069" s="30">
        <f>①陸連データ貼付け!N2069</f>
        <v>223512</v>
      </c>
      <c r="I2069" s="30" t="str">
        <f>①陸連データ貼付け!K2069</f>
        <v>中京大中京</v>
      </c>
      <c r="J2069" s="30" t="str">
        <f>ASC(①陸連データ貼付け!J2069)</f>
        <v>ｶﾞｯｺｳﾎｳｼﾞﾝｳﾒﾑﾗｶﾞｸｴﾝﾁｭｳｷｮｳﾀﾞｲｶﾞ</v>
      </c>
      <c r="K2069" s="30" t="str">
        <f t="shared" si="98"/>
        <v>中京大中京</v>
      </c>
      <c r="L2069" s="30">
        <f>①陸連データ貼付け!P2069</f>
        <v>3</v>
      </c>
      <c r="M2069" s="64" t="str">
        <f>①陸連データ貼付け!Q2069</f>
        <v>高校</v>
      </c>
    </row>
    <row r="2070" spans="1:13">
      <c r="A2070" s="233" t="str">
        <f>①陸連データ貼付け!M2070</f>
        <v>H5038</v>
      </c>
      <c r="B2070" s="30" t="str">
        <f t="shared" si="96"/>
        <v>H</v>
      </c>
      <c r="C2070" s="30" t="str">
        <f t="shared" si="97"/>
        <v>5038</v>
      </c>
      <c r="D2070" s="30">
        <f>①陸連データ貼付け!B2070</f>
        <v>79334531</v>
      </c>
      <c r="E2070" s="30" t="str">
        <f>①陸連データ貼付け!C2070</f>
        <v>平松　紗季</v>
      </c>
      <c r="F2070" s="30" t="str">
        <f>ASC(①陸連データ貼付け!D2070)</f>
        <v>ﾋﾗﾏﾂ ｻｷ</v>
      </c>
      <c r="G2070" s="30" t="str">
        <f>①陸連データ貼付け!E2070</f>
        <v>女</v>
      </c>
      <c r="H2070" s="30">
        <f>①陸連データ貼付け!N2070</f>
        <v>223512</v>
      </c>
      <c r="I2070" s="30" t="str">
        <f>①陸連データ貼付け!K2070</f>
        <v>中京大中京</v>
      </c>
      <c r="J2070" s="30" t="str">
        <f>ASC(①陸連データ貼付け!J2070)</f>
        <v>ｶﾞｯｺｳﾎｳｼﾞﾝｳﾒﾑﾗｶﾞｸｴﾝﾁｭｳｷｮｳﾀﾞｲｶﾞ</v>
      </c>
      <c r="K2070" s="30" t="str">
        <f t="shared" si="98"/>
        <v>中京大中京</v>
      </c>
      <c r="L2070" s="30">
        <f>①陸連データ貼付け!P2070</f>
        <v>1</v>
      </c>
      <c r="M2070" s="64" t="str">
        <f>①陸連データ貼付け!Q2070</f>
        <v>高校</v>
      </c>
    </row>
    <row r="2071" spans="1:13">
      <c r="A2071" s="233" t="str">
        <f>①陸連データ貼付け!M2071</f>
        <v>H5039</v>
      </c>
      <c r="B2071" s="30" t="str">
        <f t="shared" si="96"/>
        <v>H</v>
      </c>
      <c r="C2071" s="30" t="str">
        <f t="shared" si="97"/>
        <v>5039</v>
      </c>
      <c r="D2071" s="30">
        <f>①陸連データ貼付け!B2071</f>
        <v>84910931</v>
      </c>
      <c r="E2071" s="30" t="str">
        <f>①陸連データ貼付け!C2071</f>
        <v>清水　美結</v>
      </c>
      <c r="F2071" s="30" t="str">
        <f>ASC(①陸連データ貼付け!D2071)</f>
        <v>ｼﾐｽﾞ ﾐﾕｳ</v>
      </c>
      <c r="G2071" s="30" t="str">
        <f>①陸連データ貼付け!E2071</f>
        <v>女</v>
      </c>
      <c r="H2071" s="30">
        <f>①陸連データ貼付け!N2071</f>
        <v>223512</v>
      </c>
      <c r="I2071" s="30" t="str">
        <f>①陸連データ貼付け!K2071</f>
        <v>中京大中京</v>
      </c>
      <c r="J2071" s="30" t="str">
        <f>ASC(①陸連データ貼付け!J2071)</f>
        <v>ｶﾞｯｺｳﾎｳｼﾞﾝｳﾒﾑﾗｶﾞｸｴﾝﾁｭｳｷｮｳﾀﾞｲｶﾞ</v>
      </c>
      <c r="K2071" s="30" t="str">
        <f t="shared" si="98"/>
        <v>中京大中京</v>
      </c>
      <c r="L2071" s="30">
        <f>①陸連データ貼付け!P2071</f>
        <v>2</v>
      </c>
      <c r="M2071" s="64" t="str">
        <f>①陸連データ貼付け!Q2071</f>
        <v>高校</v>
      </c>
    </row>
    <row r="2072" spans="1:13">
      <c r="A2072" s="233" t="str">
        <f>①陸連データ貼付け!M2072</f>
        <v>H5040</v>
      </c>
      <c r="B2072" s="30" t="str">
        <f t="shared" si="96"/>
        <v>H</v>
      </c>
      <c r="C2072" s="30" t="str">
        <f t="shared" si="97"/>
        <v>5040</v>
      </c>
      <c r="D2072" s="30">
        <f>①陸連データ貼付け!B2072</f>
        <v>84911023</v>
      </c>
      <c r="E2072" s="30" t="str">
        <f>①陸連データ貼付け!C2072</f>
        <v>伊藤　瑠莉彩</v>
      </c>
      <c r="F2072" s="30" t="str">
        <f>ASC(①陸連データ貼付け!D2072)</f>
        <v>ｲﾄｳ ﾙﾘｱ</v>
      </c>
      <c r="G2072" s="30" t="str">
        <f>①陸連データ貼付け!E2072</f>
        <v>女</v>
      </c>
      <c r="H2072" s="30">
        <f>①陸連データ貼付け!N2072</f>
        <v>223512</v>
      </c>
      <c r="I2072" s="30" t="str">
        <f>①陸連データ貼付け!K2072</f>
        <v>中京大中京</v>
      </c>
      <c r="J2072" s="30" t="str">
        <f>ASC(①陸連データ貼付け!J2072)</f>
        <v>ｶﾞｯｺｳﾎｳｼﾞﾝｳﾒﾑﾗｶﾞｸｴﾝﾁｭｳｷｮｳﾀﾞｲｶﾞ</v>
      </c>
      <c r="K2072" s="30" t="str">
        <f t="shared" si="98"/>
        <v>中京大中京</v>
      </c>
      <c r="L2072" s="30">
        <f>①陸連データ貼付け!P2072</f>
        <v>2</v>
      </c>
      <c r="M2072" s="64" t="str">
        <f>①陸連データ貼付け!Q2072</f>
        <v>高校</v>
      </c>
    </row>
    <row r="2073" spans="1:13">
      <c r="A2073" s="233" t="str">
        <f>①陸連データ貼付け!M2073</f>
        <v>H5041</v>
      </c>
      <c r="B2073" s="30" t="str">
        <f t="shared" si="96"/>
        <v>H</v>
      </c>
      <c r="C2073" s="30" t="str">
        <f t="shared" si="97"/>
        <v>5041</v>
      </c>
      <c r="D2073" s="30">
        <f>①陸連データ貼付け!B2073</f>
        <v>93754735</v>
      </c>
      <c r="E2073" s="30" t="str">
        <f>①陸連データ貼付け!C2073</f>
        <v>平林　亜実</v>
      </c>
      <c r="F2073" s="30" t="str">
        <f>ASC(①陸連データ貼付け!D2073)</f>
        <v>ﾋﾗﾊﾞﾔｼ ｱﾐ</v>
      </c>
      <c r="G2073" s="30" t="str">
        <f>①陸連データ貼付け!E2073</f>
        <v>女</v>
      </c>
      <c r="H2073" s="30">
        <f>①陸連データ貼付け!N2073</f>
        <v>223512</v>
      </c>
      <c r="I2073" s="30" t="str">
        <f>①陸連データ貼付け!K2073</f>
        <v>中京大中京</v>
      </c>
      <c r="J2073" s="30" t="str">
        <f>ASC(①陸連データ貼付け!J2073)</f>
        <v>ｶﾞｯｺｳﾎｳｼﾞﾝｳﾒﾑﾗｶﾞｸｴﾝﾁｭｳｷｮｳﾀﾞｲｶﾞ</v>
      </c>
      <c r="K2073" s="30" t="str">
        <f t="shared" si="98"/>
        <v>中京大中京</v>
      </c>
      <c r="L2073" s="30">
        <f>①陸連データ貼付け!P2073</f>
        <v>2</v>
      </c>
      <c r="M2073" s="64" t="str">
        <f>①陸連データ貼付け!Q2073</f>
        <v>高校</v>
      </c>
    </row>
    <row r="2074" spans="1:13">
      <c r="A2074" s="233" t="str">
        <f>①陸連データ貼付け!M2074</f>
        <v>H5291</v>
      </c>
      <c r="B2074" s="30" t="str">
        <f t="shared" si="96"/>
        <v>H</v>
      </c>
      <c r="C2074" s="30" t="str">
        <f t="shared" si="97"/>
        <v>5291</v>
      </c>
      <c r="D2074" s="30">
        <f>①陸連データ貼付け!B2074</f>
        <v>50723825</v>
      </c>
      <c r="E2074" s="30" t="str">
        <f>①陸連データ貼付け!C2074</f>
        <v>佐藤　真央</v>
      </c>
      <c r="F2074" s="30" t="str">
        <f>ASC(①陸連データ貼付け!D2074)</f>
        <v>ｻﾄｳ ﾏｵ</v>
      </c>
      <c r="G2074" s="30" t="str">
        <f>①陸連データ貼付け!E2074</f>
        <v>女</v>
      </c>
      <c r="H2074" s="30">
        <f>①陸連データ貼付け!N2074</f>
        <v>223512</v>
      </c>
      <c r="I2074" s="30" t="str">
        <f>①陸連データ貼付け!K2074</f>
        <v>中京大中京</v>
      </c>
      <c r="J2074" s="30" t="str">
        <f>ASC(①陸連データ貼付け!J2074)</f>
        <v>ｶﾞｯｺｳﾎｳｼﾞﾝｳﾒﾑﾗｶﾞｸｴﾝﾁｭｳｷｮｳﾀﾞｲｶﾞ</v>
      </c>
      <c r="K2074" s="30" t="str">
        <f t="shared" si="98"/>
        <v>中京大中京</v>
      </c>
      <c r="L2074" s="30">
        <f>①陸連データ貼付け!P2074</f>
        <v>2</v>
      </c>
      <c r="M2074" s="64" t="str">
        <f>①陸連データ貼付け!Q2074</f>
        <v>高校</v>
      </c>
    </row>
    <row r="2075" spans="1:13">
      <c r="A2075" s="233" t="str">
        <f>①陸連データ貼付け!M2075</f>
        <v>H1</v>
      </c>
      <c r="B2075" s="30" t="str">
        <f t="shared" si="96"/>
        <v>H</v>
      </c>
      <c r="C2075" s="30" t="str">
        <f t="shared" si="97"/>
        <v>1</v>
      </c>
      <c r="D2075" s="30">
        <f>①陸連データ貼付け!B2075</f>
        <v>39794739</v>
      </c>
      <c r="E2075" s="30" t="str">
        <f>①陸連データ貼付け!C2075</f>
        <v>清水　佑</v>
      </c>
      <c r="F2075" s="30" t="str">
        <f>ASC(①陸連データ貼付け!D2075)</f>
        <v>ｼﾐｽﾞ ﾀｽｸ</v>
      </c>
      <c r="G2075" s="30" t="str">
        <f>①陸連データ貼付け!E2075</f>
        <v>男</v>
      </c>
      <c r="H2075" s="30">
        <f>①陸連データ貼付け!N2075</f>
        <v>223512</v>
      </c>
      <c r="I2075" s="30" t="str">
        <f>①陸連データ貼付け!K2075</f>
        <v>中京大中京</v>
      </c>
      <c r="J2075" s="30" t="str">
        <f>ASC(①陸連データ貼付け!J2075)</f>
        <v>ｶﾞｯｺｳﾎｳｼﾞﾝｳﾒﾑﾗｶﾞｸｴﾝﾁｭｳｷｮｳﾀﾞｲｶﾞ</v>
      </c>
      <c r="K2075" s="30" t="str">
        <f t="shared" si="98"/>
        <v>中京大中京</v>
      </c>
      <c r="L2075" s="30">
        <f>①陸連データ貼付け!P2075</f>
        <v>3</v>
      </c>
      <c r="M2075" s="64" t="str">
        <f>①陸連データ貼付け!Q2075</f>
        <v>高校</v>
      </c>
    </row>
    <row r="2076" spans="1:13">
      <c r="A2076" s="233" t="str">
        <f>①陸連データ貼付け!M2076</f>
        <v>H10</v>
      </c>
      <c r="B2076" s="30" t="str">
        <f t="shared" si="96"/>
        <v>H</v>
      </c>
      <c r="C2076" s="30" t="str">
        <f t="shared" si="97"/>
        <v>10</v>
      </c>
      <c r="D2076" s="30">
        <f>①陸連データ貼付け!B2076</f>
        <v>45560424</v>
      </c>
      <c r="E2076" s="30" t="str">
        <f>①陸連データ貼付け!C2076</f>
        <v>青山　尚大</v>
      </c>
      <c r="F2076" s="30" t="str">
        <f>ASC(①陸連データ貼付け!D2076)</f>
        <v>ｱｵﾔﾏ ﾅｵﾄ</v>
      </c>
      <c r="G2076" s="30" t="str">
        <f>①陸連データ貼付け!E2076</f>
        <v>男</v>
      </c>
      <c r="H2076" s="30">
        <f>①陸連データ貼付け!N2076</f>
        <v>223512</v>
      </c>
      <c r="I2076" s="30" t="str">
        <f>①陸連データ貼付け!K2076</f>
        <v>中京大中京</v>
      </c>
      <c r="J2076" s="30" t="str">
        <f>ASC(①陸連データ貼付け!J2076)</f>
        <v>ｶﾞｯｺｳﾎｳｼﾞﾝｳﾒﾑﾗｶﾞｸｴﾝﾁｭｳｷｮｳﾀﾞｲｶﾞ</v>
      </c>
      <c r="K2076" s="30" t="str">
        <f t="shared" si="98"/>
        <v>中京大中京</v>
      </c>
      <c r="L2076" s="30">
        <f>①陸連データ貼付け!P2076</f>
        <v>3</v>
      </c>
      <c r="M2076" s="64" t="str">
        <f>①陸連データ貼付け!Q2076</f>
        <v>高校</v>
      </c>
    </row>
    <row r="2077" spans="1:13">
      <c r="A2077" s="233" t="str">
        <f>①陸連データ貼付け!M2077</f>
        <v>H11</v>
      </c>
      <c r="B2077" s="30" t="str">
        <f t="shared" si="96"/>
        <v>H</v>
      </c>
      <c r="C2077" s="30" t="str">
        <f t="shared" si="97"/>
        <v>11</v>
      </c>
      <c r="D2077" s="30">
        <f>①陸連データ貼付け!B2077</f>
        <v>45772530</v>
      </c>
      <c r="E2077" s="30" t="str">
        <f>①陸連データ貼付け!C2077</f>
        <v>水野　駿佑</v>
      </c>
      <c r="F2077" s="30" t="str">
        <f>ASC(①陸連データ貼付け!D2077)</f>
        <v>ﾐｽﾞﾉ ｼｭﾝｽｹ</v>
      </c>
      <c r="G2077" s="30" t="str">
        <f>①陸連データ貼付け!E2077</f>
        <v>男</v>
      </c>
      <c r="H2077" s="30">
        <f>①陸連データ貼付け!N2077</f>
        <v>223512</v>
      </c>
      <c r="I2077" s="30" t="str">
        <f>①陸連データ貼付け!K2077</f>
        <v>中京大中京</v>
      </c>
      <c r="J2077" s="30" t="str">
        <f>ASC(①陸連データ貼付け!J2077)</f>
        <v>ｶﾞｯｺｳﾎｳｼﾞﾝｳﾒﾑﾗｶﾞｸｴﾝﾁｭｳｷｮｳﾀﾞｲｶﾞ</v>
      </c>
      <c r="K2077" s="30" t="str">
        <f t="shared" si="98"/>
        <v>中京大中京</v>
      </c>
      <c r="L2077" s="30">
        <f>①陸連データ貼付け!P2077</f>
        <v>3</v>
      </c>
      <c r="M2077" s="64" t="str">
        <f>①陸連データ貼付け!Q2077</f>
        <v>高校</v>
      </c>
    </row>
    <row r="2078" spans="1:13">
      <c r="A2078" s="233" t="str">
        <f>①陸連データ貼付け!M2078</f>
        <v>H12</v>
      </c>
      <c r="B2078" s="30" t="str">
        <f t="shared" si="96"/>
        <v>H</v>
      </c>
      <c r="C2078" s="30" t="str">
        <f t="shared" si="97"/>
        <v>12</v>
      </c>
      <c r="D2078" s="30">
        <f>①陸連データ貼付け!B2078</f>
        <v>45822223</v>
      </c>
      <c r="E2078" s="30" t="str">
        <f>①陸連データ貼付け!C2078</f>
        <v>高橋　舞羽</v>
      </c>
      <c r="F2078" s="30" t="str">
        <f>ASC(①陸連データ貼付け!D2078)</f>
        <v>ﾀｶﾊｼ ﾏｲﾔ</v>
      </c>
      <c r="G2078" s="30" t="str">
        <f>①陸連データ貼付け!E2078</f>
        <v>男</v>
      </c>
      <c r="H2078" s="30">
        <f>①陸連データ貼付け!N2078</f>
        <v>223512</v>
      </c>
      <c r="I2078" s="30" t="str">
        <f>①陸連データ貼付け!K2078</f>
        <v>中京大中京</v>
      </c>
      <c r="J2078" s="30" t="str">
        <f>ASC(①陸連データ貼付け!J2078)</f>
        <v>ｶﾞｯｺｳﾎｳｼﾞﾝｳﾒﾑﾗｶﾞｸｴﾝﾁｭｳｷｮｳﾀﾞｲｶﾞ</v>
      </c>
      <c r="K2078" s="30" t="str">
        <f t="shared" si="98"/>
        <v>中京大中京</v>
      </c>
      <c r="L2078" s="30">
        <f>①陸連データ貼付け!P2078</f>
        <v>2</v>
      </c>
      <c r="M2078" s="64" t="str">
        <f>①陸連データ貼付け!Q2078</f>
        <v>高校</v>
      </c>
    </row>
    <row r="2079" spans="1:13">
      <c r="A2079" s="233" t="str">
        <f>①陸連データ貼付け!M2079</f>
        <v>H13</v>
      </c>
      <c r="B2079" s="30" t="str">
        <f t="shared" si="96"/>
        <v>H</v>
      </c>
      <c r="C2079" s="30" t="str">
        <f t="shared" si="97"/>
        <v>13</v>
      </c>
      <c r="D2079" s="30">
        <f>①陸連データ貼付け!B2079</f>
        <v>47135424</v>
      </c>
      <c r="E2079" s="30" t="str">
        <f>①陸連データ貼付け!C2079</f>
        <v>彦坂　陽平</v>
      </c>
      <c r="F2079" s="30" t="str">
        <f>ASC(①陸連データ貼付け!D2079)</f>
        <v>ﾋｺｻｶ ﾖｳﾍｲ</v>
      </c>
      <c r="G2079" s="30" t="str">
        <f>①陸連データ貼付け!E2079</f>
        <v>男</v>
      </c>
      <c r="H2079" s="30">
        <f>①陸連データ貼付け!N2079</f>
        <v>223512</v>
      </c>
      <c r="I2079" s="30" t="str">
        <f>①陸連データ貼付け!K2079</f>
        <v>中京大中京</v>
      </c>
      <c r="J2079" s="30" t="str">
        <f>ASC(①陸連データ貼付け!J2079)</f>
        <v>ｶﾞｯｺｳﾎｳｼﾞﾝｳﾒﾑﾗｶﾞｸｴﾝﾁｭｳｷｮｳﾀﾞｲｶﾞ</v>
      </c>
      <c r="K2079" s="30" t="str">
        <f t="shared" si="98"/>
        <v>中京大中京</v>
      </c>
      <c r="L2079" s="30">
        <f>①陸連データ貼付け!P2079</f>
        <v>3</v>
      </c>
      <c r="M2079" s="64" t="str">
        <f>①陸連データ貼付け!Q2079</f>
        <v>高校</v>
      </c>
    </row>
    <row r="2080" spans="1:13">
      <c r="A2080" s="233" t="str">
        <f>①陸連データ貼付け!M2080</f>
        <v>H14</v>
      </c>
      <c r="B2080" s="30" t="str">
        <f t="shared" si="96"/>
        <v>H</v>
      </c>
      <c r="C2080" s="30" t="str">
        <f t="shared" si="97"/>
        <v>14</v>
      </c>
      <c r="D2080" s="30">
        <f>①陸連データ貼付け!B2080</f>
        <v>47383934</v>
      </c>
      <c r="E2080" s="30" t="str">
        <f>①陸連データ貼付け!C2080</f>
        <v>青山　宏貴</v>
      </c>
      <c r="F2080" s="30" t="str">
        <f>ASC(①陸連データ貼付け!D2080)</f>
        <v>ｱｵﾔﾏ ﾋﾛｷ</v>
      </c>
      <c r="G2080" s="30" t="str">
        <f>①陸連データ貼付け!E2080</f>
        <v>男</v>
      </c>
      <c r="H2080" s="30">
        <f>①陸連データ貼付け!N2080</f>
        <v>223512</v>
      </c>
      <c r="I2080" s="30" t="str">
        <f>①陸連データ貼付け!K2080</f>
        <v>中京大中京</v>
      </c>
      <c r="J2080" s="30" t="str">
        <f>ASC(①陸連データ貼付け!J2080)</f>
        <v>ｶﾞｯｺｳﾎｳｼﾞﾝｳﾒﾑﾗｶﾞｸｴﾝﾁｭｳｷｮｳﾀﾞｲｶﾞ</v>
      </c>
      <c r="K2080" s="30" t="str">
        <f t="shared" si="98"/>
        <v>中京大中京</v>
      </c>
      <c r="L2080" s="30">
        <f>①陸連データ貼付け!P2080</f>
        <v>2</v>
      </c>
      <c r="M2080" s="64" t="str">
        <f>①陸連データ貼付け!Q2080</f>
        <v>高校</v>
      </c>
    </row>
    <row r="2081" spans="1:13">
      <c r="A2081" s="233" t="str">
        <f>①陸連データ貼付け!M2081</f>
        <v>H15</v>
      </c>
      <c r="B2081" s="30" t="str">
        <f t="shared" si="96"/>
        <v>H</v>
      </c>
      <c r="C2081" s="30" t="str">
        <f t="shared" si="97"/>
        <v>15</v>
      </c>
      <c r="D2081" s="30">
        <f>①陸連データ貼付け!B2081</f>
        <v>48886943</v>
      </c>
      <c r="E2081" s="30" t="str">
        <f>①陸連データ貼付け!C2081</f>
        <v>日野　龍希</v>
      </c>
      <c r="F2081" s="30" t="str">
        <f>ASC(①陸連データ貼付け!D2081)</f>
        <v>ﾋﾉ ﾘｭｳｷ</v>
      </c>
      <c r="G2081" s="30" t="str">
        <f>①陸連データ貼付け!E2081</f>
        <v>男</v>
      </c>
      <c r="H2081" s="30">
        <f>①陸連データ貼付け!N2081</f>
        <v>223512</v>
      </c>
      <c r="I2081" s="30" t="str">
        <f>①陸連データ貼付け!K2081</f>
        <v>中京大中京</v>
      </c>
      <c r="J2081" s="30" t="str">
        <f>ASC(①陸連データ貼付け!J2081)</f>
        <v>ｶﾞｯｺｳﾎｳｼﾞﾝｳﾒﾑﾗｶﾞｸｴﾝﾁｭｳｷｮｳﾀﾞｲｶﾞ</v>
      </c>
      <c r="K2081" s="30" t="str">
        <f t="shared" si="98"/>
        <v>中京大中京</v>
      </c>
      <c r="L2081" s="30">
        <f>①陸連データ貼付け!P2081</f>
        <v>2</v>
      </c>
      <c r="M2081" s="64" t="str">
        <f>①陸連データ貼付け!Q2081</f>
        <v>高校</v>
      </c>
    </row>
    <row r="2082" spans="1:13">
      <c r="A2082" s="233" t="str">
        <f>①陸連データ貼付け!M2082</f>
        <v>H16</v>
      </c>
      <c r="B2082" s="30" t="str">
        <f t="shared" si="96"/>
        <v>H</v>
      </c>
      <c r="C2082" s="30" t="str">
        <f t="shared" si="97"/>
        <v>16</v>
      </c>
      <c r="D2082" s="30">
        <f>①陸連データ貼付け!B2082</f>
        <v>49390732</v>
      </c>
      <c r="E2082" s="30" t="str">
        <f>①陸連データ貼付け!C2082</f>
        <v>朝見　拓馬</v>
      </c>
      <c r="F2082" s="30" t="str">
        <f>ASC(①陸連データ貼付け!D2082)</f>
        <v>ｱｻﾐ ﾀｸﾏ</v>
      </c>
      <c r="G2082" s="30" t="str">
        <f>①陸連データ貼付け!E2082</f>
        <v>男</v>
      </c>
      <c r="H2082" s="30">
        <f>①陸連データ貼付け!N2082</f>
        <v>223512</v>
      </c>
      <c r="I2082" s="30" t="str">
        <f>①陸連データ貼付け!K2082</f>
        <v>中京大中京</v>
      </c>
      <c r="J2082" s="30" t="str">
        <f>ASC(①陸連データ貼付け!J2082)</f>
        <v>ｶﾞｯｺｳﾎｳｼﾞﾝｳﾒﾑﾗｶﾞｸｴﾝﾁｭｳｷｮｳﾀﾞｲｶﾞ</v>
      </c>
      <c r="K2082" s="30" t="str">
        <f t="shared" si="98"/>
        <v>中京大中京</v>
      </c>
      <c r="L2082" s="30">
        <f>①陸連データ貼付け!P2082</f>
        <v>2</v>
      </c>
      <c r="M2082" s="64" t="str">
        <f>①陸連データ貼付け!Q2082</f>
        <v>高校</v>
      </c>
    </row>
    <row r="2083" spans="1:13">
      <c r="A2083" s="233" t="str">
        <f>①陸連データ貼付け!M2083</f>
        <v>H17</v>
      </c>
      <c r="B2083" s="30" t="str">
        <f t="shared" si="96"/>
        <v>H</v>
      </c>
      <c r="C2083" s="30" t="str">
        <f t="shared" si="97"/>
        <v>17</v>
      </c>
      <c r="D2083" s="30">
        <f>①陸連データ貼付け!B2083</f>
        <v>49947639</v>
      </c>
      <c r="E2083" s="30" t="str">
        <f>①陸連データ貼付け!C2083</f>
        <v>金井　駿賢</v>
      </c>
      <c r="F2083" s="30" t="str">
        <f>ASC(①陸連データ貼付け!D2083)</f>
        <v>ｶﾅｲ ﾄｼﾀｶ</v>
      </c>
      <c r="G2083" s="30" t="str">
        <f>①陸連データ貼付け!E2083</f>
        <v>男</v>
      </c>
      <c r="H2083" s="30">
        <f>①陸連データ貼付け!N2083</f>
        <v>223512</v>
      </c>
      <c r="I2083" s="30" t="str">
        <f>①陸連データ貼付け!K2083</f>
        <v>中京大中京</v>
      </c>
      <c r="J2083" s="30" t="str">
        <f>ASC(①陸連データ貼付け!J2083)</f>
        <v>ｶﾞｯｺｳﾎｳｼﾞﾝｳﾒﾑﾗｶﾞｸｴﾝﾁｭｳｷｮｳﾀﾞｲｶﾞ</v>
      </c>
      <c r="K2083" s="30" t="str">
        <f t="shared" si="98"/>
        <v>中京大中京</v>
      </c>
      <c r="L2083" s="30">
        <f>①陸連データ貼付け!P2083</f>
        <v>2</v>
      </c>
      <c r="M2083" s="64" t="str">
        <f>①陸連データ貼付け!Q2083</f>
        <v>高校</v>
      </c>
    </row>
    <row r="2084" spans="1:13">
      <c r="A2084" s="233" t="str">
        <f>①陸連データ貼付け!M2084</f>
        <v>H18</v>
      </c>
      <c r="B2084" s="30" t="str">
        <f t="shared" si="96"/>
        <v>H</v>
      </c>
      <c r="C2084" s="30" t="str">
        <f t="shared" si="97"/>
        <v>18</v>
      </c>
      <c r="D2084" s="30">
        <f>①陸連データ貼付け!B2084</f>
        <v>50462724</v>
      </c>
      <c r="E2084" s="30" t="str">
        <f>①陸連データ貼付け!C2084</f>
        <v>佐藤　智博</v>
      </c>
      <c r="F2084" s="30" t="str">
        <f>ASC(①陸連データ貼付け!D2084)</f>
        <v>ｻﾄｳ ﾁﾋﾛ</v>
      </c>
      <c r="G2084" s="30" t="str">
        <f>①陸連データ貼付け!E2084</f>
        <v>男</v>
      </c>
      <c r="H2084" s="30">
        <f>①陸連データ貼付け!N2084</f>
        <v>223512</v>
      </c>
      <c r="I2084" s="30" t="str">
        <f>①陸連データ貼付け!K2084</f>
        <v>中京大中京</v>
      </c>
      <c r="J2084" s="30" t="str">
        <f>ASC(①陸連データ貼付け!J2084)</f>
        <v>ｶﾞｯｺｳﾎｳｼﾞﾝｳﾒﾑﾗｶﾞｸｴﾝﾁｭｳｷｮｳﾀﾞｲｶﾞ</v>
      </c>
      <c r="K2084" s="30" t="str">
        <f t="shared" si="98"/>
        <v>中京大中京</v>
      </c>
      <c r="L2084" s="30">
        <f>①陸連データ貼付け!P2084</f>
        <v>2</v>
      </c>
      <c r="M2084" s="64" t="str">
        <f>①陸連データ貼付け!Q2084</f>
        <v>高校</v>
      </c>
    </row>
    <row r="2085" spans="1:13">
      <c r="A2085" s="233" t="str">
        <f>①陸連データ貼付け!M2085</f>
        <v>H19</v>
      </c>
      <c r="B2085" s="30" t="str">
        <f t="shared" si="96"/>
        <v>H</v>
      </c>
      <c r="C2085" s="30" t="str">
        <f t="shared" si="97"/>
        <v>19</v>
      </c>
      <c r="D2085" s="30">
        <f>①陸連データ貼付け!B2085</f>
        <v>51231214</v>
      </c>
      <c r="E2085" s="30" t="str">
        <f>①陸連データ貼付け!C2085</f>
        <v>竹内　恵唯</v>
      </c>
      <c r="F2085" s="30" t="str">
        <f>ASC(①陸連データ貼付け!D2085)</f>
        <v>ﾀｹｳﾁ ｹｲ</v>
      </c>
      <c r="G2085" s="30" t="str">
        <f>①陸連データ貼付け!E2085</f>
        <v>男</v>
      </c>
      <c r="H2085" s="30">
        <f>①陸連データ貼付け!N2085</f>
        <v>223512</v>
      </c>
      <c r="I2085" s="30" t="str">
        <f>①陸連データ貼付け!K2085</f>
        <v>中京大中京</v>
      </c>
      <c r="J2085" s="30" t="str">
        <f>ASC(①陸連データ貼付け!J2085)</f>
        <v>ｶﾞｯｺｳﾎｳｼﾞﾝｳﾒﾑﾗｶﾞｸｴﾝﾁｭｳｷｮｳﾀﾞｲｶﾞ</v>
      </c>
      <c r="K2085" s="30" t="str">
        <f t="shared" si="98"/>
        <v>中京大中京</v>
      </c>
      <c r="L2085" s="30">
        <f>①陸連データ貼付け!P2085</f>
        <v>2</v>
      </c>
      <c r="M2085" s="64" t="str">
        <f>①陸連データ貼付け!Q2085</f>
        <v>高校</v>
      </c>
    </row>
    <row r="2086" spans="1:13">
      <c r="A2086" s="233" t="str">
        <f>①陸連データ貼付け!M2086</f>
        <v>H2</v>
      </c>
      <c r="B2086" s="30" t="str">
        <f t="shared" si="96"/>
        <v>H</v>
      </c>
      <c r="C2086" s="30" t="str">
        <f t="shared" si="97"/>
        <v>2</v>
      </c>
      <c r="D2086" s="30">
        <f>①陸連データ貼付け!B2086</f>
        <v>30313515</v>
      </c>
      <c r="E2086" s="30" t="str">
        <f>①陸連データ貼付け!C2086</f>
        <v>杉山　諒太郎</v>
      </c>
      <c r="F2086" s="30" t="str">
        <f>ASC(①陸連データ貼付け!D2086)</f>
        <v>ｽｷﾞﾔﾏ ﾘｮｳﾀﾛｳ</v>
      </c>
      <c r="G2086" s="30" t="str">
        <f>①陸連データ貼付け!E2086</f>
        <v>男</v>
      </c>
      <c r="H2086" s="30">
        <f>①陸連データ貼付け!N2086</f>
        <v>223512</v>
      </c>
      <c r="I2086" s="30" t="str">
        <f>①陸連データ貼付け!K2086</f>
        <v>中京大中京</v>
      </c>
      <c r="J2086" s="30" t="str">
        <f>ASC(①陸連データ貼付け!J2086)</f>
        <v>ｶﾞｯｺｳﾎｳｼﾞﾝｳﾒﾑﾗｶﾞｸｴﾝﾁｭｳｷｮｳﾀﾞｲｶﾞ</v>
      </c>
      <c r="K2086" s="30" t="str">
        <f t="shared" si="98"/>
        <v>中京大中京</v>
      </c>
      <c r="L2086" s="30">
        <f>①陸連データ貼付け!P2086</f>
        <v>3</v>
      </c>
      <c r="M2086" s="64" t="str">
        <f>①陸連データ貼付け!Q2086</f>
        <v>高校</v>
      </c>
    </row>
    <row r="2087" spans="1:13">
      <c r="A2087" s="233" t="str">
        <f>①陸連データ貼付け!M2087</f>
        <v>H20</v>
      </c>
      <c r="B2087" s="30" t="str">
        <f t="shared" si="96"/>
        <v>H</v>
      </c>
      <c r="C2087" s="30" t="str">
        <f t="shared" si="97"/>
        <v>20</v>
      </c>
      <c r="D2087" s="30">
        <f>①陸連データ貼付け!B2087</f>
        <v>53552626</v>
      </c>
      <c r="E2087" s="30" t="str">
        <f>①陸連データ貼付け!C2087</f>
        <v>松田　佳之</v>
      </c>
      <c r="F2087" s="30" t="str">
        <f>ASC(①陸連データ貼付け!D2087)</f>
        <v>ﾏﾂﾀﾞ ﾖｼﾕｷ</v>
      </c>
      <c r="G2087" s="30" t="str">
        <f>①陸連データ貼付け!E2087</f>
        <v>男</v>
      </c>
      <c r="H2087" s="30">
        <f>①陸連データ貼付け!N2087</f>
        <v>223512</v>
      </c>
      <c r="I2087" s="30" t="str">
        <f>①陸連データ貼付け!K2087</f>
        <v>中京大中京</v>
      </c>
      <c r="J2087" s="30" t="str">
        <f>ASC(①陸連データ貼付け!J2087)</f>
        <v>ｶﾞｯｺｳﾎｳｼﾞﾝｳﾒﾑﾗｶﾞｸｴﾝﾁｭｳｷｮｳﾀﾞｲｶﾞ</v>
      </c>
      <c r="K2087" s="30" t="str">
        <f t="shared" si="98"/>
        <v>中京大中京</v>
      </c>
      <c r="L2087" s="30">
        <f>①陸連データ貼付け!P2087</f>
        <v>2</v>
      </c>
      <c r="M2087" s="64" t="str">
        <f>①陸連データ貼付け!Q2087</f>
        <v>高校</v>
      </c>
    </row>
    <row r="2088" spans="1:13">
      <c r="A2088" s="233" t="str">
        <f>①陸連データ貼付け!M2088</f>
        <v>H21</v>
      </c>
      <c r="B2088" s="30" t="str">
        <f t="shared" si="96"/>
        <v>H</v>
      </c>
      <c r="C2088" s="30" t="str">
        <f t="shared" si="97"/>
        <v>21</v>
      </c>
      <c r="D2088" s="30">
        <f>①陸連データ貼付け!B2088</f>
        <v>56042320</v>
      </c>
      <c r="E2088" s="30" t="str">
        <f>①陸連データ貼付け!C2088</f>
        <v>瀧川　智貴</v>
      </c>
      <c r="F2088" s="30" t="str">
        <f>ASC(①陸連データ貼付け!D2088)</f>
        <v>ﾀｷｶﾞﾜ ﾄﾓｷ</v>
      </c>
      <c r="G2088" s="30" t="str">
        <f>①陸連データ貼付け!E2088</f>
        <v>男</v>
      </c>
      <c r="H2088" s="30">
        <f>①陸連データ貼付け!N2088</f>
        <v>223512</v>
      </c>
      <c r="I2088" s="30" t="str">
        <f>①陸連データ貼付け!K2088</f>
        <v>中京大中京</v>
      </c>
      <c r="J2088" s="30" t="str">
        <f>ASC(①陸連データ貼付け!J2088)</f>
        <v>ｶﾞｯｺｳﾎｳｼﾞﾝｳﾒﾑﾗｶﾞｸｴﾝﾁｭｳｷｮｳﾀﾞｲｶﾞ</v>
      </c>
      <c r="K2088" s="30" t="str">
        <f t="shared" si="98"/>
        <v>中京大中京</v>
      </c>
      <c r="L2088" s="30">
        <f>①陸連データ貼付け!P2088</f>
        <v>3</v>
      </c>
      <c r="M2088" s="64" t="str">
        <f>①陸連データ貼付け!Q2088</f>
        <v>高校</v>
      </c>
    </row>
    <row r="2089" spans="1:13">
      <c r="A2089" s="233" t="str">
        <f>①陸連データ貼付け!M2089</f>
        <v>H22</v>
      </c>
      <c r="B2089" s="30" t="str">
        <f t="shared" si="96"/>
        <v>H</v>
      </c>
      <c r="C2089" s="30" t="str">
        <f t="shared" si="97"/>
        <v>22</v>
      </c>
      <c r="D2089" s="30">
        <f>①陸連データ貼付け!B2089</f>
        <v>57628937</v>
      </c>
      <c r="E2089" s="30" t="str">
        <f>①陸連データ貼付け!C2089</f>
        <v>木下　博貴</v>
      </c>
      <c r="F2089" s="30" t="str">
        <f>ASC(①陸連データ貼付け!D2089)</f>
        <v>ｷﾉｼﾀ ﾋﾛｷ</v>
      </c>
      <c r="G2089" s="30" t="str">
        <f>①陸連データ貼付け!E2089</f>
        <v>男</v>
      </c>
      <c r="H2089" s="30">
        <f>①陸連データ貼付け!N2089</f>
        <v>223512</v>
      </c>
      <c r="I2089" s="30" t="str">
        <f>①陸連データ貼付け!K2089</f>
        <v>中京大中京</v>
      </c>
      <c r="J2089" s="30" t="str">
        <f>ASC(①陸連データ貼付け!J2089)</f>
        <v>ｶﾞｯｺｳﾎｳｼﾞﾝｳﾒﾑﾗｶﾞｸｴﾝﾁｭｳｷｮｳﾀﾞｲｶﾞ</v>
      </c>
      <c r="K2089" s="30" t="str">
        <f t="shared" si="98"/>
        <v>中京大中京</v>
      </c>
      <c r="L2089" s="30">
        <f>①陸連データ貼付け!P2089</f>
        <v>2</v>
      </c>
      <c r="M2089" s="64" t="str">
        <f>①陸連データ貼付け!Q2089</f>
        <v>高校</v>
      </c>
    </row>
    <row r="2090" spans="1:13">
      <c r="A2090" s="233" t="str">
        <f>①陸連データ貼付け!M2090</f>
        <v>H23</v>
      </c>
      <c r="B2090" s="30" t="str">
        <f t="shared" si="96"/>
        <v>H</v>
      </c>
      <c r="C2090" s="30" t="str">
        <f t="shared" si="97"/>
        <v>23</v>
      </c>
      <c r="D2090" s="30">
        <f>①陸連データ貼付け!B2090</f>
        <v>58230220</v>
      </c>
      <c r="E2090" s="30" t="str">
        <f>①陸連データ貼付け!C2090</f>
        <v>織田　大輝</v>
      </c>
      <c r="F2090" s="30" t="str">
        <f>ASC(①陸連データ貼付け!D2090)</f>
        <v>ｵﾀﾞ ﾋﾛｷ</v>
      </c>
      <c r="G2090" s="30" t="str">
        <f>①陸連データ貼付け!E2090</f>
        <v>男</v>
      </c>
      <c r="H2090" s="30">
        <f>①陸連データ貼付け!N2090</f>
        <v>223512</v>
      </c>
      <c r="I2090" s="30" t="str">
        <f>①陸連データ貼付け!K2090</f>
        <v>中京大中京</v>
      </c>
      <c r="J2090" s="30" t="str">
        <f>ASC(①陸連データ貼付け!J2090)</f>
        <v>ｶﾞｯｺｳﾎｳｼﾞﾝｳﾒﾑﾗｶﾞｸｴﾝﾁｭｳｷｮｳﾀﾞｲｶﾞ</v>
      </c>
      <c r="K2090" s="30" t="str">
        <f t="shared" si="98"/>
        <v>中京大中京</v>
      </c>
      <c r="L2090" s="30">
        <f>①陸連データ貼付け!P2090</f>
        <v>3</v>
      </c>
      <c r="M2090" s="64" t="str">
        <f>①陸連データ貼付け!Q2090</f>
        <v>高校</v>
      </c>
    </row>
    <row r="2091" spans="1:13">
      <c r="A2091" s="233" t="str">
        <f>①陸連データ貼付け!M2091</f>
        <v>H24</v>
      </c>
      <c r="B2091" s="30" t="str">
        <f t="shared" si="96"/>
        <v>H</v>
      </c>
      <c r="C2091" s="30" t="str">
        <f t="shared" si="97"/>
        <v>24</v>
      </c>
      <c r="D2091" s="30">
        <f>①陸連データ貼付け!B2091</f>
        <v>58428431</v>
      </c>
      <c r="E2091" s="30" t="str">
        <f>①陸連データ貼付け!C2091</f>
        <v>杉野　蒼太</v>
      </c>
      <c r="F2091" s="30" t="str">
        <f>ASC(①陸連データ貼付け!D2091)</f>
        <v>ｽｷﾞﾉ ｿｳﾀ</v>
      </c>
      <c r="G2091" s="30" t="str">
        <f>①陸連データ貼付け!E2091</f>
        <v>男</v>
      </c>
      <c r="H2091" s="30">
        <f>①陸連データ貼付け!N2091</f>
        <v>223512</v>
      </c>
      <c r="I2091" s="30" t="str">
        <f>①陸連データ貼付け!K2091</f>
        <v>中京大中京</v>
      </c>
      <c r="J2091" s="30" t="str">
        <f>ASC(①陸連データ貼付け!J2091)</f>
        <v>ｶﾞｯｺｳﾎｳｼﾞﾝｳﾒﾑﾗｶﾞｸｴﾝﾁｭｳｷｮｳﾀﾞｲｶﾞ</v>
      </c>
      <c r="K2091" s="30" t="str">
        <f t="shared" si="98"/>
        <v>中京大中京</v>
      </c>
      <c r="L2091" s="30">
        <f>①陸連データ貼付け!P2091</f>
        <v>2</v>
      </c>
      <c r="M2091" s="64" t="str">
        <f>①陸連データ貼付け!Q2091</f>
        <v>高校</v>
      </c>
    </row>
    <row r="2092" spans="1:13">
      <c r="A2092" s="233" t="str">
        <f>①陸連データ貼付け!M2092</f>
        <v>H25</v>
      </c>
      <c r="B2092" s="30" t="str">
        <f t="shared" si="96"/>
        <v>H</v>
      </c>
      <c r="C2092" s="30" t="str">
        <f t="shared" si="97"/>
        <v>25</v>
      </c>
      <c r="D2092" s="30">
        <f>①陸連データ貼付け!B2092</f>
        <v>58614024</v>
      </c>
      <c r="E2092" s="30" t="str">
        <f>①陸連データ貼付け!C2092</f>
        <v>石田　虎太郎</v>
      </c>
      <c r="F2092" s="30" t="str">
        <f>ASC(①陸連データ貼付け!D2092)</f>
        <v>ｲｼﾀﾞ ｺﾀﾛｳ</v>
      </c>
      <c r="G2092" s="30" t="str">
        <f>①陸連データ貼付け!E2092</f>
        <v>男</v>
      </c>
      <c r="H2092" s="30">
        <f>①陸連データ貼付け!N2092</f>
        <v>223512</v>
      </c>
      <c r="I2092" s="30" t="str">
        <f>①陸連データ貼付け!K2092</f>
        <v>中京大中京</v>
      </c>
      <c r="J2092" s="30" t="str">
        <f>ASC(①陸連データ貼付け!J2092)</f>
        <v>ｶﾞｯｺｳﾎｳｼﾞﾝｳﾒﾑﾗｶﾞｸｴﾝﾁｭｳｷｮｳﾀﾞｲｶﾞ</v>
      </c>
      <c r="K2092" s="30" t="str">
        <f t="shared" si="98"/>
        <v>中京大中京</v>
      </c>
      <c r="L2092" s="30">
        <f>①陸連データ貼付け!P2092</f>
        <v>3</v>
      </c>
      <c r="M2092" s="64" t="str">
        <f>①陸連データ貼付け!Q2092</f>
        <v>高校</v>
      </c>
    </row>
    <row r="2093" spans="1:13">
      <c r="A2093" s="233" t="str">
        <f>①陸連データ貼付け!M2093</f>
        <v>H26</v>
      </c>
      <c r="B2093" s="30" t="str">
        <f t="shared" si="96"/>
        <v>H</v>
      </c>
      <c r="C2093" s="30" t="str">
        <f t="shared" si="97"/>
        <v>26</v>
      </c>
      <c r="D2093" s="30">
        <f>①陸連データ貼付け!B2093</f>
        <v>58614226</v>
      </c>
      <c r="E2093" s="30" t="str">
        <f>①陸連データ貼付け!C2093</f>
        <v>櫻井　亮也</v>
      </c>
      <c r="F2093" s="30" t="str">
        <f>ASC(①陸連データ貼付け!D2093)</f>
        <v>ｻｸﾗｲ ﾘｮｳﾔ</v>
      </c>
      <c r="G2093" s="30" t="str">
        <f>①陸連データ貼付け!E2093</f>
        <v>男</v>
      </c>
      <c r="H2093" s="30">
        <f>①陸連データ貼付け!N2093</f>
        <v>223512</v>
      </c>
      <c r="I2093" s="30" t="str">
        <f>①陸連データ貼付け!K2093</f>
        <v>中京大中京</v>
      </c>
      <c r="J2093" s="30" t="str">
        <f>ASC(①陸連データ貼付け!J2093)</f>
        <v>ｶﾞｯｺｳﾎｳｼﾞﾝｳﾒﾑﾗｶﾞｸｴﾝﾁｭｳｷｮｳﾀﾞｲｶﾞ</v>
      </c>
      <c r="K2093" s="30" t="str">
        <f t="shared" si="98"/>
        <v>中京大中京</v>
      </c>
      <c r="L2093" s="30">
        <f>①陸連データ貼付け!P2093</f>
        <v>3</v>
      </c>
      <c r="M2093" s="64" t="str">
        <f>①陸連データ貼付け!Q2093</f>
        <v>高校</v>
      </c>
    </row>
    <row r="2094" spans="1:13">
      <c r="A2094" s="233" t="str">
        <f>①陸連データ貼付け!M2094</f>
        <v>H27</v>
      </c>
      <c r="B2094" s="30" t="str">
        <f t="shared" si="96"/>
        <v>H</v>
      </c>
      <c r="C2094" s="30" t="str">
        <f t="shared" si="97"/>
        <v>27</v>
      </c>
      <c r="D2094" s="30">
        <f>①陸連データ貼付け!B2094</f>
        <v>59845435</v>
      </c>
      <c r="E2094" s="30" t="str">
        <f>①陸連データ貼付け!C2094</f>
        <v>服部　匡恭</v>
      </c>
      <c r="F2094" s="30" t="str">
        <f>ASC(①陸連データ貼付け!D2094)</f>
        <v>ﾊｯﾄﾘ ﾏｻﾖｼ</v>
      </c>
      <c r="G2094" s="30" t="str">
        <f>①陸連データ貼付け!E2094</f>
        <v>男</v>
      </c>
      <c r="H2094" s="30">
        <f>①陸連データ貼付け!N2094</f>
        <v>223512</v>
      </c>
      <c r="I2094" s="30" t="str">
        <f>①陸連データ貼付け!K2094</f>
        <v>中京大中京</v>
      </c>
      <c r="J2094" s="30" t="str">
        <f>ASC(①陸連データ貼付け!J2094)</f>
        <v>ｶﾞｯｺｳﾎｳｼﾞﾝｳﾒﾑﾗｶﾞｸｴﾝﾁｭｳｷｮｳﾀﾞｲｶﾞ</v>
      </c>
      <c r="K2094" s="30" t="str">
        <f t="shared" si="98"/>
        <v>中京大中京</v>
      </c>
      <c r="L2094" s="30">
        <f>①陸連データ貼付け!P2094</f>
        <v>1</v>
      </c>
      <c r="M2094" s="64" t="str">
        <f>①陸連データ貼付け!Q2094</f>
        <v>高校</v>
      </c>
    </row>
    <row r="2095" spans="1:13">
      <c r="A2095" s="233" t="str">
        <f>①陸連データ貼付け!M2095</f>
        <v>H28</v>
      </c>
      <c r="B2095" s="30" t="str">
        <f t="shared" si="96"/>
        <v>H</v>
      </c>
      <c r="C2095" s="30" t="str">
        <f t="shared" si="97"/>
        <v>28</v>
      </c>
      <c r="D2095" s="30">
        <f>①陸連データ貼付け!B2095</f>
        <v>61938431</v>
      </c>
      <c r="E2095" s="30" t="str">
        <f>①陸連データ貼付け!C2095</f>
        <v>正田　寬治</v>
      </c>
      <c r="F2095" s="30" t="str">
        <f>ASC(①陸連データ貼付け!D2095)</f>
        <v>ｼｮｳﾀﾞ ｶﾝｼﾞ</v>
      </c>
      <c r="G2095" s="30" t="str">
        <f>①陸連データ貼付け!E2095</f>
        <v>男</v>
      </c>
      <c r="H2095" s="30">
        <f>①陸連データ貼付け!N2095</f>
        <v>223512</v>
      </c>
      <c r="I2095" s="30" t="str">
        <f>①陸連データ貼付け!K2095</f>
        <v>中京大中京</v>
      </c>
      <c r="J2095" s="30" t="str">
        <f>ASC(①陸連データ貼付け!J2095)</f>
        <v>ｶﾞｯｺｳﾎｳｼﾞﾝｳﾒﾑﾗｶﾞｸｴﾝﾁｭｳｷｮｳﾀﾞｲｶﾞ</v>
      </c>
      <c r="K2095" s="30" t="str">
        <f t="shared" si="98"/>
        <v>中京大中京</v>
      </c>
      <c r="L2095" s="30">
        <f>①陸連データ貼付け!P2095</f>
        <v>1</v>
      </c>
      <c r="M2095" s="64" t="str">
        <f>①陸連データ貼付け!Q2095</f>
        <v>高校</v>
      </c>
    </row>
    <row r="2096" spans="1:13">
      <c r="A2096" s="233" t="str">
        <f>①陸連データ貼付け!M2096</f>
        <v>H29</v>
      </c>
      <c r="B2096" s="30" t="str">
        <f t="shared" si="96"/>
        <v>H</v>
      </c>
      <c r="C2096" s="30" t="str">
        <f t="shared" si="97"/>
        <v>29</v>
      </c>
      <c r="D2096" s="30">
        <f>①陸連データ貼付け!B2096</f>
        <v>62965432</v>
      </c>
      <c r="E2096" s="30" t="str">
        <f>①陸連データ貼付け!C2096</f>
        <v>堀江　暁</v>
      </c>
      <c r="F2096" s="30" t="str">
        <f>ASC(①陸連データ貼付け!D2096)</f>
        <v>ﾎﾘｴ ｱｷ</v>
      </c>
      <c r="G2096" s="30" t="str">
        <f>①陸連データ貼付け!E2096</f>
        <v>男</v>
      </c>
      <c r="H2096" s="30">
        <f>①陸連データ貼付け!N2096</f>
        <v>223512</v>
      </c>
      <c r="I2096" s="30" t="str">
        <f>①陸連データ貼付け!K2096</f>
        <v>中京大中京</v>
      </c>
      <c r="J2096" s="30" t="str">
        <f>ASC(①陸連データ貼付け!J2096)</f>
        <v>ｶﾞｯｺｳﾎｳｼﾞﾝｳﾒﾑﾗｶﾞｸｴﾝﾁｭｳｷｮｳﾀﾞｲｶﾞ</v>
      </c>
      <c r="K2096" s="30" t="str">
        <f t="shared" si="98"/>
        <v>中京大中京</v>
      </c>
      <c r="L2096" s="30">
        <f>①陸連データ貼付け!P2096</f>
        <v>1</v>
      </c>
      <c r="M2096" s="64" t="str">
        <f>①陸連データ貼付け!Q2096</f>
        <v>高校</v>
      </c>
    </row>
    <row r="2097" spans="1:13">
      <c r="A2097" s="233" t="str">
        <f>①陸連データ貼付け!M2097</f>
        <v>H3</v>
      </c>
      <c r="B2097" s="30" t="str">
        <f t="shared" si="96"/>
        <v>H</v>
      </c>
      <c r="C2097" s="30" t="str">
        <f t="shared" si="97"/>
        <v>3</v>
      </c>
      <c r="D2097" s="30">
        <f>①陸連データ貼付け!B2097</f>
        <v>30314112</v>
      </c>
      <c r="E2097" s="30" t="str">
        <f>①陸連データ貼付け!C2097</f>
        <v>西尾　勇佑</v>
      </c>
      <c r="F2097" s="30" t="str">
        <f>ASC(①陸連データ貼付け!D2097)</f>
        <v>ﾆｼｵ ﾕｳｽｹ</v>
      </c>
      <c r="G2097" s="30" t="str">
        <f>①陸連データ貼付け!E2097</f>
        <v>男</v>
      </c>
      <c r="H2097" s="30">
        <f>①陸連データ貼付け!N2097</f>
        <v>223512</v>
      </c>
      <c r="I2097" s="30" t="str">
        <f>①陸連データ貼付け!K2097</f>
        <v>中京大中京</v>
      </c>
      <c r="J2097" s="30" t="str">
        <f>ASC(①陸連データ貼付け!J2097)</f>
        <v>ｶﾞｯｺｳﾎｳｼﾞﾝｳﾒﾑﾗｶﾞｸｴﾝﾁｭｳｷｮｳﾀﾞｲｶﾞ</v>
      </c>
      <c r="K2097" s="30" t="str">
        <f t="shared" si="98"/>
        <v>中京大中京</v>
      </c>
      <c r="L2097" s="30">
        <f>①陸連データ貼付け!P2097</f>
        <v>3</v>
      </c>
      <c r="M2097" s="64" t="str">
        <f>①陸連データ貼付け!Q2097</f>
        <v>高校</v>
      </c>
    </row>
    <row r="2098" spans="1:13">
      <c r="A2098" s="233" t="str">
        <f>①陸連データ貼付け!M2098</f>
        <v>H30</v>
      </c>
      <c r="B2098" s="30" t="str">
        <f t="shared" si="96"/>
        <v>H</v>
      </c>
      <c r="C2098" s="30" t="str">
        <f t="shared" si="97"/>
        <v>30</v>
      </c>
      <c r="D2098" s="30">
        <f>①陸連データ貼付け!B2098</f>
        <v>65650123</v>
      </c>
      <c r="E2098" s="30" t="str">
        <f>①陸連データ貼付け!C2098</f>
        <v>鳥居　風樹</v>
      </c>
      <c r="F2098" s="30" t="str">
        <f>ASC(①陸連データ貼付け!D2098)</f>
        <v>ﾄﾘｲ ﾌｳｷ</v>
      </c>
      <c r="G2098" s="30" t="str">
        <f>①陸連データ貼付け!E2098</f>
        <v>男</v>
      </c>
      <c r="H2098" s="30">
        <f>①陸連データ貼付け!N2098</f>
        <v>223512</v>
      </c>
      <c r="I2098" s="30" t="str">
        <f>①陸連データ貼付け!K2098</f>
        <v>中京大中京</v>
      </c>
      <c r="J2098" s="30" t="str">
        <f>ASC(①陸連データ貼付け!J2098)</f>
        <v>ｶﾞｯｺｳﾎｳｼﾞﾝｳﾒﾑﾗｶﾞｸｴﾝﾁｭｳｷｮｳﾀﾞｲｶﾞ</v>
      </c>
      <c r="K2098" s="30" t="str">
        <f t="shared" si="98"/>
        <v>中京大中京</v>
      </c>
      <c r="L2098" s="30">
        <f>①陸連データ貼付け!P2098</f>
        <v>1</v>
      </c>
      <c r="M2098" s="64" t="str">
        <f>①陸連データ貼付け!Q2098</f>
        <v>高校</v>
      </c>
    </row>
    <row r="2099" spans="1:13">
      <c r="A2099" s="233" t="str">
        <f>①陸連データ貼付け!M2099</f>
        <v>H31</v>
      </c>
      <c r="B2099" s="30" t="str">
        <f t="shared" si="96"/>
        <v>H</v>
      </c>
      <c r="C2099" s="30" t="str">
        <f t="shared" si="97"/>
        <v>31</v>
      </c>
      <c r="D2099" s="30">
        <f>①陸連データ貼付け!B2099</f>
        <v>68401625</v>
      </c>
      <c r="E2099" s="30" t="str">
        <f>①陸連データ貼付け!C2099</f>
        <v>福岡　秀太</v>
      </c>
      <c r="F2099" s="30" t="str">
        <f>ASC(①陸連データ貼付け!D2099)</f>
        <v>ﾌｸｵｶ ｼｭｳﾀ</v>
      </c>
      <c r="G2099" s="30" t="str">
        <f>①陸連データ貼付け!E2099</f>
        <v>男</v>
      </c>
      <c r="H2099" s="30">
        <f>①陸連データ貼付け!N2099</f>
        <v>223512</v>
      </c>
      <c r="I2099" s="30" t="str">
        <f>①陸連データ貼付け!K2099</f>
        <v>中京大中京</v>
      </c>
      <c r="J2099" s="30" t="str">
        <f>ASC(①陸連データ貼付け!J2099)</f>
        <v>ｶﾞｯｺｳﾎｳｼﾞﾝｳﾒﾑﾗｶﾞｸｴﾝﾁｭｳｷｮｳﾀﾞｲｶﾞ</v>
      </c>
      <c r="K2099" s="30" t="str">
        <f t="shared" si="98"/>
        <v>中京大中京</v>
      </c>
      <c r="L2099" s="30">
        <f>①陸連データ貼付け!P2099</f>
        <v>3</v>
      </c>
      <c r="M2099" s="64" t="str">
        <f>①陸連データ貼付け!Q2099</f>
        <v>高校</v>
      </c>
    </row>
    <row r="2100" spans="1:13">
      <c r="A2100" s="233" t="str">
        <f>①陸連データ貼付け!M2100</f>
        <v>H32</v>
      </c>
      <c r="B2100" s="30" t="str">
        <f t="shared" si="96"/>
        <v>H</v>
      </c>
      <c r="C2100" s="30" t="str">
        <f t="shared" si="97"/>
        <v>32</v>
      </c>
      <c r="D2100" s="30">
        <f>①陸連データ貼付け!B2100</f>
        <v>68947236</v>
      </c>
      <c r="E2100" s="30" t="str">
        <f>①陸連データ貼付け!C2100</f>
        <v>野上　亮祐</v>
      </c>
      <c r="F2100" s="30" t="str">
        <f>ASC(①陸連データ貼付け!D2100)</f>
        <v>ﾉｶﾞﾐ ﾘｮｳｽｹ</v>
      </c>
      <c r="G2100" s="30" t="str">
        <f>①陸連データ貼付け!E2100</f>
        <v>男</v>
      </c>
      <c r="H2100" s="30">
        <f>①陸連データ貼付け!N2100</f>
        <v>223512</v>
      </c>
      <c r="I2100" s="30" t="str">
        <f>①陸連データ貼付け!K2100</f>
        <v>中京大中京</v>
      </c>
      <c r="J2100" s="30" t="str">
        <f>ASC(①陸連データ貼付け!J2100)</f>
        <v>ｶﾞｯｺｳﾎｳｼﾞﾝｳﾒﾑﾗｶﾞｸｴﾝﾁｭｳｷｮｳﾀﾞｲｶﾞ</v>
      </c>
      <c r="K2100" s="30" t="str">
        <f t="shared" si="98"/>
        <v>中京大中京</v>
      </c>
      <c r="L2100" s="30">
        <f>①陸連データ貼付け!P2100</f>
        <v>3</v>
      </c>
      <c r="M2100" s="64" t="str">
        <f>①陸連データ貼付け!Q2100</f>
        <v>高校</v>
      </c>
    </row>
    <row r="2101" spans="1:13">
      <c r="A2101" s="233" t="str">
        <f>①陸連データ貼付け!M2101</f>
        <v>H33</v>
      </c>
      <c r="B2101" s="30" t="str">
        <f t="shared" si="96"/>
        <v>H</v>
      </c>
      <c r="C2101" s="30" t="str">
        <f t="shared" si="97"/>
        <v>33</v>
      </c>
      <c r="D2101" s="30">
        <f>①陸連データ貼付け!B2101</f>
        <v>68979039</v>
      </c>
      <c r="E2101" s="30" t="str">
        <f>①陸連データ貼付け!C2101</f>
        <v>増田　智也</v>
      </c>
      <c r="F2101" s="30" t="str">
        <f>ASC(①陸連データ貼付け!D2101)</f>
        <v>ﾏｽﾀﾞ ﾄﾓﾔ</v>
      </c>
      <c r="G2101" s="30" t="str">
        <f>①陸連データ貼付け!E2101</f>
        <v>男</v>
      </c>
      <c r="H2101" s="30">
        <f>①陸連データ貼付け!N2101</f>
        <v>223512</v>
      </c>
      <c r="I2101" s="30" t="str">
        <f>①陸連データ貼付け!K2101</f>
        <v>中京大中京</v>
      </c>
      <c r="J2101" s="30" t="str">
        <f>ASC(①陸連データ貼付け!J2101)</f>
        <v>ｶﾞｯｺｳﾎｳｼﾞﾝｳﾒﾑﾗｶﾞｸｴﾝﾁｭｳｷｮｳﾀﾞｲｶﾞ</v>
      </c>
      <c r="K2101" s="30" t="str">
        <f t="shared" si="98"/>
        <v>中京大中京</v>
      </c>
      <c r="L2101" s="30">
        <f>①陸連データ貼付け!P2101</f>
        <v>1</v>
      </c>
      <c r="M2101" s="64" t="str">
        <f>①陸連データ貼付け!Q2101</f>
        <v>高校</v>
      </c>
    </row>
    <row r="2102" spans="1:13">
      <c r="A2102" s="233" t="str">
        <f>①陸連データ貼付け!M2102</f>
        <v>H34</v>
      </c>
      <c r="B2102" s="30" t="str">
        <f t="shared" si="96"/>
        <v>H</v>
      </c>
      <c r="C2102" s="30" t="str">
        <f t="shared" si="97"/>
        <v>34</v>
      </c>
      <c r="D2102" s="30">
        <f>①陸連データ貼付け!B2102</f>
        <v>69052123</v>
      </c>
      <c r="E2102" s="30" t="str">
        <f>①陸連データ貼付け!C2102</f>
        <v>清水　豊</v>
      </c>
      <c r="F2102" s="30" t="str">
        <f>ASC(①陸連データ貼付け!D2102)</f>
        <v>ｼﾐｽﾞ ﾕﾀｶ</v>
      </c>
      <c r="G2102" s="30" t="str">
        <f>①陸連データ貼付け!E2102</f>
        <v>男</v>
      </c>
      <c r="H2102" s="30">
        <f>①陸連データ貼付け!N2102</f>
        <v>223512</v>
      </c>
      <c r="I2102" s="30" t="str">
        <f>①陸連データ貼付け!K2102</f>
        <v>中京大中京</v>
      </c>
      <c r="J2102" s="30" t="str">
        <f>ASC(①陸連データ貼付け!J2102)</f>
        <v>ｶﾞｯｺｳﾎｳｼﾞﾝｳﾒﾑﾗｶﾞｸｴﾝﾁｭｳｷｮｳﾀﾞｲｶﾞ</v>
      </c>
      <c r="K2102" s="30" t="str">
        <f t="shared" si="98"/>
        <v>中京大中京</v>
      </c>
      <c r="L2102" s="30">
        <f>①陸連データ貼付け!P2102</f>
        <v>3</v>
      </c>
      <c r="M2102" s="64" t="str">
        <f>①陸連データ貼付け!Q2102</f>
        <v>高校</v>
      </c>
    </row>
    <row r="2103" spans="1:13">
      <c r="A2103" s="233" t="str">
        <f>①陸連データ貼付け!M2103</f>
        <v>H35</v>
      </c>
      <c r="B2103" s="30" t="str">
        <f t="shared" si="96"/>
        <v>H</v>
      </c>
      <c r="C2103" s="30" t="str">
        <f t="shared" si="97"/>
        <v>35</v>
      </c>
      <c r="D2103" s="30">
        <f>①陸連データ貼付け!B2103</f>
        <v>72759939</v>
      </c>
      <c r="E2103" s="30" t="str">
        <f>①陸連データ貼付け!C2103</f>
        <v>伊藤　壮太</v>
      </c>
      <c r="F2103" s="30" t="str">
        <f>ASC(①陸連データ貼付け!D2103)</f>
        <v>ｲﾄｳ ｿｳﾀ</v>
      </c>
      <c r="G2103" s="30" t="str">
        <f>①陸連データ貼付け!E2103</f>
        <v>男</v>
      </c>
      <c r="H2103" s="30">
        <f>①陸連データ貼付け!N2103</f>
        <v>223512</v>
      </c>
      <c r="I2103" s="30" t="str">
        <f>①陸連データ貼付け!K2103</f>
        <v>中京大中京</v>
      </c>
      <c r="J2103" s="30" t="str">
        <f>ASC(①陸連データ貼付け!J2103)</f>
        <v>ｶﾞｯｺｳﾎｳｼﾞﾝｳﾒﾑﾗｶﾞｸｴﾝﾁｭｳｷｮｳﾀﾞｲｶﾞ</v>
      </c>
      <c r="K2103" s="30" t="str">
        <f t="shared" si="98"/>
        <v>中京大中京</v>
      </c>
      <c r="L2103" s="30">
        <f>①陸連データ貼付け!P2103</f>
        <v>3</v>
      </c>
      <c r="M2103" s="64" t="str">
        <f>①陸連データ貼付け!Q2103</f>
        <v>高校</v>
      </c>
    </row>
    <row r="2104" spans="1:13">
      <c r="A2104" s="233" t="str">
        <f>①陸連データ貼付け!M2104</f>
        <v>H36</v>
      </c>
      <c r="B2104" s="30" t="str">
        <f t="shared" si="96"/>
        <v>H</v>
      </c>
      <c r="C2104" s="30" t="str">
        <f t="shared" si="97"/>
        <v>36</v>
      </c>
      <c r="D2104" s="30">
        <f>①陸連データ貼付け!B2104</f>
        <v>72760022</v>
      </c>
      <c r="E2104" s="30" t="str">
        <f>①陸連データ貼付け!C2104</f>
        <v>中井　康二</v>
      </c>
      <c r="F2104" s="30" t="str">
        <f>ASC(①陸連データ貼付け!D2104)</f>
        <v>ﾅｶｲ ｺｳｼﾞ</v>
      </c>
      <c r="G2104" s="30" t="str">
        <f>①陸連データ貼付け!E2104</f>
        <v>男</v>
      </c>
      <c r="H2104" s="30">
        <f>①陸連データ貼付け!N2104</f>
        <v>223512</v>
      </c>
      <c r="I2104" s="30" t="str">
        <f>①陸連データ貼付け!K2104</f>
        <v>中京大中京</v>
      </c>
      <c r="J2104" s="30" t="str">
        <f>ASC(①陸連データ貼付け!J2104)</f>
        <v>ｶﾞｯｺｳﾎｳｼﾞﾝｳﾒﾑﾗｶﾞｸｴﾝﾁｭｳｷｮｳﾀﾞｲｶﾞ</v>
      </c>
      <c r="K2104" s="30" t="str">
        <f t="shared" si="98"/>
        <v>中京大中京</v>
      </c>
      <c r="L2104" s="30">
        <f>①陸連データ貼付け!P2104</f>
        <v>3</v>
      </c>
      <c r="M2104" s="64" t="str">
        <f>①陸連データ貼付け!Q2104</f>
        <v>高校</v>
      </c>
    </row>
    <row r="2105" spans="1:13">
      <c r="A2105" s="233" t="str">
        <f>①陸連データ貼付け!M2105</f>
        <v>H37</v>
      </c>
      <c r="B2105" s="30" t="str">
        <f t="shared" si="96"/>
        <v>H</v>
      </c>
      <c r="C2105" s="30" t="str">
        <f t="shared" si="97"/>
        <v>37</v>
      </c>
      <c r="D2105" s="30">
        <f>①陸連データ貼付け!B2105</f>
        <v>73202822</v>
      </c>
      <c r="E2105" s="30" t="str">
        <f>①陸連データ貼付け!C2105</f>
        <v>茶木　康輔</v>
      </c>
      <c r="F2105" s="30" t="str">
        <f>ASC(①陸連データ貼付け!D2105)</f>
        <v>ﾁｬｷ ｺｳｽｹ</v>
      </c>
      <c r="G2105" s="30" t="str">
        <f>①陸連データ貼付け!E2105</f>
        <v>男</v>
      </c>
      <c r="H2105" s="30">
        <f>①陸連データ貼付け!N2105</f>
        <v>223512</v>
      </c>
      <c r="I2105" s="30" t="str">
        <f>①陸連データ貼付け!K2105</f>
        <v>中京大中京</v>
      </c>
      <c r="J2105" s="30" t="str">
        <f>ASC(①陸連データ貼付け!J2105)</f>
        <v>ｶﾞｯｺｳﾎｳｼﾞﾝｳﾒﾑﾗｶﾞｸｴﾝﾁｭｳｷｮｳﾀﾞｲｶﾞ</v>
      </c>
      <c r="K2105" s="30" t="str">
        <f t="shared" si="98"/>
        <v>中京大中京</v>
      </c>
      <c r="L2105" s="30">
        <f>①陸連データ貼付け!P2105</f>
        <v>1</v>
      </c>
      <c r="M2105" s="64" t="str">
        <f>①陸連データ貼付け!Q2105</f>
        <v>高校</v>
      </c>
    </row>
    <row r="2106" spans="1:13">
      <c r="A2106" s="233" t="str">
        <f>①陸連データ貼付け!M2106</f>
        <v>H38</v>
      </c>
      <c r="B2106" s="30" t="str">
        <f t="shared" si="96"/>
        <v>H</v>
      </c>
      <c r="C2106" s="30" t="str">
        <f t="shared" si="97"/>
        <v>38</v>
      </c>
      <c r="D2106" s="30">
        <f>①陸連データ貼付け!B2106</f>
        <v>76041725</v>
      </c>
      <c r="E2106" s="30" t="str">
        <f>①陸連データ貼付け!C2106</f>
        <v>富本　楽斗</v>
      </c>
      <c r="F2106" s="30" t="str">
        <f>ASC(①陸連データ貼付け!D2106)</f>
        <v>ﾄﾐﾓﾄ ｶﾞｸﾄ</v>
      </c>
      <c r="G2106" s="30" t="str">
        <f>①陸連データ貼付け!E2106</f>
        <v>男</v>
      </c>
      <c r="H2106" s="30">
        <f>①陸連データ貼付け!N2106</f>
        <v>223512</v>
      </c>
      <c r="I2106" s="30" t="str">
        <f>①陸連データ貼付け!K2106</f>
        <v>中京大中京</v>
      </c>
      <c r="J2106" s="30" t="str">
        <f>ASC(①陸連データ貼付け!J2106)</f>
        <v>ｶﾞｯｺｳﾎｳｼﾞﾝｳﾒﾑﾗｶﾞｸｴﾝﾁｭｳｷｮｳﾀﾞｲｶﾞ</v>
      </c>
      <c r="K2106" s="30" t="str">
        <f t="shared" si="98"/>
        <v>中京大中京</v>
      </c>
      <c r="L2106" s="30">
        <f>①陸連データ貼付け!P2106</f>
        <v>3</v>
      </c>
      <c r="M2106" s="64" t="str">
        <f>①陸連データ貼付け!Q2106</f>
        <v>高校</v>
      </c>
    </row>
    <row r="2107" spans="1:13">
      <c r="A2107" s="233" t="str">
        <f>①陸連データ貼付け!M2107</f>
        <v>H39</v>
      </c>
      <c r="B2107" s="30" t="str">
        <f t="shared" si="96"/>
        <v>H</v>
      </c>
      <c r="C2107" s="30" t="str">
        <f t="shared" si="97"/>
        <v>39</v>
      </c>
      <c r="D2107" s="30">
        <f>①陸連データ貼付け!B2107</f>
        <v>81547429</v>
      </c>
      <c r="E2107" s="30" t="str">
        <f>①陸連データ貼付け!C2107</f>
        <v>青山　一樹</v>
      </c>
      <c r="F2107" s="30" t="str">
        <f>ASC(①陸連データ貼付け!D2107)</f>
        <v>ｱｵﾔﾏ ｶｽﾞｷ</v>
      </c>
      <c r="G2107" s="30" t="str">
        <f>①陸連データ貼付け!E2107</f>
        <v>男</v>
      </c>
      <c r="H2107" s="30">
        <f>①陸連データ貼付け!N2107</f>
        <v>223512</v>
      </c>
      <c r="I2107" s="30" t="str">
        <f>①陸連データ貼付け!K2107</f>
        <v>中京大中京</v>
      </c>
      <c r="J2107" s="30" t="str">
        <f>ASC(①陸連データ貼付け!J2107)</f>
        <v>ｶﾞｯｺｳﾎｳｼﾞﾝｳﾒﾑﾗｶﾞｸｴﾝﾁｭｳｷｮｳﾀﾞｲｶﾞ</v>
      </c>
      <c r="K2107" s="30" t="str">
        <f t="shared" si="98"/>
        <v>中京大中京</v>
      </c>
      <c r="L2107" s="30">
        <f>①陸連データ貼付け!P2107</f>
        <v>1</v>
      </c>
      <c r="M2107" s="64" t="str">
        <f>①陸連データ貼付け!Q2107</f>
        <v>高校</v>
      </c>
    </row>
    <row r="2108" spans="1:13">
      <c r="A2108" s="233" t="str">
        <f>①陸連データ貼付け!M2108</f>
        <v>H4</v>
      </c>
      <c r="B2108" s="30" t="str">
        <f t="shared" si="96"/>
        <v>H</v>
      </c>
      <c r="C2108" s="30" t="str">
        <f t="shared" si="97"/>
        <v>4</v>
      </c>
      <c r="D2108" s="30">
        <f>①陸連データ貼付け!B2108</f>
        <v>39794638</v>
      </c>
      <c r="E2108" s="30" t="str">
        <f>①陸連データ貼付け!C2108</f>
        <v>大藏　祐貴</v>
      </c>
      <c r="F2108" s="30" t="str">
        <f>ASC(①陸連データ貼付け!D2108)</f>
        <v>ｵｵｸﾗ ﾕｳｷ</v>
      </c>
      <c r="G2108" s="30" t="str">
        <f>①陸連データ貼付け!E2108</f>
        <v>男</v>
      </c>
      <c r="H2108" s="30">
        <f>①陸連データ貼付け!N2108</f>
        <v>223512</v>
      </c>
      <c r="I2108" s="30" t="str">
        <f>①陸連データ貼付け!K2108</f>
        <v>中京大中京</v>
      </c>
      <c r="J2108" s="30" t="str">
        <f>ASC(①陸連データ貼付け!J2108)</f>
        <v>ｶﾞｯｺｳﾎｳｼﾞﾝｳﾒﾑﾗｶﾞｸｴﾝﾁｭｳｷｮｳﾀﾞｲｶﾞ</v>
      </c>
      <c r="K2108" s="30" t="str">
        <f t="shared" si="98"/>
        <v>中京大中京</v>
      </c>
      <c r="L2108" s="30">
        <f>①陸連データ貼付け!P2108</f>
        <v>3</v>
      </c>
      <c r="M2108" s="64" t="str">
        <f>①陸連データ貼付け!Q2108</f>
        <v>高校</v>
      </c>
    </row>
    <row r="2109" spans="1:13">
      <c r="A2109" s="233" t="str">
        <f>①陸連データ貼付け!M2109</f>
        <v>H40</v>
      </c>
      <c r="B2109" s="30" t="str">
        <f t="shared" si="96"/>
        <v>H</v>
      </c>
      <c r="C2109" s="30" t="str">
        <f t="shared" si="97"/>
        <v>40</v>
      </c>
      <c r="D2109" s="30">
        <f>①陸連データ貼付け!B2109</f>
        <v>93754028</v>
      </c>
      <c r="E2109" s="30" t="str">
        <f>①陸連データ貼付け!C2109</f>
        <v>伊藤　温規</v>
      </c>
      <c r="F2109" s="30" t="str">
        <f>ASC(①陸連データ貼付け!D2109)</f>
        <v>ｲﾄｳ ﾊﾙｷ</v>
      </c>
      <c r="G2109" s="30" t="str">
        <f>①陸連データ貼付け!E2109</f>
        <v>男</v>
      </c>
      <c r="H2109" s="30">
        <f>①陸連データ貼付け!N2109</f>
        <v>223512</v>
      </c>
      <c r="I2109" s="30" t="str">
        <f>①陸連データ貼付け!K2109</f>
        <v>中京大中京</v>
      </c>
      <c r="J2109" s="30" t="str">
        <f>ASC(①陸連データ貼付け!J2109)</f>
        <v>ｶﾞｯｺｳﾎｳｼﾞﾝｳﾒﾑﾗｶﾞｸｴﾝﾁｭｳｷｮｳﾀﾞｲｶﾞ</v>
      </c>
      <c r="K2109" s="30" t="str">
        <f t="shared" si="98"/>
        <v>中京大中京</v>
      </c>
      <c r="L2109" s="30">
        <f>①陸連データ貼付け!P2109</f>
        <v>2</v>
      </c>
      <c r="M2109" s="64" t="str">
        <f>①陸連データ貼付け!Q2109</f>
        <v>高校</v>
      </c>
    </row>
    <row r="2110" spans="1:13">
      <c r="A2110" s="233" t="str">
        <f>①陸連データ貼付け!M2110</f>
        <v>H41</v>
      </c>
      <c r="B2110" s="30" t="str">
        <f t="shared" si="96"/>
        <v>H</v>
      </c>
      <c r="C2110" s="30" t="str">
        <f t="shared" si="97"/>
        <v>41</v>
      </c>
      <c r="D2110" s="30">
        <f>①陸連データ貼付け!B2110</f>
        <v>93754533</v>
      </c>
      <c r="E2110" s="30" t="str">
        <f>①陸連データ貼付け!C2110</f>
        <v>柘植　大輝</v>
      </c>
      <c r="F2110" s="30" t="str">
        <f>ASC(①陸連データ貼付け!D2110)</f>
        <v>ﾂｹﾞ ﾀﾞｲｷ</v>
      </c>
      <c r="G2110" s="30" t="str">
        <f>①陸連データ貼付け!E2110</f>
        <v>男</v>
      </c>
      <c r="H2110" s="30">
        <f>①陸連データ貼付け!N2110</f>
        <v>223512</v>
      </c>
      <c r="I2110" s="30" t="str">
        <f>①陸連データ貼付け!K2110</f>
        <v>中京大中京</v>
      </c>
      <c r="J2110" s="30" t="str">
        <f>ASC(①陸連データ貼付け!J2110)</f>
        <v>ｶﾞｯｺｳﾎｳｼﾞﾝｳﾒﾑﾗｶﾞｸｴﾝﾁｭｳｷｮｳﾀﾞｲｶﾞ</v>
      </c>
      <c r="K2110" s="30" t="str">
        <f t="shared" si="98"/>
        <v>中京大中京</v>
      </c>
      <c r="L2110" s="30">
        <f>①陸連データ貼付け!P2110</f>
        <v>2</v>
      </c>
      <c r="M2110" s="64" t="str">
        <f>①陸連データ貼付け!Q2110</f>
        <v>高校</v>
      </c>
    </row>
    <row r="2111" spans="1:13">
      <c r="A2111" s="233" t="str">
        <f>①陸連データ貼付け!M2111</f>
        <v>H42</v>
      </c>
      <c r="B2111" s="30" t="str">
        <f t="shared" si="96"/>
        <v>H</v>
      </c>
      <c r="C2111" s="30" t="str">
        <f t="shared" si="97"/>
        <v>42</v>
      </c>
      <c r="D2111" s="30">
        <f>①陸連データ貼付け!B2111</f>
        <v>95865639</v>
      </c>
      <c r="E2111" s="30" t="str">
        <f>①陸連データ貼付け!C2111</f>
        <v>小島　拓</v>
      </c>
      <c r="F2111" s="30" t="str">
        <f>ASC(①陸連データ貼付け!D2111)</f>
        <v>ｺｼﾞﾏ ﾀｸ</v>
      </c>
      <c r="G2111" s="30" t="str">
        <f>①陸連データ貼付け!E2111</f>
        <v>男</v>
      </c>
      <c r="H2111" s="30">
        <f>①陸連データ貼付け!N2111</f>
        <v>223512</v>
      </c>
      <c r="I2111" s="30" t="str">
        <f>①陸連データ貼付け!K2111</f>
        <v>中京大中京</v>
      </c>
      <c r="J2111" s="30" t="str">
        <f>ASC(①陸連データ貼付け!J2111)</f>
        <v>ｶﾞｯｺｳﾎｳｼﾞﾝｳﾒﾑﾗｶﾞｸｴﾝﾁｭｳｷｮｳﾀﾞｲｶﾞ</v>
      </c>
      <c r="K2111" s="30" t="str">
        <f t="shared" si="98"/>
        <v>中京大中京</v>
      </c>
      <c r="L2111" s="30">
        <f>①陸連データ貼付け!P2111</f>
        <v>1</v>
      </c>
      <c r="M2111" s="64" t="str">
        <f>①陸連データ貼付け!Q2111</f>
        <v>高校</v>
      </c>
    </row>
    <row r="2112" spans="1:13">
      <c r="A2112" s="233" t="str">
        <f>①陸連データ貼付け!M2112</f>
        <v>H43</v>
      </c>
      <c r="B2112" s="30" t="str">
        <f t="shared" si="96"/>
        <v>H</v>
      </c>
      <c r="C2112" s="30" t="str">
        <f t="shared" si="97"/>
        <v>43</v>
      </c>
      <c r="D2112" s="30">
        <f>①陸連データ貼付け!B2112</f>
        <v>96689038</v>
      </c>
      <c r="E2112" s="30" t="str">
        <f>①陸連データ貼付け!C2112</f>
        <v>三田　大喜</v>
      </c>
      <c r="F2112" s="30" t="str">
        <f>ASC(①陸連データ貼付け!D2112)</f>
        <v>ﾐﾀ ﾋﾛｷ</v>
      </c>
      <c r="G2112" s="30" t="str">
        <f>①陸連データ貼付け!E2112</f>
        <v>男</v>
      </c>
      <c r="H2112" s="30">
        <f>①陸連データ貼付け!N2112</f>
        <v>223512</v>
      </c>
      <c r="I2112" s="30" t="str">
        <f>①陸連データ貼付け!K2112</f>
        <v>中京大中京</v>
      </c>
      <c r="J2112" s="30" t="str">
        <f>ASC(①陸連データ貼付け!J2112)</f>
        <v>ｶﾞｯｺｳﾎｳｼﾞﾝｳﾒﾑﾗｶﾞｸｴﾝﾁｭｳｷｮｳﾀﾞｲｶﾞ</v>
      </c>
      <c r="K2112" s="30" t="str">
        <f t="shared" si="98"/>
        <v>中京大中京</v>
      </c>
      <c r="L2112" s="30">
        <f>①陸連データ貼付け!P2112</f>
        <v>1</v>
      </c>
      <c r="M2112" s="64" t="str">
        <f>①陸連データ貼付け!Q2112</f>
        <v>高校</v>
      </c>
    </row>
    <row r="2113" spans="1:13">
      <c r="A2113" s="233" t="str">
        <f>①陸連データ貼付け!M2113</f>
        <v>H44</v>
      </c>
      <c r="B2113" s="30" t="str">
        <f t="shared" si="96"/>
        <v>H</v>
      </c>
      <c r="C2113" s="30" t="str">
        <f t="shared" si="97"/>
        <v>44</v>
      </c>
      <c r="D2113" s="30">
        <f>①陸連データ貼付け!B2113</f>
        <v>96689240</v>
      </c>
      <c r="E2113" s="30" t="str">
        <f>①陸連データ貼付け!C2113</f>
        <v>岡内　雅矢</v>
      </c>
      <c r="F2113" s="30" t="str">
        <f>ASC(①陸連データ貼付け!D2113)</f>
        <v>ｵｶｳﾁ ﾏｻﾔ</v>
      </c>
      <c r="G2113" s="30" t="str">
        <f>①陸連データ貼付け!E2113</f>
        <v>男</v>
      </c>
      <c r="H2113" s="30">
        <f>①陸連データ貼付け!N2113</f>
        <v>223512</v>
      </c>
      <c r="I2113" s="30" t="str">
        <f>①陸連データ貼付け!K2113</f>
        <v>中京大中京</v>
      </c>
      <c r="J2113" s="30" t="str">
        <f>ASC(①陸連データ貼付け!J2113)</f>
        <v>ｶﾞｯｺｳﾎｳｼﾞﾝｳﾒﾑﾗｶﾞｸｴﾝﾁｭｳｷｮｳﾀﾞｲｶﾞ</v>
      </c>
      <c r="K2113" s="30" t="str">
        <f t="shared" si="98"/>
        <v>中京大中京</v>
      </c>
      <c r="L2113" s="30">
        <f>①陸連データ貼付け!P2113</f>
        <v>1</v>
      </c>
      <c r="M2113" s="64" t="str">
        <f>①陸連データ貼付け!Q2113</f>
        <v>高校</v>
      </c>
    </row>
    <row r="2114" spans="1:13">
      <c r="A2114" s="233" t="str">
        <f>①陸連データ貼付け!M2114</f>
        <v>H45</v>
      </c>
      <c r="B2114" s="30" t="str">
        <f t="shared" si="96"/>
        <v>H</v>
      </c>
      <c r="C2114" s="30" t="str">
        <f t="shared" si="97"/>
        <v>45</v>
      </c>
      <c r="D2114" s="30">
        <f>①陸連データ貼付け!B2114</f>
        <v>96689341</v>
      </c>
      <c r="E2114" s="30" t="str">
        <f>①陸連データ貼付け!C2114</f>
        <v>米谷　悠希</v>
      </c>
      <c r="F2114" s="30" t="str">
        <f>ASC(①陸連データ貼付け!D2114)</f>
        <v>ﾖﾈﾀﾆ ﾊﾙｷ</v>
      </c>
      <c r="G2114" s="30" t="str">
        <f>①陸連データ貼付け!E2114</f>
        <v>男</v>
      </c>
      <c r="H2114" s="30">
        <f>①陸連データ貼付け!N2114</f>
        <v>223512</v>
      </c>
      <c r="I2114" s="30" t="str">
        <f>①陸連データ貼付け!K2114</f>
        <v>中京大中京</v>
      </c>
      <c r="J2114" s="30" t="str">
        <f>ASC(①陸連データ貼付け!J2114)</f>
        <v>ｶﾞｯｺｳﾎｳｼﾞﾝｳﾒﾑﾗｶﾞｸｴﾝﾁｭｳｷｮｳﾀﾞｲｶﾞ</v>
      </c>
      <c r="K2114" s="30" t="str">
        <f t="shared" si="98"/>
        <v>中京大中京</v>
      </c>
      <c r="L2114" s="30">
        <f>①陸連データ貼付け!P2114</f>
        <v>1</v>
      </c>
      <c r="M2114" s="64" t="str">
        <f>①陸連データ貼付け!Q2114</f>
        <v>高校</v>
      </c>
    </row>
    <row r="2115" spans="1:13">
      <c r="A2115" s="233" t="str">
        <f>①陸連データ貼付け!M2115</f>
        <v>H5</v>
      </c>
      <c r="B2115" s="30" t="str">
        <f t="shared" ref="B2115:B2178" si="99">LEFT(A2115,1)</f>
        <v>H</v>
      </c>
      <c r="C2115" s="30" t="str">
        <f t="shared" ref="C2115:C2178" si="100">REPLACE(A2115,1,1,"")</f>
        <v>5</v>
      </c>
      <c r="D2115" s="30">
        <f>①陸連データ貼付け!B2115</f>
        <v>39844634</v>
      </c>
      <c r="E2115" s="30" t="str">
        <f>①陸連データ貼付け!C2115</f>
        <v>浦　智博</v>
      </c>
      <c r="F2115" s="30" t="str">
        <f>ASC(①陸連データ貼付け!D2115)</f>
        <v>ｳﾗ ﾄﾓﾋﾛ</v>
      </c>
      <c r="G2115" s="30" t="str">
        <f>①陸連データ貼付け!E2115</f>
        <v>男</v>
      </c>
      <c r="H2115" s="30">
        <f>①陸連データ貼付け!N2115</f>
        <v>223512</v>
      </c>
      <c r="I2115" s="30" t="str">
        <f>①陸連データ貼付け!K2115</f>
        <v>中京大中京</v>
      </c>
      <c r="J2115" s="30" t="str">
        <f>ASC(①陸連データ貼付け!J2115)</f>
        <v>ｶﾞｯｺｳﾎｳｼﾞﾝｳﾒﾑﾗｶﾞｸｴﾝﾁｭｳｷｮｳﾀﾞｲｶﾞ</v>
      </c>
      <c r="K2115" s="30" t="str">
        <f t="shared" ref="K2115:K2178" si="101">I2115</f>
        <v>中京大中京</v>
      </c>
      <c r="L2115" s="30">
        <f>①陸連データ貼付け!P2115</f>
        <v>3</v>
      </c>
      <c r="M2115" s="64" t="str">
        <f>①陸連データ貼付け!Q2115</f>
        <v>高校</v>
      </c>
    </row>
    <row r="2116" spans="1:13">
      <c r="A2116" s="233" t="str">
        <f>①陸連データ貼付け!M2116</f>
        <v>H6</v>
      </c>
      <c r="B2116" s="30" t="str">
        <f t="shared" si="99"/>
        <v>H</v>
      </c>
      <c r="C2116" s="30" t="str">
        <f t="shared" si="100"/>
        <v>6</v>
      </c>
      <c r="D2116" s="30">
        <f>①陸連データ貼付け!B2116</f>
        <v>39867841</v>
      </c>
      <c r="E2116" s="30" t="str">
        <f>①陸連データ貼付け!C2116</f>
        <v>吉岡　拓実</v>
      </c>
      <c r="F2116" s="30" t="str">
        <f>ASC(①陸連データ貼付け!D2116)</f>
        <v>ﾖｼｵｶ ﾀｸﾐ</v>
      </c>
      <c r="G2116" s="30" t="str">
        <f>①陸連データ貼付け!E2116</f>
        <v>男</v>
      </c>
      <c r="H2116" s="30">
        <f>①陸連データ貼付け!N2116</f>
        <v>223512</v>
      </c>
      <c r="I2116" s="30" t="str">
        <f>①陸連データ貼付け!K2116</f>
        <v>中京大中京</v>
      </c>
      <c r="J2116" s="30" t="str">
        <f>ASC(①陸連データ貼付け!J2116)</f>
        <v>ｶﾞｯｺｳﾎｳｼﾞﾝｳﾒﾑﾗｶﾞｸｴﾝﾁｭｳｷｮｳﾀﾞｲｶﾞ</v>
      </c>
      <c r="K2116" s="30" t="str">
        <f t="shared" si="101"/>
        <v>中京大中京</v>
      </c>
      <c r="L2116" s="30">
        <f>①陸連データ貼付け!P2116</f>
        <v>3</v>
      </c>
      <c r="M2116" s="64" t="str">
        <f>①陸連データ貼付け!Q2116</f>
        <v>高校</v>
      </c>
    </row>
    <row r="2117" spans="1:13">
      <c r="A2117" s="233" t="str">
        <f>①陸連データ貼付け!M2117</f>
        <v>H7</v>
      </c>
      <c r="B2117" s="30" t="str">
        <f t="shared" si="99"/>
        <v>H</v>
      </c>
      <c r="C2117" s="30" t="str">
        <f t="shared" si="100"/>
        <v>7</v>
      </c>
      <c r="D2117" s="30">
        <f>①陸連データ貼付け!B2117</f>
        <v>39879339</v>
      </c>
      <c r="E2117" s="30" t="str">
        <f>①陸連データ貼付け!C2117</f>
        <v>松永　乃樹</v>
      </c>
      <c r="F2117" s="30" t="str">
        <f>ASC(①陸連データ貼付け!D2117)</f>
        <v>ﾏﾂﾅｶﾞ ﾀﾞｲｷ</v>
      </c>
      <c r="G2117" s="30" t="str">
        <f>①陸連データ貼付け!E2117</f>
        <v>男</v>
      </c>
      <c r="H2117" s="30">
        <f>①陸連データ貼付け!N2117</f>
        <v>223512</v>
      </c>
      <c r="I2117" s="30" t="str">
        <f>①陸連データ貼付け!K2117</f>
        <v>中京大中京</v>
      </c>
      <c r="J2117" s="30" t="str">
        <f>ASC(①陸連データ貼付け!J2117)</f>
        <v>ｶﾞｯｺｳﾎｳｼﾞﾝｳﾒﾑﾗｶﾞｸｴﾝﾁｭｳｷｮｳﾀﾞｲｶﾞ</v>
      </c>
      <c r="K2117" s="30" t="str">
        <f t="shared" si="101"/>
        <v>中京大中京</v>
      </c>
      <c r="L2117" s="30">
        <f>①陸連データ貼付け!P2117</f>
        <v>3</v>
      </c>
      <c r="M2117" s="64" t="str">
        <f>①陸連データ貼付け!Q2117</f>
        <v>高校</v>
      </c>
    </row>
    <row r="2118" spans="1:13">
      <c r="A2118" s="233" t="str">
        <f>①陸連データ貼付け!M2118</f>
        <v>H8</v>
      </c>
      <c r="B2118" s="30" t="str">
        <f t="shared" si="99"/>
        <v>H</v>
      </c>
      <c r="C2118" s="30" t="str">
        <f t="shared" si="100"/>
        <v>8</v>
      </c>
      <c r="D2118" s="30">
        <f>①陸連データ貼付け!B2118</f>
        <v>45527124</v>
      </c>
      <c r="E2118" s="30" t="str">
        <f>①陸連データ貼付け!C2118</f>
        <v>大原　康平</v>
      </c>
      <c r="F2118" s="30" t="str">
        <f>ASC(①陸連データ貼付け!D2118)</f>
        <v>ｵｵﾊﾗ ｺｳﾍｲ</v>
      </c>
      <c r="G2118" s="30" t="str">
        <f>①陸連データ貼付け!E2118</f>
        <v>男</v>
      </c>
      <c r="H2118" s="30">
        <f>①陸連データ貼付け!N2118</f>
        <v>223512</v>
      </c>
      <c r="I2118" s="30" t="str">
        <f>①陸連データ貼付け!K2118</f>
        <v>中京大中京</v>
      </c>
      <c r="J2118" s="30" t="str">
        <f>ASC(①陸連データ貼付け!J2118)</f>
        <v>ｶﾞｯｺｳﾎｳｼﾞﾝｳﾒﾑﾗｶﾞｸｴﾝﾁｭｳｷｮｳﾀﾞｲｶﾞ</v>
      </c>
      <c r="K2118" s="30" t="str">
        <f t="shared" si="101"/>
        <v>中京大中京</v>
      </c>
      <c r="L2118" s="30">
        <f>①陸連データ貼付け!P2118</f>
        <v>2</v>
      </c>
      <c r="M2118" s="64" t="str">
        <f>①陸連データ貼付け!Q2118</f>
        <v>高校</v>
      </c>
    </row>
    <row r="2119" spans="1:13">
      <c r="A2119" s="233" t="str">
        <f>①陸連データ貼付け!M2119</f>
        <v>H9</v>
      </c>
      <c r="B2119" s="30" t="str">
        <f t="shared" si="99"/>
        <v>H</v>
      </c>
      <c r="C2119" s="30" t="str">
        <f t="shared" si="100"/>
        <v>9</v>
      </c>
      <c r="D2119" s="30">
        <f>①陸連データ貼付け!B2119</f>
        <v>45527225</v>
      </c>
      <c r="E2119" s="30" t="str">
        <f>①陸連データ貼付け!C2119</f>
        <v>野村　玲旺</v>
      </c>
      <c r="F2119" s="30" t="str">
        <f>ASC(①陸連データ貼付け!D2119)</f>
        <v>ﾉﾑﾗ ﾚｵ</v>
      </c>
      <c r="G2119" s="30" t="str">
        <f>①陸連データ貼付け!E2119</f>
        <v>男</v>
      </c>
      <c r="H2119" s="30">
        <f>①陸連データ貼付け!N2119</f>
        <v>223512</v>
      </c>
      <c r="I2119" s="30" t="str">
        <f>①陸連データ貼付け!K2119</f>
        <v>中京大中京</v>
      </c>
      <c r="J2119" s="30" t="str">
        <f>ASC(①陸連データ貼付け!J2119)</f>
        <v>ｶﾞｯｺｳﾎｳｼﾞﾝｳﾒﾑﾗｶﾞｸｴﾝﾁｭｳｷｮｳﾀﾞｲｶﾞ</v>
      </c>
      <c r="K2119" s="30" t="str">
        <f t="shared" si="101"/>
        <v>中京大中京</v>
      </c>
      <c r="L2119" s="30">
        <f>①陸連データ貼付け!P2119</f>
        <v>2</v>
      </c>
      <c r="M2119" s="64" t="str">
        <f>①陸連データ貼付け!Q2119</f>
        <v>高校</v>
      </c>
    </row>
    <row r="2120" spans="1:13">
      <c r="A2120" s="233" t="str">
        <f>①陸連データ貼付け!M2120</f>
        <v>J5327</v>
      </c>
      <c r="B2120" s="30" t="str">
        <f t="shared" si="99"/>
        <v>J</v>
      </c>
      <c r="C2120" s="30" t="str">
        <f t="shared" si="100"/>
        <v>5327</v>
      </c>
      <c r="D2120" s="30">
        <f>①陸連データ貼付け!B2120</f>
        <v>24796331</v>
      </c>
      <c r="E2120" s="30" t="str">
        <f>①陸連データ貼付け!C2120</f>
        <v>宮本　莉子</v>
      </c>
      <c r="F2120" s="30" t="str">
        <f>ASC(①陸連データ貼付け!D2120)</f>
        <v>ﾐﾔﾓﾄ ﾘｺ</v>
      </c>
      <c r="G2120" s="30" t="str">
        <f>①陸連データ貼付け!E2120</f>
        <v>女</v>
      </c>
      <c r="H2120" s="30">
        <f>①陸連データ貼付け!N2120</f>
        <v>223513</v>
      </c>
      <c r="I2120" s="30" t="str">
        <f>①陸連データ貼付け!K2120</f>
        <v>至学館</v>
      </c>
      <c r="J2120" s="30" t="str">
        <f>ASC(①陸連データ貼付け!J2120)</f>
        <v>ｶﾞｯｺｳﾎｳｼﾞﾝｼｶﾞｯｶﾝｼｶﾞｸｶﾝ</v>
      </c>
      <c r="K2120" s="30" t="str">
        <f t="shared" si="101"/>
        <v>至学館</v>
      </c>
      <c r="L2120" s="30">
        <f>①陸連データ貼付け!P2120</f>
        <v>3</v>
      </c>
      <c r="M2120" s="64" t="str">
        <f>①陸連データ貼付け!Q2120</f>
        <v>高校</v>
      </c>
    </row>
    <row r="2121" spans="1:13">
      <c r="A2121" s="233" t="str">
        <f>①陸連データ貼付け!M2121</f>
        <v>J5328</v>
      </c>
      <c r="B2121" s="30" t="str">
        <f t="shared" si="99"/>
        <v>J</v>
      </c>
      <c r="C2121" s="30" t="str">
        <f t="shared" si="100"/>
        <v>5328</v>
      </c>
      <c r="D2121" s="30">
        <f>①陸連データ貼付け!B2121</f>
        <v>39749941</v>
      </c>
      <c r="E2121" s="30" t="str">
        <f>①陸連データ貼付け!C2121</f>
        <v>菱山　静紅</v>
      </c>
      <c r="F2121" s="30" t="str">
        <f>ASC(①陸連データ貼付け!D2121)</f>
        <v>ﾋｼﾔﾏ ｼｽﾞｸ</v>
      </c>
      <c r="G2121" s="30" t="str">
        <f>①陸連データ貼付け!E2121</f>
        <v>女</v>
      </c>
      <c r="H2121" s="30">
        <f>①陸連データ貼付け!N2121</f>
        <v>223513</v>
      </c>
      <c r="I2121" s="30" t="str">
        <f>①陸連データ貼付け!K2121</f>
        <v>至学館</v>
      </c>
      <c r="J2121" s="30" t="str">
        <f>ASC(①陸連データ貼付け!J2121)</f>
        <v>ｶﾞｯｺｳﾎｳｼﾞﾝｼｶﾞｯｶﾝｼｶﾞｸｶﾝ</v>
      </c>
      <c r="K2121" s="30" t="str">
        <f t="shared" si="101"/>
        <v>至学館</v>
      </c>
      <c r="L2121" s="30">
        <f>①陸連データ貼付け!P2121</f>
        <v>3</v>
      </c>
      <c r="M2121" s="64" t="str">
        <f>①陸連データ貼付け!Q2121</f>
        <v>高校</v>
      </c>
    </row>
    <row r="2122" spans="1:13">
      <c r="A2122" s="233" t="str">
        <f>①陸連データ貼付け!M2122</f>
        <v>J5329</v>
      </c>
      <c r="B2122" s="30" t="str">
        <f t="shared" si="99"/>
        <v>J</v>
      </c>
      <c r="C2122" s="30" t="str">
        <f t="shared" si="100"/>
        <v>5329</v>
      </c>
      <c r="D2122" s="30">
        <f>①陸連データ貼付け!B2122</f>
        <v>39875739</v>
      </c>
      <c r="E2122" s="30" t="str">
        <f>①陸連データ貼付け!C2122</f>
        <v>佐藤　さりな</v>
      </c>
      <c r="F2122" s="30" t="str">
        <f>ASC(①陸連データ貼付け!D2122)</f>
        <v>ｻﾄｳ ｻﾘﾅ</v>
      </c>
      <c r="G2122" s="30" t="str">
        <f>①陸連データ貼付け!E2122</f>
        <v>女</v>
      </c>
      <c r="H2122" s="30">
        <f>①陸連データ貼付け!N2122</f>
        <v>223513</v>
      </c>
      <c r="I2122" s="30" t="str">
        <f>①陸連データ貼付け!K2122</f>
        <v>至学館</v>
      </c>
      <c r="J2122" s="30" t="str">
        <f>ASC(①陸連データ貼付け!J2122)</f>
        <v>ｶﾞｯｺｳﾎｳｼﾞﾝｼｶﾞｯｶﾝｼｶﾞｸｶﾝ</v>
      </c>
      <c r="K2122" s="30" t="str">
        <f t="shared" si="101"/>
        <v>至学館</v>
      </c>
      <c r="L2122" s="30">
        <f>①陸連データ貼付け!P2122</f>
        <v>3</v>
      </c>
      <c r="M2122" s="64" t="str">
        <f>①陸連データ貼付け!Q2122</f>
        <v>高校</v>
      </c>
    </row>
    <row r="2123" spans="1:13">
      <c r="A2123" s="233" t="str">
        <f>①陸連データ貼付け!M2123</f>
        <v>J5330</v>
      </c>
      <c r="B2123" s="30" t="str">
        <f t="shared" si="99"/>
        <v>J</v>
      </c>
      <c r="C2123" s="30" t="str">
        <f t="shared" si="100"/>
        <v>5330</v>
      </c>
      <c r="D2123" s="30">
        <f>①陸連データ貼付け!B2123</f>
        <v>39903630</v>
      </c>
      <c r="E2123" s="30" t="str">
        <f>①陸連データ貼付け!C2123</f>
        <v>時久　彩音</v>
      </c>
      <c r="F2123" s="30" t="str">
        <f>ASC(①陸連データ貼付け!D2123)</f>
        <v>ﾄｷﾋｻ ｱﾔﾈ</v>
      </c>
      <c r="G2123" s="30" t="str">
        <f>①陸連データ貼付け!E2123</f>
        <v>女</v>
      </c>
      <c r="H2123" s="30">
        <f>①陸連データ貼付け!N2123</f>
        <v>223513</v>
      </c>
      <c r="I2123" s="30" t="str">
        <f>①陸連データ貼付け!K2123</f>
        <v>至学館</v>
      </c>
      <c r="J2123" s="30" t="str">
        <f>ASC(①陸連データ貼付け!J2123)</f>
        <v>ｶﾞｯｺｳﾎｳｼﾞﾝｼｶﾞｯｶﾝｼｶﾞｸｶﾝ</v>
      </c>
      <c r="K2123" s="30" t="str">
        <f t="shared" si="101"/>
        <v>至学館</v>
      </c>
      <c r="L2123" s="30">
        <f>①陸連データ貼付け!P2123</f>
        <v>3</v>
      </c>
      <c r="M2123" s="64" t="str">
        <f>①陸連データ貼付け!Q2123</f>
        <v>高校</v>
      </c>
    </row>
    <row r="2124" spans="1:13">
      <c r="A2124" s="233" t="str">
        <f>①陸連データ貼付け!M2124</f>
        <v>J5331</v>
      </c>
      <c r="B2124" s="30" t="str">
        <f t="shared" si="99"/>
        <v>J</v>
      </c>
      <c r="C2124" s="30" t="str">
        <f t="shared" si="100"/>
        <v>5331</v>
      </c>
      <c r="D2124" s="30">
        <f>①陸連データ貼付け!B2124</f>
        <v>45527528</v>
      </c>
      <c r="E2124" s="30" t="str">
        <f>①陸連データ貼付け!C2124</f>
        <v>森田　祐美</v>
      </c>
      <c r="F2124" s="30" t="str">
        <f>ASC(①陸連データ貼付け!D2124)</f>
        <v>ﾓﾘﾀ ﾕﾐ</v>
      </c>
      <c r="G2124" s="30" t="str">
        <f>①陸連データ貼付け!E2124</f>
        <v>女</v>
      </c>
      <c r="H2124" s="30">
        <f>①陸連データ貼付け!N2124</f>
        <v>223513</v>
      </c>
      <c r="I2124" s="30" t="str">
        <f>①陸連データ貼付け!K2124</f>
        <v>至学館</v>
      </c>
      <c r="J2124" s="30" t="str">
        <f>ASC(①陸連データ貼付け!J2124)</f>
        <v>ｶﾞｯｺｳﾎｳｼﾞﾝｼｶﾞｯｶﾝｼｶﾞｸｶﾝ</v>
      </c>
      <c r="K2124" s="30" t="str">
        <f t="shared" si="101"/>
        <v>至学館</v>
      </c>
      <c r="L2124" s="30">
        <f>①陸連データ貼付け!P2124</f>
        <v>2</v>
      </c>
      <c r="M2124" s="64" t="str">
        <f>①陸連データ貼付け!Q2124</f>
        <v>高校</v>
      </c>
    </row>
    <row r="2125" spans="1:13">
      <c r="A2125" s="233" t="str">
        <f>①陸連データ貼付け!M2125</f>
        <v>J5332</v>
      </c>
      <c r="B2125" s="30" t="str">
        <f t="shared" si="99"/>
        <v>J</v>
      </c>
      <c r="C2125" s="30" t="str">
        <f t="shared" si="100"/>
        <v>5332</v>
      </c>
      <c r="D2125" s="30">
        <f>①陸連データ貼付け!B2125</f>
        <v>45639229</v>
      </c>
      <c r="E2125" s="30" t="str">
        <f>①陸連データ貼付け!C2125</f>
        <v>佐々木　萌</v>
      </c>
      <c r="F2125" s="30" t="str">
        <f>ASC(①陸連データ貼付け!D2125)</f>
        <v>ｻｻｷ ﾓｴ</v>
      </c>
      <c r="G2125" s="30" t="str">
        <f>①陸連データ貼付け!E2125</f>
        <v>女</v>
      </c>
      <c r="H2125" s="30">
        <f>①陸連データ貼付け!N2125</f>
        <v>223513</v>
      </c>
      <c r="I2125" s="30" t="str">
        <f>①陸連データ貼付け!K2125</f>
        <v>至学館</v>
      </c>
      <c r="J2125" s="30" t="str">
        <f>ASC(①陸連データ貼付け!J2125)</f>
        <v>ｶﾞｯｺｳﾎｳｼﾞﾝｼｶﾞｯｶﾝｼｶﾞｸｶﾝ</v>
      </c>
      <c r="K2125" s="30" t="str">
        <f t="shared" si="101"/>
        <v>至学館</v>
      </c>
      <c r="L2125" s="30">
        <f>①陸連データ貼付け!P2125</f>
        <v>3</v>
      </c>
      <c r="M2125" s="64" t="str">
        <f>①陸連データ貼付け!Q2125</f>
        <v>高校</v>
      </c>
    </row>
    <row r="2126" spans="1:13">
      <c r="A2126" s="233" t="str">
        <f>①陸連データ貼付け!M2126</f>
        <v>J5333</v>
      </c>
      <c r="B2126" s="30" t="str">
        <f t="shared" si="99"/>
        <v>J</v>
      </c>
      <c r="C2126" s="30" t="str">
        <f t="shared" si="100"/>
        <v>5333</v>
      </c>
      <c r="D2126" s="30">
        <f>①陸連データ貼付け!B2126</f>
        <v>45710219</v>
      </c>
      <c r="E2126" s="30" t="str">
        <f>①陸連データ貼付け!C2126</f>
        <v>塚田　彩楓</v>
      </c>
      <c r="F2126" s="30" t="str">
        <f>ASC(①陸連データ貼付け!D2126)</f>
        <v>ﾂｶﾀﾞ ｱﾔｶ</v>
      </c>
      <c r="G2126" s="30" t="str">
        <f>①陸連データ貼付け!E2126</f>
        <v>女</v>
      </c>
      <c r="H2126" s="30">
        <f>①陸連データ貼付け!N2126</f>
        <v>223513</v>
      </c>
      <c r="I2126" s="30" t="str">
        <f>①陸連データ貼付け!K2126</f>
        <v>至学館</v>
      </c>
      <c r="J2126" s="30" t="str">
        <f>ASC(①陸連データ貼付け!J2126)</f>
        <v>ｶﾞｯｺｳﾎｳｼﾞﾝｼｶﾞｯｶﾝｼｶﾞｸｶﾝ</v>
      </c>
      <c r="K2126" s="30" t="str">
        <f t="shared" si="101"/>
        <v>至学館</v>
      </c>
      <c r="L2126" s="30">
        <f>①陸連データ貼付け!P2126</f>
        <v>3</v>
      </c>
      <c r="M2126" s="64" t="str">
        <f>①陸連データ貼付け!Q2126</f>
        <v>高校</v>
      </c>
    </row>
    <row r="2127" spans="1:13">
      <c r="A2127" s="233" t="str">
        <f>①陸連データ貼付け!M2127</f>
        <v>J5334</v>
      </c>
      <c r="B2127" s="30" t="str">
        <f t="shared" si="99"/>
        <v>J</v>
      </c>
      <c r="C2127" s="30" t="str">
        <f t="shared" si="100"/>
        <v>5334</v>
      </c>
      <c r="D2127" s="30">
        <f>①陸連データ貼付け!B2127</f>
        <v>50283725</v>
      </c>
      <c r="E2127" s="30" t="str">
        <f>①陸連データ貼付け!C2127</f>
        <v>磯部　まみ</v>
      </c>
      <c r="F2127" s="30" t="str">
        <f>ASC(①陸連データ貼付け!D2127)</f>
        <v>ｲｿﾍﾞ ﾏﾐ</v>
      </c>
      <c r="G2127" s="30" t="str">
        <f>①陸連データ貼付け!E2127</f>
        <v>女</v>
      </c>
      <c r="H2127" s="30">
        <f>①陸連データ貼付け!N2127</f>
        <v>223513</v>
      </c>
      <c r="I2127" s="30" t="str">
        <f>①陸連データ貼付け!K2127</f>
        <v>至学館</v>
      </c>
      <c r="J2127" s="30" t="str">
        <f>ASC(①陸連データ貼付け!J2127)</f>
        <v>ｶﾞｯｺｳﾎｳｼﾞﾝｼｶﾞｯｶﾝｼｶﾞｸｶﾝ</v>
      </c>
      <c r="K2127" s="30" t="str">
        <f t="shared" si="101"/>
        <v>至学館</v>
      </c>
      <c r="L2127" s="30">
        <f>①陸連データ貼付け!P2127</f>
        <v>2</v>
      </c>
      <c r="M2127" s="64" t="str">
        <f>①陸連データ貼付け!Q2127</f>
        <v>高校</v>
      </c>
    </row>
    <row r="2128" spans="1:13">
      <c r="A2128" s="233" t="str">
        <f>①陸連データ貼付け!M2128</f>
        <v>J5335</v>
      </c>
      <c r="B2128" s="30" t="str">
        <f t="shared" si="99"/>
        <v>J</v>
      </c>
      <c r="C2128" s="30" t="str">
        <f t="shared" si="100"/>
        <v>5335</v>
      </c>
      <c r="D2128" s="30">
        <f>①陸連データ貼付け!B2128</f>
        <v>50562624</v>
      </c>
      <c r="E2128" s="30" t="str">
        <f>①陸連データ貼付け!C2128</f>
        <v>大野　百花</v>
      </c>
      <c r="F2128" s="30" t="str">
        <f>ASC(①陸連データ貼付け!D2128)</f>
        <v>ｵｵﾉ ﾓﾓｶ</v>
      </c>
      <c r="G2128" s="30" t="str">
        <f>①陸連データ貼付け!E2128</f>
        <v>女</v>
      </c>
      <c r="H2128" s="30">
        <f>①陸連データ貼付け!N2128</f>
        <v>223513</v>
      </c>
      <c r="I2128" s="30" t="str">
        <f>①陸連データ貼付け!K2128</f>
        <v>至学館</v>
      </c>
      <c r="J2128" s="30" t="str">
        <f>ASC(①陸連データ貼付け!J2128)</f>
        <v>ｶﾞｯｺｳﾎｳｼﾞﾝｼｶﾞｯｶﾝｼｶﾞｸｶﾝ</v>
      </c>
      <c r="K2128" s="30" t="str">
        <f t="shared" si="101"/>
        <v>至学館</v>
      </c>
      <c r="L2128" s="30">
        <f>①陸連データ貼付け!P2128</f>
        <v>2</v>
      </c>
      <c r="M2128" s="64" t="str">
        <f>①陸連データ貼付け!Q2128</f>
        <v>高校</v>
      </c>
    </row>
    <row r="2129" spans="1:13">
      <c r="A2129" s="233" t="str">
        <f>①陸連データ貼付け!M2129</f>
        <v>J5336</v>
      </c>
      <c r="B2129" s="30" t="str">
        <f t="shared" si="99"/>
        <v>J</v>
      </c>
      <c r="C2129" s="30" t="str">
        <f t="shared" si="100"/>
        <v>5336</v>
      </c>
      <c r="D2129" s="30">
        <f>①陸連データ貼付け!B2129</f>
        <v>51543321</v>
      </c>
      <c r="E2129" s="30" t="str">
        <f>①陸連データ貼付け!C2129</f>
        <v>本藤　歩</v>
      </c>
      <c r="F2129" s="30" t="str">
        <f>ASC(①陸連データ貼付け!D2129)</f>
        <v>ﾎﾝﾄﾞｳ ｱﾕﾑ</v>
      </c>
      <c r="G2129" s="30" t="str">
        <f>①陸連データ貼付け!E2129</f>
        <v>女</v>
      </c>
      <c r="H2129" s="30">
        <f>①陸連データ貼付け!N2129</f>
        <v>223513</v>
      </c>
      <c r="I2129" s="30" t="str">
        <f>①陸連データ貼付け!K2129</f>
        <v>至学館</v>
      </c>
      <c r="J2129" s="30" t="str">
        <f>ASC(①陸連データ貼付け!J2129)</f>
        <v>ｶﾞｯｺｳﾎｳｼﾞﾝｼｶﾞｯｶﾝｼｶﾞｸｶﾝ</v>
      </c>
      <c r="K2129" s="30" t="str">
        <f t="shared" si="101"/>
        <v>至学館</v>
      </c>
      <c r="L2129" s="30">
        <f>①陸連データ貼付け!P2129</f>
        <v>2</v>
      </c>
      <c r="M2129" s="64" t="str">
        <f>①陸連データ貼付け!Q2129</f>
        <v>高校</v>
      </c>
    </row>
    <row r="2130" spans="1:13">
      <c r="A2130" s="233" t="str">
        <f>①陸連データ貼付け!M2130</f>
        <v>J5337</v>
      </c>
      <c r="B2130" s="30" t="str">
        <f t="shared" si="99"/>
        <v>J</v>
      </c>
      <c r="C2130" s="30" t="str">
        <f t="shared" si="100"/>
        <v>5337</v>
      </c>
      <c r="D2130" s="30">
        <f>①陸連データ貼付け!B2130</f>
        <v>55957536</v>
      </c>
      <c r="E2130" s="30" t="str">
        <f>①陸連データ貼付け!C2130</f>
        <v>井上　葉南</v>
      </c>
      <c r="F2130" s="30" t="str">
        <f>ASC(①陸連データ貼付け!D2130)</f>
        <v>ｲﾉｳｴ ﾊﾅ</v>
      </c>
      <c r="G2130" s="30" t="str">
        <f>①陸連データ貼付け!E2130</f>
        <v>女</v>
      </c>
      <c r="H2130" s="30">
        <f>①陸連データ貼付け!N2130</f>
        <v>223513</v>
      </c>
      <c r="I2130" s="30" t="str">
        <f>①陸連データ貼付け!K2130</f>
        <v>至学館</v>
      </c>
      <c r="J2130" s="30" t="str">
        <f>ASC(①陸連データ貼付け!J2130)</f>
        <v>ｶﾞｯｺｳﾎｳｼﾞﾝｼｶﾞｯｶﾝｼｶﾞｸｶﾝ</v>
      </c>
      <c r="K2130" s="30" t="str">
        <f t="shared" si="101"/>
        <v>至学館</v>
      </c>
      <c r="L2130" s="30">
        <f>①陸連データ貼付け!P2130</f>
        <v>2</v>
      </c>
      <c r="M2130" s="64" t="str">
        <f>①陸連データ貼付け!Q2130</f>
        <v>高校</v>
      </c>
    </row>
    <row r="2131" spans="1:13">
      <c r="A2131" s="233" t="str">
        <f>①陸連データ貼付け!M2131</f>
        <v>J5338</v>
      </c>
      <c r="B2131" s="30" t="str">
        <f t="shared" si="99"/>
        <v>J</v>
      </c>
      <c r="C2131" s="30" t="str">
        <f t="shared" si="100"/>
        <v>5338</v>
      </c>
      <c r="D2131" s="30">
        <f>①陸連データ貼付け!B2131</f>
        <v>55970228</v>
      </c>
      <c r="E2131" s="30" t="str">
        <f>①陸連データ貼付け!C2131</f>
        <v>柴山　亜沙美</v>
      </c>
      <c r="F2131" s="30" t="str">
        <f>ASC(①陸連データ貼付け!D2131)</f>
        <v>ｼﾊﾞﾔﾏ ｱｻﾐ</v>
      </c>
      <c r="G2131" s="30" t="str">
        <f>①陸連データ貼付け!E2131</f>
        <v>女</v>
      </c>
      <c r="H2131" s="30">
        <f>①陸連データ貼付け!N2131</f>
        <v>223513</v>
      </c>
      <c r="I2131" s="30" t="str">
        <f>①陸連データ貼付け!K2131</f>
        <v>至学館</v>
      </c>
      <c r="J2131" s="30" t="str">
        <f>ASC(①陸連データ貼付け!J2131)</f>
        <v>ｶﾞｯｺｳﾎｳｼﾞﾝｼｶﾞｯｶﾝｼｶﾞｸｶﾝ</v>
      </c>
      <c r="K2131" s="30" t="str">
        <f t="shared" si="101"/>
        <v>至学館</v>
      </c>
      <c r="L2131" s="30">
        <f>①陸連データ貼付け!P2131</f>
        <v>3</v>
      </c>
      <c r="M2131" s="64" t="str">
        <f>①陸連データ貼付け!Q2131</f>
        <v>高校</v>
      </c>
    </row>
    <row r="2132" spans="1:13">
      <c r="A2132" s="233" t="str">
        <f>①陸連データ貼付け!M2132</f>
        <v>J5339</v>
      </c>
      <c r="B2132" s="30" t="str">
        <f t="shared" si="99"/>
        <v>J</v>
      </c>
      <c r="C2132" s="30" t="str">
        <f t="shared" si="100"/>
        <v>5339</v>
      </c>
      <c r="D2132" s="30">
        <f>①陸連データ貼付け!B2132</f>
        <v>57608430</v>
      </c>
      <c r="E2132" s="30" t="str">
        <f>①陸連データ貼付け!C2132</f>
        <v>鈴木　菜央</v>
      </c>
      <c r="F2132" s="30" t="str">
        <f>ASC(①陸連データ貼付け!D2132)</f>
        <v>ｽｽﾞｷ ﾅｵ</v>
      </c>
      <c r="G2132" s="30" t="str">
        <f>①陸連データ貼付け!E2132</f>
        <v>女</v>
      </c>
      <c r="H2132" s="30">
        <f>①陸連データ貼付け!N2132</f>
        <v>223513</v>
      </c>
      <c r="I2132" s="30" t="str">
        <f>①陸連データ貼付け!K2132</f>
        <v>至学館</v>
      </c>
      <c r="J2132" s="30" t="str">
        <f>ASC(①陸連データ貼付け!J2132)</f>
        <v>ｶﾞｯｺｳﾎｳｼﾞﾝｼｶﾞｯｶﾝｼｶﾞｸｶﾝ</v>
      </c>
      <c r="K2132" s="30" t="str">
        <f t="shared" si="101"/>
        <v>至学館</v>
      </c>
      <c r="L2132" s="30">
        <f>①陸連データ貼付け!P2132</f>
        <v>3</v>
      </c>
      <c r="M2132" s="64" t="str">
        <f>①陸連データ貼付け!Q2132</f>
        <v>高校</v>
      </c>
    </row>
    <row r="2133" spans="1:13">
      <c r="A2133" s="233" t="str">
        <f>①陸連データ貼付け!M2133</f>
        <v>J5340</v>
      </c>
      <c r="B2133" s="30" t="str">
        <f t="shared" si="99"/>
        <v>J</v>
      </c>
      <c r="C2133" s="30" t="str">
        <f t="shared" si="100"/>
        <v>5340</v>
      </c>
      <c r="D2133" s="30">
        <f>①陸連データ貼付け!B2133</f>
        <v>58173933</v>
      </c>
      <c r="E2133" s="30" t="str">
        <f>①陸連データ貼付け!C2133</f>
        <v>野田　亜美</v>
      </c>
      <c r="F2133" s="30" t="str">
        <f>ASC(①陸連データ貼付け!D2133)</f>
        <v>ﾉﾀﾞ ｱﾐ</v>
      </c>
      <c r="G2133" s="30" t="str">
        <f>①陸連データ貼付け!E2133</f>
        <v>女</v>
      </c>
      <c r="H2133" s="30">
        <f>①陸連データ貼付け!N2133</f>
        <v>223513</v>
      </c>
      <c r="I2133" s="30" t="str">
        <f>①陸連データ貼付け!K2133</f>
        <v>至学館</v>
      </c>
      <c r="J2133" s="30" t="str">
        <f>ASC(①陸連データ貼付け!J2133)</f>
        <v>ｶﾞｯｺｳﾎｳｼﾞﾝｼｶﾞｯｶﾝｼｶﾞｸｶﾝ</v>
      </c>
      <c r="K2133" s="30" t="str">
        <f t="shared" si="101"/>
        <v>至学館</v>
      </c>
      <c r="L2133" s="30">
        <f>①陸連データ貼付け!P2133</f>
        <v>3</v>
      </c>
      <c r="M2133" s="64" t="str">
        <f>①陸連データ貼付け!Q2133</f>
        <v>高校</v>
      </c>
    </row>
    <row r="2134" spans="1:13">
      <c r="A2134" s="233" t="str">
        <f>①陸連データ貼付け!M2134</f>
        <v>J5341</v>
      </c>
      <c r="B2134" s="30" t="str">
        <f t="shared" si="99"/>
        <v>J</v>
      </c>
      <c r="C2134" s="30" t="str">
        <f t="shared" si="100"/>
        <v>5341</v>
      </c>
      <c r="D2134" s="30">
        <f>①陸連データ貼付け!B2134</f>
        <v>58400926</v>
      </c>
      <c r="E2134" s="30" t="str">
        <f>①陸連データ貼付け!C2134</f>
        <v>伊藤　優</v>
      </c>
      <c r="F2134" s="30" t="str">
        <f>ASC(①陸連データ貼付け!D2134)</f>
        <v>ｲﾄｳ ﾕｳ</v>
      </c>
      <c r="G2134" s="30" t="str">
        <f>①陸連データ貼付け!E2134</f>
        <v>女</v>
      </c>
      <c r="H2134" s="30">
        <f>①陸連データ貼付け!N2134</f>
        <v>223513</v>
      </c>
      <c r="I2134" s="30" t="str">
        <f>①陸連データ貼付け!K2134</f>
        <v>至学館</v>
      </c>
      <c r="J2134" s="30" t="str">
        <f>ASC(①陸連データ貼付け!J2134)</f>
        <v>ｶﾞｯｺｳﾎｳｼﾞﾝｼｶﾞｯｶﾝｼｶﾞｸｶﾝ</v>
      </c>
      <c r="K2134" s="30" t="str">
        <f t="shared" si="101"/>
        <v>至学館</v>
      </c>
      <c r="L2134" s="30">
        <f>①陸連データ貼付け!P2134</f>
        <v>1</v>
      </c>
      <c r="M2134" s="64" t="str">
        <f>①陸連データ貼付け!Q2134</f>
        <v>高校</v>
      </c>
    </row>
    <row r="2135" spans="1:13">
      <c r="A2135" s="233" t="str">
        <f>①陸連データ貼付け!M2135</f>
        <v>J5342</v>
      </c>
      <c r="B2135" s="30" t="str">
        <f t="shared" si="99"/>
        <v>J</v>
      </c>
      <c r="C2135" s="30" t="str">
        <f t="shared" si="100"/>
        <v>5342</v>
      </c>
      <c r="D2135" s="30">
        <f>①陸連データ貼付け!B2135</f>
        <v>68094835</v>
      </c>
      <c r="E2135" s="30" t="str">
        <f>①陸連データ貼付け!C2135</f>
        <v>石橋　京佳</v>
      </c>
      <c r="F2135" s="30" t="str">
        <f>ASC(①陸連データ貼付け!D2135)</f>
        <v>ｲｼﾊﾞｼ ｷｮｳｶ</v>
      </c>
      <c r="G2135" s="30" t="str">
        <f>①陸連データ貼付け!E2135</f>
        <v>女</v>
      </c>
      <c r="H2135" s="30">
        <f>①陸連データ貼付け!N2135</f>
        <v>223513</v>
      </c>
      <c r="I2135" s="30" t="str">
        <f>①陸連データ貼付け!K2135</f>
        <v>至学館</v>
      </c>
      <c r="J2135" s="30" t="str">
        <f>ASC(①陸連データ貼付け!J2135)</f>
        <v>ｶﾞｯｺｳﾎｳｼﾞﾝｼｶﾞｯｶﾝｼｶﾞｸｶﾝ</v>
      </c>
      <c r="K2135" s="30" t="str">
        <f t="shared" si="101"/>
        <v>至学館</v>
      </c>
      <c r="L2135" s="30">
        <f>①陸連データ貼付け!P2135</f>
        <v>1</v>
      </c>
      <c r="M2135" s="64" t="str">
        <f>①陸連データ貼付け!Q2135</f>
        <v>高校</v>
      </c>
    </row>
    <row r="2136" spans="1:13">
      <c r="A2136" s="233" t="str">
        <f>①陸連データ貼付け!M2136</f>
        <v>J5343</v>
      </c>
      <c r="B2136" s="30" t="str">
        <f t="shared" si="99"/>
        <v>J</v>
      </c>
      <c r="C2136" s="30" t="str">
        <f t="shared" si="100"/>
        <v>5343</v>
      </c>
      <c r="D2136" s="30">
        <f>①陸連データ貼付け!B2136</f>
        <v>68655838</v>
      </c>
      <c r="E2136" s="30" t="str">
        <f>①陸連データ貼付け!C2136</f>
        <v>小禄　由衣</v>
      </c>
      <c r="F2136" s="30" t="str">
        <f>ASC(①陸連データ貼付け!D2136)</f>
        <v>ｵﾛｸ ﾕｲ</v>
      </c>
      <c r="G2136" s="30" t="str">
        <f>①陸連データ貼付け!E2136</f>
        <v>女</v>
      </c>
      <c r="H2136" s="30">
        <f>①陸連データ貼付け!N2136</f>
        <v>223513</v>
      </c>
      <c r="I2136" s="30" t="str">
        <f>①陸連データ貼付け!K2136</f>
        <v>至学館</v>
      </c>
      <c r="J2136" s="30" t="str">
        <f>ASC(①陸連データ貼付け!J2136)</f>
        <v>ｶﾞｯｺｳﾎｳｼﾞﾝｼｶﾞｯｶﾝｼｶﾞｸｶﾝ</v>
      </c>
      <c r="K2136" s="30" t="str">
        <f t="shared" si="101"/>
        <v>至学館</v>
      </c>
      <c r="L2136" s="30">
        <f>①陸連データ貼付け!P2136</f>
        <v>1</v>
      </c>
      <c r="M2136" s="64" t="str">
        <f>①陸連データ貼付け!Q2136</f>
        <v>高校</v>
      </c>
    </row>
    <row r="2137" spans="1:13">
      <c r="A2137" s="233" t="str">
        <f>①陸連データ貼付け!M2137</f>
        <v>J5344</v>
      </c>
      <c r="B2137" s="30" t="str">
        <f t="shared" si="99"/>
        <v>J</v>
      </c>
      <c r="C2137" s="30" t="str">
        <f t="shared" si="100"/>
        <v>5344</v>
      </c>
      <c r="D2137" s="30">
        <f>①陸連データ貼付け!B2137</f>
        <v>68841128</v>
      </c>
      <c r="E2137" s="30" t="str">
        <f>①陸連データ貼付け!C2137</f>
        <v>都築　美音</v>
      </c>
      <c r="F2137" s="30" t="str">
        <f>ASC(①陸連データ貼付け!D2137)</f>
        <v>ﾂﾂﾞｷ ﾐｵﾝ</v>
      </c>
      <c r="G2137" s="30" t="str">
        <f>①陸連データ貼付け!E2137</f>
        <v>女</v>
      </c>
      <c r="H2137" s="30">
        <f>①陸連データ貼付け!N2137</f>
        <v>223513</v>
      </c>
      <c r="I2137" s="30" t="str">
        <f>①陸連データ貼付け!K2137</f>
        <v>至学館</v>
      </c>
      <c r="J2137" s="30" t="str">
        <f>ASC(①陸連データ貼付け!J2137)</f>
        <v>ｶﾞｯｺｳﾎｳｼﾞﾝｼｶﾞｯｶﾝｼｶﾞｸｶﾝ</v>
      </c>
      <c r="K2137" s="30" t="str">
        <f t="shared" si="101"/>
        <v>至学館</v>
      </c>
      <c r="L2137" s="30">
        <f>①陸連データ貼付け!P2137</f>
        <v>1</v>
      </c>
      <c r="M2137" s="64" t="str">
        <f>①陸連データ貼付け!Q2137</f>
        <v>高校</v>
      </c>
    </row>
    <row r="2138" spans="1:13">
      <c r="A2138" s="233" t="str">
        <f>①陸連データ貼付け!M2138</f>
        <v>J5345</v>
      </c>
      <c r="B2138" s="30" t="str">
        <f t="shared" si="99"/>
        <v>J</v>
      </c>
      <c r="C2138" s="30" t="str">
        <f t="shared" si="100"/>
        <v>5345</v>
      </c>
      <c r="D2138" s="30">
        <f>①陸連データ貼付け!B2138</f>
        <v>69602730</v>
      </c>
      <c r="E2138" s="30" t="str">
        <f>①陸連データ貼付け!C2138</f>
        <v>國立　華蓮</v>
      </c>
      <c r="F2138" s="30" t="str">
        <f>ASC(①陸連データ貼付け!D2138)</f>
        <v>ｺｸﾘｭｳ ｶﾚﾝ</v>
      </c>
      <c r="G2138" s="30" t="str">
        <f>①陸連データ貼付け!E2138</f>
        <v>女</v>
      </c>
      <c r="H2138" s="30">
        <f>①陸連データ貼付け!N2138</f>
        <v>223513</v>
      </c>
      <c r="I2138" s="30" t="str">
        <f>①陸連データ貼付け!K2138</f>
        <v>至学館</v>
      </c>
      <c r="J2138" s="30" t="str">
        <f>ASC(①陸連データ貼付け!J2138)</f>
        <v>ｶﾞｯｺｳﾎｳｼﾞﾝｼｶﾞｯｶﾝｼｶﾞｸｶﾝ</v>
      </c>
      <c r="K2138" s="30" t="str">
        <f t="shared" si="101"/>
        <v>至学館</v>
      </c>
      <c r="L2138" s="30">
        <f>①陸連データ貼付け!P2138</f>
        <v>1</v>
      </c>
      <c r="M2138" s="64" t="str">
        <f>①陸連データ貼付け!Q2138</f>
        <v>高校</v>
      </c>
    </row>
    <row r="2139" spans="1:13">
      <c r="A2139" s="233" t="str">
        <f>①陸連データ貼付け!M2139</f>
        <v>J5346</v>
      </c>
      <c r="B2139" s="30" t="str">
        <f t="shared" si="99"/>
        <v>J</v>
      </c>
      <c r="C2139" s="30" t="str">
        <f t="shared" si="100"/>
        <v>5346</v>
      </c>
      <c r="D2139" s="30">
        <f>①陸連データ貼付け!B2139</f>
        <v>72774229</v>
      </c>
      <c r="E2139" s="30" t="str">
        <f>①陸連データ貼付け!C2139</f>
        <v>釜田　留奈</v>
      </c>
      <c r="F2139" s="30" t="str">
        <f>ASC(①陸連データ貼付け!D2139)</f>
        <v>ｶﾏﾀﾞ ﾙﾅ</v>
      </c>
      <c r="G2139" s="30" t="str">
        <f>①陸連データ貼付け!E2139</f>
        <v>女</v>
      </c>
      <c r="H2139" s="30">
        <f>①陸連データ貼付け!N2139</f>
        <v>223513</v>
      </c>
      <c r="I2139" s="30" t="str">
        <f>①陸連データ貼付け!K2139</f>
        <v>至学館</v>
      </c>
      <c r="J2139" s="30" t="str">
        <f>ASC(①陸連データ貼付け!J2139)</f>
        <v>ｶﾞｯｺｳﾎｳｼﾞﾝｼｶﾞｯｶﾝｼｶﾞｸｶﾝ</v>
      </c>
      <c r="K2139" s="30" t="str">
        <f t="shared" si="101"/>
        <v>至学館</v>
      </c>
      <c r="L2139" s="30">
        <f>①陸連データ貼付け!P2139</f>
        <v>3</v>
      </c>
      <c r="M2139" s="64" t="str">
        <f>①陸連データ貼付け!Q2139</f>
        <v>高校</v>
      </c>
    </row>
    <row r="2140" spans="1:13">
      <c r="A2140" s="233" t="str">
        <f>①陸連データ貼付け!M2140</f>
        <v>J5347</v>
      </c>
      <c r="B2140" s="30" t="str">
        <f t="shared" si="99"/>
        <v>J</v>
      </c>
      <c r="C2140" s="30" t="str">
        <f t="shared" si="100"/>
        <v>5347</v>
      </c>
      <c r="D2140" s="30">
        <f>①陸連データ貼付け!B2140</f>
        <v>73499234</v>
      </c>
      <c r="E2140" s="30" t="str">
        <f>①陸連データ貼付け!C2140</f>
        <v>都築　佳奈</v>
      </c>
      <c r="F2140" s="30" t="str">
        <f>ASC(①陸連データ貼付け!D2140)</f>
        <v>ﾂﾂﾞｷ ｶﾅ</v>
      </c>
      <c r="G2140" s="30" t="str">
        <f>①陸連データ貼付け!E2140</f>
        <v>女</v>
      </c>
      <c r="H2140" s="30">
        <f>①陸連データ貼付け!N2140</f>
        <v>223513</v>
      </c>
      <c r="I2140" s="30" t="str">
        <f>①陸連データ貼付け!K2140</f>
        <v>至学館</v>
      </c>
      <c r="J2140" s="30" t="str">
        <f>ASC(①陸連データ貼付け!J2140)</f>
        <v>ｶﾞｯｺｳﾎｳｼﾞﾝｼｶﾞｯｶﾝｼｶﾞｸｶﾝ</v>
      </c>
      <c r="K2140" s="30" t="str">
        <f t="shared" si="101"/>
        <v>至学館</v>
      </c>
      <c r="L2140" s="30">
        <f>①陸連データ貼付け!P2140</f>
        <v>3</v>
      </c>
      <c r="M2140" s="64" t="str">
        <f>①陸連データ貼付け!Q2140</f>
        <v>高校</v>
      </c>
    </row>
    <row r="2141" spans="1:13">
      <c r="A2141" s="233" t="str">
        <f>①陸連データ貼付け!M2141</f>
        <v>J5348</v>
      </c>
      <c r="B2141" s="30" t="str">
        <f t="shared" si="99"/>
        <v>J</v>
      </c>
      <c r="C2141" s="30" t="str">
        <f t="shared" si="100"/>
        <v>5348</v>
      </c>
      <c r="D2141" s="30">
        <f>①陸連データ貼付け!B2141</f>
        <v>75903731</v>
      </c>
      <c r="E2141" s="30" t="str">
        <f>①陸連データ貼付け!C2141</f>
        <v>安原　愛美</v>
      </c>
      <c r="F2141" s="30" t="str">
        <f>ASC(①陸連データ貼付け!D2141)</f>
        <v>ﾔｽﾊﾗ ﾏﾅﾐ</v>
      </c>
      <c r="G2141" s="30" t="str">
        <f>①陸連データ貼付け!E2141</f>
        <v>女</v>
      </c>
      <c r="H2141" s="30">
        <f>①陸連データ貼付け!N2141</f>
        <v>223513</v>
      </c>
      <c r="I2141" s="30" t="str">
        <f>①陸連データ貼付け!K2141</f>
        <v>至学館</v>
      </c>
      <c r="J2141" s="30" t="str">
        <f>ASC(①陸連データ貼付け!J2141)</f>
        <v>ｶﾞｯｺｳﾎｳｼﾞﾝｼｶﾞｯｶﾝｼｶﾞｸｶﾝ</v>
      </c>
      <c r="K2141" s="30" t="str">
        <f t="shared" si="101"/>
        <v>至学館</v>
      </c>
      <c r="L2141" s="30">
        <f>①陸連データ貼付け!P2141</f>
        <v>2</v>
      </c>
      <c r="M2141" s="64" t="str">
        <f>①陸連データ貼付け!Q2141</f>
        <v>高校</v>
      </c>
    </row>
    <row r="2142" spans="1:13">
      <c r="A2142" s="233" t="str">
        <f>①陸連データ貼付け!M2142</f>
        <v>J5349</v>
      </c>
      <c r="B2142" s="30" t="str">
        <f t="shared" si="99"/>
        <v>J</v>
      </c>
      <c r="C2142" s="30" t="str">
        <f t="shared" si="100"/>
        <v>5349</v>
      </c>
      <c r="D2142" s="30">
        <f>①陸連データ貼付け!B2142</f>
        <v>78110926</v>
      </c>
      <c r="E2142" s="30" t="str">
        <f>①陸連データ貼付け!C2142</f>
        <v>勝　成望</v>
      </c>
      <c r="F2142" s="30" t="str">
        <f>ASC(①陸連データ貼付け!D2142)</f>
        <v>ｶﾂ ﾅﾙﾐ</v>
      </c>
      <c r="G2142" s="30" t="str">
        <f>①陸連データ貼付け!E2142</f>
        <v>女</v>
      </c>
      <c r="H2142" s="30">
        <f>①陸連データ貼付け!N2142</f>
        <v>223513</v>
      </c>
      <c r="I2142" s="30" t="str">
        <f>①陸連データ貼付け!K2142</f>
        <v>至学館</v>
      </c>
      <c r="J2142" s="30" t="str">
        <f>ASC(①陸連データ貼付け!J2142)</f>
        <v>ｶﾞｯｺｳﾎｳｼﾞﾝｼｶﾞｯｶﾝｼｶﾞｸｶﾝ</v>
      </c>
      <c r="K2142" s="30" t="str">
        <f t="shared" si="101"/>
        <v>至学館</v>
      </c>
      <c r="L2142" s="30">
        <f>①陸連データ貼付け!P2142</f>
        <v>1</v>
      </c>
      <c r="M2142" s="64" t="str">
        <f>①陸連データ貼付け!Q2142</f>
        <v>高校</v>
      </c>
    </row>
    <row r="2143" spans="1:13">
      <c r="A2143" s="233" t="str">
        <f>①陸連データ貼付け!M2143</f>
        <v>J5350</v>
      </c>
      <c r="B2143" s="30" t="str">
        <f t="shared" si="99"/>
        <v>J</v>
      </c>
      <c r="C2143" s="30" t="str">
        <f t="shared" si="100"/>
        <v>5350</v>
      </c>
      <c r="D2143" s="30">
        <f>①陸連データ貼付け!B2143</f>
        <v>78111119</v>
      </c>
      <c r="E2143" s="30" t="str">
        <f>①陸連データ貼付け!C2143</f>
        <v>鎌田　亜優</v>
      </c>
      <c r="F2143" s="30" t="str">
        <f>ASC(①陸連データ貼付け!D2143)</f>
        <v>ｶﾏﾀﾞ ｱﾕ</v>
      </c>
      <c r="G2143" s="30" t="str">
        <f>①陸連データ貼付け!E2143</f>
        <v>女</v>
      </c>
      <c r="H2143" s="30">
        <f>①陸連データ貼付け!N2143</f>
        <v>223513</v>
      </c>
      <c r="I2143" s="30" t="str">
        <f>①陸連データ貼付け!K2143</f>
        <v>至学館</v>
      </c>
      <c r="J2143" s="30" t="str">
        <f>ASC(①陸連データ貼付け!J2143)</f>
        <v>ｶﾞｯｺｳﾎｳｼﾞﾝｼｶﾞｯｶﾝｼｶﾞｸｶﾝ</v>
      </c>
      <c r="K2143" s="30" t="str">
        <f t="shared" si="101"/>
        <v>至学館</v>
      </c>
      <c r="L2143" s="30">
        <f>①陸連データ貼付け!P2143</f>
        <v>1</v>
      </c>
      <c r="M2143" s="64" t="str">
        <f>①陸連データ貼付け!Q2143</f>
        <v>高校</v>
      </c>
    </row>
    <row r="2144" spans="1:13">
      <c r="A2144" s="233" t="str">
        <f>①陸連データ貼付け!M2144</f>
        <v>J5351</v>
      </c>
      <c r="B2144" s="30" t="str">
        <f t="shared" si="99"/>
        <v>J</v>
      </c>
      <c r="C2144" s="30" t="str">
        <f t="shared" si="100"/>
        <v>5351</v>
      </c>
      <c r="D2144" s="30">
        <f>①陸連データ貼付け!B2144</f>
        <v>78111422</v>
      </c>
      <c r="E2144" s="30" t="str">
        <f>①陸連データ貼付け!C2144</f>
        <v>木村　飛実</v>
      </c>
      <c r="F2144" s="30" t="str">
        <f>ASC(①陸連データ貼付け!D2144)</f>
        <v>ｷﾑﾗ ｱｽﾐ</v>
      </c>
      <c r="G2144" s="30" t="str">
        <f>①陸連データ貼付け!E2144</f>
        <v>女</v>
      </c>
      <c r="H2144" s="30">
        <f>①陸連データ貼付け!N2144</f>
        <v>223513</v>
      </c>
      <c r="I2144" s="30" t="str">
        <f>①陸連データ貼付け!K2144</f>
        <v>至学館</v>
      </c>
      <c r="J2144" s="30" t="str">
        <f>ASC(①陸連データ貼付け!J2144)</f>
        <v>ｶﾞｯｺｳﾎｳｼﾞﾝｼｶﾞｯｶﾝｼｶﾞｸｶﾝ</v>
      </c>
      <c r="K2144" s="30" t="str">
        <f t="shared" si="101"/>
        <v>至学館</v>
      </c>
      <c r="L2144" s="30">
        <f>①陸連データ貼付け!P2144</f>
        <v>1</v>
      </c>
      <c r="M2144" s="64" t="str">
        <f>①陸連データ貼付け!Q2144</f>
        <v>高校</v>
      </c>
    </row>
    <row r="2145" spans="1:13">
      <c r="A2145" s="233" t="str">
        <f>①陸連データ貼付け!M2145</f>
        <v>J5352</v>
      </c>
      <c r="B2145" s="30" t="str">
        <f t="shared" si="99"/>
        <v>J</v>
      </c>
      <c r="C2145" s="30" t="str">
        <f t="shared" si="100"/>
        <v>5352</v>
      </c>
      <c r="D2145" s="30">
        <f>①陸連データ貼付け!B2145</f>
        <v>85020722</v>
      </c>
      <c r="E2145" s="30" t="str">
        <f>①陸連データ貼付け!C2145</f>
        <v>塩崎　泉</v>
      </c>
      <c r="F2145" s="30" t="str">
        <f>ASC(①陸連データ貼付け!D2145)</f>
        <v>ｼｵｻﾞｷ ｲｽﾞﾐ</v>
      </c>
      <c r="G2145" s="30" t="str">
        <f>①陸連データ貼付け!E2145</f>
        <v>女</v>
      </c>
      <c r="H2145" s="30">
        <f>①陸連データ貼付け!N2145</f>
        <v>223513</v>
      </c>
      <c r="I2145" s="30" t="str">
        <f>①陸連データ貼付け!K2145</f>
        <v>至学館</v>
      </c>
      <c r="J2145" s="30" t="str">
        <f>ASC(①陸連データ貼付け!J2145)</f>
        <v>ｶﾞｯｺｳﾎｳｼﾞﾝｼｶﾞｯｶﾝｼｶﾞｸｶﾝ</v>
      </c>
      <c r="K2145" s="30" t="str">
        <f t="shared" si="101"/>
        <v>至学館</v>
      </c>
      <c r="L2145" s="30">
        <f>①陸連データ貼付け!P2145</f>
        <v>1</v>
      </c>
      <c r="M2145" s="64" t="str">
        <f>①陸連データ貼付け!Q2145</f>
        <v>高校</v>
      </c>
    </row>
    <row r="2146" spans="1:13">
      <c r="A2146" s="233" t="str">
        <f>①陸連データ貼付け!M2146</f>
        <v>J5353</v>
      </c>
      <c r="B2146" s="30" t="str">
        <f t="shared" si="99"/>
        <v>J</v>
      </c>
      <c r="C2146" s="30" t="str">
        <f t="shared" si="100"/>
        <v>5353</v>
      </c>
      <c r="D2146" s="30">
        <f>①陸連データ貼付け!B2146</f>
        <v>85362428</v>
      </c>
      <c r="E2146" s="30" t="str">
        <f>①陸連データ貼付け!C2146</f>
        <v>相馬　楓</v>
      </c>
      <c r="F2146" s="30" t="str">
        <f>ASC(①陸連データ貼付け!D2146)</f>
        <v>ｿｳﾏ ｶｴﾃﾞ</v>
      </c>
      <c r="G2146" s="30" t="str">
        <f>①陸連データ貼付け!E2146</f>
        <v>女</v>
      </c>
      <c r="H2146" s="30">
        <f>①陸連データ貼付け!N2146</f>
        <v>223513</v>
      </c>
      <c r="I2146" s="30" t="str">
        <f>①陸連データ貼付け!K2146</f>
        <v>至学館</v>
      </c>
      <c r="J2146" s="30" t="str">
        <f>ASC(①陸連データ貼付け!J2146)</f>
        <v>ｶﾞｯｺｳﾎｳｼﾞﾝｼｶﾞｯｶﾝｼｶﾞｸｶﾝ</v>
      </c>
      <c r="K2146" s="30" t="str">
        <f t="shared" si="101"/>
        <v>至学館</v>
      </c>
      <c r="L2146" s="30">
        <f>①陸連データ貼付け!P2146</f>
        <v>2</v>
      </c>
      <c r="M2146" s="64" t="str">
        <f>①陸連データ貼付け!Q2146</f>
        <v>高校</v>
      </c>
    </row>
    <row r="2147" spans="1:13">
      <c r="A2147" s="233" t="str">
        <f>①陸連データ貼付け!M2147</f>
        <v>J5354</v>
      </c>
      <c r="B2147" s="30" t="str">
        <f t="shared" si="99"/>
        <v>J</v>
      </c>
      <c r="C2147" s="30" t="str">
        <f t="shared" si="100"/>
        <v>5354</v>
      </c>
      <c r="D2147" s="30">
        <f>①陸連データ貼付け!B2147</f>
        <v>85362630</v>
      </c>
      <c r="E2147" s="30" t="str">
        <f>①陸連データ貼付け!C2147</f>
        <v>山口　由望香</v>
      </c>
      <c r="F2147" s="30" t="str">
        <f>ASC(①陸連データ貼付け!D2147)</f>
        <v>ﾔﾏｸﾞﾁ ﾕﾐｶ</v>
      </c>
      <c r="G2147" s="30" t="str">
        <f>①陸連データ貼付け!E2147</f>
        <v>女</v>
      </c>
      <c r="H2147" s="30">
        <f>①陸連データ貼付け!N2147</f>
        <v>223513</v>
      </c>
      <c r="I2147" s="30" t="str">
        <f>①陸連データ貼付け!K2147</f>
        <v>至学館</v>
      </c>
      <c r="J2147" s="30" t="str">
        <f>ASC(①陸連データ貼付け!J2147)</f>
        <v>ｶﾞｯｺｳﾎｳｼﾞﾝｼｶﾞｯｶﾝｼｶﾞｸｶﾝ</v>
      </c>
      <c r="K2147" s="30" t="str">
        <f t="shared" si="101"/>
        <v>至学館</v>
      </c>
      <c r="L2147" s="30">
        <f>①陸連データ貼付け!P2147</f>
        <v>2</v>
      </c>
      <c r="M2147" s="64" t="str">
        <f>①陸連データ貼付け!Q2147</f>
        <v>高校</v>
      </c>
    </row>
    <row r="2148" spans="1:13">
      <c r="A2148" s="233" t="str">
        <f>①陸連データ貼付け!M2148</f>
        <v>J5363</v>
      </c>
      <c r="B2148" s="30" t="str">
        <f t="shared" si="99"/>
        <v>J</v>
      </c>
      <c r="C2148" s="30" t="str">
        <f t="shared" si="100"/>
        <v>5363</v>
      </c>
      <c r="D2148" s="30">
        <f>①陸連データ貼付け!B2148</f>
        <v>72848938</v>
      </c>
      <c r="E2148" s="30" t="str">
        <f>①陸連データ貼付け!C2148</f>
        <v>白井　沙奈</v>
      </c>
      <c r="F2148" s="30" t="str">
        <f>ASC(①陸連データ貼付け!D2148)</f>
        <v>ｼﾗｲ ｻﾅ</v>
      </c>
      <c r="G2148" s="30" t="str">
        <f>①陸連データ貼付け!E2148</f>
        <v>女</v>
      </c>
      <c r="H2148" s="30">
        <f>①陸連データ貼付け!N2148</f>
        <v>223513</v>
      </c>
      <c r="I2148" s="30" t="str">
        <f>①陸連データ貼付け!K2148</f>
        <v>至学館</v>
      </c>
      <c r="J2148" s="30" t="str">
        <f>ASC(①陸連データ貼付け!J2148)</f>
        <v>ｶﾞｯｺｳﾎｳｼﾞﾝｼｶﾞｯｶﾝｼｶﾞｸｶﾝ</v>
      </c>
      <c r="K2148" s="30" t="str">
        <f t="shared" si="101"/>
        <v>至学館</v>
      </c>
      <c r="L2148" s="30">
        <f>①陸連データ貼付け!P2148</f>
        <v>1</v>
      </c>
      <c r="M2148" s="64" t="str">
        <f>①陸連データ貼付け!Q2148</f>
        <v>高校</v>
      </c>
    </row>
    <row r="2149" spans="1:13">
      <c r="A2149" s="233" t="str">
        <f>①陸連データ貼付け!M2149</f>
        <v>J5364</v>
      </c>
      <c r="B2149" s="30" t="str">
        <f t="shared" si="99"/>
        <v>J</v>
      </c>
      <c r="C2149" s="30" t="str">
        <f t="shared" si="100"/>
        <v>5364</v>
      </c>
      <c r="D2149" s="30">
        <f>①陸連データ貼付け!B2149</f>
        <v>73247932</v>
      </c>
      <c r="E2149" s="30" t="str">
        <f>①陸連データ貼付け!C2149</f>
        <v>有吉　志穂</v>
      </c>
      <c r="F2149" s="30" t="str">
        <f>ASC(①陸連データ貼付け!D2149)</f>
        <v>ｱﾘﾖｼ ｼﾎ</v>
      </c>
      <c r="G2149" s="30" t="str">
        <f>①陸連データ貼付け!E2149</f>
        <v>女</v>
      </c>
      <c r="H2149" s="30">
        <f>①陸連データ貼付け!N2149</f>
        <v>223513</v>
      </c>
      <c r="I2149" s="30" t="str">
        <f>①陸連データ貼付け!K2149</f>
        <v>至学館</v>
      </c>
      <c r="J2149" s="30" t="str">
        <f>ASC(①陸連データ貼付け!J2149)</f>
        <v>ｶﾞｯｺｳﾎｳｼﾞﾝｼｶﾞｯｶﾝｼｶﾞｸｶﾝ</v>
      </c>
      <c r="K2149" s="30" t="str">
        <f t="shared" si="101"/>
        <v>至学館</v>
      </c>
      <c r="L2149" s="30">
        <f>①陸連データ貼付け!P2149</f>
        <v>1</v>
      </c>
      <c r="M2149" s="64" t="str">
        <f>①陸連データ貼付け!Q2149</f>
        <v>高校</v>
      </c>
    </row>
    <row r="2150" spans="1:13">
      <c r="A2150" s="233" t="str">
        <f>①陸連データ貼付け!M2150</f>
        <v>J592</v>
      </c>
      <c r="B2150" s="30" t="str">
        <f t="shared" si="99"/>
        <v>J</v>
      </c>
      <c r="C2150" s="30" t="str">
        <f t="shared" si="100"/>
        <v>592</v>
      </c>
      <c r="D2150" s="30">
        <f>①陸連データ貼付け!B2150</f>
        <v>39970230</v>
      </c>
      <c r="E2150" s="30" t="str">
        <f>①陸連データ貼付け!C2150</f>
        <v>桑田　凌希</v>
      </c>
      <c r="F2150" s="30" t="str">
        <f>ASC(①陸連データ貼付け!D2150)</f>
        <v>ｸﾜﾀ ﾘｮｳｷ</v>
      </c>
      <c r="G2150" s="30" t="str">
        <f>①陸連データ貼付け!E2150</f>
        <v>男</v>
      </c>
      <c r="H2150" s="30">
        <f>①陸連データ貼付け!N2150</f>
        <v>223513</v>
      </c>
      <c r="I2150" s="30" t="str">
        <f>①陸連データ貼付け!K2150</f>
        <v>至学館</v>
      </c>
      <c r="J2150" s="30" t="str">
        <f>ASC(①陸連データ貼付け!J2150)</f>
        <v>ｶﾞｯｺｳﾎｳｼﾞﾝｼｶﾞｯｶﾝｼｶﾞｸｶﾝ</v>
      </c>
      <c r="K2150" s="30" t="str">
        <f t="shared" si="101"/>
        <v>至学館</v>
      </c>
      <c r="L2150" s="30">
        <f>①陸連データ貼付け!P2150</f>
        <v>3</v>
      </c>
      <c r="M2150" s="64" t="str">
        <f>①陸連データ貼付け!Q2150</f>
        <v>高校</v>
      </c>
    </row>
    <row r="2151" spans="1:13">
      <c r="A2151" s="233" t="str">
        <f>①陸連データ貼付け!M2151</f>
        <v>J593</v>
      </c>
      <c r="B2151" s="30" t="str">
        <f t="shared" si="99"/>
        <v>J</v>
      </c>
      <c r="C2151" s="30" t="str">
        <f t="shared" si="100"/>
        <v>593</v>
      </c>
      <c r="D2151" s="30">
        <f>①陸連データ貼付け!B2151</f>
        <v>46857030</v>
      </c>
      <c r="E2151" s="30" t="str">
        <f>①陸連データ貼付け!C2151</f>
        <v>森澤　航</v>
      </c>
      <c r="F2151" s="30" t="str">
        <f>ASC(①陸連データ貼付け!D2151)</f>
        <v>ﾓﾘｻﾞﾜ ｺｳ</v>
      </c>
      <c r="G2151" s="30" t="str">
        <f>①陸連データ貼付け!E2151</f>
        <v>男</v>
      </c>
      <c r="H2151" s="30">
        <f>①陸連データ貼付け!N2151</f>
        <v>223513</v>
      </c>
      <c r="I2151" s="30" t="str">
        <f>①陸連データ貼付け!K2151</f>
        <v>至学館</v>
      </c>
      <c r="J2151" s="30" t="str">
        <f>ASC(①陸連データ貼付け!J2151)</f>
        <v>ｶﾞｯｺｳﾎｳｼﾞﾝｼｶﾞｯｶﾝｼｶﾞｸｶﾝ</v>
      </c>
      <c r="K2151" s="30" t="str">
        <f t="shared" si="101"/>
        <v>至学館</v>
      </c>
      <c r="L2151" s="30">
        <f>①陸連データ貼付け!P2151</f>
        <v>3</v>
      </c>
      <c r="M2151" s="64" t="str">
        <f>①陸連データ貼付け!Q2151</f>
        <v>高校</v>
      </c>
    </row>
    <row r="2152" spans="1:13">
      <c r="A2152" s="233" t="str">
        <f>①陸連データ貼付け!M2152</f>
        <v>J594</v>
      </c>
      <c r="B2152" s="30" t="str">
        <f t="shared" si="99"/>
        <v>J</v>
      </c>
      <c r="C2152" s="30" t="str">
        <f t="shared" si="100"/>
        <v>594</v>
      </c>
      <c r="D2152" s="30">
        <f>①陸連データ貼付け!B2152</f>
        <v>48984336</v>
      </c>
      <c r="E2152" s="30" t="str">
        <f>①陸連データ貼付け!C2152</f>
        <v>周防　達輝</v>
      </c>
      <c r="F2152" s="30" t="str">
        <f>ASC(①陸連データ貼付け!D2152)</f>
        <v>ｽｵｳ ﾀﾂｷ</v>
      </c>
      <c r="G2152" s="30" t="str">
        <f>①陸連データ貼付け!E2152</f>
        <v>男</v>
      </c>
      <c r="H2152" s="30">
        <f>①陸連データ貼付け!N2152</f>
        <v>223513</v>
      </c>
      <c r="I2152" s="30" t="str">
        <f>①陸連データ貼付け!K2152</f>
        <v>至学館</v>
      </c>
      <c r="J2152" s="30" t="str">
        <f>ASC(①陸連データ貼付け!J2152)</f>
        <v>ｶﾞｯｺｳﾎｳｼﾞﾝｼｶﾞｯｶﾝｼｶﾞｸｶﾝ</v>
      </c>
      <c r="K2152" s="30" t="str">
        <f t="shared" si="101"/>
        <v>至学館</v>
      </c>
      <c r="L2152" s="30">
        <f>①陸連データ貼付け!P2152</f>
        <v>2</v>
      </c>
      <c r="M2152" s="64" t="str">
        <f>①陸連データ貼付け!Q2152</f>
        <v>高校</v>
      </c>
    </row>
    <row r="2153" spans="1:13">
      <c r="A2153" s="233" t="str">
        <f>①陸連データ貼付け!M2153</f>
        <v>J595</v>
      </c>
      <c r="B2153" s="30" t="str">
        <f t="shared" si="99"/>
        <v>J</v>
      </c>
      <c r="C2153" s="30" t="str">
        <f t="shared" si="100"/>
        <v>595</v>
      </c>
      <c r="D2153" s="30">
        <f>①陸連データ貼付け!B2153</f>
        <v>50979030</v>
      </c>
      <c r="E2153" s="30" t="str">
        <f>①陸連データ貼付け!C2153</f>
        <v>浅井　公康</v>
      </c>
      <c r="F2153" s="30" t="str">
        <f>ASC(①陸連データ貼付け!D2153)</f>
        <v>ｱｻｲ ｷﾐﾔｽ</v>
      </c>
      <c r="G2153" s="30" t="str">
        <f>①陸連データ貼付け!E2153</f>
        <v>男</v>
      </c>
      <c r="H2153" s="30">
        <f>①陸連データ貼付け!N2153</f>
        <v>223513</v>
      </c>
      <c r="I2153" s="30" t="str">
        <f>①陸連データ貼付け!K2153</f>
        <v>至学館</v>
      </c>
      <c r="J2153" s="30" t="str">
        <f>ASC(①陸連データ貼付け!J2153)</f>
        <v>ｶﾞｯｺｳﾎｳｼﾞﾝｼｶﾞｯｶﾝｼｶﾞｸｶﾝ</v>
      </c>
      <c r="K2153" s="30" t="str">
        <f t="shared" si="101"/>
        <v>至学館</v>
      </c>
      <c r="L2153" s="30">
        <f>①陸連データ貼付け!P2153</f>
        <v>2</v>
      </c>
      <c r="M2153" s="64" t="str">
        <f>①陸連データ貼付け!Q2153</f>
        <v>高校</v>
      </c>
    </row>
    <row r="2154" spans="1:13">
      <c r="A2154" s="233" t="str">
        <f>①陸連データ貼付け!M2154</f>
        <v>J596</v>
      </c>
      <c r="B2154" s="30" t="str">
        <f t="shared" si="99"/>
        <v>J</v>
      </c>
      <c r="C2154" s="30" t="str">
        <f t="shared" si="100"/>
        <v>596</v>
      </c>
      <c r="D2154" s="30">
        <f>①陸連データ貼付け!B2154</f>
        <v>50980426</v>
      </c>
      <c r="E2154" s="30" t="str">
        <f>①陸連データ貼付け!C2154</f>
        <v>田川　舜</v>
      </c>
      <c r="F2154" s="30" t="str">
        <f>ASC(①陸連データ貼付け!D2154)</f>
        <v>ﾀｶﾞﾜ ｼｭﾝ</v>
      </c>
      <c r="G2154" s="30" t="str">
        <f>①陸連データ貼付け!E2154</f>
        <v>男</v>
      </c>
      <c r="H2154" s="30">
        <f>①陸連データ貼付け!N2154</f>
        <v>223513</v>
      </c>
      <c r="I2154" s="30" t="str">
        <f>①陸連データ貼付け!K2154</f>
        <v>至学館</v>
      </c>
      <c r="J2154" s="30" t="str">
        <f>ASC(①陸連データ貼付け!J2154)</f>
        <v>ｶﾞｯｺｳﾎｳｼﾞﾝｼｶﾞｯｶﾝｼｶﾞｸｶﾝ</v>
      </c>
      <c r="K2154" s="30" t="str">
        <f t="shared" si="101"/>
        <v>至学館</v>
      </c>
      <c r="L2154" s="30">
        <f>①陸連データ貼付け!P2154</f>
        <v>2</v>
      </c>
      <c r="M2154" s="64" t="str">
        <f>①陸連データ貼付け!Q2154</f>
        <v>高校</v>
      </c>
    </row>
    <row r="2155" spans="1:13">
      <c r="A2155" s="233" t="str">
        <f>①陸連データ貼付け!M2155</f>
        <v>J597</v>
      </c>
      <c r="B2155" s="30" t="str">
        <f t="shared" si="99"/>
        <v>J</v>
      </c>
      <c r="C2155" s="30" t="str">
        <f t="shared" si="100"/>
        <v>597</v>
      </c>
      <c r="D2155" s="30">
        <f>①陸連データ貼付け!B2155</f>
        <v>53635426</v>
      </c>
      <c r="E2155" s="30" t="str">
        <f>①陸連データ貼付け!C2155</f>
        <v>渡邊　敬太</v>
      </c>
      <c r="F2155" s="30" t="str">
        <f>ASC(①陸連データ貼付け!D2155)</f>
        <v>ﾜﾀﾅﾍﾞ ｹｲﾀ</v>
      </c>
      <c r="G2155" s="30" t="str">
        <f>①陸連データ貼付け!E2155</f>
        <v>男</v>
      </c>
      <c r="H2155" s="30">
        <f>①陸連データ貼付け!N2155</f>
        <v>223513</v>
      </c>
      <c r="I2155" s="30" t="str">
        <f>①陸連データ貼付け!K2155</f>
        <v>至学館</v>
      </c>
      <c r="J2155" s="30" t="str">
        <f>ASC(①陸連データ貼付け!J2155)</f>
        <v>ｶﾞｯｺｳﾎｳｼﾞﾝｼｶﾞｯｶﾝｼｶﾞｸｶﾝ</v>
      </c>
      <c r="K2155" s="30" t="str">
        <f t="shared" si="101"/>
        <v>至学館</v>
      </c>
      <c r="L2155" s="30">
        <f>①陸連データ貼付け!P2155</f>
        <v>2</v>
      </c>
      <c r="M2155" s="64" t="str">
        <f>①陸連データ貼付け!Q2155</f>
        <v>高校</v>
      </c>
    </row>
    <row r="2156" spans="1:13">
      <c r="A2156" s="233" t="str">
        <f>①陸連データ貼付け!M2156</f>
        <v>J598</v>
      </c>
      <c r="B2156" s="30" t="str">
        <f t="shared" si="99"/>
        <v>J</v>
      </c>
      <c r="C2156" s="30" t="str">
        <f t="shared" si="100"/>
        <v>598</v>
      </c>
      <c r="D2156" s="30">
        <f>①陸連データ貼付け!B2156</f>
        <v>53636427</v>
      </c>
      <c r="E2156" s="30" t="str">
        <f>①陸連データ貼付け!C2156</f>
        <v>二階堂　隼</v>
      </c>
      <c r="F2156" s="30" t="str">
        <f>ASC(①陸連データ貼付け!D2156)</f>
        <v>ﾆｶｲﾄﾞｳ ｼｭﾝ</v>
      </c>
      <c r="G2156" s="30" t="str">
        <f>①陸連データ貼付け!E2156</f>
        <v>男</v>
      </c>
      <c r="H2156" s="30">
        <f>①陸連データ貼付け!N2156</f>
        <v>223513</v>
      </c>
      <c r="I2156" s="30" t="str">
        <f>①陸連データ貼付け!K2156</f>
        <v>至学館</v>
      </c>
      <c r="J2156" s="30" t="str">
        <f>ASC(①陸連データ貼付け!J2156)</f>
        <v>ｶﾞｯｺｳﾎｳｼﾞﾝｼｶﾞｯｶﾝｼｶﾞｸｶﾝ</v>
      </c>
      <c r="K2156" s="30" t="str">
        <f t="shared" si="101"/>
        <v>至学館</v>
      </c>
      <c r="L2156" s="30">
        <f>①陸連データ貼付け!P2156</f>
        <v>2</v>
      </c>
      <c r="M2156" s="64" t="str">
        <f>①陸連データ貼付け!Q2156</f>
        <v>高校</v>
      </c>
    </row>
    <row r="2157" spans="1:13">
      <c r="A2157" s="233" t="str">
        <f>①陸連データ貼付け!M2157</f>
        <v>J599</v>
      </c>
      <c r="B2157" s="30" t="str">
        <f t="shared" si="99"/>
        <v>J</v>
      </c>
      <c r="C2157" s="30" t="str">
        <f t="shared" si="100"/>
        <v>599</v>
      </c>
      <c r="D2157" s="30">
        <f>①陸連データ貼付け!B2157</f>
        <v>58174025</v>
      </c>
      <c r="E2157" s="30" t="str">
        <f>①陸連データ貼付け!C2157</f>
        <v>於保　裕喜</v>
      </c>
      <c r="F2157" s="30" t="str">
        <f>ASC(①陸連データ貼付け!D2157)</f>
        <v>ｵﾎ ﾋﾛｷ</v>
      </c>
      <c r="G2157" s="30" t="str">
        <f>①陸連データ貼付け!E2157</f>
        <v>男</v>
      </c>
      <c r="H2157" s="30">
        <f>①陸連データ貼付け!N2157</f>
        <v>223513</v>
      </c>
      <c r="I2157" s="30" t="str">
        <f>①陸連データ貼付け!K2157</f>
        <v>至学館</v>
      </c>
      <c r="J2157" s="30" t="str">
        <f>ASC(①陸連データ貼付け!J2157)</f>
        <v>ｶﾞｯｺｳﾎｳｼﾞﾝｼｶﾞｯｶﾝｼｶﾞｸｶﾝ</v>
      </c>
      <c r="K2157" s="30" t="str">
        <f t="shared" si="101"/>
        <v>至学館</v>
      </c>
      <c r="L2157" s="30">
        <f>①陸連データ貼付け!P2157</f>
        <v>3</v>
      </c>
      <c r="M2157" s="64" t="str">
        <f>①陸連データ貼付け!Q2157</f>
        <v>高校</v>
      </c>
    </row>
    <row r="2158" spans="1:13">
      <c r="A2158" s="233" t="str">
        <f>①陸連データ貼付け!M2158</f>
        <v>J600</v>
      </c>
      <c r="B2158" s="30" t="str">
        <f t="shared" si="99"/>
        <v>J</v>
      </c>
      <c r="C2158" s="30" t="str">
        <f t="shared" si="100"/>
        <v>600</v>
      </c>
      <c r="D2158" s="30">
        <f>①陸連データ貼付け!B2158</f>
        <v>59844030</v>
      </c>
      <c r="E2158" s="30" t="str">
        <f>①陸連データ貼付け!C2158</f>
        <v>遠藤　慶人</v>
      </c>
      <c r="F2158" s="30" t="str">
        <f>ASC(①陸連データ貼付け!D2158)</f>
        <v>ｴﾝﾄﾞｳ ｹｲﾄ</v>
      </c>
      <c r="G2158" s="30" t="str">
        <f>①陸連データ貼付け!E2158</f>
        <v>男</v>
      </c>
      <c r="H2158" s="30">
        <f>①陸連データ貼付け!N2158</f>
        <v>223513</v>
      </c>
      <c r="I2158" s="30" t="str">
        <f>①陸連データ貼付け!K2158</f>
        <v>至学館</v>
      </c>
      <c r="J2158" s="30" t="str">
        <f>ASC(①陸連データ貼付け!J2158)</f>
        <v>ｶﾞｯｺｳﾎｳｼﾞﾝｼｶﾞｯｶﾝｼｶﾞｸｶﾝ</v>
      </c>
      <c r="K2158" s="30" t="str">
        <f t="shared" si="101"/>
        <v>至学館</v>
      </c>
      <c r="L2158" s="30">
        <f>①陸連データ貼付け!P2158</f>
        <v>2</v>
      </c>
      <c r="M2158" s="64" t="str">
        <f>①陸連データ貼付け!Q2158</f>
        <v>高校</v>
      </c>
    </row>
    <row r="2159" spans="1:13">
      <c r="A2159" s="233" t="str">
        <f>①陸連データ貼付け!M2159</f>
        <v>J601</v>
      </c>
      <c r="B2159" s="30" t="str">
        <f t="shared" si="99"/>
        <v>J</v>
      </c>
      <c r="C2159" s="30" t="str">
        <f t="shared" si="100"/>
        <v>601</v>
      </c>
      <c r="D2159" s="30">
        <f>①陸連データ貼付け!B2159</f>
        <v>68931431</v>
      </c>
      <c r="E2159" s="30" t="str">
        <f>①陸連データ貼付け!C2159</f>
        <v>長島　光</v>
      </c>
      <c r="F2159" s="30" t="str">
        <f>ASC(①陸連データ貼付け!D2159)</f>
        <v>ﾅｶﾞｼﾏ ﾋｶﾙ</v>
      </c>
      <c r="G2159" s="30" t="str">
        <f>①陸連データ貼付け!E2159</f>
        <v>男</v>
      </c>
      <c r="H2159" s="30">
        <f>①陸連データ貼付け!N2159</f>
        <v>223513</v>
      </c>
      <c r="I2159" s="30" t="str">
        <f>①陸連データ貼付け!K2159</f>
        <v>至学館</v>
      </c>
      <c r="J2159" s="30" t="str">
        <f>ASC(①陸連データ貼付け!J2159)</f>
        <v>ｶﾞｯｺｳﾎｳｼﾞﾝｼｶﾞｯｶﾝｼｶﾞｸｶﾝ</v>
      </c>
      <c r="K2159" s="30" t="str">
        <f t="shared" si="101"/>
        <v>至学館</v>
      </c>
      <c r="L2159" s="30">
        <f>①陸連データ貼付け!P2159</f>
        <v>1</v>
      </c>
      <c r="M2159" s="64" t="str">
        <f>①陸連データ貼付け!Q2159</f>
        <v>高校</v>
      </c>
    </row>
    <row r="2160" spans="1:13">
      <c r="A2160" s="233" t="str">
        <f>①陸連データ貼付け!M2160</f>
        <v>J602</v>
      </c>
      <c r="B2160" s="30" t="str">
        <f t="shared" si="99"/>
        <v>J</v>
      </c>
      <c r="C2160" s="30" t="str">
        <f t="shared" si="100"/>
        <v>602</v>
      </c>
      <c r="D2160" s="30">
        <f>①陸連データ貼付け!B2160</f>
        <v>73319427</v>
      </c>
      <c r="E2160" s="30" t="str">
        <f>①陸連データ貼付け!C2160</f>
        <v>宮崎　修輔</v>
      </c>
      <c r="F2160" s="30" t="str">
        <f>ASC(①陸連データ貼付け!D2160)</f>
        <v>ﾐﾔｻﾞｷ ｼｭｳｽｹ</v>
      </c>
      <c r="G2160" s="30" t="str">
        <f>①陸連データ貼付け!E2160</f>
        <v>男</v>
      </c>
      <c r="H2160" s="30">
        <f>①陸連データ貼付け!N2160</f>
        <v>223513</v>
      </c>
      <c r="I2160" s="30" t="str">
        <f>①陸連データ貼付け!K2160</f>
        <v>至学館</v>
      </c>
      <c r="J2160" s="30" t="str">
        <f>ASC(①陸連データ貼付け!J2160)</f>
        <v>ｶﾞｯｺｳﾎｳｼﾞﾝｼｶﾞｯｶﾝｼｶﾞｸｶﾝ</v>
      </c>
      <c r="K2160" s="30" t="str">
        <f t="shared" si="101"/>
        <v>至学館</v>
      </c>
      <c r="L2160" s="30">
        <f>①陸連データ貼付け!P2160</f>
        <v>2</v>
      </c>
      <c r="M2160" s="64" t="str">
        <f>①陸連データ貼付け!Q2160</f>
        <v>高校</v>
      </c>
    </row>
    <row r="2161" spans="1:13">
      <c r="A2161" s="233" t="str">
        <f>①陸連データ貼付け!M2161</f>
        <v>J603</v>
      </c>
      <c r="B2161" s="30" t="str">
        <f t="shared" si="99"/>
        <v>J</v>
      </c>
      <c r="C2161" s="30" t="str">
        <f t="shared" si="100"/>
        <v>603</v>
      </c>
      <c r="D2161" s="30">
        <f>①陸連データ貼付け!B2161</f>
        <v>73499537</v>
      </c>
      <c r="E2161" s="30" t="str">
        <f>①陸連データ貼付け!C2161</f>
        <v>石黒　堅大</v>
      </c>
      <c r="F2161" s="30" t="str">
        <f>ASC(①陸連データ貼付け!D2161)</f>
        <v>ｲｼｸﾞﾛ ｹﾝﾀ</v>
      </c>
      <c r="G2161" s="30" t="str">
        <f>①陸連データ貼付け!E2161</f>
        <v>男</v>
      </c>
      <c r="H2161" s="30">
        <f>①陸連データ貼付け!N2161</f>
        <v>223513</v>
      </c>
      <c r="I2161" s="30" t="str">
        <f>①陸連データ貼付け!K2161</f>
        <v>至学館</v>
      </c>
      <c r="J2161" s="30" t="str">
        <f>ASC(①陸連データ貼付け!J2161)</f>
        <v>ｶﾞｯｺｳﾎｳｼﾞﾝｼｶﾞｯｶﾝｼｶﾞｸｶﾝ</v>
      </c>
      <c r="K2161" s="30" t="str">
        <f t="shared" si="101"/>
        <v>至学館</v>
      </c>
      <c r="L2161" s="30">
        <f>①陸連データ貼付け!P2161</f>
        <v>3</v>
      </c>
      <c r="M2161" s="64" t="str">
        <f>①陸連データ貼付け!Q2161</f>
        <v>高校</v>
      </c>
    </row>
    <row r="2162" spans="1:13">
      <c r="A2162" s="233" t="str">
        <f>①陸連データ貼付け!M2162</f>
        <v>J604</v>
      </c>
      <c r="B2162" s="30" t="str">
        <f t="shared" si="99"/>
        <v>J</v>
      </c>
      <c r="C2162" s="30" t="str">
        <f t="shared" si="100"/>
        <v>604</v>
      </c>
      <c r="D2162" s="30">
        <f>①陸連データ貼付け!B2162</f>
        <v>87827234</v>
      </c>
      <c r="E2162" s="30" t="str">
        <f>①陸連データ貼付け!C2162</f>
        <v>越田　祐生</v>
      </c>
      <c r="F2162" s="30" t="str">
        <f>ASC(①陸連データ貼付け!D2162)</f>
        <v>ｴﾁﾀﾞ ﾕｳｷ</v>
      </c>
      <c r="G2162" s="30" t="str">
        <f>①陸連データ貼付け!E2162</f>
        <v>男</v>
      </c>
      <c r="H2162" s="30">
        <f>①陸連データ貼付け!N2162</f>
        <v>223513</v>
      </c>
      <c r="I2162" s="30" t="str">
        <f>①陸連データ貼付け!K2162</f>
        <v>至学館</v>
      </c>
      <c r="J2162" s="30" t="str">
        <f>ASC(①陸連データ貼付け!J2162)</f>
        <v>ｶﾞｯｺｳﾎｳｼﾞﾝｼｶﾞｯｶﾝｼｶﾞｸｶﾝ</v>
      </c>
      <c r="K2162" s="30" t="str">
        <f t="shared" si="101"/>
        <v>至学館</v>
      </c>
      <c r="L2162" s="30">
        <f>①陸連データ貼付け!P2162</f>
        <v>2</v>
      </c>
      <c r="M2162" s="64" t="str">
        <f>①陸連データ貼付け!Q2162</f>
        <v>高校</v>
      </c>
    </row>
    <row r="2163" spans="1:13">
      <c r="A2163" s="233" t="str">
        <f>①陸連データ貼付け!M2163</f>
        <v>J605</v>
      </c>
      <c r="B2163" s="30" t="str">
        <f t="shared" si="99"/>
        <v>J</v>
      </c>
      <c r="C2163" s="30" t="str">
        <f t="shared" si="100"/>
        <v>605</v>
      </c>
      <c r="D2163" s="30">
        <f>①陸連データ貼付け!B2163</f>
        <v>87828033</v>
      </c>
      <c r="E2163" s="30" t="str">
        <f>①陸連データ貼付け!C2163</f>
        <v>髙﨑　優也</v>
      </c>
      <c r="F2163" s="30" t="str">
        <f>ASC(①陸連データ貼付け!D2163)</f>
        <v>ﾀｶｻｷ ﾕｳﾔ</v>
      </c>
      <c r="G2163" s="30" t="str">
        <f>①陸連データ貼付け!E2163</f>
        <v>男</v>
      </c>
      <c r="H2163" s="30">
        <f>①陸連データ貼付け!N2163</f>
        <v>223513</v>
      </c>
      <c r="I2163" s="30" t="str">
        <f>①陸連データ貼付け!K2163</f>
        <v>至学館</v>
      </c>
      <c r="J2163" s="30" t="str">
        <f>ASC(①陸連データ貼付け!J2163)</f>
        <v>ｶﾞｯｺｳﾎｳｼﾞﾝｼｶﾞｯｶﾝｼｶﾞｸｶﾝ</v>
      </c>
      <c r="K2163" s="30" t="str">
        <f t="shared" si="101"/>
        <v>至学館</v>
      </c>
      <c r="L2163" s="30">
        <f>①陸連データ貼付け!P2163</f>
        <v>2</v>
      </c>
      <c r="M2163" s="64" t="str">
        <f>①陸連データ貼付け!Q2163</f>
        <v>高校</v>
      </c>
    </row>
    <row r="2164" spans="1:13">
      <c r="A2164" s="233" t="str">
        <f>①陸連データ貼付け!M2164</f>
        <v>J617</v>
      </c>
      <c r="B2164" s="30" t="str">
        <f t="shared" si="99"/>
        <v>J</v>
      </c>
      <c r="C2164" s="30" t="str">
        <f t="shared" si="100"/>
        <v>617</v>
      </c>
      <c r="D2164" s="30">
        <f>①陸連データ貼付け!B2164</f>
        <v>97886038</v>
      </c>
      <c r="E2164" s="30" t="str">
        <f>①陸連データ貼付け!C2164</f>
        <v>松谷　武</v>
      </c>
      <c r="F2164" s="30" t="str">
        <f>ASC(①陸連データ貼付け!D2164)</f>
        <v>ﾏﾂﾔ ﾀｹﾙ</v>
      </c>
      <c r="G2164" s="30" t="str">
        <f>①陸連データ貼付け!E2164</f>
        <v>男</v>
      </c>
      <c r="H2164" s="30">
        <f>①陸連データ貼付け!N2164</f>
        <v>223513</v>
      </c>
      <c r="I2164" s="30" t="str">
        <f>①陸連データ貼付け!K2164</f>
        <v>至学館</v>
      </c>
      <c r="J2164" s="30" t="str">
        <f>ASC(①陸連データ貼付け!J2164)</f>
        <v>ｶﾞｯｺｳﾎｳｼﾞﾝｼｶﾞｯｶﾝｼｶﾞｸｶﾝ</v>
      </c>
      <c r="K2164" s="30" t="str">
        <f t="shared" si="101"/>
        <v>至学館</v>
      </c>
      <c r="L2164" s="30">
        <f>①陸連データ貼付け!P2164</f>
        <v>1</v>
      </c>
      <c r="M2164" s="64" t="str">
        <f>①陸連データ貼付け!Q2164</f>
        <v>高校</v>
      </c>
    </row>
    <row r="2165" spans="1:13">
      <c r="A2165" s="233" t="str">
        <f>①陸連データ貼付け!M2165</f>
        <v>J552</v>
      </c>
      <c r="B2165" s="30" t="str">
        <f t="shared" si="99"/>
        <v>J</v>
      </c>
      <c r="C2165" s="30" t="str">
        <f t="shared" si="100"/>
        <v>552</v>
      </c>
      <c r="D2165" s="30">
        <f>①陸連データ貼付け!B2165</f>
        <v>40358424</v>
      </c>
      <c r="E2165" s="30" t="str">
        <f>①陸連データ貼付け!C2165</f>
        <v>鄭　晟皓</v>
      </c>
      <c r="F2165" s="30" t="str">
        <f>ASC(①陸連データ貼付け!D2165)</f>
        <v>ﾃｲ ｾｲｺｳ</v>
      </c>
      <c r="G2165" s="30" t="str">
        <f>①陸連データ貼付け!E2165</f>
        <v>男</v>
      </c>
      <c r="H2165" s="30">
        <f>①陸連データ貼付け!N2165</f>
        <v>223514</v>
      </c>
      <c r="I2165" s="30" t="str">
        <f>①陸連データ貼付け!K2165</f>
        <v>東海</v>
      </c>
      <c r="J2165" s="30" t="str">
        <f>ASC(①陸連データ貼付け!J2165)</f>
        <v>ｶﾞｯｺｳﾎｳｼﾞﾝﾄｳｶｲｶﾞｸｴﾝﾄｳｶｲ</v>
      </c>
      <c r="K2165" s="30" t="str">
        <f t="shared" si="101"/>
        <v>東海</v>
      </c>
      <c r="L2165" s="30">
        <f>①陸連データ貼付け!P2165</f>
        <v>3</v>
      </c>
      <c r="M2165" s="64" t="str">
        <f>①陸連データ貼付け!Q2165</f>
        <v>高校</v>
      </c>
    </row>
    <row r="2166" spans="1:13">
      <c r="A2166" s="233" t="str">
        <f>①陸連データ貼付け!M2166</f>
        <v>J553</v>
      </c>
      <c r="B2166" s="30" t="str">
        <f t="shared" si="99"/>
        <v>J</v>
      </c>
      <c r="C2166" s="30" t="str">
        <f t="shared" si="100"/>
        <v>553</v>
      </c>
      <c r="D2166" s="30">
        <f>①陸連データ貼付け!B2166</f>
        <v>52971125</v>
      </c>
      <c r="E2166" s="30" t="str">
        <f>①陸連データ貼付け!C2166</f>
        <v>大島　鴻太</v>
      </c>
      <c r="F2166" s="30" t="str">
        <f>ASC(①陸連データ貼付け!D2166)</f>
        <v>ｵｵｼﾏ ｺｳﾀ</v>
      </c>
      <c r="G2166" s="30" t="str">
        <f>①陸連データ貼付け!E2166</f>
        <v>男</v>
      </c>
      <c r="H2166" s="30">
        <f>①陸連データ貼付け!N2166</f>
        <v>223514</v>
      </c>
      <c r="I2166" s="30" t="str">
        <f>①陸連データ貼付け!K2166</f>
        <v>東海</v>
      </c>
      <c r="J2166" s="30" t="str">
        <f>ASC(①陸連データ貼付け!J2166)</f>
        <v>ｶﾞｯｺｳﾎｳｼﾞﾝﾄｳｶｲｶﾞｸｴﾝﾄｳｶｲ</v>
      </c>
      <c r="K2166" s="30" t="str">
        <f t="shared" si="101"/>
        <v>東海</v>
      </c>
      <c r="L2166" s="30">
        <f>①陸連データ貼付け!P2166</f>
        <v>3</v>
      </c>
      <c r="M2166" s="64" t="str">
        <f>①陸連データ貼付け!Q2166</f>
        <v>高校</v>
      </c>
    </row>
    <row r="2167" spans="1:13">
      <c r="A2167" s="233" t="str">
        <f>①陸連データ貼付け!M2167</f>
        <v>J554</v>
      </c>
      <c r="B2167" s="30" t="str">
        <f t="shared" si="99"/>
        <v>J</v>
      </c>
      <c r="C2167" s="30" t="str">
        <f t="shared" si="100"/>
        <v>554</v>
      </c>
      <c r="D2167" s="30">
        <f>①陸連データ貼付け!B2167</f>
        <v>54569534</v>
      </c>
      <c r="E2167" s="30" t="str">
        <f>①陸連データ貼付け!C2167</f>
        <v>北島　嵩真</v>
      </c>
      <c r="F2167" s="30" t="str">
        <f>ASC(①陸連データ貼付け!D2167)</f>
        <v>ｷﾀｼﾞﾏ ﾀｶﾏｻ</v>
      </c>
      <c r="G2167" s="30" t="str">
        <f>①陸連データ貼付け!E2167</f>
        <v>男</v>
      </c>
      <c r="H2167" s="30">
        <f>①陸連データ貼付け!N2167</f>
        <v>223514</v>
      </c>
      <c r="I2167" s="30" t="str">
        <f>①陸連データ貼付け!K2167</f>
        <v>東海</v>
      </c>
      <c r="J2167" s="30" t="str">
        <f>ASC(①陸連データ貼付け!J2167)</f>
        <v>ｶﾞｯｺｳﾎｳｼﾞﾝﾄｳｶｲｶﾞｸｴﾝﾄｳｶｲ</v>
      </c>
      <c r="K2167" s="30" t="str">
        <f t="shared" si="101"/>
        <v>東海</v>
      </c>
      <c r="L2167" s="30">
        <f>①陸連データ貼付け!P2167</f>
        <v>2</v>
      </c>
      <c r="M2167" s="64" t="str">
        <f>①陸連データ貼付け!Q2167</f>
        <v>高校</v>
      </c>
    </row>
    <row r="2168" spans="1:13">
      <c r="A2168" s="233" t="str">
        <f>①陸連データ貼付け!M2168</f>
        <v>J555</v>
      </c>
      <c r="B2168" s="30" t="str">
        <f t="shared" si="99"/>
        <v>J</v>
      </c>
      <c r="C2168" s="30" t="str">
        <f t="shared" si="100"/>
        <v>555</v>
      </c>
      <c r="D2168" s="30">
        <f>①陸連データ貼付け!B2168</f>
        <v>54569736</v>
      </c>
      <c r="E2168" s="30" t="str">
        <f>①陸連データ貼付け!C2168</f>
        <v>竹内　廉</v>
      </c>
      <c r="F2168" s="30" t="str">
        <f>ASC(①陸連データ貼付け!D2168)</f>
        <v>ﾀｹｳﾁ ﾚﾝ</v>
      </c>
      <c r="G2168" s="30" t="str">
        <f>①陸連データ貼付け!E2168</f>
        <v>男</v>
      </c>
      <c r="H2168" s="30">
        <f>①陸連データ貼付け!N2168</f>
        <v>223514</v>
      </c>
      <c r="I2168" s="30" t="str">
        <f>①陸連データ貼付け!K2168</f>
        <v>東海</v>
      </c>
      <c r="J2168" s="30" t="str">
        <f>ASC(①陸連データ貼付け!J2168)</f>
        <v>ｶﾞｯｺｳﾎｳｼﾞﾝﾄｳｶｲｶﾞｸｴﾝﾄｳｶｲ</v>
      </c>
      <c r="K2168" s="30" t="str">
        <f t="shared" si="101"/>
        <v>東海</v>
      </c>
      <c r="L2168" s="30">
        <f>①陸連データ貼付け!P2168</f>
        <v>2</v>
      </c>
      <c r="M2168" s="64" t="str">
        <f>①陸連データ貼付け!Q2168</f>
        <v>高校</v>
      </c>
    </row>
    <row r="2169" spans="1:13">
      <c r="A2169" s="233" t="str">
        <f>①陸連データ貼付け!M2169</f>
        <v>J556</v>
      </c>
      <c r="B2169" s="30" t="str">
        <f t="shared" si="99"/>
        <v>J</v>
      </c>
      <c r="C2169" s="30" t="str">
        <f t="shared" si="100"/>
        <v>556</v>
      </c>
      <c r="D2169" s="30">
        <f>①陸連データ貼付け!B2169</f>
        <v>54569837</v>
      </c>
      <c r="E2169" s="30" t="str">
        <f>①陸連データ貼付け!C2169</f>
        <v>吉村　一成</v>
      </c>
      <c r="F2169" s="30" t="str">
        <f>ASC(①陸連データ貼付け!D2169)</f>
        <v>ﾖｼﾑﾗ ｲｯｾｲ</v>
      </c>
      <c r="G2169" s="30" t="str">
        <f>①陸連データ貼付け!E2169</f>
        <v>男</v>
      </c>
      <c r="H2169" s="30">
        <f>①陸連データ貼付け!N2169</f>
        <v>223514</v>
      </c>
      <c r="I2169" s="30" t="str">
        <f>①陸連データ貼付け!K2169</f>
        <v>東海</v>
      </c>
      <c r="J2169" s="30" t="str">
        <f>ASC(①陸連データ貼付け!J2169)</f>
        <v>ｶﾞｯｺｳﾎｳｼﾞﾝﾄｳｶｲｶﾞｸｴﾝﾄｳｶｲ</v>
      </c>
      <c r="K2169" s="30" t="str">
        <f t="shared" si="101"/>
        <v>東海</v>
      </c>
      <c r="L2169" s="30">
        <f>①陸連データ貼付け!P2169</f>
        <v>2</v>
      </c>
      <c r="M2169" s="64" t="str">
        <f>①陸連データ貼付け!Q2169</f>
        <v>高校</v>
      </c>
    </row>
    <row r="2170" spans="1:13">
      <c r="A2170" s="233" t="str">
        <f>①陸連データ貼付け!M2170</f>
        <v>J557</v>
      </c>
      <c r="B2170" s="30" t="str">
        <f t="shared" si="99"/>
        <v>J</v>
      </c>
      <c r="C2170" s="30" t="str">
        <f t="shared" si="100"/>
        <v>557</v>
      </c>
      <c r="D2170" s="30">
        <f>①陸連データ貼付け!B2170</f>
        <v>54569938</v>
      </c>
      <c r="E2170" s="30" t="str">
        <f>①陸連データ貼付け!C2170</f>
        <v>平野　皓陽</v>
      </c>
      <c r="F2170" s="30" t="str">
        <f>ASC(①陸連データ貼付け!D2170)</f>
        <v>ﾋﾗﾉ ｺｳﾖｳ</v>
      </c>
      <c r="G2170" s="30" t="str">
        <f>①陸連データ貼付け!E2170</f>
        <v>男</v>
      </c>
      <c r="H2170" s="30">
        <f>①陸連データ貼付け!N2170</f>
        <v>223514</v>
      </c>
      <c r="I2170" s="30" t="str">
        <f>①陸連データ貼付け!K2170</f>
        <v>東海</v>
      </c>
      <c r="J2170" s="30" t="str">
        <f>ASC(①陸連データ貼付け!J2170)</f>
        <v>ｶﾞｯｺｳﾎｳｼﾞﾝﾄｳｶｲｶﾞｸｴﾝﾄｳｶｲ</v>
      </c>
      <c r="K2170" s="30" t="str">
        <f t="shared" si="101"/>
        <v>東海</v>
      </c>
      <c r="L2170" s="30">
        <f>①陸連データ貼付け!P2170</f>
        <v>2</v>
      </c>
      <c r="M2170" s="64" t="str">
        <f>①陸連データ貼付け!Q2170</f>
        <v>高校</v>
      </c>
    </row>
    <row r="2171" spans="1:13">
      <c r="A2171" s="233" t="str">
        <f>①陸連データ貼付け!M2171</f>
        <v>J558</v>
      </c>
      <c r="B2171" s="30" t="str">
        <f t="shared" si="99"/>
        <v>J</v>
      </c>
      <c r="C2171" s="30" t="str">
        <f t="shared" si="100"/>
        <v>558</v>
      </c>
      <c r="D2171" s="30">
        <f>①陸連データ貼付け!B2171</f>
        <v>54570021</v>
      </c>
      <c r="E2171" s="30" t="str">
        <f>①陸連データ貼付け!C2171</f>
        <v>前田　知輝</v>
      </c>
      <c r="F2171" s="30" t="str">
        <f>ASC(①陸連データ貼付け!D2171)</f>
        <v>ﾏｴﾀﾞ ﾄﾓｷ</v>
      </c>
      <c r="G2171" s="30" t="str">
        <f>①陸連データ貼付け!E2171</f>
        <v>男</v>
      </c>
      <c r="H2171" s="30">
        <f>①陸連データ貼付け!N2171</f>
        <v>223514</v>
      </c>
      <c r="I2171" s="30" t="str">
        <f>①陸連データ貼付け!K2171</f>
        <v>東海</v>
      </c>
      <c r="J2171" s="30" t="str">
        <f>ASC(①陸連データ貼付け!J2171)</f>
        <v>ｶﾞｯｺｳﾎｳｼﾞﾝﾄｳｶｲｶﾞｸｴﾝﾄｳｶｲ</v>
      </c>
      <c r="K2171" s="30" t="str">
        <f t="shared" si="101"/>
        <v>東海</v>
      </c>
      <c r="L2171" s="30">
        <f>①陸連データ貼付け!P2171</f>
        <v>2</v>
      </c>
      <c r="M2171" s="64" t="str">
        <f>①陸連データ貼付け!Q2171</f>
        <v>高校</v>
      </c>
    </row>
    <row r="2172" spans="1:13">
      <c r="A2172" s="233" t="str">
        <f>①陸連データ貼付け!M2172</f>
        <v>J559</v>
      </c>
      <c r="B2172" s="30" t="str">
        <f t="shared" si="99"/>
        <v>J</v>
      </c>
      <c r="C2172" s="30" t="str">
        <f t="shared" si="100"/>
        <v>559</v>
      </c>
      <c r="D2172" s="30">
        <f>①陸連データ貼付け!B2172</f>
        <v>58300521</v>
      </c>
      <c r="E2172" s="30" t="str">
        <f>①陸連データ貼付け!C2172</f>
        <v>勝見　優一</v>
      </c>
      <c r="F2172" s="30" t="str">
        <f>ASC(①陸連データ貼付け!D2172)</f>
        <v>ｶﾂﾐ ﾕｳｲﾁ</v>
      </c>
      <c r="G2172" s="30" t="str">
        <f>①陸連データ貼付け!E2172</f>
        <v>男</v>
      </c>
      <c r="H2172" s="30">
        <f>①陸連データ貼付け!N2172</f>
        <v>223514</v>
      </c>
      <c r="I2172" s="30" t="str">
        <f>①陸連データ貼付け!K2172</f>
        <v>東海</v>
      </c>
      <c r="J2172" s="30" t="str">
        <f>ASC(①陸連データ貼付け!J2172)</f>
        <v>ｶﾞｯｺｳﾎｳｼﾞﾝﾄｳｶｲｶﾞｸｴﾝﾄｳｶｲ</v>
      </c>
      <c r="K2172" s="30" t="str">
        <f t="shared" si="101"/>
        <v>東海</v>
      </c>
      <c r="L2172" s="30">
        <f>①陸連データ貼付け!P2172</f>
        <v>2</v>
      </c>
      <c r="M2172" s="64" t="str">
        <f>①陸連データ貼付け!Q2172</f>
        <v>高校</v>
      </c>
    </row>
    <row r="2173" spans="1:13">
      <c r="A2173" s="233" t="str">
        <f>①陸連データ貼付け!M2173</f>
        <v>J560</v>
      </c>
      <c r="B2173" s="30" t="str">
        <f t="shared" si="99"/>
        <v>J</v>
      </c>
      <c r="C2173" s="30" t="str">
        <f t="shared" si="100"/>
        <v>560</v>
      </c>
      <c r="D2173" s="30">
        <f>①陸連データ貼付け!B2173</f>
        <v>58300925</v>
      </c>
      <c r="E2173" s="30" t="str">
        <f>①陸連データ貼付け!C2173</f>
        <v>丸田　孝友</v>
      </c>
      <c r="F2173" s="30" t="str">
        <f>ASC(①陸連データ貼付け!D2173)</f>
        <v>ﾏﾙﾀ ﾀｶﾄﾓ</v>
      </c>
      <c r="G2173" s="30" t="str">
        <f>①陸連データ貼付け!E2173</f>
        <v>男</v>
      </c>
      <c r="H2173" s="30">
        <f>①陸連データ貼付け!N2173</f>
        <v>223514</v>
      </c>
      <c r="I2173" s="30" t="str">
        <f>①陸連データ貼付け!K2173</f>
        <v>東海</v>
      </c>
      <c r="J2173" s="30" t="str">
        <f>ASC(①陸連データ貼付け!J2173)</f>
        <v>ｶﾞｯｺｳﾎｳｼﾞﾝﾄｳｶｲｶﾞｸｴﾝﾄｳｶｲ</v>
      </c>
      <c r="K2173" s="30" t="str">
        <f t="shared" si="101"/>
        <v>東海</v>
      </c>
      <c r="L2173" s="30">
        <f>①陸連データ貼付け!P2173</f>
        <v>2</v>
      </c>
      <c r="M2173" s="64" t="str">
        <f>①陸連データ貼付け!Q2173</f>
        <v>高校</v>
      </c>
    </row>
    <row r="2174" spans="1:13">
      <c r="A2174" s="233" t="str">
        <f>①陸連データ貼付け!M2174</f>
        <v>J561</v>
      </c>
      <c r="B2174" s="30" t="str">
        <f t="shared" si="99"/>
        <v>J</v>
      </c>
      <c r="C2174" s="30" t="str">
        <f t="shared" si="100"/>
        <v>561</v>
      </c>
      <c r="D2174" s="30">
        <f>①陸連データ貼付け!B2174</f>
        <v>58301623</v>
      </c>
      <c r="E2174" s="30" t="str">
        <f>①陸連データ貼付け!C2174</f>
        <v>山本　聖真</v>
      </c>
      <c r="F2174" s="30" t="str">
        <f>ASC(①陸連データ貼付け!D2174)</f>
        <v>ﾔﾏﾓﾄ ｾｲﾏ</v>
      </c>
      <c r="G2174" s="30" t="str">
        <f>①陸連データ貼付け!E2174</f>
        <v>男</v>
      </c>
      <c r="H2174" s="30">
        <f>①陸連データ貼付け!N2174</f>
        <v>223514</v>
      </c>
      <c r="I2174" s="30" t="str">
        <f>①陸連データ貼付け!K2174</f>
        <v>東海</v>
      </c>
      <c r="J2174" s="30" t="str">
        <f>ASC(①陸連データ貼付け!J2174)</f>
        <v>ｶﾞｯｺｳﾎｳｼﾞﾝﾄｳｶｲｶﾞｸｴﾝﾄｳｶｲ</v>
      </c>
      <c r="K2174" s="30" t="str">
        <f t="shared" si="101"/>
        <v>東海</v>
      </c>
      <c r="L2174" s="30">
        <f>①陸連データ貼付け!P2174</f>
        <v>2</v>
      </c>
      <c r="M2174" s="64" t="str">
        <f>①陸連データ貼付け!Q2174</f>
        <v>高校</v>
      </c>
    </row>
    <row r="2175" spans="1:13">
      <c r="A2175" s="233" t="str">
        <f>①陸連データ貼付け!M2175</f>
        <v>J562</v>
      </c>
      <c r="B2175" s="30" t="str">
        <f t="shared" si="99"/>
        <v>J</v>
      </c>
      <c r="C2175" s="30" t="str">
        <f t="shared" si="100"/>
        <v>562</v>
      </c>
      <c r="D2175" s="30">
        <f>①陸連データ貼付け!B2175</f>
        <v>72875433</v>
      </c>
      <c r="E2175" s="30" t="str">
        <f>①陸連データ貼付け!C2175</f>
        <v>加藤　寛斗</v>
      </c>
      <c r="F2175" s="30" t="str">
        <f>ASC(①陸連データ貼付け!D2175)</f>
        <v>ｶﾄｳ ﾋﾛﾄ</v>
      </c>
      <c r="G2175" s="30" t="str">
        <f>①陸連データ貼付け!E2175</f>
        <v>男</v>
      </c>
      <c r="H2175" s="30">
        <f>①陸連データ貼付け!N2175</f>
        <v>223514</v>
      </c>
      <c r="I2175" s="30" t="str">
        <f>①陸連データ貼付け!K2175</f>
        <v>東海</v>
      </c>
      <c r="J2175" s="30" t="str">
        <f>ASC(①陸連データ貼付け!J2175)</f>
        <v>ｶﾞｯｺｳﾎｳｼﾞﾝﾄｳｶｲｶﾞｸｴﾝﾄｳｶｲ</v>
      </c>
      <c r="K2175" s="30" t="str">
        <f t="shared" si="101"/>
        <v>東海</v>
      </c>
      <c r="L2175" s="30">
        <f>①陸連データ貼付け!P2175</f>
        <v>1</v>
      </c>
      <c r="M2175" s="64" t="str">
        <f>①陸連データ貼付け!Q2175</f>
        <v>高校</v>
      </c>
    </row>
    <row r="2176" spans="1:13">
      <c r="A2176" s="233" t="str">
        <f>①陸連データ貼付け!M2176</f>
        <v>J563</v>
      </c>
      <c r="B2176" s="30" t="str">
        <f t="shared" si="99"/>
        <v>J</v>
      </c>
      <c r="C2176" s="30" t="str">
        <f t="shared" si="100"/>
        <v>563</v>
      </c>
      <c r="D2176" s="30">
        <f>①陸連データ貼付け!B2176</f>
        <v>72875938</v>
      </c>
      <c r="E2176" s="30" t="str">
        <f>①陸連データ貼付け!C2176</f>
        <v>森井　優哉</v>
      </c>
      <c r="F2176" s="30" t="str">
        <f>ASC(①陸連データ貼付け!D2176)</f>
        <v>ﾓﾘｲ ﾕｳﾔ</v>
      </c>
      <c r="G2176" s="30" t="str">
        <f>①陸連データ貼付け!E2176</f>
        <v>男</v>
      </c>
      <c r="H2176" s="30">
        <f>①陸連データ貼付け!N2176</f>
        <v>223514</v>
      </c>
      <c r="I2176" s="30" t="str">
        <f>①陸連データ貼付け!K2176</f>
        <v>東海</v>
      </c>
      <c r="J2176" s="30" t="str">
        <f>ASC(①陸連データ貼付け!J2176)</f>
        <v>ｶﾞｯｺｳﾎｳｼﾞﾝﾄｳｶｲｶﾞｸｴﾝﾄｳｶｲ</v>
      </c>
      <c r="K2176" s="30" t="str">
        <f t="shared" si="101"/>
        <v>東海</v>
      </c>
      <c r="L2176" s="30">
        <f>①陸連データ貼付け!P2176</f>
        <v>1</v>
      </c>
      <c r="M2176" s="64" t="str">
        <f>①陸連データ貼付け!Q2176</f>
        <v>高校</v>
      </c>
    </row>
    <row r="2177" spans="1:13">
      <c r="A2177" s="233" t="str">
        <f>①陸連データ貼付け!M2177</f>
        <v>J564</v>
      </c>
      <c r="B2177" s="30" t="str">
        <f t="shared" si="99"/>
        <v>J</v>
      </c>
      <c r="C2177" s="30" t="str">
        <f t="shared" si="100"/>
        <v>564</v>
      </c>
      <c r="D2177" s="30">
        <f>①陸連データ貼付け!B2177</f>
        <v>72877233</v>
      </c>
      <c r="E2177" s="30" t="str">
        <f>①陸連データ貼付け!C2177</f>
        <v>大橋　由弥</v>
      </c>
      <c r="F2177" s="30" t="str">
        <f>ASC(①陸連データ貼付け!D2177)</f>
        <v>ｵｵﾊｼ ﾕｳﾔ</v>
      </c>
      <c r="G2177" s="30" t="str">
        <f>①陸連データ貼付け!E2177</f>
        <v>男</v>
      </c>
      <c r="H2177" s="30">
        <f>①陸連データ貼付け!N2177</f>
        <v>223514</v>
      </c>
      <c r="I2177" s="30" t="str">
        <f>①陸連データ貼付け!K2177</f>
        <v>東海</v>
      </c>
      <c r="J2177" s="30" t="str">
        <f>ASC(①陸連データ貼付け!J2177)</f>
        <v>ｶﾞｯｺｳﾎｳｼﾞﾝﾄｳｶｲｶﾞｸｴﾝﾄｳｶｲ</v>
      </c>
      <c r="K2177" s="30" t="str">
        <f t="shared" si="101"/>
        <v>東海</v>
      </c>
      <c r="L2177" s="30">
        <f>①陸連データ貼付け!P2177</f>
        <v>1</v>
      </c>
      <c r="M2177" s="64" t="str">
        <f>①陸連データ貼付け!Q2177</f>
        <v>高校</v>
      </c>
    </row>
    <row r="2178" spans="1:13">
      <c r="A2178" s="233" t="str">
        <f>①陸連データ貼付け!M2178</f>
        <v>J565</v>
      </c>
      <c r="B2178" s="30" t="str">
        <f t="shared" si="99"/>
        <v>J</v>
      </c>
      <c r="C2178" s="30" t="str">
        <f t="shared" si="100"/>
        <v>565</v>
      </c>
      <c r="D2178" s="30">
        <f>①陸連データ貼付け!B2178</f>
        <v>72942125</v>
      </c>
      <c r="E2178" s="30" t="str">
        <f>①陸連データ貼付け!C2178</f>
        <v>岡島　圭吾</v>
      </c>
      <c r="F2178" s="30" t="str">
        <f>ASC(①陸連データ貼付け!D2178)</f>
        <v>ｵｶｼﾞﾏ ｹｲｺﾞ</v>
      </c>
      <c r="G2178" s="30" t="str">
        <f>①陸連データ貼付け!E2178</f>
        <v>男</v>
      </c>
      <c r="H2178" s="30">
        <f>①陸連データ貼付け!N2178</f>
        <v>223514</v>
      </c>
      <c r="I2178" s="30" t="str">
        <f>①陸連データ貼付け!K2178</f>
        <v>東海</v>
      </c>
      <c r="J2178" s="30" t="str">
        <f>ASC(①陸連データ貼付け!J2178)</f>
        <v>ｶﾞｯｺｳﾎｳｼﾞﾝﾄｳｶｲｶﾞｸｴﾝﾄｳｶｲ</v>
      </c>
      <c r="K2178" s="30" t="str">
        <f t="shared" si="101"/>
        <v>東海</v>
      </c>
      <c r="L2178" s="30">
        <f>①陸連データ貼付け!P2178</f>
        <v>2</v>
      </c>
      <c r="M2178" s="64" t="str">
        <f>①陸連データ貼付け!Q2178</f>
        <v>高校</v>
      </c>
    </row>
    <row r="2179" spans="1:13">
      <c r="A2179" s="233" t="str">
        <f>①陸連データ貼付け!M2179</f>
        <v>J566</v>
      </c>
      <c r="B2179" s="30" t="str">
        <f t="shared" ref="B2179:B2242" si="102">LEFT(A2179,1)</f>
        <v>J</v>
      </c>
      <c r="C2179" s="30" t="str">
        <f t="shared" ref="C2179:C2242" si="103">REPLACE(A2179,1,1,"")</f>
        <v>566</v>
      </c>
      <c r="D2179" s="30">
        <f>①陸連データ貼付け!B2179</f>
        <v>78379842</v>
      </c>
      <c r="E2179" s="30" t="str">
        <f>①陸連データ貼付け!C2179</f>
        <v>山内　涼平</v>
      </c>
      <c r="F2179" s="30" t="str">
        <f>ASC(①陸連データ貼付け!D2179)</f>
        <v>ﾔﾏｳﾁ ﾘｮｳﾍｲ</v>
      </c>
      <c r="G2179" s="30" t="str">
        <f>①陸連データ貼付け!E2179</f>
        <v>男</v>
      </c>
      <c r="H2179" s="30">
        <f>①陸連データ貼付け!N2179</f>
        <v>223514</v>
      </c>
      <c r="I2179" s="30" t="str">
        <f>①陸連データ貼付け!K2179</f>
        <v>東海</v>
      </c>
      <c r="J2179" s="30" t="str">
        <f>ASC(①陸連データ貼付け!J2179)</f>
        <v>ｶﾞｯｺｳﾎｳｼﾞﾝﾄｳｶｲｶﾞｸｴﾝﾄｳｶｲ</v>
      </c>
      <c r="K2179" s="30" t="str">
        <f t="shared" ref="K2179:K2242" si="104">I2179</f>
        <v>東海</v>
      </c>
      <c r="L2179" s="30">
        <f>①陸連データ貼付け!P2179</f>
        <v>3</v>
      </c>
      <c r="M2179" s="64" t="str">
        <f>①陸連データ貼付け!Q2179</f>
        <v>高校</v>
      </c>
    </row>
    <row r="2180" spans="1:13">
      <c r="A2180" s="233" t="str">
        <f>①陸連データ貼付け!M2180</f>
        <v>J567</v>
      </c>
      <c r="B2180" s="30" t="str">
        <f t="shared" si="102"/>
        <v>J</v>
      </c>
      <c r="C2180" s="30" t="str">
        <f t="shared" si="103"/>
        <v>567</v>
      </c>
      <c r="D2180" s="30">
        <f>①陸連データ貼付け!B2180</f>
        <v>85682029</v>
      </c>
      <c r="E2180" s="30" t="str">
        <f>①陸連データ貼付け!C2180</f>
        <v>佐々木　裕也</v>
      </c>
      <c r="F2180" s="30" t="str">
        <f>ASC(①陸連データ貼付け!D2180)</f>
        <v>ｻｻｷ ﾕｳﾔ</v>
      </c>
      <c r="G2180" s="30" t="str">
        <f>①陸連データ貼付け!E2180</f>
        <v>男</v>
      </c>
      <c r="H2180" s="30">
        <f>①陸連データ貼付け!N2180</f>
        <v>223514</v>
      </c>
      <c r="I2180" s="30" t="str">
        <f>①陸連データ貼付け!K2180</f>
        <v>東海</v>
      </c>
      <c r="J2180" s="30" t="str">
        <f>ASC(①陸連データ貼付け!J2180)</f>
        <v>ｶﾞｯｺｳﾎｳｼﾞﾝﾄｳｶｲｶﾞｸｴﾝﾄｳｶｲ</v>
      </c>
      <c r="K2180" s="30" t="str">
        <f t="shared" si="104"/>
        <v>東海</v>
      </c>
      <c r="L2180" s="30">
        <f>①陸連データ貼付け!P2180</f>
        <v>2</v>
      </c>
      <c r="M2180" s="64" t="str">
        <f>①陸連データ貼付け!Q2180</f>
        <v>高校</v>
      </c>
    </row>
    <row r="2181" spans="1:13">
      <c r="A2181" s="233" t="str">
        <f>①陸連データ貼付け!M2181</f>
        <v>J568</v>
      </c>
      <c r="B2181" s="30" t="str">
        <f t="shared" si="102"/>
        <v>J</v>
      </c>
      <c r="C2181" s="30" t="str">
        <f t="shared" si="103"/>
        <v>568</v>
      </c>
      <c r="D2181" s="30">
        <f>①陸連データ貼付け!B2181</f>
        <v>89270733</v>
      </c>
      <c r="E2181" s="30" t="str">
        <f>①陸連データ貼付け!C2181</f>
        <v>宮下　隼輝</v>
      </c>
      <c r="F2181" s="30" t="str">
        <f>ASC(①陸連データ貼付け!D2181)</f>
        <v>ﾐﾔｼﾀ ﾄｼｷ</v>
      </c>
      <c r="G2181" s="30" t="str">
        <f>①陸連データ貼付け!E2181</f>
        <v>男</v>
      </c>
      <c r="H2181" s="30">
        <f>①陸連データ貼付け!N2181</f>
        <v>223514</v>
      </c>
      <c r="I2181" s="30" t="str">
        <f>①陸連データ貼付け!K2181</f>
        <v>東海</v>
      </c>
      <c r="J2181" s="30" t="str">
        <f>ASC(①陸連データ貼付け!J2181)</f>
        <v>ｶﾞｯｺｳﾎｳｼﾞﾝﾄｳｶｲｶﾞｸｴﾝﾄｳｶｲ</v>
      </c>
      <c r="K2181" s="30" t="str">
        <f t="shared" si="104"/>
        <v>東海</v>
      </c>
      <c r="L2181" s="30">
        <f>①陸連データ貼付け!P2181</f>
        <v>3</v>
      </c>
      <c r="M2181" s="64" t="str">
        <f>①陸連データ貼付け!Q2181</f>
        <v>高校</v>
      </c>
    </row>
    <row r="2182" spans="1:13">
      <c r="A2182" s="233" t="str">
        <f>①陸連データ貼付け!M2182</f>
        <v>J569</v>
      </c>
      <c r="B2182" s="30" t="str">
        <f t="shared" si="102"/>
        <v>J</v>
      </c>
      <c r="C2182" s="30" t="str">
        <f t="shared" si="103"/>
        <v>569</v>
      </c>
      <c r="D2182" s="30">
        <f>①陸連データ貼付け!B2182</f>
        <v>89271128</v>
      </c>
      <c r="E2182" s="30" t="str">
        <f>①陸連データ貼付け!C2182</f>
        <v>堀越　遥介</v>
      </c>
      <c r="F2182" s="30" t="str">
        <f>ASC(①陸連データ貼付け!D2182)</f>
        <v>ﾎﾘｺｼ ﾖｳｽｹ</v>
      </c>
      <c r="G2182" s="30" t="str">
        <f>①陸連データ貼付け!E2182</f>
        <v>男</v>
      </c>
      <c r="H2182" s="30">
        <f>①陸連データ貼付け!N2182</f>
        <v>223514</v>
      </c>
      <c r="I2182" s="30" t="str">
        <f>①陸連データ貼付け!K2182</f>
        <v>東海</v>
      </c>
      <c r="J2182" s="30" t="str">
        <f>ASC(①陸連データ貼付け!J2182)</f>
        <v>ｶﾞｯｺｳﾎｳｼﾞﾝﾄｳｶｲｶﾞｸｴﾝﾄｳｶｲ</v>
      </c>
      <c r="K2182" s="30" t="str">
        <f t="shared" si="104"/>
        <v>東海</v>
      </c>
      <c r="L2182" s="30">
        <f>①陸連データ貼付け!P2182</f>
        <v>2</v>
      </c>
      <c r="M2182" s="64" t="str">
        <f>①陸連データ貼付け!Q2182</f>
        <v>高校</v>
      </c>
    </row>
    <row r="2183" spans="1:13">
      <c r="A2183" s="233" t="str">
        <f>①陸連データ貼付け!M2183</f>
        <v>J570</v>
      </c>
      <c r="B2183" s="30" t="str">
        <f t="shared" si="102"/>
        <v>J</v>
      </c>
      <c r="C2183" s="30" t="str">
        <f t="shared" si="103"/>
        <v>570</v>
      </c>
      <c r="D2183" s="30">
        <f>①陸連データ貼付け!B2183</f>
        <v>95490431</v>
      </c>
      <c r="E2183" s="30" t="str">
        <f>①陸連データ貼付け!C2183</f>
        <v>後藤　陽平</v>
      </c>
      <c r="F2183" s="30" t="str">
        <f>ASC(①陸連データ貼付け!D2183)</f>
        <v>ｺﾞﾄｳ ﾖｳﾍｲ</v>
      </c>
      <c r="G2183" s="30" t="str">
        <f>①陸連データ貼付け!E2183</f>
        <v>男</v>
      </c>
      <c r="H2183" s="30">
        <f>①陸連データ貼付け!N2183</f>
        <v>223514</v>
      </c>
      <c r="I2183" s="30" t="str">
        <f>①陸連データ貼付け!K2183</f>
        <v>東海</v>
      </c>
      <c r="J2183" s="30" t="str">
        <f>ASC(①陸連データ貼付け!J2183)</f>
        <v>ｶﾞｯｺｳﾎｳｼﾞﾝﾄｳｶｲｶﾞｸｴﾝﾄｳｶｲ</v>
      </c>
      <c r="K2183" s="30" t="str">
        <f t="shared" si="104"/>
        <v>東海</v>
      </c>
      <c r="L2183" s="30">
        <f>①陸連データ貼付け!P2183</f>
        <v>2</v>
      </c>
      <c r="M2183" s="64" t="str">
        <f>①陸連データ貼付け!Q2183</f>
        <v>高校</v>
      </c>
    </row>
    <row r="2184" spans="1:13">
      <c r="A2184" s="233" t="str">
        <f>①陸連データ貼付け!M2184</f>
        <v>J571</v>
      </c>
      <c r="B2184" s="30" t="str">
        <f t="shared" si="102"/>
        <v>J</v>
      </c>
      <c r="C2184" s="30" t="str">
        <f t="shared" si="103"/>
        <v>571</v>
      </c>
      <c r="D2184" s="30">
        <f>①陸連データ貼付け!B2184</f>
        <v>96882033</v>
      </c>
      <c r="E2184" s="30" t="str">
        <f>①陸連データ貼付け!C2184</f>
        <v>雨宮　章人</v>
      </c>
      <c r="F2184" s="30" t="str">
        <f>ASC(①陸連データ貼付け!D2184)</f>
        <v>ｱﾒﾐﾔ ｱｷﾋﾄ</v>
      </c>
      <c r="G2184" s="30" t="str">
        <f>①陸連データ貼付け!E2184</f>
        <v>男</v>
      </c>
      <c r="H2184" s="30">
        <f>①陸連データ貼付け!N2184</f>
        <v>223514</v>
      </c>
      <c r="I2184" s="30" t="str">
        <f>①陸連データ貼付け!K2184</f>
        <v>東海</v>
      </c>
      <c r="J2184" s="30" t="str">
        <f>ASC(①陸連データ貼付け!J2184)</f>
        <v>ｶﾞｯｺｳﾎｳｼﾞﾝﾄｳｶｲｶﾞｸｴﾝﾄｳｶｲ</v>
      </c>
      <c r="K2184" s="30" t="str">
        <f t="shared" si="104"/>
        <v>東海</v>
      </c>
      <c r="L2184" s="30">
        <f>①陸連データ貼付け!P2184</f>
        <v>1</v>
      </c>
      <c r="M2184" s="64" t="str">
        <f>①陸連データ貼付け!Q2184</f>
        <v>高校</v>
      </c>
    </row>
    <row r="2185" spans="1:13">
      <c r="A2185" s="233" t="str">
        <f>①陸連データ貼付け!M2185</f>
        <v>J695</v>
      </c>
      <c r="B2185" s="30" t="str">
        <f t="shared" si="102"/>
        <v>J</v>
      </c>
      <c r="C2185" s="30" t="str">
        <f t="shared" si="103"/>
        <v>695</v>
      </c>
      <c r="D2185" s="30">
        <f>①陸連データ貼付け!B2185</f>
        <v>99087639</v>
      </c>
      <c r="E2185" s="30" t="str">
        <f>①陸連データ貼付け!C2185</f>
        <v>樋川　篤</v>
      </c>
      <c r="F2185" s="30" t="str">
        <f>ASC(①陸連データ貼付け!D2185)</f>
        <v>ﾋｶﾜ ｱﾂｼ</v>
      </c>
      <c r="G2185" s="30" t="str">
        <f>①陸連データ貼付け!E2185</f>
        <v>男</v>
      </c>
      <c r="H2185" s="30">
        <f>①陸連データ貼付け!N2185</f>
        <v>223514</v>
      </c>
      <c r="I2185" s="30" t="str">
        <f>①陸連データ貼付け!K2185</f>
        <v>東海</v>
      </c>
      <c r="J2185" s="30" t="str">
        <f>ASC(①陸連データ貼付け!J2185)</f>
        <v>ｶﾞｯｺｳﾎｳｼﾞﾝﾄｳｶｲｶﾞｸｴﾝﾄｳｶｲ</v>
      </c>
      <c r="K2185" s="30" t="str">
        <f t="shared" si="104"/>
        <v>東海</v>
      </c>
      <c r="L2185" s="30">
        <f>①陸連データ貼付け!P2185</f>
        <v>1</v>
      </c>
      <c r="M2185" s="64" t="str">
        <f>①陸連データ貼付け!Q2185</f>
        <v>高校</v>
      </c>
    </row>
    <row r="2186" spans="1:13">
      <c r="A2186" s="233" t="str">
        <f>①陸連データ貼付け!M2186</f>
        <v>J696</v>
      </c>
      <c r="B2186" s="30" t="str">
        <f t="shared" si="102"/>
        <v>J</v>
      </c>
      <c r="C2186" s="30" t="str">
        <f t="shared" si="103"/>
        <v>696</v>
      </c>
      <c r="D2186" s="30">
        <f>①陸連データ貼付け!B2186</f>
        <v>99088034</v>
      </c>
      <c r="E2186" s="30" t="str">
        <f>①陸連データ貼付け!C2186</f>
        <v>松野　仁</v>
      </c>
      <c r="F2186" s="30" t="str">
        <f>ASC(①陸連データ貼付け!D2186)</f>
        <v>ﾏﾂﾉ ｼﾞﾝ</v>
      </c>
      <c r="G2186" s="30" t="str">
        <f>①陸連データ貼付け!E2186</f>
        <v>男</v>
      </c>
      <c r="H2186" s="30">
        <f>①陸連データ貼付け!N2186</f>
        <v>223514</v>
      </c>
      <c r="I2186" s="30" t="str">
        <f>①陸連データ貼付け!K2186</f>
        <v>東海</v>
      </c>
      <c r="J2186" s="30" t="str">
        <f>ASC(①陸連データ貼付け!J2186)</f>
        <v>ｶﾞｯｺｳﾎｳｼﾞﾝﾄｳｶｲｶﾞｸｴﾝﾄｳｶｲ</v>
      </c>
      <c r="K2186" s="30" t="str">
        <f t="shared" si="104"/>
        <v>東海</v>
      </c>
      <c r="L2186" s="30">
        <f>①陸連データ貼付け!P2186</f>
        <v>1</v>
      </c>
      <c r="M2186" s="64" t="str">
        <f>①陸連データ貼付け!Q2186</f>
        <v>高校</v>
      </c>
    </row>
    <row r="2187" spans="1:13">
      <c r="A2187" s="233" t="str">
        <f>①陸連データ貼付け!M2187</f>
        <v>H5159</v>
      </c>
      <c r="B2187" s="30" t="str">
        <f t="shared" si="102"/>
        <v>H</v>
      </c>
      <c r="C2187" s="30" t="str">
        <f t="shared" si="103"/>
        <v>5159</v>
      </c>
      <c r="D2187" s="30">
        <f>①陸連データ貼付け!B2187</f>
        <v>87713127</v>
      </c>
      <c r="E2187" s="30" t="str">
        <f>①陸連データ貼付け!C2187</f>
        <v>岡村　実咲</v>
      </c>
      <c r="F2187" s="30" t="str">
        <f>ASC(①陸連データ貼付け!D2187)</f>
        <v>ｵｶﾑﾗ ﾐｻｷ</v>
      </c>
      <c r="G2187" s="30" t="str">
        <f>①陸連データ貼付け!E2187</f>
        <v>女</v>
      </c>
      <c r="H2187" s="30">
        <f>①陸連データ貼付け!N2187</f>
        <v>223515</v>
      </c>
      <c r="I2187" s="30" t="str">
        <f>①陸連データ貼付け!K2187</f>
        <v>東海学園</v>
      </c>
      <c r="J2187" s="30" t="str">
        <f>ASC(①陸連データ貼付け!J2187)</f>
        <v>ｶﾞｯｺｳﾎｳｼﾞﾝﾄｳｶｲｶﾞｸｴﾝ</v>
      </c>
      <c r="K2187" s="30" t="str">
        <f t="shared" si="104"/>
        <v>東海学園</v>
      </c>
      <c r="L2187" s="30">
        <f>①陸連データ貼付け!P2187</f>
        <v>2</v>
      </c>
      <c r="M2187" s="64" t="str">
        <f>①陸連データ貼付け!Q2187</f>
        <v>高校</v>
      </c>
    </row>
    <row r="2188" spans="1:13">
      <c r="A2188" s="233" t="str">
        <f>①陸連データ貼付け!M2188</f>
        <v>H299</v>
      </c>
      <c r="B2188" s="30" t="str">
        <f t="shared" si="102"/>
        <v>H</v>
      </c>
      <c r="C2188" s="30" t="str">
        <f t="shared" si="103"/>
        <v>299</v>
      </c>
      <c r="D2188" s="30">
        <f>①陸連データ貼付け!B2188</f>
        <v>34357426</v>
      </c>
      <c r="E2188" s="30" t="str">
        <f>①陸連データ貼付け!C2188</f>
        <v>田中　勇登</v>
      </c>
      <c r="F2188" s="30" t="str">
        <f>ASC(①陸連データ貼付け!D2188)</f>
        <v>ﾀﾅｶ ﾕｳﾄ</v>
      </c>
      <c r="G2188" s="30" t="str">
        <f>①陸連データ貼付け!E2188</f>
        <v>男</v>
      </c>
      <c r="H2188" s="30">
        <f>①陸連データ貼付け!N2188</f>
        <v>223515</v>
      </c>
      <c r="I2188" s="30" t="str">
        <f>①陸連データ貼付け!K2188</f>
        <v>東海学園</v>
      </c>
      <c r="J2188" s="30" t="str">
        <f>ASC(①陸連データ貼付け!J2188)</f>
        <v>ｶﾞｯｺｳﾎｳｼﾞﾝﾄｳｶｲｶﾞｸｴﾝ</v>
      </c>
      <c r="K2188" s="30" t="str">
        <f t="shared" si="104"/>
        <v>東海学園</v>
      </c>
      <c r="L2188" s="30">
        <f>①陸連データ貼付け!P2188</f>
        <v>3</v>
      </c>
      <c r="M2188" s="64" t="str">
        <f>①陸連データ貼付け!Q2188</f>
        <v>高校</v>
      </c>
    </row>
    <row r="2189" spans="1:13">
      <c r="A2189" s="233" t="str">
        <f>①陸連データ貼付け!M2189</f>
        <v>H300</v>
      </c>
      <c r="B2189" s="30" t="str">
        <f t="shared" si="102"/>
        <v>H</v>
      </c>
      <c r="C2189" s="30" t="str">
        <f t="shared" si="103"/>
        <v>300</v>
      </c>
      <c r="D2189" s="30">
        <f>①陸連データ貼付け!B2189</f>
        <v>73914428</v>
      </c>
      <c r="E2189" s="30" t="str">
        <f>①陸連データ貼付け!C2189</f>
        <v>加藤　伸</v>
      </c>
      <c r="F2189" s="30" t="str">
        <f>ASC(①陸連データ貼付け!D2189)</f>
        <v>ｶﾄｳ ｼﾝ</v>
      </c>
      <c r="G2189" s="30" t="str">
        <f>①陸連データ貼付け!E2189</f>
        <v>男</v>
      </c>
      <c r="H2189" s="30">
        <f>①陸連データ貼付け!N2189</f>
        <v>223515</v>
      </c>
      <c r="I2189" s="30" t="str">
        <f>①陸連データ貼付け!K2189</f>
        <v>東海学園</v>
      </c>
      <c r="J2189" s="30" t="str">
        <f>ASC(①陸連データ貼付け!J2189)</f>
        <v>ｶﾞｯｺｳﾎｳｼﾞﾝﾄｳｶｲｶﾞｸｴﾝ</v>
      </c>
      <c r="K2189" s="30" t="str">
        <f t="shared" si="104"/>
        <v>東海学園</v>
      </c>
      <c r="L2189" s="30">
        <f>①陸連データ貼付け!P2189</f>
        <v>2</v>
      </c>
      <c r="M2189" s="64" t="str">
        <f>①陸連データ貼付け!Q2189</f>
        <v>高校</v>
      </c>
    </row>
    <row r="2190" spans="1:13">
      <c r="A2190" s="233" t="str">
        <f>①陸連データ貼付け!M2190</f>
        <v>H301</v>
      </c>
      <c r="B2190" s="30" t="str">
        <f t="shared" si="102"/>
        <v>H</v>
      </c>
      <c r="C2190" s="30" t="str">
        <f t="shared" si="103"/>
        <v>301</v>
      </c>
      <c r="D2190" s="30">
        <f>①陸連データ貼付け!B2190</f>
        <v>76534227</v>
      </c>
      <c r="E2190" s="30" t="str">
        <f>①陸連データ貼付け!C2190</f>
        <v>柿澤　康太</v>
      </c>
      <c r="F2190" s="30" t="str">
        <f>ASC(①陸連データ貼付け!D2190)</f>
        <v>ｶｷｻﾞﾜ ｺｳﾀ</v>
      </c>
      <c r="G2190" s="30" t="str">
        <f>①陸連データ貼付け!E2190</f>
        <v>男</v>
      </c>
      <c r="H2190" s="30">
        <f>①陸連データ貼付け!N2190</f>
        <v>223515</v>
      </c>
      <c r="I2190" s="30" t="str">
        <f>①陸連データ貼付け!K2190</f>
        <v>東海学園</v>
      </c>
      <c r="J2190" s="30" t="str">
        <f>ASC(①陸連データ貼付け!J2190)</f>
        <v>ｶﾞｯｺｳﾎｳｼﾞﾝﾄｳｶｲｶﾞｸｴﾝ</v>
      </c>
      <c r="K2190" s="30" t="str">
        <f t="shared" si="104"/>
        <v>東海学園</v>
      </c>
      <c r="L2190" s="30">
        <f>①陸連データ貼付け!P2190</f>
        <v>3</v>
      </c>
      <c r="M2190" s="64" t="str">
        <f>①陸連データ貼付け!Q2190</f>
        <v>高校</v>
      </c>
    </row>
    <row r="2191" spans="1:13">
      <c r="A2191" s="233" t="str">
        <f>①陸連データ貼付け!M2191</f>
        <v>H302</v>
      </c>
      <c r="B2191" s="30" t="str">
        <f t="shared" si="102"/>
        <v>H</v>
      </c>
      <c r="C2191" s="30" t="str">
        <f t="shared" si="103"/>
        <v>302</v>
      </c>
      <c r="D2191" s="30">
        <f>①陸連データ貼付け!B2191</f>
        <v>76606934</v>
      </c>
      <c r="E2191" s="30" t="str">
        <f>①陸連データ貼付け!C2191</f>
        <v>大崎　凌輔</v>
      </c>
      <c r="F2191" s="30" t="str">
        <f>ASC(①陸連データ貼付け!D2191)</f>
        <v>ｵｵｻｷ ﾘｮｳｽｹ</v>
      </c>
      <c r="G2191" s="30" t="str">
        <f>①陸連データ貼付け!E2191</f>
        <v>男</v>
      </c>
      <c r="H2191" s="30">
        <f>①陸連データ貼付け!N2191</f>
        <v>223515</v>
      </c>
      <c r="I2191" s="30" t="str">
        <f>①陸連データ貼付け!K2191</f>
        <v>東海学園</v>
      </c>
      <c r="J2191" s="30" t="str">
        <f>ASC(①陸連データ貼付け!J2191)</f>
        <v>ｶﾞｯｺｳﾎｳｼﾞﾝﾄｳｶｲｶﾞｸｴﾝ</v>
      </c>
      <c r="K2191" s="30" t="str">
        <f t="shared" si="104"/>
        <v>東海学園</v>
      </c>
      <c r="L2191" s="30">
        <f>①陸連データ貼付け!P2191</f>
        <v>3</v>
      </c>
      <c r="M2191" s="64" t="str">
        <f>①陸連データ貼付け!Q2191</f>
        <v>高校</v>
      </c>
    </row>
    <row r="2192" spans="1:13">
      <c r="A2192" s="233" t="str">
        <f>①陸連データ貼付け!M2192</f>
        <v>H303</v>
      </c>
      <c r="B2192" s="30" t="str">
        <f t="shared" si="102"/>
        <v>H</v>
      </c>
      <c r="C2192" s="30" t="str">
        <f t="shared" si="103"/>
        <v>303</v>
      </c>
      <c r="D2192" s="30">
        <f>①陸連データ貼付け!B2192</f>
        <v>76607127</v>
      </c>
      <c r="E2192" s="30" t="str">
        <f>①陸連データ貼付け!C2192</f>
        <v>長谷川　太葵</v>
      </c>
      <c r="F2192" s="30" t="str">
        <f>ASC(①陸連データ貼付け!D2192)</f>
        <v>ﾊｾｶﾞﾜ ﾀｲｷ</v>
      </c>
      <c r="G2192" s="30" t="str">
        <f>①陸連データ貼付け!E2192</f>
        <v>男</v>
      </c>
      <c r="H2192" s="30">
        <f>①陸連データ貼付け!N2192</f>
        <v>223515</v>
      </c>
      <c r="I2192" s="30" t="str">
        <f>①陸連データ貼付け!K2192</f>
        <v>東海学園</v>
      </c>
      <c r="J2192" s="30" t="str">
        <f>ASC(①陸連データ貼付け!J2192)</f>
        <v>ｶﾞｯｺｳﾎｳｼﾞﾝﾄｳｶｲｶﾞｸｴﾝ</v>
      </c>
      <c r="K2192" s="30" t="str">
        <f t="shared" si="104"/>
        <v>東海学園</v>
      </c>
      <c r="L2192" s="30">
        <f>①陸連データ貼付け!P2192</f>
        <v>3</v>
      </c>
      <c r="M2192" s="64" t="str">
        <f>①陸連データ貼付け!Q2192</f>
        <v>高校</v>
      </c>
    </row>
    <row r="2193" spans="1:13">
      <c r="A2193" s="233" t="str">
        <f>①陸連データ貼付け!M2193</f>
        <v>H304</v>
      </c>
      <c r="B2193" s="30" t="str">
        <f t="shared" si="102"/>
        <v>H</v>
      </c>
      <c r="C2193" s="30" t="str">
        <f t="shared" si="103"/>
        <v>304</v>
      </c>
      <c r="D2193" s="30">
        <f>①陸連データ貼付け!B2193</f>
        <v>76607228</v>
      </c>
      <c r="E2193" s="30" t="str">
        <f>①陸連データ貼付け!C2193</f>
        <v>中村　圭輔</v>
      </c>
      <c r="F2193" s="30" t="str">
        <f>ASC(①陸連データ貼付け!D2193)</f>
        <v>ﾅｶﾑﾗ ｹｲｽｹ</v>
      </c>
      <c r="G2193" s="30" t="str">
        <f>①陸連データ貼付け!E2193</f>
        <v>男</v>
      </c>
      <c r="H2193" s="30">
        <f>①陸連データ貼付け!N2193</f>
        <v>223515</v>
      </c>
      <c r="I2193" s="30" t="str">
        <f>①陸連データ貼付け!K2193</f>
        <v>東海学園</v>
      </c>
      <c r="J2193" s="30" t="str">
        <f>ASC(①陸連データ貼付け!J2193)</f>
        <v>ｶﾞｯｺｳﾎｳｼﾞﾝﾄｳｶｲｶﾞｸｴﾝ</v>
      </c>
      <c r="K2193" s="30" t="str">
        <f t="shared" si="104"/>
        <v>東海学園</v>
      </c>
      <c r="L2193" s="30">
        <f>①陸連データ貼付け!P2193</f>
        <v>3</v>
      </c>
      <c r="M2193" s="64" t="str">
        <f>①陸連データ貼付け!Q2193</f>
        <v>高校</v>
      </c>
    </row>
    <row r="2194" spans="1:13">
      <c r="A2194" s="233" t="str">
        <f>①陸連データ貼付け!M2194</f>
        <v>H305</v>
      </c>
      <c r="B2194" s="30" t="str">
        <f t="shared" si="102"/>
        <v>H</v>
      </c>
      <c r="C2194" s="30" t="str">
        <f t="shared" si="103"/>
        <v>305</v>
      </c>
      <c r="D2194" s="30">
        <f>①陸連データ貼付け!B2194</f>
        <v>81834327</v>
      </c>
      <c r="E2194" s="30" t="str">
        <f>①陸連データ貼付け!C2194</f>
        <v>濱口　竜</v>
      </c>
      <c r="F2194" s="30" t="str">
        <f>ASC(①陸連データ貼付け!D2194)</f>
        <v>ﾊﾏｸﾞﾁ ﾘｭｳ</v>
      </c>
      <c r="G2194" s="30" t="str">
        <f>①陸連データ貼付け!E2194</f>
        <v>男</v>
      </c>
      <c r="H2194" s="30">
        <f>①陸連データ貼付け!N2194</f>
        <v>223515</v>
      </c>
      <c r="I2194" s="30" t="str">
        <f>①陸連データ貼付け!K2194</f>
        <v>東海学園</v>
      </c>
      <c r="J2194" s="30" t="str">
        <f>ASC(①陸連データ貼付け!J2194)</f>
        <v>ｶﾞｯｺｳﾎｳｼﾞﾝﾄｳｶｲｶﾞｸｴﾝ</v>
      </c>
      <c r="K2194" s="30" t="str">
        <f t="shared" si="104"/>
        <v>東海学園</v>
      </c>
      <c r="L2194" s="30">
        <f>①陸連データ貼付け!P2194</f>
        <v>3</v>
      </c>
      <c r="M2194" s="64" t="str">
        <f>①陸連データ貼付け!Q2194</f>
        <v>高校</v>
      </c>
    </row>
    <row r="2195" spans="1:13">
      <c r="A2195" s="233" t="str">
        <f>①陸連データ貼付け!M2195</f>
        <v>H306</v>
      </c>
      <c r="B2195" s="30" t="str">
        <f t="shared" si="102"/>
        <v>H</v>
      </c>
      <c r="C2195" s="30" t="str">
        <f t="shared" si="103"/>
        <v>306</v>
      </c>
      <c r="D2195" s="30">
        <f>①陸連データ貼付け!B2195</f>
        <v>84996642</v>
      </c>
      <c r="E2195" s="30" t="str">
        <f>①陸連データ貼付け!C2195</f>
        <v>横田　隼大</v>
      </c>
      <c r="F2195" s="30" t="str">
        <f>ASC(①陸連データ貼付け!D2195)</f>
        <v>ﾖｺﾀ ﾊﾔﾀ</v>
      </c>
      <c r="G2195" s="30" t="str">
        <f>①陸連データ貼付け!E2195</f>
        <v>男</v>
      </c>
      <c r="H2195" s="30">
        <f>①陸連データ貼付け!N2195</f>
        <v>223515</v>
      </c>
      <c r="I2195" s="30" t="str">
        <f>①陸連データ貼付け!K2195</f>
        <v>東海学園</v>
      </c>
      <c r="J2195" s="30" t="str">
        <f>ASC(①陸連データ貼付け!J2195)</f>
        <v>ｶﾞｯｺｳﾎｳｼﾞﾝﾄｳｶｲｶﾞｸｴﾝ</v>
      </c>
      <c r="K2195" s="30" t="str">
        <f t="shared" si="104"/>
        <v>東海学園</v>
      </c>
      <c r="L2195" s="30">
        <f>①陸連データ貼付け!P2195</f>
        <v>3</v>
      </c>
      <c r="M2195" s="64" t="str">
        <f>①陸連データ貼付け!Q2195</f>
        <v>高校</v>
      </c>
    </row>
    <row r="2196" spans="1:13">
      <c r="A2196" s="233" t="str">
        <f>①陸連データ貼付け!M2196</f>
        <v>H307</v>
      </c>
      <c r="B2196" s="30" t="str">
        <f t="shared" si="102"/>
        <v>H</v>
      </c>
      <c r="C2196" s="30" t="str">
        <f t="shared" si="103"/>
        <v>307</v>
      </c>
      <c r="D2196" s="30">
        <f>①陸連データ貼付け!B2196</f>
        <v>87712126</v>
      </c>
      <c r="E2196" s="30" t="str">
        <f>①陸連データ貼付け!C2196</f>
        <v>和田　康暉</v>
      </c>
      <c r="F2196" s="30" t="str">
        <f>ASC(①陸連データ貼付け!D2196)</f>
        <v>ﾜﾀﾞ ｺｳｷ</v>
      </c>
      <c r="G2196" s="30" t="str">
        <f>①陸連データ貼付け!E2196</f>
        <v>男</v>
      </c>
      <c r="H2196" s="30">
        <f>①陸連データ貼付け!N2196</f>
        <v>223515</v>
      </c>
      <c r="I2196" s="30" t="str">
        <f>①陸連データ貼付け!K2196</f>
        <v>東海学園</v>
      </c>
      <c r="J2196" s="30" t="str">
        <f>ASC(①陸連データ貼付け!J2196)</f>
        <v>ｶﾞｯｺｳﾎｳｼﾞﾝﾄｳｶｲｶﾞｸｴﾝ</v>
      </c>
      <c r="K2196" s="30" t="str">
        <f t="shared" si="104"/>
        <v>東海学園</v>
      </c>
      <c r="L2196" s="30">
        <f>①陸連データ貼付け!P2196</f>
        <v>2</v>
      </c>
      <c r="M2196" s="64" t="str">
        <f>①陸連データ貼付け!Q2196</f>
        <v>高校</v>
      </c>
    </row>
    <row r="2197" spans="1:13">
      <c r="A2197" s="233" t="str">
        <f>①陸連データ貼付け!M2197</f>
        <v>H308</v>
      </c>
      <c r="B2197" s="30" t="str">
        <f t="shared" si="102"/>
        <v>H</v>
      </c>
      <c r="C2197" s="30" t="str">
        <f t="shared" si="103"/>
        <v>308</v>
      </c>
      <c r="D2197" s="30">
        <f>①陸連データ貼付け!B2197</f>
        <v>87712429</v>
      </c>
      <c r="E2197" s="30" t="str">
        <f>①陸連データ貼付け!C2197</f>
        <v>平下　智也</v>
      </c>
      <c r="F2197" s="30" t="str">
        <f>ASC(①陸連データ貼付け!D2197)</f>
        <v>ﾋﾗｼﾀ ﾄﾓﾔ</v>
      </c>
      <c r="G2197" s="30" t="str">
        <f>①陸連データ貼付け!E2197</f>
        <v>男</v>
      </c>
      <c r="H2197" s="30">
        <f>①陸連データ貼付け!N2197</f>
        <v>223515</v>
      </c>
      <c r="I2197" s="30" t="str">
        <f>①陸連データ貼付け!K2197</f>
        <v>東海学園</v>
      </c>
      <c r="J2197" s="30" t="str">
        <f>ASC(①陸連データ貼付け!J2197)</f>
        <v>ｶﾞｯｺｳﾎｳｼﾞﾝﾄｳｶｲｶﾞｸｴﾝ</v>
      </c>
      <c r="K2197" s="30" t="str">
        <f t="shared" si="104"/>
        <v>東海学園</v>
      </c>
      <c r="L2197" s="30">
        <f>①陸連データ貼付け!P2197</f>
        <v>2</v>
      </c>
      <c r="M2197" s="64" t="str">
        <f>①陸連データ貼付け!Q2197</f>
        <v>高校</v>
      </c>
    </row>
    <row r="2198" spans="1:13">
      <c r="A2198" s="233" t="str">
        <f>①陸連データ貼付け!M2198</f>
        <v>H309</v>
      </c>
      <c r="B2198" s="30" t="str">
        <f t="shared" si="102"/>
        <v>H</v>
      </c>
      <c r="C2198" s="30" t="str">
        <f t="shared" si="103"/>
        <v>309</v>
      </c>
      <c r="D2198" s="30">
        <f>①陸連データ貼付け!B2198</f>
        <v>94114726</v>
      </c>
      <c r="E2198" s="30" t="str">
        <f>①陸連データ貼付け!C2198</f>
        <v>鷲野　佑樹</v>
      </c>
      <c r="F2198" s="30" t="str">
        <f>ASC(①陸連データ貼付け!D2198)</f>
        <v>ﾜｼﾉ ﾕｳｷ</v>
      </c>
      <c r="G2198" s="30" t="str">
        <f>①陸連データ貼付け!E2198</f>
        <v>男</v>
      </c>
      <c r="H2198" s="30">
        <f>①陸連データ貼付け!N2198</f>
        <v>223515</v>
      </c>
      <c r="I2198" s="30" t="str">
        <f>①陸連データ貼付け!K2198</f>
        <v>東海学園</v>
      </c>
      <c r="J2198" s="30" t="str">
        <f>ASC(①陸連データ貼付け!J2198)</f>
        <v>ｶﾞｯｺｳﾎｳｼﾞﾝﾄｳｶｲｶﾞｸｴﾝ</v>
      </c>
      <c r="K2198" s="30" t="str">
        <f t="shared" si="104"/>
        <v>東海学園</v>
      </c>
      <c r="L2198" s="30">
        <f>①陸連データ貼付け!P2198</f>
        <v>2</v>
      </c>
      <c r="M2198" s="64" t="str">
        <f>①陸連データ貼付け!Q2198</f>
        <v>高校</v>
      </c>
    </row>
    <row r="2199" spans="1:13">
      <c r="A2199" s="233" t="str">
        <f>①陸連データ貼付け!M2199</f>
        <v>H586</v>
      </c>
      <c r="B2199" s="30" t="str">
        <f t="shared" si="102"/>
        <v>H</v>
      </c>
      <c r="C2199" s="30" t="str">
        <f t="shared" si="103"/>
        <v>586</v>
      </c>
      <c r="D2199" s="30">
        <f>①陸連データ貼付け!B2199</f>
        <v>39979138</v>
      </c>
      <c r="E2199" s="30" t="str">
        <f>①陸連データ貼付け!C2199</f>
        <v>杉本　誉ランカ</v>
      </c>
      <c r="F2199" s="30" t="str">
        <f>ASC(①陸連データ貼付け!D2199)</f>
        <v>ｽｷﾞﾓﾄ ﾎﾏﾚﾗﾝｶ</v>
      </c>
      <c r="G2199" s="30" t="str">
        <f>①陸連データ貼付け!E2199</f>
        <v>男</v>
      </c>
      <c r="H2199" s="30">
        <f>①陸連データ貼付け!N2199</f>
        <v>223516</v>
      </c>
      <c r="I2199" s="30" t="str">
        <f>①陸連データ貼付け!K2199</f>
        <v>愛産大工</v>
      </c>
      <c r="J2199" s="30" t="str">
        <f>ASC(①陸連データ貼付け!J2199)</f>
        <v>ｶﾞｯｺｳﾎｳｼﾞﾝｱｲﾁｻﾝｷﾞｮｳﾀﾞｲｶﾞｸｱｲﾁｻﾝ</v>
      </c>
      <c r="K2199" s="30" t="str">
        <f t="shared" si="104"/>
        <v>愛産大工</v>
      </c>
      <c r="L2199" s="30">
        <f>①陸連データ貼付け!P2199</f>
        <v>3</v>
      </c>
      <c r="M2199" s="64" t="str">
        <f>①陸連データ貼付け!Q2199</f>
        <v>高校</v>
      </c>
    </row>
    <row r="2200" spans="1:13">
      <c r="A2200" s="233" t="str">
        <f>①陸連データ貼付け!M2200</f>
        <v>H587</v>
      </c>
      <c r="B2200" s="30" t="str">
        <f t="shared" si="102"/>
        <v>H</v>
      </c>
      <c r="C2200" s="30" t="str">
        <f t="shared" si="103"/>
        <v>587</v>
      </c>
      <c r="D2200" s="30">
        <f>①陸連データ貼付け!B2200</f>
        <v>58234123</v>
      </c>
      <c r="E2200" s="30" t="str">
        <f>①陸連データ貼付け!C2200</f>
        <v>辻　将彦</v>
      </c>
      <c r="F2200" s="30" t="str">
        <f>ASC(①陸連データ貼付け!D2200)</f>
        <v>ﾂｼﾞ ﾏｻﾋｺ</v>
      </c>
      <c r="G2200" s="30" t="str">
        <f>①陸連データ貼付け!E2200</f>
        <v>男</v>
      </c>
      <c r="H2200" s="30">
        <f>①陸連データ貼付け!N2200</f>
        <v>223516</v>
      </c>
      <c r="I2200" s="30" t="str">
        <f>①陸連データ貼付け!K2200</f>
        <v>愛産大工</v>
      </c>
      <c r="J2200" s="30" t="str">
        <f>ASC(①陸連データ貼付け!J2200)</f>
        <v>ｶﾞｯｺｳﾎｳｼﾞﾝｱｲﾁｻﾝｷﾞｮｳﾀﾞｲｶﾞｸｱｲﾁｻﾝ</v>
      </c>
      <c r="K2200" s="30" t="str">
        <f t="shared" si="104"/>
        <v>愛産大工</v>
      </c>
      <c r="L2200" s="30">
        <f>①陸連データ貼付け!P2200</f>
        <v>3</v>
      </c>
      <c r="M2200" s="64" t="str">
        <f>①陸連データ貼付け!Q2200</f>
        <v>高校</v>
      </c>
    </row>
    <row r="2201" spans="1:13">
      <c r="A2201" s="233" t="str">
        <f>①陸連データ貼付け!M2201</f>
        <v>H588</v>
      </c>
      <c r="B2201" s="30" t="str">
        <f t="shared" si="102"/>
        <v>H</v>
      </c>
      <c r="C2201" s="30" t="str">
        <f t="shared" si="103"/>
        <v>588</v>
      </c>
      <c r="D2201" s="30">
        <f>①陸連データ貼付け!B2201</f>
        <v>58318631</v>
      </c>
      <c r="E2201" s="30" t="str">
        <f>①陸連データ貼付け!C2201</f>
        <v>中島　亮斗</v>
      </c>
      <c r="F2201" s="30" t="str">
        <f>ASC(①陸連データ貼付け!D2201)</f>
        <v>ﾅｶｼﾏ ｱｷﾄ</v>
      </c>
      <c r="G2201" s="30" t="str">
        <f>①陸連データ貼付け!E2201</f>
        <v>男</v>
      </c>
      <c r="H2201" s="30">
        <f>①陸連データ貼付け!N2201</f>
        <v>223516</v>
      </c>
      <c r="I2201" s="30" t="str">
        <f>①陸連データ貼付け!K2201</f>
        <v>愛産大工</v>
      </c>
      <c r="J2201" s="30" t="str">
        <f>ASC(①陸連データ貼付け!J2201)</f>
        <v>ｶﾞｯｺｳﾎｳｼﾞﾝｱｲﾁｻﾝｷﾞｮｳﾀﾞｲｶﾞｸｱｲﾁｻﾝ</v>
      </c>
      <c r="K2201" s="30" t="str">
        <f t="shared" si="104"/>
        <v>愛産大工</v>
      </c>
      <c r="L2201" s="30">
        <f>①陸連データ貼付け!P2201</f>
        <v>3</v>
      </c>
      <c r="M2201" s="64" t="str">
        <f>①陸連データ貼付け!Q2201</f>
        <v>高校</v>
      </c>
    </row>
    <row r="2202" spans="1:13">
      <c r="A2202" s="233" t="str">
        <f>①陸連データ貼付け!M2202</f>
        <v>H589</v>
      </c>
      <c r="B2202" s="30" t="str">
        <f t="shared" si="102"/>
        <v>H</v>
      </c>
      <c r="C2202" s="30" t="str">
        <f t="shared" si="103"/>
        <v>589</v>
      </c>
      <c r="D2202" s="30">
        <f>①陸連データ貼付け!B2202</f>
        <v>72882532</v>
      </c>
      <c r="E2202" s="30" t="str">
        <f>①陸連データ貼付け!C2202</f>
        <v>杉本　雅治</v>
      </c>
      <c r="F2202" s="30" t="str">
        <f>ASC(①陸連データ貼付け!D2202)</f>
        <v>ｽｷﾞﾓﾄ ﾏｻﾊﾙ</v>
      </c>
      <c r="G2202" s="30" t="str">
        <f>①陸連データ貼付け!E2202</f>
        <v>男</v>
      </c>
      <c r="H2202" s="30">
        <f>①陸連データ貼付け!N2202</f>
        <v>223516</v>
      </c>
      <c r="I2202" s="30" t="str">
        <f>①陸連データ貼付け!K2202</f>
        <v>愛産大工</v>
      </c>
      <c r="J2202" s="30" t="str">
        <f>ASC(①陸連データ貼付け!J2202)</f>
        <v>ｶﾞｯｺｳﾎｳｼﾞﾝｱｲﾁｻﾝｷﾞｮｳﾀﾞｲｶﾞｸｱｲﾁｻﾝ</v>
      </c>
      <c r="K2202" s="30" t="str">
        <f t="shared" si="104"/>
        <v>愛産大工</v>
      </c>
      <c r="L2202" s="30">
        <f>①陸連データ貼付け!P2202</f>
        <v>2</v>
      </c>
      <c r="M2202" s="64" t="str">
        <f>①陸連データ貼付け!Q2202</f>
        <v>高校</v>
      </c>
    </row>
    <row r="2203" spans="1:13">
      <c r="A2203" s="233" t="str">
        <f>①陸連データ貼付け!M2203</f>
        <v>H590</v>
      </c>
      <c r="B2203" s="30" t="str">
        <f t="shared" si="102"/>
        <v>H</v>
      </c>
      <c r="C2203" s="30" t="str">
        <f t="shared" si="103"/>
        <v>590</v>
      </c>
      <c r="D2203" s="30">
        <f>①陸連データ貼付け!B2203</f>
        <v>78496135</v>
      </c>
      <c r="E2203" s="30" t="str">
        <f>①陸連データ貼付け!C2203</f>
        <v>小野　理之</v>
      </c>
      <c r="F2203" s="30" t="str">
        <f>ASC(①陸連データ貼付け!D2203)</f>
        <v>ｵﾉ ﾄｼﾕｷ</v>
      </c>
      <c r="G2203" s="30" t="str">
        <f>①陸連データ貼付け!E2203</f>
        <v>男</v>
      </c>
      <c r="H2203" s="30">
        <f>①陸連データ貼付け!N2203</f>
        <v>223516</v>
      </c>
      <c r="I2203" s="30" t="str">
        <f>①陸連データ貼付け!K2203</f>
        <v>愛産大工</v>
      </c>
      <c r="J2203" s="30" t="str">
        <f>ASC(①陸連データ貼付け!J2203)</f>
        <v>ｶﾞｯｺｳﾎｳｼﾞﾝｱｲﾁｻﾝｷﾞｮｳﾀﾞｲｶﾞｸｱｲﾁｻﾝ</v>
      </c>
      <c r="K2203" s="30" t="str">
        <f t="shared" si="104"/>
        <v>愛産大工</v>
      </c>
      <c r="L2203" s="30">
        <f>①陸連データ貼付け!P2203</f>
        <v>2</v>
      </c>
      <c r="M2203" s="64" t="str">
        <f>①陸連データ貼付け!Q2203</f>
        <v>高校</v>
      </c>
    </row>
    <row r="2204" spans="1:13">
      <c r="A2204" s="233" t="str">
        <f>①陸連データ貼付け!M2204</f>
        <v>H591</v>
      </c>
      <c r="B2204" s="30" t="str">
        <f t="shared" si="102"/>
        <v>H</v>
      </c>
      <c r="C2204" s="30" t="str">
        <f t="shared" si="103"/>
        <v>591</v>
      </c>
      <c r="D2204" s="30">
        <f>①陸連データ貼付け!B2204</f>
        <v>81770528</v>
      </c>
      <c r="E2204" s="30" t="str">
        <f>①陸連データ貼付け!C2204</f>
        <v>磯貝　奎治</v>
      </c>
      <c r="F2204" s="30" t="str">
        <f>ASC(①陸連データ貼付け!D2204)</f>
        <v>ｲｿｶﾞｲ ｹｲｼﾞ</v>
      </c>
      <c r="G2204" s="30" t="str">
        <f>①陸連データ貼付け!E2204</f>
        <v>男</v>
      </c>
      <c r="H2204" s="30">
        <f>①陸連データ貼付け!N2204</f>
        <v>223516</v>
      </c>
      <c r="I2204" s="30" t="str">
        <f>①陸連データ貼付け!K2204</f>
        <v>愛産大工</v>
      </c>
      <c r="J2204" s="30" t="str">
        <f>ASC(①陸連データ貼付け!J2204)</f>
        <v>ｶﾞｯｺｳﾎｳｼﾞﾝｱｲﾁｻﾝｷﾞｮｳﾀﾞｲｶﾞｸｱｲﾁｻﾝ</v>
      </c>
      <c r="K2204" s="30" t="str">
        <f t="shared" si="104"/>
        <v>愛産大工</v>
      </c>
      <c r="L2204" s="30">
        <f>①陸連データ貼付け!P2204</f>
        <v>3</v>
      </c>
      <c r="M2204" s="64" t="str">
        <f>①陸連データ貼付け!Q2204</f>
        <v>高校</v>
      </c>
    </row>
    <row r="2205" spans="1:13">
      <c r="A2205" s="233" t="str">
        <f>①陸連データ貼付け!M2205</f>
        <v>H592</v>
      </c>
      <c r="B2205" s="30" t="str">
        <f t="shared" si="102"/>
        <v>H</v>
      </c>
      <c r="C2205" s="30" t="str">
        <f t="shared" si="103"/>
        <v>592</v>
      </c>
      <c r="D2205" s="30">
        <f>①陸連データ貼付け!B2205</f>
        <v>81770932</v>
      </c>
      <c r="E2205" s="30" t="str">
        <f>①陸連データ貼付け!C2205</f>
        <v>柴山　大夢</v>
      </c>
      <c r="F2205" s="30" t="str">
        <f>ASC(①陸連データ貼付け!D2205)</f>
        <v>ｼﾊﾞﾔﾏ ﾋﾛﾑ</v>
      </c>
      <c r="G2205" s="30" t="str">
        <f>①陸連データ貼付け!E2205</f>
        <v>男</v>
      </c>
      <c r="H2205" s="30">
        <f>①陸連データ貼付け!N2205</f>
        <v>223516</v>
      </c>
      <c r="I2205" s="30" t="str">
        <f>①陸連データ貼付け!K2205</f>
        <v>愛産大工</v>
      </c>
      <c r="J2205" s="30" t="str">
        <f>ASC(①陸連データ貼付け!J2205)</f>
        <v>ｶﾞｯｺｳﾎｳｼﾞﾝｱｲﾁｻﾝｷﾞｮｳﾀﾞｲｶﾞｸｱｲﾁｻﾝ</v>
      </c>
      <c r="K2205" s="30" t="str">
        <f t="shared" si="104"/>
        <v>愛産大工</v>
      </c>
      <c r="L2205" s="30">
        <f>①陸連データ貼付け!P2205</f>
        <v>3</v>
      </c>
      <c r="M2205" s="64" t="str">
        <f>①陸連データ貼付け!Q2205</f>
        <v>高校</v>
      </c>
    </row>
    <row r="2206" spans="1:13">
      <c r="A2206" s="233" t="str">
        <f>①陸連データ貼付け!M2206</f>
        <v>H593</v>
      </c>
      <c r="B2206" s="30" t="str">
        <f t="shared" si="102"/>
        <v>H</v>
      </c>
      <c r="C2206" s="30" t="str">
        <f t="shared" si="103"/>
        <v>593</v>
      </c>
      <c r="D2206" s="30">
        <f>①陸連データ貼付け!B2206</f>
        <v>81771226</v>
      </c>
      <c r="E2206" s="30" t="str">
        <f>①陸連データ貼付け!C2206</f>
        <v>田畑　健心</v>
      </c>
      <c r="F2206" s="30" t="str">
        <f>ASC(①陸連データ貼付け!D2206)</f>
        <v>ﾀﾊﾞﾀ ｹﾝｼﾝ</v>
      </c>
      <c r="G2206" s="30" t="str">
        <f>①陸連データ貼付け!E2206</f>
        <v>男</v>
      </c>
      <c r="H2206" s="30">
        <f>①陸連データ貼付け!N2206</f>
        <v>223516</v>
      </c>
      <c r="I2206" s="30" t="str">
        <f>①陸連データ貼付け!K2206</f>
        <v>愛産大工</v>
      </c>
      <c r="J2206" s="30" t="str">
        <f>ASC(①陸連データ貼付け!J2206)</f>
        <v>ｶﾞｯｺｳﾎｳｼﾞﾝｱｲﾁｻﾝｷﾞｮｳﾀﾞｲｶﾞｸｱｲﾁｻﾝ</v>
      </c>
      <c r="K2206" s="30" t="str">
        <f t="shared" si="104"/>
        <v>愛産大工</v>
      </c>
      <c r="L2206" s="30">
        <f>①陸連データ貼付け!P2206</f>
        <v>3</v>
      </c>
      <c r="M2206" s="64" t="str">
        <f>①陸連データ貼付け!Q2206</f>
        <v>高校</v>
      </c>
    </row>
    <row r="2207" spans="1:13">
      <c r="A2207" s="233" t="str">
        <f>①陸連データ貼付け!M2207</f>
        <v>H594</v>
      </c>
      <c r="B2207" s="30" t="str">
        <f t="shared" si="102"/>
        <v>H</v>
      </c>
      <c r="C2207" s="30" t="str">
        <f t="shared" si="103"/>
        <v>594</v>
      </c>
      <c r="D2207" s="30">
        <f>①陸連データ貼付け!B2207</f>
        <v>81771832</v>
      </c>
      <c r="E2207" s="30" t="str">
        <f>①陸連データ貼付け!C2207</f>
        <v>星田　晃大郎</v>
      </c>
      <c r="F2207" s="30" t="str">
        <f>ASC(①陸連データ貼付け!D2207)</f>
        <v>ﾎｼﾀﾞ ｺｳﾀﾛｳ</v>
      </c>
      <c r="G2207" s="30" t="str">
        <f>①陸連データ貼付け!E2207</f>
        <v>男</v>
      </c>
      <c r="H2207" s="30">
        <f>①陸連データ貼付け!N2207</f>
        <v>223516</v>
      </c>
      <c r="I2207" s="30" t="str">
        <f>①陸連データ貼付け!K2207</f>
        <v>愛産大工</v>
      </c>
      <c r="J2207" s="30" t="str">
        <f>ASC(①陸連データ貼付け!J2207)</f>
        <v>ｶﾞｯｺｳﾎｳｼﾞﾝｱｲﾁｻﾝｷﾞｮｳﾀﾞｲｶﾞｸｱｲﾁｻﾝ</v>
      </c>
      <c r="K2207" s="30" t="str">
        <f t="shared" si="104"/>
        <v>愛産大工</v>
      </c>
      <c r="L2207" s="30">
        <f>①陸連データ貼付け!P2207</f>
        <v>3</v>
      </c>
      <c r="M2207" s="64" t="str">
        <f>①陸連データ貼付け!Q2207</f>
        <v>高校</v>
      </c>
    </row>
    <row r="2208" spans="1:13">
      <c r="A2208" s="233" t="str">
        <f>①陸連データ貼付け!M2208</f>
        <v>H595</v>
      </c>
      <c r="B2208" s="30" t="str">
        <f t="shared" si="102"/>
        <v>H</v>
      </c>
      <c r="C2208" s="30" t="str">
        <f t="shared" si="103"/>
        <v>595</v>
      </c>
      <c r="D2208" s="30">
        <f>①陸連データ貼付け!B2208</f>
        <v>81774330</v>
      </c>
      <c r="E2208" s="30" t="str">
        <f>①陸連データ貼付け!C2208</f>
        <v>青野　名央人</v>
      </c>
      <c r="F2208" s="30" t="str">
        <f>ASC(①陸連データ貼付け!D2208)</f>
        <v>ｱｵﾉ ﾅｵﾄ</v>
      </c>
      <c r="G2208" s="30" t="str">
        <f>①陸連データ貼付け!E2208</f>
        <v>男</v>
      </c>
      <c r="H2208" s="30">
        <f>①陸連データ貼付け!N2208</f>
        <v>223516</v>
      </c>
      <c r="I2208" s="30" t="str">
        <f>①陸連データ貼付け!K2208</f>
        <v>愛産大工</v>
      </c>
      <c r="J2208" s="30" t="str">
        <f>ASC(①陸連データ貼付け!J2208)</f>
        <v>ｶﾞｯｺｳﾎｳｼﾞﾝｱｲﾁｻﾝｷﾞｮｳﾀﾞｲｶﾞｸｱｲﾁｻﾝ</v>
      </c>
      <c r="K2208" s="30" t="str">
        <f t="shared" si="104"/>
        <v>愛産大工</v>
      </c>
      <c r="L2208" s="30">
        <f>①陸連データ貼付け!P2208</f>
        <v>3</v>
      </c>
      <c r="M2208" s="64" t="str">
        <f>①陸連データ貼付け!Q2208</f>
        <v>高校</v>
      </c>
    </row>
    <row r="2209" spans="1:13">
      <c r="A2209" s="233" t="str">
        <f>①陸連データ貼付け!M2209</f>
        <v>H596</v>
      </c>
      <c r="B2209" s="30" t="str">
        <f t="shared" si="102"/>
        <v>H</v>
      </c>
      <c r="C2209" s="30" t="str">
        <f t="shared" si="103"/>
        <v>596</v>
      </c>
      <c r="D2209" s="30">
        <f>①陸連データ貼付け!B2209</f>
        <v>81774532</v>
      </c>
      <c r="E2209" s="30" t="str">
        <f>①陸連データ貼付け!C2209</f>
        <v>行徳　翼</v>
      </c>
      <c r="F2209" s="30" t="str">
        <f>ASC(①陸連データ貼付け!D2209)</f>
        <v>ｷﾞｮｳﾄｸ ﾂﾊﾞｻ</v>
      </c>
      <c r="G2209" s="30" t="str">
        <f>①陸連データ貼付け!E2209</f>
        <v>男</v>
      </c>
      <c r="H2209" s="30">
        <f>①陸連データ貼付け!N2209</f>
        <v>223516</v>
      </c>
      <c r="I2209" s="30" t="str">
        <f>①陸連データ貼付け!K2209</f>
        <v>愛産大工</v>
      </c>
      <c r="J2209" s="30" t="str">
        <f>ASC(①陸連データ貼付け!J2209)</f>
        <v>ｶﾞｯｺｳﾎｳｼﾞﾝｱｲﾁｻﾝｷﾞｮｳﾀﾞｲｶﾞｸｱｲﾁｻﾝ</v>
      </c>
      <c r="K2209" s="30" t="str">
        <f t="shared" si="104"/>
        <v>愛産大工</v>
      </c>
      <c r="L2209" s="30">
        <f>①陸連データ貼付け!P2209</f>
        <v>3</v>
      </c>
      <c r="M2209" s="64" t="str">
        <f>①陸連データ貼付け!Q2209</f>
        <v>高校</v>
      </c>
    </row>
    <row r="2210" spans="1:13">
      <c r="A2210" s="233" t="str">
        <f>①陸連データ貼付け!M2210</f>
        <v>H597</v>
      </c>
      <c r="B2210" s="30" t="str">
        <f t="shared" si="102"/>
        <v>H</v>
      </c>
      <c r="C2210" s="30" t="str">
        <f t="shared" si="103"/>
        <v>597</v>
      </c>
      <c r="D2210" s="30">
        <f>①陸連データ貼付け!B2210</f>
        <v>84559738</v>
      </c>
      <c r="E2210" s="30" t="str">
        <f>①陸連データ貼付け!C2210</f>
        <v>里　強太</v>
      </c>
      <c r="F2210" s="30" t="str">
        <f>ASC(①陸連データ貼付け!D2210)</f>
        <v>ｻﾄ ｷｮｳﾀ</v>
      </c>
      <c r="G2210" s="30" t="str">
        <f>①陸連データ貼付け!E2210</f>
        <v>男</v>
      </c>
      <c r="H2210" s="30">
        <f>①陸連データ貼付け!N2210</f>
        <v>223516</v>
      </c>
      <c r="I2210" s="30" t="str">
        <f>①陸連データ貼付け!K2210</f>
        <v>愛産大工</v>
      </c>
      <c r="J2210" s="30" t="str">
        <f>ASC(①陸連データ貼付け!J2210)</f>
        <v>ｶﾞｯｺｳﾎｳｼﾞﾝｱｲﾁｻﾝｷﾞｮｳﾀﾞｲｶﾞｸｱｲﾁｻﾝ</v>
      </c>
      <c r="K2210" s="30" t="str">
        <f t="shared" si="104"/>
        <v>愛産大工</v>
      </c>
      <c r="L2210" s="30">
        <f>①陸連データ貼付け!P2210</f>
        <v>2</v>
      </c>
      <c r="M2210" s="64" t="str">
        <f>①陸連データ貼付け!Q2210</f>
        <v>高校</v>
      </c>
    </row>
    <row r="2211" spans="1:13">
      <c r="A2211" s="233" t="str">
        <f>①陸連データ貼付け!M2211</f>
        <v>H598</v>
      </c>
      <c r="B2211" s="30" t="str">
        <f t="shared" si="102"/>
        <v>H</v>
      </c>
      <c r="C2211" s="30" t="str">
        <f t="shared" si="103"/>
        <v>598</v>
      </c>
      <c r="D2211" s="30">
        <f>①陸連データ貼付け!B2211</f>
        <v>92470527</v>
      </c>
      <c r="E2211" s="30" t="str">
        <f>①陸連データ貼付け!C2211</f>
        <v>金谷　崇就</v>
      </c>
      <c r="F2211" s="30" t="str">
        <f>ASC(①陸連データ貼付け!D2211)</f>
        <v>ｶﾅﾔ ﾀｶﾅﾘ</v>
      </c>
      <c r="G2211" s="30" t="str">
        <f>①陸連データ貼付け!E2211</f>
        <v>男</v>
      </c>
      <c r="H2211" s="30">
        <f>①陸連データ貼付け!N2211</f>
        <v>223516</v>
      </c>
      <c r="I2211" s="30" t="str">
        <f>①陸連データ貼付け!K2211</f>
        <v>愛産大工</v>
      </c>
      <c r="J2211" s="30" t="str">
        <f>ASC(①陸連データ貼付け!J2211)</f>
        <v>ｶﾞｯｺｳﾎｳｼﾞﾝｱｲﾁｻﾝｷﾞｮｳﾀﾞｲｶﾞｸｱｲﾁｻﾝ</v>
      </c>
      <c r="K2211" s="30" t="str">
        <f t="shared" si="104"/>
        <v>愛産大工</v>
      </c>
      <c r="L2211" s="30">
        <f>①陸連データ貼付け!P2211</f>
        <v>2</v>
      </c>
      <c r="M2211" s="64" t="str">
        <f>①陸連データ貼付け!Q2211</f>
        <v>高校</v>
      </c>
    </row>
    <row r="2212" spans="1:13">
      <c r="A2212" s="233" t="str">
        <f>①陸連データ貼付け!M2212</f>
        <v>H599</v>
      </c>
      <c r="B2212" s="30" t="str">
        <f t="shared" si="102"/>
        <v>H</v>
      </c>
      <c r="C2212" s="30" t="str">
        <f t="shared" si="103"/>
        <v>599</v>
      </c>
      <c r="D2212" s="30">
        <f>①陸連データ貼付け!B2212</f>
        <v>92470628</v>
      </c>
      <c r="E2212" s="30" t="str">
        <f>①陸連データ貼付け!C2212</f>
        <v>佐藤　蓮</v>
      </c>
      <c r="F2212" s="30" t="str">
        <f>ASC(①陸連データ貼付け!D2212)</f>
        <v>ｻﾄｳ ﾚﾝ</v>
      </c>
      <c r="G2212" s="30" t="str">
        <f>①陸連データ貼付け!E2212</f>
        <v>男</v>
      </c>
      <c r="H2212" s="30">
        <f>①陸連データ貼付け!N2212</f>
        <v>223516</v>
      </c>
      <c r="I2212" s="30" t="str">
        <f>①陸連データ貼付け!K2212</f>
        <v>愛産大工</v>
      </c>
      <c r="J2212" s="30" t="str">
        <f>ASC(①陸連データ貼付け!J2212)</f>
        <v>ｶﾞｯｺｳﾎｳｼﾞﾝｱｲﾁｻﾝｷﾞｮｳﾀﾞｲｶﾞｸｱｲﾁｻﾝ</v>
      </c>
      <c r="K2212" s="30" t="str">
        <f t="shared" si="104"/>
        <v>愛産大工</v>
      </c>
      <c r="L2212" s="30">
        <f>①陸連データ貼付け!P2212</f>
        <v>2</v>
      </c>
      <c r="M2212" s="64" t="str">
        <f>①陸連データ貼付け!Q2212</f>
        <v>高校</v>
      </c>
    </row>
    <row r="2213" spans="1:13">
      <c r="A2213" s="233" t="str">
        <f>①陸連データ貼付け!M2213</f>
        <v>H600</v>
      </c>
      <c r="B2213" s="30" t="str">
        <f t="shared" si="102"/>
        <v>H</v>
      </c>
      <c r="C2213" s="30" t="str">
        <f t="shared" si="103"/>
        <v>600</v>
      </c>
      <c r="D2213" s="30">
        <f>①陸連データ貼付け!B2213</f>
        <v>92470729</v>
      </c>
      <c r="E2213" s="30" t="str">
        <f>①陸連データ貼付け!C2213</f>
        <v>宮西　雄也</v>
      </c>
      <c r="F2213" s="30" t="str">
        <f>ASC(①陸連データ貼付け!D2213)</f>
        <v>ﾐﾔﾆｼ ﾕｳﾔ</v>
      </c>
      <c r="G2213" s="30" t="str">
        <f>①陸連データ貼付け!E2213</f>
        <v>男</v>
      </c>
      <c r="H2213" s="30">
        <f>①陸連データ貼付け!N2213</f>
        <v>223516</v>
      </c>
      <c r="I2213" s="30" t="str">
        <f>①陸連データ貼付け!K2213</f>
        <v>愛産大工</v>
      </c>
      <c r="J2213" s="30" t="str">
        <f>ASC(①陸連データ貼付け!J2213)</f>
        <v>ｶﾞｯｺｳﾎｳｼﾞﾝｱｲﾁｻﾝｷﾞｮｳﾀﾞｲｶﾞｸｱｲﾁｻﾝ</v>
      </c>
      <c r="K2213" s="30" t="str">
        <f t="shared" si="104"/>
        <v>愛産大工</v>
      </c>
      <c r="L2213" s="30">
        <f>①陸連データ貼付け!P2213</f>
        <v>2</v>
      </c>
      <c r="M2213" s="64" t="str">
        <f>①陸連データ貼付け!Q2213</f>
        <v>高校</v>
      </c>
    </row>
    <row r="2214" spans="1:13">
      <c r="A2214" s="233" t="str">
        <f>①陸連データ貼付け!M2214</f>
        <v>H601</v>
      </c>
      <c r="B2214" s="30" t="str">
        <f t="shared" si="102"/>
        <v>H</v>
      </c>
      <c r="C2214" s="30" t="str">
        <f t="shared" si="103"/>
        <v>601</v>
      </c>
      <c r="D2214" s="30">
        <f>①陸連データ貼付け!B2214</f>
        <v>92470830</v>
      </c>
      <c r="E2214" s="30" t="str">
        <f>①陸連データ貼付け!C2214</f>
        <v>髙橋　颯太</v>
      </c>
      <c r="F2214" s="30" t="str">
        <f>ASC(①陸連データ貼付け!D2214)</f>
        <v>ﾀｶﾊｼ ｿｳﾀ</v>
      </c>
      <c r="G2214" s="30" t="str">
        <f>①陸連データ貼付け!E2214</f>
        <v>男</v>
      </c>
      <c r="H2214" s="30">
        <f>①陸連データ貼付け!N2214</f>
        <v>223516</v>
      </c>
      <c r="I2214" s="30" t="str">
        <f>①陸連データ貼付け!K2214</f>
        <v>愛産大工</v>
      </c>
      <c r="J2214" s="30" t="str">
        <f>ASC(①陸連データ貼付け!J2214)</f>
        <v>ｶﾞｯｺｳﾎｳｼﾞﾝｱｲﾁｻﾝｷﾞｮｳﾀﾞｲｶﾞｸｱｲﾁｻﾝ</v>
      </c>
      <c r="K2214" s="30" t="str">
        <f t="shared" si="104"/>
        <v>愛産大工</v>
      </c>
      <c r="L2214" s="30">
        <f>①陸連データ貼付け!P2214</f>
        <v>2</v>
      </c>
      <c r="M2214" s="64" t="str">
        <f>①陸連データ貼付け!Q2214</f>
        <v>高校</v>
      </c>
    </row>
    <row r="2215" spans="1:13">
      <c r="A2215" s="233" t="str">
        <f>①陸連データ貼付け!M2215</f>
        <v>H602</v>
      </c>
      <c r="B2215" s="30" t="str">
        <f t="shared" si="102"/>
        <v>H</v>
      </c>
      <c r="C2215" s="30" t="str">
        <f t="shared" si="103"/>
        <v>602</v>
      </c>
      <c r="D2215" s="30">
        <f>①陸連データ貼付け!B2215</f>
        <v>92470931</v>
      </c>
      <c r="E2215" s="30" t="str">
        <f>①陸連データ貼付け!C2215</f>
        <v>伊藤　颯</v>
      </c>
      <c r="F2215" s="30" t="str">
        <f>ASC(①陸連データ貼付け!D2215)</f>
        <v>ｲﾄｳ ﾊﾔﾃ</v>
      </c>
      <c r="G2215" s="30" t="str">
        <f>①陸連データ貼付け!E2215</f>
        <v>男</v>
      </c>
      <c r="H2215" s="30">
        <f>①陸連データ貼付け!N2215</f>
        <v>223516</v>
      </c>
      <c r="I2215" s="30" t="str">
        <f>①陸連データ貼付け!K2215</f>
        <v>愛産大工</v>
      </c>
      <c r="J2215" s="30" t="str">
        <f>ASC(①陸連データ貼付け!J2215)</f>
        <v>ｶﾞｯｺｳﾎｳｼﾞﾝｱｲﾁｻﾝｷﾞｮｳﾀﾞｲｶﾞｸｱｲﾁｻﾝ</v>
      </c>
      <c r="K2215" s="30" t="str">
        <f t="shared" si="104"/>
        <v>愛産大工</v>
      </c>
      <c r="L2215" s="30">
        <f>①陸連データ貼付け!P2215</f>
        <v>2</v>
      </c>
      <c r="M2215" s="64" t="str">
        <f>①陸連データ貼付け!Q2215</f>
        <v>高校</v>
      </c>
    </row>
    <row r="2216" spans="1:13">
      <c r="A2216" s="233" t="str">
        <f>①陸連データ貼付け!M2216</f>
        <v>H603</v>
      </c>
      <c r="B2216" s="30" t="str">
        <f t="shared" si="102"/>
        <v>H</v>
      </c>
      <c r="C2216" s="30" t="str">
        <f t="shared" si="103"/>
        <v>603</v>
      </c>
      <c r="D2216" s="30">
        <f>①陸連データ貼付け!B2216</f>
        <v>94250121</v>
      </c>
      <c r="E2216" s="30" t="str">
        <f>①陸連データ貼付け!C2216</f>
        <v>常松　侑真</v>
      </c>
      <c r="F2216" s="30" t="str">
        <f>ASC(①陸連データ貼付け!D2216)</f>
        <v>ﾂﾈﾏﾂ ﾕｳﾏ</v>
      </c>
      <c r="G2216" s="30" t="str">
        <f>①陸連データ貼付け!E2216</f>
        <v>男</v>
      </c>
      <c r="H2216" s="30">
        <f>①陸連データ貼付け!N2216</f>
        <v>223516</v>
      </c>
      <c r="I2216" s="30" t="str">
        <f>①陸連データ貼付け!K2216</f>
        <v>愛産大工</v>
      </c>
      <c r="J2216" s="30" t="str">
        <f>ASC(①陸連データ貼付け!J2216)</f>
        <v>ｶﾞｯｺｳﾎｳｼﾞﾝｱｲﾁｻﾝｷﾞｮｳﾀﾞｲｶﾞｸｱｲﾁｻﾝ</v>
      </c>
      <c r="K2216" s="30" t="str">
        <f t="shared" si="104"/>
        <v>愛産大工</v>
      </c>
      <c r="L2216" s="30">
        <f>①陸連データ貼付け!P2216</f>
        <v>2</v>
      </c>
      <c r="M2216" s="64" t="str">
        <f>①陸連データ貼付け!Q2216</f>
        <v>高校</v>
      </c>
    </row>
    <row r="2217" spans="1:13">
      <c r="A2217" s="233" t="str">
        <f>①陸連データ貼付け!M2217</f>
        <v>H604</v>
      </c>
      <c r="B2217" s="30" t="str">
        <f t="shared" si="102"/>
        <v>H</v>
      </c>
      <c r="C2217" s="30" t="str">
        <f t="shared" si="103"/>
        <v>604</v>
      </c>
      <c r="D2217" s="30">
        <f>①陸連データ貼付け!B2217</f>
        <v>94250222</v>
      </c>
      <c r="E2217" s="30" t="str">
        <f>①陸連データ貼付け!C2217</f>
        <v>柴垣　秀康</v>
      </c>
      <c r="F2217" s="30" t="str">
        <f>ASC(①陸連データ貼付け!D2217)</f>
        <v>ｼﾊﾞｶﾞｷ ﾋﾃﾞﾔｽ</v>
      </c>
      <c r="G2217" s="30" t="str">
        <f>①陸連データ貼付け!E2217</f>
        <v>男</v>
      </c>
      <c r="H2217" s="30">
        <f>①陸連データ貼付け!N2217</f>
        <v>223516</v>
      </c>
      <c r="I2217" s="30" t="str">
        <f>①陸連データ貼付け!K2217</f>
        <v>愛産大工</v>
      </c>
      <c r="J2217" s="30" t="str">
        <f>ASC(①陸連データ貼付け!J2217)</f>
        <v>ｶﾞｯｺｳﾎｳｼﾞﾝｱｲﾁｻﾝｷﾞｮｳﾀﾞｲｶﾞｸｱｲﾁｻﾝ</v>
      </c>
      <c r="K2217" s="30" t="str">
        <f t="shared" si="104"/>
        <v>愛産大工</v>
      </c>
      <c r="L2217" s="30">
        <f>①陸連データ貼付け!P2217</f>
        <v>2</v>
      </c>
      <c r="M2217" s="64" t="str">
        <f>①陸連データ貼付け!Q2217</f>
        <v>高校</v>
      </c>
    </row>
    <row r="2218" spans="1:13">
      <c r="A2218" s="233" t="str">
        <f>①陸連データ貼付け!M2218</f>
        <v>H605</v>
      </c>
      <c r="B2218" s="30" t="str">
        <f t="shared" si="102"/>
        <v>H</v>
      </c>
      <c r="C2218" s="30" t="str">
        <f t="shared" si="103"/>
        <v>605</v>
      </c>
      <c r="D2218" s="30">
        <f>①陸連データ貼付け!B2218</f>
        <v>94250323</v>
      </c>
      <c r="E2218" s="30" t="str">
        <f>①陸連データ貼付け!C2218</f>
        <v>纐纈　駿介</v>
      </c>
      <c r="F2218" s="30" t="str">
        <f>ASC(①陸連データ貼付け!D2218)</f>
        <v>ｺｳｹﾂ ｼｭﾝｽｹ</v>
      </c>
      <c r="G2218" s="30" t="str">
        <f>①陸連データ貼付け!E2218</f>
        <v>男</v>
      </c>
      <c r="H2218" s="30">
        <f>①陸連データ貼付け!N2218</f>
        <v>223516</v>
      </c>
      <c r="I2218" s="30" t="str">
        <f>①陸連データ貼付け!K2218</f>
        <v>愛産大工</v>
      </c>
      <c r="J2218" s="30" t="str">
        <f>ASC(①陸連データ貼付け!J2218)</f>
        <v>ｶﾞｯｺｳﾎｳｼﾞﾝｱｲﾁｻﾝｷﾞｮｳﾀﾞｲｶﾞｸｱｲﾁｻﾝ</v>
      </c>
      <c r="K2218" s="30" t="str">
        <f t="shared" si="104"/>
        <v>愛産大工</v>
      </c>
      <c r="L2218" s="30">
        <f>①陸連データ貼付け!P2218</f>
        <v>2</v>
      </c>
      <c r="M2218" s="64" t="str">
        <f>①陸連データ貼付け!Q2218</f>
        <v>高校</v>
      </c>
    </row>
    <row r="2219" spans="1:13">
      <c r="A2219" s="233" t="str">
        <f>①陸連データ貼付け!M2219</f>
        <v>H606</v>
      </c>
      <c r="B2219" s="30" t="str">
        <f t="shared" si="102"/>
        <v>H</v>
      </c>
      <c r="C2219" s="30" t="str">
        <f t="shared" si="103"/>
        <v>606</v>
      </c>
      <c r="D2219" s="30">
        <f>①陸連データ貼付け!B2219</f>
        <v>96069030</v>
      </c>
      <c r="E2219" s="30" t="str">
        <f>①陸連データ貼付け!C2219</f>
        <v>鶴見　勇人</v>
      </c>
      <c r="F2219" s="30" t="str">
        <f>ASC(①陸連データ貼付け!D2219)</f>
        <v>ﾂﾙﾐ ﾊﾔﾄ</v>
      </c>
      <c r="G2219" s="30" t="str">
        <f>①陸連データ貼付け!E2219</f>
        <v>男</v>
      </c>
      <c r="H2219" s="30">
        <f>①陸連データ貼付け!N2219</f>
        <v>223516</v>
      </c>
      <c r="I2219" s="30" t="str">
        <f>①陸連データ貼付け!K2219</f>
        <v>愛産大工</v>
      </c>
      <c r="J2219" s="30" t="str">
        <f>ASC(①陸連データ貼付け!J2219)</f>
        <v>ｶﾞｯｺｳﾎｳｼﾞﾝｱｲﾁｻﾝｷﾞｮｳﾀﾞｲｶﾞｸｱｲﾁｻﾝ</v>
      </c>
      <c r="K2219" s="30" t="str">
        <f t="shared" si="104"/>
        <v>愛産大工</v>
      </c>
      <c r="L2219" s="30">
        <f>①陸連データ貼付け!P2219</f>
        <v>2</v>
      </c>
      <c r="M2219" s="64" t="str">
        <f>①陸連データ貼付け!Q2219</f>
        <v>高校</v>
      </c>
    </row>
    <row r="2220" spans="1:13">
      <c r="A2220" s="233" t="str">
        <f>①陸連データ貼付け!M2220</f>
        <v>H607</v>
      </c>
      <c r="B2220" s="30" t="str">
        <f t="shared" si="102"/>
        <v>H</v>
      </c>
      <c r="C2220" s="30" t="str">
        <f t="shared" si="103"/>
        <v>607</v>
      </c>
      <c r="D2220" s="30">
        <f>①陸連データ貼付け!B2220</f>
        <v>96069131</v>
      </c>
      <c r="E2220" s="30" t="str">
        <f>①陸連データ貼付け!C2220</f>
        <v>植田　裕也</v>
      </c>
      <c r="F2220" s="30" t="str">
        <f>ASC(①陸連データ貼付け!D2220)</f>
        <v>ｳｴﾀﾞ ﾕｳﾔ</v>
      </c>
      <c r="G2220" s="30" t="str">
        <f>①陸連データ貼付け!E2220</f>
        <v>男</v>
      </c>
      <c r="H2220" s="30">
        <f>①陸連データ貼付け!N2220</f>
        <v>223516</v>
      </c>
      <c r="I2220" s="30" t="str">
        <f>①陸連データ貼付け!K2220</f>
        <v>愛産大工</v>
      </c>
      <c r="J2220" s="30" t="str">
        <f>ASC(①陸連データ貼付け!J2220)</f>
        <v>ｶﾞｯｺｳﾎｳｼﾞﾝｱｲﾁｻﾝｷﾞｮｳﾀﾞｲｶﾞｸｱｲﾁｻﾝ</v>
      </c>
      <c r="K2220" s="30" t="str">
        <f t="shared" si="104"/>
        <v>愛産大工</v>
      </c>
      <c r="L2220" s="30">
        <f>①陸連データ貼付け!P2220</f>
        <v>2</v>
      </c>
      <c r="M2220" s="64" t="str">
        <f>①陸連データ貼付け!Q2220</f>
        <v>高校</v>
      </c>
    </row>
    <row r="2221" spans="1:13">
      <c r="A2221" s="233" t="str">
        <f>①陸連データ貼付け!M2221</f>
        <v>H608</v>
      </c>
      <c r="B2221" s="30" t="str">
        <f t="shared" si="102"/>
        <v>H</v>
      </c>
      <c r="C2221" s="30" t="str">
        <f t="shared" si="103"/>
        <v>608</v>
      </c>
      <c r="D2221" s="30">
        <f>①陸連データ貼付け!B2221</f>
        <v>96912532</v>
      </c>
      <c r="E2221" s="30" t="str">
        <f>①陸連データ貼付け!C2221</f>
        <v>西川　優輝</v>
      </c>
      <c r="F2221" s="30" t="str">
        <f>ASC(①陸連データ貼付け!D2221)</f>
        <v>ﾆｼｶﾜ ﾕｳｷ</v>
      </c>
      <c r="G2221" s="30" t="str">
        <f>①陸連データ貼付け!E2221</f>
        <v>男</v>
      </c>
      <c r="H2221" s="30">
        <f>①陸連データ貼付け!N2221</f>
        <v>223516</v>
      </c>
      <c r="I2221" s="30" t="str">
        <f>①陸連データ貼付け!K2221</f>
        <v>愛産大工</v>
      </c>
      <c r="J2221" s="30" t="str">
        <f>ASC(①陸連データ貼付け!J2221)</f>
        <v>ｶﾞｯｺｳﾎｳｼﾞﾝｱｲﾁｻﾝｷﾞｮｳﾀﾞｲｶﾞｸｱｲﾁｻﾝ</v>
      </c>
      <c r="K2221" s="30" t="str">
        <f t="shared" si="104"/>
        <v>愛産大工</v>
      </c>
      <c r="L2221" s="30">
        <f>①陸連データ貼付け!P2221</f>
        <v>3</v>
      </c>
      <c r="M2221" s="64" t="str">
        <f>①陸連データ貼付け!Q2221</f>
        <v>高校</v>
      </c>
    </row>
    <row r="2222" spans="1:13">
      <c r="A2222" s="233" t="str">
        <f>①陸連データ貼付け!M2222</f>
        <v>J5079</v>
      </c>
      <c r="B2222" s="30" t="str">
        <f t="shared" si="102"/>
        <v>J</v>
      </c>
      <c r="C2222" s="30" t="str">
        <f t="shared" si="103"/>
        <v>5079</v>
      </c>
      <c r="D2222" s="30">
        <f>①陸連データ貼付け!B2222</f>
        <v>39932733</v>
      </c>
      <c r="E2222" s="30" t="str">
        <f>①陸連データ貼付け!C2222</f>
        <v>杉岡　真理子</v>
      </c>
      <c r="F2222" s="30" t="str">
        <f>ASC(①陸連データ貼付け!D2222)</f>
        <v>ｽｷﾞｵｶ ﾏﾘｺ</v>
      </c>
      <c r="G2222" s="30" t="str">
        <f>①陸連データ貼付け!E2222</f>
        <v>女</v>
      </c>
      <c r="H2222" s="30">
        <f>①陸連データ貼付け!N2222</f>
        <v>223517</v>
      </c>
      <c r="I2222" s="30" t="str">
        <f>①陸連データ貼付け!K2222</f>
        <v>東邦</v>
      </c>
      <c r="J2222" s="30" t="str">
        <f>ASC(①陸連データ貼付け!J2222)</f>
        <v>ｶﾞｯｺｳﾎｳｼﾞﾝﾄｳﾎｳｶﾞｸｴﾝﾄｳﾎｳ</v>
      </c>
      <c r="K2222" s="30" t="str">
        <f t="shared" si="104"/>
        <v>東邦</v>
      </c>
      <c r="L2222" s="30">
        <f>①陸連データ貼付け!P2222</f>
        <v>3</v>
      </c>
      <c r="M2222" s="64" t="str">
        <f>①陸連データ貼付け!Q2222</f>
        <v>高校</v>
      </c>
    </row>
    <row r="2223" spans="1:13">
      <c r="A2223" s="233" t="str">
        <f>①陸連データ貼付け!M2223</f>
        <v>J5080</v>
      </c>
      <c r="B2223" s="30" t="str">
        <f t="shared" si="102"/>
        <v>J</v>
      </c>
      <c r="C2223" s="30" t="str">
        <f t="shared" si="103"/>
        <v>5080</v>
      </c>
      <c r="D2223" s="30">
        <f>①陸連データ貼付け!B2223</f>
        <v>45681731</v>
      </c>
      <c r="E2223" s="30" t="str">
        <f>①陸連データ貼付け!C2223</f>
        <v>山田　有紗</v>
      </c>
      <c r="F2223" s="30" t="str">
        <f>ASC(①陸連データ貼付け!D2223)</f>
        <v>ﾔﾏﾀﾞ ｱﾘｻ</v>
      </c>
      <c r="G2223" s="30" t="str">
        <f>①陸連データ貼付け!E2223</f>
        <v>女</v>
      </c>
      <c r="H2223" s="30">
        <f>①陸連データ貼付け!N2223</f>
        <v>223517</v>
      </c>
      <c r="I2223" s="30" t="str">
        <f>①陸連データ貼付け!K2223</f>
        <v>東邦</v>
      </c>
      <c r="J2223" s="30" t="str">
        <f>ASC(①陸連データ貼付け!J2223)</f>
        <v>ｶﾞｯｺｳﾎｳｼﾞﾝﾄｳﾎｳｶﾞｸｴﾝﾄｳﾎｳ</v>
      </c>
      <c r="K2223" s="30" t="str">
        <f t="shared" si="104"/>
        <v>東邦</v>
      </c>
      <c r="L2223" s="30">
        <f>①陸連データ貼付け!P2223</f>
        <v>3</v>
      </c>
      <c r="M2223" s="64" t="str">
        <f>①陸連データ貼付け!Q2223</f>
        <v>高校</v>
      </c>
    </row>
    <row r="2224" spans="1:13">
      <c r="A2224" s="233" t="str">
        <f>①陸連データ貼付け!M2224</f>
        <v>J5081</v>
      </c>
      <c r="B2224" s="30" t="str">
        <f t="shared" si="102"/>
        <v>J</v>
      </c>
      <c r="C2224" s="30" t="str">
        <f t="shared" si="103"/>
        <v>5081</v>
      </c>
      <c r="D2224" s="30">
        <f>①陸連データ貼付け!B2224</f>
        <v>46857636</v>
      </c>
      <c r="E2224" s="30" t="str">
        <f>①陸連データ貼付け!C2224</f>
        <v>大屋　茉衣子</v>
      </c>
      <c r="F2224" s="30" t="str">
        <f>ASC(①陸連データ貼付け!D2224)</f>
        <v>ｵｵﾔ ﾏｲｺ</v>
      </c>
      <c r="G2224" s="30" t="str">
        <f>①陸連データ貼付け!E2224</f>
        <v>女</v>
      </c>
      <c r="H2224" s="30">
        <f>①陸連データ貼付け!N2224</f>
        <v>223517</v>
      </c>
      <c r="I2224" s="30" t="str">
        <f>①陸連データ貼付け!K2224</f>
        <v>東邦</v>
      </c>
      <c r="J2224" s="30" t="str">
        <f>ASC(①陸連データ貼付け!J2224)</f>
        <v>ｶﾞｯｺｳﾎｳｼﾞﾝﾄｳﾎｳｶﾞｸｴﾝﾄｳﾎｳ</v>
      </c>
      <c r="K2224" s="30" t="str">
        <f t="shared" si="104"/>
        <v>東邦</v>
      </c>
      <c r="L2224" s="30">
        <f>①陸連データ貼付け!P2224</f>
        <v>3</v>
      </c>
      <c r="M2224" s="64" t="str">
        <f>①陸連データ貼付け!Q2224</f>
        <v>高校</v>
      </c>
    </row>
    <row r="2225" spans="1:13">
      <c r="A2225" s="233" t="str">
        <f>①陸連データ貼付け!M2225</f>
        <v>J115</v>
      </c>
      <c r="B2225" s="30" t="str">
        <f t="shared" si="102"/>
        <v>J</v>
      </c>
      <c r="C2225" s="30" t="str">
        <f t="shared" si="103"/>
        <v>115</v>
      </c>
      <c r="D2225" s="30">
        <f>①陸連データ貼付け!B2225</f>
        <v>39741731</v>
      </c>
      <c r="E2225" s="30" t="str">
        <f>①陸連データ貼付け!C2225</f>
        <v>酢谷　慶太</v>
      </c>
      <c r="F2225" s="30" t="str">
        <f>ASC(①陸連データ貼付け!D2225)</f>
        <v>ｽﾀﾆ ｹｲﾀ</v>
      </c>
      <c r="G2225" s="30" t="str">
        <f>①陸連データ貼付け!E2225</f>
        <v>男</v>
      </c>
      <c r="H2225" s="30">
        <f>①陸連データ貼付け!N2225</f>
        <v>223517</v>
      </c>
      <c r="I2225" s="30" t="str">
        <f>①陸連データ貼付け!K2225</f>
        <v>東邦</v>
      </c>
      <c r="J2225" s="30" t="str">
        <f>ASC(①陸連データ貼付け!J2225)</f>
        <v>ｶﾞｯｺｳﾎｳｼﾞﾝﾄｳﾎｳｶﾞｸｴﾝﾄｳﾎｳ</v>
      </c>
      <c r="K2225" s="30" t="str">
        <f t="shared" si="104"/>
        <v>東邦</v>
      </c>
      <c r="L2225" s="30">
        <f>①陸連データ貼付け!P2225</f>
        <v>3</v>
      </c>
      <c r="M2225" s="64" t="str">
        <f>①陸連データ貼付け!Q2225</f>
        <v>高校</v>
      </c>
    </row>
    <row r="2226" spans="1:13">
      <c r="A2226" s="233" t="str">
        <f>①陸連データ貼付け!M2226</f>
        <v>J116</v>
      </c>
      <c r="B2226" s="30" t="str">
        <f t="shared" si="102"/>
        <v>J</v>
      </c>
      <c r="C2226" s="30" t="str">
        <f t="shared" si="103"/>
        <v>116</v>
      </c>
      <c r="D2226" s="30">
        <f>①陸連データ貼付け!B2226</f>
        <v>39848840</v>
      </c>
      <c r="E2226" s="30" t="str">
        <f>①陸連データ貼付け!C2226</f>
        <v>草田　遼</v>
      </c>
      <c r="F2226" s="30" t="str">
        <f>ASC(①陸連データ貼付け!D2226)</f>
        <v>ｸｻﾀﾞ ﾘｮｳ</v>
      </c>
      <c r="G2226" s="30" t="str">
        <f>①陸連データ貼付け!E2226</f>
        <v>男</v>
      </c>
      <c r="H2226" s="30">
        <f>①陸連データ貼付け!N2226</f>
        <v>223517</v>
      </c>
      <c r="I2226" s="30" t="str">
        <f>①陸連データ貼付け!K2226</f>
        <v>東邦</v>
      </c>
      <c r="J2226" s="30" t="str">
        <f>ASC(①陸連データ貼付け!J2226)</f>
        <v>ｶﾞｯｺｳﾎｳｼﾞﾝﾄｳﾎｳｶﾞｸｴﾝﾄｳﾎｳ</v>
      </c>
      <c r="K2226" s="30" t="str">
        <f t="shared" si="104"/>
        <v>東邦</v>
      </c>
      <c r="L2226" s="30">
        <f>①陸連データ貼付け!P2226</f>
        <v>3</v>
      </c>
      <c r="M2226" s="64" t="str">
        <f>①陸連データ貼付け!Q2226</f>
        <v>高校</v>
      </c>
    </row>
    <row r="2227" spans="1:13">
      <c r="A2227" s="233" t="str">
        <f>①陸連データ貼付け!M2227</f>
        <v>J117</v>
      </c>
      <c r="B2227" s="30" t="str">
        <f t="shared" si="102"/>
        <v>J</v>
      </c>
      <c r="C2227" s="30" t="str">
        <f t="shared" si="103"/>
        <v>117</v>
      </c>
      <c r="D2227" s="30">
        <f>①陸連データ貼付け!B2227</f>
        <v>39931126</v>
      </c>
      <c r="E2227" s="30" t="str">
        <f>①陸連データ貼付け!C2227</f>
        <v>服部　奨世</v>
      </c>
      <c r="F2227" s="30" t="str">
        <f>ASC(①陸連データ貼付け!D2227)</f>
        <v>ﾊｯﾄﾘ ｼｮｳｾｲ</v>
      </c>
      <c r="G2227" s="30" t="str">
        <f>①陸連データ貼付け!E2227</f>
        <v>男</v>
      </c>
      <c r="H2227" s="30">
        <f>①陸連データ貼付け!N2227</f>
        <v>223517</v>
      </c>
      <c r="I2227" s="30" t="str">
        <f>①陸連データ貼付け!K2227</f>
        <v>東邦</v>
      </c>
      <c r="J2227" s="30" t="str">
        <f>ASC(①陸連データ貼付け!J2227)</f>
        <v>ｶﾞｯｺｳﾎｳｼﾞﾝﾄｳﾎｳｶﾞｸｴﾝﾄｳﾎｳ</v>
      </c>
      <c r="K2227" s="30" t="str">
        <f t="shared" si="104"/>
        <v>東邦</v>
      </c>
      <c r="L2227" s="30">
        <f>①陸連データ貼付け!P2227</f>
        <v>3</v>
      </c>
      <c r="M2227" s="64" t="str">
        <f>①陸連データ貼付け!Q2227</f>
        <v>高校</v>
      </c>
    </row>
    <row r="2228" spans="1:13">
      <c r="A2228" s="233" t="str">
        <f>①陸連データ貼付け!M2228</f>
        <v>J118</v>
      </c>
      <c r="B2228" s="30" t="str">
        <f t="shared" si="102"/>
        <v>J</v>
      </c>
      <c r="C2228" s="30" t="str">
        <f t="shared" si="103"/>
        <v>118</v>
      </c>
      <c r="D2228" s="30">
        <f>①陸連データ貼付け!B2228</f>
        <v>58871433</v>
      </c>
      <c r="E2228" s="30" t="str">
        <f>①陸連データ貼付け!C2228</f>
        <v>田中　樹生</v>
      </c>
      <c r="F2228" s="30" t="str">
        <f>ASC(①陸連データ貼付け!D2228)</f>
        <v>ﾀﾅｶ ﾐｷｵ</v>
      </c>
      <c r="G2228" s="30" t="str">
        <f>①陸連データ貼付け!E2228</f>
        <v>男</v>
      </c>
      <c r="H2228" s="30">
        <f>①陸連データ貼付け!N2228</f>
        <v>223517</v>
      </c>
      <c r="I2228" s="30" t="str">
        <f>①陸連データ貼付け!K2228</f>
        <v>東邦</v>
      </c>
      <c r="J2228" s="30" t="str">
        <f>ASC(①陸連データ貼付け!J2228)</f>
        <v>ｶﾞｯｺｳﾎｳｼﾞﾝﾄｳﾎｳｶﾞｸｴﾝﾄｳﾎｳ</v>
      </c>
      <c r="K2228" s="30" t="str">
        <f t="shared" si="104"/>
        <v>東邦</v>
      </c>
      <c r="L2228" s="30">
        <f>①陸連データ貼付け!P2228</f>
        <v>3</v>
      </c>
      <c r="M2228" s="64" t="str">
        <f>①陸連データ貼付け!Q2228</f>
        <v>高校</v>
      </c>
    </row>
    <row r="2229" spans="1:13">
      <c r="A2229" s="233" t="str">
        <f>①陸連データ貼付け!M2229</f>
        <v>H5227</v>
      </c>
      <c r="B2229" s="30" t="str">
        <f t="shared" si="102"/>
        <v>H</v>
      </c>
      <c r="C2229" s="30" t="str">
        <f t="shared" si="103"/>
        <v>5227</v>
      </c>
      <c r="D2229" s="30">
        <f>①陸連データ貼付け!B2229</f>
        <v>50613520</v>
      </c>
      <c r="E2229" s="30" t="str">
        <f>①陸連データ貼付け!C2229</f>
        <v>森　華菜</v>
      </c>
      <c r="F2229" s="30" t="str">
        <f>ASC(①陸連データ貼付け!D2229)</f>
        <v>ﾓﾘ ﾊﾙﾅ</v>
      </c>
      <c r="G2229" s="30" t="str">
        <f>①陸連データ貼付け!E2229</f>
        <v>女</v>
      </c>
      <c r="H2229" s="30">
        <f>①陸連データ貼付け!N2229</f>
        <v>223518</v>
      </c>
      <c r="I2229" s="30" t="str">
        <f>①陸連データ貼付け!K2229</f>
        <v>同朋</v>
      </c>
      <c r="J2229" s="30" t="str">
        <f>ASC(①陸連データ貼付け!J2229)</f>
        <v>ｶﾞｯｺｳﾎｳｼﾞﾝﾄﾞｳﾎｳｶﾞｸｴﾝﾄﾞｳﾎｳ</v>
      </c>
      <c r="K2229" s="30" t="str">
        <f t="shared" si="104"/>
        <v>同朋</v>
      </c>
      <c r="L2229" s="30">
        <f>①陸連データ貼付け!P2229</f>
        <v>2</v>
      </c>
      <c r="M2229" s="64" t="str">
        <f>①陸連データ貼付け!Q2229</f>
        <v>高校</v>
      </c>
    </row>
    <row r="2230" spans="1:13">
      <c r="A2230" s="233" t="str">
        <f>①陸連データ貼付け!M2230</f>
        <v>H5228</v>
      </c>
      <c r="B2230" s="30" t="str">
        <f t="shared" si="102"/>
        <v>H</v>
      </c>
      <c r="C2230" s="30" t="str">
        <f t="shared" si="103"/>
        <v>5228</v>
      </c>
      <c r="D2230" s="30">
        <f>①陸連データ貼付け!B2230</f>
        <v>58721730</v>
      </c>
      <c r="E2230" s="30" t="str">
        <f>①陸連データ貼付け!C2230</f>
        <v>藤田　苑</v>
      </c>
      <c r="F2230" s="30" t="str">
        <f>ASC(①陸連データ貼付け!D2230)</f>
        <v>ﾌｼﾞﾀ ｿﾉ</v>
      </c>
      <c r="G2230" s="30" t="str">
        <f>①陸連データ貼付け!E2230</f>
        <v>女</v>
      </c>
      <c r="H2230" s="30">
        <f>①陸連データ貼付け!N2230</f>
        <v>223518</v>
      </c>
      <c r="I2230" s="30" t="str">
        <f>①陸連データ貼付け!K2230</f>
        <v>同朋</v>
      </c>
      <c r="J2230" s="30" t="str">
        <f>ASC(①陸連データ貼付け!J2230)</f>
        <v>ｶﾞｯｺｳﾎｳｼﾞﾝﾄﾞｳﾎｳｶﾞｸｴﾝﾄﾞｳﾎｳ</v>
      </c>
      <c r="K2230" s="30" t="str">
        <f t="shared" si="104"/>
        <v>同朋</v>
      </c>
      <c r="L2230" s="30">
        <f>①陸連データ貼付け!P2230</f>
        <v>2</v>
      </c>
      <c r="M2230" s="64" t="str">
        <f>①陸連データ貼付け!Q2230</f>
        <v>高校</v>
      </c>
    </row>
    <row r="2231" spans="1:13">
      <c r="A2231" s="233" t="str">
        <f>①陸連データ貼付け!M2231</f>
        <v>H5229</v>
      </c>
      <c r="B2231" s="30" t="str">
        <f t="shared" si="102"/>
        <v>H</v>
      </c>
      <c r="C2231" s="30" t="str">
        <f t="shared" si="103"/>
        <v>5229</v>
      </c>
      <c r="D2231" s="30">
        <f>①陸連データ貼付け!B2231</f>
        <v>66904025</v>
      </c>
      <c r="E2231" s="30" t="str">
        <f>①陸連データ貼付け!C2231</f>
        <v>澤田　有希</v>
      </c>
      <c r="F2231" s="30" t="str">
        <f>ASC(①陸連データ貼付け!D2231)</f>
        <v>ｻﾜﾀﾞ ﾕｷ</v>
      </c>
      <c r="G2231" s="30" t="str">
        <f>①陸連データ貼付け!E2231</f>
        <v>女</v>
      </c>
      <c r="H2231" s="30">
        <f>①陸連データ貼付け!N2231</f>
        <v>223518</v>
      </c>
      <c r="I2231" s="30" t="str">
        <f>①陸連データ貼付け!K2231</f>
        <v>同朋</v>
      </c>
      <c r="J2231" s="30" t="str">
        <f>ASC(①陸連データ貼付け!J2231)</f>
        <v>ｶﾞｯｺｳﾎｳｼﾞﾝﾄﾞｳﾎｳｶﾞｸｴﾝﾄﾞｳﾎｳ</v>
      </c>
      <c r="K2231" s="30" t="str">
        <f t="shared" si="104"/>
        <v>同朋</v>
      </c>
      <c r="L2231" s="30">
        <f>①陸連データ貼付け!P2231</f>
        <v>2</v>
      </c>
      <c r="M2231" s="64" t="str">
        <f>①陸連データ貼付け!Q2231</f>
        <v>高校</v>
      </c>
    </row>
    <row r="2232" spans="1:13">
      <c r="A2232" s="233" t="str">
        <f>①陸連データ貼付け!M2232</f>
        <v>H5303</v>
      </c>
      <c r="B2232" s="30" t="str">
        <f t="shared" si="102"/>
        <v>H</v>
      </c>
      <c r="C2232" s="30" t="str">
        <f t="shared" si="103"/>
        <v>5303</v>
      </c>
      <c r="D2232" s="30">
        <f>①陸連データ貼付け!B2232</f>
        <v>98236230</v>
      </c>
      <c r="E2232" s="30" t="str">
        <f>①陸連データ貼付け!C2232</f>
        <v>兒玉　理湖</v>
      </c>
      <c r="F2232" s="30" t="str">
        <f>ASC(①陸連データ貼付け!D2232)</f>
        <v>ｺﾀﾞﾏ ﾘｺ</v>
      </c>
      <c r="G2232" s="30" t="str">
        <f>①陸連データ貼付け!E2232</f>
        <v>女</v>
      </c>
      <c r="H2232" s="30">
        <f>①陸連データ貼付け!N2232</f>
        <v>223518</v>
      </c>
      <c r="I2232" s="30" t="str">
        <f>①陸連データ貼付け!K2232</f>
        <v>同朋</v>
      </c>
      <c r="J2232" s="30" t="str">
        <f>ASC(①陸連データ貼付け!J2232)</f>
        <v>ｶﾞｯｺｳﾎｳｼﾞﾝﾄﾞｳﾎｳｶﾞｸｴﾝﾄﾞｳﾎｳ</v>
      </c>
      <c r="K2232" s="30" t="str">
        <f t="shared" si="104"/>
        <v>同朋</v>
      </c>
      <c r="L2232" s="30">
        <f>①陸連データ貼付け!P2232</f>
        <v>1</v>
      </c>
      <c r="M2232" s="64" t="str">
        <f>①陸連データ貼付け!Q2232</f>
        <v>高校</v>
      </c>
    </row>
    <row r="2233" spans="1:13">
      <c r="A2233" s="233" t="str">
        <f>①陸連データ貼付け!M2233</f>
        <v>H5304</v>
      </c>
      <c r="B2233" s="30" t="str">
        <f t="shared" si="102"/>
        <v>H</v>
      </c>
      <c r="C2233" s="30" t="str">
        <f t="shared" si="103"/>
        <v>5304</v>
      </c>
      <c r="D2233" s="30">
        <f>①陸連データ貼付け!B2233</f>
        <v>98236331</v>
      </c>
      <c r="E2233" s="30" t="str">
        <f>①陸連データ貼付け!C2233</f>
        <v>澤田　千紗</v>
      </c>
      <c r="F2233" s="30" t="str">
        <f>ASC(①陸連データ貼付け!D2233)</f>
        <v>ｻﾜﾀﾞ ﾁｻ</v>
      </c>
      <c r="G2233" s="30" t="str">
        <f>①陸連データ貼付け!E2233</f>
        <v>女</v>
      </c>
      <c r="H2233" s="30">
        <f>①陸連データ貼付け!N2233</f>
        <v>223518</v>
      </c>
      <c r="I2233" s="30" t="str">
        <f>①陸連データ貼付け!K2233</f>
        <v>同朋</v>
      </c>
      <c r="J2233" s="30" t="str">
        <f>ASC(①陸連データ貼付け!J2233)</f>
        <v>ｶﾞｯｺｳﾎｳｼﾞﾝﾄﾞｳﾎｳｶﾞｸｴﾝﾄﾞｳﾎｳ</v>
      </c>
      <c r="K2233" s="30" t="str">
        <f t="shared" si="104"/>
        <v>同朋</v>
      </c>
      <c r="L2233" s="30">
        <f>①陸連データ貼付け!P2233</f>
        <v>1</v>
      </c>
      <c r="M2233" s="64" t="str">
        <f>①陸連データ貼付け!Q2233</f>
        <v>高校</v>
      </c>
    </row>
    <row r="2234" spans="1:13">
      <c r="A2234" s="233" t="str">
        <f>①陸連データ貼付け!M2234</f>
        <v>H5305</v>
      </c>
      <c r="B2234" s="30" t="str">
        <f t="shared" si="102"/>
        <v>H</v>
      </c>
      <c r="C2234" s="30" t="str">
        <f t="shared" si="103"/>
        <v>5305</v>
      </c>
      <c r="D2234" s="30">
        <f>①陸連データ貼付け!B2234</f>
        <v>98236432</v>
      </c>
      <c r="E2234" s="30" t="str">
        <f>①陸連データ貼付け!C2234</f>
        <v>村上　文香</v>
      </c>
      <c r="F2234" s="30" t="str">
        <f>ASC(①陸連データ貼付け!D2234)</f>
        <v>ﾑﾗｶﾐ ｱﾔｶ</v>
      </c>
      <c r="G2234" s="30" t="str">
        <f>①陸連データ貼付け!E2234</f>
        <v>女</v>
      </c>
      <c r="H2234" s="30">
        <f>①陸連データ貼付け!N2234</f>
        <v>223518</v>
      </c>
      <c r="I2234" s="30" t="str">
        <f>①陸連データ貼付け!K2234</f>
        <v>同朋</v>
      </c>
      <c r="J2234" s="30" t="str">
        <f>ASC(①陸連データ貼付け!J2234)</f>
        <v>ｶﾞｯｺｳﾎｳｼﾞﾝﾄﾞｳﾎｳｶﾞｸｴﾝﾄﾞｳﾎｳ</v>
      </c>
      <c r="K2234" s="30" t="str">
        <f t="shared" si="104"/>
        <v>同朋</v>
      </c>
      <c r="L2234" s="30">
        <f>①陸連データ貼付け!P2234</f>
        <v>1</v>
      </c>
      <c r="M2234" s="64" t="str">
        <f>①陸連データ貼付け!Q2234</f>
        <v>高校</v>
      </c>
    </row>
    <row r="2235" spans="1:13">
      <c r="A2235" s="233" t="str">
        <f>①陸連データ貼付け!M2235</f>
        <v>H5306</v>
      </c>
      <c r="B2235" s="30" t="str">
        <f t="shared" si="102"/>
        <v>H</v>
      </c>
      <c r="C2235" s="30" t="str">
        <f t="shared" si="103"/>
        <v>5306</v>
      </c>
      <c r="D2235" s="30">
        <f>①陸連データ貼付け!B2235</f>
        <v>98236836</v>
      </c>
      <c r="E2235" s="30" t="str">
        <f>①陸連データ貼付け!C2235</f>
        <v>加藤　明光</v>
      </c>
      <c r="F2235" s="30" t="str">
        <f>ASC(①陸連データ貼付け!D2235)</f>
        <v>ｶﾄｳ ﾊﾙﾋ</v>
      </c>
      <c r="G2235" s="30" t="str">
        <f>①陸連データ貼付け!E2235</f>
        <v>女</v>
      </c>
      <c r="H2235" s="30">
        <f>①陸連データ貼付け!N2235</f>
        <v>223518</v>
      </c>
      <c r="I2235" s="30" t="str">
        <f>①陸連データ貼付け!K2235</f>
        <v>同朋</v>
      </c>
      <c r="J2235" s="30" t="str">
        <f>ASC(①陸連データ貼付け!J2235)</f>
        <v>ｶﾞｯｺｳﾎｳｼﾞﾝﾄﾞｳﾎｳｶﾞｸｴﾝﾄﾞｳﾎｳ</v>
      </c>
      <c r="K2235" s="30" t="str">
        <f t="shared" si="104"/>
        <v>同朋</v>
      </c>
      <c r="L2235" s="30">
        <f>①陸連データ貼付け!P2235</f>
        <v>2</v>
      </c>
      <c r="M2235" s="64" t="str">
        <f>①陸連データ貼付け!Q2235</f>
        <v>高校</v>
      </c>
    </row>
    <row r="2236" spans="1:13">
      <c r="A2236" s="233" t="str">
        <f>①陸連データ貼付け!M2236</f>
        <v>H489</v>
      </c>
      <c r="B2236" s="30" t="str">
        <f t="shared" si="102"/>
        <v>H</v>
      </c>
      <c r="C2236" s="30" t="str">
        <f t="shared" si="103"/>
        <v>489</v>
      </c>
      <c r="D2236" s="30">
        <f>①陸連データ貼付け!B2236</f>
        <v>50601315</v>
      </c>
      <c r="E2236" s="30" t="str">
        <f>①陸連データ貼付け!C2236</f>
        <v>鵜飼　康一</v>
      </c>
      <c r="F2236" s="30" t="str">
        <f>ASC(①陸連データ貼付け!D2236)</f>
        <v>ｳｶｲ ｺｳｲﾁ</v>
      </c>
      <c r="G2236" s="30" t="str">
        <f>①陸連データ貼付け!E2236</f>
        <v>男</v>
      </c>
      <c r="H2236" s="30">
        <f>①陸連データ貼付け!N2236</f>
        <v>223518</v>
      </c>
      <c r="I2236" s="30" t="str">
        <f>①陸連データ貼付け!K2236</f>
        <v>同朋</v>
      </c>
      <c r="J2236" s="30" t="str">
        <f>ASC(①陸連データ貼付け!J2236)</f>
        <v>ｶﾞｯｺｳﾎｳｼﾞﾝﾄﾞｳﾎｳｶﾞｸｴﾝﾄﾞｳﾎｳ</v>
      </c>
      <c r="K2236" s="30" t="str">
        <f t="shared" si="104"/>
        <v>同朋</v>
      </c>
      <c r="L2236" s="30">
        <f>①陸連データ貼付け!P2236</f>
        <v>2</v>
      </c>
      <c r="M2236" s="64" t="str">
        <f>①陸連データ貼付け!Q2236</f>
        <v>高校</v>
      </c>
    </row>
    <row r="2237" spans="1:13">
      <c r="A2237" s="233" t="str">
        <f>①陸連データ貼付け!M2237</f>
        <v>H490</v>
      </c>
      <c r="B2237" s="30" t="str">
        <f t="shared" si="102"/>
        <v>H</v>
      </c>
      <c r="C2237" s="30" t="str">
        <f t="shared" si="103"/>
        <v>490</v>
      </c>
      <c r="D2237" s="30">
        <f>①陸連データ貼付け!B2237</f>
        <v>50611013</v>
      </c>
      <c r="E2237" s="30" t="str">
        <f>①陸連データ貼付け!C2237</f>
        <v>河村　烈士</v>
      </c>
      <c r="F2237" s="30" t="str">
        <f>ASC(①陸連データ貼付け!D2237)</f>
        <v>ｶﾜﾑﾗ ﾚﾂｼﾞ</v>
      </c>
      <c r="G2237" s="30" t="str">
        <f>①陸連データ貼付け!E2237</f>
        <v>男</v>
      </c>
      <c r="H2237" s="30">
        <f>①陸連データ貼付け!N2237</f>
        <v>223518</v>
      </c>
      <c r="I2237" s="30" t="str">
        <f>①陸連データ貼付け!K2237</f>
        <v>同朋</v>
      </c>
      <c r="J2237" s="30" t="str">
        <f>ASC(①陸連データ貼付け!J2237)</f>
        <v>ｶﾞｯｺｳﾎｳｼﾞﾝﾄﾞｳﾎｳｶﾞｸｴﾝﾄﾞｳﾎｳ</v>
      </c>
      <c r="K2237" s="30" t="str">
        <f t="shared" si="104"/>
        <v>同朋</v>
      </c>
      <c r="L2237" s="30">
        <f>①陸連データ貼付け!P2237</f>
        <v>2</v>
      </c>
      <c r="M2237" s="64" t="str">
        <f>①陸連データ貼付け!Q2237</f>
        <v>高校</v>
      </c>
    </row>
    <row r="2238" spans="1:13">
      <c r="A2238" s="233" t="str">
        <f>①陸連データ貼付け!M2238</f>
        <v>H491</v>
      </c>
      <c r="B2238" s="30" t="str">
        <f t="shared" si="102"/>
        <v>H</v>
      </c>
      <c r="C2238" s="30" t="str">
        <f t="shared" si="103"/>
        <v>491</v>
      </c>
      <c r="D2238" s="30">
        <f>①陸連データ貼付け!B2238</f>
        <v>50960727</v>
      </c>
      <c r="E2238" s="30" t="str">
        <f>①陸連データ貼付け!C2238</f>
        <v>八木　雄大</v>
      </c>
      <c r="F2238" s="30" t="str">
        <f>ASC(①陸連データ貼付け!D2238)</f>
        <v>ﾔｷﾞ ﾕｳﾀﾞｲ</v>
      </c>
      <c r="G2238" s="30" t="str">
        <f>①陸連データ貼付け!E2238</f>
        <v>男</v>
      </c>
      <c r="H2238" s="30">
        <f>①陸連データ貼付け!N2238</f>
        <v>223518</v>
      </c>
      <c r="I2238" s="30" t="str">
        <f>①陸連データ貼付け!K2238</f>
        <v>同朋</v>
      </c>
      <c r="J2238" s="30" t="str">
        <f>ASC(①陸連データ貼付け!J2238)</f>
        <v>ｶﾞｯｺｳﾎｳｼﾞﾝﾄﾞｳﾎｳｶﾞｸｴﾝﾄﾞｳﾎｳ</v>
      </c>
      <c r="K2238" s="30" t="str">
        <f t="shared" si="104"/>
        <v>同朋</v>
      </c>
      <c r="L2238" s="30">
        <f>①陸連データ貼付け!P2238</f>
        <v>2</v>
      </c>
      <c r="M2238" s="64" t="str">
        <f>①陸連データ貼付け!Q2238</f>
        <v>高校</v>
      </c>
    </row>
    <row r="2239" spans="1:13">
      <c r="A2239" s="233" t="str">
        <f>①陸連データ貼付け!M2239</f>
        <v>H492</v>
      </c>
      <c r="B2239" s="30" t="str">
        <f t="shared" si="102"/>
        <v>H</v>
      </c>
      <c r="C2239" s="30" t="str">
        <f t="shared" si="103"/>
        <v>492</v>
      </c>
      <c r="D2239" s="30">
        <f>①陸連データ貼付け!B2239</f>
        <v>59180730</v>
      </c>
      <c r="E2239" s="30" t="str">
        <f>①陸連データ貼付け!C2239</f>
        <v>松浪　孝俊</v>
      </c>
      <c r="F2239" s="30" t="str">
        <f>ASC(①陸連データ貼付け!D2239)</f>
        <v>ﾏﾂﾅﾐ ﾀｶﾄｼ</v>
      </c>
      <c r="G2239" s="30" t="str">
        <f>①陸連データ貼付け!E2239</f>
        <v>男</v>
      </c>
      <c r="H2239" s="30">
        <f>①陸連データ貼付け!N2239</f>
        <v>223518</v>
      </c>
      <c r="I2239" s="30" t="str">
        <f>①陸連データ貼付け!K2239</f>
        <v>同朋</v>
      </c>
      <c r="J2239" s="30" t="str">
        <f>ASC(①陸連データ貼付け!J2239)</f>
        <v>ｶﾞｯｺｳﾎｳｼﾞﾝﾄﾞｳﾎｳｶﾞｸｴﾝﾄﾞｳﾎｳ</v>
      </c>
      <c r="K2239" s="30" t="str">
        <f t="shared" si="104"/>
        <v>同朋</v>
      </c>
      <c r="L2239" s="30">
        <f>①陸連データ貼付け!P2239</f>
        <v>2</v>
      </c>
      <c r="M2239" s="64" t="str">
        <f>①陸連データ貼付け!Q2239</f>
        <v>高校</v>
      </c>
    </row>
    <row r="2240" spans="1:13">
      <c r="A2240" s="233" t="str">
        <f>①陸連データ貼付け!M2240</f>
        <v>H493</v>
      </c>
      <c r="B2240" s="30" t="str">
        <f t="shared" si="102"/>
        <v>H</v>
      </c>
      <c r="C2240" s="30" t="str">
        <f t="shared" si="103"/>
        <v>493</v>
      </c>
      <c r="D2240" s="30">
        <f>①陸連データ貼付け!B2240</f>
        <v>77129632</v>
      </c>
      <c r="E2240" s="30" t="str">
        <f>①陸連データ貼付け!C2240</f>
        <v>内田　匠哉</v>
      </c>
      <c r="F2240" s="30" t="str">
        <f>ASC(①陸連データ貼付け!D2240)</f>
        <v>ｳﾁﾀﾞ ﾀｸﾔ</v>
      </c>
      <c r="G2240" s="30" t="str">
        <f>①陸連データ貼付け!E2240</f>
        <v>男</v>
      </c>
      <c r="H2240" s="30">
        <f>①陸連データ貼付け!N2240</f>
        <v>223518</v>
      </c>
      <c r="I2240" s="30" t="str">
        <f>①陸連データ貼付け!K2240</f>
        <v>同朋</v>
      </c>
      <c r="J2240" s="30" t="str">
        <f>ASC(①陸連データ貼付け!J2240)</f>
        <v>ｶﾞｯｺｳﾎｳｼﾞﾝﾄﾞｳﾎｳｶﾞｸｴﾝﾄﾞｳﾎｳ</v>
      </c>
      <c r="K2240" s="30" t="str">
        <f t="shared" si="104"/>
        <v>同朋</v>
      </c>
      <c r="L2240" s="30">
        <f>①陸連データ貼付け!P2240</f>
        <v>3</v>
      </c>
      <c r="M2240" s="64" t="str">
        <f>①陸連データ貼付け!Q2240</f>
        <v>高校</v>
      </c>
    </row>
    <row r="2241" spans="1:13">
      <c r="A2241" s="233" t="str">
        <f>①陸連データ貼付け!M2241</f>
        <v>H494</v>
      </c>
      <c r="B2241" s="30" t="str">
        <f t="shared" si="102"/>
        <v>H</v>
      </c>
      <c r="C2241" s="30" t="str">
        <f t="shared" si="103"/>
        <v>494</v>
      </c>
      <c r="D2241" s="30">
        <f>①陸連データ貼付け!B2241</f>
        <v>77130422</v>
      </c>
      <c r="E2241" s="30" t="str">
        <f>①陸連データ貼付け!C2241</f>
        <v>並木　蓮</v>
      </c>
      <c r="F2241" s="30" t="str">
        <f>ASC(①陸連データ貼付け!D2241)</f>
        <v>ﾅﾐｷ ﾚﾝ</v>
      </c>
      <c r="G2241" s="30" t="str">
        <f>①陸連データ貼付け!E2241</f>
        <v>男</v>
      </c>
      <c r="H2241" s="30">
        <f>①陸連データ貼付け!N2241</f>
        <v>223518</v>
      </c>
      <c r="I2241" s="30" t="str">
        <f>①陸連データ貼付け!K2241</f>
        <v>同朋</v>
      </c>
      <c r="J2241" s="30" t="str">
        <f>ASC(①陸連データ貼付け!J2241)</f>
        <v>ｶﾞｯｺｳﾎｳｼﾞﾝﾄﾞｳﾎｳｶﾞｸｴﾝﾄﾞｳﾎｳ</v>
      </c>
      <c r="K2241" s="30" t="str">
        <f t="shared" si="104"/>
        <v>同朋</v>
      </c>
      <c r="L2241" s="30">
        <f>①陸連データ貼付け!P2241</f>
        <v>3</v>
      </c>
      <c r="M2241" s="64" t="str">
        <f>①陸連データ貼付け!Q2241</f>
        <v>高校</v>
      </c>
    </row>
    <row r="2242" spans="1:13">
      <c r="A2242" s="233" t="str">
        <f>①陸連データ貼付け!M2242</f>
        <v>H495</v>
      </c>
      <c r="B2242" s="30" t="str">
        <f t="shared" si="102"/>
        <v>H</v>
      </c>
      <c r="C2242" s="30" t="str">
        <f t="shared" si="103"/>
        <v>495</v>
      </c>
      <c r="D2242" s="30">
        <f>①陸連データ貼付け!B2242</f>
        <v>77131322</v>
      </c>
      <c r="E2242" s="30" t="str">
        <f>①陸連データ貼付け!C2242</f>
        <v>村田　玲慈</v>
      </c>
      <c r="F2242" s="30" t="str">
        <f>ASC(①陸連データ貼付け!D2242)</f>
        <v>ﾑﾗﾀ ﾚｲｼﾞ</v>
      </c>
      <c r="G2242" s="30" t="str">
        <f>①陸連データ貼付け!E2242</f>
        <v>男</v>
      </c>
      <c r="H2242" s="30">
        <f>①陸連データ貼付け!N2242</f>
        <v>223518</v>
      </c>
      <c r="I2242" s="30" t="str">
        <f>①陸連データ貼付け!K2242</f>
        <v>同朋</v>
      </c>
      <c r="J2242" s="30" t="str">
        <f>ASC(①陸連データ貼付け!J2242)</f>
        <v>ｶﾞｯｺｳﾎｳｼﾞﾝﾄﾞｳﾎｳｶﾞｸｴﾝﾄﾞｳﾎｳ</v>
      </c>
      <c r="K2242" s="30" t="str">
        <f t="shared" si="104"/>
        <v>同朋</v>
      </c>
      <c r="L2242" s="30">
        <f>①陸連データ貼付け!P2242</f>
        <v>3</v>
      </c>
      <c r="M2242" s="64" t="str">
        <f>①陸連データ貼付け!Q2242</f>
        <v>高校</v>
      </c>
    </row>
    <row r="2243" spans="1:13">
      <c r="A2243" s="233" t="str">
        <f>①陸連データ貼付け!M2243</f>
        <v>H496</v>
      </c>
      <c r="B2243" s="30" t="str">
        <f t="shared" ref="B2243:B2306" si="105">LEFT(A2243,1)</f>
        <v>H</v>
      </c>
      <c r="C2243" s="30" t="str">
        <f t="shared" ref="C2243:C2306" si="106">REPLACE(A2243,1,1,"")</f>
        <v>496</v>
      </c>
      <c r="D2243" s="30">
        <f>①陸連データ貼付け!B2243</f>
        <v>86538030</v>
      </c>
      <c r="E2243" s="30" t="str">
        <f>①陸連データ貼付け!C2243</f>
        <v>篭橋　光希</v>
      </c>
      <c r="F2243" s="30" t="str">
        <f>ASC(①陸連データ貼付け!D2243)</f>
        <v>ｶｺﾞﾊｼ ﾐﾂｷ</v>
      </c>
      <c r="G2243" s="30" t="str">
        <f>①陸連データ貼付け!E2243</f>
        <v>男</v>
      </c>
      <c r="H2243" s="30">
        <f>①陸連データ貼付け!N2243</f>
        <v>223518</v>
      </c>
      <c r="I2243" s="30" t="str">
        <f>①陸連データ貼付け!K2243</f>
        <v>同朋</v>
      </c>
      <c r="J2243" s="30" t="str">
        <f>ASC(①陸連データ貼付け!J2243)</f>
        <v>ｶﾞｯｺｳﾎｳｼﾞﾝﾄﾞｳﾎｳｶﾞｸｴﾝﾄﾞｳﾎｳ</v>
      </c>
      <c r="K2243" s="30" t="str">
        <f t="shared" ref="K2243:K2306" si="107">I2243</f>
        <v>同朋</v>
      </c>
      <c r="L2243" s="30">
        <f>①陸連データ貼付け!P2243</f>
        <v>2</v>
      </c>
      <c r="M2243" s="64" t="str">
        <f>①陸連データ貼付け!Q2243</f>
        <v>高校</v>
      </c>
    </row>
    <row r="2244" spans="1:13">
      <c r="A2244" s="233" t="str">
        <f>①陸連データ貼付け!M2244</f>
        <v>H497</v>
      </c>
      <c r="B2244" s="30" t="str">
        <f t="shared" si="105"/>
        <v>H</v>
      </c>
      <c r="C2244" s="30" t="str">
        <f t="shared" si="106"/>
        <v>497</v>
      </c>
      <c r="D2244" s="30">
        <f>①陸連データ貼付け!B2244</f>
        <v>86538131</v>
      </c>
      <c r="E2244" s="30" t="str">
        <f>①陸連データ貼付け!C2244</f>
        <v>奈木野　京介</v>
      </c>
      <c r="F2244" s="30" t="str">
        <f>ASC(①陸連データ貼付け!D2244)</f>
        <v>ﾅｷﾞﾉ ｷｮｳｽｹ</v>
      </c>
      <c r="G2244" s="30" t="str">
        <f>①陸連データ貼付け!E2244</f>
        <v>男</v>
      </c>
      <c r="H2244" s="30">
        <f>①陸連データ貼付け!N2244</f>
        <v>223518</v>
      </c>
      <c r="I2244" s="30" t="str">
        <f>①陸連データ貼付け!K2244</f>
        <v>同朋</v>
      </c>
      <c r="J2244" s="30" t="str">
        <f>ASC(①陸連データ貼付け!J2244)</f>
        <v>ｶﾞｯｺｳﾎｳｼﾞﾝﾄﾞｳﾎｳｶﾞｸｴﾝﾄﾞｳﾎｳ</v>
      </c>
      <c r="K2244" s="30" t="str">
        <f t="shared" si="107"/>
        <v>同朋</v>
      </c>
      <c r="L2244" s="30">
        <f>①陸連データ貼付け!P2244</f>
        <v>2</v>
      </c>
      <c r="M2244" s="64" t="str">
        <f>①陸連データ貼付け!Q2244</f>
        <v>高校</v>
      </c>
    </row>
    <row r="2245" spans="1:13">
      <c r="A2245" s="233" t="str">
        <f>①陸連データ貼付け!M2245</f>
        <v>H498</v>
      </c>
      <c r="B2245" s="30" t="str">
        <f t="shared" si="105"/>
        <v>H</v>
      </c>
      <c r="C2245" s="30" t="str">
        <f t="shared" si="106"/>
        <v>498</v>
      </c>
      <c r="D2245" s="30">
        <f>①陸連データ貼付け!B2245</f>
        <v>86538737</v>
      </c>
      <c r="E2245" s="30" t="str">
        <f>①陸連データ貼付け!C2245</f>
        <v>安井　滉曜</v>
      </c>
      <c r="F2245" s="30" t="str">
        <f>ASC(①陸連データ貼付け!D2245)</f>
        <v>ﾔｽｲ ﾋﾛｱｷ</v>
      </c>
      <c r="G2245" s="30" t="str">
        <f>①陸連データ貼付け!E2245</f>
        <v>男</v>
      </c>
      <c r="H2245" s="30">
        <f>①陸連データ貼付け!N2245</f>
        <v>223518</v>
      </c>
      <c r="I2245" s="30" t="str">
        <f>①陸連データ貼付け!K2245</f>
        <v>同朋</v>
      </c>
      <c r="J2245" s="30" t="str">
        <f>ASC(①陸連データ貼付け!J2245)</f>
        <v>ｶﾞｯｺｳﾎｳｼﾞﾝﾄﾞｳﾎｳｶﾞｸｴﾝﾄﾞｳﾎｳ</v>
      </c>
      <c r="K2245" s="30" t="str">
        <f t="shared" si="107"/>
        <v>同朋</v>
      </c>
      <c r="L2245" s="30">
        <f>①陸連データ貼付け!P2245</f>
        <v>2</v>
      </c>
      <c r="M2245" s="64" t="str">
        <f>①陸連データ貼付け!Q2245</f>
        <v>高校</v>
      </c>
    </row>
    <row r="2246" spans="1:13">
      <c r="A2246" s="233" t="str">
        <f>①陸連データ貼付け!M2246</f>
        <v>H499</v>
      </c>
      <c r="B2246" s="30" t="str">
        <f t="shared" si="105"/>
        <v>H</v>
      </c>
      <c r="C2246" s="30" t="str">
        <f t="shared" si="106"/>
        <v>499</v>
      </c>
      <c r="D2246" s="30">
        <f>①陸連データ貼付け!B2246</f>
        <v>86538939</v>
      </c>
      <c r="E2246" s="30" t="str">
        <f>①陸連データ貼付け!C2246</f>
        <v>山田　元太</v>
      </c>
      <c r="F2246" s="30" t="str">
        <f>ASC(①陸連データ貼付け!D2246)</f>
        <v>ﾔﾏﾀﾞ ｹﾞﾝﾀ</v>
      </c>
      <c r="G2246" s="30" t="str">
        <f>①陸連データ貼付け!E2246</f>
        <v>男</v>
      </c>
      <c r="H2246" s="30">
        <f>①陸連データ貼付け!N2246</f>
        <v>223518</v>
      </c>
      <c r="I2246" s="30" t="str">
        <f>①陸連データ貼付け!K2246</f>
        <v>同朋</v>
      </c>
      <c r="J2246" s="30" t="str">
        <f>ASC(①陸連データ貼付け!J2246)</f>
        <v>ｶﾞｯｺｳﾎｳｼﾞﾝﾄﾞｳﾎｳｶﾞｸｴﾝﾄﾞｳﾎｳ</v>
      </c>
      <c r="K2246" s="30" t="str">
        <f t="shared" si="107"/>
        <v>同朋</v>
      </c>
      <c r="L2246" s="30">
        <f>①陸連データ貼付け!P2246</f>
        <v>2</v>
      </c>
      <c r="M2246" s="64" t="str">
        <f>①陸連データ貼付け!Q2246</f>
        <v>高校</v>
      </c>
    </row>
    <row r="2247" spans="1:13">
      <c r="A2247" s="233" t="str">
        <f>①陸連データ貼付け!M2247</f>
        <v>H629</v>
      </c>
      <c r="B2247" s="30" t="str">
        <f t="shared" si="105"/>
        <v>H</v>
      </c>
      <c r="C2247" s="30" t="str">
        <f t="shared" si="106"/>
        <v>629</v>
      </c>
      <c r="D2247" s="30">
        <f>①陸連データ貼付け!B2247</f>
        <v>59848640</v>
      </c>
      <c r="E2247" s="30" t="str">
        <f>①陸連データ貼付け!C2247</f>
        <v>奥村　集</v>
      </c>
      <c r="F2247" s="30" t="str">
        <f>ASC(①陸連データ貼付け!D2247)</f>
        <v>ｵｸﾑﾗ ｱﾂﾑ</v>
      </c>
      <c r="G2247" s="30" t="str">
        <f>①陸連データ貼付け!E2247</f>
        <v>男</v>
      </c>
      <c r="H2247" s="30">
        <f>①陸連データ貼付け!N2247</f>
        <v>223518</v>
      </c>
      <c r="I2247" s="30" t="str">
        <f>①陸連データ貼付け!K2247</f>
        <v>同朋</v>
      </c>
      <c r="J2247" s="30" t="str">
        <f>ASC(①陸連データ貼付け!J2247)</f>
        <v>ｶﾞｯｺｳﾎｳｼﾞﾝﾄﾞｳﾎｳｶﾞｸｴﾝﾄﾞｳﾎｳ</v>
      </c>
      <c r="K2247" s="30" t="str">
        <f t="shared" si="107"/>
        <v>同朋</v>
      </c>
      <c r="L2247" s="30">
        <f>①陸連データ貼付け!P2247</f>
        <v>1</v>
      </c>
      <c r="M2247" s="64" t="str">
        <f>①陸連データ貼付け!Q2247</f>
        <v>高校</v>
      </c>
    </row>
    <row r="2248" spans="1:13">
      <c r="A2248" s="233" t="str">
        <f>①陸連データ貼付け!M2248</f>
        <v>H630</v>
      </c>
      <c r="B2248" s="30" t="str">
        <f t="shared" si="105"/>
        <v>H</v>
      </c>
      <c r="C2248" s="30" t="str">
        <f t="shared" si="106"/>
        <v>630</v>
      </c>
      <c r="D2248" s="30">
        <f>①陸連データ貼付け!B2248</f>
        <v>63637429</v>
      </c>
      <c r="E2248" s="30" t="str">
        <f>①陸連データ貼付け!C2248</f>
        <v>松本　竜也</v>
      </c>
      <c r="F2248" s="30" t="str">
        <f>ASC(①陸連データ貼付け!D2248)</f>
        <v>ﾏﾂﾓﾄ ﾀﾂﾔ</v>
      </c>
      <c r="G2248" s="30" t="str">
        <f>①陸連データ貼付け!E2248</f>
        <v>男</v>
      </c>
      <c r="H2248" s="30">
        <f>①陸連データ貼付け!N2248</f>
        <v>223518</v>
      </c>
      <c r="I2248" s="30" t="str">
        <f>①陸連データ貼付け!K2248</f>
        <v>同朋</v>
      </c>
      <c r="J2248" s="30" t="str">
        <f>ASC(①陸連データ貼付け!J2248)</f>
        <v>ｶﾞｯｺｳﾎｳｼﾞﾝﾄﾞｳﾎｳｶﾞｸｴﾝﾄﾞｳﾎｳ</v>
      </c>
      <c r="K2248" s="30" t="str">
        <f t="shared" si="107"/>
        <v>同朋</v>
      </c>
      <c r="L2248" s="30">
        <f>①陸連データ貼付け!P2248</f>
        <v>1</v>
      </c>
      <c r="M2248" s="64" t="str">
        <f>①陸連データ貼付け!Q2248</f>
        <v>高校</v>
      </c>
    </row>
    <row r="2249" spans="1:13">
      <c r="A2249" s="233" t="str">
        <f>①陸連データ貼付け!M2249</f>
        <v>H631</v>
      </c>
      <c r="B2249" s="30" t="str">
        <f t="shared" si="105"/>
        <v>H</v>
      </c>
      <c r="C2249" s="30" t="str">
        <f t="shared" si="106"/>
        <v>631</v>
      </c>
      <c r="D2249" s="30">
        <f>①陸連データ貼付け!B2249</f>
        <v>73387836</v>
      </c>
      <c r="E2249" s="30" t="str">
        <f>①陸連データ貼付け!C2249</f>
        <v>渡邊　慎也</v>
      </c>
      <c r="F2249" s="30" t="str">
        <f>ASC(①陸連データ貼付け!D2249)</f>
        <v>ﾜﾀﾅﾍﾞ ｼﾝﾔ</v>
      </c>
      <c r="G2249" s="30" t="str">
        <f>①陸連データ貼付け!E2249</f>
        <v>男</v>
      </c>
      <c r="H2249" s="30">
        <f>①陸連データ貼付け!N2249</f>
        <v>223518</v>
      </c>
      <c r="I2249" s="30" t="str">
        <f>①陸連データ貼付け!K2249</f>
        <v>同朋</v>
      </c>
      <c r="J2249" s="30" t="str">
        <f>ASC(①陸連データ貼付け!J2249)</f>
        <v>ｶﾞｯｺｳﾎｳｼﾞﾝﾄﾞｳﾎｳｶﾞｸｴﾝﾄﾞｳﾎｳ</v>
      </c>
      <c r="K2249" s="30" t="str">
        <f t="shared" si="107"/>
        <v>同朋</v>
      </c>
      <c r="L2249" s="30">
        <f>①陸連データ貼付け!P2249</f>
        <v>1</v>
      </c>
      <c r="M2249" s="64" t="str">
        <f>①陸連データ貼付け!Q2249</f>
        <v>高校</v>
      </c>
    </row>
    <row r="2250" spans="1:13">
      <c r="A2250" s="233" t="str">
        <f>①陸連データ貼付け!M2250</f>
        <v>H632</v>
      </c>
      <c r="B2250" s="30" t="str">
        <f t="shared" si="105"/>
        <v>H</v>
      </c>
      <c r="C2250" s="30" t="str">
        <f t="shared" si="106"/>
        <v>632</v>
      </c>
      <c r="D2250" s="30">
        <f>①陸連データ貼付け!B2250</f>
        <v>77129127</v>
      </c>
      <c r="E2250" s="30" t="str">
        <f>①陸連データ貼付け!C2250</f>
        <v>井上　伸二</v>
      </c>
      <c r="F2250" s="30" t="str">
        <f>ASC(①陸連データ貼付け!D2250)</f>
        <v>ｲﾉｳｴ ｼﾝｼﾞ</v>
      </c>
      <c r="G2250" s="30" t="str">
        <f>①陸連データ貼付け!E2250</f>
        <v>男</v>
      </c>
      <c r="H2250" s="30">
        <f>①陸連データ貼付け!N2250</f>
        <v>223518</v>
      </c>
      <c r="I2250" s="30" t="str">
        <f>①陸連データ貼付け!K2250</f>
        <v>同朋</v>
      </c>
      <c r="J2250" s="30" t="str">
        <f>ASC(①陸連データ貼付け!J2250)</f>
        <v>ｶﾞｯｺｳﾎｳｼﾞﾝﾄﾞｳﾎｳｶﾞｸｴﾝﾄﾞｳﾎｳ</v>
      </c>
      <c r="K2250" s="30" t="str">
        <f t="shared" si="107"/>
        <v>同朋</v>
      </c>
      <c r="L2250" s="30">
        <f>①陸連データ貼付け!P2250</f>
        <v>3</v>
      </c>
      <c r="M2250" s="64" t="str">
        <f>①陸連データ貼付け!Q2250</f>
        <v>高校</v>
      </c>
    </row>
    <row r="2251" spans="1:13">
      <c r="A2251" s="233" t="str">
        <f>①陸連データ貼付け!M2251</f>
        <v>H633</v>
      </c>
      <c r="B2251" s="30" t="str">
        <f t="shared" si="105"/>
        <v>H</v>
      </c>
      <c r="C2251" s="30" t="str">
        <f t="shared" si="106"/>
        <v>633</v>
      </c>
      <c r="D2251" s="30">
        <f>①陸連データ貼付け!B2251</f>
        <v>98235835</v>
      </c>
      <c r="E2251" s="30" t="str">
        <f>①陸連データ貼付け!C2251</f>
        <v>外間　大貴</v>
      </c>
      <c r="F2251" s="30" t="str">
        <f>ASC(①陸連データ貼付け!D2251)</f>
        <v>ﾎｶﾏ ﾀﾞｲｷ</v>
      </c>
      <c r="G2251" s="30" t="str">
        <f>①陸連データ貼付け!E2251</f>
        <v>男</v>
      </c>
      <c r="H2251" s="30">
        <f>①陸連データ貼付け!N2251</f>
        <v>223518</v>
      </c>
      <c r="I2251" s="30" t="str">
        <f>①陸連データ貼付け!K2251</f>
        <v>同朋</v>
      </c>
      <c r="J2251" s="30" t="str">
        <f>ASC(①陸連データ貼付け!J2251)</f>
        <v>ｶﾞｯｺｳﾎｳｼﾞﾝﾄﾞｳﾎｳｶﾞｸｴﾝﾄﾞｳﾎｳ</v>
      </c>
      <c r="K2251" s="30" t="str">
        <f t="shared" si="107"/>
        <v>同朋</v>
      </c>
      <c r="L2251" s="30">
        <f>①陸連データ貼付け!P2251</f>
        <v>2</v>
      </c>
      <c r="M2251" s="64" t="str">
        <f>①陸連データ貼付け!Q2251</f>
        <v>高校</v>
      </c>
    </row>
    <row r="2252" spans="1:13">
      <c r="A2252" s="233" t="str">
        <f>①陸連データ貼付け!M2252</f>
        <v>H634</v>
      </c>
      <c r="B2252" s="30" t="str">
        <f t="shared" si="105"/>
        <v>H</v>
      </c>
      <c r="C2252" s="30" t="str">
        <f t="shared" si="106"/>
        <v>634</v>
      </c>
      <c r="D2252" s="30">
        <f>①陸連データ貼付け!B2252</f>
        <v>98235936</v>
      </c>
      <c r="E2252" s="30" t="str">
        <f>①陸連データ貼付け!C2252</f>
        <v>谷口　春樹</v>
      </c>
      <c r="F2252" s="30" t="str">
        <f>ASC(①陸連データ貼付け!D2252)</f>
        <v>ﾀﾆｸﾞﾁ ﾊﾙｷ</v>
      </c>
      <c r="G2252" s="30" t="str">
        <f>①陸連データ貼付け!E2252</f>
        <v>男</v>
      </c>
      <c r="H2252" s="30">
        <f>①陸連データ貼付け!N2252</f>
        <v>223518</v>
      </c>
      <c r="I2252" s="30" t="str">
        <f>①陸連データ貼付け!K2252</f>
        <v>同朋</v>
      </c>
      <c r="J2252" s="30" t="str">
        <f>ASC(①陸連データ貼付け!J2252)</f>
        <v>ｶﾞｯｺｳﾎｳｼﾞﾝﾄﾞｳﾎｳｶﾞｸｴﾝﾄﾞｳﾎｳ</v>
      </c>
      <c r="K2252" s="30" t="str">
        <f t="shared" si="107"/>
        <v>同朋</v>
      </c>
      <c r="L2252" s="30">
        <f>①陸連データ貼付け!P2252</f>
        <v>1</v>
      </c>
      <c r="M2252" s="64" t="str">
        <f>①陸連データ貼付け!Q2252</f>
        <v>高校</v>
      </c>
    </row>
    <row r="2253" spans="1:13">
      <c r="A2253" s="233" t="str">
        <f>①陸連データ貼付け!M2253</f>
        <v>H635</v>
      </c>
      <c r="B2253" s="30" t="str">
        <f t="shared" si="105"/>
        <v>H</v>
      </c>
      <c r="C2253" s="30" t="str">
        <f t="shared" si="106"/>
        <v>635</v>
      </c>
      <c r="D2253" s="30">
        <f>①陸連データ貼付け!B2253</f>
        <v>98236028</v>
      </c>
      <c r="E2253" s="30" t="str">
        <f>①陸連データ貼付け!C2253</f>
        <v>馬場　雄基</v>
      </c>
      <c r="F2253" s="30" t="str">
        <f>ASC(①陸連データ貼付け!D2253)</f>
        <v>ﾊﾞﾊﾞ ﾕｳｷ</v>
      </c>
      <c r="G2253" s="30" t="str">
        <f>①陸連データ貼付け!E2253</f>
        <v>男</v>
      </c>
      <c r="H2253" s="30">
        <f>①陸連データ貼付け!N2253</f>
        <v>223518</v>
      </c>
      <c r="I2253" s="30" t="str">
        <f>①陸連データ貼付け!K2253</f>
        <v>同朋</v>
      </c>
      <c r="J2253" s="30" t="str">
        <f>ASC(①陸連データ貼付け!J2253)</f>
        <v>ｶﾞｯｺｳﾎｳｼﾞﾝﾄﾞｳﾎｳｶﾞｸｴﾝﾄﾞｳﾎｳ</v>
      </c>
      <c r="K2253" s="30" t="str">
        <f t="shared" si="107"/>
        <v>同朋</v>
      </c>
      <c r="L2253" s="30">
        <f>①陸連データ貼付け!P2253</f>
        <v>1</v>
      </c>
      <c r="M2253" s="64" t="str">
        <f>①陸連データ貼付け!Q2253</f>
        <v>高校</v>
      </c>
    </row>
    <row r="2254" spans="1:13">
      <c r="A2254" s="233" t="str">
        <f>①陸連データ貼付け!M2254</f>
        <v>H636</v>
      </c>
      <c r="B2254" s="30" t="str">
        <f t="shared" si="105"/>
        <v>H</v>
      </c>
      <c r="C2254" s="30" t="str">
        <f t="shared" si="106"/>
        <v>636</v>
      </c>
      <c r="D2254" s="30">
        <f>①陸連データ貼付け!B2254</f>
        <v>98236129</v>
      </c>
      <c r="E2254" s="30" t="str">
        <f>①陸連データ貼付け!C2254</f>
        <v>渡辺　一成</v>
      </c>
      <c r="F2254" s="30" t="str">
        <f>ASC(①陸連データ貼付け!D2254)</f>
        <v>ﾜﾀﾅﾍﾞ ｲｯｾｲ</v>
      </c>
      <c r="G2254" s="30" t="str">
        <f>①陸連データ貼付け!E2254</f>
        <v>男</v>
      </c>
      <c r="H2254" s="30">
        <f>①陸連データ貼付け!N2254</f>
        <v>223518</v>
      </c>
      <c r="I2254" s="30" t="str">
        <f>①陸連データ貼付け!K2254</f>
        <v>同朋</v>
      </c>
      <c r="J2254" s="30" t="str">
        <f>ASC(①陸連データ貼付け!J2254)</f>
        <v>ｶﾞｯｺｳﾎｳｼﾞﾝﾄﾞｳﾎｳｶﾞｸｴﾝﾄﾞｳﾎｳ</v>
      </c>
      <c r="K2254" s="30" t="str">
        <f t="shared" si="107"/>
        <v>同朋</v>
      </c>
      <c r="L2254" s="30">
        <f>①陸連データ貼付け!P2254</f>
        <v>1</v>
      </c>
      <c r="M2254" s="64" t="str">
        <f>①陸連データ貼付け!Q2254</f>
        <v>高校</v>
      </c>
    </row>
    <row r="2255" spans="1:13">
      <c r="A2255" s="233" t="str">
        <f>①陸連データ貼付け!M2255</f>
        <v>J425</v>
      </c>
      <c r="B2255" s="30" t="str">
        <f t="shared" si="105"/>
        <v>J</v>
      </c>
      <c r="C2255" s="30" t="str">
        <f t="shared" si="106"/>
        <v>425</v>
      </c>
      <c r="D2255" s="30">
        <f>①陸連データ貼付け!B2255</f>
        <v>29941732</v>
      </c>
      <c r="E2255" s="30" t="str">
        <f>①陸連データ貼付け!C2255</f>
        <v>八代　貢輝</v>
      </c>
      <c r="F2255" s="30" t="str">
        <f>ASC(①陸連データ貼付け!D2255)</f>
        <v>ﾔｼﾛ ｺｳｷ</v>
      </c>
      <c r="G2255" s="30" t="str">
        <f>①陸連データ貼付け!E2255</f>
        <v>男</v>
      </c>
      <c r="H2255" s="30">
        <f>①陸連データ貼付け!N2255</f>
        <v>223519</v>
      </c>
      <c r="I2255" s="30" t="str">
        <f>①陸連データ貼付け!K2255</f>
        <v>名古屋</v>
      </c>
      <c r="J2255" s="30" t="str">
        <f>ASC(①陸連データ貼付け!J2255)</f>
        <v>ｶﾞｯｺｳﾎｳｼﾞﾝﾅｺﾞﾔｶﾞｸｲﾝﾅｺﾞﾔ</v>
      </c>
      <c r="K2255" s="30" t="str">
        <f t="shared" si="107"/>
        <v>名古屋</v>
      </c>
      <c r="L2255" s="30">
        <f>①陸連データ貼付け!P2255</f>
        <v>3</v>
      </c>
      <c r="M2255" s="64" t="str">
        <f>①陸連データ貼付け!Q2255</f>
        <v>高校</v>
      </c>
    </row>
    <row r="2256" spans="1:13">
      <c r="A2256" s="233" t="str">
        <f>①陸連データ貼付け!M2256</f>
        <v>J426</v>
      </c>
      <c r="B2256" s="30" t="str">
        <f t="shared" si="105"/>
        <v>J</v>
      </c>
      <c r="C2256" s="30" t="str">
        <f t="shared" si="106"/>
        <v>426</v>
      </c>
      <c r="D2256" s="30">
        <f>①陸連データ貼付け!B2256</f>
        <v>39761834</v>
      </c>
      <c r="E2256" s="30" t="str">
        <f>①陸連データ貼付け!C2256</f>
        <v>鈴木　陸斗</v>
      </c>
      <c r="F2256" s="30" t="str">
        <f>ASC(①陸連データ貼付け!D2256)</f>
        <v>ｽｽﾞｷ ﾘｸﾄ</v>
      </c>
      <c r="G2256" s="30" t="str">
        <f>①陸連データ貼付け!E2256</f>
        <v>男</v>
      </c>
      <c r="H2256" s="30">
        <f>①陸連データ貼付け!N2256</f>
        <v>223519</v>
      </c>
      <c r="I2256" s="30" t="str">
        <f>①陸連データ貼付け!K2256</f>
        <v>名古屋</v>
      </c>
      <c r="J2256" s="30" t="str">
        <f>ASC(①陸連データ貼付け!J2256)</f>
        <v>ｶﾞｯｺｳﾎｳｼﾞﾝﾅｺﾞﾔｶﾞｸｲﾝﾅｺﾞﾔ</v>
      </c>
      <c r="K2256" s="30" t="str">
        <f t="shared" si="107"/>
        <v>名古屋</v>
      </c>
      <c r="L2256" s="30">
        <f>①陸連データ貼付け!P2256</f>
        <v>3</v>
      </c>
      <c r="M2256" s="64" t="str">
        <f>①陸連データ貼付け!Q2256</f>
        <v>高校</v>
      </c>
    </row>
    <row r="2257" spans="1:13">
      <c r="A2257" s="233" t="str">
        <f>①陸連データ貼付け!M2257</f>
        <v>J427</v>
      </c>
      <c r="B2257" s="30" t="str">
        <f t="shared" si="105"/>
        <v>J</v>
      </c>
      <c r="C2257" s="30" t="str">
        <f t="shared" si="106"/>
        <v>427</v>
      </c>
      <c r="D2257" s="30">
        <f>①陸連データ貼付け!B2257</f>
        <v>39806935</v>
      </c>
      <c r="E2257" s="30" t="str">
        <f>①陸連データ貼付け!C2257</f>
        <v>堀場　廉</v>
      </c>
      <c r="F2257" s="30" t="str">
        <f>ASC(①陸連データ貼付け!D2257)</f>
        <v>ﾎﾘﾊﾞ ﾚﾝ</v>
      </c>
      <c r="G2257" s="30" t="str">
        <f>①陸連データ貼付け!E2257</f>
        <v>男</v>
      </c>
      <c r="H2257" s="30">
        <f>①陸連データ貼付け!N2257</f>
        <v>223519</v>
      </c>
      <c r="I2257" s="30" t="str">
        <f>①陸連データ貼付け!K2257</f>
        <v>名古屋</v>
      </c>
      <c r="J2257" s="30" t="str">
        <f>ASC(①陸連データ貼付け!J2257)</f>
        <v>ｶﾞｯｺｳﾎｳｼﾞﾝﾅｺﾞﾔｶﾞｸｲﾝﾅｺﾞﾔ</v>
      </c>
      <c r="K2257" s="30" t="str">
        <f t="shared" si="107"/>
        <v>名古屋</v>
      </c>
      <c r="L2257" s="30">
        <f>①陸連データ貼付け!P2257</f>
        <v>3</v>
      </c>
      <c r="M2257" s="64" t="str">
        <f>①陸連データ貼付け!Q2257</f>
        <v>高校</v>
      </c>
    </row>
    <row r="2258" spans="1:13">
      <c r="A2258" s="233" t="str">
        <f>①陸連データ貼付け!M2258</f>
        <v>J428</v>
      </c>
      <c r="B2258" s="30" t="str">
        <f t="shared" si="105"/>
        <v>J</v>
      </c>
      <c r="C2258" s="30" t="str">
        <f t="shared" si="106"/>
        <v>428</v>
      </c>
      <c r="D2258" s="30">
        <f>①陸連データ貼付け!B2258</f>
        <v>45702523</v>
      </c>
      <c r="E2258" s="30" t="str">
        <f>①陸連データ貼付け!C2258</f>
        <v>宇佐美　隆平</v>
      </c>
      <c r="F2258" s="30" t="str">
        <f>ASC(①陸連データ貼付け!D2258)</f>
        <v>ｳｻﾐ ﾘｭｳﾍｲ</v>
      </c>
      <c r="G2258" s="30" t="str">
        <f>①陸連データ貼付け!E2258</f>
        <v>男</v>
      </c>
      <c r="H2258" s="30">
        <f>①陸連データ貼付け!N2258</f>
        <v>223519</v>
      </c>
      <c r="I2258" s="30" t="str">
        <f>①陸連データ貼付け!K2258</f>
        <v>名古屋</v>
      </c>
      <c r="J2258" s="30" t="str">
        <f>ASC(①陸連データ貼付け!J2258)</f>
        <v>ｶﾞｯｺｳﾎｳｼﾞﾝﾅｺﾞﾔｶﾞｸｲﾝﾅｺﾞﾔ</v>
      </c>
      <c r="K2258" s="30" t="str">
        <f t="shared" si="107"/>
        <v>名古屋</v>
      </c>
      <c r="L2258" s="30">
        <f>①陸連データ貼付け!P2258</f>
        <v>3</v>
      </c>
      <c r="M2258" s="64" t="str">
        <f>①陸連データ貼付け!Q2258</f>
        <v>高校</v>
      </c>
    </row>
    <row r="2259" spans="1:13">
      <c r="A2259" s="233" t="str">
        <f>①陸連データ貼付け!M2259</f>
        <v>J429</v>
      </c>
      <c r="B2259" s="30" t="str">
        <f t="shared" si="105"/>
        <v>J</v>
      </c>
      <c r="C2259" s="30" t="str">
        <f t="shared" si="106"/>
        <v>429</v>
      </c>
      <c r="D2259" s="30">
        <f>①陸連データ貼付け!B2259</f>
        <v>45702725</v>
      </c>
      <c r="E2259" s="30" t="str">
        <f>①陸連データ貼付け!C2259</f>
        <v>藤原　顕太郎</v>
      </c>
      <c r="F2259" s="30" t="str">
        <f>ASC(①陸連データ貼付け!D2259)</f>
        <v>ﾌｼﾞﾜﾗ ｹﾝﾀﾛｳ</v>
      </c>
      <c r="G2259" s="30" t="str">
        <f>①陸連データ貼付け!E2259</f>
        <v>男</v>
      </c>
      <c r="H2259" s="30">
        <f>①陸連データ貼付け!N2259</f>
        <v>223519</v>
      </c>
      <c r="I2259" s="30" t="str">
        <f>①陸連データ貼付け!K2259</f>
        <v>名古屋</v>
      </c>
      <c r="J2259" s="30" t="str">
        <f>ASC(①陸連データ貼付け!J2259)</f>
        <v>ｶﾞｯｺｳﾎｳｼﾞﾝﾅｺﾞﾔｶﾞｸｲﾝﾅｺﾞﾔ</v>
      </c>
      <c r="K2259" s="30" t="str">
        <f t="shared" si="107"/>
        <v>名古屋</v>
      </c>
      <c r="L2259" s="30">
        <f>①陸連データ貼付け!P2259</f>
        <v>3</v>
      </c>
      <c r="M2259" s="64" t="str">
        <f>①陸連データ貼付け!Q2259</f>
        <v>高校</v>
      </c>
    </row>
    <row r="2260" spans="1:13">
      <c r="A2260" s="233" t="str">
        <f>①陸連データ貼付け!M2260</f>
        <v>J430</v>
      </c>
      <c r="B2260" s="30" t="str">
        <f t="shared" si="105"/>
        <v>J</v>
      </c>
      <c r="C2260" s="30" t="str">
        <f t="shared" si="106"/>
        <v>430</v>
      </c>
      <c r="D2260" s="30">
        <f>①陸連データ貼付け!B2260</f>
        <v>45702826</v>
      </c>
      <c r="E2260" s="30" t="str">
        <f>①陸連データ貼付け!C2260</f>
        <v>前田　有斗</v>
      </c>
      <c r="F2260" s="30" t="str">
        <f>ASC(①陸連データ貼付け!D2260)</f>
        <v>ﾏｴﾀﾞ ﾕｳﾄ</v>
      </c>
      <c r="G2260" s="30" t="str">
        <f>①陸連データ貼付け!E2260</f>
        <v>男</v>
      </c>
      <c r="H2260" s="30">
        <f>①陸連データ貼付け!N2260</f>
        <v>223519</v>
      </c>
      <c r="I2260" s="30" t="str">
        <f>①陸連データ貼付け!K2260</f>
        <v>名古屋</v>
      </c>
      <c r="J2260" s="30" t="str">
        <f>ASC(①陸連データ貼付け!J2260)</f>
        <v>ｶﾞｯｺｳﾎｳｼﾞﾝﾅｺﾞﾔｶﾞｸｲﾝﾅｺﾞﾔ</v>
      </c>
      <c r="K2260" s="30" t="str">
        <f t="shared" si="107"/>
        <v>名古屋</v>
      </c>
      <c r="L2260" s="30">
        <f>①陸連データ貼付け!P2260</f>
        <v>3</v>
      </c>
      <c r="M2260" s="64" t="str">
        <f>①陸連データ貼付け!Q2260</f>
        <v>高校</v>
      </c>
    </row>
    <row r="2261" spans="1:13">
      <c r="A2261" s="233" t="str">
        <f>①陸連データ貼付け!M2261</f>
        <v>J431</v>
      </c>
      <c r="B2261" s="30" t="str">
        <f t="shared" si="105"/>
        <v>J</v>
      </c>
      <c r="C2261" s="30" t="str">
        <f t="shared" si="106"/>
        <v>431</v>
      </c>
      <c r="D2261" s="30">
        <f>①陸連データ貼付け!B2261</f>
        <v>50600819</v>
      </c>
      <c r="E2261" s="30" t="str">
        <f>①陸連データ貼付け!C2261</f>
        <v>飯田　英夫</v>
      </c>
      <c r="F2261" s="30" t="str">
        <f>ASC(①陸連データ貼付け!D2261)</f>
        <v>ｲｲﾀﾞ ﾋﾃﾞｵ</v>
      </c>
      <c r="G2261" s="30" t="str">
        <f>①陸連データ貼付け!E2261</f>
        <v>男</v>
      </c>
      <c r="H2261" s="30">
        <f>①陸連データ貼付け!N2261</f>
        <v>223519</v>
      </c>
      <c r="I2261" s="30" t="str">
        <f>①陸連データ貼付け!K2261</f>
        <v>名古屋</v>
      </c>
      <c r="J2261" s="30" t="str">
        <f>ASC(①陸連データ貼付け!J2261)</f>
        <v>ｶﾞｯｺｳﾎｳｼﾞﾝﾅｺﾞﾔｶﾞｸｲﾝﾅｺﾞﾔ</v>
      </c>
      <c r="K2261" s="30" t="str">
        <f t="shared" si="107"/>
        <v>名古屋</v>
      </c>
      <c r="L2261" s="30">
        <f>①陸連データ貼付け!P2261</f>
        <v>2</v>
      </c>
      <c r="M2261" s="64" t="str">
        <f>①陸連データ貼付け!Q2261</f>
        <v>高校</v>
      </c>
    </row>
    <row r="2262" spans="1:13">
      <c r="A2262" s="233" t="str">
        <f>①陸連データ貼付け!M2262</f>
        <v>J432</v>
      </c>
      <c r="B2262" s="30" t="str">
        <f t="shared" si="105"/>
        <v>J</v>
      </c>
      <c r="C2262" s="30" t="str">
        <f t="shared" si="106"/>
        <v>432</v>
      </c>
      <c r="D2262" s="30">
        <f>①陸連データ貼付け!B2262</f>
        <v>50980325</v>
      </c>
      <c r="E2262" s="30" t="str">
        <f>①陸連データ貼付け!C2262</f>
        <v>齋藤　寅次郎</v>
      </c>
      <c r="F2262" s="30" t="str">
        <f>ASC(①陸連データ貼付け!D2262)</f>
        <v>ｻｲﾄｳ ﾄﾗｼﾞﾛｳ</v>
      </c>
      <c r="G2262" s="30" t="str">
        <f>①陸連データ貼付け!E2262</f>
        <v>男</v>
      </c>
      <c r="H2262" s="30">
        <f>①陸連データ貼付け!N2262</f>
        <v>223519</v>
      </c>
      <c r="I2262" s="30" t="str">
        <f>①陸連データ貼付け!K2262</f>
        <v>名古屋</v>
      </c>
      <c r="J2262" s="30" t="str">
        <f>ASC(①陸連データ貼付け!J2262)</f>
        <v>ｶﾞｯｺｳﾎｳｼﾞﾝﾅｺﾞﾔｶﾞｸｲﾝﾅｺﾞﾔ</v>
      </c>
      <c r="K2262" s="30" t="str">
        <f t="shared" si="107"/>
        <v>名古屋</v>
      </c>
      <c r="L2262" s="30">
        <f>①陸連データ貼付け!P2262</f>
        <v>2</v>
      </c>
      <c r="M2262" s="64" t="str">
        <f>①陸連データ貼付け!Q2262</f>
        <v>高校</v>
      </c>
    </row>
    <row r="2263" spans="1:13">
      <c r="A2263" s="233" t="str">
        <f>①陸連データ貼付け!M2263</f>
        <v>J433</v>
      </c>
      <c r="B2263" s="30" t="str">
        <f t="shared" si="105"/>
        <v>J</v>
      </c>
      <c r="C2263" s="30" t="str">
        <f t="shared" si="106"/>
        <v>433</v>
      </c>
      <c r="D2263" s="30">
        <f>①陸連データ貼付け!B2263</f>
        <v>50990326</v>
      </c>
      <c r="E2263" s="30" t="str">
        <f>①陸連データ貼付け!C2263</f>
        <v>水野　裕也</v>
      </c>
      <c r="F2263" s="30" t="str">
        <f>ASC(①陸連データ貼付け!D2263)</f>
        <v>ﾐｽﾞﾉ ﾕｳﾔ</v>
      </c>
      <c r="G2263" s="30" t="str">
        <f>①陸連データ貼付け!E2263</f>
        <v>男</v>
      </c>
      <c r="H2263" s="30">
        <f>①陸連データ貼付け!N2263</f>
        <v>223519</v>
      </c>
      <c r="I2263" s="30" t="str">
        <f>①陸連データ貼付け!K2263</f>
        <v>名古屋</v>
      </c>
      <c r="J2263" s="30" t="str">
        <f>ASC(①陸連データ貼付け!J2263)</f>
        <v>ｶﾞｯｺｳﾎｳｼﾞﾝﾅｺﾞﾔｶﾞｸｲﾝﾅｺﾞﾔ</v>
      </c>
      <c r="K2263" s="30" t="str">
        <f t="shared" si="107"/>
        <v>名古屋</v>
      </c>
      <c r="L2263" s="30">
        <f>①陸連データ貼付け!P2263</f>
        <v>2</v>
      </c>
      <c r="M2263" s="64" t="str">
        <f>①陸連データ貼付け!Q2263</f>
        <v>高校</v>
      </c>
    </row>
    <row r="2264" spans="1:13">
      <c r="A2264" s="233" t="str">
        <f>①陸連データ貼付け!M2264</f>
        <v>J434</v>
      </c>
      <c r="B2264" s="30" t="str">
        <f t="shared" si="105"/>
        <v>J</v>
      </c>
      <c r="C2264" s="30" t="str">
        <f t="shared" si="106"/>
        <v>434</v>
      </c>
      <c r="D2264" s="30">
        <f>①陸連データ貼付け!B2264</f>
        <v>51230516</v>
      </c>
      <c r="E2264" s="30" t="str">
        <f>①陸連データ貼付け!C2264</f>
        <v>梅谷　将成</v>
      </c>
      <c r="F2264" s="30" t="str">
        <f>ASC(①陸連データ貼付け!D2264)</f>
        <v>ｳﾒﾀﾆ ﾏｻﾅﾘ</v>
      </c>
      <c r="G2264" s="30" t="str">
        <f>①陸連データ貼付け!E2264</f>
        <v>男</v>
      </c>
      <c r="H2264" s="30">
        <f>①陸連データ貼付け!N2264</f>
        <v>223519</v>
      </c>
      <c r="I2264" s="30" t="str">
        <f>①陸連データ貼付け!K2264</f>
        <v>名古屋</v>
      </c>
      <c r="J2264" s="30" t="str">
        <f>ASC(①陸連データ貼付け!J2264)</f>
        <v>ｶﾞｯｺｳﾎｳｼﾞﾝﾅｺﾞﾔｶﾞｸｲﾝﾅｺﾞﾔ</v>
      </c>
      <c r="K2264" s="30" t="str">
        <f t="shared" si="107"/>
        <v>名古屋</v>
      </c>
      <c r="L2264" s="30">
        <f>①陸連データ貼付け!P2264</f>
        <v>2</v>
      </c>
      <c r="M2264" s="64" t="str">
        <f>①陸連データ貼付け!Q2264</f>
        <v>高校</v>
      </c>
    </row>
    <row r="2265" spans="1:13">
      <c r="A2265" s="233" t="str">
        <f>①陸連データ貼付け!M2265</f>
        <v>J435</v>
      </c>
      <c r="B2265" s="30" t="str">
        <f t="shared" si="105"/>
        <v>J</v>
      </c>
      <c r="C2265" s="30" t="str">
        <f t="shared" si="106"/>
        <v>435</v>
      </c>
      <c r="D2265" s="30">
        <f>①陸連データ貼付け!B2265</f>
        <v>52842930</v>
      </c>
      <c r="E2265" s="30" t="str">
        <f>①陸連データ貼付け!C2265</f>
        <v>萩原　聡人</v>
      </c>
      <c r="F2265" s="30" t="str">
        <f>ASC(①陸連データ貼付け!D2265)</f>
        <v>ﾊｷﾞﾜﾗ ｱｷﾄ</v>
      </c>
      <c r="G2265" s="30" t="str">
        <f>①陸連データ貼付け!E2265</f>
        <v>男</v>
      </c>
      <c r="H2265" s="30">
        <f>①陸連データ貼付け!N2265</f>
        <v>223519</v>
      </c>
      <c r="I2265" s="30" t="str">
        <f>①陸連データ貼付け!K2265</f>
        <v>名古屋</v>
      </c>
      <c r="J2265" s="30" t="str">
        <f>ASC(①陸連データ貼付け!J2265)</f>
        <v>ｶﾞｯｺｳﾎｳｼﾞﾝﾅｺﾞﾔｶﾞｸｲﾝﾅｺﾞﾔ</v>
      </c>
      <c r="K2265" s="30" t="str">
        <f t="shared" si="107"/>
        <v>名古屋</v>
      </c>
      <c r="L2265" s="30">
        <f>①陸連データ貼付け!P2265</f>
        <v>2</v>
      </c>
      <c r="M2265" s="64" t="str">
        <f>①陸連データ貼付け!Q2265</f>
        <v>高校</v>
      </c>
    </row>
    <row r="2266" spans="1:13">
      <c r="A2266" s="233" t="str">
        <f>①陸連データ貼付け!M2266</f>
        <v>J436</v>
      </c>
      <c r="B2266" s="30" t="str">
        <f t="shared" si="105"/>
        <v>J</v>
      </c>
      <c r="C2266" s="30" t="str">
        <f t="shared" si="106"/>
        <v>436</v>
      </c>
      <c r="D2266" s="30">
        <f>①陸連データ貼付け!B2266</f>
        <v>52843426</v>
      </c>
      <c r="E2266" s="30" t="str">
        <f>①陸連データ貼付け!C2266</f>
        <v>城戸　宏規</v>
      </c>
      <c r="F2266" s="30" t="str">
        <f>ASC(①陸連データ貼付け!D2266)</f>
        <v>ｷﾄﾞ ｺｳｷ</v>
      </c>
      <c r="G2266" s="30" t="str">
        <f>①陸連データ貼付け!E2266</f>
        <v>男</v>
      </c>
      <c r="H2266" s="30">
        <f>①陸連データ貼付け!N2266</f>
        <v>223519</v>
      </c>
      <c r="I2266" s="30" t="str">
        <f>①陸連データ貼付け!K2266</f>
        <v>名古屋</v>
      </c>
      <c r="J2266" s="30" t="str">
        <f>ASC(①陸連データ貼付け!J2266)</f>
        <v>ｶﾞｯｺｳﾎｳｼﾞﾝﾅｺﾞﾔｶﾞｸｲﾝﾅｺﾞﾔ</v>
      </c>
      <c r="K2266" s="30" t="str">
        <f t="shared" si="107"/>
        <v>名古屋</v>
      </c>
      <c r="L2266" s="30">
        <f>①陸連データ貼付け!P2266</f>
        <v>2</v>
      </c>
      <c r="M2266" s="64" t="str">
        <f>①陸連データ貼付け!Q2266</f>
        <v>高校</v>
      </c>
    </row>
    <row r="2267" spans="1:13">
      <c r="A2267" s="233" t="str">
        <f>①陸連データ貼付け!M2267</f>
        <v>J437</v>
      </c>
      <c r="B2267" s="30" t="str">
        <f t="shared" si="105"/>
        <v>J</v>
      </c>
      <c r="C2267" s="30" t="str">
        <f t="shared" si="106"/>
        <v>437</v>
      </c>
      <c r="D2267" s="30">
        <f>①陸連データ貼付け!B2267</f>
        <v>53018118</v>
      </c>
      <c r="E2267" s="30" t="str">
        <f>①陸連データ貼付け!C2267</f>
        <v>山本　涼太</v>
      </c>
      <c r="F2267" s="30" t="str">
        <f>ASC(①陸連データ貼付け!D2267)</f>
        <v>ﾔﾏﾓﾄ ﾘｮｳﾀ</v>
      </c>
      <c r="G2267" s="30" t="str">
        <f>①陸連データ貼付け!E2267</f>
        <v>男</v>
      </c>
      <c r="H2267" s="30">
        <f>①陸連データ貼付け!N2267</f>
        <v>223519</v>
      </c>
      <c r="I2267" s="30" t="str">
        <f>①陸連データ貼付け!K2267</f>
        <v>名古屋</v>
      </c>
      <c r="J2267" s="30" t="str">
        <f>ASC(①陸連データ貼付け!J2267)</f>
        <v>ｶﾞｯｺｳﾎｳｼﾞﾝﾅｺﾞﾔｶﾞｸｲﾝﾅｺﾞﾔ</v>
      </c>
      <c r="K2267" s="30" t="str">
        <f t="shared" si="107"/>
        <v>名古屋</v>
      </c>
      <c r="L2267" s="30">
        <f>①陸連データ貼付け!P2267</f>
        <v>3</v>
      </c>
      <c r="M2267" s="64" t="str">
        <f>①陸連データ貼付け!Q2267</f>
        <v>高校</v>
      </c>
    </row>
    <row r="2268" spans="1:13">
      <c r="A2268" s="233" t="str">
        <f>①陸連データ貼付け!M2268</f>
        <v>J438</v>
      </c>
      <c r="B2268" s="30" t="str">
        <f t="shared" si="105"/>
        <v>J</v>
      </c>
      <c r="C2268" s="30" t="str">
        <f t="shared" si="106"/>
        <v>438</v>
      </c>
      <c r="D2268" s="30">
        <f>①陸連データ貼付け!B2268</f>
        <v>63364628</v>
      </c>
      <c r="E2268" s="30" t="str">
        <f>①陸連データ貼付け!C2268</f>
        <v>加藤　敦詞</v>
      </c>
      <c r="F2268" s="30" t="str">
        <f>ASC(①陸連データ貼付け!D2268)</f>
        <v>ｶﾄｳ ｱﾂｼ</v>
      </c>
      <c r="G2268" s="30" t="str">
        <f>①陸連データ貼付け!E2268</f>
        <v>男</v>
      </c>
      <c r="H2268" s="30">
        <f>①陸連データ貼付け!N2268</f>
        <v>223519</v>
      </c>
      <c r="I2268" s="30" t="str">
        <f>①陸連データ貼付け!K2268</f>
        <v>名古屋</v>
      </c>
      <c r="J2268" s="30" t="str">
        <f>ASC(①陸連データ貼付け!J2268)</f>
        <v>ｶﾞｯｺｳﾎｳｼﾞﾝﾅｺﾞﾔｶﾞｸｲﾝﾅｺﾞﾔ</v>
      </c>
      <c r="K2268" s="30" t="str">
        <f t="shared" si="107"/>
        <v>名古屋</v>
      </c>
      <c r="L2268" s="30">
        <f>①陸連データ貼付け!P2268</f>
        <v>1</v>
      </c>
      <c r="M2268" s="64" t="str">
        <f>①陸連データ貼付け!Q2268</f>
        <v>高校</v>
      </c>
    </row>
    <row r="2269" spans="1:13">
      <c r="A2269" s="233" t="str">
        <f>①陸連データ貼付け!M2269</f>
        <v>J439</v>
      </c>
      <c r="B2269" s="30" t="str">
        <f t="shared" si="105"/>
        <v>J</v>
      </c>
      <c r="C2269" s="30" t="str">
        <f t="shared" si="106"/>
        <v>439</v>
      </c>
      <c r="D2269" s="30">
        <f>①陸連データ貼付け!B2269</f>
        <v>63364830</v>
      </c>
      <c r="E2269" s="30" t="str">
        <f>①陸連データ貼付け!C2269</f>
        <v>杉山　顕大朗</v>
      </c>
      <c r="F2269" s="30" t="str">
        <f>ASC(①陸連データ貼付け!D2269)</f>
        <v>ｽｷﾞﾔﾏ ｹﾝﾀﾛｳ</v>
      </c>
      <c r="G2269" s="30" t="str">
        <f>①陸連データ貼付け!E2269</f>
        <v>男</v>
      </c>
      <c r="H2269" s="30">
        <f>①陸連データ貼付け!N2269</f>
        <v>223519</v>
      </c>
      <c r="I2269" s="30" t="str">
        <f>①陸連データ貼付け!K2269</f>
        <v>名古屋</v>
      </c>
      <c r="J2269" s="30" t="str">
        <f>ASC(①陸連データ貼付け!J2269)</f>
        <v>ｶﾞｯｺｳﾎｳｼﾞﾝﾅｺﾞﾔｶﾞｸｲﾝﾅｺﾞﾔ</v>
      </c>
      <c r="K2269" s="30" t="str">
        <f t="shared" si="107"/>
        <v>名古屋</v>
      </c>
      <c r="L2269" s="30">
        <f>①陸連データ貼付け!P2269</f>
        <v>1</v>
      </c>
      <c r="M2269" s="64" t="str">
        <f>①陸連データ貼付け!Q2269</f>
        <v>高校</v>
      </c>
    </row>
    <row r="2270" spans="1:13">
      <c r="A2270" s="233" t="str">
        <f>①陸連データ貼付け!M2270</f>
        <v>J440</v>
      </c>
      <c r="B2270" s="30" t="str">
        <f t="shared" si="105"/>
        <v>J</v>
      </c>
      <c r="C2270" s="30" t="str">
        <f t="shared" si="106"/>
        <v>440</v>
      </c>
      <c r="D2270" s="30">
        <f>①陸連データ貼付け!B2270</f>
        <v>63365124</v>
      </c>
      <c r="E2270" s="30" t="str">
        <f>①陸連データ貼付け!C2270</f>
        <v>木保　太佑</v>
      </c>
      <c r="F2270" s="30" t="str">
        <f>ASC(①陸連データ貼付け!D2270)</f>
        <v>ｷﾎﾞ ﾀﾞｲｽｹ</v>
      </c>
      <c r="G2270" s="30" t="str">
        <f>①陸連データ貼付け!E2270</f>
        <v>男</v>
      </c>
      <c r="H2270" s="30">
        <f>①陸連データ貼付け!N2270</f>
        <v>223519</v>
      </c>
      <c r="I2270" s="30" t="str">
        <f>①陸連データ貼付け!K2270</f>
        <v>名古屋</v>
      </c>
      <c r="J2270" s="30" t="str">
        <f>ASC(①陸連データ貼付け!J2270)</f>
        <v>ｶﾞｯｺｳﾎｳｼﾞﾝﾅｺﾞﾔｶﾞｸｲﾝﾅｺﾞﾔ</v>
      </c>
      <c r="K2270" s="30" t="str">
        <f t="shared" si="107"/>
        <v>名古屋</v>
      </c>
      <c r="L2270" s="30">
        <f>①陸連データ貼付け!P2270</f>
        <v>1</v>
      </c>
      <c r="M2270" s="64" t="str">
        <f>①陸連データ貼付け!Q2270</f>
        <v>高校</v>
      </c>
    </row>
    <row r="2271" spans="1:13">
      <c r="A2271" s="233" t="str">
        <f>①陸連データ貼付け!M2271</f>
        <v>J441</v>
      </c>
      <c r="B2271" s="30" t="str">
        <f t="shared" si="105"/>
        <v>J</v>
      </c>
      <c r="C2271" s="30" t="str">
        <f t="shared" si="106"/>
        <v>441</v>
      </c>
      <c r="D2271" s="30">
        <f>①陸連データ貼付け!B2271</f>
        <v>63365730</v>
      </c>
      <c r="E2271" s="30" t="str">
        <f>①陸連データ貼付け!C2271</f>
        <v>呉　穎毅</v>
      </c>
      <c r="F2271" s="30" t="str">
        <f>ASC(①陸連データ貼付け!D2271)</f>
        <v>ｺﾞ ｴｲｷ</v>
      </c>
      <c r="G2271" s="30" t="str">
        <f>①陸連データ貼付け!E2271</f>
        <v>男</v>
      </c>
      <c r="H2271" s="30">
        <f>①陸連データ貼付け!N2271</f>
        <v>223519</v>
      </c>
      <c r="I2271" s="30" t="str">
        <f>①陸連データ貼付け!K2271</f>
        <v>名古屋</v>
      </c>
      <c r="J2271" s="30" t="str">
        <f>ASC(①陸連データ貼付け!J2271)</f>
        <v>ｶﾞｯｺｳﾎｳｼﾞﾝﾅｺﾞﾔｶﾞｸｲﾝﾅｺﾞﾔ</v>
      </c>
      <c r="K2271" s="30" t="str">
        <f t="shared" si="107"/>
        <v>名古屋</v>
      </c>
      <c r="L2271" s="30">
        <f>①陸連データ貼付け!P2271</f>
        <v>3</v>
      </c>
      <c r="M2271" s="64" t="str">
        <f>①陸連データ貼付け!Q2271</f>
        <v>高校</v>
      </c>
    </row>
    <row r="2272" spans="1:13">
      <c r="A2272" s="233" t="str">
        <f>①陸連データ貼付け!M2272</f>
        <v>J442</v>
      </c>
      <c r="B2272" s="30" t="str">
        <f t="shared" si="105"/>
        <v>J</v>
      </c>
      <c r="C2272" s="30" t="str">
        <f t="shared" si="106"/>
        <v>442</v>
      </c>
      <c r="D2272" s="30">
        <f>①陸連データ貼付け!B2272</f>
        <v>63366428</v>
      </c>
      <c r="E2272" s="30" t="str">
        <f>①陸連データ貼付け!C2272</f>
        <v>平林　佳樹</v>
      </c>
      <c r="F2272" s="30" t="str">
        <f>ASC(①陸連データ貼付け!D2272)</f>
        <v>ﾋﾗﾊﾞﾔｼ ﾖｼｷ</v>
      </c>
      <c r="G2272" s="30" t="str">
        <f>①陸連データ貼付け!E2272</f>
        <v>男</v>
      </c>
      <c r="H2272" s="30">
        <f>①陸連データ貼付け!N2272</f>
        <v>223519</v>
      </c>
      <c r="I2272" s="30" t="str">
        <f>①陸連データ貼付け!K2272</f>
        <v>名古屋</v>
      </c>
      <c r="J2272" s="30" t="str">
        <f>ASC(①陸連データ貼付け!J2272)</f>
        <v>ｶﾞｯｺｳﾎｳｼﾞﾝﾅｺﾞﾔｶﾞｸｲﾝﾅｺﾞﾔ</v>
      </c>
      <c r="K2272" s="30" t="str">
        <f t="shared" si="107"/>
        <v>名古屋</v>
      </c>
      <c r="L2272" s="30">
        <f>①陸連データ貼付け!P2272</f>
        <v>3</v>
      </c>
      <c r="M2272" s="64" t="str">
        <f>①陸連データ貼付け!Q2272</f>
        <v>高校</v>
      </c>
    </row>
    <row r="2273" spans="1:13">
      <c r="A2273" s="233" t="str">
        <f>①陸連データ貼付け!M2273</f>
        <v>J443</v>
      </c>
      <c r="B2273" s="30" t="str">
        <f t="shared" si="105"/>
        <v>J</v>
      </c>
      <c r="C2273" s="30" t="str">
        <f t="shared" si="106"/>
        <v>443</v>
      </c>
      <c r="D2273" s="30">
        <f>①陸連データ貼付け!B2273</f>
        <v>64681833</v>
      </c>
      <c r="E2273" s="30" t="str">
        <f>①陸連データ貼付け!C2273</f>
        <v>彦坂　拓哉</v>
      </c>
      <c r="F2273" s="30" t="str">
        <f>ASC(①陸連データ貼付け!D2273)</f>
        <v>ﾋｺｻｶ ﾀｸﾔ</v>
      </c>
      <c r="G2273" s="30" t="str">
        <f>①陸連データ貼付け!E2273</f>
        <v>男</v>
      </c>
      <c r="H2273" s="30">
        <f>①陸連データ貼付け!N2273</f>
        <v>223519</v>
      </c>
      <c r="I2273" s="30" t="str">
        <f>①陸連データ貼付け!K2273</f>
        <v>名古屋</v>
      </c>
      <c r="J2273" s="30" t="str">
        <f>ASC(①陸連データ貼付け!J2273)</f>
        <v>ｶﾞｯｺｳﾎｳｼﾞﾝﾅｺﾞﾔｶﾞｸｲﾝﾅｺﾞﾔ</v>
      </c>
      <c r="K2273" s="30" t="str">
        <f t="shared" si="107"/>
        <v>名古屋</v>
      </c>
      <c r="L2273" s="30">
        <f>①陸連データ貼付け!P2273</f>
        <v>2</v>
      </c>
      <c r="M2273" s="64" t="str">
        <f>①陸連データ貼付け!Q2273</f>
        <v>高校</v>
      </c>
    </row>
    <row r="2274" spans="1:13">
      <c r="A2274" s="233" t="str">
        <f>①陸連データ貼付け!M2274</f>
        <v>J444</v>
      </c>
      <c r="B2274" s="30" t="str">
        <f t="shared" si="105"/>
        <v>J</v>
      </c>
      <c r="C2274" s="30" t="str">
        <f t="shared" si="106"/>
        <v>444</v>
      </c>
      <c r="D2274" s="30">
        <f>①陸連データ貼付け!B2274</f>
        <v>67556130</v>
      </c>
      <c r="E2274" s="30" t="str">
        <f>①陸連データ貼付け!C2274</f>
        <v>平林　憲弥</v>
      </c>
      <c r="F2274" s="30" t="str">
        <f>ASC(①陸連データ貼付け!D2274)</f>
        <v>ﾋﾗﾊﾞﾔｼ ｹﾝﾔ</v>
      </c>
      <c r="G2274" s="30" t="str">
        <f>①陸連データ貼付け!E2274</f>
        <v>男</v>
      </c>
      <c r="H2274" s="30">
        <f>①陸連データ貼付け!N2274</f>
        <v>223519</v>
      </c>
      <c r="I2274" s="30" t="str">
        <f>①陸連データ貼付け!K2274</f>
        <v>名古屋</v>
      </c>
      <c r="J2274" s="30" t="str">
        <f>ASC(①陸連データ貼付け!J2274)</f>
        <v>ｶﾞｯｺｳﾎｳｼﾞﾝﾅｺﾞﾔｶﾞｸｲﾝﾅｺﾞﾔ</v>
      </c>
      <c r="K2274" s="30" t="str">
        <f t="shared" si="107"/>
        <v>名古屋</v>
      </c>
      <c r="L2274" s="30">
        <f>①陸連データ貼付け!P2274</f>
        <v>3</v>
      </c>
      <c r="M2274" s="64" t="str">
        <f>①陸連データ貼付け!Q2274</f>
        <v>高校</v>
      </c>
    </row>
    <row r="2275" spans="1:13">
      <c r="A2275" s="233" t="str">
        <f>①陸連データ貼付け!M2275</f>
        <v>J445</v>
      </c>
      <c r="B2275" s="30" t="str">
        <f t="shared" si="105"/>
        <v>J</v>
      </c>
      <c r="C2275" s="30" t="str">
        <f t="shared" si="106"/>
        <v>445</v>
      </c>
      <c r="D2275" s="30">
        <f>①陸連データ貼付け!B2275</f>
        <v>67560327</v>
      </c>
      <c r="E2275" s="30" t="str">
        <f>①陸連データ貼付け!C2275</f>
        <v>大山　顕能</v>
      </c>
      <c r="F2275" s="30" t="str">
        <f>ASC(①陸連データ貼付け!D2275)</f>
        <v>ｵｵﾔﾏ ｱｷﾖｼ</v>
      </c>
      <c r="G2275" s="30" t="str">
        <f>①陸連データ貼付け!E2275</f>
        <v>男</v>
      </c>
      <c r="H2275" s="30">
        <f>①陸連データ貼付け!N2275</f>
        <v>223519</v>
      </c>
      <c r="I2275" s="30" t="str">
        <f>①陸連データ貼付け!K2275</f>
        <v>名古屋</v>
      </c>
      <c r="J2275" s="30" t="str">
        <f>ASC(①陸連データ貼付け!J2275)</f>
        <v>ｶﾞｯｺｳﾎｳｼﾞﾝﾅｺﾞﾔｶﾞｸｲﾝﾅｺﾞﾔ</v>
      </c>
      <c r="K2275" s="30" t="str">
        <f t="shared" si="107"/>
        <v>名古屋</v>
      </c>
      <c r="L2275" s="30">
        <f>①陸連データ貼付け!P2275</f>
        <v>2</v>
      </c>
      <c r="M2275" s="64" t="str">
        <f>①陸連データ貼付け!Q2275</f>
        <v>高校</v>
      </c>
    </row>
    <row r="2276" spans="1:13">
      <c r="A2276" s="233" t="str">
        <f>①陸連データ貼付け!M2276</f>
        <v>J446</v>
      </c>
      <c r="B2276" s="30" t="str">
        <f t="shared" si="105"/>
        <v>J</v>
      </c>
      <c r="C2276" s="30" t="str">
        <f t="shared" si="106"/>
        <v>446</v>
      </c>
      <c r="D2276" s="30">
        <f>①陸連データ貼付け!B2276</f>
        <v>68947337</v>
      </c>
      <c r="E2276" s="30" t="str">
        <f>①陸連データ貼付け!C2276</f>
        <v>中川　格</v>
      </c>
      <c r="F2276" s="30" t="str">
        <f>ASC(①陸連データ貼付け!D2276)</f>
        <v>ﾅｶｶﾞﾜ ｲﾀﾙ</v>
      </c>
      <c r="G2276" s="30" t="str">
        <f>①陸連データ貼付け!E2276</f>
        <v>男</v>
      </c>
      <c r="H2276" s="30">
        <f>①陸連データ貼付け!N2276</f>
        <v>223519</v>
      </c>
      <c r="I2276" s="30" t="str">
        <f>①陸連データ貼付け!K2276</f>
        <v>名古屋</v>
      </c>
      <c r="J2276" s="30" t="str">
        <f>ASC(①陸連データ貼付け!J2276)</f>
        <v>ｶﾞｯｺｳﾎｳｼﾞﾝﾅｺﾞﾔｶﾞｸｲﾝﾅｺﾞﾔ</v>
      </c>
      <c r="K2276" s="30" t="str">
        <f t="shared" si="107"/>
        <v>名古屋</v>
      </c>
      <c r="L2276" s="30">
        <f>①陸連データ貼付け!P2276</f>
        <v>3</v>
      </c>
      <c r="M2276" s="64" t="str">
        <f>①陸連データ貼付け!Q2276</f>
        <v>高校</v>
      </c>
    </row>
    <row r="2277" spans="1:13">
      <c r="A2277" s="233" t="str">
        <f>①陸連データ貼付け!M2277</f>
        <v>J447</v>
      </c>
      <c r="B2277" s="30" t="str">
        <f t="shared" si="105"/>
        <v>J</v>
      </c>
      <c r="C2277" s="30" t="str">
        <f t="shared" si="106"/>
        <v>447</v>
      </c>
      <c r="D2277" s="30">
        <f>①陸連データ貼付け!B2277</f>
        <v>69040625</v>
      </c>
      <c r="E2277" s="30" t="str">
        <f>①陸連データ貼付け!C2277</f>
        <v>伊藤　彰海</v>
      </c>
      <c r="F2277" s="30" t="str">
        <f>ASC(①陸連データ貼付け!D2277)</f>
        <v>ｲﾄｳ ﾃﾙﾐ</v>
      </c>
      <c r="G2277" s="30" t="str">
        <f>①陸連データ貼付け!E2277</f>
        <v>男</v>
      </c>
      <c r="H2277" s="30">
        <f>①陸連データ貼付け!N2277</f>
        <v>223519</v>
      </c>
      <c r="I2277" s="30" t="str">
        <f>①陸連データ貼付け!K2277</f>
        <v>名古屋</v>
      </c>
      <c r="J2277" s="30" t="str">
        <f>ASC(①陸連データ貼付け!J2277)</f>
        <v>ｶﾞｯｺｳﾎｳｼﾞﾝﾅｺﾞﾔｶﾞｸｲﾝﾅｺﾞﾔ</v>
      </c>
      <c r="K2277" s="30" t="str">
        <f t="shared" si="107"/>
        <v>名古屋</v>
      </c>
      <c r="L2277" s="30">
        <f>①陸連データ貼付け!P2277</f>
        <v>1</v>
      </c>
      <c r="M2277" s="64" t="str">
        <f>①陸連データ貼付け!Q2277</f>
        <v>高校</v>
      </c>
    </row>
    <row r="2278" spans="1:13">
      <c r="A2278" s="233" t="str">
        <f>①陸連データ貼付け!M2278</f>
        <v>J448</v>
      </c>
      <c r="B2278" s="30" t="str">
        <f t="shared" si="105"/>
        <v>J</v>
      </c>
      <c r="C2278" s="30" t="str">
        <f t="shared" si="106"/>
        <v>448</v>
      </c>
      <c r="D2278" s="30">
        <f>①陸連データ貼付け!B2278</f>
        <v>69218935</v>
      </c>
      <c r="E2278" s="30" t="str">
        <f>①陸連データ貼付け!C2278</f>
        <v>水口　雄太</v>
      </c>
      <c r="F2278" s="30" t="str">
        <f>ASC(①陸連データ貼付け!D2278)</f>
        <v>ﾐｽﾞｸﾞﾁ ﾕｳﾀ</v>
      </c>
      <c r="G2278" s="30" t="str">
        <f>①陸連データ貼付け!E2278</f>
        <v>男</v>
      </c>
      <c r="H2278" s="30">
        <f>①陸連データ貼付け!N2278</f>
        <v>223519</v>
      </c>
      <c r="I2278" s="30" t="str">
        <f>①陸連データ貼付け!K2278</f>
        <v>名古屋</v>
      </c>
      <c r="J2278" s="30" t="str">
        <f>ASC(①陸連データ貼付け!J2278)</f>
        <v>ｶﾞｯｺｳﾎｳｼﾞﾝﾅｺﾞﾔｶﾞｸｲﾝﾅｺﾞﾔ</v>
      </c>
      <c r="K2278" s="30" t="str">
        <f t="shared" si="107"/>
        <v>名古屋</v>
      </c>
      <c r="L2278" s="30">
        <f>①陸連データ貼付け!P2278</f>
        <v>3</v>
      </c>
      <c r="M2278" s="64" t="str">
        <f>①陸連データ貼付け!Q2278</f>
        <v>高校</v>
      </c>
    </row>
    <row r="2279" spans="1:13">
      <c r="A2279" s="233" t="str">
        <f>①陸連データ貼付け!M2279</f>
        <v>J449</v>
      </c>
      <c r="B2279" s="30" t="str">
        <f t="shared" si="105"/>
        <v>J</v>
      </c>
      <c r="C2279" s="30" t="str">
        <f t="shared" si="106"/>
        <v>449</v>
      </c>
      <c r="D2279" s="30">
        <f>①陸連データ貼付け!B2279</f>
        <v>69219027</v>
      </c>
      <c r="E2279" s="30" t="str">
        <f>①陸連データ貼付け!C2279</f>
        <v>坂井　祐介</v>
      </c>
      <c r="F2279" s="30" t="str">
        <f>ASC(①陸連データ貼付け!D2279)</f>
        <v>ｻｶｲ ﾕｳｽｹ</v>
      </c>
      <c r="G2279" s="30" t="str">
        <f>①陸連データ貼付け!E2279</f>
        <v>男</v>
      </c>
      <c r="H2279" s="30">
        <f>①陸連データ貼付け!N2279</f>
        <v>223519</v>
      </c>
      <c r="I2279" s="30" t="str">
        <f>①陸連データ貼付け!K2279</f>
        <v>名古屋</v>
      </c>
      <c r="J2279" s="30" t="str">
        <f>ASC(①陸連データ貼付け!J2279)</f>
        <v>ｶﾞｯｺｳﾎｳｼﾞﾝﾅｺﾞﾔｶﾞｸｲﾝﾅｺﾞﾔ</v>
      </c>
      <c r="K2279" s="30" t="str">
        <f t="shared" si="107"/>
        <v>名古屋</v>
      </c>
      <c r="L2279" s="30">
        <f>①陸連データ貼付け!P2279</f>
        <v>3</v>
      </c>
      <c r="M2279" s="64" t="str">
        <f>①陸連データ貼付け!Q2279</f>
        <v>高校</v>
      </c>
    </row>
    <row r="2280" spans="1:13">
      <c r="A2280" s="233" t="str">
        <f>①陸連データ貼付け!M2280</f>
        <v>J450</v>
      </c>
      <c r="B2280" s="30" t="str">
        <f t="shared" si="105"/>
        <v>J</v>
      </c>
      <c r="C2280" s="30" t="str">
        <f t="shared" si="106"/>
        <v>450</v>
      </c>
      <c r="D2280" s="30">
        <f>①陸連データ貼付け!B2280</f>
        <v>69409432</v>
      </c>
      <c r="E2280" s="30" t="str">
        <f>①陸連データ貼付け!C2280</f>
        <v>浅井　薫</v>
      </c>
      <c r="F2280" s="30" t="str">
        <f>ASC(①陸連データ貼付け!D2280)</f>
        <v>ｱｻｲ ｶｵﾙ</v>
      </c>
      <c r="G2280" s="30" t="str">
        <f>①陸連データ貼付け!E2280</f>
        <v>男</v>
      </c>
      <c r="H2280" s="30">
        <f>①陸連データ貼付け!N2280</f>
        <v>223519</v>
      </c>
      <c r="I2280" s="30" t="str">
        <f>①陸連データ貼付け!K2280</f>
        <v>名古屋</v>
      </c>
      <c r="J2280" s="30" t="str">
        <f>ASC(①陸連データ貼付け!J2280)</f>
        <v>ｶﾞｯｺｳﾎｳｼﾞﾝﾅｺﾞﾔｶﾞｸｲﾝﾅｺﾞﾔ</v>
      </c>
      <c r="K2280" s="30" t="str">
        <f t="shared" si="107"/>
        <v>名古屋</v>
      </c>
      <c r="L2280" s="30">
        <f>①陸連データ貼付け!P2280</f>
        <v>3</v>
      </c>
      <c r="M2280" s="64" t="str">
        <f>①陸連データ貼付け!Q2280</f>
        <v>高校</v>
      </c>
    </row>
    <row r="2281" spans="1:13">
      <c r="A2281" s="233" t="str">
        <f>①陸連データ貼付け!M2281</f>
        <v>J451</v>
      </c>
      <c r="B2281" s="30" t="str">
        <f t="shared" si="105"/>
        <v>J</v>
      </c>
      <c r="C2281" s="30" t="str">
        <f t="shared" si="106"/>
        <v>451</v>
      </c>
      <c r="D2281" s="30">
        <f>①陸連データ貼付け!B2281</f>
        <v>69409533</v>
      </c>
      <c r="E2281" s="30" t="str">
        <f>①陸連データ貼付け!C2281</f>
        <v>吉田　遼一郎</v>
      </c>
      <c r="F2281" s="30" t="str">
        <f>ASC(①陸連データ貼付け!D2281)</f>
        <v>ﾖｼﾀﾞ ﾘｮｳｲﾁﾛｳ</v>
      </c>
      <c r="G2281" s="30" t="str">
        <f>①陸連データ貼付け!E2281</f>
        <v>男</v>
      </c>
      <c r="H2281" s="30">
        <f>①陸連データ貼付け!N2281</f>
        <v>223519</v>
      </c>
      <c r="I2281" s="30" t="str">
        <f>①陸連データ貼付け!K2281</f>
        <v>名古屋</v>
      </c>
      <c r="J2281" s="30" t="str">
        <f>ASC(①陸連データ貼付け!J2281)</f>
        <v>ｶﾞｯｺｳﾎｳｼﾞﾝﾅｺﾞﾔｶﾞｸｲﾝﾅｺﾞﾔ</v>
      </c>
      <c r="K2281" s="30" t="str">
        <f t="shared" si="107"/>
        <v>名古屋</v>
      </c>
      <c r="L2281" s="30">
        <f>①陸連データ貼付け!P2281</f>
        <v>3</v>
      </c>
      <c r="M2281" s="64" t="str">
        <f>①陸連データ貼付け!Q2281</f>
        <v>高校</v>
      </c>
    </row>
    <row r="2282" spans="1:13">
      <c r="A2282" s="233" t="str">
        <f>①陸連データ貼付け!M2282</f>
        <v>J452</v>
      </c>
      <c r="B2282" s="30" t="str">
        <f t="shared" si="105"/>
        <v>J</v>
      </c>
      <c r="C2282" s="30" t="str">
        <f t="shared" si="106"/>
        <v>452</v>
      </c>
      <c r="D2282" s="30">
        <f>①陸連データ貼付け!B2282</f>
        <v>72820423</v>
      </c>
      <c r="E2282" s="30" t="str">
        <f>①陸連データ貼付け!C2282</f>
        <v>横山　裕樹</v>
      </c>
      <c r="F2282" s="30" t="str">
        <f>ASC(①陸連データ貼付け!D2282)</f>
        <v>ﾖｺﾔﾏ ﾕｳｷ</v>
      </c>
      <c r="G2282" s="30" t="str">
        <f>①陸連データ貼付け!E2282</f>
        <v>男</v>
      </c>
      <c r="H2282" s="30">
        <f>①陸連データ貼付け!N2282</f>
        <v>223519</v>
      </c>
      <c r="I2282" s="30" t="str">
        <f>①陸連データ貼付け!K2282</f>
        <v>名古屋</v>
      </c>
      <c r="J2282" s="30" t="str">
        <f>ASC(①陸連データ貼付け!J2282)</f>
        <v>ｶﾞｯｺｳﾎｳｼﾞﾝﾅｺﾞﾔｶﾞｸｲﾝﾅｺﾞﾔ</v>
      </c>
      <c r="K2282" s="30" t="str">
        <f t="shared" si="107"/>
        <v>名古屋</v>
      </c>
      <c r="L2282" s="30">
        <f>①陸連データ貼付け!P2282</f>
        <v>2</v>
      </c>
      <c r="M2282" s="64" t="str">
        <f>①陸連データ貼付け!Q2282</f>
        <v>高校</v>
      </c>
    </row>
    <row r="2283" spans="1:13">
      <c r="A2283" s="233" t="str">
        <f>①陸連データ貼付け!M2283</f>
        <v>J453</v>
      </c>
      <c r="B2283" s="30" t="str">
        <f t="shared" si="105"/>
        <v>J</v>
      </c>
      <c r="C2283" s="30" t="str">
        <f t="shared" si="106"/>
        <v>453</v>
      </c>
      <c r="D2283" s="30">
        <f>①陸連データ貼付け!B2283</f>
        <v>73791532</v>
      </c>
      <c r="E2283" s="30" t="str">
        <f>①陸連データ貼付け!C2283</f>
        <v>早瀬　隼</v>
      </c>
      <c r="F2283" s="30" t="str">
        <f>ASC(①陸連データ貼付け!D2283)</f>
        <v>ﾊﾔｾ ｼｭﾝ</v>
      </c>
      <c r="G2283" s="30" t="str">
        <f>①陸連データ貼付け!E2283</f>
        <v>男</v>
      </c>
      <c r="H2283" s="30">
        <f>①陸連データ貼付け!N2283</f>
        <v>223519</v>
      </c>
      <c r="I2283" s="30" t="str">
        <f>①陸連データ貼付け!K2283</f>
        <v>名古屋</v>
      </c>
      <c r="J2283" s="30" t="str">
        <f>ASC(①陸連データ貼付け!J2283)</f>
        <v>ｶﾞｯｺｳﾎｳｼﾞﾝﾅｺﾞﾔｶﾞｸｲﾝﾅｺﾞﾔ</v>
      </c>
      <c r="K2283" s="30" t="str">
        <f t="shared" si="107"/>
        <v>名古屋</v>
      </c>
      <c r="L2283" s="30">
        <f>①陸連データ貼付け!P2283</f>
        <v>3</v>
      </c>
      <c r="M2283" s="64" t="str">
        <f>①陸連データ貼付け!Q2283</f>
        <v>高校</v>
      </c>
    </row>
    <row r="2284" spans="1:13">
      <c r="A2284" s="233" t="str">
        <f>①陸連データ貼付け!M2284</f>
        <v>J454</v>
      </c>
      <c r="B2284" s="30" t="str">
        <f t="shared" si="105"/>
        <v>J</v>
      </c>
      <c r="C2284" s="30" t="str">
        <f t="shared" si="106"/>
        <v>454</v>
      </c>
      <c r="D2284" s="30">
        <f>①陸連データ貼付け!B2284</f>
        <v>78192532</v>
      </c>
      <c r="E2284" s="30" t="str">
        <f>①陸連データ貼付け!C2284</f>
        <v>前田　泰希</v>
      </c>
      <c r="F2284" s="30" t="str">
        <f>ASC(①陸連データ貼付け!D2284)</f>
        <v>ﾏｴﾀﾞ ﾀｲｷ</v>
      </c>
      <c r="G2284" s="30" t="str">
        <f>①陸連データ貼付け!E2284</f>
        <v>男</v>
      </c>
      <c r="H2284" s="30">
        <f>①陸連データ貼付け!N2284</f>
        <v>223519</v>
      </c>
      <c r="I2284" s="30" t="str">
        <f>①陸連データ貼付け!K2284</f>
        <v>名古屋</v>
      </c>
      <c r="J2284" s="30" t="str">
        <f>ASC(①陸連データ貼付け!J2284)</f>
        <v>ｶﾞｯｺｳﾎｳｼﾞﾝﾅｺﾞﾔｶﾞｸｲﾝﾅｺﾞﾔ</v>
      </c>
      <c r="K2284" s="30" t="str">
        <f t="shared" si="107"/>
        <v>名古屋</v>
      </c>
      <c r="L2284" s="30">
        <f>①陸連データ貼付け!P2284</f>
        <v>3</v>
      </c>
      <c r="M2284" s="64" t="str">
        <f>①陸連データ貼付け!Q2284</f>
        <v>高校</v>
      </c>
    </row>
    <row r="2285" spans="1:13">
      <c r="A2285" s="233" t="str">
        <f>①陸連データ貼付け!M2285</f>
        <v>J455</v>
      </c>
      <c r="B2285" s="30" t="str">
        <f t="shared" si="105"/>
        <v>J</v>
      </c>
      <c r="C2285" s="30" t="str">
        <f t="shared" si="106"/>
        <v>455</v>
      </c>
      <c r="D2285" s="30">
        <f>①陸連データ貼付け!B2285</f>
        <v>78192936</v>
      </c>
      <c r="E2285" s="30" t="str">
        <f>①陸連データ貼付け!C2285</f>
        <v>渡部　凌</v>
      </c>
      <c r="F2285" s="30" t="str">
        <f>ASC(①陸連データ貼付け!D2285)</f>
        <v>ﾜﾀﾍﾞ ﾘｮｳ</v>
      </c>
      <c r="G2285" s="30" t="str">
        <f>①陸連データ貼付け!E2285</f>
        <v>男</v>
      </c>
      <c r="H2285" s="30">
        <f>①陸連データ貼付け!N2285</f>
        <v>223519</v>
      </c>
      <c r="I2285" s="30" t="str">
        <f>①陸連データ貼付け!K2285</f>
        <v>名古屋</v>
      </c>
      <c r="J2285" s="30" t="str">
        <f>ASC(①陸連データ貼付け!J2285)</f>
        <v>ｶﾞｯｺｳﾎｳｼﾞﾝﾅｺﾞﾔｶﾞｸｲﾝﾅｺﾞﾔ</v>
      </c>
      <c r="K2285" s="30" t="str">
        <f t="shared" si="107"/>
        <v>名古屋</v>
      </c>
      <c r="L2285" s="30">
        <f>①陸連データ貼付け!P2285</f>
        <v>3</v>
      </c>
      <c r="M2285" s="64" t="str">
        <f>①陸連データ貼付け!Q2285</f>
        <v>高校</v>
      </c>
    </row>
    <row r="2286" spans="1:13">
      <c r="A2286" s="233" t="str">
        <f>①陸連データ貼付け!M2286</f>
        <v>J456</v>
      </c>
      <c r="B2286" s="30" t="str">
        <f t="shared" si="105"/>
        <v>J</v>
      </c>
      <c r="C2286" s="30" t="str">
        <f t="shared" si="106"/>
        <v>456</v>
      </c>
      <c r="D2286" s="30">
        <f>①陸連データ貼付け!B2286</f>
        <v>83734328</v>
      </c>
      <c r="E2286" s="30" t="str">
        <f>①陸連データ貼付け!C2286</f>
        <v>若原　圭吾</v>
      </c>
      <c r="F2286" s="30" t="str">
        <f>ASC(①陸連データ貼付け!D2286)</f>
        <v>ﾜｶﾊﾗ ｹｲｺﾞ</v>
      </c>
      <c r="G2286" s="30" t="str">
        <f>①陸連データ貼付け!E2286</f>
        <v>男</v>
      </c>
      <c r="H2286" s="30">
        <f>①陸連データ貼付け!N2286</f>
        <v>223519</v>
      </c>
      <c r="I2286" s="30" t="str">
        <f>①陸連データ貼付け!K2286</f>
        <v>名古屋</v>
      </c>
      <c r="J2286" s="30" t="str">
        <f>ASC(①陸連データ貼付け!J2286)</f>
        <v>ｶﾞｯｺｳﾎｳｼﾞﾝﾅｺﾞﾔｶﾞｸｲﾝﾅｺﾞﾔ</v>
      </c>
      <c r="K2286" s="30" t="str">
        <f t="shared" si="107"/>
        <v>名古屋</v>
      </c>
      <c r="L2286" s="30">
        <f>①陸連データ貼付け!P2286</f>
        <v>3</v>
      </c>
      <c r="M2286" s="64" t="str">
        <f>①陸連データ貼付け!Q2286</f>
        <v>高校</v>
      </c>
    </row>
    <row r="2287" spans="1:13">
      <c r="A2287" s="233" t="str">
        <f>①陸連データ貼付け!M2287</f>
        <v>J457</v>
      </c>
      <c r="B2287" s="30" t="str">
        <f t="shared" si="105"/>
        <v>J</v>
      </c>
      <c r="C2287" s="30" t="str">
        <f t="shared" si="106"/>
        <v>457</v>
      </c>
      <c r="D2287" s="30">
        <f>①陸連データ貼付け!B2287</f>
        <v>84222018</v>
      </c>
      <c r="E2287" s="30" t="str">
        <f>①陸連データ貼付け!C2287</f>
        <v>近藤　太祐</v>
      </c>
      <c r="F2287" s="30" t="str">
        <f>ASC(①陸連データ貼付け!D2287)</f>
        <v>ｺﾝﾄﾞｳ ﾀｲｽｹ</v>
      </c>
      <c r="G2287" s="30" t="str">
        <f>①陸連データ貼付け!E2287</f>
        <v>男</v>
      </c>
      <c r="H2287" s="30">
        <f>①陸連データ貼付け!N2287</f>
        <v>223519</v>
      </c>
      <c r="I2287" s="30" t="str">
        <f>①陸連データ貼付け!K2287</f>
        <v>名古屋</v>
      </c>
      <c r="J2287" s="30" t="str">
        <f>ASC(①陸連データ貼付け!J2287)</f>
        <v>ｶﾞｯｺｳﾎｳｼﾞﾝﾅｺﾞﾔｶﾞｸｲﾝﾅｺﾞﾔ</v>
      </c>
      <c r="K2287" s="30" t="str">
        <f t="shared" si="107"/>
        <v>名古屋</v>
      </c>
      <c r="L2287" s="30">
        <f>①陸連データ貼付け!P2287</f>
        <v>3</v>
      </c>
      <c r="M2287" s="64" t="str">
        <f>①陸連データ貼付け!Q2287</f>
        <v>高校</v>
      </c>
    </row>
    <row r="2288" spans="1:13">
      <c r="A2288" s="233" t="str">
        <f>①陸連データ貼付け!M2288</f>
        <v>J458</v>
      </c>
      <c r="B2288" s="30" t="str">
        <f t="shared" si="105"/>
        <v>J</v>
      </c>
      <c r="C2288" s="30" t="str">
        <f t="shared" si="106"/>
        <v>458</v>
      </c>
      <c r="D2288" s="30">
        <f>①陸連データ貼付け!B2288</f>
        <v>84961836</v>
      </c>
      <c r="E2288" s="30" t="str">
        <f>①陸連データ貼付け!C2288</f>
        <v>土屋　喜寛</v>
      </c>
      <c r="F2288" s="30" t="str">
        <f>ASC(①陸連データ貼付け!D2288)</f>
        <v>ﾂﾁﾔ ﾕｷﾋﾛ</v>
      </c>
      <c r="G2288" s="30" t="str">
        <f>①陸連データ貼付け!E2288</f>
        <v>男</v>
      </c>
      <c r="H2288" s="30">
        <f>①陸連データ貼付け!N2288</f>
        <v>223519</v>
      </c>
      <c r="I2288" s="30" t="str">
        <f>①陸連データ貼付け!K2288</f>
        <v>名古屋</v>
      </c>
      <c r="J2288" s="30" t="str">
        <f>ASC(①陸連データ貼付け!J2288)</f>
        <v>ｶﾞｯｺｳﾎｳｼﾞﾝﾅｺﾞﾔｶﾞｸｲﾝﾅｺﾞﾔ</v>
      </c>
      <c r="K2288" s="30" t="str">
        <f t="shared" si="107"/>
        <v>名古屋</v>
      </c>
      <c r="L2288" s="30">
        <f>①陸連データ貼付け!P2288</f>
        <v>2</v>
      </c>
      <c r="M2288" s="64" t="str">
        <f>①陸連データ貼付け!Q2288</f>
        <v>高校</v>
      </c>
    </row>
    <row r="2289" spans="1:13">
      <c r="A2289" s="233" t="str">
        <f>①陸連データ貼付け!M2289</f>
        <v>J459</v>
      </c>
      <c r="B2289" s="30" t="str">
        <f t="shared" si="105"/>
        <v>J</v>
      </c>
      <c r="C2289" s="30" t="str">
        <f t="shared" si="106"/>
        <v>459</v>
      </c>
      <c r="D2289" s="30">
        <f>①陸連データ貼付け!B2289</f>
        <v>84962029</v>
      </c>
      <c r="E2289" s="30" t="str">
        <f>①陸連データ貼付け!C2289</f>
        <v>杉山　貴一</v>
      </c>
      <c r="F2289" s="30" t="str">
        <f>ASC(①陸連データ貼付け!D2289)</f>
        <v>ｽｷﾞﾔﾏ ｷｲﾁ</v>
      </c>
      <c r="G2289" s="30" t="str">
        <f>①陸連データ貼付け!E2289</f>
        <v>男</v>
      </c>
      <c r="H2289" s="30">
        <f>①陸連データ貼付け!N2289</f>
        <v>223519</v>
      </c>
      <c r="I2289" s="30" t="str">
        <f>①陸連データ貼付け!K2289</f>
        <v>名古屋</v>
      </c>
      <c r="J2289" s="30" t="str">
        <f>ASC(①陸連データ貼付け!J2289)</f>
        <v>ｶﾞｯｺｳﾎｳｼﾞﾝﾅｺﾞﾔｶﾞｸｲﾝﾅｺﾞﾔ</v>
      </c>
      <c r="K2289" s="30" t="str">
        <f t="shared" si="107"/>
        <v>名古屋</v>
      </c>
      <c r="L2289" s="30">
        <f>①陸連データ貼付け!P2289</f>
        <v>2</v>
      </c>
      <c r="M2289" s="64" t="str">
        <f>①陸連データ貼付け!Q2289</f>
        <v>高校</v>
      </c>
    </row>
    <row r="2290" spans="1:13">
      <c r="A2290" s="233" t="str">
        <f>①陸連データ貼付け!M2290</f>
        <v>J460</v>
      </c>
      <c r="B2290" s="30" t="str">
        <f t="shared" si="105"/>
        <v>J</v>
      </c>
      <c r="C2290" s="30" t="str">
        <f t="shared" si="106"/>
        <v>460</v>
      </c>
      <c r="D2290" s="30">
        <f>①陸連データ貼付け!B2290</f>
        <v>84962130</v>
      </c>
      <c r="E2290" s="30" t="str">
        <f>①陸連データ貼付け!C2290</f>
        <v>荒川　颯哉</v>
      </c>
      <c r="F2290" s="30" t="str">
        <f>ASC(①陸連データ貼付け!D2290)</f>
        <v>ｱﾗｶﾜ ｿｳﾔ</v>
      </c>
      <c r="G2290" s="30" t="str">
        <f>①陸連データ貼付け!E2290</f>
        <v>男</v>
      </c>
      <c r="H2290" s="30">
        <f>①陸連データ貼付け!N2290</f>
        <v>223519</v>
      </c>
      <c r="I2290" s="30" t="str">
        <f>①陸連データ貼付け!K2290</f>
        <v>名古屋</v>
      </c>
      <c r="J2290" s="30" t="str">
        <f>ASC(①陸連データ貼付け!J2290)</f>
        <v>ｶﾞｯｺｳﾎｳｼﾞﾝﾅｺﾞﾔｶﾞｸｲﾝﾅｺﾞﾔ</v>
      </c>
      <c r="K2290" s="30" t="str">
        <f t="shared" si="107"/>
        <v>名古屋</v>
      </c>
      <c r="L2290" s="30">
        <f>①陸連データ貼付け!P2290</f>
        <v>2</v>
      </c>
      <c r="M2290" s="64" t="str">
        <f>①陸連データ貼付け!Q2290</f>
        <v>高校</v>
      </c>
    </row>
    <row r="2291" spans="1:13">
      <c r="A2291" s="233" t="str">
        <f>①陸連データ貼付け!M2291</f>
        <v>J461</v>
      </c>
      <c r="B2291" s="30" t="str">
        <f t="shared" si="105"/>
        <v>J</v>
      </c>
      <c r="C2291" s="30" t="str">
        <f t="shared" si="106"/>
        <v>461</v>
      </c>
      <c r="D2291" s="30">
        <f>①陸連データ貼付け!B2291</f>
        <v>84962231</v>
      </c>
      <c r="E2291" s="30" t="str">
        <f>①陸連データ貼付け!C2291</f>
        <v>丹下　桂太朗</v>
      </c>
      <c r="F2291" s="30" t="str">
        <f>ASC(①陸連データ貼付け!D2291)</f>
        <v>ﾀﾝｹﾞ ｹｲﾀﾛｳ</v>
      </c>
      <c r="G2291" s="30" t="str">
        <f>①陸連データ貼付け!E2291</f>
        <v>男</v>
      </c>
      <c r="H2291" s="30">
        <f>①陸連データ貼付け!N2291</f>
        <v>223519</v>
      </c>
      <c r="I2291" s="30" t="str">
        <f>①陸連データ貼付け!K2291</f>
        <v>名古屋</v>
      </c>
      <c r="J2291" s="30" t="str">
        <f>ASC(①陸連データ貼付け!J2291)</f>
        <v>ｶﾞｯｺｳﾎｳｼﾞﾝﾅｺﾞﾔｶﾞｸｲﾝﾅｺﾞﾔ</v>
      </c>
      <c r="K2291" s="30" t="str">
        <f t="shared" si="107"/>
        <v>名古屋</v>
      </c>
      <c r="L2291" s="30">
        <f>①陸連データ貼付け!P2291</f>
        <v>2</v>
      </c>
      <c r="M2291" s="64" t="str">
        <f>①陸連データ貼付け!Q2291</f>
        <v>高校</v>
      </c>
    </row>
    <row r="2292" spans="1:13">
      <c r="A2292" s="233" t="str">
        <f>①陸連データ貼付け!M2292</f>
        <v>J462</v>
      </c>
      <c r="B2292" s="30" t="str">
        <f t="shared" si="105"/>
        <v>J</v>
      </c>
      <c r="C2292" s="30" t="str">
        <f t="shared" si="106"/>
        <v>462</v>
      </c>
      <c r="D2292" s="30">
        <f>①陸連データ貼付け!B2292</f>
        <v>84962332</v>
      </c>
      <c r="E2292" s="30" t="str">
        <f>①陸連データ貼付け!C2292</f>
        <v>野中　大地</v>
      </c>
      <c r="F2292" s="30" t="str">
        <f>ASC(①陸連データ貼付け!D2292)</f>
        <v>ﾉﾅｶ ﾀﾞｲﾁ</v>
      </c>
      <c r="G2292" s="30" t="str">
        <f>①陸連データ貼付け!E2292</f>
        <v>男</v>
      </c>
      <c r="H2292" s="30">
        <f>①陸連データ貼付け!N2292</f>
        <v>223519</v>
      </c>
      <c r="I2292" s="30" t="str">
        <f>①陸連データ貼付け!K2292</f>
        <v>名古屋</v>
      </c>
      <c r="J2292" s="30" t="str">
        <f>ASC(①陸連データ貼付け!J2292)</f>
        <v>ｶﾞｯｺｳﾎｳｼﾞﾝﾅｺﾞﾔｶﾞｸｲﾝﾅｺﾞﾔ</v>
      </c>
      <c r="K2292" s="30" t="str">
        <f t="shared" si="107"/>
        <v>名古屋</v>
      </c>
      <c r="L2292" s="30">
        <f>①陸連データ貼付け!P2292</f>
        <v>2</v>
      </c>
      <c r="M2292" s="64" t="str">
        <f>①陸連データ貼付け!Q2292</f>
        <v>高校</v>
      </c>
    </row>
    <row r="2293" spans="1:13">
      <c r="A2293" s="233" t="str">
        <f>①陸連データ貼付け!M2293</f>
        <v>J463</v>
      </c>
      <c r="B2293" s="30" t="str">
        <f t="shared" si="105"/>
        <v>J</v>
      </c>
      <c r="C2293" s="30" t="str">
        <f t="shared" si="106"/>
        <v>463</v>
      </c>
      <c r="D2293" s="30">
        <f>①陸連データ貼付け!B2293</f>
        <v>84962433</v>
      </c>
      <c r="E2293" s="30" t="str">
        <f>①陸連データ貼付け!C2293</f>
        <v>仲宗根　遼太郎</v>
      </c>
      <c r="F2293" s="30" t="str">
        <f>ASC(①陸連データ貼付け!D2293)</f>
        <v>ﾅｶｿﾈ ﾘｮｳﾀﾛｳ</v>
      </c>
      <c r="G2293" s="30" t="str">
        <f>①陸連データ貼付け!E2293</f>
        <v>男</v>
      </c>
      <c r="H2293" s="30">
        <f>①陸連データ貼付け!N2293</f>
        <v>223519</v>
      </c>
      <c r="I2293" s="30" t="str">
        <f>①陸連データ貼付け!K2293</f>
        <v>名古屋</v>
      </c>
      <c r="J2293" s="30" t="str">
        <f>ASC(①陸連データ貼付け!J2293)</f>
        <v>ｶﾞｯｺｳﾎｳｼﾞﾝﾅｺﾞﾔｶﾞｸｲﾝﾅｺﾞﾔ</v>
      </c>
      <c r="K2293" s="30" t="str">
        <f t="shared" si="107"/>
        <v>名古屋</v>
      </c>
      <c r="L2293" s="30">
        <f>①陸連データ貼付け!P2293</f>
        <v>2</v>
      </c>
      <c r="M2293" s="64" t="str">
        <f>①陸連データ貼付け!Q2293</f>
        <v>高校</v>
      </c>
    </row>
    <row r="2294" spans="1:13">
      <c r="A2294" s="233" t="str">
        <f>①陸連データ貼付け!M2294</f>
        <v>J464</v>
      </c>
      <c r="B2294" s="30" t="str">
        <f t="shared" si="105"/>
        <v>J</v>
      </c>
      <c r="C2294" s="30" t="str">
        <f t="shared" si="106"/>
        <v>464</v>
      </c>
      <c r="D2294" s="30">
        <f>①陸連データ貼付け!B2294</f>
        <v>84962534</v>
      </c>
      <c r="E2294" s="30" t="str">
        <f>①陸連データ貼付け!C2294</f>
        <v>平井　寿希</v>
      </c>
      <c r="F2294" s="30" t="str">
        <f>ASC(①陸連データ貼付け!D2294)</f>
        <v>ﾋﾗｲ ﾄｼｷ</v>
      </c>
      <c r="G2294" s="30" t="str">
        <f>①陸連データ貼付け!E2294</f>
        <v>男</v>
      </c>
      <c r="H2294" s="30">
        <f>①陸連データ貼付け!N2294</f>
        <v>223519</v>
      </c>
      <c r="I2294" s="30" t="str">
        <f>①陸連データ貼付け!K2294</f>
        <v>名古屋</v>
      </c>
      <c r="J2294" s="30" t="str">
        <f>ASC(①陸連データ貼付け!J2294)</f>
        <v>ｶﾞｯｺｳﾎｳｼﾞﾝﾅｺﾞﾔｶﾞｸｲﾝﾅｺﾞﾔ</v>
      </c>
      <c r="K2294" s="30" t="str">
        <f t="shared" si="107"/>
        <v>名古屋</v>
      </c>
      <c r="L2294" s="30">
        <f>①陸連データ貼付け!P2294</f>
        <v>2</v>
      </c>
      <c r="M2294" s="64" t="str">
        <f>①陸連データ貼付け!Q2294</f>
        <v>高校</v>
      </c>
    </row>
    <row r="2295" spans="1:13">
      <c r="A2295" s="233" t="str">
        <f>①陸連データ貼付け!M2295</f>
        <v>J465</v>
      </c>
      <c r="B2295" s="30" t="str">
        <f t="shared" si="105"/>
        <v>J</v>
      </c>
      <c r="C2295" s="30" t="str">
        <f t="shared" si="106"/>
        <v>465</v>
      </c>
      <c r="D2295" s="30">
        <f>①陸連データ貼付け!B2295</f>
        <v>84980029</v>
      </c>
      <c r="E2295" s="30" t="str">
        <f>①陸連データ貼付け!C2295</f>
        <v>安井　慶太</v>
      </c>
      <c r="F2295" s="30" t="str">
        <f>ASC(①陸連データ貼付け!D2295)</f>
        <v>ﾔｽｲ ｹｲﾀ</v>
      </c>
      <c r="G2295" s="30" t="str">
        <f>①陸連データ貼付け!E2295</f>
        <v>男</v>
      </c>
      <c r="H2295" s="30">
        <f>①陸連データ貼付け!N2295</f>
        <v>223519</v>
      </c>
      <c r="I2295" s="30" t="str">
        <f>①陸連データ貼付け!K2295</f>
        <v>名古屋</v>
      </c>
      <c r="J2295" s="30" t="str">
        <f>ASC(①陸連データ貼付け!J2295)</f>
        <v>ｶﾞｯｺｳﾎｳｼﾞﾝﾅｺﾞﾔｶﾞｸｲﾝﾅｺﾞﾔ</v>
      </c>
      <c r="K2295" s="30" t="str">
        <f t="shared" si="107"/>
        <v>名古屋</v>
      </c>
      <c r="L2295" s="30">
        <f>①陸連データ貼付け!P2295</f>
        <v>1</v>
      </c>
      <c r="M2295" s="64" t="str">
        <f>①陸連データ貼付け!Q2295</f>
        <v>高校</v>
      </c>
    </row>
    <row r="2296" spans="1:13">
      <c r="A2296" s="233" t="str">
        <f>①陸連データ貼付け!M2296</f>
        <v>J466</v>
      </c>
      <c r="B2296" s="30" t="str">
        <f t="shared" si="105"/>
        <v>J</v>
      </c>
      <c r="C2296" s="30" t="str">
        <f t="shared" si="106"/>
        <v>466</v>
      </c>
      <c r="D2296" s="30">
        <f>①陸連データ貼付け!B2296</f>
        <v>89057938</v>
      </c>
      <c r="E2296" s="30" t="str">
        <f>①陸連データ貼付け!C2296</f>
        <v>長芝　厚洋</v>
      </c>
      <c r="F2296" s="30" t="str">
        <f>ASC(①陸連データ貼付け!D2296)</f>
        <v>ﾅｶﾞｼﾊﾞ ｺｳﾖｳ</v>
      </c>
      <c r="G2296" s="30" t="str">
        <f>①陸連データ貼付け!E2296</f>
        <v>男</v>
      </c>
      <c r="H2296" s="30">
        <f>①陸連データ貼付け!N2296</f>
        <v>223519</v>
      </c>
      <c r="I2296" s="30" t="str">
        <f>①陸連データ貼付け!K2296</f>
        <v>名古屋</v>
      </c>
      <c r="J2296" s="30" t="str">
        <f>ASC(①陸連データ貼付け!J2296)</f>
        <v>ｶﾞｯｺｳﾎｳｼﾞﾝﾅｺﾞﾔｶﾞｸｲﾝﾅｺﾞﾔ</v>
      </c>
      <c r="K2296" s="30" t="str">
        <f t="shared" si="107"/>
        <v>名古屋</v>
      </c>
      <c r="L2296" s="30">
        <f>①陸連データ貼付け!P2296</f>
        <v>2</v>
      </c>
      <c r="M2296" s="64" t="str">
        <f>①陸連データ貼付け!Q2296</f>
        <v>高校</v>
      </c>
    </row>
    <row r="2297" spans="1:13">
      <c r="A2297" s="233" t="str">
        <f>①陸連データ貼付け!M2297</f>
        <v>J467</v>
      </c>
      <c r="B2297" s="30" t="str">
        <f t="shared" si="105"/>
        <v>J</v>
      </c>
      <c r="C2297" s="30" t="str">
        <f t="shared" si="106"/>
        <v>467</v>
      </c>
      <c r="D2297" s="30">
        <f>①陸連データ貼付け!B2297</f>
        <v>89058232</v>
      </c>
      <c r="E2297" s="30" t="str">
        <f>①陸連データ貼付け!C2297</f>
        <v>中谷　太洋</v>
      </c>
      <c r="F2297" s="30" t="str">
        <f>ASC(①陸連データ貼付け!D2297)</f>
        <v>ﾅｶﾀﾆ ﾀｲﾖｳ</v>
      </c>
      <c r="G2297" s="30" t="str">
        <f>①陸連データ貼付け!E2297</f>
        <v>男</v>
      </c>
      <c r="H2297" s="30">
        <f>①陸連データ貼付け!N2297</f>
        <v>223519</v>
      </c>
      <c r="I2297" s="30" t="str">
        <f>①陸連データ貼付け!K2297</f>
        <v>名古屋</v>
      </c>
      <c r="J2297" s="30" t="str">
        <f>ASC(①陸連データ貼付け!J2297)</f>
        <v>ｶﾞｯｺｳﾎｳｼﾞﾝﾅｺﾞﾔｶﾞｸｲﾝﾅｺﾞﾔ</v>
      </c>
      <c r="K2297" s="30" t="str">
        <f t="shared" si="107"/>
        <v>名古屋</v>
      </c>
      <c r="L2297" s="30">
        <f>①陸連データ貼付け!P2297</f>
        <v>2</v>
      </c>
      <c r="M2297" s="64" t="str">
        <f>①陸連データ貼付け!Q2297</f>
        <v>高校</v>
      </c>
    </row>
    <row r="2298" spans="1:13">
      <c r="A2298" s="233" t="str">
        <f>①陸連データ貼付け!M2298</f>
        <v>J468</v>
      </c>
      <c r="B2298" s="30" t="str">
        <f t="shared" si="105"/>
        <v>J</v>
      </c>
      <c r="C2298" s="30" t="str">
        <f t="shared" si="106"/>
        <v>468</v>
      </c>
      <c r="D2298" s="30">
        <f>①陸連データ貼付け!B2298</f>
        <v>89058434</v>
      </c>
      <c r="E2298" s="30" t="str">
        <f>①陸連データ貼付け!C2298</f>
        <v>吉川　皓大</v>
      </c>
      <c r="F2298" s="30" t="str">
        <f>ASC(①陸連データ貼付け!D2298)</f>
        <v>ﾖｼｶﾜ ｺｳﾀﾞｲ</v>
      </c>
      <c r="G2298" s="30" t="str">
        <f>①陸連データ貼付け!E2298</f>
        <v>男</v>
      </c>
      <c r="H2298" s="30">
        <f>①陸連データ貼付け!N2298</f>
        <v>223519</v>
      </c>
      <c r="I2298" s="30" t="str">
        <f>①陸連データ貼付け!K2298</f>
        <v>名古屋</v>
      </c>
      <c r="J2298" s="30" t="str">
        <f>ASC(①陸連データ貼付け!J2298)</f>
        <v>ｶﾞｯｺｳﾎｳｼﾞﾝﾅｺﾞﾔｶﾞｸｲﾝﾅｺﾞﾔ</v>
      </c>
      <c r="K2298" s="30" t="str">
        <f t="shared" si="107"/>
        <v>名古屋</v>
      </c>
      <c r="L2298" s="30">
        <f>①陸連データ貼付け!P2298</f>
        <v>2</v>
      </c>
      <c r="M2298" s="64" t="str">
        <f>①陸連データ貼付け!Q2298</f>
        <v>高校</v>
      </c>
    </row>
    <row r="2299" spans="1:13">
      <c r="A2299" s="233" t="str">
        <f>①陸連データ貼付け!M2299</f>
        <v>J469</v>
      </c>
      <c r="B2299" s="30" t="str">
        <f t="shared" si="105"/>
        <v>J</v>
      </c>
      <c r="C2299" s="30" t="str">
        <f t="shared" si="106"/>
        <v>469</v>
      </c>
      <c r="D2299" s="30">
        <f>①陸連データ貼付け!B2299</f>
        <v>89058636</v>
      </c>
      <c r="E2299" s="30" t="str">
        <f>①陸連データ貼付け!C2299</f>
        <v>石井　裕</v>
      </c>
      <c r="F2299" s="30" t="str">
        <f>ASC(①陸連データ貼付け!D2299)</f>
        <v>ｲｼｲ ﾕｳ</v>
      </c>
      <c r="G2299" s="30" t="str">
        <f>①陸連データ貼付け!E2299</f>
        <v>男</v>
      </c>
      <c r="H2299" s="30">
        <f>①陸連データ貼付け!N2299</f>
        <v>223519</v>
      </c>
      <c r="I2299" s="30" t="str">
        <f>①陸連データ貼付け!K2299</f>
        <v>名古屋</v>
      </c>
      <c r="J2299" s="30" t="str">
        <f>ASC(①陸連データ貼付け!J2299)</f>
        <v>ｶﾞｯｺｳﾎｳｼﾞﾝﾅｺﾞﾔｶﾞｸｲﾝﾅｺﾞﾔ</v>
      </c>
      <c r="K2299" s="30" t="str">
        <f t="shared" si="107"/>
        <v>名古屋</v>
      </c>
      <c r="L2299" s="30">
        <f>①陸連データ貼付け!P2299</f>
        <v>2</v>
      </c>
      <c r="M2299" s="64" t="str">
        <f>①陸連データ貼付け!Q2299</f>
        <v>高校</v>
      </c>
    </row>
    <row r="2300" spans="1:13">
      <c r="A2300" s="233" t="str">
        <f>①陸連データ貼付け!M2300</f>
        <v>J470</v>
      </c>
      <c r="B2300" s="30" t="str">
        <f t="shared" si="105"/>
        <v>J</v>
      </c>
      <c r="C2300" s="30" t="str">
        <f t="shared" si="106"/>
        <v>470</v>
      </c>
      <c r="D2300" s="30">
        <f>①陸連データ貼付け!B2300</f>
        <v>89059031</v>
      </c>
      <c r="E2300" s="30" t="str">
        <f>①陸連データ貼付け!C2300</f>
        <v>稲田　裕介</v>
      </c>
      <c r="F2300" s="30" t="str">
        <f>ASC(①陸連データ貼付け!D2300)</f>
        <v>ｲﾅﾀﾞ ﾕｳｽｹ</v>
      </c>
      <c r="G2300" s="30" t="str">
        <f>①陸連データ貼付け!E2300</f>
        <v>男</v>
      </c>
      <c r="H2300" s="30">
        <f>①陸連データ貼付け!N2300</f>
        <v>223519</v>
      </c>
      <c r="I2300" s="30" t="str">
        <f>①陸連データ貼付け!K2300</f>
        <v>名古屋</v>
      </c>
      <c r="J2300" s="30" t="str">
        <f>ASC(①陸連データ貼付け!J2300)</f>
        <v>ｶﾞｯｺｳﾎｳｼﾞﾝﾅｺﾞﾔｶﾞｸｲﾝﾅｺﾞﾔ</v>
      </c>
      <c r="K2300" s="30" t="str">
        <f t="shared" si="107"/>
        <v>名古屋</v>
      </c>
      <c r="L2300" s="30">
        <f>①陸連データ貼付け!P2300</f>
        <v>2</v>
      </c>
      <c r="M2300" s="64" t="str">
        <f>①陸連データ貼付け!Q2300</f>
        <v>高校</v>
      </c>
    </row>
    <row r="2301" spans="1:13">
      <c r="A2301" s="233" t="str">
        <f>①陸連データ貼付け!M2301</f>
        <v>J471</v>
      </c>
      <c r="B2301" s="30" t="str">
        <f t="shared" si="105"/>
        <v>J</v>
      </c>
      <c r="C2301" s="30" t="str">
        <f t="shared" si="106"/>
        <v>471</v>
      </c>
      <c r="D2301" s="30">
        <f>①陸連データ貼付け!B2301</f>
        <v>89059536</v>
      </c>
      <c r="E2301" s="30" t="str">
        <f>①陸連データ貼付け!C2301</f>
        <v>伊藤　靖敏</v>
      </c>
      <c r="F2301" s="30" t="str">
        <f>ASC(①陸連データ貼付け!D2301)</f>
        <v>ｲﾄｳ ﾔｽﾄｼ</v>
      </c>
      <c r="G2301" s="30" t="str">
        <f>①陸連データ貼付け!E2301</f>
        <v>男</v>
      </c>
      <c r="H2301" s="30">
        <f>①陸連データ貼付け!N2301</f>
        <v>223519</v>
      </c>
      <c r="I2301" s="30" t="str">
        <f>①陸連データ貼付け!K2301</f>
        <v>名古屋</v>
      </c>
      <c r="J2301" s="30" t="str">
        <f>ASC(①陸連データ貼付け!J2301)</f>
        <v>ｶﾞｯｺｳﾎｳｼﾞﾝﾅｺﾞﾔｶﾞｸｲﾝﾅｺﾞﾔ</v>
      </c>
      <c r="K2301" s="30" t="str">
        <f t="shared" si="107"/>
        <v>名古屋</v>
      </c>
      <c r="L2301" s="30">
        <f>①陸連データ貼付け!P2301</f>
        <v>2</v>
      </c>
      <c r="M2301" s="64" t="str">
        <f>①陸連データ貼付け!Q2301</f>
        <v>高校</v>
      </c>
    </row>
    <row r="2302" spans="1:13">
      <c r="A2302" s="233" t="str">
        <f>①陸連データ貼付け!M2302</f>
        <v>J472</v>
      </c>
      <c r="B2302" s="30" t="str">
        <f t="shared" si="105"/>
        <v>J</v>
      </c>
      <c r="C2302" s="30" t="str">
        <f t="shared" si="106"/>
        <v>472</v>
      </c>
      <c r="D2302" s="30">
        <f>①陸連データ貼付け!B2302</f>
        <v>89067434</v>
      </c>
      <c r="E2302" s="30" t="str">
        <f>①陸連データ貼付け!C2302</f>
        <v>宇佐美　元輝</v>
      </c>
      <c r="F2302" s="30" t="str">
        <f>ASC(①陸連データ貼付け!D2302)</f>
        <v>ｳｻﾐ ﾓﾄｷ</v>
      </c>
      <c r="G2302" s="30" t="str">
        <f>①陸連データ貼付け!E2302</f>
        <v>男</v>
      </c>
      <c r="H2302" s="30">
        <f>①陸連データ貼付け!N2302</f>
        <v>223519</v>
      </c>
      <c r="I2302" s="30" t="str">
        <f>①陸連データ貼付け!K2302</f>
        <v>名古屋</v>
      </c>
      <c r="J2302" s="30" t="str">
        <f>ASC(①陸連データ貼付け!J2302)</f>
        <v>ｶﾞｯｺｳﾎｳｼﾞﾝﾅｺﾞﾔｶﾞｸｲﾝﾅｺﾞﾔ</v>
      </c>
      <c r="K2302" s="30" t="str">
        <f t="shared" si="107"/>
        <v>名古屋</v>
      </c>
      <c r="L2302" s="30">
        <f>①陸連データ貼付け!P2302</f>
        <v>2</v>
      </c>
      <c r="M2302" s="64" t="str">
        <f>①陸連データ貼付け!Q2302</f>
        <v>高校</v>
      </c>
    </row>
    <row r="2303" spans="1:13">
      <c r="A2303" s="233" t="str">
        <f>①陸連データ貼付け!M2303</f>
        <v>J473</v>
      </c>
      <c r="B2303" s="30" t="str">
        <f t="shared" si="105"/>
        <v>J</v>
      </c>
      <c r="C2303" s="30" t="str">
        <f t="shared" si="106"/>
        <v>473</v>
      </c>
      <c r="D2303" s="30">
        <f>①陸連データ貼付け!B2303</f>
        <v>89069537</v>
      </c>
      <c r="E2303" s="30" t="str">
        <f>①陸連データ貼付け!C2303</f>
        <v>前田　治樹</v>
      </c>
      <c r="F2303" s="30" t="str">
        <f>ASC(①陸連データ貼付け!D2303)</f>
        <v>ﾏｴﾀﾞ ﾊﾙｷ</v>
      </c>
      <c r="G2303" s="30" t="str">
        <f>①陸連データ貼付け!E2303</f>
        <v>男</v>
      </c>
      <c r="H2303" s="30">
        <f>①陸連データ貼付け!N2303</f>
        <v>223519</v>
      </c>
      <c r="I2303" s="30" t="str">
        <f>①陸連データ貼付け!K2303</f>
        <v>名古屋</v>
      </c>
      <c r="J2303" s="30" t="str">
        <f>ASC(①陸連データ貼付け!J2303)</f>
        <v>ｶﾞｯｺｳﾎｳｼﾞﾝﾅｺﾞﾔｶﾞｸｲﾝﾅｺﾞﾔ</v>
      </c>
      <c r="K2303" s="30" t="str">
        <f t="shared" si="107"/>
        <v>名古屋</v>
      </c>
      <c r="L2303" s="30">
        <f>①陸連データ貼付け!P2303</f>
        <v>2</v>
      </c>
      <c r="M2303" s="64" t="str">
        <f>①陸連データ貼付け!Q2303</f>
        <v>高校</v>
      </c>
    </row>
    <row r="2304" spans="1:13">
      <c r="A2304" s="233" t="str">
        <f>①陸連データ貼付け!M2304</f>
        <v>J474</v>
      </c>
      <c r="B2304" s="30" t="str">
        <f t="shared" si="105"/>
        <v>J</v>
      </c>
      <c r="C2304" s="30" t="str">
        <f t="shared" si="106"/>
        <v>474</v>
      </c>
      <c r="D2304" s="30">
        <f>①陸連データ貼付け!B2304</f>
        <v>89070327</v>
      </c>
      <c r="E2304" s="30" t="str">
        <f>①陸連データ貼付け!C2304</f>
        <v>植田　好智</v>
      </c>
      <c r="F2304" s="30" t="str">
        <f>ASC(①陸連データ貼付け!D2304)</f>
        <v>ｳｴﾀﾞ ﾖｼﾄﾓ</v>
      </c>
      <c r="G2304" s="30" t="str">
        <f>①陸連データ貼付け!E2304</f>
        <v>男</v>
      </c>
      <c r="H2304" s="30">
        <f>①陸連データ貼付け!N2304</f>
        <v>223519</v>
      </c>
      <c r="I2304" s="30" t="str">
        <f>①陸連データ貼付け!K2304</f>
        <v>名古屋</v>
      </c>
      <c r="J2304" s="30" t="str">
        <f>ASC(①陸連データ貼付け!J2304)</f>
        <v>ｶﾞｯｺｳﾎｳｼﾞﾝﾅｺﾞﾔｶﾞｸｲﾝﾅｺﾞﾔ</v>
      </c>
      <c r="K2304" s="30" t="str">
        <f t="shared" si="107"/>
        <v>名古屋</v>
      </c>
      <c r="L2304" s="30">
        <f>①陸連データ貼付け!P2304</f>
        <v>2</v>
      </c>
      <c r="M2304" s="64" t="str">
        <f>①陸連データ貼付け!Q2304</f>
        <v>高校</v>
      </c>
    </row>
    <row r="2305" spans="1:13">
      <c r="A2305" s="233" t="str">
        <f>①陸連データ貼付け!M2305</f>
        <v>J475</v>
      </c>
      <c r="B2305" s="30" t="str">
        <f t="shared" si="105"/>
        <v>J</v>
      </c>
      <c r="C2305" s="30" t="str">
        <f t="shared" si="106"/>
        <v>475</v>
      </c>
      <c r="D2305" s="30">
        <f>①陸連データ貼付け!B2305</f>
        <v>94136023</v>
      </c>
      <c r="E2305" s="30" t="str">
        <f>①陸連データ貼付け!C2305</f>
        <v>西出　航大</v>
      </c>
      <c r="F2305" s="30" t="str">
        <f>ASC(①陸連データ貼付け!D2305)</f>
        <v>ﾆｼﾃﾞ ｺｳﾀﾞｲ</v>
      </c>
      <c r="G2305" s="30" t="str">
        <f>①陸連データ貼付け!E2305</f>
        <v>男</v>
      </c>
      <c r="H2305" s="30">
        <f>①陸連データ貼付け!N2305</f>
        <v>223519</v>
      </c>
      <c r="I2305" s="30" t="str">
        <f>①陸連データ貼付け!K2305</f>
        <v>名古屋</v>
      </c>
      <c r="J2305" s="30" t="str">
        <f>ASC(①陸連データ貼付け!J2305)</f>
        <v>ｶﾞｯｺｳﾎｳｼﾞﾝﾅｺﾞﾔｶﾞｸｲﾝﾅｺﾞﾔ</v>
      </c>
      <c r="K2305" s="30" t="str">
        <f t="shared" si="107"/>
        <v>名古屋</v>
      </c>
      <c r="L2305" s="30">
        <f>①陸連データ貼付け!P2305</f>
        <v>1</v>
      </c>
      <c r="M2305" s="64" t="str">
        <f>①陸連データ貼付け!Q2305</f>
        <v>高校</v>
      </c>
    </row>
    <row r="2306" spans="1:13">
      <c r="A2306" s="233" t="str">
        <f>①陸連データ貼付け!M2306</f>
        <v>J476</v>
      </c>
      <c r="B2306" s="30" t="str">
        <f t="shared" si="105"/>
        <v>J</v>
      </c>
      <c r="C2306" s="30" t="str">
        <f t="shared" si="106"/>
        <v>476</v>
      </c>
      <c r="D2306" s="30">
        <f>①陸連データ貼付け!B2306</f>
        <v>96790637</v>
      </c>
      <c r="E2306" s="30" t="str">
        <f>①陸連データ貼付け!C2306</f>
        <v>古橋　龍馬</v>
      </c>
      <c r="F2306" s="30" t="str">
        <f>ASC(①陸連データ貼付け!D2306)</f>
        <v>ﾌﾙﾊｼ ﾘｮｳﾏ</v>
      </c>
      <c r="G2306" s="30" t="str">
        <f>①陸連データ貼付け!E2306</f>
        <v>男</v>
      </c>
      <c r="H2306" s="30">
        <f>①陸連データ貼付け!N2306</f>
        <v>223519</v>
      </c>
      <c r="I2306" s="30" t="str">
        <f>①陸連データ貼付け!K2306</f>
        <v>名古屋</v>
      </c>
      <c r="J2306" s="30" t="str">
        <f>ASC(①陸連データ貼付け!J2306)</f>
        <v>ｶﾞｯｺｳﾎｳｼﾞﾝﾅｺﾞﾔｶﾞｸｲﾝﾅｺﾞﾔ</v>
      </c>
      <c r="K2306" s="30" t="str">
        <f t="shared" si="107"/>
        <v>名古屋</v>
      </c>
      <c r="L2306" s="30">
        <f>①陸連データ貼付け!P2306</f>
        <v>1</v>
      </c>
      <c r="M2306" s="64" t="str">
        <f>①陸連データ貼付け!Q2306</f>
        <v>高校</v>
      </c>
    </row>
    <row r="2307" spans="1:13">
      <c r="A2307" s="233" t="str">
        <f>①陸連データ貼付け!M2307</f>
        <v>J477</v>
      </c>
      <c r="B2307" s="30" t="str">
        <f t="shared" ref="B2307:B2370" si="108">LEFT(A2307,1)</f>
        <v>J</v>
      </c>
      <c r="C2307" s="30" t="str">
        <f t="shared" ref="C2307:C2370" si="109">REPLACE(A2307,1,1,"")</f>
        <v>477</v>
      </c>
      <c r="D2307" s="30">
        <f>①陸連データ貼付け!B2307</f>
        <v>96790839</v>
      </c>
      <c r="E2307" s="30" t="str">
        <f>①陸連データ貼付け!C2307</f>
        <v>前田　蓮太朗</v>
      </c>
      <c r="F2307" s="30" t="str">
        <f>ASC(①陸連データ貼付け!D2307)</f>
        <v>ﾏｴﾀﾞ ﾚﾝﾀﾛｳ</v>
      </c>
      <c r="G2307" s="30" t="str">
        <f>①陸連データ貼付け!E2307</f>
        <v>男</v>
      </c>
      <c r="H2307" s="30">
        <f>①陸連データ貼付け!N2307</f>
        <v>223519</v>
      </c>
      <c r="I2307" s="30" t="str">
        <f>①陸連データ貼付け!K2307</f>
        <v>名古屋</v>
      </c>
      <c r="J2307" s="30" t="str">
        <f>ASC(①陸連データ貼付け!J2307)</f>
        <v>ｶﾞｯｺｳﾎｳｼﾞﾝﾅｺﾞﾔｶﾞｸｲﾝﾅｺﾞﾔ</v>
      </c>
      <c r="K2307" s="30" t="str">
        <f t="shared" ref="K2307:K2370" si="110">I2307</f>
        <v>名古屋</v>
      </c>
      <c r="L2307" s="30">
        <f>①陸連データ貼付け!P2307</f>
        <v>1</v>
      </c>
      <c r="M2307" s="64" t="str">
        <f>①陸連データ貼付け!Q2307</f>
        <v>高校</v>
      </c>
    </row>
    <row r="2308" spans="1:13">
      <c r="A2308" s="233" t="str">
        <f>①陸連データ貼付け!M2308</f>
        <v>J478</v>
      </c>
      <c r="B2308" s="30" t="str">
        <f t="shared" si="108"/>
        <v>J</v>
      </c>
      <c r="C2308" s="30" t="str">
        <f t="shared" si="109"/>
        <v>478</v>
      </c>
      <c r="D2308" s="30">
        <f>①陸連データ貼付け!B2308</f>
        <v>96790940</v>
      </c>
      <c r="E2308" s="30" t="str">
        <f>①陸連データ貼付け!C2308</f>
        <v>小関　伸哉</v>
      </c>
      <c r="F2308" s="30" t="str">
        <f>ASC(①陸連データ貼付け!D2308)</f>
        <v>ｵｾﾞｷ ｼﾝﾔ</v>
      </c>
      <c r="G2308" s="30" t="str">
        <f>①陸連データ貼付け!E2308</f>
        <v>男</v>
      </c>
      <c r="H2308" s="30">
        <f>①陸連データ貼付け!N2308</f>
        <v>223519</v>
      </c>
      <c r="I2308" s="30" t="str">
        <f>①陸連データ貼付け!K2308</f>
        <v>名古屋</v>
      </c>
      <c r="J2308" s="30" t="str">
        <f>ASC(①陸連データ貼付け!J2308)</f>
        <v>ｶﾞｯｺｳﾎｳｼﾞﾝﾅｺﾞﾔｶﾞｸｲﾝﾅｺﾞﾔ</v>
      </c>
      <c r="K2308" s="30" t="str">
        <f t="shared" si="110"/>
        <v>名古屋</v>
      </c>
      <c r="L2308" s="30">
        <f>①陸連データ貼付け!P2308</f>
        <v>1</v>
      </c>
      <c r="M2308" s="64" t="str">
        <f>①陸連データ貼付け!Q2308</f>
        <v>高校</v>
      </c>
    </row>
    <row r="2309" spans="1:13">
      <c r="A2309" s="233" t="str">
        <f>①陸連データ貼付け!M2309</f>
        <v>J479</v>
      </c>
      <c r="B2309" s="30" t="str">
        <f t="shared" si="108"/>
        <v>J</v>
      </c>
      <c r="C2309" s="30" t="str">
        <f t="shared" si="109"/>
        <v>479</v>
      </c>
      <c r="D2309" s="30">
        <f>①陸連データ貼付け!B2309</f>
        <v>96791032</v>
      </c>
      <c r="E2309" s="30" t="str">
        <f>①陸連データ貼付け!C2309</f>
        <v>梅田　慎之助</v>
      </c>
      <c r="F2309" s="30" t="str">
        <f>ASC(①陸連データ貼付け!D2309)</f>
        <v>ｳﾒﾀﾞ ｼﾝﾉｽｹ</v>
      </c>
      <c r="G2309" s="30" t="str">
        <f>①陸連データ貼付け!E2309</f>
        <v>男</v>
      </c>
      <c r="H2309" s="30">
        <f>①陸連データ貼付け!N2309</f>
        <v>223519</v>
      </c>
      <c r="I2309" s="30" t="str">
        <f>①陸連データ貼付け!K2309</f>
        <v>名古屋</v>
      </c>
      <c r="J2309" s="30" t="str">
        <f>ASC(①陸連データ貼付け!J2309)</f>
        <v>ｶﾞｯｺｳﾎｳｼﾞﾝﾅｺﾞﾔｶﾞｸｲﾝﾅｺﾞﾔ</v>
      </c>
      <c r="K2309" s="30" t="str">
        <f t="shared" si="110"/>
        <v>名古屋</v>
      </c>
      <c r="L2309" s="30">
        <f>①陸連データ貼付け!P2309</f>
        <v>1</v>
      </c>
      <c r="M2309" s="64" t="str">
        <f>①陸連データ貼付け!Q2309</f>
        <v>高校</v>
      </c>
    </row>
    <row r="2310" spans="1:13">
      <c r="A2310" s="233" t="str">
        <f>①陸連データ貼付け!M2310</f>
        <v>J609</v>
      </c>
      <c r="B2310" s="30" t="str">
        <f t="shared" si="108"/>
        <v>J</v>
      </c>
      <c r="C2310" s="30" t="str">
        <f t="shared" si="109"/>
        <v>609</v>
      </c>
      <c r="D2310" s="30">
        <f>①陸連データ貼付け!B2310</f>
        <v>85038731</v>
      </c>
      <c r="E2310" s="30" t="str">
        <f>①陸連データ貼付け!C2310</f>
        <v>佐藤　壱軌</v>
      </c>
      <c r="F2310" s="30" t="str">
        <f>ASC(①陸連データ貼付け!D2310)</f>
        <v>ｻﾄｳ ｲｯｷ</v>
      </c>
      <c r="G2310" s="30" t="str">
        <f>①陸連データ貼付け!E2310</f>
        <v>男</v>
      </c>
      <c r="H2310" s="30">
        <f>①陸連データ貼付け!N2310</f>
        <v>223519</v>
      </c>
      <c r="I2310" s="30" t="str">
        <f>①陸連データ貼付け!K2310</f>
        <v>名古屋</v>
      </c>
      <c r="J2310" s="30" t="str">
        <f>ASC(①陸連データ貼付け!J2310)</f>
        <v>ｶﾞｯｺｳﾎｳｼﾞﾝﾅｺﾞﾔｶﾞｸｲﾝﾅｺﾞﾔ</v>
      </c>
      <c r="K2310" s="30" t="str">
        <f t="shared" si="110"/>
        <v>名古屋</v>
      </c>
      <c r="L2310" s="30">
        <f>①陸連データ貼付け!P2310</f>
        <v>1</v>
      </c>
      <c r="M2310" s="64" t="str">
        <f>①陸連データ貼付け!Q2310</f>
        <v>高校</v>
      </c>
    </row>
    <row r="2311" spans="1:13">
      <c r="A2311" s="233" t="str">
        <f>①陸連データ貼付け!M2311</f>
        <v>H609</v>
      </c>
      <c r="B2311" s="30" t="str">
        <f t="shared" si="108"/>
        <v>H</v>
      </c>
      <c r="C2311" s="30" t="str">
        <f t="shared" si="109"/>
        <v>609</v>
      </c>
      <c r="D2311" s="30">
        <f>①陸連データ貼付け!B2311</f>
        <v>59911732</v>
      </c>
      <c r="E2311" s="30" t="str">
        <f>①陸連データ貼付け!C2311</f>
        <v>稲益　涼</v>
      </c>
      <c r="F2311" s="30" t="str">
        <f>ASC(①陸連データ貼付け!D2311)</f>
        <v>ｲﾅﾏｽ ﾘｮｳ</v>
      </c>
      <c r="G2311" s="30" t="str">
        <f>①陸連データ貼付け!E2311</f>
        <v>男</v>
      </c>
      <c r="H2311" s="30">
        <f>①陸連データ貼付け!N2311</f>
        <v>223520</v>
      </c>
      <c r="I2311" s="30" t="str">
        <f>①陸連データ貼付け!K2311</f>
        <v>名古屋工</v>
      </c>
      <c r="J2311" s="30" t="str">
        <f>ASC(①陸連データ貼付け!J2311)</f>
        <v>ｶﾞｯｺｳﾎｳｼﾞﾝﾒｲｺｳｶﾞｸｴﾝﾅｺﾞﾔｺｳｷﾞｮｳ</v>
      </c>
      <c r="K2311" s="30" t="str">
        <f t="shared" si="110"/>
        <v>名古屋工</v>
      </c>
      <c r="L2311" s="30">
        <f>①陸連データ貼付け!P2311</f>
        <v>2</v>
      </c>
      <c r="M2311" s="64" t="str">
        <f>①陸連データ貼付け!Q2311</f>
        <v>高校</v>
      </c>
    </row>
    <row r="2312" spans="1:13">
      <c r="A2312" s="233" t="str">
        <f>①陸連データ貼付け!M2312</f>
        <v>H610</v>
      </c>
      <c r="B2312" s="30" t="str">
        <f t="shared" si="108"/>
        <v>H</v>
      </c>
      <c r="C2312" s="30" t="str">
        <f t="shared" si="109"/>
        <v>610</v>
      </c>
      <c r="D2312" s="30">
        <f>①陸連データ貼付け!B2312</f>
        <v>74429733</v>
      </c>
      <c r="E2312" s="30" t="str">
        <f>①陸連データ貼付け!C2312</f>
        <v>草尾　太一</v>
      </c>
      <c r="F2312" s="30" t="str">
        <f>ASC(①陸連データ貼付け!D2312)</f>
        <v>ｸｻｵ ﾀｲﾁ</v>
      </c>
      <c r="G2312" s="30" t="str">
        <f>①陸連データ貼付け!E2312</f>
        <v>男</v>
      </c>
      <c r="H2312" s="30">
        <f>①陸連データ貼付け!N2312</f>
        <v>223520</v>
      </c>
      <c r="I2312" s="30" t="str">
        <f>①陸連データ貼付け!K2312</f>
        <v>名古屋工</v>
      </c>
      <c r="J2312" s="30" t="str">
        <f>ASC(①陸連データ貼付け!J2312)</f>
        <v>ｶﾞｯｺｳﾎｳｼﾞﾝﾒｲｺｳｶﾞｸｴﾝﾅｺﾞﾔｺｳｷﾞｮｳ</v>
      </c>
      <c r="K2312" s="30" t="str">
        <f t="shared" si="110"/>
        <v>名古屋工</v>
      </c>
      <c r="L2312" s="30">
        <f>①陸連データ貼付け!P2312</f>
        <v>3</v>
      </c>
      <c r="M2312" s="64" t="str">
        <f>①陸連データ貼付け!Q2312</f>
        <v>高校</v>
      </c>
    </row>
    <row r="2313" spans="1:13">
      <c r="A2313" s="233" t="str">
        <f>①陸連データ貼付け!M2313</f>
        <v>H611</v>
      </c>
      <c r="B2313" s="30" t="str">
        <f t="shared" si="108"/>
        <v>H</v>
      </c>
      <c r="C2313" s="30" t="str">
        <f t="shared" si="109"/>
        <v>611</v>
      </c>
      <c r="D2313" s="30">
        <f>①陸連データ貼付け!B2313</f>
        <v>74430422</v>
      </c>
      <c r="E2313" s="30" t="str">
        <f>①陸連データ貼付け!C2313</f>
        <v>永野　竜都</v>
      </c>
      <c r="F2313" s="30" t="str">
        <f>ASC(①陸連データ貼付け!D2313)</f>
        <v>ﾅｶﾞﾉ ﾘｭｳﾄ</v>
      </c>
      <c r="G2313" s="30" t="str">
        <f>①陸連データ貼付け!E2313</f>
        <v>男</v>
      </c>
      <c r="H2313" s="30">
        <f>①陸連データ貼付け!N2313</f>
        <v>223520</v>
      </c>
      <c r="I2313" s="30" t="str">
        <f>①陸連データ貼付け!K2313</f>
        <v>名古屋工</v>
      </c>
      <c r="J2313" s="30" t="str">
        <f>ASC(①陸連データ貼付け!J2313)</f>
        <v>ｶﾞｯｺｳﾎｳｼﾞﾝﾒｲｺｳｶﾞｸｴﾝﾅｺﾞﾔｺｳｷﾞｮｳ</v>
      </c>
      <c r="K2313" s="30" t="str">
        <f t="shared" si="110"/>
        <v>名古屋工</v>
      </c>
      <c r="L2313" s="30">
        <f>①陸連データ貼付け!P2313</f>
        <v>3</v>
      </c>
      <c r="M2313" s="64" t="str">
        <f>①陸連データ貼付け!Q2313</f>
        <v>高校</v>
      </c>
    </row>
    <row r="2314" spans="1:13">
      <c r="A2314" s="233" t="str">
        <f>①陸連データ貼付け!M2314</f>
        <v>H612</v>
      </c>
      <c r="B2314" s="30" t="str">
        <f t="shared" si="108"/>
        <v>H</v>
      </c>
      <c r="C2314" s="30" t="str">
        <f t="shared" si="109"/>
        <v>612</v>
      </c>
      <c r="D2314" s="30">
        <f>①陸連データ貼付け!B2314</f>
        <v>86055832</v>
      </c>
      <c r="E2314" s="30" t="str">
        <f>①陸連データ貼付け!C2314</f>
        <v>長谷川　大竜</v>
      </c>
      <c r="F2314" s="30" t="str">
        <f>ASC(①陸連データ貼付け!D2314)</f>
        <v>ﾊｾｶﾞﾜ ﾀﾂﾙ</v>
      </c>
      <c r="G2314" s="30" t="str">
        <f>①陸連データ貼付け!E2314</f>
        <v>男</v>
      </c>
      <c r="H2314" s="30">
        <f>①陸連データ貼付け!N2314</f>
        <v>223520</v>
      </c>
      <c r="I2314" s="30" t="str">
        <f>①陸連データ貼付け!K2314</f>
        <v>名古屋工</v>
      </c>
      <c r="J2314" s="30" t="str">
        <f>ASC(①陸連データ貼付け!J2314)</f>
        <v>ｶﾞｯｺｳﾎｳｼﾞﾝﾒｲｺｳｶﾞｸｴﾝﾅｺﾞﾔｺｳｷﾞｮｳ</v>
      </c>
      <c r="K2314" s="30" t="str">
        <f t="shared" si="110"/>
        <v>名古屋工</v>
      </c>
      <c r="L2314" s="30">
        <f>①陸連データ貼付け!P2314</f>
        <v>2</v>
      </c>
      <c r="M2314" s="64" t="str">
        <f>①陸連データ貼付け!Q2314</f>
        <v>高校</v>
      </c>
    </row>
    <row r="2315" spans="1:13">
      <c r="A2315" s="233" t="str">
        <f>①陸連データ貼付け!M2315</f>
        <v>H613</v>
      </c>
      <c r="B2315" s="30" t="str">
        <f t="shared" si="108"/>
        <v>H</v>
      </c>
      <c r="C2315" s="30" t="str">
        <f t="shared" si="109"/>
        <v>613</v>
      </c>
      <c r="D2315" s="30">
        <f>①陸連データ貼付け!B2315</f>
        <v>86056126</v>
      </c>
      <c r="E2315" s="30" t="str">
        <f>①陸連データ貼付け!C2315</f>
        <v>川端　康暉</v>
      </c>
      <c r="F2315" s="30" t="str">
        <f>ASC(①陸連データ貼付け!D2315)</f>
        <v>ｶﾜﾊﾞﾀ ｺｳｷ</v>
      </c>
      <c r="G2315" s="30" t="str">
        <f>①陸連データ貼付け!E2315</f>
        <v>男</v>
      </c>
      <c r="H2315" s="30">
        <f>①陸連データ貼付け!N2315</f>
        <v>223520</v>
      </c>
      <c r="I2315" s="30" t="str">
        <f>①陸連データ貼付け!K2315</f>
        <v>名古屋工</v>
      </c>
      <c r="J2315" s="30" t="str">
        <f>ASC(①陸連データ貼付け!J2315)</f>
        <v>ｶﾞｯｺｳﾎｳｼﾞﾝﾒｲｺｳｶﾞｸｴﾝﾅｺﾞﾔｺｳｷﾞｮｳ</v>
      </c>
      <c r="K2315" s="30" t="str">
        <f t="shared" si="110"/>
        <v>名古屋工</v>
      </c>
      <c r="L2315" s="30">
        <f>①陸連データ貼付け!P2315</f>
        <v>2</v>
      </c>
      <c r="M2315" s="64" t="str">
        <f>①陸連データ貼付け!Q2315</f>
        <v>高校</v>
      </c>
    </row>
    <row r="2316" spans="1:13">
      <c r="A2316" s="233" t="str">
        <f>①陸連データ貼付け!M2316</f>
        <v>H614</v>
      </c>
      <c r="B2316" s="30" t="str">
        <f t="shared" si="108"/>
        <v>H</v>
      </c>
      <c r="C2316" s="30" t="str">
        <f t="shared" si="109"/>
        <v>614</v>
      </c>
      <c r="D2316" s="30">
        <f>①陸連データ貼付け!B2316</f>
        <v>93924229</v>
      </c>
      <c r="E2316" s="30" t="str">
        <f>①陸連データ貼付け!C2316</f>
        <v>村居　辰哉</v>
      </c>
      <c r="F2316" s="30" t="str">
        <f>ASC(①陸連データ貼付け!D2316)</f>
        <v>ﾑﾗｲ ﾀﾂﾔ</v>
      </c>
      <c r="G2316" s="30" t="str">
        <f>①陸連データ貼付け!E2316</f>
        <v>男</v>
      </c>
      <c r="H2316" s="30">
        <f>①陸連データ貼付け!N2316</f>
        <v>223520</v>
      </c>
      <c r="I2316" s="30" t="str">
        <f>①陸連データ貼付け!K2316</f>
        <v>名古屋工</v>
      </c>
      <c r="J2316" s="30" t="str">
        <f>ASC(①陸連データ貼付け!J2316)</f>
        <v>ｶﾞｯｺｳﾎｳｼﾞﾝﾒｲｺｳｶﾞｸｴﾝﾅｺﾞﾔｺｳｷﾞｮｳ</v>
      </c>
      <c r="K2316" s="30" t="str">
        <f t="shared" si="110"/>
        <v>名古屋工</v>
      </c>
      <c r="L2316" s="30">
        <f>①陸連データ貼付け!P2316</f>
        <v>2</v>
      </c>
      <c r="M2316" s="64" t="str">
        <f>①陸連データ貼付け!Q2316</f>
        <v>高校</v>
      </c>
    </row>
    <row r="2317" spans="1:13">
      <c r="A2317" s="233" t="str">
        <f>①陸連データ貼付け!M2317</f>
        <v>H626</v>
      </c>
      <c r="B2317" s="30" t="str">
        <f t="shared" si="108"/>
        <v>H</v>
      </c>
      <c r="C2317" s="30" t="str">
        <f t="shared" si="109"/>
        <v>626</v>
      </c>
      <c r="D2317" s="30">
        <f>①陸連データ貼付け!B2317</f>
        <v>59128732</v>
      </c>
      <c r="E2317" s="30" t="str">
        <f>①陸連データ貼付け!C2317</f>
        <v>山口　潤</v>
      </c>
      <c r="F2317" s="30" t="str">
        <f>ASC(①陸連データ貼付け!D2317)</f>
        <v>ﾔﾏｸﾞﾁ ｼﾞｭﾝ</v>
      </c>
      <c r="G2317" s="30" t="str">
        <f>①陸連データ貼付け!E2317</f>
        <v>男</v>
      </c>
      <c r="H2317" s="30">
        <f>①陸連データ貼付け!N2317</f>
        <v>223520</v>
      </c>
      <c r="I2317" s="30" t="str">
        <f>①陸連データ貼付け!K2317</f>
        <v>名古屋工</v>
      </c>
      <c r="J2317" s="30" t="str">
        <f>ASC(①陸連データ貼付け!J2317)</f>
        <v>ｶﾞｯｺｳﾎｳｼﾞﾝﾒｲｺｳｶﾞｸｴﾝﾅｺﾞﾔｺｳｷﾞｮｳ</v>
      </c>
      <c r="K2317" s="30" t="str">
        <f t="shared" si="110"/>
        <v>名古屋工</v>
      </c>
      <c r="L2317" s="30">
        <f>①陸連データ貼付け!P2317</f>
        <v>1</v>
      </c>
      <c r="M2317" s="64" t="str">
        <f>①陸連データ貼付け!Q2317</f>
        <v>高校</v>
      </c>
    </row>
    <row r="2318" spans="1:13">
      <c r="A2318" s="233" t="str">
        <f>①陸連データ貼付け!M2318</f>
        <v>H627</v>
      </c>
      <c r="B2318" s="30" t="str">
        <f t="shared" si="108"/>
        <v>H</v>
      </c>
      <c r="C2318" s="30" t="str">
        <f t="shared" si="109"/>
        <v>627</v>
      </c>
      <c r="D2318" s="30">
        <f>①陸連データ貼付け!B2318</f>
        <v>73374327</v>
      </c>
      <c r="E2318" s="30" t="str">
        <f>①陸連データ貼付け!C2318</f>
        <v>岡田　文哉</v>
      </c>
      <c r="F2318" s="30" t="str">
        <f>ASC(①陸連データ貼付け!D2318)</f>
        <v>ｵｶﾀﾞ ﾌﾐﾔ</v>
      </c>
      <c r="G2318" s="30" t="str">
        <f>①陸連データ貼付け!E2318</f>
        <v>男</v>
      </c>
      <c r="H2318" s="30">
        <f>①陸連データ貼付け!N2318</f>
        <v>223520</v>
      </c>
      <c r="I2318" s="30" t="str">
        <f>①陸連データ貼付け!K2318</f>
        <v>名古屋工</v>
      </c>
      <c r="J2318" s="30" t="str">
        <f>ASC(①陸連データ貼付け!J2318)</f>
        <v>ｶﾞｯｺｳﾎｳｼﾞﾝﾒｲｺｳｶﾞｸｴﾝﾅｺﾞﾔｺｳｷﾞｮｳ</v>
      </c>
      <c r="K2318" s="30" t="str">
        <f t="shared" si="110"/>
        <v>名古屋工</v>
      </c>
      <c r="L2318" s="30">
        <f>①陸連データ貼付け!P2318</f>
        <v>1</v>
      </c>
      <c r="M2318" s="64" t="str">
        <f>①陸連データ貼付け!Q2318</f>
        <v>高校</v>
      </c>
    </row>
    <row r="2319" spans="1:13">
      <c r="A2319" s="233" t="str">
        <f>①陸連データ貼付け!M2319</f>
        <v>H628</v>
      </c>
      <c r="B2319" s="30" t="str">
        <f t="shared" si="108"/>
        <v>H</v>
      </c>
      <c r="C2319" s="30" t="str">
        <f t="shared" si="109"/>
        <v>628</v>
      </c>
      <c r="D2319" s="30">
        <f>①陸連データ貼付け!B2319</f>
        <v>98197337</v>
      </c>
      <c r="E2319" s="30" t="str">
        <f>①陸連データ貼付け!C2319</f>
        <v>川瀬　陽斗</v>
      </c>
      <c r="F2319" s="30" t="str">
        <f>ASC(①陸連データ貼付け!D2319)</f>
        <v>ｶﾜｾ ﾊﾙﾄ</v>
      </c>
      <c r="G2319" s="30" t="str">
        <f>①陸連データ貼付け!E2319</f>
        <v>男</v>
      </c>
      <c r="H2319" s="30">
        <f>①陸連データ貼付け!N2319</f>
        <v>223520</v>
      </c>
      <c r="I2319" s="30" t="str">
        <f>①陸連データ貼付け!K2319</f>
        <v>名古屋工</v>
      </c>
      <c r="J2319" s="30" t="str">
        <f>ASC(①陸連データ貼付け!J2319)</f>
        <v>ｶﾞｯｺｳﾎｳｼﾞﾝﾒｲｺｳｶﾞｸｴﾝﾅｺﾞﾔｺｳｷﾞｮｳ</v>
      </c>
      <c r="K2319" s="30" t="str">
        <f t="shared" si="110"/>
        <v>名古屋工</v>
      </c>
      <c r="L2319" s="30">
        <f>①陸連データ貼付け!P2319</f>
        <v>1</v>
      </c>
      <c r="M2319" s="64" t="str">
        <f>①陸連データ貼付け!Q2319</f>
        <v>高校</v>
      </c>
    </row>
    <row r="2320" spans="1:13">
      <c r="A2320" s="233" t="str">
        <f>①陸連データ貼付け!M2320</f>
        <v>H5001</v>
      </c>
      <c r="B2320" s="30" t="str">
        <f t="shared" si="108"/>
        <v>H</v>
      </c>
      <c r="C2320" s="30" t="str">
        <f t="shared" si="109"/>
        <v>5001</v>
      </c>
      <c r="D2320" s="30">
        <f>①陸連データ貼付け!B2320</f>
        <v>35000412</v>
      </c>
      <c r="E2320" s="30" t="str">
        <f>①陸連データ貼付け!C2320</f>
        <v>平手　綾華</v>
      </c>
      <c r="F2320" s="30" t="str">
        <f>ASC(①陸連データ貼付け!D2320)</f>
        <v>ﾋﾗﾃ ｱﾔｶ</v>
      </c>
      <c r="G2320" s="30" t="str">
        <f>①陸連データ貼付け!E2320</f>
        <v>女</v>
      </c>
      <c r="H2320" s="30">
        <f>①陸連データ貼付け!N2320</f>
        <v>223522</v>
      </c>
      <c r="I2320" s="30" t="str">
        <f>①陸連データ貼付け!K2320</f>
        <v>名女大</v>
      </c>
      <c r="J2320" s="30" t="str">
        <f>ASC(①陸連データ貼付け!J2320)</f>
        <v>ｶﾞｯｺｳﾎｳｼﾞﾝｺｼﾊﾗｶﾞｸｴﾝﾅｺﾞﾔｼﾞｮｼﾀﾞｲ</v>
      </c>
      <c r="K2320" s="30" t="str">
        <f t="shared" si="110"/>
        <v>名女大</v>
      </c>
      <c r="L2320" s="30">
        <f>①陸連データ貼付け!P2320</f>
        <v>3</v>
      </c>
      <c r="M2320" s="64" t="str">
        <f>①陸連データ貼付け!Q2320</f>
        <v>高校</v>
      </c>
    </row>
    <row r="2321" spans="1:13">
      <c r="A2321" s="233" t="str">
        <f>①陸連データ貼付け!M2321</f>
        <v>H5002</v>
      </c>
      <c r="B2321" s="30" t="str">
        <f t="shared" si="108"/>
        <v>H</v>
      </c>
      <c r="C2321" s="30" t="str">
        <f t="shared" si="109"/>
        <v>5002</v>
      </c>
      <c r="D2321" s="30">
        <f>①陸連データ貼付け!B2321</f>
        <v>75912630</v>
      </c>
      <c r="E2321" s="30" t="str">
        <f>①陸連データ貼付け!C2321</f>
        <v>岩田　実乃里</v>
      </c>
      <c r="F2321" s="30" t="str">
        <f>ASC(①陸連データ貼付け!D2321)</f>
        <v>ｲﾜﾀ ﾐﾉﾘ</v>
      </c>
      <c r="G2321" s="30" t="str">
        <f>①陸連データ貼付け!E2321</f>
        <v>女</v>
      </c>
      <c r="H2321" s="30">
        <f>①陸連データ貼付け!N2321</f>
        <v>223522</v>
      </c>
      <c r="I2321" s="30" t="str">
        <f>①陸連データ貼付け!K2321</f>
        <v>名女大</v>
      </c>
      <c r="J2321" s="30" t="str">
        <f>ASC(①陸連データ貼付け!J2321)</f>
        <v>ｶﾞｯｺｳﾎｳｼﾞﾝｺｼﾊﾗｶﾞｸｴﾝﾅｺﾞﾔｼﾞｮｼﾀﾞｲ</v>
      </c>
      <c r="K2321" s="30" t="str">
        <f t="shared" si="110"/>
        <v>名女大</v>
      </c>
      <c r="L2321" s="30">
        <f>①陸連データ貼付け!P2321</f>
        <v>3</v>
      </c>
      <c r="M2321" s="64" t="str">
        <f>①陸連データ貼付け!Q2321</f>
        <v>高校</v>
      </c>
    </row>
    <row r="2322" spans="1:13">
      <c r="A2322" s="233" t="str">
        <f>①陸連データ貼付け!M2322</f>
        <v>H5003</v>
      </c>
      <c r="B2322" s="30" t="str">
        <f t="shared" si="108"/>
        <v>H</v>
      </c>
      <c r="C2322" s="30" t="str">
        <f t="shared" si="109"/>
        <v>5003</v>
      </c>
      <c r="D2322" s="30">
        <f>①陸連データ貼付け!B2322</f>
        <v>77623934</v>
      </c>
      <c r="E2322" s="30" t="str">
        <f>①陸連データ貼付け!C2322</f>
        <v>後藤　朱南</v>
      </c>
      <c r="F2322" s="30" t="str">
        <f>ASC(①陸連データ貼付け!D2322)</f>
        <v>ｺﾞﾄｳ ﾐﾅﾐ</v>
      </c>
      <c r="G2322" s="30" t="str">
        <f>①陸連データ貼付け!E2322</f>
        <v>女</v>
      </c>
      <c r="H2322" s="30">
        <f>①陸連データ貼付け!N2322</f>
        <v>223522</v>
      </c>
      <c r="I2322" s="30" t="str">
        <f>①陸連データ貼付け!K2322</f>
        <v>名女大</v>
      </c>
      <c r="J2322" s="30" t="str">
        <f>ASC(①陸連データ貼付け!J2322)</f>
        <v>ｶﾞｯｺｳﾎｳｼﾞﾝｺｼﾊﾗｶﾞｸｴﾝﾅｺﾞﾔｼﾞｮｼﾀﾞｲ</v>
      </c>
      <c r="K2322" s="30" t="str">
        <f t="shared" si="110"/>
        <v>名女大</v>
      </c>
      <c r="L2322" s="30">
        <f>①陸連データ貼付け!P2322</f>
        <v>3</v>
      </c>
      <c r="M2322" s="64" t="str">
        <f>①陸連データ貼付け!Q2322</f>
        <v>高校</v>
      </c>
    </row>
    <row r="2323" spans="1:13">
      <c r="A2323" s="233" t="str">
        <f>①陸連データ貼付け!M2323</f>
        <v>H5004</v>
      </c>
      <c r="B2323" s="30" t="str">
        <f t="shared" si="108"/>
        <v>H</v>
      </c>
      <c r="C2323" s="30" t="str">
        <f t="shared" si="109"/>
        <v>5004</v>
      </c>
      <c r="D2323" s="30">
        <f>①陸連データ貼付け!B2323</f>
        <v>75912428</v>
      </c>
      <c r="E2323" s="30" t="str">
        <f>①陸連データ貼付け!C2323</f>
        <v>矢島　実咲</v>
      </c>
      <c r="F2323" s="30" t="str">
        <f>ASC(①陸連データ貼付け!D2323)</f>
        <v>ﾔｼﾞﾏ ﾐｻｷ</v>
      </c>
      <c r="G2323" s="30" t="str">
        <f>①陸連データ貼付け!E2323</f>
        <v>女</v>
      </c>
      <c r="H2323" s="30">
        <f>①陸連データ貼付け!N2323</f>
        <v>223522</v>
      </c>
      <c r="I2323" s="30" t="str">
        <f>①陸連データ貼付け!K2323</f>
        <v>名女大</v>
      </c>
      <c r="J2323" s="30" t="str">
        <f>ASC(①陸連データ貼付け!J2323)</f>
        <v>ｶﾞｯｺｳﾎｳｼﾞﾝｺｼﾊﾗｶﾞｸｴﾝﾅｺﾞﾔｼﾞｮｼﾀﾞｲ</v>
      </c>
      <c r="K2323" s="30" t="str">
        <f t="shared" si="110"/>
        <v>名女大</v>
      </c>
      <c r="L2323" s="30">
        <f>①陸連データ貼付け!P2323</f>
        <v>3</v>
      </c>
      <c r="M2323" s="64" t="str">
        <f>①陸連データ貼付け!Q2323</f>
        <v>高校</v>
      </c>
    </row>
    <row r="2324" spans="1:13">
      <c r="A2324" s="233" t="str">
        <f>①陸連データ貼付け!M2324</f>
        <v>H5005</v>
      </c>
      <c r="B2324" s="30" t="str">
        <f t="shared" si="108"/>
        <v>H</v>
      </c>
      <c r="C2324" s="30" t="str">
        <f t="shared" si="109"/>
        <v>5005</v>
      </c>
      <c r="D2324" s="30">
        <f>①陸連データ貼付け!B2324</f>
        <v>87755032</v>
      </c>
      <c r="E2324" s="30" t="str">
        <f>①陸連データ貼付け!C2324</f>
        <v>岡部　淳</v>
      </c>
      <c r="F2324" s="30" t="str">
        <f>ASC(①陸連データ貼付け!D2324)</f>
        <v>ｵｶﾍﾞ ｼﾞｭﾝ</v>
      </c>
      <c r="G2324" s="30" t="str">
        <f>①陸連データ貼付け!E2324</f>
        <v>女</v>
      </c>
      <c r="H2324" s="30">
        <f>①陸連データ貼付け!N2324</f>
        <v>223522</v>
      </c>
      <c r="I2324" s="30" t="str">
        <f>①陸連データ貼付け!K2324</f>
        <v>名女大</v>
      </c>
      <c r="J2324" s="30" t="str">
        <f>ASC(①陸連データ貼付け!J2324)</f>
        <v>ｶﾞｯｺｳﾎｳｼﾞﾝｺｼﾊﾗｶﾞｸｴﾝﾅｺﾞﾔｼﾞｮｼﾀﾞｲ</v>
      </c>
      <c r="K2324" s="30" t="str">
        <f t="shared" si="110"/>
        <v>名女大</v>
      </c>
      <c r="L2324" s="30">
        <f>①陸連データ貼付け!P2324</f>
        <v>2</v>
      </c>
      <c r="M2324" s="64" t="str">
        <f>①陸連データ貼付け!Q2324</f>
        <v>高校</v>
      </c>
    </row>
    <row r="2325" spans="1:13">
      <c r="A2325" s="233" t="str">
        <f>①陸連データ貼付け!M2325</f>
        <v>H5006</v>
      </c>
      <c r="B2325" s="30" t="str">
        <f t="shared" si="108"/>
        <v>H</v>
      </c>
      <c r="C2325" s="30" t="str">
        <f t="shared" si="109"/>
        <v>5006</v>
      </c>
      <c r="D2325" s="30">
        <f>①陸連データ貼付け!B2325</f>
        <v>87755436</v>
      </c>
      <c r="E2325" s="30" t="str">
        <f>①陸連データ貼付け!C2325</f>
        <v>葛島　佑香</v>
      </c>
      <c r="F2325" s="30" t="str">
        <f>ASC(①陸連データ貼付け!D2325)</f>
        <v>ｸｽﾞｼﾏ ﾕｶ</v>
      </c>
      <c r="G2325" s="30" t="str">
        <f>①陸連データ貼付け!E2325</f>
        <v>女</v>
      </c>
      <c r="H2325" s="30">
        <f>①陸連データ貼付け!N2325</f>
        <v>223522</v>
      </c>
      <c r="I2325" s="30" t="str">
        <f>①陸連データ貼付け!K2325</f>
        <v>名女大</v>
      </c>
      <c r="J2325" s="30" t="str">
        <f>ASC(①陸連データ貼付け!J2325)</f>
        <v>ｶﾞｯｺｳﾎｳｼﾞﾝｺｼﾊﾗｶﾞｸｴﾝﾅｺﾞﾔｼﾞｮｼﾀﾞｲ</v>
      </c>
      <c r="K2325" s="30" t="str">
        <f t="shared" si="110"/>
        <v>名女大</v>
      </c>
      <c r="L2325" s="30">
        <f>①陸連データ貼付け!P2325</f>
        <v>2</v>
      </c>
      <c r="M2325" s="64" t="str">
        <f>①陸連データ貼付け!Q2325</f>
        <v>高校</v>
      </c>
    </row>
    <row r="2326" spans="1:13">
      <c r="A2326" s="233" t="str">
        <f>①陸連データ貼付け!M2326</f>
        <v>H5007</v>
      </c>
      <c r="B2326" s="30" t="str">
        <f t="shared" si="108"/>
        <v>H</v>
      </c>
      <c r="C2326" s="30" t="str">
        <f t="shared" si="109"/>
        <v>5007</v>
      </c>
      <c r="D2326" s="30">
        <f>①陸連データ貼付け!B2326</f>
        <v>53637226</v>
      </c>
      <c r="E2326" s="30" t="str">
        <f>①陸連データ貼付け!C2326</f>
        <v>竹澤　有希乃</v>
      </c>
      <c r="F2326" s="30" t="str">
        <f>ASC(①陸連データ貼付け!D2326)</f>
        <v>ﾀｹｻﾞﾜ ﾕｷﾉ</v>
      </c>
      <c r="G2326" s="30" t="str">
        <f>①陸連データ貼付け!E2326</f>
        <v>女</v>
      </c>
      <c r="H2326" s="30">
        <f>①陸連データ貼付け!N2326</f>
        <v>223522</v>
      </c>
      <c r="I2326" s="30" t="str">
        <f>①陸連データ貼付け!K2326</f>
        <v>名女大</v>
      </c>
      <c r="J2326" s="30" t="str">
        <f>ASC(①陸連データ貼付け!J2326)</f>
        <v>ｶﾞｯｺｳﾎｳｼﾞﾝｺｼﾊﾗｶﾞｸｴﾝﾅｺﾞﾔｼﾞｮｼﾀﾞｲ</v>
      </c>
      <c r="K2326" s="30" t="str">
        <f t="shared" si="110"/>
        <v>名女大</v>
      </c>
      <c r="L2326" s="30">
        <f>①陸連データ貼付け!P2326</f>
        <v>2</v>
      </c>
      <c r="M2326" s="64" t="str">
        <f>①陸連データ貼付け!Q2326</f>
        <v>高校</v>
      </c>
    </row>
    <row r="2327" spans="1:13">
      <c r="A2327" s="233" t="str">
        <f>①陸連データ貼付け!M2327</f>
        <v>H5008</v>
      </c>
      <c r="B2327" s="30" t="str">
        <f t="shared" si="108"/>
        <v>H</v>
      </c>
      <c r="C2327" s="30" t="str">
        <f t="shared" si="109"/>
        <v>5008</v>
      </c>
      <c r="D2327" s="30">
        <f>①陸連データ貼付け!B2327</f>
        <v>87756437</v>
      </c>
      <c r="E2327" s="30" t="str">
        <f>①陸連データ貼付け!C2327</f>
        <v>中野　若菜</v>
      </c>
      <c r="F2327" s="30" t="str">
        <f>ASC(①陸連データ貼付け!D2327)</f>
        <v>ﾅｶﾉ ﾜｶﾅ</v>
      </c>
      <c r="G2327" s="30" t="str">
        <f>①陸連データ貼付け!E2327</f>
        <v>女</v>
      </c>
      <c r="H2327" s="30">
        <f>①陸連データ貼付け!N2327</f>
        <v>223522</v>
      </c>
      <c r="I2327" s="30" t="str">
        <f>①陸連データ貼付け!K2327</f>
        <v>名女大</v>
      </c>
      <c r="J2327" s="30" t="str">
        <f>ASC(①陸連データ貼付け!J2327)</f>
        <v>ｶﾞｯｺｳﾎｳｼﾞﾝｺｼﾊﾗｶﾞｸｴﾝﾅｺﾞﾔｼﾞｮｼﾀﾞｲ</v>
      </c>
      <c r="K2327" s="30" t="str">
        <f t="shared" si="110"/>
        <v>名女大</v>
      </c>
      <c r="L2327" s="30">
        <f>①陸連データ貼付け!P2327</f>
        <v>2</v>
      </c>
      <c r="M2327" s="64" t="str">
        <f>①陸連データ貼付け!Q2327</f>
        <v>高校</v>
      </c>
    </row>
    <row r="2328" spans="1:13">
      <c r="A2328" s="233" t="str">
        <f>①陸連データ貼付け!M2328</f>
        <v>H5009</v>
      </c>
      <c r="B2328" s="30" t="str">
        <f t="shared" si="108"/>
        <v>H</v>
      </c>
      <c r="C2328" s="30" t="str">
        <f t="shared" si="109"/>
        <v>5009</v>
      </c>
      <c r="D2328" s="30">
        <f>①陸連データ貼付け!B2328</f>
        <v>87756740</v>
      </c>
      <c r="E2328" s="30" t="str">
        <f>①陸連データ貼付け!C2328</f>
        <v>松尾　虹歩</v>
      </c>
      <c r="F2328" s="30" t="str">
        <f>ASC(①陸連データ貼付け!D2328)</f>
        <v>ﾏﾂｵ ﾆｼﾞﾎ</v>
      </c>
      <c r="G2328" s="30" t="str">
        <f>①陸連データ貼付け!E2328</f>
        <v>女</v>
      </c>
      <c r="H2328" s="30">
        <f>①陸連データ貼付け!N2328</f>
        <v>223522</v>
      </c>
      <c r="I2328" s="30" t="str">
        <f>①陸連データ貼付け!K2328</f>
        <v>名女大</v>
      </c>
      <c r="J2328" s="30" t="str">
        <f>ASC(①陸連データ貼付け!J2328)</f>
        <v>ｶﾞｯｺｳﾎｳｼﾞﾝｺｼﾊﾗｶﾞｸｴﾝﾅｺﾞﾔｼﾞｮｼﾀﾞｲ</v>
      </c>
      <c r="K2328" s="30" t="str">
        <f t="shared" si="110"/>
        <v>名女大</v>
      </c>
      <c r="L2328" s="30">
        <f>①陸連データ貼付け!P2328</f>
        <v>2</v>
      </c>
      <c r="M2328" s="64" t="str">
        <f>①陸連データ貼付け!Q2328</f>
        <v>高校</v>
      </c>
    </row>
    <row r="2329" spans="1:13">
      <c r="A2329" s="233" t="str">
        <f>①陸連データ貼付け!M2329</f>
        <v>H5010</v>
      </c>
      <c r="B2329" s="30" t="str">
        <f t="shared" si="108"/>
        <v>H</v>
      </c>
      <c r="C2329" s="30" t="str">
        <f t="shared" si="109"/>
        <v>5010</v>
      </c>
      <c r="D2329" s="30">
        <f>①陸連データ貼付け!B2329</f>
        <v>87757034</v>
      </c>
      <c r="E2329" s="30" t="str">
        <f>①陸連データ貼付け!C2329</f>
        <v>渡邉　友里</v>
      </c>
      <c r="F2329" s="30" t="str">
        <f>ASC(①陸連データ貼付け!D2329)</f>
        <v>ﾜﾀﾅﾍﾞ ﾕﾘ</v>
      </c>
      <c r="G2329" s="30" t="str">
        <f>①陸連データ貼付け!E2329</f>
        <v>女</v>
      </c>
      <c r="H2329" s="30">
        <f>①陸連データ貼付け!N2329</f>
        <v>223522</v>
      </c>
      <c r="I2329" s="30" t="str">
        <f>①陸連データ貼付け!K2329</f>
        <v>名女大</v>
      </c>
      <c r="J2329" s="30" t="str">
        <f>ASC(①陸連データ貼付け!J2329)</f>
        <v>ｶﾞｯｺｳﾎｳｼﾞﾝｺｼﾊﾗｶﾞｸｴﾝﾅｺﾞﾔｼﾞｮｼﾀﾞｲ</v>
      </c>
      <c r="K2329" s="30" t="str">
        <f t="shared" si="110"/>
        <v>名女大</v>
      </c>
      <c r="L2329" s="30">
        <f>①陸連データ貼付け!P2329</f>
        <v>2</v>
      </c>
      <c r="M2329" s="64" t="str">
        <f>①陸連データ貼付け!Q2329</f>
        <v>高校</v>
      </c>
    </row>
    <row r="2330" spans="1:13">
      <c r="A2330" s="233" t="str">
        <f>①陸連データ貼付け!M2330</f>
        <v>H5011</v>
      </c>
      <c r="B2330" s="30" t="str">
        <f t="shared" si="108"/>
        <v>H</v>
      </c>
      <c r="C2330" s="30" t="str">
        <f t="shared" si="109"/>
        <v>5011</v>
      </c>
      <c r="D2330" s="30">
        <f>①陸連データ貼付け!B2330</f>
        <v>59849944</v>
      </c>
      <c r="E2330" s="30" t="str">
        <f>①陸連データ貼付け!C2330</f>
        <v>村松　萌</v>
      </c>
      <c r="F2330" s="30" t="str">
        <f>ASC(①陸連データ貼付け!D2330)</f>
        <v>ﾑﾗﾏﾂ ﾓｴ</v>
      </c>
      <c r="G2330" s="30" t="str">
        <f>①陸連データ貼付け!E2330</f>
        <v>女</v>
      </c>
      <c r="H2330" s="30">
        <f>①陸連データ貼付け!N2330</f>
        <v>223522</v>
      </c>
      <c r="I2330" s="30" t="str">
        <f>①陸連データ貼付け!K2330</f>
        <v>名女大</v>
      </c>
      <c r="J2330" s="30" t="str">
        <f>ASC(①陸連データ貼付け!J2330)</f>
        <v>ｶﾞｯｺｳﾎｳｼﾞﾝｺｼﾊﾗｶﾞｸｴﾝﾅｺﾞﾔｼﾞｮｼﾀﾞｲ</v>
      </c>
      <c r="K2330" s="30" t="str">
        <f t="shared" si="110"/>
        <v>名女大</v>
      </c>
      <c r="L2330" s="30">
        <f>①陸連データ貼付け!P2330</f>
        <v>1</v>
      </c>
      <c r="M2330" s="64" t="str">
        <f>①陸連データ貼付け!Q2330</f>
        <v>高校</v>
      </c>
    </row>
    <row r="2331" spans="1:13">
      <c r="A2331" s="233" t="str">
        <f>①陸連データ貼付け!M2331</f>
        <v>H5216</v>
      </c>
      <c r="B2331" s="30" t="str">
        <f t="shared" si="108"/>
        <v>H</v>
      </c>
      <c r="C2331" s="30" t="str">
        <f t="shared" si="109"/>
        <v>5216</v>
      </c>
      <c r="D2331" s="30">
        <f>①陸連データ貼付け!B2331</f>
        <v>60735425</v>
      </c>
      <c r="E2331" s="30" t="str">
        <f>①陸連データ貼付け!C2331</f>
        <v>森島　侑子</v>
      </c>
      <c r="F2331" s="30" t="str">
        <f>ASC(①陸連データ貼付け!D2331)</f>
        <v>ﾓﾘｼﾏ ﾕｳｺ</v>
      </c>
      <c r="G2331" s="30" t="str">
        <f>①陸連データ貼付け!E2331</f>
        <v>女</v>
      </c>
      <c r="H2331" s="30">
        <f>①陸連データ貼付け!N2331</f>
        <v>223522</v>
      </c>
      <c r="I2331" s="30" t="str">
        <f>①陸連データ貼付け!K2331</f>
        <v>名女大</v>
      </c>
      <c r="J2331" s="30" t="str">
        <f>ASC(①陸連データ貼付け!J2331)</f>
        <v>ｶﾞｯｺｳﾎｳｼﾞﾝｺｼﾊﾗｶﾞｸｴﾝﾅｺﾞﾔｼﾞｮｼﾀﾞｲ</v>
      </c>
      <c r="K2331" s="30" t="str">
        <f t="shared" si="110"/>
        <v>名女大</v>
      </c>
      <c r="L2331" s="30">
        <f>①陸連データ貼付け!P2331</f>
        <v>1</v>
      </c>
      <c r="M2331" s="64" t="str">
        <f>①陸連データ貼付け!Q2331</f>
        <v>高校</v>
      </c>
    </row>
    <row r="2332" spans="1:13">
      <c r="A2332" s="233" t="str">
        <f>①陸連データ貼付け!M2332</f>
        <v>H5351</v>
      </c>
      <c r="B2332" s="30" t="str">
        <f t="shared" si="108"/>
        <v>H</v>
      </c>
      <c r="C2332" s="30" t="str">
        <f t="shared" si="109"/>
        <v>5351</v>
      </c>
      <c r="D2332" s="30">
        <f>①陸連データ貼付け!B2332</f>
        <v>60720520</v>
      </c>
      <c r="E2332" s="30" t="str">
        <f>①陸連データ貼付け!C2332</f>
        <v>松野　梨華</v>
      </c>
      <c r="F2332" s="30" t="str">
        <f>ASC(①陸連データ貼付け!D2332)</f>
        <v>ﾏﾂﾉ ﾘｶ</v>
      </c>
      <c r="G2332" s="30" t="str">
        <f>①陸連データ貼付け!E2332</f>
        <v>女</v>
      </c>
      <c r="H2332" s="30">
        <f>①陸連データ貼付け!N2332</f>
        <v>223522</v>
      </c>
      <c r="I2332" s="30" t="str">
        <f>①陸連データ貼付け!K2332</f>
        <v>名女大</v>
      </c>
      <c r="J2332" s="30" t="str">
        <f>ASC(①陸連データ貼付け!J2332)</f>
        <v>ｶﾞｯｺｳﾎｳｼﾞﾝｺｼﾊﾗｶﾞｸｴﾝﾅｺﾞﾔｼﾞｮｼﾀﾞｲ</v>
      </c>
      <c r="K2332" s="30" t="str">
        <f t="shared" si="110"/>
        <v>名女大</v>
      </c>
      <c r="L2332" s="30">
        <f>①陸連データ貼付け!P2332</f>
        <v>1</v>
      </c>
      <c r="M2332" s="64" t="str">
        <f>①陸連データ貼付け!Q2332</f>
        <v>高校</v>
      </c>
    </row>
    <row r="2333" spans="1:13">
      <c r="A2333" s="233" t="str">
        <f>①陸連データ貼付け!M2333</f>
        <v>H5352</v>
      </c>
      <c r="B2333" s="30" t="str">
        <f t="shared" si="108"/>
        <v>H</v>
      </c>
      <c r="C2333" s="30" t="str">
        <f t="shared" si="109"/>
        <v>5352</v>
      </c>
      <c r="D2333" s="30">
        <f>①陸連データ貼付け!B2333</f>
        <v>99458540</v>
      </c>
      <c r="E2333" s="30" t="str">
        <f>①陸連データ貼付け!C2333</f>
        <v>濵浦　華南</v>
      </c>
      <c r="F2333" s="30" t="str">
        <f>ASC(①陸連データ貼付け!D2333)</f>
        <v>ﾊﾏｳﾗ ｶﾅﾐ</v>
      </c>
      <c r="G2333" s="30" t="str">
        <f>①陸連データ貼付け!E2333</f>
        <v>女</v>
      </c>
      <c r="H2333" s="30">
        <f>①陸連データ貼付け!N2333</f>
        <v>223522</v>
      </c>
      <c r="I2333" s="30" t="str">
        <f>①陸連データ貼付け!K2333</f>
        <v>名女大</v>
      </c>
      <c r="J2333" s="30" t="str">
        <f>ASC(①陸連データ貼付け!J2333)</f>
        <v>ｶﾞｯｺｳﾎｳｼﾞﾝｺｼﾊﾗｶﾞｸｴﾝﾅｺﾞﾔｼﾞｮｼﾀﾞｲ</v>
      </c>
      <c r="K2333" s="30" t="str">
        <f t="shared" si="110"/>
        <v>名女大</v>
      </c>
      <c r="L2333" s="30">
        <f>①陸連データ貼付け!P2333</f>
        <v>1</v>
      </c>
      <c r="M2333" s="64" t="str">
        <f>①陸連データ貼付け!Q2333</f>
        <v>高校</v>
      </c>
    </row>
    <row r="2334" spans="1:13">
      <c r="A2334" s="233" t="str">
        <f>①陸連データ貼付け!M2334</f>
        <v>H5353</v>
      </c>
      <c r="B2334" s="30" t="str">
        <f t="shared" si="108"/>
        <v>H</v>
      </c>
      <c r="C2334" s="30" t="str">
        <f t="shared" si="109"/>
        <v>5353</v>
      </c>
      <c r="D2334" s="30">
        <f>①陸連データ貼付け!B2334</f>
        <v>59723127</v>
      </c>
      <c r="E2334" s="30" t="str">
        <f>①陸連データ貼付け!C2334</f>
        <v>中根　花梨</v>
      </c>
      <c r="F2334" s="30" t="str">
        <f>ASC(①陸連データ貼付け!D2334)</f>
        <v>ﾅｶﾈ ｶﾘﾝ</v>
      </c>
      <c r="G2334" s="30" t="str">
        <f>①陸連データ貼付け!E2334</f>
        <v>女</v>
      </c>
      <c r="H2334" s="30">
        <f>①陸連データ貼付け!N2334</f>
        <v>223522</v>
      </c>
      <c r="I2334" s="30" t="str">
        <f>①陸連データ貼付け!K2334</f>
        <v>名女大</v>
      </c>
      <c r="J2334" s="30" t="str">
        <f>ASC(①陸連データ貼付け!J2334)</f>
        <v>ｶﾞｯｺｳﾎｳｼﾞﾝｺｼﾊﾗｶﾞｸｴﾝﾅｺﾞﾔｼﾞｮｼﾀﾞｲ</v>
      </c>
      <c r="K2334" s="30" t="str">
        <f t="shared" si="110"/>
        <v>名女大</v>
      </c>
      <c r="L2334" s="30">
        <f>①陸連データ貼付け!P2334</f>
        <v>1</v>
      </c>
      <c r="M2334" s="64" t="str">
        <f>①陸連データ貼付け!Q2334</f>
        <v>高校</v>
      </c>
    </row>
    <row r="2335" spans="1:13">
      <c r="A2335" s="233" t="str">
        <f>①陸連データ貼付け!M2335</f>
        <v>H5253</v>
      </c>
      <c r="B2335" s="30" t="str">
        <f t="shared" si="108"/>
        <v>H</v>
      </c>
      <c r="C2335" s="30" t="str">
        <f t="shared" si="109"/>
        <v>5253</v>
      </c>
      <c r="D2335" s="30">
        <f>①陸連データ貼付け!B2335</f>
        <v>34694026</v>
      </c>
      <c r="E2335" s="30" t="str">
        <f>①陸連データ貼付け!C2335</f>
        <v>木下　真由香</v>
      </c>
      <c r="F2335" s="30" t="str">
        <f>ASC(①陸連データ貼付け!D2335)</f>
        <v>ｷﾉｼﾀ ﾏﾕｶ</v>
      </c>
      <c r="G2335" s="30" t="str">
        <f>①陸連データ貼付け!E2335</f>
        <v>女</v>
      </c>
      <c r="H2335" s="30">
        <f>①陸連データ貼付け!N2335</f>
        <v>223523</v>
      </c>
      <c r="I2335" s="30" t="str">
        <f>①陸連データ貼付け!K2335</f>
        <v>中部大一</v>
      </c>
      <c r="J2335" s="30" t="str">
        <f>ASC(①陸連データ貼付け!J2335)</f>
        <v>ｶﾞｯｺｳﾎｳｼﾞﾝﾁｭｳﾌﾞﾀﾞｲｶﾞｸﾁｭｳﾌﾞﾀﾞｲｶ</v>
      </c>
      <c r="K2335" s="30" t="str">
        <f t="shared" si="110"/>
        <v>中部大一</v>
      </c>
      <c r="L2335" s="30">
        <f>①陸連データ貼付け!P2335</f>
        <v>3</v>
      </c>
      <c r="M2335" s="64" t="str">
        <f>①陸連データ貼付け!Q2335</f>
        <v>高校</v>
      </c>
    </row>
    <row r="2336" spans="1:13">
      <c r="A2336" s="233" t="str">
        <f>①陸連データ貼付け!M2336</f>
        <v>H5254</v>
      </c>
      <c r="B2336" s="30" t="str">
        <f t="shared" si="108"/>
        <v>H</v>
      </c>
      <c r="C2336" s="30" t="str">
        <f t="shared" si="109"/>
        <v>5254</v>
      </c>
      <c r="D2336" s="30">
        <f>①陸連データ貼付け!B2336</f>
        <v>39933027</v>
      </c>
      <c r="E2336" s="30" t="str">
        <f>①陸連データ貼付け!C2336</f>
        <v>久保田　玲愛</v>
      </c>
      <c r="F2336" s="30" t="str">
        <f>ASC(①陸連データ貼付け!D2336)</f>
        <v>ｸﾎﾞﾀ ﾚｴﾅ</v>
      </c>
      <c r="G2336" s="30" t="str">
        <f>①陸連データ貼付け!E2336</f>
        <v>女</v>
      </c>
      <c r="H2336" s="30">
        <f>①陸連データ貼付け!N2336</f>
        <v>223523</v>
      </c>
      <c r="I2336" s="30" t="str">
        <f>①陸連データ貼付け!K2336</f>
        <v>中部大一</v>
      </c>
      <c r="J2336" s="30" t="str">
        <f>ASC(①陸連データ貼付け!J2336)</f>
        <v>ｶﾞｯｺｳﾎｳｼﾞﾝﾁｭｳﾌﾞﾀﾞｲｶﾞｸﾁｭｳﾌﾞﾀﾞｲｶ</v>
      </c>
      <c r="K2336" s="30" t="str">
        <f t="shared" si="110"/>
        <v>中部大一</v>
      </c>
      <c r="L2336" s="30">
        <f>①陸連データ貼付け!P2336</f>
        <v>3</v>
      </c>
      <c r="M2336" s="64" t="str">
        <f>①陸連データ貼付け!Q2336</f>
        <v>高校</v>
      </c>
    </row>
    <row r="2337" spans="1:13">
      <c r="A2337" s="233" t="str">
        <f>①陸連データ貼付け!M2337</f>
        <v>H5255</v>
      </c>
      <c r="B2337" s="30" t="str">
        <f t="shared" si="108"/>
        <v>H</v>
      </c>
      <c r="C2337" s="30" t="str">
        <f t="shared" si="109"/>
        <v>5255</v>
      </c>
      <c r="D2337" s="30">
        <f>①陸連データ貼付け!B2337</f>
        <v>40146621</v>
      </c>
      <c r="E2337" s="30" t="str">
        <f>①陸連データ貼付け!C2337</f>
        <v>大山　栞</v>
      </c>
      <c r="F2337" s="30" t="str">
        <f>ASC(①陸連データ貼付け!D2337)</f>
        <v>ｵｵﾔﾏ ｼｵﾘ</v>
      </c>
      <c r="G2337" s="30" t="str">
        <f>①陸連データ貼付け!E2337</f>
        <v>女</v>
      </c>
      <c r="H2337" s="30">
        <f>①陸連データ貼付け!N2337</f>
        <v>223523</v>
      </c>
      <c r="I2337" s="30" t="str">
        <f>①陸連データ貼付け!K2337</f>
        <v>中部大一</v>
      </c>
      <c r="J2337" s="30" t="str">
        <f>ASC(①陸連データ貼付け!J2337)</f>
        <v>ｶﾞｯｺｳﾎｳｼﾞﾝﾁｭｳﾌﾞﾀﾞｲｶﾞｸﾁｭｳﾌﾞﾀﾞｲｶ</v>
      </c>
      <c r="K2337" s="30" t="str">
        <f t="shared" si="110"/>
        <v>中部大一</v>
      </c>
      <c r="L2337" s="30">
        <f>①陸連データ貼付け!P2337</f>
        <v>3</v>
      </c>
      <c r="M2337" s="64" t="str">
        <f>①陸連データ貼付け!Q2337</f>
        <v>高校</v>
      </c>
    </row>
    <row r="2338" spans="1:13">
      <c r="A2338" s="233" t="str">
        <f>①陸連データ貼付け!M2338</f>
        <v>H5256</v>
      </c>
      <c r="B2338" s="30" t="str">
        <f t="shared" si="108"/>
        <v>H</v>
      </c>
      <c r="C2338" s="30" t="str">
        <f t="shared" si="109"/>
        <v>5256</v>
      </c>
      <c r="D2338" s="30">
        <f>①陸連データ貼付け!B2338</f>
        <v>45677837</v>
      </c>
      <c r="E2338" s="30" t="str">
        <f>①陸連データ貼付け!C2338</f>
        <v>飯沼　千花</v>
      </c>
      <c r="F2338" s="30" t="str">
        <f>ASC(①陸連データ貼付け!D2338)</f>
        <v>ｲｲﾇﾏ ﾁｶ</v>
      </c>
      <c r="G2338" s="30" t="str">
        <f>①陸連データ貼付け!E2338</f>
        <v>女</v>
      </c>
      <c r="H2338" s="30">
        <f>①陸連データ貼付け!N2338</f>
        <v>223523</v>
      </c>
      <c r="I2338" s="30" t="str">
        <f>①陸連データ貼付け!K2338</f>
        <v>中部大一</v>
      </c>
      <c r="J2338" s="30" t="str">
        <f>ASC(①陸連データ貼付け!J2338)</f>
        <v>ｶﾞｯｺｳﾎｳｼﾞﾝﾁｭｳﾌﾞﾀﾞｲｶﾞｸﾁｭｳﾌﾞﾀﾞｲｶ</v>
      </c>
      <c r="K2338" s="30" t="str">
        <f t="shared" si="110"/>
        <v>中部大一</v>
      </c>
      <c r="L2338" s="30">
        <f>①陸連データ貼付け!P2338</f>
        <v>3</v>
      </c>
      <c r="M2338" s="64" t="str">
        <f>①陸連データ貼付け!Q2338</f>
        <v>高校</v>
      </c>
    </row>
    <row r="2339" spans="1:13">
      <c r="A2339" s="233" t="str">
        <f>①陸連データ貼付け!M2339</f>
        <v>H5257</v>
      </c>
      <c r="B2339" s="30" t="str">
        <f t="shared" si="108"/>
        <v>H</v>
      </c>
      <c r="C2339" s="30" t="str">
        <f t="shared" si="109"/>
        <v>5257</v>
      </c>
      <c r="D2339" s="30">
        <f>①陸連データ貼付け!B2339</f>
        <v>45677938</v>
      </c>
      <c r="E2339" s="30" t="str">
        <f>①陸連データ貼付け!C2339</f>
        <v>清水　野々花</v>
      </c>
      <c r="F2339" s="30" t="str">
        <f>ASC(①陸連データ貼付け!D2339)</f>
        <v>ｼﾐｽﾞ ﾉﾉｶ</v>
      </c>
      <c r="G2339" s="30" t="str">
        <f>①陸連データ貼付け!E2339</f>
        <v>女</v>
      </c>
      <c r="H2339" s="30">
        <f>①陸連データ貼付け!N2339</f>
        <v>223523</v>
      </c>
      <c r="I2339" s="30" t="str">
        <f>①陸連データ貼付け!K2339</f>
        <v>中部大一</v>
      </c>
      <c r="J2339" s="30" t="str">
        <f>ASC(①陸連データ貼付け!J2339)</f>
        <v>ｶﾞｯｺｳﾎｳｼﾞﾝﾁｭｳﾌﾞﾀﾞｲｶﾞｸﾁｭｳﾌﾞﾀﾞｲｶ</v>
      </c>
      <c r="K2339" s="30" t="str">
        <f t="shared" si="110"/>
        <v>中部大一</v>
      </c>
      <c r="L2339" s="30">
        <f>①陸連データ貼付け!P2339</f>
        <v>3</v>
      </c>
      <c r="M2339" s="64" t="str">
        <f>①陸連データ貼付け!Q2339</f>
        <v>高校</v>
      </c>
    </row>
    <row r="2340" spans="1:13">
      <c r="A2340" s="233" t="str">
        <f>①陸連データ貼付け!M2340</f>
        <v>H5258</v>
      </c>
      <c r="B2340" s="30" t="str">
        <f t="shared" si="108"/>
        <v>H</v>
      </c>
      <c r="C2340" s="30" t="str">
        <f t="shared" si="109"/>
        <v>5258</v>
      </c>
      <c r="D2340" s="30">
        <f>①陸連データ貼付け!B2340</f>
        <v>45678131</v>
      </c>
      <c r="E2340" s="30" t="str">
        <f>①陸連データ貼付け!C2340</f>
        <v>土池　華純</v>
      </c>
      <c r="F2340" s="30" t="str">
        <f>ASC(①陸連データ貼付け!D2340)</f>
        <v>ﾄﾞｲｹ ｶｽﾐ</v>
      </c>
      <c r="G2340" s="30" t="str">
        <f>①陸連データ貼付け!E2340</f>
        <v>女</v>
      </c>
      <c r="H2340" s="30">
        <f>①陸連データ貼付け!N2340</f>
        <v>223523</v>
      </c>
      <c r="I2340" s="30" t="str">
        <f>①陸連データ貼付け!K2340</f>
        <v>中部大一</v>
      </c>
      <c r="J2340" s="30" t="str">
        <f>ASC(①陸連データ貼付け!J2340)</f>
        <v>ｶﾞｯｺｳﾎｳｼﾞﾝﾁｭｳﾌﾞﾀﾞｲｶﾞｸﾁｭｳﾌﾞﾀﾞｲｶ</v>
      </c>
      <c r="K2340" s="30" t="str">
        <f t="shared" si="110"/>
        <v>中部大一</v>
      </c>
      <c r="L2340" s="30">
        <f>①陸連データ貼付け!P2340</f>
        <v>3</v>
      </c>
      <c r="M2340" s="64" t="str">
        <f>①陸連データ貼付け!Q2340</f>
        <v>高校</v>
      </c>
    </row>
    <row r="2341" spans="1:13">
      <c r="A2341" s="233" t="str">
        <f>①陸連データ貼付け!M2341</f>
        <v>H5259</v>
      </c>
      <c r="B2341" s="30" t="str">
        <f t="shared" si="108"/>
        <v>H</v>
      </c>
      <c r="C2341" s="30" t="str">
        <f t="shared" si="109"/>
        <v>5259</v>
      </c>
      <c r="D2341" s="30">
        <f>①陸連データ貼付け!B2341</f>
        <v>45691631</v>
      </c>
      <c r="E2341" s="30" t="str">
        <f>①陸連データ貼付け!C2341</f>
        <v>高森　美咲</v>
      </c>
      <c r="F2341" s="30" t="str">
        <f>ASC(①陸連データ貼付け!D2341)</f>
        <v>ﾀｶﾓﾘ ﾐｻｷ</v>
      </c>
      <c r="G2341" s="30" t="str">
        <f>①陸連データ貼付け!E2341</f>
        <v>女</v>
      </c>
      <c r="H2341" s="30">
        <f>①陸連データ貼付け!N2341</f>
        <v>223523</v>
      </c>
      <c r="I2341" s="30" t="str">
        <f>①陸連データ貼付け!K2341</f>
        <v>中部大一</v>
      </c>
      <c r="J2341" s="30" t="str">
        <f>ASC(①陸連データ貼付け!J2341)</f>
        <v>ｶﾞｯｺｳﾎｳｼﾞﾝﾁｭｳﾌﾞﾀﾞｲｶﾞｸﾁｭｳﾌﾞﾀﾞｲｶ</v>
      </c>
      <c r="K2341" s="30" t="str">
        <f t="shared" si="110"/>
        <v>中部大一</v>
      </c>
      <c r="L2341" s="30">
        <f>①陸連データ貼付け!P2341</f>
        <v>3</v>
      </c>
      <c r="M2341" s="64" t="str">
        <f>①陸連データ貼付け!Q2341</f>
        <v>高校</v>
      </c>
    </row>
    <row r="2342" spans="1:13">
      <c r="A2342" s="233" t="str">
        <f>①陸連データ貼付け!M2342</f>
        <v>H5260</v>
      </c>
      <c r="B2342" s="30" t="str">
        <f t="shared" si="108"/>
        <v>H</v>
      </c>
      <c r="C2342" s="30" t="str">
        <f t="shared" si="109"/>
        <v>5260</v>
      </c>
      <c r="D2342" s="30">
        <f>①陸連データ貼付け!B2342</f>
        <v>45716528</v>
      </c>
      <c r="E2342" s="30" t="str">
        <f>①陸連データ貼付け!C2342</f>
        <v>石村　ダイアンケイ</v>
      </c>
      <c r="F2342" s="30" t="str">
        <f>ASC(①陸連データ貼付け!D2342)</f>
        <v>ｲｼﾑﾗ ﾀﾞｲｱﾝｹｲ</v>
      </c>
      <c r="G2342" s="30" t="str">
        <f>①陸連データ貼付け!E2342</f>
        <v>女</v>
      </c>
      <c r="H2342" s="30">
        <f>①陸連データ貼付け!N2342</f>
        <v>223523</v>
      </c>
      <c r="I2342" s="30" t="str">
        <f>①陸連データ貼付け!K2342</f>
        <v>中部大一</v>
      </c>
      <c r="J2342" s="30" t="str">
        <f>ASC(①陸連データ貼付け!J2342)</f>
        <v>ｶﾞｯｺｳﾎｳｼﾞﾝﾁｭｳﾌﾞﾀﾞｲｶﾞｸﾁｭｳﾌﾞﾀﾞｲｶ</v>
      </c>
      <c r="K2342" s="30" t="str">
        <f t="shared" si="110"/>
        <v>中部大一</v>
      </c>
      <c r="L2342" s="30">
        <f>①陸連データ貼付け!P2342</f>
        <v>3</v>
      </c>
      <c r="M2342" s="64" t="str">
        <f>①陸連データ貼付け!Q2342</f>
        <v>高校</v>
      </c>
    </row>
    <row r="2343" spans="1:13">
      <c r="A2343" s="233" t="str">
        <f>①陸連データ貼付け!M2343</f>
        <v>H5261</v>
      </c>
      <c r="B2343" s="30" t="str">
        <f t="shared" si="108"/>
        <v>H</v>
      </c>
      <c r="C2343" s="30" t="str">
        <f t="shared" si="109"/>
        <v>5261</v>
      </c>
      <c r="D2343" s="30">
        <f>①陸連データ貼付け!B2343</f>
        <v>51544423</v>
      </c>
      <c r="E2343" s="30" t="str">
        <f>①陸連データ貼付け!C2343</f>
        <v>服部　花奈</v>
      </c>
      <c r="F2343" s="30" t="str">
        <f>ASC(①陸連データ貼付け!D2343)</f>
        <v>ﾊｯﾄﾘ ﾊﾙﾅ</v>
      </c>
      <c r="G2343" s="30" t="str">
        <f>①陸連データ貼付け!E2343</f>
        <v>女</v>
      </c>
      <c r="H2343" s="30">
        <f>①陸連データ貼付け!N2343</f>
        <v>223523</v>
      </c>
      <c r="I2343" s="30" t="str">
        <f>①陸連データ貼付け!K2343</f>
        <v>中部大一</v>
      </c>
      <c r="J2343" s="30" t="str">
        <f>ASC(①陸連データ貼付け!J2343)</f>
        <v>ｶﾞｯｺｳﾎｳｼﾞﾝﾁｭｳﾌﾞﾀﾞｲｶﾞｸﾁｭｳﾌﾞﾀﾞｲｶ</v>
      </c>
      <c r="K2343" s="30" t="str">
        <f t="shared" si="110"/>
        <v>中部大一</v>
      </c>
      <c r="L2343" s="30">
        <f>①陸連データ貼付け!P2343</f>
        <v>2</v>
      </c>
      <c r="M2343" s="64" t="str">
        <f>①陸連データ貼付け!Q2343</f>
        <v>高校</v>
      </c>
    </row>
    <row r="2344" spans="1:13">
      <c r="A2344" s="233" t="str">
        <f>①陸連データ貼付け!M2344</f>
        <v>H5262</v>
      </c>
      <c r="B2344" s="30" t="str">
        <f t="shared" si="108"/>
        <v>H</v>
      </c>
      <c r="C2344" s="30" t="str">
        <f t="shared" si="109"/>
        <v>5262</v>
      </c>
      <c r="D2344" s="30">
        <f>①陸連データ貼付け!B2344</f>
        <v>54413825</v>
      </c>
      <c r="E2344" s="30" t="str">
        <f>①陸連データ貼付け!C2344</f>
        <v>田中　ルリカ</v>
      </c>
      <c r="F2344" s="30" t="str">
        <f>ASC(①陸連データ貼付け!D2344)</f>
        <v>ﾀﾅｶ ﾙﾘｶ</v>
      </c>
      <c r="G2344" s="30" t="str">
        <f>①陸連データ貼付け!E2344</f>
        <v>女</v>
      </c>
      <c r="H2344" s="30">
        <f>①陸連データ貼付け!N2344</f>
        <v>223523</v>
      </c>
      <c r="I2344" s="30" t="str">
        <f>①陸連データ貼付け!K2344</f>
        <v>中部大一</v>
      </c>
      <c r="J2344" s="30" t="str">
        <f>ASC(①陸連データ貼付け!J2344)</f>
        <v>ｶﾞｯｺｳﾎｳｼﾞﾝﾁｭｳﾌﾞﾀﾞｲｶﾞｸﾁｭｳﾌﾞﾀﾞｲｶ</v>
      </c>
      <c r="K2344" s="30" t="str">
        <f t="shared" si="110"/>
        <v>中部大一</v>
      </c>
      <c r="L2344" s="30">
        <f>①陸連データ貼付け!P2344</f>
        <v>2</v>
      </c>
      <c r="M2344" s="64" t="str">
        <f>①陸連データ貼付け!Q2344</f>
        <v>高校</v>
      </c>
    </row>
    <row r="2345" spans="1:13">
      <c r="A2345" s="233" t="str">
        <f>①陸連データ貼付け!M2345</f>
        <v>H5263</v>
      </c>
      <c r="B2345" s="30" t="str">
        <f t="shared" si="108"/>
        <v>H</v>
      </c>
      <c r="C2345" s="30" t="str">
        <f t="shared" si="109"/>
        <v>5263</v>
      </c>
      <c r="D2345" s="30">
        <f>①陸連データ貼付け!B2345</f>
        <v>58423628</v>
      </c>
      <c r="E2345" s="30" t="str">
        <f>①陸連データ貼付け!C2345</f>
        <v>山本　里緒</v>
      </c>
      <c r="F2345" s="30" t="str">
        <f>ASC(①陸連データ貼付け!D2345)</f>
        <v>ﾔﾏﾓﾄ ﾘｵ</v>
      </c>
      <c r="G2345" s="30" t="str">
        <f>①陸連データ貼付け!E2345</f>
        <v>女</v>
      </c>
      <c r="H2345" s="30">
        <f>①陸連データ貼付け!N2345</f>
        <v>223523</v>
      </c>
      <c r="I2345" s="30" t="str">
        <f>①陸連データ貼付け!K2345</f>
        <v>中部大一</v>
      </c>
      <c r="J2345" s="30" t="str">
        <f>ASC(①陸連データ貼付け!J2345)</f>
        <v>ｶﾞｯｺｳﾎｳｼﾞﾝﾁｭｳﾌﾞﾀﾞｲｶﾞｸﾁｭｳﾌﾞﾀﾞｲｶ</v>
      </c>
      <c r="K2345" s="30" t="str">
        <f t="shared" si="110"/>
        <v>中部大一</v>
      </c>
      <c r="L2345" s="30">
        <f>①陸連データ貼付け!P2345</f>
        <v>2</v>
      </c>
      <c r="M2345" s="64" t="str">
        <f>①陸連データ貼付け!Q2345</f>
        <v>高校</v>
      </c>
    </row>
    <row r="2346" spans="1:13">
      <c r="A2346" s="233" t="str">
        <f>①陸連データ貼付け!M2346</f>
        <v>H5264</v>
      </c>
      <c r="B2346" s="30" t="str">
        <f t="shared" si="108"/>
        <v>H</v>
      </c>
      <c r="C2346" s="30" t="str">
        <f t="shared" si="109"/>
        <v>5264</v>
      </c>
      <c r="D2346" s="30">
        <f>①陸連データ貼付け!B2346</f>
        <v>66346429</v>
      </c>
      <c r="E2346" s="30" t="str">
        <f>①陸連データ貼付け!C2346</f>
        <v>松山　遥香</v>
      </c>
      <c r="F2346" s="30" t="str">
        <f>ASC(①陸連データ貼付け!D2346)</f>
        <v>ﾏﾂﾔﾏ ﾊﾙｶ</v>
      </c>
      <c r="G2346" s="30" t="str">
        <f>①陸連データ貼付け!E2346</f>
        <v>女</v>
      </c>
      <c r="H2346" s="30">
        <f>①陸連データ貼付け!N2346</f>
        <v>223523</v>
      </c>
      <c r="I2346" s="30" t="str">
        <f>①陸連データ貼付け!K2346</f>
        <v>中部大一</v>
      </c>
      <c r="J2346" s="30" t="str">
        <f>ASC(①陸連データ貼付け!J2346)</f>
        <v>ｶﾞｯｺｳﾎｳｼﾞﾝﾁｭｳﾌﾞﾀﾞｲｶﾞｸﾁｭｳﾌﾞﾀﾞｲｶ</v>
      </c>
      <c r="K2346" s="30" t="str">
        <f t="shared" si="110"/>
        <v>中部大一</v>
      </c>
      <c r="L2346" s="30">
        <f>①陸連データ貼付け!P2346</f>
        <v>1</v>
      </c>
      <c r="M2346" s="64" t="str">
        <f>①陸連データ貼付け!Q2346</f>
        <v>高校</v>
      </c>
    </row>
    <row r="2347" spans="1:13">
      <c r="A2347" s="233" t="str">
        <f>①陸連データ貼付け!M2347</f>
        <v>H5265</v>
      </c>
      <c r="B2347" s="30" t="str">
        <f t="shared" si="108"/>
        <v>H</v>
      </c>
      <c r="C2347" s="30" t="str">
        <f t="shared" si="109"/>
        <v>5265</v>
      </c>
      <c r="D2347" s="30">
        <f>①陸連データ貼付け!B2347</f>
        <v>69342933</v>
      </c>
      <c r="E2347" s="30" t="str">
        <f>①陸連データ貼付け!C2347</f>
        <v>岩坂　亜美</v>
      </c>
      <c r="F2347" s="30" t="str">
        <f>ASC(①陸連データ貼付け!D2347)</f>
        <v>ｲﾜｻｶ ｱﾐ</v>
      </c>
      <c r="G2347" s="30" t="str">
        <f>①陸連データ貼付け!E2347</f>
        <v>女</v>
      </c>
      <c r="H2347" s="30">
        <f>①陸連データ貼付け!N2347</f>
        <v>223523</v>
      </c>
      <c r="I2347" s="30" t="str">
        <f>①陸連データ貼付け!K2347</f>
        <v>中部大一</v>
      </c>
      <c r="J2347" s="30" t="str">
        <f>ASC(①陸連データ貼付け!J2347)</f>
        <v>ｶﾞｯｺｳﾎｳｼﾞﾝﾁｭｳﾌﾞﾀﾞｲｶﾞｸﾁｭｳﾌﾞﾀﾞｲｶ</v>
      </c>
      <c r="K2347" s="30" t="str">
        <f t="shared" si="110"/>
        <v>中部大一</v>
      </c>
      <c r="L2347" s="30">
        <f>①陸連データ貼付け!P2347</f>
        <v>3</v>
      </c>
      <c r="M2347" s="64" t="str">
        <f>①陸連データ貼付け!Q2347</f>
        <v>高校</v>
      </c>
    </row>
    <row r="2348" spans="1:13">
      <c r="A2348" s="233" t="str">
        <f>①陸連データ貼付け!M2348</f>
        <v>H5266</v>
      </c>
      <c r="B2348" s="30" t="str">
        <f t="shared" si="108"/>
        <v>H</v>
      </c>
      <c r="C2348" s="30" t="str">
        <f t="shared" si="109"/>
        <v>5266</v>
      </c>
      <c r="D2348" s="30">
        <f>①陸連データ貼付け!B2348</f>
        <v>77161830</v>
      </c>
      <c r="E2348" s="30" t="str">
        <f>①陸連データ貼付け!C2348</f>
        <v>山田　麗央</v>
      </c>
      <c r="F2348" s="30" t="str">
        <f>ASC(①陸連データ貼付け!D2348)</f>
        <v>ﾔﾏﾀﾞ ﾚｵ</v>
      </c>
      <c r="G2348" s="30" t="str">
        <f>①陸連データ貼付け!E2348</f>
        <v>女</v>
      </c>
      <c r="H2348" s="30">
        <f>①陸連データ貼付け!N2348</f>
        <v>223523</v>
      </c>
      <c r="I2348" s="30" t="str">
        <f>①陸連データ貼付け!K2348</f>
        <v>中部大一</v>
      </c>
      <c r="J2348" s="30" t="str">
        <f>ASC(①陸連データ貼付け!J2348)</f>
        <v>ｶﾞｯｺｳﾎｳｼﾞﾝﾁｭｳﾌﾞﾀﾞｲｶﾞｸﾁｭｳﾌﾞﾀﾞｲｶ</v>
      </c>
      <c r="K2348" s="30" t="str">
        <f t="shared" si="110"/>
        <v>中部大一</v>
      </c>
      <c r="L2348" s="30">
        <f>①陸連データ貼付け!P2348</f>
        <v>3</v>
      </c>
      <c r="M2348" s="64" t="str">
        <f>①陸連データ貼付け!Q2348</f>
        <v>高校</v>
      </c>
    </row>
    <row r="2349" spans="1:13">
      <c r="A2349" s="233" t="str">
        <f>①陸連データ貼付け!M2349</f>
        <v>H5267</v>
      </c>
      <c r="B2349" s="30" t="str">
        <f t="shared" si="108"/>
        <v>H</v>
      </c>
      <c r="C2349" s="30" t="str">
        <f t="shared" si="109"/>
        <v>5267</v>
      </c>
      <c r="D2349" s="30">
        <f>①陸連データ貼付け!B2349</f>
        <v>89666338</v>
      </c>
      <c r="E2349" s="30" t="str">
        <f>①陸連データ貼付け!C2349</f>
        <v>影山　杏</v>
      </c>
      <c r="F2349" s="30" t="str">
        <f>ASC(①陸連データ貼付け!D2349)</f>
        <v>ｶｹﾞﾔﾏ ｱﾝ</v>
      </c>
      <c r="G2349" s="30" t="str">
        <f>①陸連データ貼付け!E2349</f>
        <v>女</v>
      </c>
      <c r="H2349" s="30">
        <f>①陸連データ貼付け!N2349</f>
        <v>223523</v>
      </c>
      <c r="I2349" s="30" t="str">
        <f>①陸連データ貼付け!K2349</f>
        <v>中部大一</v>
      </c>
      <c r="J2349" s="30" t="str">
        <f>ASC(①陸連データ貼付け!J2349)</f>
        <v>ｶﾞｯｺｳﾎｳｼﾞﾝﾁｭｳﾌﾞﾀﾞｲｶﾞｸﾁｭｳﾌﾞﾀﾞｲｶ</v>
      </c>
      <c r="K2349" s="30" t="str">
        <f t="shared" si="110"/>
        <v>中部大一</v>
      </c>
      <c r="L2349" s="30">
        <f>①陸連データ貼付け!P2349</f>
        <v>2</v>
      </c>
      <c r="M2349" s="64" t="str">
        <f>①陸連データ貼付け!Q2349</f>
        <v>高校</v>
      </c>
    </row>
    <row r="2350" spans="1:13">
      <c r="A2350" s="233" t="str">
        <f>①陸連データ貼付け!M2350</f>
        <v>H5268</v>
      </c>
      <c r="B2350" s="30" t="str">
        <f t="shared" si="108"/>
        <v>H</v>
      </c>
      <c r="C2350" s="30" t="str">
        <f t="shared" si="109"/>
        <v>5268</v>
      </c>
      <c r="D2350" s="30">
        <f>①陸連データ貼付け!B2350</f>
        <v>96905433</v>
      </c>
      <c r="E2350" s="30" t="str">
        <f>①陸連データ貼付け!C2350</f>
        <v>鈴木　こなつ</v>
      </c>
      <c r="F2350" s="30" t="str">
        <f>ASC(①陸連データ貼付け!D2350)</f>
        <v>ｽｽﾞｷ ｺﾅﾂ</v>
      </c>
      <c r="G2350" s="30" t="str">
        <f>①陸連データ貼付け!E2350</f>
        <v>女</v>
      </c>
      <c r="H2350" s="30">
        <f>①陸連データ貼付け!N2350</f>
        <v>223523</v>
      </c>
      <c r="I2350" s="30" t="str">
        <f>①陸連データ貼付け!K2350</f>
        <v>中部大一</v>
      </c>
      <c r="J2350" s="30" t="str">
        <f>ASC(①陸連データ貼付け!J2350)</f>
        <v>ｶﾞｯｺｳﾎｳｼﾞﾝﾁｭｳﾌﾞﾀﾞｲｶﾞｸﾁｭｳﾌﾞﾀﾞｲｶ</v>
      </c>
      <c r="K2350" s="30" t="str">
        <f t="shared" si="110"/>
        <v>中部大一</v>
      </c>
      <c r="L2350" s="30">
        <f>①陸連データ貼付け!P2350</f>
        <v>1</v>
      </c>
      <c r="M2350" s="64" t="str">
        <f>①陸連データ貼付け!Q2350</f>
        <v>高校</v>
      </c>
    </row>
    <row r="2351" spans="1:13">
      <c r="A2351" s="233" t="str">
        <f>①陸連データ貼付け!M2351</f>
        <v>H563</v>
      </c>
      <c r="B2351" s="30" t="str">
        <f t="shared" si="108"/>
        <v>H</v>
      </c>
      <c r="C2351" s="30" t="str">
        <f t="shared" si="109"/>
        <v>563</v>
      </c>
      <c r="D2351" s="30">
        <f>①陸連データ貼付け!B2351</f>
        <v>39866436</v>
      </c>
      <c r="E2351" s="30" t="str">
        <f>①陸連データ貼付け!C2351</f>
        <v>手島　光貴</v>
      </c>
      <c r="F2351" s="30" t="str">
        <f>ASC(①陸連データ貼付け!D2351)</f>
        <v>ﾃｼﾏ ｺｳｷ</v>
      </c>
      <c r="G2351" s="30" t="str">
        <f>①陸連データ貼付け!E2351</f>
        <v>男</v>
      </c>
      <c r="H2351" s="30">
        <f>①陸連データ貼付け!N2351</f>
        <v>223523</v>
      </c>
      <c r="I2351" s="30" t="str">
        <f>①陸連データ貼付け!K2351</f>
        <v>中部大一</v>
      </c>
      <c r="J2351" s="30" t="str">
        <f>ASC(①陸連データ貼付け!J2351)</f>
        <v>ｶﾞｯｺｳﾎｳｼﾞﾝﾁｭｳﾌﾞﾀﾞｲｶﾞｸﾁｭｳﾌﾞﾀﾞｲｶ</v>
      </c>
      <c r="K2351" s="30" t="str">
        <f t="shared" si="110"/>
        <v>中部大一</v>
      </c>
      <c r="L2351" s="30">
        <f>①陸連データ貼付け!P2351</f>
        <v>3</v>
      </c>
      <c r="M2351" s="64" t="str">
        <f>①陸連データ貼付け!Q2351</f>
        <v>高校</v>
      </c>
    </row>
    <row r="2352" spans="1:13">
      <c r="A2352" s="233" t="str">
        <f>①陸連データ貼付け!M2352</f>
        <v>H564</v>
      </c>
      <c r="B2352" s="30" t="str">
        <f t="shared" si="108"/>
        <v>H</v>
      </c>
      <c r="C2352" s="30" t="str">
        <f t="shared" si="109"/>
        <v>564</v>
      </c>
      <c r="D2352" s="30">
        <f>①陸連データ貼付け!B2352</f>
        <v>39931328</v>
      </c>
      <c r="E2352" s="30" t="str">
        <f>①陸連データ貼付け!C2352</f>
        <v>森木　優摩</v>
      </c>
      <c r="F2352" s="30" t="str">
        <f>ASC(①陸連データ貼付け!D2352)</f>
        <v>ﾓﾘｷ ﾕｳﾏ</v>
      </c>
      <c r="G2352" s="30" t="str">
        <f>①陸連データ貼付け!E2352</f>
        <v>男</v>
      </c>
      <c r="H2352" s="30">
        <f>①陸連データ貼付け!N2352</f>
        <v>223523</v>
      </c>
      <c r="I2352" s="30" t="str">
        <f>①陸連データ貼付け!K2352</f>
        <v>中部大一</v>
      </c>
      <c r="J2352" s="30" t="str">
        <f>ASC(①陸連データ貼付け!J2352)</f>
        <v>ｶﾞｯｺｳﾎｳｼﾞﾝﾁｭｳﾌﾞﾀﾞｲｶﾞｸﾁｭｳﾌﾞﾀﾞｲｶ</v>
      </c>
      <c r="K2352" s="30" t="str">
        <f t="shared" si="110"/>
        <v>中部大一</v>
      </c>
      <c r="L2352" s="30">
        <f>①陸連データ貼付け!P2352</f>
        <v>3</v>
      </c>
      <c r="M2352" s="64" t="str">
        <f>①陸連データ貼付け!Q2352</f>
        <v>高校</v>
      </c>
    </row>
    <row r="2353" spans="1:13">
      <c r="A2353" s="233" t="str">
        <f>①陸連データ貼付け!M2353</f>
        <v>H565</v>
      </c>
      <c r="B2353" s="30" t="str">
        <f t="shared" si="108"/>
        <v>H</v>
      </c>
      <c r="C2353" s="30" t="str">
        <f t="shared" si="109"/>
        <v>565</v>
      </c>
      <c r="D2353" s="30">
        <f>①陸連データ貼付け!B2353</f>
        <v>45639128</v>
      </c>
      <c r="E2353" s="30" t="str">
        <f>①陸連データ貼付け!C2353</f>
        <v>町頭　優貴</v>
      </c>
      <c r="F2353" s="30" t="str">
        <f>ASC(①陸連データ貼付け!D2353)</f>
        <v>ﾏﾁｶﾞｼﾗ ﾕｳｷ</v>
      </c>
      <c r="G2353" s="30" t="str">
        <f>①陸連データ貼付け!E2353</f>
        <v>男</v>
      </c>
      <c r="H2353" s="30">
        <f>①陸連データ貼付け!N2353</f>
        <v>223523</v>
      </c>
      <c r="I2353" s="30" t="str">
        <f>①陸連データ貼付け!K2353</f>
        <v>中部大一</v>
      </c>
      <c r="J2353" s="30" t="str">
        <f>ASC(①陸連データ貼付け!J2353)</f>
        <v>ｶﾞｯｺｳﾎｳｼﾞﾝﾁｭｳﾌﾞﾀﾞｲｶﾞｸﾁｭｳﾌﾞﾀﾞｲｶ</v>
      </c>
      <c r="K2353" s="30" t="str">
        <f t="shared" si="110"/>
        <v>中部大一</v>
      </c>
      <c r="L2353" s="30">
        <f>①陸連データ貼付け!P2353</f>
        <v>3</v>
      </c>
      <c r="M2353" s="64" t="str">
        <f>①陸連データ貼付け!Q2353</f>
        <v>高校</v>
      </c>
    </row>
    <row r="2354" spans="1:13">
      <c r="A2354" s="233" t="str">
        <f>①陸連データ貼付け!M2354</f>
        <v>H566</v>
      </c>
      <c r="B2354" s="30" t="str">
        <f t="shared" si="108"/>
        <v>H</v>
      </c>
      <c r="C2354" s="30" t="str">
        <f t="shared" si="109"/>
        <v>566</v>
      </c>
      <c r="D2354" s="30">
        <f>①陸連データ貼付け!B2354</f>
        <v>45642728</v>
      </c>
      <c r="E2354" s="30" t="str">
        <f>①陸連データ貼付け!C2354</f>
        <v>広瀬　匡基</v>
      </c>
      <c r="F2354" s="30" t="str">
        <f>ASC(①陸連データ貼付け!D2354)</f>
        <v>ﾋﾛｾ ﾏｻｷ</v>
      </c>
      <c r="G2354" s="30" t="str">
        <f>①陸連データ貼付け!E2354</f>
        <v>男</v>
      </c>
      <c r="H2354" s="30">
        <f>①陸連データ貼付け!N2354</f>
        <v>223523</v>
      </c>
      <c r="I2354" s="30" t="str">
        <f>①陸連データ貼付け!K2354</f>
        <v>中部大一</v>
      </c>
      <c r="J2354" s="30" t="str">
        <f>ASC(①陸連データ貼付け!J2354)</f>
        <v>ｶﾞｯｺｳﾎｳｼﾞﾝﾁｭｳﾌﾞﾀﾞｲｶﾞｸﾁｭｳﾌﾞﾀﾞｲｶ</v>
      </c>
      <c r="K2354" s="30" t="str">
        <f t="shared" si="110"/>
        <v>中部大一</v>
      </c>
      <c r="L2354" s="30">
        <f>①陸連データ貼付け!P2354</f>
        <v>3</v>
      </c>
      <c r="M2354" s="64" t="str">
        <f>①陸連データ貼付け!Q2354</f>
        <v>高校</v>
      </c>
    </row>
    <row r="2355" spans="1:13">
      <c r="A2355" s="233" t="str">
        <f>①陸連データ貼付け!M2355</f>
        <v>H567</v>
      </c>
      <c r="B2355" s="30" t="str">
        <f t="shared" si="108"/>
        <v>H</v>
      </c>
      <c r="C2355" s="30" t="str">
        <f t="shared" si="109"/>
        <v>567</v>
      </c>
      <c r="D2355" s="30">
        <f>①陸連データ貼付け!B2355</f>
        <v>45718631</v>
      </c>
      <c r="E2355" s="30" t="str">
        <f>①陸連データ貼付け!C2355</f>
        <v>松田　貫汰</v>
      </c>
      <c r="F2355" s="30" t="str">
        <f>ASC(①陸連データ貼付け!D2355)</f>
        <v>ﾏﾂﾀﾞ ｶﾝﾀ</v>
      </c>
      <c r="G2355" s="30" t="str">
        <f>①陸連データ貼付け!E2355</f>
        <v>男</v>
      </c>
      <c r="H2355" s="30">
        <f>①陸連データ貼付け!N2355</f>
        <v>223523</v>
      </c>
      <c r="I2355" s="30" t="str">
        <f>①陸連データ貼付け!K2355</f>
        <v>中部大一</v>
      </c>
      <c r="J2355" s="30" t="str">
        <f>ASC(①陸連データ貼付け!J2355)</f>
        <v>ｶﾞｯｺｳﾎｳｼﾞﾝﾁｭｳﾌﾞﾀﾞｲｶﾞｸﾁｭｳﾌﾞﾀﾞｲｶ</v>
      </c>
      <c r="K2355" s="30" t="str">
        <f t="shared" si="110"/>
        <v>中部大一</v>
      </c>
      <c r="L2355" s="30">
        <f>①陸連データ貼付け!P2355</f>
        <v>3</v>
      </c>
      <c r="M2355" s="64" t="str">
        <f>①陸連データ貼付け!Q2355</f>
        <v>高校</v>
      </c>
    </row>
    <row r="2356" spans="1:13">
      <c r="A2356" s="233" t="str">
        <f>①陸連データ貼付け!M2356</f>
        <v>H568</v>
      </c>
      <c r="B2356" s="30" t="str">
        <f t="shared" si="108"/>
        <v>H</v>
      </c>
      <c r="C2356" s="30" t="str">
        <f t="shared" si="109"/>
        <v>568</v>
      </c>
      <c r="D2356" s="30">
        <f>①陸連データ貼付け!B2356</f>
        <v>45718732</v>
      </c>
      <c r="E2356" s="30" t="str">
        <f>①陸連データ貼付け!C2356</f>
        <v>貴田　勇斗</v>
      </c>
      <c r="F2356" s="30" t="str">
        <f>ASC(①陸連データ貼付け!D2356)</f>
        <v>ｷﾀﾞ ﾕｳﾄ</v>
      </c>
      <c r="G2356" s="30" t="str">
        <f>①陸連データ貼付け!E2356</f>
        <v>男</v>
      </c>
      <c r="H2356" s="30">
        <f>①陸連データ貼付け!N2356</f>
        <v>223523</v>
      </c>
      <c r="I2356" s="30" t="str">
        <f>①陸連データ貼付け!K2356</f>
        <v>中部大一</v>
      </c>
      <c r="J2356" s="30" t="str">
        <f>ASC(①陸連データ貼付け!J2356)</f>
        <v>ｶﾞｯｺｳﾎｳｼﾞﾝﾁｭｳﾌﾞﾀﾞｲｶﾞｸﾁｭｳﾌﾞﾀﾞｲｶ</v>
      </c>
      <c r="K2356" s="30" t="str">
        <f t="shared" si="110"/>
        <v>中部大一</v>
      </c>
      <c r="L2356" s="30">
        <f>①陸連データ貼付け!P2356</f>
        <v>3</v>
      </c>
      <c r="M2356" s="64" t="str">
        <f>①陸連データ貼付け!Q2356</f>
        <v>高校</v>
      </c>
    </row>
    <row r="2357" spans="1:13">
      <c r="A2357" s="233" t="str">
        <f>①陸連データ貼付け!M2357</f>
        <v>H569</v>
      </c>
      <c r="B2357" s="30" t="str">
        <f t="shared" si="108"/>
        <v>H</v>
      </c>
      <c r="C2357" s="30" t="str">
        <f t="shared" si="109"/>
        <v>569</v>
      </c>
      <c r="D2357" s="30">
        <f>①陸連データ貼付け!B2357</f>
        <v>48334628</v>
      </c>
      <c r="E2357" s="30" t="str">
        <f>①陸連データ貼付け!C2357</f>
        <v>阿波　拓也</v>
      </c>
      <c r="F2357" s="30" t="str">
        <f>ASC(①陸連データ貼付け!D2357)</f>
        <v>ｱﾜ ﾀｸﾔ</v>
      </c>
      <c r="G2357" s="30" t="str">
        <f>①陸連データ貼付け!E2357</f>
        <v>男</v>
      </c>
      <c r="H2357" s="30">
        <f>①陸連データ貼付け!N2357</f>
        <v>223523</v>
      </c>
      <c r="I2357" s="30" t="str">
        <f>①陸連データ貼付け!K2357</f>
        <v>中部大一</v>
      </c>
      <c r="J2357" s="30" t="str">
        <f>ASC(①陸連データ貼付け!J2357)</f>
        <v>ｶﾞｯｺｳﾎｳｼﾞﾝﾁｭｳﾌﾞﾀﾞｲｶﾞｸﾁｭｳﾌﾞﾀﾞｲｶ</v>
      </c>
      <c r="K2357" s="30" t="str">
        <f t="shared" si="110"/>
        <v>中部大一</v>
      </c>
      <c r="L2357" s="30">
        <f>①陸連データ貼付け!P2357</f>
        <v>2</v>
      </c>
      <c r="M2357" s="64" t="str">
        <f>①陸連データ貼付け!Q2357</f>
        <v>高校</v>
      </c>
    </row>
    <row r="2358" spans="1:13">
      <c r="A2358" s="233" t="str">
        <f>①陸連データ貼付け!M2358</f>
        <v>H570</v>
      </c>
      <c r="B2358" s="30" t="str">
        <f t="shared" si="108"/>
        <v>H</v>
      </c>
      <c r="C2358" s="30" t="str">
        <f t="shared" si="109"/>
        <v>570</v>
      </c>
      <c r="D2358" s="30">
        <f>①陸連データ貼付け!B2358</f>
        <v>48533225</v>
      </c>
      <c r="E2358" s="30" t="str">
        <f>①陸連データ貼付け!C2358</f>
        <v>浅井　匠</v>
      </c>
      <c r="F2358" s="30" t="str">
        <f>ASC(①陸連データ貼付け!D2358)</f>
        <v>ｱｻｲ ﾀｸﾐ</v>
      </c>
      <c r="G2358" s="30" t="str">
        <f>①陸連データ貼付け!E2358</f>
        <v>男</v>
      </c>
      <c r="H2358" s="30">
        <f>①陸連データ貼付け!N2358</f>
        <v>223523</v>
      </c>
      <c r="I2358" s="30" t="str">
        <f>①陸連データ貼付け!K2358</f>
        <v>中部大一</v>
      </c>
      <c r="J2358" s="30" t="str">
        <f>ASC(①陸連データ貼付け!J2358)</f>
        <v>ｶﾞｯｺｳﾎｳｼﾞﾝﾁｭｳﾌﾞﾀﾞｲｶﾞｸﾁｭｳﾌﾞﾀﾞｲｶ</v>
      </c>
      <c r="K2358" s="30" t="str">
        <f t="shared" si="110"/>
        <v>中部大一</v>
      </c>
      <c r="L2358" s="30">
        <f>①陸連データ貼付け!P2358</f>
        <v>2</v>
      </c>
      <c r="M2358" s="64" t="str">
        <f>①陸連データ貼付け!Q2358</f>
        <v>高校</v>
      </c>
    </row>
    <row r="2359" spans="1:13">
      <c r="A2359" s="233" t="str">
        <f>①陸連データ貼付け!M2359</f>
        <v>H571</v>
      </c>
      <c r="B2359" s="30" t="str">
        <f t="shared" si="108"/>
        <v>H</v>
      </c>
      <c r="C2359" s="30" t="str">
        <f t="shared" si="109"/>
        <v>571</v>
      </c>
      <c r="D2359" s="30">
        <f>①陸連データ貼付け!B2359</f>
        <v>57266026</v>
      </c>
      <c r="E2359" s="30" t="str">
        <f>①陸連データ貼付け!C2359</f>
        <v>中川　侑斗</v>
      </c>
      <c r="F2359" s="30" t="str">
        <f>ASC(①陸連データ貼付け!D2359)</f>
        <v>ﾅｶｶﾞﾜ ﾕｳﾄ</v>
      </c>
      <c r="G2359" s="30" t="str">
        <f>①陸連データ貼付け!E2359</f>
        <v>男</v>
      </c>
      <c r="H2359" s="30">
        <f>①陸連データ貼付け!N2359</f>
        <v>223523</v>
      </c>
      <c r="I2359" s="30" t="str">
        <f>①陸連データ貼付け!K2359</f>
        <v>中部大一</v>
      </c>
      <c r="J2359" s="30" t="str">
        <f>ASC(①陸連データ貼付け!J2359)</f>
        <v>ｶﾞｯｺｳﾎｳｼﾞﾝﾁｭｳﾌﾞﾀﾞｲｶﾞｸﾁｭｳﾌﾞﾀﾞｲｶ</v>
      </c>
      <c r="K2359" s="30" t="str">
        <f t="shared" si="110"/>
        <v>中部大一</v>
      </c>
      <c r="L2359" s="30">
        <f>①陸連データ貼付け!P2359</f>
        <v>3</v>
      </c>
      <c r="M2359" s="64" t="str">
        <f>①陸連データ貼付け!Q2359</f>
        <v>高校</v>
      </c>
    </row>
    <row r="2360" spans="1:13">
      <c r="A2360" s="233" t="str">
        <f>①陸連データ貼付け!M2360</f>
        <v>H572</v>
      </c>
      <c r="B2360" s="30" t="str">
        <f t="shared" si="108"/>
        <v>H</v>
      </c>
      <c r="C2360" s="30" t="str">
        <f t="shared" si="109"/>
        <v>572</v>
      </c>
      <c r="D2360" s="30">
        <f>①陸連データ貼付け!B2360</f>
        <v>58414729</v>
      </c>
      <c r="E2360" s="30" t="str">
        <f>①陸連データ貼付け!C2360</f>
        <v>堀野　紘生</v>
      </c>
      <c r="F2360" s="30" t="str">
        <f>ASC(①陸連データ貼付け!D2360)</f>
        <v>ﾎﾘﾉ ｺｳｷ</v>
      </c>
      <c r="G2360" s="30" t="str">
        <f>①陸連データ貼付け!E2360</f>
        <v>男</v>
      </c>
      <c r="H2360" s="30">
        <f>①陸連データ貼付け!N2360</f>
        <v>223523</v>
      </c>
      <c r="I2360" s="30" t="str">
        <f>①陸連データ貼付け!K2360</f>
        <v>中部大一</v>
      </c>
      <c r="J2360" s="30" t="str">
        <f>ASC(①陸連データ貼付け!J2360)</f>
        <v>ｶﾞｯｺｳﾎｳｼﾞﾝﾁｭｳﾌﾞﾀﾞｲｶﾞｸﾁｭｳﾌﾞﾀﾞｲｶ</v>
      </c>
      <c r="K2360" s="30" t="str">
        <f t="shared" si="110"/>
        <v>中部大一</v>
      </c>
      <c r="L2360" s="30">
        <f>①陸連データ貼付け!P2360</f>
        <v>2</v>
      </c>
      <c r="M2360" s="64" t="str">
        <f>①陸連データ貼付け!Q2360</f>
        <v>高校</v>
      </c>
    </row>
    <row r="2361" spans="1:13">
      <c r="A2361" s="233" t="str">
        <f>①陸連データ貼付け!M2361</f>
        <v>H573</v>
      </c>
      <c r="B2361" s="30" t="str">
        <f t="shared" si="108"/>
        <v>H</v>
      </c>
      <c r="C2361" s="30" t="str">
        <f t="shared" si="109"/>
        <v>573</v>
      </c>
      <c r="D2361" s="30">
        <f>①陸連データ貼付け!B2361</f>
        <v>59911126</v>
      </c>
      <c r="E2361" s="30" t="str">
        <f>①陸連データ貼付け!C2361</f>
        <v>近藤　駿人</v>
      </c>
      <c r="F2361" s="30" t="str">
        <f>ASC(①陸連データ貼付け!D2361)</f>
        <v>ｺﾝﾄﾞｳ ﾊﾔﾄ</v>
      </c>
      <c r="G2361" s="30" t="str">
        <f>①陸連データ貼付け!E2361</f>
        <v>男</v>
      </c>
      <c r="H2361" s="30">
        <f>①陸連データ貼付け!N2361</f>
        <v>223523</v>
      </c>
      <c r="I2361" s="30" t="str">
        <f>①陸連データ貼付け!K2361</f>
        <v>中部大一</v>
      </c>
      <c r="J2361" s="30" t="str">
        <f>ASC(①陸連データ貼付け!J2361)</f>
        <v>ｶﾞｯｺｳﾎｳｼﾞﾝﾁｭｳﾌﾞﾀﾞｲｶﾞｸﾁｭｳﾌﾞﾀﾞｲｶ</v>
      </c>
      <c r="K2361" s="30" t="str">
        <f t="shared" si="110"/>
        <v>中部大一</v>
      </c>
      <c r="L2361" s="30">
        <f>①陸連データ貼付け!P2361</f>
        <v>3</v>
      </c>
      <c r="M2361" s="64" t="str">
        <f>①陸連データ貼付け!Q2361</f>
        <v>高校</v>
      </c>
    </row>
    <row r="2362" spans="1:13">
      <c r="A2362" s="233" t="str">
        <f>①陸連データ貼付け!M2362</f>
        <v>H574</v>
      </c>
      <c r="B2362" s="30" t="str">
        <f t="shared" si="108"/>
        <v>H</v>
      </c>
      <c r="C2362" s="30" t="str">
        <f t="shared" si="109"/>
        <v>574</v>
      </c>
      <c r="D2362" s="30">
        <f>①陸連データ貼付け!B2362</f>
        <v>60705826</v>
      </c>
      <c r="E2362" s="30" t="str">
        <f>①陸連データ貼付け!C2362</f>
        <v>高橋　龍平</v>
      </c>
      <c r="F2362" s="30" t="str">
        <f>ASC(①陸連データ貼付け!D2362)</f>
        <v>ﾀｶﾊｼ ﾘｭｳﾍｲ</v>
      </c>
      <c r="G2362" s="30" t="str">
        <f>①陸連データ貼付け!E2362</f>
        <v>男</v>
      </c>
      <c r="H2362" s="30">
        <f>①陸連データ貼付け!N2362</f>
        <v>223523</v>
      </c>
      <c r="I2362" s="30" t="str">
        <f>①陸連データ貼付け!K2362</f>
        <v>中部大一</v>
      </c>
      <c r="J2362" s="30" t="str">
        <f>ASC(①陸連データ貼付け!J2362)</f>
        <v>ｶﾞｯｺｳﾎｳｼﾞﾝﾁｭｳﾌﾞﾀﾞｲｶﾞｸﾁｭｳﾌﾞﾀﾞｲｶ</v>
      </c>
      <c r="K2362" s="30" t="str">
        <f t="shared" si="110"/>
        <v>中部大一</v>
      </c>
      <c r="L2362" s="30">
        <f>①陸連データ貼付け!P2362</f>
        <v>1</v>
      </c>
      <c r="M2362" s="64" t="str">
        <f>①陸連データ貼付け!Q2362</f>
        <v>高校</v>
      </c>
    </row>
    <row r="2363" spans="1:13">
      <c r="A2363" s="233" t="str">
        <f>①陸連データ貼付け!M2363</f>
        <v>H575</v>
      </c>
      <c r="B2363" s="30" t="str">
        <f t="shared" si="108"/>
        <v>H</v>
      </c>
      <c r="C2363" s="30" t="str">
        <f t="shared" si="109"/>
        <v>575</v>
      </c>
      <c r="D2363" s="30">
        <f>①陸連データ貼付け!B2363</f>
        <v>63638430</v>
      </c>
      <c r="E2363" s="30" t="str">
        <f>①陸連データ貼付け!C2363</f>
        <v>加藤　大成</v>
      </c>
      <c r="F2363" s="30" t="str">
        <f>ASC(①陸連データ貼付け!D2363)</f>
        <v>ｶﾄｳ ﾀｲｾｲ</v>
      </c>
      <c r="G2363" s="30" t="str">
        <f>①陸連データ貼付け!E2363</f>
        <v>男</v>
      </c>
      <c r="H2363" s="30">
        <f>①陸連データ貼付け!N2363</f>
        <v>223523</v>
      </c>
      <c r="I2363" s="30" t="str">
        <f>①陸連データ貼付け!K2363</f>
        <v>中部大一</v>
      </c>
      <c r="J2363" s="30" t="str">
        <f>ASC(①陸連データ貼付け!J2363)</f>
        <v>ｶﾞｯｺｳﾎｳｼﾞﾝﾁｭｳﾌﾞﾀﾞｲｶﾞｸﾁｭｳﾌﾞﾀﾞｲｶ</v>
      </c>
      <c r="K2363" s="30" t="str">
        <f t="shared" si="110"/>
        <v>中部大一</v>
      </c>
      <c r="L2363" s="30">
        <f>①陸連データ貼付け!P2363</f>
        <v>1</v>
      </c>
      <c r="M2363" s="64" t="str">
        <f>①陸連データ貼付け!Q2363</f>
        <v>高校</v>
      </c>
    </row>
    <row r="2364" spans="1:13">
      <c r="A2364" s="233" t="str">
        <f>①陸連データ貼付け!M2364</f>
        <v>H576</v>
      </c>
      <c r="B2364" s="30" t="str">
        <f t="shared" si="108"/>
        <v>H</v>
      </c>
      <c r="C2364" s="30" t="str">
        <f t="shared" si="109"/>
        <v>576</v>
      </c>
      <c r="D2364" s="30">
        <f>①陸連データ貼付け!B2364</f>
        <v>66341929</v>
      </c>
      <c r="E2364" s="30" t="str">
        <f>①陸連データ貼付け!C2364</f>
        <v>杉　虹輝</v>
      </c>
      <c r="F2364" s="30" t="str">
        <f>ASC(①陸連データ貼付け!D2364)</f>
        <v>ｽｷﾞ ｺｳｷ</v>
      </c>
      <c r="G2364" s="30" t="str">
        <f>①陸連データ貼付け!E2364</f>
        <v>男</v>
      </c>
      <c r="H2364" s="30">
        <f>①陸連データ貼付け!N2364</f>
        <v>223523</v>
      </c>
      <c r="I2364" s="30" t="str">
        <f>①陸連データ貼付け!K2364</f>
        <v>中部大一</v>
      </c>
      <c r="J2364" s="30" t="str">
        <f>ASC(①陸連データ貼付け!J2364)</f>
        <v>ｶﾞｯｺｳﾎｳｼﾞﾝﾁｭｳﾌﾞﾀﾞｲｶﾞｸﾁｭｳﾌﾞﾀﾞｲｶ</v>
      </c>
      <c r="K2364" s="30" t="str">
        <f t="shared" si="110"/>
        <v>中部大一</v>
      </c>
      <c r="L2364" s="30">
        <f>①陸連データ貼付け!P2364</f>
        <v>1</v>
      </c>
      <c r="M2364" s="64" t="str">
        <f>①陸連データ貼付け!Q2364</f>
        <v>高校</v>
      </c>
    </row>
    <row r="2365" spans="1:13">
      <c r="A2365" s="233" t="str">
        <f>①陸連データ貼付け!M2365</f>
        <v>H577</v>
      </c>
      <c r="B2365" s="30" t="str">
        <f t="shared" si="108"/>
        <v>H</v>
      </c>
      <c r="C2365" s="30" t="str">
        <f t="shared" si="109"/>
        <v>577</v>
      </c>
      <c r="D2365" s="30">
        <f>①陸連データ貼付け!B2365</f>
        <v>72860932</v>
      </c>
      <c r="E2365" s="30" t="str">
        <f>①陸連データ貼付け!C2365</f>
        <v>尾関　耀匡</v>
      </c>
      <c r="F2365" s="30" t="str">
        <f>ASC(①陸連データ貼付け!D2365)</f>
        <v>ｵｾﾞｷ ﾃﾙﾏｻ</v>
      </c>
      <c r="G2365" s="30" t="str">
        <f>①陸連データ貼付け!E2365</f>
        <v>男</v>
      </c>
      <c r="H2365" s="30">
        <f>①陸連データ貼付け!N2365</f>
        <v>223523</v>
      </c>
      <c r="I2365" s="30" t="str">
        <f>①陸連データ貼付け!K2365</f>
        <v>中部大一</v>
      </c>
      <c r="J2365" s="30" t="str">
        <f>ASC(①陸連データ貼付け!J2365)</f>
        <v>ｶﾞｯｺｳﾎｳｼﾞﾝﾁｭｳﾌﾞﾀﾞｲｶﾞｸﾁｭｳﾌﾞﾀﾞｲｶ</v>
      </c>
      <c r="K2365" s="30" t="str">
        <f t="shared" si="110"/>
        <v>中部大一</v>
      </c>
      <c r="L2365" s="30">
        <f>①陸連データ貼付け!P2365</f>
        <v>1</v>
      </c>
      <c r="M2365" s="64" t="str">
        <f>①陸連データ貼付け!Q2365</f>
        <v>高校</v>
      </c>
    </row>
    <row r="2366" spans="1:13">
      <c r="A2366" s="233" t="str">
        <f>①陸連データ貼付け!M2366</f>
        <v>H578</v>
      </c>
      <c r="B2366" s="30" t="str">
        <f t="shared" si="108"/>
        <v>H</v>
      </c>
      <c r="C2366" s="30" t="str">
        <f t="shared" si="109"/>
        <v>578</v>
      </c>
      <c r="D2366" s="30">
        <f>①陸連データ貼付け!B2366</f>
        <v>72877637</v>
      </c>
      <c r="E2366" s="30" t="str">
        <f>①陸連データ貼付け!C2366</f>
        <v>山崎　向陽</v>
      </c>
      <c r="F2366" s="30" t="str">
        <f>ASC(①陸連データ貼付け!D2366)</f>
        <v>ﾔﾏｻﾞｷ ｺｳﾖｳ</v>
      </c>
      <c r="G2366" s="30" t="str">
        <f>①陸連データ貼付け!E2366</f>
        <v>男</v>
      </c>
      <c r="H2366" s="30">
        <f>①陸連データ貼付け!N2366</f>
        <v>223523</v>
      </c>
      <c r="I2366" s="30" t="str">
        <f>①陸連データ貼付け!K2366</f>
        <v>中部大一</v>
      </c>
      <c r="J2366" s="30" t="str">
        <f>ASC(①陸連データ貼付け!J2366)</f>
        <v>ｶﾞｯｺｳﾎｳｼﾞﾝﾁｭｳﾌﾞﾀﾞｲｶﾞｸﾁｭｳﾌﾞﾀﾞｲｶ</v>
      </c>
      <c r="K2366" s="30" t="str">
        <f t="shared" si="110"/>
        <v>中部大一</v>
      </c>
      <c r="L2366" s="30">
        <f>①陸連データ貼付け!P2366</f>
        <v>3</v>
      </c>
      <c r="M2366" s="64" t="str">
        <f>①陸連データ貼付け!Q2366</f>
        <v>高校</v>
      </c>
    </row>
    <row r="2367" spans="1:13">
      <c r="A2367" s="233" t="str">
        <f>①陸連データ貼付け!M2367</f>
        <v>H579</v>
      </c>
      <c r="B2367" s="30" t="str">
        <f t="shared" si="108"/>
        <v>H</v>
      </c>
      <c r="C2367" s="30" t="str">
        <f t="shared" si="109"/>
        <v>579</v>
      </c>
      <c r="D2367" s="30">
        <f>①陸連データ貼付け!B2367</f>
        <v>77160829</v>
      </c>
      <c r="E2367" s="30" t="str">
        <f>①陸連データ貼付け!C2367</f>
        <v>高橋　虹太</v>
      </c>
      <c r="F2367" s="30" t="str">
        <f>ASC(①陸連データ貼付け!D2367)</f>
        <v>ﾀｶﾊｼ ｺｳﾀ</v>
      </c>
      <c r="G2367" s="30" t="str">
        <f>①陸連データ貼付け!E2367</f>
        <v>男</v>
      </c>
      <c r="H2367" s="30">
        <f>①陸連データ貼付け!N2367</f>
        <v>223523</v>
      </c>
      <c r="I2367" s="30" t="str">
        <f>①陸連データ貼付け!K2367</f>
        <v>中部大一</v>
      </c>
      <c r="J2367" s="30" t="str">
        <f>ASC(①陸連データ貼付け!J2367)</f>
        <v>ｶﾞｯｺｳﾎｳｼﾞﾝﾁｭｳﾌﾞﾀﾞｲｶﾞｸﾁｭｳﾌﾞﾀﾞｲｶ</v>
      </c>
      <c r="K2367" s="30" t="str">
        <f t="shared" si="110"/>
        <v>中部大一</v>
      </c>
      <c r="L2367" s="30">
        <f>①陸連データ貼付け!P2367</f>
        <v>3</v>
      </c>
      <c r="M2367" s="64" t="str">
        <f>①陸連データ貼付け!Q2367</f>
        <v>高校</v>
      </c>
    </row>
    <row r="2368" spans="1:13">
      <c r="A2368" s="233" t="str">
        <f>①陸連データ貼付け!M2368</f>
        <v>H580</v>
      </c>
      <c r="B2368" s="30" t="str">
        <f t="shared" si="108"/>
        <v>H</v>
      </c>
      <c r="C2368" s="30" t="str">
        <f t="shared" si="109"/>
        <v>580</v>
      </c>
      <c r="D2368" s="30">
        <f>①陸連データ貼付け!B2368</f>
        <v>83840528</v>
      </c>
      <c r="E2368" s="30" t="str">
        <f>①陸連データ貼付け!C2368</f>
        <v>安藤　諒</v>
      </c>
      <c r="F2368" s="30" t="str">
        <f>ASC(①陸連データ貼付け!D2368)</f>
        <v>ｱﾝﾄﾞｳ ﾏｺﾄ</v>
      </c>
      <c r="G2368" s="30" t="str">
        <f>①陸連データ貼付け!E2368</f>
        <v>男</v>
      </c>
      <c r="H2368" s="30">
        <f>①陸連データ貼付け!N2368</f>
        <v>223523</v>
      </c>
      <c r="I2368" s="30" t="str">
        <f>①陸連データ貼付け!K2368</f>
        <v>中部大一</v>
      </c>
      <c r="J2368" s="30" t="str">
        <f>ASC(①陸連データ貼付け!J2368)</f>
        <v>ｶﾞｯｺｳﾎｳｼﾞﾝﾁｭｳﾌﾞﾀﾞｲｶﾞｸﾁｭｳﾌﾞﾀﾞｲｶ</v>
      </c>
      <c r="K2368" s="30" t="str">
        <f t="shared" si="110"/>
        <v>中部大一</v>
      </c>
      <c r="L2368" s="30">
        <f>①陸連データ貼付け!P2368</f>
        <v>1</v>
      </c>
      <c r="M2368" s="64" t="str">
        <f>①陸連データ貼付け!Q2368</f>
        <v>高校</v>
      </c>
    </row>
    <row r="2369" spans="1:13">
      <c r="A2369" s="233" t="str">
        <f>①陸連データ貼付け!M2369</f>
        <v>H581</v>
      </c>
      <c r="B2369" s="30" t="str">
        <f t="shared" si="108"/>
        <v>H</v>
      </c>
      <c r="C2369" s="30" t="str">
        <f t="shared" si="109"/>
        <v>581</v>
      </c>
      <c r="D2369" s="30">
        <f>①陸連データ貼付け!B2369</f>
        <v>85054426</v>
      </c>
      <c r="E2369" s="30" t="str">
        <f>①陸連データ貼付け!C2369</f>
        <v>熊谷　知樹</v>
      </c>
      <c r="F2369" s="30" t="str">
        <f>ASC(①陸連データ貼付け!D2369)</f>
        <v>ｸﾏｶﾞｲ ｶｽﾞｷ</v>
      </c>
      <c r="G2369" s="30" t="str">
        <f>①陸連データ貼付け!E2369</f>
        <v>男</v>
      </c>
      <c r="H2369" s="30">
        <f>①陸連データ貼付け!N2369</f>
        <v>223523</v>
      </c>
      <c r="I2369" s="30" t="str">
        <f>①陸連データ貼付け!K2369</f>
        <v>中部大一</v>
      </c>
      <c r="J2369" s="30" t="str">
        <f>ASC(①陸連データ貼付け!J2369)</f>
        <v>ｶﾞｯｺｳﾎｳｼﾞﾝﾁｭｳﾌﾞﾀﾞｲｶﾞｸﾁｭｳﾌﾞﾀﾞｲｶ</v>
      </c>
      <c r="K2369" s="30" t="str">
        <f t="shared" si="110"/>
        <v>中部大一</v>
      </c>
      <c r="L2369" s="30">
        <f>①陸連データ貼付け!P2369</f>
        <v>2</v>
      </c>
      <c r="M2369" s="64" t="str">
        <f>①陸連データ貼付け!Q2369</f>
        <v>高校</v>
      </c>
    </row>
    <row r="2370" spans="1:13">
      <c r="A2370" s="233" t="str">
        <f>①陸連データ貼付け!M2370</f>
        <v>H582</v>
      </c>
      <c r="B2370" s="30" t="str">
        <f t="shared" si="108"/>
        <v>H</v>
      </c>
      <c r="C2370" s="30" t="str">
        <f t="shared" si="109"/>
        <v>582</v>
      </c>
      <c r="D2370" s="30">
        <f>①陸連データ貼付け!B2370</f>
        <v>85054527</v>
      </c>
      <c r="E2370" s="30" t="str">
        <f>①陸連データ貼付け!C2370</f>
        <v>滝川　裕大</v>
      </c>
      <c r="F2370" s="30" t="str">
        <f>ASC(①陸連データ貼付け!D2370)</f>
        <v>ﾀｷｶﾞﾜ ﾕｳﾀﾞｲ</v>
      </c>
      <c r="G2370" s="30" t="str">
        <f>①陸連データ貼付け!E2370</f>
        <v>男</v>
      </c>
      <c r="H2370" s="30">
        <f>①陸連データ貼付け!N2370</f>
        <v>223523</v>
      </c>
      <c r="I2370" s="30" t="str">
        <f>①陸連データ貼付け!K2370</f>
        <v>中部大一</v>
      </c>
      <c r="J2370" s="30" t="str">
        <f>ASC(①陸連データ貼付け!J2370)</f>
        <v>ｶﾞｯｺｳﾎｳｼﾞﾝﾁｭｳﾌﾞﾀﾞｲｶﾞｸﾁｭｳﾌﾞﾀﾞｲｶ</v>
      </c>
      <c r="K2370" s="30" t="str">
        <f t="shared" si="110"/>
        <v>中部大一</v>
      </c>
      <c r="L2370" s="30">
        <f>①陸連データ貼付け!P2370</f>
        <v>2</v>
      </c>
      <c r="M2370" s="64" t="str">
        <f>①陸連データ貼付け!Q2370</f>
        <v>高校</v>
      </c>
    </row>
    <row r="2371" spans="1:13">
      <c r="A2371" s="233" t="str">
        <f>①陸連データ貼付け!M2371</f>
        <v>H583</v>
      </c>
      <c r="B2371" s="30" t="str">
        <f t="shared" ref="B2371:B2434" si="111">LEFT(A2371,1)</f>
        <v>H</v>
      </c>
      <c r="C2371" s="30" t="str">
        <f t="shared" ref="C2371:C2434" si="112">REPLACE(A2371,1,1,"")</f>
        <v>583</v>
      </c>
      <c r="D2371" s="30">
        <f>①陸連データ貼付け!B2371</f>
        <v>85054628</v>
      </c>
      <c r="E2371" s="30" t="str">
        <f>①陸連データ貼付け!C2371</f>
        <v>田村　陸</v>
      </c>
      <c r="F2371" s="30" t="str">
        <f>ASC(①陸連データ貼付け!D2371)</f>
        <v>ﾀﾑﾗ ﾘｸ</v>
      </c>
      <c r="G2371" s="30" t="str">
        <f>①陸連データ貼付け!E2371</f>
        <v>男</v>
      </c>
      <c r="H2371" s="30">
        <f>①陸連データ貼付け!N2371</f>
        <v>223523</v>
      </c>
      <c r="I2371" s="30" t="str">
        <f>①陸連データ貼付け!K2371</f>
        <v>中部大一</v>
      </c>
      <c r="J2371" s="30" t="str">
        <f>ASC(①陸連データ貼付け!J2371)</f>
        <v>ｶﾞｯｺｳﾎｳｼﾞﾝﾁｭｳﾌﾞﾀﾞｲｶﾞｸﾁｭｳﾌﾞﾀﾞｲｶ</v>
      </c>
      <c r="K2371" s="30" t="str">
        <f t="shared" ref="K2371:K2434" si="113">I2371</f>
        <v>中部大一</v>
      </c>
      <c r="L2371" s="30">
        <f>①陸連データ貼付け!P2371</f>
        <v>2</v>
      </c>
      <c r="M2371" s="64" t="str">
        <f>①陸連データ貼付け!Q2371</f>
        <v>高校</v>
      </c>
    </row>
    <row r="2372" spans="1:13">
      <c r="A2372" s="233" t="str">
        <f>①陸連データ貼付け!M2372</f>
        <v>H584</v>
      </c>
      <c r="B2372" s="30" t="str">
        <f t="shared" si="111"/>
        <v>H</v>
      </c>
      <c r="C2372" s="30" t="str">
        <f t="shared" si="112"/>
        <v>584</v>
      </c>
      <c r="D2372" s="30">
        <f>①陸連データ貼付け!B2372</f>
        <v>96904129</v>
      </c>
      <c r="E2372" s="30" t="str">
        <f>①陸連データ貼付け!C2372</f>
        <v>尾関　竜望</v>
      </c>
      <c r="F2372" s="30" t="str">
        <f>ASC(①陸連データ貼付け!D2372)</f>
        <v>ｵｾﾞｷ ﾀﾂﾐ</v>
      </c>
      <c r="G2372" s="30" t="str">
        <f>①陸連データ貼付け!E2372</f>
        <v>男</v>
      </c>
      <c r="H2372" s="30">
        <f>①陸連データ貼付け!N2372</f>
        <v>223523</v>
      </c>
      <c r="I2372" s="30" t="str">
        <f>①陸連データ貼付け!K2372</f>
        <v>中部大一</v>
      </c>
      <c r="J2372" s="30" t="str">
        <f>ASC(①陸連データ貼付け!J2372)</f>
        <v>ｶﾞｯｺｳﾎｳｼﾞﾝﾁｭｳﾌﾞﾀﾞｲｶﾞｸﾁｭｳﾌﾞﾀﾞｲｶ</v>
      </c>
      <c r="K2372" s="30" t="str">
        <f t="shared" si="113"/>
        <v>中部大一</v>
      </c>
      <c r="L2372" s="30">
        <f>①陸連データ貼付け!P2372</f>
        <v>1</v>
      </c>
      <c r="M2372" s="64" t="str">
        <f>①陸連データ貼付け!Q2372</f>
        <v>高校</v>
      </c>
    </row>
    <row r="2373" spans="1:13">
      <c r="A2373" s="233" t="str">
        <f>①陸連データ貼付け!M2373</f>
        <v>H585</v>
      </c>
      <c r="B2373" s="30" t="str">
        <f t="shared" si="111"/>
        <v>H</v>
      </c>
      <c r="C2373" s="30" t="str">
        <f t="shared" si="112"/>
        <v>585</v>
      </c>
      <c r="D2373" s="30">
        <f>①陸連データ貼付け!B2373</f>
        <v>96905029</v>
      </c>
      <c r="E2373" s="30" t="str">
        <f>①陸連データ貼付け!C2373</f>
        <v>金澤　稜己</v>
      </c>
      <c r="F2373" s="30" t="str">
        <f>ASC(①陸連データ貼付け!D2373)</f>
        <v>ｶﾅｻﾞﾜ ｲﾂｷ</v>
      </c>
      <c r="G2373" s="30" t="str">
        <f>①陸連データ貼付け!E2373</f>
        <v>男</v>
      </c>
      <c r="H2373" s="30">
        <f>①陸連データ貼付け!N2373</f>
        <v>223523</v>
      </c>
      <c r="I2373" s="30" t="str">
        <f>①陸連データ貼付け!K2373</f>
        <v>中部大一</v>
      </c>
      <c r="J2373" s="30" t="str">
        <f>ASC(①陸連データ貼付け!J2373)</f>
        <v>ｶﾞｯｺｳﾎｳｼﾞﾝﾁｭｳﾌﾞﾀﾞｲｶﾞｸﾁｭｳﾌﾞﾀﾞｲｶ</v>
      </c>
      <c r="K2373" s="30" t="str">
        <f t="shared" si="113"/>
        <v>中部大一</v>
      </c>
      <c r="L2373" s="30">
        <f>①陸連データ貼付け!P2373</f>
        <v>1</v>
      </c>
      <c r="M2373" s="64" t="str">
        <f>①陸連データ貼付け!Q2373</f>
        <v>高校</v>
      </c>
    </row>
    <row r="2374" spans="1:13">
      <c r="A2374" s="233" t="str">
        <f>①陸連データ貼付け!M2374</f>
        <v>H5064</v>
      </c>
      <c r="B2374" s="30" t="str">
        <f t="shared" si="111"/>
        <v>H</v>
      </c>
      <c r="C2374" s="30" t="str">
        <f t="shared" si="112"/>
        <v>5064</v>
      </c>
      <c r="D2374" s="30">
        <f>①陸連データ貼付け!B2374</f>
        <v>39750024</v>
      </c>
      <c r="E2374" s="30" t="str">
        <f>①陸連データ貼付け!C2374</f>
        <v>氏原　彩華</v>
      </c>
      <c r="F2374" s="30" t="str">
        <f>ASC(①陸連データ貼付け!D2374)</f>
        <v>ｳｼﾞﾊﾗ ｱﾔｶ</v>
      </c>
      <c r="G2374" s="30" t="str">
        <f>①陸連データ貼付け!E2374</f>
        <v>女</v>
      </c>
      <c r="H2374" s="30">
        <f>①陸連データ貼付け!N2374</f>
        <v>223524</v>
      </c>
      <c r="I2374" s="30" t="str">
        <f>①陸連データ貼付け!K2374</f>
        <v>桜花学園</v>
      </c>
      <c r="J2374" s="30" t="str">
        <f>ASC(①陸連データ貼付け!J2374)</f>
        <v>ｶﾞｯｺｳﾎｳｼﾞﾝｵｳｶｶﾞｸｴﾝｵｳｶｶﾞｸｴﾝ</v>
      </c>
      <c r="K2374" s="30" t="str">
        <f t="shared" si="113"/>
        <v>桜花学園</v>
      </c>
      <c r="L2374" s="30">
        <f>①陸連データ貼付け!P2374</f>
        <v>3</v>
      </c>
      <c r="M2374" s="64" t="str">
        <f>①陸連データ貼付け!Q2374</f>
        <v>高校</v>
      </c>
    </row>
    <row r="2375" spans="1:13">
      <c r="A2375" s="233" t="str">
        <f>①陸連データ貼付け!M2375</f>
        <v>H5065</v>
      </c>
      <c r="B2375" s="30" t="str">
        <f t="shared" si="111"/>
        <v>H</v>
      </c>
      <c r="C2375" s="30" t="str">
        <f t="shared" si="112"/>
        <v>5065</v>
      </c>
      <c r="D2375" s="30">
        <f>①陸連データ貼付け!B2375</f>
        <v>39851329</v>
      </c>
      <c r="E2375" s="30" t="str">
        <f>①陸連データ貼付け!C2375</f>
        <v>中野　礼子</v>
      </c>
      <c r="F2375" s="30" t="str">
        <f>ASC(①陸連データ貼付け!D2375)</f>
        <v>ﾅｶﾉ ﾚｲｺ</v>
      </c>
      <c r="G2375" s="30" t="str">
        <f>①陸連データ貼付け!E2375</f>
        <v>女</v>
      </c>
      <c r="H2375" s="30">
        <f>①陸連データ貼付け!N2375</f>
        <v>223524</v>
      </c>
      <c r="I2375" s="30" t="str">
        <f>①陸連データ貼付け!K2375</f>
        <v>桜花学園</v>
      </c>
      <c r="J2375" s="30" t="str">
        <f>ASC(①陸連データ貼付け!J2375)</f>
        <v>ｶﾞｯｺｳﾎｳｼﾞﾝｵｳｶｶﾞｸｴﾝｵｳｶｶﾞｸｴﾝ</v>
      </c>
      <c r="K2375" s="30" t="str">
        <f t="shared" si="113"/>
        <v>桜花学園</v>
      </c>
      <c r="L2375" s="30">
        <f>①陸連データ貼付け!P2375</f>
        <v>3</v>
      </c>
      <c r="M2375" s="64" t="str">
        <f>①陸連データ貼付け!Q2375</f>
        <v>高校</v>
      </c>
    </row>
    <row r="2376" spans="1:13">
      <c r="A2376" s="233" t="str">
        <f>①陸連データ貼付け!M2376</f>
        <v>H5066</v>
      </c>
      <c r="B2376" s="30" t="str">
        <f t="shared" si="111"/>
        <v>H</v>
      </c>
      <c r="C2376" s="30" t="str">
        <f t="shared" si="112"/>
        <v>5066</v>
      </c>
      <c r="D2376" s="30">
        <f>①陸連データ貼付け!B2376</f>
        <v>45539834</v>
      </c>
      <c r="E2376" s="30" t="str">
        <f>①陸連データ貼付け!C2376</f>
        <v>稲田　百花</v>
      </c>
      <c r="F2376" s="30" t="str">
        <f>ASC(①陸連データ貼付け!D2376)</f>
        <v>ｲﾅﾀﾞ ﾓﾓｶ</v>
      </c>
      <c r="G2376" s="30" t="str">
        <f>①陸連データ貼付け!E2376</f>
        <v>女</v>
      </c>
      <c r="H2376" s="30">
        <f>①陸連データ貼付け!N2376</f>
        <v>223524</v>
      </c>
      <c r="I2376" s="30" t="str">
        <f>①陸連データ貼付け!K2376</f>
        <v>桜花学園</v>
      </c>
      <c r="J2376" s="30" t="str">
        <f>ASC(①陸連データ貼付け!J2376)</f>
        <v>ｶﾞｯｺｳﾎｳｼﾞﾝｵｳｶｶﾞｸｴﾝｵｳｶｶﾞｸｴﾝ</v>
      </c>
      <c r="K2376" s="30" t="str">
        <f t="shared" si="113"/>
        <v>桜花学園</v>
      </c>
      <c r="L2376" s="30">
        <f>①陸連データ貼付け!P2376</f>
        <v>2</v>
      </c>
      <c r="M2376" s="64" t="str">
        <f>①陸連データ貼付け!Q2376</f>
        <v>高校</v>
      </c>
    </row>
    <row r="2377" spans="1:13">
      <c r="A2377" s="233" t="str">
        <f>①陸連データ貼付け!M2377</f>
        <v>H5067</v>
      </c>
      <c r="B2377" s="30" t="str">
        <f t="shared" si="111"/>
        <v>H</v>
      </c>
      <c r="C2377" s="30" t="str">
        <f t="shared" si="112"/>
        <v>5067</v>
      </c>
      <c r="D2377" s="30">
        <f>①陸連データ貼付け!B2377</f>
        <v>76048934</v>
      </c>
      <c r="E2377" s="30" t="str">
        <f>①陸連データ貼付け!C2377</f>
        <v>國枝　美南</v>
      </c>
      <c r="F2377" s="30" t="str">
        <f>ASC(①陸連データ貼付け!D2377)</f>
        <v>ｸﾆｴﾀﾞ ﾐﾅﾐ</v>
      </c>
      <c r="G2377" s="30" t="str">
        <f>①陸連データ貼付け!E2377</f>
        <v>女</v>
      </c>
      <c r="H2377" s="30">
        <f>①陸連データ貼付け!N2377</f>
        <v>223524</v>
      </c>
      <c r="I2377" s="30" t="str">
        <f>①陸連データ貼付け!K2377</f>
        <v>桜花学園</v>
      </c>
      <c r="J2377" s="30" t="str">
        <f>ASC(①陸連データ貼付け!J2377)</f>
        <v>ｶﾞｯｺｳﾎｳｼﾞﾝｵｳｶｶﾞｸｴﾝｵｳｶｶﾞｸｴﾝ</v>
      </c>
      <c r="K2377" s="30" t="str">
        <f t="shared" si="113"/>
        <v>桜花学園</v>
      </c>
      <c r="L2377" s="30">
        <f>①陸連データ貼付け!P2377</f>
        <v>3</v>
      </c>
      <c r="M2377" s="64" t="str">
        <f>①陸連データ貼付け!Q2377</f>
        <v>高校</v>
      </c>
    </row>
    <row r="2378" spans="1:13">
      <c r="A2378" s="233" t="str">
        <f>①陸連データ貼付け!M2378</f>
        <v>H5068</v>
      </c>
      <c r="B2378" s="30" t="str">
        <f t="shared" si="111"/>
        <v>H</v>
      </c>
      <c r="C2378" s="30" t="str">
        <f t="shared" si="112"/>
        <v>5068</v>
      </c>
      <c r="D2378" s="30">
        <f>①陸連データ貼付け!B2378</f>
        <v>89188943</v>
      </c>
      <c r="E2378" s="30" t="str">
        <f>①陸連データ貼付け!C2378</f>
        <v>大田　あかね</v>
      </c>
      <c r="F2378" s="30" t="str">
        <f>ASC(①陸連データ貼付け!D2378)</f>
        <v>ｵｵﾀ ｱｶﾈ</v>
      </c>
      <c r="G2378" s="30" t="str">
        <f>①陸連データ貼付け!E2378</f>
        <v>女</v>
      </c>
      <c r="H2378" s="30">
        <f>①陸連データ貼付け!N2378</f>
        <v>223524</v>
      </c>
      <c r="I2378" s="30" t="str">
        <f>①陸連データ貼付け!K2378</f>
        <v>桜花学園</v>
      </c>
      <c r="J2378" s="30" t="str">
        <f>ASC(①陸連データ貼付け!J2378)</f>
        <v>ｶﾞｯｺｳﾎｳｼﾞﾝｵｳｶｶﾞｸｴﾝｵｳｶｶﾞｸｴﾝ</v>
      </c>
      <c r="K2378" s="30" t="str">
        <f t="shared" si="113"/>
        <v>桜花学園</v>
      </c>
      <c r="L2378" s="30">
        <f>①陸連データ貼付け!P2378</f>
        <v>2</v>
      </c>
      <c r="M2378" s="64" t="str">
        <f>①陸連データ貼付け!Q2378</f>
        <v>高校</v>
      </c>
    </row>
    <row r="2379" spans="1:13">
      <c r="A2379" s="233" t="str">
        <f>①陸連データ貼付け!M2379</f>
        <v>H5069</v>
      </c>
      <c r="B2379" s="30" t="str">
        <f t="shared" si="111"/>
        <v>H</v>
      </c>
      <c r="C2379" s="30" t="str">
        <f t="shared" si="112"/>
        <v>5069</v>
      </c>
      <c r="D2379" s="30">
        <f>①陸連データ貼付け!B2379</f>
        <v>89192130</v>
      </c>
      <c r="E2379" s="30" t="str">
        <f>①陸連データ貼付け!C2379</f>
        <v>中嶋　香月</v>
      </c>
      <c r="F2379" s="30" t="str">
        <f>ASC(①陸連データ貼付け!D2379)</f>
        <v>ﾅｶｼﾏ ｶﾂﾞｷ</v>
      </c>
      <c r="G2379" s="30" t="str">
        <f>①陸連データ貼付け!E2379</f>
        <v>女</v>
      </c>
      <c r="H2379" s="30">
        <f>①陸連データ貼付け!N2379</f>
        <v>223524</v>
      </c>
      <c r="I2379" s="30" t="str">
        <f>①陸連データ貼付け!K2379</f>
        <v>桜花学園</v>
      </c>
      <c r="J2379" s="30" t="str">
        <f>ASC(①陸連データ貼付け!J2379)</f>
        <v>ｶﾞｯｺｳﾎｳｼﾞﾝｵｳｶｶﾞｸｴﾝｵｳｶｶﾞｸｴﾝ</v>
      </c>
      <c r="K2379" s="30" t="str">
        <f t="shared" si="113"/>
        <v>桜花学園</v>
      </c>
      <c r="L2379" s="30">
        <f>①陸連データ貼付け!P2379</f>
        <v>2</v>
      </c>
      <c r="M2379" s="64" t="str">
        <f>①陸連データ貼付け!Q2379</f>
        <v>高校</v>
      </c>
    </row>
    <row r="2380" spans="1:13">
      <c r="A2380" s="233" t="str">
        <f>①陸連データ貼付け!M2380</f>
        <v>H5070</v>
      </c>
      <c r="B2380" s="30" t="str">
        <f t="shared" si="111"/>
        <v>H</v>
      </c>
      <c r="C2380" s="30" t="str">
        <f t="shared" si="112"/>
        <v>5070</v>
      </c>
      <c r="D2380" s="30">
        <f>①陸連データ貼付け!B2380</f>
        <v>89196134</v>
      </c>
      <c r="E2380" s="30" t="str">
        <f>①陸連データ貼付け!C2380</f>
        <v>伴野　花梨</v>
      </c>
      <c r="F2380" s="30" t="str">
        <f>ASC(①陸連データ貼付け!D2380)</f>
        <v>ﾊﾞﾝﾉ ｶﾘﾝ</v>
      </c>
      <c r="G2380" s="30" t="str">
        <f>①陸連データ貼付け!E2380</f>
        <v>女</v>
      </c>
      <c r="H2380" s="30">
        <f>①陸連データ貼付け!N2380</f>
        <v>223524</v>
      </c>
      <c r="I2380" s="30" t="str">
        <f>①陸連データ貼付け!K2380</f>
        <v>桜花学園</v>
      </c>
      <c r="J2380" s="30" t="str">
        <f>ASC(①陸連データ貼付け!J2380)</f>
        <v>ｶﾞｯｺｳﾎｳｼﾞﾝｵｳｶｶﾞｸｴﾝｵｳｶｶﾞｸｴﾝ</v>
      </c>
      <c r="K2380" s="30" t="str">
        <f t="shared" si="113"/>
        <v>桜花学園</v>
      </c>
      <c r="L2380" s="30">
        <f>①陸連データ貼付け!P2380</f>
        <v>2</v>
      </c>
      <c r="M2380" s="64" t="str">
        <f>①陸連データ貼付け!Q2380</f>
        <v>高校</v>
      </c>
    </row>
    <row r="2381" spans="1:13">
      <c r="A2381" s="233" t="str">
        <f>①陸連データ貼付け!M2381</f>
        <v>H5071</v>
      </c>
      <c r="B2381" s="30" t="str">
        <f t="shared" si="111"/>
        <v>H</v>
      </c>
      <c r="C2381" s="30" t="str">
        <f t="shared" si="112"/>
        <v>5071</v>
      </c>
      <c r="D2381" s="30">
        <f>①陸連データ貼付け!B2381</f>
        <v>89197236</v>
      </c>
      <c r="E2381" s="30" t="str">
        <f>①陸連データ貼付け!C2381</f>
        <v>林　柚花</v>
      </c>
      <c r="F2381" s="30" t="str">
        <f>ASC(①陸連データ貼付け!D2381)</f>
        <v>ﾊﾔｼ ﾕｳｶ</v>
      </c>
      <c r="G2381" s="30" t="str">
        <f>①陸連データ貼付け!E2381</f>
        <v>女</v>
      </c>
      <c r="H2381" s="30">
        <f>①陸連データ貼付け!N2381</f>
        <v>223524</v>
      </c>
      <c r="I2381" s="30" t="str">
        <f>①陸連データ貼付け!K2381</f>
        <v>桜花学園</v>
      </c>
      <c r="J2381" s="30" t="str">
        <f>ASC(①陸連データ貼付け!J2381)</f>
        <v>ｶﾞｯｺｳﾎｳｼﾞﾝｵｳｶｶﾞｸｴﾝｵｳｶｶﾞｸｴﾝ</v>
      </c>
      <c r="K2381" s="30" t="str">
        <f t="shared" si="113"/>
        <v>桜花学園</v>
      </c>
      <c r="L2381" s="30">
        <f>①陸連データ貼付け!P2381</f>
        <v>2</v>
      </c>
      <c r="M2381" s="64" t="str">
        <f>①陸連データ貼付け!Q2381</f>
        <v>高校</v>
      </c>
    </row>
    <row r="2382" spans="1:13">
      <c r="A2382" s="233" t="str">
        <f>①陸連データ貼付け!M2382</f>
        <v>J5123</v>
      </c>
      <c r="B2382" s="30" t="str">
        <f t="shared" si="111"/>
        <v>J</v>
      </c>
      <c r="C2382" s="30" t="str">
        <f t="shared" si="112"/>
        <v>5123</v>
      </c>
      <c r="D2382" s="30">
        <f>①陸連データ貼付け!B2382</f>
        <v>45864835</v>
      </c>
      <c r="E2382" s="30" t="str">
        <f>①陸連データ貼付け!C2382</f>
        <v>豊永　香音</v>
      </c>
      <c r="F2382" s="30" t="str">
        <f>ASC(①陸連データ貼付け!D2382)</f>
        <v>ﾄﾖﾅｶﾞ ｶﾉﾝ</v>
      </c>
      <c r="G2382" s="30" t="str">
        <f>①陸連データ貼付け!E2382</f>
        <v>女</v>
      </c>
      <c r="H2382" s="30">
        <f>①陸連データ貼付け!N2382</f>
        <v>223525</v>
      </c>
      <c r="I2382" s="30" t="str">
        <f>①陸連データ貼付け!K2382</f>
        <v>愛工大名電</v>
      </c>
      <c r="J2382" s="30" t="str">
        <f>ASC(①陸連データ貼付け!J2382)</f>
        <v>ｶﾞｯｺｳﾎｳｼﾞﾝﾅｺﾞﾔﾃﾞﾝｷｶﾞｸｴﾝｱｲﾁｺｳｷﾞ</v>
      </c>
      <c r="K2382" s="30" t="str">
        <f t="shared" si="113"/>
        <v>愛工大名電</v>
      </c>
      <c r="L2382" s="30">
        <f>①陸連データ貼付け!P2382</f>
        <v>3</v>
      </c>
      <c r="M2382" s="64" t="str">
        <f>①陸連データ貼付け!Q2382</f>
        <v>高校</v>
      </c>
    </row>
    <row r="2383" spans="1:13">
      <c r="A2383" s="233" t="str">
        <f>①陸連データ貼付け!M2383</f>
        <v>J5124</v>
      </c>
      <c r="B2383" s="30" t="str">
        <f t="shared" si="111"/>
        <v>J</v>
      </c>
      <c r="C2383" s="30" t="str">
        <f t="shared" si="112"/>
        <v>5124</v>
      </c>
      <c r="D2383" s="30">
        <f>①陸連データ貼付け!B2383</f>
        <v>45877132</v>
      </c>
      <c r="E2383" s="30" t="str">
        <f>①陸連データ貼付け!C2383</f>
        <v>冨田　成美</v>
      </c>
      <c r="F2383" s="30" t="str">
        <f>ASC(①陸連データ貼付け!D2383)</f>
        <v>ﾄﾐﾀ ﾅﾙﾐ</v>
      </c>
      <c r="G2383" s="30" t="str">
        <f>①陸連データ貼付け!E2383</f>
        <v>女</v>
      </c>
      <c r="H2383" s="30">
        <f>①陸連データ貼付け!N2383</f>
        <v>223525</v>
      </c>
      <c r="I2383" s="30" t="str">
        <f>①陸連データ貼付け!K2383</f>
        <v>愛工大名電</v>
      </c>
      <c r="J2383" s="30" t="str">
        <f>ASC(①陸連データ貼付け!J2383)</f>
        <v>ｶﾞｯｺｳﾎｳｼﾞﾝﾅｺﾞﾔﾃﾞﾝｷｶﾞｸｴﾝｱｲﾁｺｳｷﾞ</v>
      </c>
      <c r="K2383" s="30" t="str">
        <f t="shared" si="113"/>
        <v>愛工大名電</v>
      </c>
      <c r="L2383" s="30">
        <f>①陸連データ貼付け!P2383</f>
        <v>3</v>
      </c>
      <c r="M2383" s="64" t="str">
        <f>①陸連データ貼付け!Q2383</f>
        <v>高校</v>
      </c>
    </row>
    <row r="2384" spans="1:13">
      <c r="A2384" s="233" t="str">
        <f>①陸連データ貼付け!M2384</f>
        <v>J5125</v>
      </c>
      <c r="B2384" s="30" t="str">
        <f t="shared" si="111"/>
        <v>J</v>
      </c>
      <c r="C2384" s="30" t="str">
        <f t="shared" si="112"/>
        <v>5125</v>
      </c>
      <c r="D2384" s="30">
        <f>①陸連データ貼付け!B2384</f>
        <v>45958738</v>
      </c>
      <c r="E2384" s="30" t="str">
        <f>①陸連データ貼付け!C2384</f>
        <v>日比野　桃子</v>
      </c>
      <c r="F2384" s="30" t="str">
        <f>ASC(①陸連データ貼付け!D2384)</f>
        <v>ﾋﾋﾞﾉ ﾓﾓｺ</v>
      </c>
      <c r="G2384" s="30" t="str">
        <f>①陸連データ貼付け!E2384</f>
        <v>女</v>
      </c>
      <c r="H2384" s="30">
        <f>①陸連データ貼付け!N2384</f>
        <v>223525</v>
      </c>
      <c r="I2384" s="30" t="str">
        <f>①陸連データ貼付け!K2384</f>
        <v>愛工大名電</v>
      </c>
      <c r="J2384" s="30" t="str">
        <f>ASC(①陸連データ貼付け!J2384)</f>
        <v>ｶﾞｯｺｳﾎｳｼﾞﾝﾅｺﾞﾔﾃﾞﾝｷｶﾞｸｴﾝｱｲﾁｺｳｷﾞ</v>
      </c>
      <c r="K2384" s="30" t="str">
        <f t="shared" si="113"/>
        <v>愛工大名電</v>
      </c>
      <c r="L2384" s="30">
        <f>①陸連データ貼付け!P2384</f>
        <v>3</v>
      </c>
      <c r="M2384" s="64" t="str">
        <f>①陸連データ貼付け!Q2384</f>
        <v>高校</v>
      </c>
    </row>
    <row r="2385" spans="1:13">
      <c r="A2385" s="233" t="str">
        <f>①陸連データ貼付け!M2385</f>
        <v>J5126</v>
      </c>
      <c r="B2385" s="30" t="str">
        <f t="shared" si="111"/>
        <v>J</v>
      </c>
      <c r="C2385" s="30" t="str">
        <f t="shared" si="112"/>
        <v>5126</v>
      </c>
      <c r="D2385" s="30">
        <f>①陸連データ貼付け!B2385</f>
        <v>48985741</v>
      </c>
      <c r="E2385" s="30" t="str">
        <f>①陸連データ貼付け!C2385</f>
        <v>服部　陽蘭</v>
      </c>
      <c r="F2385" s="30" t="str">
        <f>ASC(①陸連データ貼付け!D2385)</f>
        <v>ﾊｯﾄﾘ ﾋﾗﾝ</v>
      </c>
      <c r="G2385" s="30" t="str">
        <f>①陸連データ貼付け!E2385</f>
        <v>女</v>
      </c>
      <c r="H2385" s="30">
        <f>①陸連データ貼付け!N2385</f>
        <v>223525</v>
      </c>
      <c r="I2385" s="30" t="str">
        <f>①陸連データ貼付け!K2385</f>
        <v>愛工大名電</v>
      </c>
      <c r="J2385" s="30" t="str">
        <f>ASC(①陸連データ貼付け!J2385)</f>
        <v>ｶﾞｯｺｳﾎｳｼﾞﾝﾅｺﾞﾔﾃﾞﾝｷｶﾞｸｴﾝｱｲﾁｺｳｷﾞ</v>
      </c>
      <c r="K2385" s="30" t="str">
        <f t="shared" si="113"/>
        <v>愛工大名電</v>
      </c>
      <c r="L2385" s="30">
        <f>①陸連データ貼付け!P2385</f>
        <v>2</v>
      </c>
      <c r="M2385" s="64" t="str">
        <f>①陸連データ貼付け!Q2385</f>
        <v>高校</v>
      </c>
    </row>
    <row r="2386" spans="1:13">
      <c r="A2386" s="233" t="str">
        <f>①陸連データ貼付け!M2386</f>
        <v>J5127</v>
      </c>
      <c r="B2386" s="30" t="str">
        <f t="shared" si="111"/>
        <v>J</v>
      </c>
      <c r="C2386" s="30" t="str">
        <f t="shared" si="112"/>
        <v>5127</v>
      </c>
      <c r="D2386" s="30">
        <f>①陸連データ貼付け!B2386</f>
        <v>50723320</v>
      </c>
      <c r="E2386" s="30" t="str">
        <f>①陸連データ貼付け!C2386</f>
        <v>大山　夢叶</v>
      </c>
      <c r="F2386" s="30" t="str">
        <f>ASC(①陸連データ貼付け!D2386)</f>
        <v>ｵｵﾔﾏ ﾕﾒｶ</v>
      </c>
      <c r="G2386" s="30" t="str">
        <f>①陸連データ貼付け!E2386</f>
        <v>女</v>
      </c>
      <c r="H2386" s="30">
        <f>①陸連データ貼付け!N2386</f>
        <v>223525</v>
      </c>
      <c r="I2386" s="30" t="str">
        <f>①陸連データ貼付け!K2386</f>
        <v>愛工大名電</v>
      </c>
      <c r="J2386" s="30" t="str">
        <f>ASC(①陸連データ貼付け!J2386)</f>
        <v>ｶﾞｯｺｳﾎｳｼﾞﾝﾅｺﾞﾔﾃﾞﾝｷｶﾞｸｴﾝｱｲﾁｺｳｷﾞ</v>
      </c>
      <c r="K2386" s="30" t="str">
        <f t="shared" si="113"/>
        <v>愛工大名電</v>
      </c>
      <c r="L2386" s="30">
        <f>①陸連データ貼付け!P2386</f>
        <v>2</v>
      </c>
      <c r="M2386" s="64" t="str">
        <f>①陸連データ貼付け!Q2386</f>
        <v>高校</v>
      </c>
    </row>
    <row r="2387" spans="1:13">
      <c r="A2387" s="233" t="str">
        <f>①陸連データ貼付け!M2387</f>
        <v>J5128</v>
      </c>
      <c r="B2387" s="30" t="str">
        <f t="shared" si="111"/>
        <v>J</v>
      </c>
      <c r="C2387" s="30" t="str">
        <f t="shared" si="112"/>
        <v>5128</v>
      </c>
      <c r="D2387" s="30">
        <f>①陸連データ貼付け!B2387</f>
        <v>50986331</v>
      </c>
      <c r="E2387" s="30" t="str">
        <f>①陸連データ貼付け!C2387</f>
        <v>平野　絢瀬</v>
      </c>
      <c r="F2387" s="30" t="str">
        <f>ASC(①陸連データ貼付け!D2387)</f>
        <v>ﾋﾗﾉ ｱﾔｾ</v>
      </c>
      <c r="G2387" s="30" t="str">
        <f>①陸連データ貼付け!E2387</f>
        <v>女</v>
      </c>
      <c r="H2387" s="30">
        <f>①陸連データ貼付け!N2387</f>
        <v>223525</v>
      </c>
      <c r="I2387" s="30" t="str">
        <f>①陸連データ貼付け!K2387</f>
        <v>愛工大名電</v>
      </c>
      <c r="J2387" s="30" t="str">
        <f>ASC(①陸連データ貼付け!J2387)</f>
        <v>ｶﾞｯｺｳﾎｳｼﾞﾝﾅｺﾞﾔﾃﾞﾝｷｶﾞｸｴﾝｱｲﾁｺｳｷﾞ</v>
      </c>
      <c r="K2387" s="30" t="str">
        <f t="shared" si="113"/>
        <v>愛工大名電</v>
      </c>
      <c r="L2387" s="30">
        <f>①陸連データ貼付け!P2387</f>
        <v>2</v>
      </c>
      <c r="M2387" s="64" t="str">
        <f>①陸連データ貼付け!Q2387</f>
        <v>高校</v>
      </c>
    </row>
    <row r="2388" spans="1:13">
      <c r="A2388" s="233" t="str">
        <f>①陸連データ貼付け!M2388</f>
        <v>J5129</v>
      </c>
      <c r="B2388" s="30" t="str">
        <f t="shared" si="111"/>
        <v>J</v>
      </c>
      <c r="C2388" s="30" t="str">
        <f t="shared" si="112"/>
        <v>5129</v>
      </c>
      <c r="D2388" s="30">
        <f>①陸連データ貼付け!B2388</f>
        <v>59911833</v>
      </c>
      <c r="E2388" s="30" t="str">
        <f>①陸連データ貼付け!C2388</f>
        <v>宮地　真央</v>
      </c>
      <c r="F2388" s="30" t="str">
        <f>ASC(①陸連データ貼付け!D2388)</f>
        <v>ﾐﾔｼﾞ ﾏｵ</v>
      </c>
      <c r="G2388" s="30" t="str">
        <f>①陸連データ貼付け!E2388</f>
        <v>女</v>
      </c>
      <c r="H2388" s="30">
        <f>①陸連データ貼付け!N2388</f>
        <v>223525</v>
      </c>
      <c r="I2388" s="30" t="str">
        <f>①陸連データ貼付け!K2388</f>
        <v>愛工大名電</v>
      </c>
      <c r="J2388" s="30" t="str">
        <f>ASC(①陸連データ貼付け!J2388)</f>
        <v>ｶﾞｯｺｳﾎｳｼﾞﾝﾅｺﾞﾔﾃﾞﾝｷｶﾞｸｴﾝｱｲﾁｺｳｷﾞ</v>
      </c>
      <c r="K2388" s="30" t="str">
        <f t="shared" si="113"/>
        <v>愛工大名電</v>
      </c>
      <c r="L2388" s="30">
        <f>①陸連データ貼付け!P2388</f>
        <v>3</v>
      </c>
      <c r="M2388" s="64" t="str">
        <f>①陸連データ貼付け!Q2388</f>
        <v>高校</v>
      </c>
    </row>
    <row r="2389" spans="1:13">
      <c r="A2389" s="233" t="str">
        <f>①陸連データ貼付け!M2389</f>
        <v>J5130</v>
      </c>
      <c r="B2389" s="30" t="str">
        <f t="shared" si="111"/>
        <v>J</v>
      </c>
      <c r="C2389" s="30" t="str">
        <f t="shared" si="112"/>
        <v>5130</v>
      </c>
      <c r="D2389" s="30">
        <f>①陸連データ貼付け!B2389</f>
        <v>87573232</v>
      </c>
      <c r="E2389" s="30" t="str">
        <f>①陸連データ貼付け!C2389</f>
        <v>日置　明莉</v>
      </c>
      <c r="F2389" s="30" t="str">
        <f>ASC(①陸連データ貼付け!D2389)</f>
        <v>ﾋｵｷ ｱｶﾘ</v>
      </c>
      <c r="G2389" s="30" t="str">
        <f>①陸連データ貼付け!E2389</f>
        <v>女</v>
      </c>
      <c r="H2389" s="30">
        <f>①陸連データ貼付け!N2389</f>
        <v>223525</v>
      </c>
      <c r="I2389" s="30" t="str">
        <f>①陸連データ貼付け!K2389</f>
        <v>愛工大名電</v>
      </c>
      <c r="J2389" s="30" t="str">
        <f>ASC(①陸連データ貼付け!J2389)</f>
        <v>ｶﾞｯｺｳﾎｳｼﾞﾝﾅｺﾞﾔﾃﾞﾝｷｶﾞｸｴﾝｱｲﾁｺｳｷﾞ</v>
      </c>
      <c r="K2389" s="30" t="str">
        <f t="shared" si="113"/>
        <v>愛工大名電</v>
      </c>
      <c r="L2389" s="30">
        <f>①陸連データ貼付け!P2389</f>
        <v>2</v>
      </c>
      <c r="M2389" s="64" t="str">
        <f>①陸連データ貼付け!Q2389</f>
        <v>高校</v>
      </c>
    </row>
    <row r="2390" spans="1:13">
      <c r="A2390" s="233" t="str">
        <f>①陸連データ貼付け!M2390</f>
        <v>J175</v>
      </c>
      <c r="B2390" s="30" t="str">
        <f t="shared" si="111"/>
        <v>J</v>
      </c>
      <c r="C2390" s="30" t="str">
        <f t="shared" si="112"/>
        <v>175</v>
      </c>
      <c r="D2390" s="30">
        <f>①陸連データ貼付け!B2390</f>
        <v>29815833</v>
      </c>
      <c r="E2390" s="30" t="str">
        <f>①陸連データ貼付け!C2390</f>
        <v>小島　安滋</v>
      </c>
      <c r="F2390" s="30" t="str">
        <f>ASC(①陸連データ貼付け!D2390)</f>
        <v>ｺｼﾞﾏ ｱﾝｼﾞ</v>
      </c>
      <c r="G2390" s="30" t="str">
        <f>①陸連データ貼付け!E2390</f>
        <v>男</v>
      </c>
      <c r="H2390" s="30">
        <f>①陸連データ貼付け!N2390</f>
        <v>223525</v>
      </c>
      <c r="I2390" s="30" t="str">
        <f>①陸連データ貼付け!K2390</f>
        <v>愛工大名電</v>
      </c>
      <c r="J2390" s="30" t="str">
        <f>ASC(①陸連データ貼付け!J2390)</f>
        <v>ｶﾞｯｺｳﾎｳｼﾞﾝﾅｺﾞﾔﾃﾞﾝｷｶﾞｸｴﾝｱｲﾁｺｳｷﾞ</v>
      </c>
      <c r="K2390" s="30" t="str">
        <f t="shared" si="113"/>
        <v>愛工大名電</v>
      </c>
      <c r="L2390" s="30">
        <f>①陸連データ貼付け!P2390</f>
        <v>3</v>
      </c>
      <c r="M2390" s="64" t="str">
        <f>①陸連データ貼付け!Q2390</f>
        <v>高校</v>
      </c>
    </row>
    <row r="2391" spans="1:13">
      <c r="A2391" s="233" t="str">
        <f>①陸連データ貼付け!M2391</f>
        <v>J176</v>
      </c>
      <c r="B2391" s="30" t="str">
        <f t="shared" si="111"/>
        <v>J</v>
      </c>
      <c r="C2391" s="30" t="str">
        <f t="shared" si="112"/>
        <v>176</v>
      </c>
      <c r="D2391" s="30">
        <f>①陸連データ貼付け!B2391</f>
        <v>39794335</v>
      </c>
      <c r="E2391" s="30" t="str">
        <f>①陸連データ貼付け!C2391</f>
        <v>斉藤　諒平</v>
      </c>
      <c r="F2391" s="30" t="str">
        <f>ASC(①陸連データ貼付け!D2391)</f>
        <v>ｻｲﾄｳ ﾘｮｳﾍｲ</v>
      </c>
      <c r="G2391" s="30" t="str">
        <f>①陸連データ貼付け!E2391</f>
        <v>男</v>
      </c>
      <c r="H2391" s="30">
        <f>①陸連データ貼付け!N2391</f>
        <v>223525</v>
      </c>
      <c r="I2391" s="30" t="str">
        <f>①陸連データ貼付け!K2391</f>
        <v>愛工大名電</v>
      </c>
      <c r="J2391" s="30" t="str">
        <f>ASC(①陸連データ貼付け!J2391)</f>
        <v>ｶﾞｯｺｳﾎｳｼﾞﾝﾅｺﾞﾔﾃﾞﾝｷｶﾞｸｴﾝｱｲﾁｺｳｷﾞ</v>
      </c>
      <c r="K2391" s="30" t="str">
        <f t="shared" si="113"/>
        <v>愛工大名電</v>
      </c>
      <c r="L2391" s="30">
        <f>①陸連データ貼付け!P2391</f>
        <v>3</v>
      </c>
      <c r="M2391" s="64" t="str">
        <f>①陸連データ貼付け!Q2391</f>
        <v>高校</v>
      </c>
    </row>
    <row r="2392" spans="1:13">
      <c r="A2392" s="233" t="str">
        <f>①陸連データ貼付け!M2392</f>
        <v>J177</v>
      </c>
      <c r="B2392" s="30" t="str">
        <f t="shared" si="111"/>
        <v>J</v>
      </c>
      <c r="C2392" s="30" t="str">
        <f t="shared" si="112"/>
        <v>177</v>
      </c>
      <c r="D2392" s="30">
        <f>①陸連データ貼付け!B2392</f>
        <v>39816128</v>
      </c>
      <c r="E2392" s="30" t="str">
        <f>①陸連データ貼付け!C2392</f>
        <v>織田　一輝</v>
      </c>
      <c r="F2392" s="30" t="str">
        <f>ASC(①陸連データ貼付け!D2392)</f>
        <v>ｵﾀﾞ ｶｽﾞｷ</v>
      </c>
      <c r="G2392" s="30" t="str">
        <f>①陸連データ貼付け!E2392</f>
        <v>男</v>
      </c>
      <c r="H2392" s="30">
        <f>①陸連データ貼付け!N2392</f>
        <v>223525</v>
      </c>
      <c r="I2392" s="30" t="str">
        <f>①陸連データ貼付け!K2392</f>
        <v>愛工大名電</v>
      </c>
      <c r="J2392" s="30" t="str">
        <f>ASC(①陸連データ貼付け!J2392)</f>
        <v>ｶﾞｯｺｳﾎｳｼﾞﾝﾅｺﾞﾔﾃﾞﾝｷｶﾞｸｴﾝｱｲﾁｺｳｷﾞ</v>
      </c>
      <c r="K2392" s="30" t="str">
        <f t="shared" si="113"/>
        <v>愛工大名電</v>
      </c>
      <c r="L2392" s="30">
        <f>①陸連データ貼付け!P2392</f>
        <v>3</v>
      </c>
      <c r="M2392" s="64" t="str">
        <f>①陸連データ貼付け!Q2392</f>
        <v>高校</v>
      </c>
    </row>
    <row r="2393" spans="1:13">
      <c r="A2393" s="233" t="str">
        <f>①陸連データ貼付け!M2393</f>
        <v>J178</v>
      </c>
      <c r="B2393" s="30" t="str">
        <f t="shared" si="111"/>
        <v>J</v>
      </c>
      <c r="C2393" s="30" t="str">
        <f t="shared" si="112"/>
        <v>178</v>
      </c>
      <c r="D2393" s="30">
        <f>①陸連データ貼付け!B2393</f>
        <v>39866335</v>
      </c>
      <c r="E2393" s="30" t="str">
        <f>①陸連データ貼付け!C2393</f>
        <v>小嶋　悠生</v>
      </c>
      <c r="F2393" s="30" t="str">
        <f>ASC(①陸連データ貼付け!D2393)</f>
        <v>ｺｼﾞﾏ ﾕｳｷ</v>
      </c>
      <c r="G2393" s="30" t="str">
        <f>①陸連データ貼付け!E2393</f>
        <v>男</v>
      </c>
      <c r="H2393" s="30">
        <f>①陸連データ貼付け!N2393</f>
        <v>223525</v>
      </c>
      <c r="I2393" s="30" t="str">
        <f>①陸連データ貼付け!K2393</f>
        <v>愛工大名電</v>
      </c>
      <c r="J2393" s="30" t="str">
        <f>ASC(①陸連データ貼付け!J2393)</f>
        <v>ｶﾞｯｺｳﾎｳｼﾞﾝﾅｺﾞﾔﾃﾞﾝｷｶﾞｸｴﾝｱｲﾁｺｳｷﾞ</v>
      </c>
      <c r="K2393" s="30" t="str">
        <f t="shared" si="113"/>
        <v>愛工大名電</v>
      </c>
      <c r="L2393" s="30">
        <f>①陸連データ貼付け!P2393</f>
        <v>3</v>
      </c>
      <c r="M2393" s="64" t="str">
        <f>①陸連データ貼付け!Q2393</f>
        <v>高校</v>
      </c>
    </row>
    <row r="2394" spans="1:13">
      <c r="A2394" s="233" t="str">
        <f>①陸連データ貼付け!M2394</f>
        <v>J179</v>
      </c>
      <c r="B2394" s="30" t="str">
        <f t="shared" si="111"/>
        <v>J</v>
      </c>
      <c r="C2394" s="30" t="str">
        <f t="shared" si="112"/>
        <v>179</v>
      </c>
      <c r="D2394" s="30">
        <f>①陸連データ貼付け!B2394</f>
        <v>39970432</v>
      </c>
      <c r="E2394" s="30" t="str">
        <f>①陸連データ貼付け!C2394</f>
        <v>小島　健晟</v>
      </c>
      <c r="F2394" s="30" t="str">
        <f>ASC(①陸連データ貼付け!D2394)</f>
        <v>ｺｼﾞﾏ ｹﾝｼﾞｮｳ</v>
      </c>
      <c r="G2394" s="30" t="str">
        <f>①陸連データ貼付け!E2394</f>
        <v>男</v>
      </c>
      <c r="H2394" s="30">
        <f>①陸連データ貼付け!N2394</f>
        <v>223525</v>
      </c>
      <c r="I2394" s="30" t="str">
        <f>①陸連データ貼付け!K2394</f>
        <v>愛工大名電</v>
      </c>
      <c r="J2394" s="30" t="str">
        <f>ASC(①陸連データ貼付け!J2394)</f>
        <v>ｶﾞｯｺｳﾎｳｼﾞﾝﾅｺﾞﾔﾃﾞﾝｷｶﾞｸｴﾝｱｲﾁｺｳｷﾞ</v>
      </c>
      <c r="K2394" s="30" t="str">
        <f t="shared" si="113"/>
        <v>愛工大名電</v>
      </c>
      <c r="L2394" s="30">
        <f>①陸連データ貼付け!P2394</f>
        <v>3</v>
      </c>
      <c r="M2394" s="64" t="str">
        <f>①陸連データ貼付け!Q2394</f>
        <v>高校</v>
      </c>
    </row>
    <row r="2395" spans="1:13">
      <c r="A2395" s="233" t="str">
        <f>①陸連データ貼付け!M2395</f>
        <v>J180</v>
      </c>
      <c r="B2395" s="30" t="str">
        <f t="shared" si="111"/>
        <v>J</v>
      </c>
      <c r="C2395" s="30" t="str">
        <f t="shared" si="112"/>
        <v>180</v>
      </c>
      <c r="D2395" s="30">
        <f>①陸連データ貼付け!B2395</f>
        <v>45738229</v>
      </c>
      <c r="E2395" s="30" t="str">
        <f>①陸連データ貼付け!C2395</f>
        <v>堀内　裕太</v>
      </c>
      <c r="F2395" s="30" t="str">
        <f>ASC(①陸連データ貼付け!D2395)</f>
        <v>ﾎﾘｳﾁ ﾕｳﾀ</v>
      </c>
      <c r="G2395" s="30" t="str">
        <f>①陸連データ貼付け!E2395</f>
        <v>男</v>
      </c>
      <c r="H2395" s="30">
        <f>①陸連データ貼付け!N2395</f>
        <v>223525</v>
      </c>
      <c r="I2395" s="30" t="str">
        <f>①陸連データ貼付け!K2395</f>
        <v>愛工大名電</v>
      </c>
      <c r="J2395" s="30" t="str">
        <f>ASC(①陸連データ貼付け!J2395)</f>
        <v>ｶﾞｯｺｳﾎｳｼﾞﾝﾅｺﾞﾔﾃﾞﾝｷｶﾞｸｴﾝｱｲﾁｺｳｷﾞ</v>
      </c>
      <c r="K2395" s="30" t="str">
        <f t="shared" si="113"/>
        <v>愛工大名電</v>
      </c>
      <c r="L2395" s="30">
        <f>①陸連データ貼付け!P2395</f>
        <v>3</v>
      </c>
      <c r="M2395" s="64" t="str">
        <f>①陸連データ貼付け!Q2395</f>
        <v>高校</v>
      </c>
    </row>
    <row r="2396" spans="1:13">
      <c r="A2396" s="233" t="str">
        <f>①陸連データ貼付け!M2396</f>
        <v>J181</v>
      </c>
      <c r="B2396" s="30" t="str">
        <f t="shared" si="111"/>
        <v>J</v>
      </c>
      <c r="C2396" s="30" t="str">
        <f t="shared" si="112"/>
        <v>181</v>
      </c>
      <c r="D2396" s="30">
        <f>①陸連データ貼付け!B2396</f>
        <v>45791127</v>
      </c>
      <c r="E2396" s="30" t="str">
        <f>①陸連データ貼付け!C2396</f>
        <v>横地　勇輝</v>
      </c>
      <c r="F2396" s="30" t="str">
        <f>ASC(①陸連データ貼付け!D2396)</f>
        <v>ﾖｺﾁ ﾕｳｷ</v>
      </c>
      <c r="G2396" s="30" t="str">
        <f>①陸連データ貼付け!E2396</f>
        <v>男</v>
      </c>
      <c r="H2396" s="30">
        <f>①陸連データ貼付け!N2396</f>
        <v>223525</v>
      </c>
      <c r="I2396" s="30" t="str">
        <f>①陸連データ貼付け!K2396</f>
        <v>愛工大名電</v>
      </c>
      <c r="J2396" s="30" t="str">
        <f>ASC(①陸連データ貼付け!J2396)</f>
        <v>ｶﾞｯｺｳﾎｳｼﾞﾝﾅｺﾞﾔﾃﾞﾝｷｶﾞｸｴﾝｱｲﾁｺｳｷﾞ</v>
      </c>
      <c r="K2396" s="30" t="str">
        <f t="shared" si="113"/>
        <v>愛工大名電</v>
      </c>
      <c r="L2396" s="30">
        <f>①陸連データ貼付け!P2396</f>
        <v>3</v>
      </c>
      <c r="M2396" s="64" t="str">
        <f>①陸連データ貼付け!Q2396</f>
        <v>高校</v>
      </c>
    </row>
    <row r="2397" spans="1:13">
      <c r="A2397" s="233" t="str">
        <f>①陸連データ貼付け!M2397</f>
        <v>J182</v>
      </c>
      <c r="B2397" s="30" t="str">
        <f t="shared" si="111"/>
        <v>J</v>
      </c>
      <c r="C2397" s="30" t="str">
        <f t="shared" si="112"/>
        <v>182</v>
      </c>
      <c r="D2397" s="30">
        <f>①陸連データ貼付け!B2397</f>
        <v>45791228</v>
      </c>
      <c r="E2397" s="30" t="str">
        <f>①陸連データ貼付け!C2397</f>
        <v>島田　昴太郎</v>
      </c>
      <c r="F2397" s="30" t="str">
        <f>ASC(①陸連データ貼付け!D2397)</f>
        <v>ｼﾏﾀﾞ ｺｳﾀﾛｳ</v>
      </c>
      <c r="G2397" s="30" t="str">
        <f>①陸連データ貼付け!E2397</f>
        <v>男</v>
      </c>
      <c r="H2397" s="30">
        <f>①陸連データ貼付け!N2397</f>
        <v>223525</v>
      </c>
      <c r="I2397" s="30" t="str">
        <f>①陸連データ貼付け!K2397</f>
        <v>愛工大名電</v>
      </c>
      <c r="J2397" s="30" t="str">
        <f>ASC(①陸連データ貼付け!J2397)</f>
        <v>ｶﾞｯｺｳﾎｳｼﾞﾝﾅｺﾞﾔﾃﾞﾝｷｶﾞｸｴﾝｱｲﾁｺｳｷﾞ</v>
      </c>
      <c r="K2397" s="30" t="str">
        <f t="shared" si="113"/>
        <v>愛工大名電</v>
      </c>
      <c r="L2397" s="30">
        <f>①陸連データ貼付け!P2397</f>
        <v>3</v>
      </c>
      <c r="M2397" s="64" t="str">
        <f>①陸連データ貼付け!Q2397</f>
        <v>高校</v>
      </c>
    </row>
    <row r="2398" spans="1:13">
      <c r="A2398" s="233" t="str">
        <f>①陸連データ貼付け!M2398</f>
        <v>J183</v>
      </c>
      <c r="B2398" s="30" t="str">
        <f t="shared" si="111"/>
        <v>J</v>
      </c>
      <c r="C2398" s="30" t="str">
        <f t="shared" si="112"/>
        <v>183</v>
      </c>
      <c r="D2398" s="30">
        <f>①陸連データ貼付け!B2398</f>
        <v>47056325</v>
      </c>
      <c r="E2398" s="30" t="str">
        <f>①陸連データ貼付け!C2398</f>
        <v>長瀬　仁志</v>
      </c>
      <c r="F2398" s="30" t="str">
        <f>ASC(①陸連データ貼付け!D2398)</f>
        <v>ﾅｶﾞｾ ｻﾄｼ</v>
      </c>
      <c r="G2398" s="30" t="str">
        <f>①陸連データ貼付け!E2398</f>
        <v>男</v>
      </c>
      <c r="H2398" s="30">
        <f>①陸連データ貼付け!N2398</f>
        <v>223525</v>
      </c>
      <c r="I2398" s="30" t="str">
        <f>①陸連データ貼付け!K2398</f>
        <v>愛工大名電</v>
      </c>
      <c r="J2398" s="30" t="str">
        <f>ASC(①陸連データ貼付け!J2398)</f>
        <v>ｶﾞｯｺｳﾎｳｼﾞﾝﾅｺﾞﾔﾃﾞﾝｷｶﾞｸｴﾝｱｲﾁｺｳｷﾞ</v>
      </c>
      <c r="K2398" s="30" t="str">
        <f t="shared" si="113"/>
        <v>愛工大名電</v>
      </c>
      <c r="L2398" s="30">
        <f>①陸連データ貼付け!P2398</f>
        <v>3</v>
      </c>
      <c r="M2398" s="64" t="str">
        <f>①陸連データ貼付け!Q2398</f>
        <v>高校</v>
      </c>
    </row>
    <row r="2399" spans="1:13">
      <c r="A2399" s="233" t="str">
        <f>①陸連データ貼付け!M2399</f>
        <v>J184</v>
      </c>
      <c r="B2399" s="30" t="str">
        <f t="shared" si="111"/>
        <v>J</v>
      </c>
      <c r="C2399" s="30" t="str">
        <f t="shared" si="112"/>
        <v>184</v>
      </c>
      <c r="D2399" s="30">
        <f>①陸連データ貼付け!B2399</f>
        <v>48214827</v>
      </c>
      <c r="E2399" s="30" t="str">
        <f>①陸連データ貼付け!C2399</f>
        <v>西村　太希</v>
      </c>
      <c r="F2399" s="30" t="str">
        <f>ASC(①陸連データ貼付け!D2399)</f>
        <v>ﾆｼﾑﾗ ﾀｲｷ</v>
      </c>
      <c r="G2399" s="30" t="str">
        <f>①陸連データ貼付け!E2399</f>
        <v>男</v>
      </c>
      <c r="H2399" s="30">
        <f>①陸連データ貼付け!N2399</f>
        <v>223525</v>
      </c>
      <c r="I2399" s="30" t="str">
        <f>①陸連データ貼付け!K2399</f>
        <v>愛工大名電</v>
      </c>
      <c r="J2399" s="30" t="str">
        <f>ASC(①陸連データ貼付け!J2399)</f>
        <v>ｶﾞｯｺｳﾎｳｼﾞﾝﾅｺﾞﾔﾃﾞﾝｷｶﾞｸｴﾝｱｲﾁｺｳｷﾞ</v>
      </c>
      <c r="K2399" s="30" t="str">
        <f t="shared" si="113"/>
        <v>愛工大名電</v>
      </c>
      <c r="L2399" s="30">
        <f>①陸連データ貼付け!P2399</f>
        <v>2</v>
      </c>
      <c r="M2399" s="64" t="str">
        <f>①陸連データ貼付け!Q2399</f>
        <v>高校</v>
      </c>
    </row>
    <row r="2400" spans="1:13">
      <c r="A2400" s="233" t="str">
        <f>①陸連データ貼付け!M2400</f>
        <v>J185</v>
      </c>
      <c r="B2400" s="30" t="str">
        <f t="shared" si="111"/>
        <v>J</v>
      </c>
      <c r="C2400" s="30" t="str">
        <f t="shared" si="112"/>
        <v>185</v>
      </c>
      <c r="D2400" s="30">
        <f>①陸連データ貼付け!B2400</f>
        <v>49228833</v>
      </c>
      <c r="E2400" s="30" t="str">
        <f>①陸連データ貼付け!C2400</f>
        <v>新川　将平</v>
      </c>
      <c r="F2400" s="30" t="str">
        <f>ASC(①陸連データ貼付け!D2400)</f>
        <v>ﾆｲｶﾞﾜ ｼｮｳﾍｲ</v>
      </c>
      <c r="G2400" s="30" t="str">
        <f>①陸連データ貼付け!E2400</f>
        <v>男</v>
      </c>
      <c r="H2400" s="30">
        <f>①陸連データ貼付け!N2400</f>
        <v>223525</v>
      </c>
      <c r="I2400" s="30" t="str">
        <f>①陸連データ貼付け!K2400</f>
        <v>愛工大名電</v>
      </c>
      <c r="J2400" s="30" t="str">
        <f>ASC(①陸連データ貼付け!J2400)</f>
        <v>ｶﾞｯｺｳﾎｳｼﾞﾝﾅｺﾞﾔﾃﾞﾝｷｶﾞｸｴﾝｱｲﾁｺｳｷﾞ</v>
      </c>
      <c r="K2400" s="30" t="str">
        <f t="shared" si="113"/>
        <v>愛工大名電</v>
      </c>
      <c r="L2400" s="30">
        <f>①陸連データ貼付け!P2400</f>
        <v>2</v>
      </c>
      <c r="M2400" s="64" t="str">
        <f>①陸連データ貼付け!Q2400</f>
        <v>高校</v>
      </c>
    </row>
    <row r="2401" spans="1:13">
      <c r="A2401" s="233" t="str">
        <f>①陸連データ貼付け!M2401</f>
        <v>J186</v>
      </c>
      <c r="B2401" s="30" t="str">
        <f t="shared" si="111"/>
        <v>J</v>
      </c>
      <c r="C2401" s="30" t="str">
        <f t="shared" si="112"/>
        <v>186</v>
      </c>
      <c r="D2401" s="30">
        <f>①陸連データ貼付け!B2401</f>
        <v>50981730</v>
      </c>
      <c r="E2401" s="30" t="str">
        <f>①陸連データ貼付け!C2401</f>
        <v>國吉　佑輔</v>
      </c>
      <c r="F2401" s="30" t="str">
        <f>ASC(①陸連データ貼付け!D2401)</f>
        <v>ｸﾆﾖｼ ﾕｳｽｹ</v>
      </c>
      <c r="G2401" s="30" t="str">
        <f>①陸連データ貼付け!E2401</f>
        <v>男</v>
      </c>
      <c r="H2401" s="30">
        <f>①陸連データ貼付け!N2401</f>
        <v>223525</v>
      </c>
      <c r="I2401" s="30" t="str">
        <f>①陸連データ貼付け!K2401</f>
        <v>愛工大名電</v>
      </c>
      <c r="J2401" s="30" t="str">
        <f>ASC(①陸連データ貼付け!J2401)</f>
        <v>ｶﾞｯｺｳﾎｳｼﾞﾝﾅｺﾞﾔﾃﾞﾝｷｶﾞｸｴﾝｱｲﾁｺｳｷﾞ</v>
      </c>
      <c r="K2401" s="30" t="str">
        <f t="shared" si="113"/>
        <v>愛工大名電</v>
      </c>
      <c r="L2401" s="30">
        <f>①陸連データ貼付け!P2401</f>
        <v>2</v>
      </c>
      <c r="M2401" s="64" t="str">
        <f>①陸連データ貼付け!Q2401</f>
        <v>高校</v>
      </c>
    </row>
    <row r="2402" spans="1:13">
      <c r="A2402" s="233" t="str">
        <f>①陸連データ貼付け!M2402</f>
        <v>J187</v>
      </c>
      <c r="B2402" s="30" t="str">
        <f t="shared" si="111"/>
        <v>J</v>
      </c>
      <c r="C2402" s="30" t="str">
        <f t="shared" si="112"/>
        <v>187</v>
      </c>
      <c r="D2402" s="30">
        <f>①陸連データ貼付け!B2402</f>
        <v>51230617</v>
      </c>
      <c r="E2402" s="30" t="str">
        <f>①陸連データ貼付け!C2402</f>
        <v>大内　寛之</v>
      </c>
      <c r="F2402" s="30" t="str">
        <f>ASC(①陸連データ貼付け!D2402)</f>
        <v>ｵｵｳﾁ ﾋﾛﾕｷ</v>
      </c>
      <c r="G2402" s="30" t="str">
        <f>①陸連データ貼付け!E2402</f>
        <v>男</v>
      </c>
      <c r="H2402" s="30">
        <f>①陸連データ貼付け!N2402</f>
        <v>223525</v>
      </c>
      <c r="I2402" s="30" t="str">
        <f>①陸連データ貼付け!K2402</f>
        <v>愛工大名電</v>
      </c>
      <c r="J2402" s="30" t="str">
        <f>ASC(①陸連データ貼付け!J2402)</f>
        <v>ｶﾞｯｺｳﾎｳｼﾞﾝﾅｺﾞﾔﾃﾞﾝｷｶﾞｸｴﾝｱｲﾁｺｳｷﾞ</v>
      </c>
      <c r="K2402" s="30" t="str">
        <f t="shared" si="113"/>
        <v>愛工大名電</v>
      </c>
      <c r="L2402" s="30">
        <f>①陸連データ貼付け!P2402</f>
        <v>2</v>
      </c>
      <c r="M2402" s="64" t="str">
        <f>①陸連データ貼付け!Q2402</f>
        <v>高校</v>
      </c>
    </row>
    <row r="2403" spans="1:13">
      <c r="A2403" s="233" t="str">
        <f>①陸連データ貼付け!M2403</f>
        <v>J188</v>
      </c>
      <c r="B2403" s="30" t="str">
        <f t="shared" si="111"/>
        <v>J</v>
      </c>
      <c r="C2403" s="30" t="str">
        <f t="shared" si="112"/>
        <v>188</v>
      </c>
      <c r="D2403" s="30">
        <f>①陸連データ貼付け!B2403</f>
        <v>51270419</v>
      </c>
      <c r="E2403" s="30" t="str">
        <f>①陸連データ貼付け!C2403</f>
        <v>野村　信介</v>
      </c>
      <c r="F2403" s="30" t="str">
        <f>ASC(①陸連データ貼付け!D2403)</f>
        <v>ﾉﾑﾗ ｼﾝｽｹ</v>
      </c>
      <c r="G2403" s="30" t="str">
        <f>①陸連データ貼付け!E2403</f>
        <v>男</v>
      </c>
      <c r="H2403" s="30">
        <f>①陸連データ貼付け!N2403</f>
        <v>223525</v>
      </c>
      <c r="I2403" s="30" t="str">
        <f>①陸連データ貼付け!K2403</f>
        <v>愛工大名電</v>
      </c>
      <c r="J2403" s="30" t="str">
        <f>ASC(①陸連データ貼付け!J2403)</f>
        <v>ｶﾞｯｺｳﾎｳｼﾞﾝﾅｺﾞﾔﾃﾞﾝｷｶﾞｸｴﾝｱｲﾁｺｳｷﾞ</v>
      </c>
      <c r="K2403" s="30" t="str">
        <f t="shared" si="113"/>
        <v>愛工大名電</v>
      </c>
      <c r="L2403" s="30">
        <f>①陸連データ貼付け!P2403</f>
        <v>2</v>
      </c>
      <c r="M2403" s="64" t="str">
        <f>①陸連データ貼付け!Q2403</f>
        <v>高校</v>
      </c>
    </row>
    <row r="2404" spans="1:13">
      <c r="A2404" s="233" t="str">
        <f>①陸連データ貼付け!M2404</f>
        <v>J189</v>
      </c>
      <c r="B2404" s="30" t="str">
        <f t="shared" si="111"/>
        <v>J</v>
      </c>
      <c r="C2404" s="30" t="str">
        <f t="shared" si="112"/>
        <v>189</v>
      </c>
      <c r="D2404" s="30">
        <f>①陸連データ貼付け!B2404</f>
        <v>52236321</v>
      </c>
      <c r="E2404" s="30" t="str">
        <f>①陸連データ貼付け!C2404</f>
        <v>加藤　綾人</v>
      </c>
      <c r="F2404" s="30" t="str">
        <f>ASC(①陸連データ貼付け!D2404)</f>
        <v>ｶﾄｳ ｱﾔﾄ</v>
      </c>
      <c r="G2404" s="30" t="str">
        <f>①陸連データ貼付け!E2404</f>
        <v>男</v>
      </c>
      <c r="H2404" s="30">
        <f>①陸連データ貼付け!N2404</f>
        <v>223525</v>
      </c>
      <c r="I2404" s="30" t="str">
        <f>①陸連データ貼付け!K2404</f>
        <v>愛工大名電</v>
      </c>
      <c r="J2404" s="30" t="str">
        <f>ASC(①陸連データ貼付け!J2404)</f>
        <v>ｶﾞｯｺｳﾎｳｼﾞﾝﾅｺﾞﾔﾃﾞﾝｷｶﾞｸｴﾝｱｲﾁｺｳｷﾞ</v>
      </c>
      <c r="K2404" s="30" t="str">
        <f t="shared" si="113"/>
        <v>愛工大名電</v>
      </c>
      <c r="L2404" s="30">
        <f>①陸連データ貼付け!P2404</f>
        <v>2</v>
      </c>
      <c r="M2404" s="64" t="str">
        <f>①陸連データ貼付け!Q2404</f>
        <v>高校</v>
      </c>
    </row>
    <row r="2405" spans="1:13">
      <c r="A2405" s="233" t="str">
        <f>①陸連データ貼付け!M2405</f>
        <v>J190</v>
      </c>
      <c r="B2405" s="30" t="str">
        <f t="shared" si="111"/>
        <v>J</v>
      </c>
      <c r="C2405" s="30" t="str">
        <f t="shared" si="112"/>
        <v>190</v>
      </c>
      <c r="D2405" s="30">
        <f>①陸連データ貼付け!B2405</f>
        <v>53047221</v>
      </c>
      <c r="E2405" s="30" t="str">
        <f>①陸連データ貼付け!C2405</f>
        <v>篠原　宏輔</v>
      </c>
      <c r="F2405" s="30" t="str">
        <f>ASC(①陸連データ貼付け!D2405)</f>
        <v>ｼﾉﾊﾗ ｺｳｽｹ</v>
      </c>
      <c r="G2405" s="30" t="str">
        <f>①陸連データ貼付け!E2405</f>
        <v>男</v>
      </c>
      <c r="H2405" s="30">
        <f>①陸連データ貼付け!N2405</f>
        <v>223525</v>
      </c>
      <c r="I2405" s="30" t="str">
        <f>①陸連データ貼付け!K2405</f>
        <v>愛工大名電</v>
      </c>
      <c r="J2405" s="30" t="str">
        <f>ASC(①陸連データ貼付け!J2405)</f>
        <v>ｶﾞｯｺｳﾎｳｼﾞﾝﾅｺﾞﾔﾃﾞﾝｷｶﾞｸｴﾝｱｲﾁｺｳｷﾞ</v>
      </c>
      <c r="K2405" s="30" t="str">
        <f t="shared" si="113"/>
        <v>愛工大名電</v>
      </c>
      <c r="L2405" s="30">
        <f>①陸連データ貼付け!P2405</f>
        <v>2</v>
      </c>
      <c r="M2405" s="64" t="str">
        <f>①陸連データ貼付け!Q2405</f>
        <v>高校</v>
      </c>
    </row>
    <row r="2406" spans="1:13">
      <c r="A2406" s="233" t="str">
        <f>①陸連データ貼付け!M2406</f>
        <v>J191</v>
      </c>
      <c r="B2406" s="30" t="str">
        <f t="shared" si="111"/>
        <v>J</v>
      </c>
      <c r="C2406" s="30" t="str">
        <f t="shared" si="112"/>
        <v>191</v>
      </c>
      <c r="D2406" s="30">
        <f>①陸連データ貼付け!B2406</f>
        <v>53552727</v>
      </c>
      <c r="E2406" s="30" t="str">
        <f>①陸連データ貼付け!C2406</f>
        <v>松本　貴斗</v>
      </c>
      <c r="F2406" s="30" t="str">
        <f>ASC(①陸連データ貼付け!D2406)</f>
        <v>ﾏﾂﾓﾄ ﾀｶﾄ</v>
      </c>
      <c r="G2406" s="30" t="str">
        <f>①陸連データ貼付け!E2406</f>
        <v>男</v>
      </c>
      <c r="H2406" s="30">
        <f>①陸連データ貼付け!N2406</f>
        <v>223525</v>
      </c>
      <c r="I2406" s="30" t="str">
        <f>①陸連データ貼付け!K2406</f>
        <v>愛工大名電</v>
      </c>
      <c r="J2406" s="30" t="str">
        <f>ASC(①陸連データ貼付け!J2406)</f>
        <v>ｶﾞｯｺｳﾎｳｼﾞﾝﾅｺﾞﾔﾃﾞﾝｷｶﾞｸｴﾝｱｲﾁｺｳｷﾞ</v>
      </c>
      <c r="K2406" s="30" t="str">
        <f t="shared" si="113"/>
        <v>愛工大名電</v>
      </c>
      <c r="L2406" s="30">
        <f>①陸連データ貼付け!P2406</f>
        <v>2</v>
      </c>
      <c r="M2406" s="64" t="str">
        <f>①陸連データ貼付け!Q2406</f>
        <v>高校</v>
      </c>
    </row>
    <row r="2407" spans="1:13">
      <c r="A2407" s="233" t="str">
        <f>①陸連データ貼付け!M2407</f>
        <v>J192</v>
      </c>
      <c r="B2407" s="30" t="str">
        <f t="shared" si="111"/>
        <v>J</v>
      </c>
      <c r="C2407" s="30" t="str">
        <f t="shared" si="112"/>
        <v>192</v>
      </c>
      <c r="D2407" s="30">
        <f>①陸連データ貼付け!B2407</f>
        <v>53553526</v>
      </c>
      <c r="E2407" s="30" t="str">
        <f>①陸連データ貼付け!C2407</f>
        <v>江口　太一</v>
      </c>
      <c r="F2407" s="30" t="str">
        <f>ASC(①陸連データ貼付け!D2407)</f>
        <v>ｴｸﾞﾁ ﾀｲﾁ</v>
      </c>
      <c r="G2407" s="30" t="str">
        <f>①陸連データ貼付け!E2407</f>
        <v>男</v>
      </c>
      <c r="H2407" s="30">
        <f>①陸連データ貼付け!N2407</f>
        <v>223525</v>
      </c>
      <c r="I2407" s="30" t="str">
        <f>①陸連データ貼付け!K2407</f>
        <v>愛工大名電</v>
      </c>
      <c r="J2407" s="30" t="str">
        <f>ASC(①陸連データ貼付け!J2407)</f>
        <v>ｶﾞｯｺｳﾎｳｼﾞﾝﾅｺﾞﾔﾃﾞﾝｷｶﾞｸｴﾝｱｲﾁｺｳｷﾞ</v>
      </c>
      <c r="K2407" s="30" t="str">
        <f t="shared" si="113"/>
        <v>愛工大名電</v>
      </c>
      <c r="L2407" s="30">
        <f>①陸連データ貼付け!P2407</f>
        <v>2</v>
      </c>
      <c r="M2407" s="64" t="str">
        <f>①陸連データ貼付け!Q2407</f>
        <v>高校</v>
      </c>
    </row>
    <row r="2408" spans="1:13">
      <c r="A2408" s="233" t="str">
        <f>①陸連データ貼付け!M2408</f>
        <v>J193</v>
      </c>
      <c r="B2408" s="30" t="str">
        <f t="shared" si="111"/>
        <v>J</v>
      </c>
      <c r="C2408" s="30" t="str">
        <f t="shared" si="112"/>
        <v>193</v>
      </c>
      <c r="D2408" s="30">
        <f>①陸連データ貼付け!B2408</f>
        <v>53826933</v>
      </c>
      <c r="E2408" s="30" t="str">
        <f>①陸連データ貼付け!C2408</f>
        <v>小林　髙暢</v>
      </c>
      <c r="F2408" s="30" t="str">
        <f>ASC(①陸連データ貼付け!D2408)</f>
        <v>ｺﾊﾞﾔｼ ﾀｶﾉﾌﾞ</v>
      </c>
      <c r="G2408" s="30" t="str">
        <f>①陸連データ貼付け!E2408</f>
        <v>男</v>
      </c>
      <c r="H2408" s="30">
        <f>①陸連データ貼付け!N2408</f>
        <v>223525</v>
      </c>
      <c r="I2408" s="30" t="str">
        <f>①陸連データ貼付け!K2408</f>
        <v>愛工大名電</v>
      </c>
      <c r="J2408" s="30" t="str">
        <f>ASC(①陸連データ貼付け!J2408)</f>
        <v>ｶﾞｯｺｳﾎｳｼﾞﾝﾅｺﾞﾔﾃﾞﾝｷｶﾞｸｴﾝｱｲﾁｺｳｷﾞ</v>
      </c>
      <c r="K2408" s="30" t="str">
        <f t="shared" si="113"/>
        <v>愛工大名電</v>
      </c>
      <c r="L2408" s="30">
        <f>①陸連データ貼付け!P2408</f>
        <v>2</v>
      </c>
      <c r="M2408" s="64" t="str">
        <f>①陸連データ貼付け!Q2408</f>
        <v>高校</v>
      </c>
    </row>
    <row r="2409" spans="1:13">
      <c r="A2409" s="233" t="str">
        <f>①陸連データ貼付け!M2409</f>
        <v>J194</v>
      </c>
      <c r="B2409" s="30" t="str">
        <f t="shared" si="111"/>
        <v>J</v>
      </c>
      <c r="C2409" s="30" t="str">
        <f t="shared" si="112"/>
        <v>194</v>
      </c>
      <c r="D2409" s="30">
        <f>①陸連データ貼付け!B2409</f>
        <v>55894940</v>
      </c>
      <c r="E2409" s="30" t="str">
        <f>①陸連データ貼付け!C2409</f>
        <v>大畑　伸太郎</v>
      </c>
      <c r="F2409" s="30" t="str">
        <f>ASC(①陸連データ貼付け!D2409)</f>
        <v>ｵｵﾊﾀ ｼﾝﾀﾛｳ</v>
      </c>
      <c r="G2409" s="30" t="str">
        <f>①陸連データ貼付け!E2409</f>
        <v>男</v>
      </c>
      <c r="H2409" s="30">
        <f>①陸連データ貼付け!N2409</f>
        <v>223525</v>
      </c>
      <c r="I2409" s="30" t="str">
        <f>①陸連データ貼付け!K2409</f>
        <v>愛工大名電</v>
      </c>
      <c r="J2409" s="30" t="str">
        <f>ASC(①陸連データ貼付け!J2409)</f>
        <v>ｶﾞｯｺｳﾎｳｼﾞﾝﾅｺﾞﾔﾃﾞﾝｷｶﾞｸｴﾝｱｲﾁｺｳｷﾞ</v>
      </c>
      <c r="K2409" s="30" t="str">
        <f t="shared" si="113"/>
        <v>愛工大名電</v>
      </c>
      <c r="L2409" s="30">
        <f>①陸連データ貼付け!P2409</f>
        <v>3</v>
      </c>
      <c r="M2409" s="64" t="str">
        <f>①陸連データ貼付け!Q2409</f>
        <v>高校</v>
      </c>
    </row>
    <row r="2410" spans="1:13">
      <c r="A2410" s="233" t="str">
        <f>①陸連データ貼付け!M2410</f>
        <v>J195</v>
      </c>
      <c r="B2410" s="30" t="str">
        <f t="shared" si="111"/>
        <v>J</v>
      </c>
      <c r="C2410" s="30" t="str">
        <f t="shared" si="112"/>
        <v>195</v>
      </c>
      <c r="D2410" s="30">
        <f>①陸連データ貼付け!B2410</f>
        <v>56024320</v>
      </c>
      <c r="E2410" s="30" t="str">
        <f>①陸連データ貼付け!C2410</f>
        <v>早川　敦基</v>
      </c>
      <c r="F2410" s="30" t="str">
        <f>ASC(①陸連データ貼付け!D2410)</f>
        <v>ﾊﾔｶﾜ ｱﾂｷ</v>
      </c>
      <c r="G2410" s="30" t="str">
        <f>①陸連データ貼付け!E2410</f>
        <v>男</v>
      </c>
      <c r="H2410" s="30">
        <f>①陸連データ貼付け!N2410</f>
        <v>223525</v>
      </c>
      <c r="I2410" s="30" t="str">
        <f>①陸連データ貼付け!K2410</f>
        <v>愛工大名電</v>
      </c>
      <c r="J2410" s="30" t="str">
        <f>ASC(①陸連データ貼付け!J2410)</f>
        <v>ｶﾞｯｺｳﾎｳｼﾞﾝﾅｺﾞﾔﾃﾞﾝｷｶﾞｸｴﾝｱｲﾁｺｳｷﾞ</v>
      </c>
      <c r="K2410" s="30" t="str">
        <f t="shared" si="113"/>
        <v>愛工大名電</v>
      </c>
      <c r="L2410" s="30">
        <f>①陸連データ貼付け!P2410</f>
        <v>3</v>
      </c>
      <c r="M2410" s="64" t="str">
        <f>①陸連データ貼付け!Q2410</f>
        <v>高校</v>
      </c>
    </row>
    <row r="2411" spans="1:13">
      <c r="A2411" s="233" t="str">
        <f>①陸連データ貼付け!M2411</f>
        <v>J196</v>
      </c>
      <c r="B2411" s="30" t="str">
        <f t="shared" si="111"/>
        <v>J</v>
      </c>
      <c r="C2411" s="30" t="str">
        <f t="shared" si="112"/>
        <v>196</v>
      </c>
      <c r="D2411" s="30">
        <f>①陸連データ貼付け!B2411</f>
        <v>57198737</v>
      </c>
      <c r="E2411" s="30" t="str">
        <f>①陸連データ貼付け!C2411</f>
        <v>山田　風興</v>
      </c>
      <c r="F2411" s="30" t="str">
        <f>ASC(①陸連データ貼付け!D2411)</f>
        <v>ﾔﾏﾀﾞ ｶｻﾞｵｷ</v>
      </c>
      <c r="G2411" s="30" t="str">
        <f>①陸連データ貼付け!E2411</f>
        <v>男</v>
      </c>
      <c r="H2411" s="30">
        <f>①陸連データ貼付け!N2411</f>
        <v>223525</v>
      </c>
      <c r="I2411" s="30" t="str">
        <f>①陸連データ貼付け!K2411</f>
        <v>愛工大名電</v>
      </c>
      <c r="J2411" s="30" t="str">
        <f>ASC(①陸連データ貼付け!J2411)</f>
        <v>ｶﾞｯｺｳﾎｳｼﾞﾝﾅｺﾞﾔﾃﾞﾝｷｶﾞｸｴﾝｱｲﾁｺｳｷﾞ</v>
      </c>
      <c r="K2411" s="30" t="str">
        <f t="shared" si="113"/>
        <v>愛工大名電</v>
      </c>
      <c r="L2411" s="30">
        <f>①陸連データ貼付け!P2411</f>
        <v>2</v>
      </c>
      <c r="M2411" s="64" t="str">
        <f>①陸連データ貼付け!Q2411</f>
        <v>高校</v>
      </c>
    </row>
    <row r="2412" spans="1:13">
      <c r="A2412" s="233" t="str">
        <f>①陸連データ貼付け!M2412</f>
        <v>J197</v>
      </c>
      <c r="B2412" s="30" t="str">
        <f t="shared" si="111"/>
        <v>J</v>
      </c>
      <c r="C2412" s="30" t="str">
        <f t="shared" si="112"/>
        <v>197</v>
      </c>
      <c r="D2412" s="30">
        <f>①陸連データ貼付け!B2412</f>
        <v>58230321</v>
      </c>
      <c r="E2412" s="30" t="str">
        <f>①陸連データ貼付け!C2412</f>
        <v>阿部　拓斗</v>
      </c>
      <c r="F2412" s="30" t="str">
        <f>ASC(①陸連データ貼付け!D2412)</f>
        <v>ｱﾍﾞ ﾀｸﾄ</v>
      </c>
      <c r="G2412" s="30" t="str">
        <f>①陸連データ貼付け!E2412</f>
        <v>男</v>
      </c>
      <c r="H2412" s="30">
        <f>①陸連データ貼付け!N2412</f>
        <v>223525</v>
      </c>
      <c r="I2412" s="30" t="str">
        <f>①陸連データ貼付け!K2412</f>
        <v>愛工大名電</v>
      </c>
      <c r="J2412" s="30" t="str">
        <f>ASC(①陸連データ貼付け!J2412)</f>
        <v>ｶﾞｯｺｳﾎｳｼﾞﾝﾅｺﾞﾔﾃﾞﾝｷｶﾞｸｴﾝｱｲﾁｺｳｷﾞ</v>
      </c>
      <c r="K2412" s="30" t="str">
        <f t="shared" si="113"/>
        <v>愛工大名電</v>
      </c>
      <c r="L2412" s="30">
        <f>①陸連データ貼付け!P2412</f>
        <v>2</v>
      </c>
      <c r="M2412" s="64" t="str">
        <f>①陸連データ貼付け!Q2412</f>
        <v>高校</v>
      </c>
    </row>
    <row r="2413" spans="1:13">
      <c r="A2413" s="233" t="str">
        <f>①陸連データ貼付け!M2413</f>
        <v>J198</v>
      </c>
      <c r="B2413" s="30" t="str">
        <f t="shared" si="111"/>
        <v>J</v>
      </c>
      <c r="C2413" s="30" t="str">
        <f t="shared" si="112"/>
        <v>198</v>
      </c>
      <c r="D2413" s="30">
        <f>①陸連データ貼付け!B2413</f>
        <v>58427632</v>
      </c>
      <c r="E2413" s="30" t="str">
        <f>①陸連データ貼付け!C2413</f>
        <v>安藤　孝浩</v>
      </c>
      <c r="F2413" s="30" t="str">
        <f>ASC(①陸連データ貼付け!D2413)</f>
        <v>ｱﾝﾄﾞｳ ﾀｶﾋﾛ</v>
      </c>
      <c r="G2413" s="30" t="str">
        <f>①陸連データ貼付け!E2413</f>
        <v>男</v>
      </c>
      <c r="H2413" s="30">
        <f>①陸連データ貼付け!N2413</f>
        <v>223525</v>
      </c>
      <c r="I2413" s="30" t="str">
        <f>①陸連データ貼付け!K2413</f>
        <v>愛工大名電</v>
      </c>
      <c r="J2413" s="30" t="str">
        <f>ASC(①陸連データ貼付け!J2413)</f>
        <v>ｶﾞｯｺｳﾎｳｼﾞﾝﾅｺﾞﾔﾃﾞﾝｷｶﾞｸｴﾝｱｲﾁｺｳｷﾞ</v>
      </c>
      <c r="K2413" s="30" t="str">
        <f t="shared" si="113"/>
        <v>愛工大名電</v>
      </c>
      <c r="L2413" s="30">
        <f>①陸連データ貼付け!P2413</f>
        <v>2</v>
      </c>
      <c r="M2413" s="64" t="str">
        <f>①陸連データ貼付け!Q2413</f>
        <v>高校</v>
      </c>
    </row>
    <row r="2414" spans="1:13">
      <c r="A2414" s="233" t="str">
        <f>①陸連データ貼付け!M2414</f>
        <v>J199</v>
      </c>
      <c r="B2414" s="30" t="str">
        <f t="shared" si="111"/>
        <v>J</v>
      </c>
      <c r="C2414" s="30" t="str">
        <f t="shared" si="112"/>
        <v>199</v>
      </c>
      <c r="D2414" s="30">
        <f>①陸連データ貼付け!B2414</f>
        <v>58586032</v>
      </c>
      <c r="E2414" s="30" t="str">
        <f>①陸連データ貼付け!C2414</f>
        <v>岡田　直輝</v>
      </c>
      <c r="F2414" s="30" t="str">
        <f>ASC(①陸連データ貼付け!D2414)</f>
        <v>ｵｶﾀﾞ ﾅｵｷ</v>
      </c>
      <c r="G2414" s="30" t="str">
        <f>①陸連データ貼付け!E2414</f>
        <v>男</v>
      </c>
      <c r="H2414" s="30">
        <f>①陸連データ貼付け!N2414</f>
        <v>223525</v>
      </c>
      <c r="I2414" s="30" t="str">
        <f>①陸連データ貼付け!K2414</f>
        <v>愛工大名電</v>
      </c>
      <c r="J2414" s="30" t="str">
        <f>ASC(①陸連データ貼付け!J2414)</f>
        <v>ｶﾞｯｺｳﾎｳｼﾞﾝﾅｺﾞﾔﾃﾞﾝｷｶﾞｸｴﾝｱｲﾁｺｳｷﾞ</v>
      </c>
      <c r="K2414" s="30" t="str">
        <f t="shared" si="113"/>
        <v>愛工大名電</v>
      </c>
      <c r="L2414" s="30">
        <f>①陸連データ貼付け!P2414</f>
        <v>2</v>
      </c>
      <c r="M2414" s="64" t="str">
        <f>①陸連データ貼付け!Q2414</f>
        <v>高校</v>
      </c>
    </row>
    <row r="2415" spans="1:13">
      <c r="A2415" s="233" t="str">
        <f>①陸連データ貼付け!M2415</f>
        <v>J200</v>
      </c>
      <c r="B2415" s="30" t="str">
        <f t="shared" si="111"/>
        <v>J</v>
      </c>
      <c r="C2415" s="30" t="str">
        <f t="shared" si="112"/>
        <v>200</v>
      </c>
      <c r="D2415" s="30">
        <f>①陸連データ貼付け!B2415</f>
        <v>61171723</v>
      </c>
      <c r="E2415" s="30" t="str">
        <f>①陸連データ貼付け!C2415</f>
        <v>成清　太綺</v>
      </c>
      <c r="F2415" s="30" t="str">
        <f>ASC(①陸連データ貼付け!D2415)</f>
        <v>ﾅﾘｷﾖ ﾀｲｷ</v>
      </c>
      <c r="G2415" s="30" t="str">
        <f>①陸連データ貼付け!E2415</f>
        <v>男</v>
      </c>
      <c r="H2415" s="30">
        <f>①陸連データ貼付け!N2415</f>
        <v>223525</v>
      </c>
      <c r="I2415" s="30" t="str">
        <f>①陸連データ貼付け!K2415</f>
        <v>愛工大名電</v>
      </c>
      <c r="J2415" s="30" t="str">
        <f>ASC(①陸連データ貼付け!J2415)</f>
        <v>ｶﾞｯｺｳﾎｳｼﾞﾝﾅｺﾞﾔﾃﾞﾝｷｶﾞｸｴﾝｱｲﾁｺｳｷﾞ</v>
      </c>
      <c r="K2415" s="30" t="str">
        <f t="shared" si="113"/>
        <v>愛工大名電</v>
      </c>
      <c r="L2415" s="30">
        <f>①陸連データ貼付け!P2415</f>
        <v>1</v>
      </c>
      <c r="M2415" s="64" t="str">
        <f>①陸連データ貼付け!Q2415</f>
        <v>高校</v>
      </c>
    </row>
    <row r="2416" spans="1:13">
      <c r="A2416" s="233" t="str">
        <f>①陸連データ貼付け!M2416</f>
        <v>J201</v>
      </c>
      <c r="B2416" s="30" t="str">
        <f t="shared" si="111"/>
        <v>J</v>
      </c>
      <c r="C2416" s="30" t="str">
        <f t="shared" si="112"/>
        <v>201</v>
      </c>
      <c r="D2416" s="30">
        <f>①陸連データ貼付け!B2416</f>
        <v>61298834</v>
      </c>
      <c r="E2416" s="30" t="str">
        <f>①陸連データ貼付け!C2416</f>
        <v>池山　大地</v>
      </c>
      <c r="F2416" s="30" t="str">
        <f>ASC(①陸連データ貼付け!D2416)</f>
        <v>ｲｹﾔﾏ ﾀｲﾁ</v>
      </c>
      <c r="G2416" s="30" t="str">
        <f>①陸連データ貼付け!E2416</f>
        <v>男</v>
      </c>
      <c r="H2416" s="30">
        <f>①陸連データ貼付け!N2416</f>
        <v>223525</v>
      </c>
      <c r="I2416" s="30" t="str">
        <f>①陸連データ貼付け!K2416</f>
        <v>愛工大名電</v>
      </c>
      <c r="J2416" s="30" t="str">
        <f>ASC(①陸連データ貼付け!J2416)</f>
        <v>ｶﾞｯｺｳﾎｳｼﾞﾝﾅｺﾞﾔﾃﾞﾝｷｶﾞｸｴﾝｱｲﾁｺｳｷﾞ</v>
      </c>
      <c r="K2416" s="30" t="str">
        <f t="shared" si="113"/>
        <v>愛工大名電</v>
      </c>
      <c r="L2416" s="30">
        <f>①陸連データ貼付け!P2416</f>
        <v>1</v>
      </c>
      <c r="M2416" s="64" t="str">
        <f>①陸連データ貼付け!Q2416</f>
        <v>高校</v>
      </c>
    </row>
    <row r="2417" spans="1:13">
      <c r="A2417" s="233" t="str">
        <f>①陸連データ貼付け!M2417</f>
        <v>J202</v>
      </c>
      <c r="B2417" s="30" t="str">
        <f t="shared" si="111"/>
        <v>J</v>
      </c>
      <c r="C2417" s="30" t="str">
        <f t="shared" si="112"/>
        <v>202</v>
      </c>
      <c r="D2417" s="30">
        <f>①陸連データ貼付け!B2417</f>
        <v>61302618</v>
      </c>
      <c r="E2417" s="30" t="str">
        <f>①陸連データ貼付け!C2417</f>
        <v>尾河　亮太</v>
      </c>
      <c r="F2417" s="30" t="str">
        <f>ASC(①陸連データ貼付け!D2417)</f>
        <v>ｵｶﾞﾜ ﾘｮｳﾀ</v>
      </c>
      <c r="G2417" s="30" t="str">
        <f>①陸連データ貼付け!E2417</f>
        <v>男</v>
      </c>
      <c r="H2417" s="30">
        <f>①陸連データ貼付け!N2417</f>
        <v>223525</v>
      </c>
      <c r="I2417" s="30" t="str">
        <f>①陸連データ貼付け!K2417</f>
        <v>愛工大名電</v>
      </c>
      <c r="J2417" s="30" t="str">
        <f>ASC(①陸連データ貼付け!J2417)</f>
        <v>ｶﾞｯｺｳﾎｳｼﾞﾝﾅｺﾞﾔﾃﾞﾝｷｶﾞｸｴﾝｱｲﾁｺｳｷﾞ</v>
      </c>
      <c r="K2417" s="30" t="str">
        <f t="shared" si="113"/>
        <v>愛工大名電</v>
      </c>
      <c r="L2417" s="30">
        <f>①陸連データ貼付け!P2417</f>
        <v>1</v>
      </c>
      <c r="M2417" s="64" t="str">
        <f>①陸連データ貼付け!Q2417</f>
        <v>高校</v>
      </c>
    </row>
    <row r="2418" spans="1:13">
      <c r="A2418" s="233" t="str">
        <f>①陸連データ貼付け!M2418</f>
        <v>J203</v>
      </c>
      <c r="B2418" s="30" t="str">
        <f t="shared" si="111"/>
        <v>J</v>
      </c>
      <c r="C2418" s="30" t="str">
        <f t="shared" si="112"/>
        <v>203</v>
      </c>
      <c r="D2418" s="30">
        <f>①陸連データ貼付け!B2418</f>
        <v>61938027</v>
      </c>
      <c r="E2418" s="30" t="str">
        <f>①陸連データ貼付け!C2418</f>
        <v>木村　寛太</v>
      </c>
      <c r="F2418" s="30" t="str">
        <f>ASC(①陸連データ貼付け!D2418)</f>
        <v>ｷﾑﾗ ｶﾝﾀ</v>
      </c>
      <c r="G2418" s="30" t="str">
        <f>①陸連データ貼付け!E2418</f>
        <v>男</v>
      </c>
      <c r="H2418" s="30">
        <f>①陸連データ貼付け!N2418</f>
        <v>223525</v>
      </c>
      <c r="I2418" s="30" t="str">
        <f>①陸連データ貼付け!K2418</f>
        <v>愛工大名電</v>
      </c>
      <c r="J2418" s="30" t="str">
        <f>ASC(①陸連データ貼付け!J2418)</f>
        <v>ｶﾞｯｺｳﾎｳｼﾞﾝﾅｺﾞﾔﾃﾞﾝｷｶﾞｸｴﾝｱｲﾁｺｳｷﾞ</v>
      </c>
      <c r="K2418" s="30" t="str">
        <f t="shared" si="113"/>
        <v>愛工大名電</v>
      </c>
      <c r="L2418" s="30">
        <f>①陸連データ貼付け!P2418</f>
        <v>1</v>
      </c>
      <c r="M2418" s="64" t="str">
        <f>①陸連データ貼付け!Q2418</f>
        <v>高校</v>
      </c>
    </row>
    <row r="2419" spans="1:13">
      <c r="A2419" s="233" t="str">
        <f>①陸連データ貼付け!M2419</f>
        <v>J204</v>
      </c>
      <c r="B2419" s="30" t="str">
        <f t="shared" si="111"/>
        <v>J</v>
      </c>
      <c r="C2419" s="30" t="str">
        <f t="shared" si="112"/>
        <v>204</v>
      </c>
      <c r="D2419" s="30">
        <f>①陸連データ貼付け!B2419</f>
        <v>64382023</v>
      </c>
      <c r="E2419" s="30" t="str">
        <f>①陸連データ貼付け!C2419</f>
        <v>内田　賢志</v>
      </c>
      <c r="F2419" s="30" t="str">
        <f>ASC(①陸連データ貼付け!D2419)</f>
        <v>ｳﾁﾀﾞ ﾀｶｼ</v>
      </c>
      <c r="G2419" s="30" t="str">
        <f>①陸連データ貼付け!E2419</f>
        <v>男</v>
      </c>
      <c r="H2419" s="30">
        <f>①陸連データ貼付け!N2419</f>
        <v>223525</v>
      </c>
      <c r="I2419" s="30" t="str">
        <f>①陸連データ貼付け!K2419</f>
        <v>愛工大名電</v>
      </c>
      <c r="J2419" s="30" t="str">
        <f>ASC(①陸連データ貼付け!J2419)</f>
        <v>ｶﾞｯｺｳﾎｳｼﾞﾝﾅｺﾞﾔﾃﾞﾝｷｶﾞｸｴﾝｱｲﾁｺｳｷﾞ</v>
      </c>
      <c r="K2419" s="30" t="str">
        <f t="shared" si="113"/>
        <v>愛工大名電</v>
      </c>
      <c r="L2419" s="30">
        <f>①陸連データ貼付け!P2419</f>
        <v>2</v>
      </c>
      <c r="M2419" s="64" t="str">
        <f>①陸連データ貼付け!Q2419</f>
        <v>高校</v>
      </c>
    </row>
    <row r="2420" spans="1:13">
      <c r="A2420" s="233" t="str">
        <f>①陸連データ貼付け!M2420</f>
        <v>J205</v>
      </c>
      <c r="B2420" s="30" t="str">
        <f t="shared" si="111"/>
        <v>J</v>
      </c>
      <c r="C2420" s="30" t="str">
        <f t="shared" si="112"/>
        <v>205</v>
      </c>
      <c r="D2420" s="30">
        <f>①陸連データ貼付け!B2420</f>
        <v>65401622</v>
      </c>
      <c r="E2420" s="30" t="str">
        <f>①陸連データ貼付け!C2420</f>
        <v>中本　豊</v>
      </c>
      <c r="F2420" s="30" t="str">
        <f>ASC(①陸連データ貼付け!D2420)</f>
        <v>ﾅｶﾓﾄ ﾕﾀｶ</v>
      </c>
      <c r="G2420" s="30" t="str">
        <f>①陸連データ貼付け!E2420</f>
        <v>男</v>
      </c>
      <c r="H2420" s="30">
        <f>①陸連データ貼付け!N2420</f>
        <v>223525</v>
      </c>
      <c r="I2420" s="30" t="str">
        <f>①陸連データ貼付け!K2420</f>
        <v>愛工大名電</v>
      </c>
      <c r="J2420" s="30" t="str">
        <f>ASC(①陸連データ貼付け!J2420)</f>
        <v>ｶﾞｯｺｳﾎｳｼﾞﾝﾅｺﾞﾔﾃﾞﾝｷｶﾞｸｴﾝｱｲﾁｺｳｷﾞ</v>
      </c>
      <c r="K2420" s="30" t="str">
        <f t="shared" si="113"/>
        <v>愛工大名電</v>
      </c>
      <c r="L2420" s="30">
        <f>①陸連データ貼付け!P2420</f>
        <v>1</v>
      </c>
      <c r="M2420" s="64" t="str">
        <f>①陸連データ貼付け!Q2420</f>
        <v>高校</v>
      </c>
    </row>
    <row r="2421" spans="1:13">
      <c r="A2421" s="233" t="str">
        <f>①陸連データ貼付け!M2421</f>
        <v>J206</v>
      </c>
      <c r="B2421" s="30" t="str">
        <f t="shared" si="111"/>
        <v>J</v>
      </c>
      <c r="C2421" s="30" t="str">
        <f t="shared" si="112"/>
        <v>206</v>
      </c>
      <c r="D2421" s="30">
        <f>①陸連データ貼付け!B2421</f>
        <v>68309935</v>
      </c>
      <c r="E2421" s="30" t="str">
        <f>①陸連データ貼付け!C2421</f>
        <v>渡邉　樹</v>
      </c>
      <c r="F2421" s="30" t="str">
        <f>ASC(①陸連データ貼付け!D2421)</f>
        <v>ﾜﾀﾅﾍﾞ ｲﾂｷ</v>
      </c>
      <c r="G2421" s="30" t="str">
        <f>①陸連データ貼付け!E2421</f>
        <v>男</v>
      </c>
      <c r="H2421" s="30">
        <f>①陸連データ貼付け!N2421</f>
        <v>223525</v>
      </c>
      <c r="I2421" s="30" t="str">
        <f>①陸連データ貼付け!K2421</f>
        <v>愛工大名電</v>
      </c>
      <c r="J2421" s="30" t="str">
        <f>ASC(①陸連データ貼付け!J2421)</f>
        <v>ｶﾞｯｺｳﾎｳｼﾞﾝﾅｺﾞﾔﾃﾞﾝｷｶﾞｸｴﾝｱｲﾁｺｳｷﾞ</v>
      </c>
      <c r="K2421" s="30" t="str">
        <f t="shared" si="113"/>
        <v>愛工大名電</v>
      </c>
      <c r="L2421" s="30">
        <f>①陸連データ貼付け!P2421</f>
        <v>1</v>
      </c>
      <c r="M2421" s="64" t="str">
        <f>①陸連データ貼付け!Q2421</f>
        <v>高校</v>
      </c>
    </row>
    <row r="2422" spans="1:13">
      <c r="A2422" s="233" t="str">
        <f>①陸連データ貼付け!M2422</f>
        <v>J207</v>
      </c>
      <c r="B2422" s="30" t="str">
        <f t="shared" si="111"/>
        <v>J</v>
      </c>
      <c r="C2422" s="30" t="str">
        <f t="shared" si="112"/>
        <v>207</v>
      </c>
      <c r="D2422" s="30">
        <f>①陸連データ貼付け!B2422</f>
        <v>69026528</v>
      </c>
      <c r="E2422" s="30" t="str">
        <f>①陸連データ貼付け!C2422</f>
        <v>土射津　佑起</v>
      </c>
      <c r="F2422" s="30" t="str">
        <f>ASC(①陸連データ貼付け!D2422)</f>
        <v>ﾂﾁｲｽﾞ ﾕｳｷ</v>
      </c>
      <c r="G2422" s="30" t="str">
        <f>①陸連データ貼付け!E2422</f>
        <v>男</v>
      </c>
      <c r="H2422" s="30">
        <f>①陸連データ貼付け!N2422</f>
        <v>223525</v>
      </c>
      <c r="I2422" s="30" t="str">
        <f>①陸連データ貼付け!K2422</f>
        <v>愛工大名電</v>
      </c>
      <c r="J2422" s="30" t="str">
        <f>ASC(①陸連データ貼付け!J2422)</f>
        <v>ｶﾞｯｺｳﾎｳｼﾞﾝﾅｺﾞﾔﾃﾞﾝｷｶﾞｸｴﾝｱｲﾁｺｳｷﾞ</v>
      </c>
      <c r="K2422" s="30" t="str">
        <f t="shared" si="113"/>
        <v>愛工大名電</v>
      </c>
      <c r="L2422" s="30">
        <f>①陸連データ貼付け!P2422</f>
        <v>1</v>
      </c>
      <c r="M2422" s="64" t="str">
        <f>①陸連データ貼付け!Q2422</f>
        <v>高校</v>
      </c>
    </row>
    <row r="2423" spans="1:13">
      <c r="A2423" s="233" t="str">
        <f>①陸連データ貼付け!M2423</f>
        <v>J208</v>
      </c>
      <c r="B2423" s="30" t="str">
        <f t="shared" si="111"/>
        <v>J</v>
      </c>
      <c r="C2423" s="30" t="str">
        <f t="shared" si="112"/>
        <v>208</v>
      </c>
      <c r="D2423" s="30">
        <f>①陸連データ貼付け!B2423</f>
        <v>72781934</v>
      </c>
      <c r="E2423" s="30" t="str">
        <f>①陸連データ貼付け!C2423</f>
        <v>水谷　友哉</v>
      </c>
      <c r="F2423" s="30" t="str">
        <f>ASC(①陸連データ貼付け!D2423)</f>
        <v>ﾐｽﾞﾀﾆ ﾕｳﾔ</v>
      </c>
      <c r="G2423" s="30" t="str">
        <f>①陸連データ貼付け!E2423</f>
        <v>男</v>
      </c>
      <c r="H2423" s="30">
        <f>①陸連データ貼付け!N2423</f>
        <v>223525</v>
      </c>
      <c r="I2423" s="30" t="str">
        <f>①陸連データ貼付け!K2423</f>
        <v>愛工大名電</v>
      </c>
      <c r="J2423" s="30" t="str">
        <f>ASC(①陸連データ貼付け!J2423)</f>
        <v>ｶﾞｯｺｳﾎｳｼﾞﾝﾅｺﾞﾔﾃﾞﾝｷｶﾞｸｴﾝｱｲﾁｺｳｷﾞ</v>
      </c>
      <c r="K2423" s="30" t="str">
        <f t="shared" si="113"/>
        <v>愛工大名電</v>
      </c>
      <c r="L2423" s="30">
        <f>①陸連データ貼付け!P2423</f>
        <v>3</v>
      </c>
      <c r="M2423" s="64" t="str">
        <f>①陸連データ貼付け!Q2423</f>
        <v>高校</v>
      </c>
    </row>
    <row r="2424" spans="1:13">
      <c r="A2424" s="233" t="str">
        <f>①陸連データ貼付け!M2424</f>
        <v>J209</v>
      </c>
      <c r="B2424" s="30" t="str">
        <f t="shared" si="111"/>
        <v>J</v>
      </c>
      <c r="C2424" s="30" t="str">
        <f t="shared" si="112"/>
        <v>209</v>
      </c>
      <c r="D2424" s="30">
        <f>①陸連データ貼付け!B2424</f>
        <v>72782026</v>
      </c>
      <c r="E2424" s="30" t="str">
        <f>①陸連データ貼付け!C2424</f>
        <v>村瀬　巧夕</v>
      </c>
      <c r="F2424" s="30" t="str">
        <f>ASC(①陸連データ貼付け!D2424)</f>
        <v>ﾑﾗｾ ｺｳﾕｳ</v>
      </c>
      <c r="G2424" s="30" t="str">
        <f>①陸連データ貼付け!E2424</f>
        <v>男</v>
      </c>
      <c r="H2424" s="30">
        <f>①陸連データ貼付け!N2424</f>
        <v>223525</v>
      </c>
      <c r="I2424" s="30" t="str">
        <f>①陸連データ貼付け!K2424</f>
        <v>愛工大名電</v>
      </c>
      <c r="J2424" s="30" t="str">
        <f>ASC(①陸連データ貼付け!J2424)</f>
        <v>ｶﾞｯｺｳﾎｳｼﾞﾝﾅｺﾞﾔﾃﾞﾝｷｶﾞｸｴﾝｱｲﾁｺｳｷﾞ</v>
      </c>
      <c r="K2424" s="30" t="str">
        <f t="shared" si="113"/>
        <v>愛工大名電</v>
      </c>
      <c r="L2424" s="30">
        <f>①陸連データ貼付け!P2424</f>
        <v>3</v>
      </c>
      <c r="M2424" s="64" t="str">
        <f>①陸連データ貼付け!Q2424</f>
        <v>高校</v>
      </c>
    </row>
    <row r="2425" spans="1:13">
      <c r="A2425" s="233" t="str">
        <f>①陸連データ貼付け!M2425</f>
        <v>J210</v>
      </c>
      <c r="B2425" s="30" t="str">
        <f t="shared" si="111"/>
        <v>J</v>
      </c>
      <c r="C2425" s="30" t="str">
        <f t="shared" si="112"/>
        <v>210</v>
      </c>
      <c r="D2425" s="30">
        <f>①陸連データ貼付け!B2425</f>
        <v>72782127</v>
      </c>
      <c r="E2425" s="30" t="str">
        <f>①陸連データ貼付け!C2425</f>
        <v>上戸　慧吾</v>
      </c>
      <c r="F2425" s="30" t="str">
        <f>ASC(①陸連データ貼付け!D2425)</f>
        <v>ｶﾐﾄ ｹｲｺﾞ</v>
      </c>
      <c r="G2425" s="30" t="str">
        <f>①陸連データ貼付け!E2425</f>
        <v>男</v>
      </c>
      <c r="H2425" s="30">
        <f>①陸連データ貼付け!N2425</f>
        <v>223525</v>
      </c>
      <c r="I2425" s="30" t="str">
        <f>①陸連データ貼付け!K2425</f>
        <v>愛工大名電</v>
      </c>
      <c r="J2425" s="30" t="str">
        <f>ASC(①陸連データ貼付け!J2425)</f>
        <v>ｶﾞｯｺｳﾎｳｼﾞﾝﾅｺﾞﾔﾃﾞﾝｷｶﾞｸｴﾝｱｲﾁｺｳｷﾞ</v>
      </c>
      <c r="K2425" s="30" t="str">
        <f t="shared" si="113"/>
        <v>愛工大名電</v>
      </c>
      <c r="L2425" s="30">
        <f>①陸連データ貼付け!P2425</f>
        <v>3</v>
      </c>
      <c r="M2425" s="64" t="str">
        <f>①陸連データ貼付け!Q2425</f>
        <v>高校</v>
      </c>
    </row>
    <row r="2426" spans="1:13">
      <c r="A2426" s="233" t="str">
        <f>①陸連データ貼付け!M2426</f>
        <v>J211</v>
      </c>
      <c r="B2426" s="30" t="str">
        <f t="shared" si="111"/>
        <v>J</v>
      </c>
      <c r="C2426" s="30" t="str">
        <f t="shared" si="112"/>
        <v>211</v>
      </c>
      <c r="D2426" s="30">
        <f>①陸連データ貼付け!B2426</f>
        <v>72782228</v>
      </c>
      <c r="E2426" s="30" t="str">
        <f>①陸連データ貼付け!C2426</f>
        <v>加藤　拓真</v>
      </c>
      <c r="F2426" s="30" t="str">
        <f>ASC(①陸連データ貼付け!D2426)</f>
        <v>ｶﾄｳ ﾀｸﾏ</v>
      </c>
      <c r="G2426" s="30" t="str">
        <f>①陸連データ貼付け!E2426</f>
        <v>男</v>
      </c>
      <c r="H2426" s="30">
        <f>①陸連データ貼付け!N2426</f>
        <v>223525</v>
      </c>
      <c r="I2426" s="30" t="str">
        <f>①陸連データ貼付け!K2426</f>
        <v>愛工大名電</v>
      </c>
      <c r="J2426" s="30" t="str">
        <f>ASC(①陸連データ貼付け!J2426)</f>
        <v>ｶﾞｯｺｳﾎｳｼﾞﾝﾅｺﾞﾔﾃﾞﾝｷｶﾞｸｴﾝｱｲﾁｺｳｷﾞ</v>
      </c>
      <c r="K2426" s="30" t="str">
        <f t="shared" si="113"/>
        <v>愛工大名電</v>
      </c>
      <c r="L2426" s="30">
        <f>①陸連データ貼付け!P2426</f>
        <v>3</v>
      </c>
      <c r="M2426" s="64" t="str">
        <f>①陸連データ貼付け!Q2426</f>
        <v>高校</v>
      </c>
    </row>
    <row r="2427" spans="1:13">
      <c r="A2427" s="233" t="str">
        <f>①陸連データ貼付け!M2427</f>
        <v>J212</v>
      </c>
      <c r="B2427" s="30" t="str">
        <f t="shared" si="111"/>
        <v>J</v>
      </c>
      <c r="C2427" s="30" t="str">
        <f t="shared" si="112"/>
        <v>212</v>
      </c>
      <c r="D2427" s="30">
        <f>①陸連データ貼付け!B2427</f>
        <v>72814325</v>
      </c>
      <c r="E2427" s="30" t="str">
        <f>①陸連データ貼付け!C2427</f>
        <v>桶田　大晟</v>
      </c>
      <c r="F2427" s="30" t="str">
        <f>ASC(①陸連データ貼付け!D2427)</f>
        <v>ｵｹﾀﾞ ﾀｲｾｲ</v>
      </c>
      <c r="G2427" s="30" t="str">
        <f>①陸連データ貼付け!E2427</f>
        <v>男</v>
      </c>
      <c r="H2427" s="30">
        <f>①陸連データ貼付け!N2427</f>
        <v>223525</v>
      </c>
      <c r="I2427" s="30" t="str">
        <f>①陸連データ貼付け!K2427</f>
        <v>愛工大名電</v>
      </c>
      <c r="J2427" s="30" t="str">
        <f>ASC(①陸連データ貼付け!J2427)</f>
        <v>ｶﾞｯｺｳﾎｳｼﾞﾝﾅｺﾞﾔﾃﾞﾝｷｶﾞｸｴﾝｱｲﾁｺｳｷﾞ</v>
      </c>
      <c r="K2427" s="30" t="str">
        <f t="shared" si="113"/>
        <v>愛工大名電</v>
      </c>
      <c r="L2427" s="30">
        <f>①陸連データ貼付け!P2427</f>
        <v>1</v>
      </c>
      <c r="M2427" s="64" t="str">
        <f>①陸連データ貼付け!Q2427</f>
        <v>高校</v>
      </c>
    </row>
    <row r="2428" spans="1:13">
      <c r="A2428" s="233" t="str">
        <f>①陸連データ貼付け!M2428</f>
        <v>J213</v>
      </c>
      <c r="B2428" s="30" t="str">
        <f t="shared" si="111"/>
        <v>J</v>
      </c>
      <c r="C2428" s="30" t="str">
        <f t="shared" si="112"/>
        <v>213</v>
      </c>
      <c r="D2428" s="30">
        <f>①陸連データ貼付け!B2428</f>
        <v>72820524</v>
      </c>
      <c r="E2428" s="30" t="str">
        <f>①陸連データ貼付け!C2428</f>
        <v>大矢　健琉</v>
      </c>
      <c r="F2428" s="30" t="str">
        <f>ASC(①陸連データ貼付け!D2428)</f>
        <v>ｵｵﾔ ﾀｹﾙ</v>
      </c>
      <c r="G2428" s="30" t="str">
        <f>①陸連データ貼付け!E2428</f>
        <v>男</v>
      </c>
      <c r="H2428" s="30">
        <f>①陸連データ貼付け!N2428</f>
        <v>223525</v>
      </c>
      <c r="I2428" s="30" t="str">
        <f>①陸連データ貼付け!K2428</f>
        <v>愛工大名電</v>
      </c>
      <c r="J2428" s="30" t="str">
        <f>ASC(①陸連データ貼付け!J2428)</f>
        <v>ｶﾞｯｺｳﾎｳｼﾞﾝﾅｺﾞﾔﾃﾞﾝｷｶﾞｸｴﾝｱｲﾁｺｳｷﾞ</v>
      </c>
      <c r="K2428" s="30" t="str">
        <f t="shared" si="113"/>
        <v>愛工大名電</v>
      </c>
      <c r="L2428" s="30">
        <f>①陸連データ貼付け!P2428</f>
        <v>1</v>
      </c>
      <c r="M2428" s="64" t="str">
        <f>①陸連データ貼付け!Q2428</f>
        <v>高校</v>
      </c>
    </row>
    <row r="2429" spans="1:13">
      <c r="A2429" s="233" t="str">
        <f>①陸連データ貼付け!M2429</f>
        <v>J214</v>
      </c>
      <c r="B2429" s="30" t="str">
        <f t="shared" si="111"/>
        <v>J</v>
      </c>
      <c r="C2429" s="30" t="str">
        <f t="shared" si="112"/>
        <v>214</v>
      </c>
      <c r="D2429" s="30">
        <f>①陸連データ貼付け!B2429</f>
        <v>72824023</v>
      </c>
      <c r="E2429" s="30" t="str">
        <f>①陸連データ貼付け!C2429</f>
        <v>鈴村　祐介</v>
      </c>
      <c r="F2429" s="30" t="str">
        <f>ASC(①陸連データ貼付け!D2429)</f>
        <v>ｽｽﾞﾑﾗ ﾕｳｽｹ</v>
      </c>
      <c r="G2429" s="30" t="str">
        <f>①陸連データ貼付け!E2429</f>
        <v>男</v>
      </c>
      <c r="H2429" s="30">
        <f>①陸連データ貼付け!N2429</f>
        <v>223525</v>
      </c>
      <c r="I2429" s="30" t="str">
        <f>①陸連データ貼付け!K2429</f>
        <v>愛工大名電</v>
      </c>
      <c r="J2429" s="30" t="str">
        <f>ASC(①陸連データ貼付け!J2429)</f>
        <v>ｶﾞｯｺｳﾎｳｼﾞﾝﾅｺﾞﾔﾃﾞﾝｷｶﾞｸｴﾝｱｲﾁｺｳｷﾞ</v>
      </c>
      <c r="K2429" s="30" t="str">
        <f t="shared" si="113"/>
        <v>愛工大名電</v>
      </c>
      <c r="L2429" s="30">
        <f>①陸連データ貼付け!P2429</f>
        <v>2</v>
      </c>
      <c r="M2429" s="64" t="str">
        <f>①陸連データ貼付け!Q2429</f>
        <v>高校</v>
      </c>
    </row>
    <row r="2430" spans="1:13">
      <c r="A2430" s="233" t="str">
        <f>①陸連データ貼付け!M2430</f>
        <v>J215</v>
      </c>
      <c r="B2430" s="30" t="str">
        <f t="shared" si="111"/>
        <v>J</v>
      </c>
      <c r="C2430" s="30" t="str">
        <f t="shared" si="112"/>
        <v>215</v>
      </c>
      <c r="D2430" s="30">
        <f>①陸連データ貼付け!B2430</f>
        <v>73293630</v>
      </c>
      <c r="E2430" s="30" t="str">
        <f>①陸連データ貼付け!C2430</f>
        <v>日比野　力哉</v>
      </c>
      <c r="F2430" s="30" t="str">
        <f>ASC(①陸連データ貼付け!D2430)</f>
        <v>ﾋﾋﾞﾉ ﾘｷﾔ</v>
      </c>
      <c r="G2430" s="30" t="str">
        <f>①陸連データ貼付け!E2430</f>
        <v>男</v>
      </c>
      <c r="H2430" s="30">
        <f>①陸連データ貼付け!N2430</f>
        <v>223525</v>
      </c>
      <c r="I2430" s="30" t="str">
        <f>①陸連データ貼付け!K2430</f>
        <v>愛工大名電</v>
      </c>
      <c r="J2430" s="30" t="str">
        <f>ASC(①陸連データ貼付け!J2430)</f>
        <v>ｶﾞｯｺｳﾎｳｼﾞﾝﾅｺﾞﾔﾃﾞﾝｷｶﾞｸｴﾝｱｲﾁｺｳｷﾞ</v>
      </c>
      <c r="K2430" s="30" t="str">
        <f t="shared" si="113"/>
        <v>愛工大名電</v>
      </c>
      <c r="L2430" s="30">
        <f>①陸連データ貼付け!P2430</f>
        <v>1</v>
      </c>
      <c r="M2430" s="64" t="str">
        <f>①陸連データ貼付け!Q2430</f>
        <v>高校</v>
      </c>
    </row>
    <row r="2431" spans="1:13">
      <c r="A2431" s="233" t="str">
        <f>①陸連データ貼付け!M2431</f>
        <v>J216</v>
      </c>
      <c r="B2431" s="30" t="str">
        <f t="shared" si="111"/>
        <v>J</v>
      </c>
      <c r="C2431" s="30" t="str">
        <f t="shared" si="112"/>
        <v>216</v>
      </c>
      <c r="D2431" s="30">
        <f>①陸連データ貼付け!B2431</f>
        <v>76988038</v>
      </c>
      <c r="E2431" s="30" t="str">
        <f>①陸連データ貼付け!C2431</f>
        <v>井本　光紀</v>
      </c>
      <c r="F2431" s="30" t="str">
        <f>ASC(①陸連データ貼付け!D2431)</f>
        <v>ｲﾓﾄ ﾐﾂｷ</v>
      </c>
      <c r="G2431" s="30" t="str">
        <f>①陸連データ貼付け!E2431</f>
        <v>男</v>
      </c>
      <c r="H2431" s="30">
        <f>①陸連データ貼付け!N2431</f>
        <v>223525</v>
      </c>
      <c r="I2431" s="30" t="str">
        <f>①陸連データ貼付け!K2431</f>
        <v>愛工大名電</v>
      </c>
      <c r="J2431" s="30" t="str">
        <f>ASC(①陸連データ貼付け!J2431)</f>
        <v>ｶﾞｯｺｳﾎｳｼﾞﾝﾅｺﾞﾔﾃﾞﾝｷｶﾞｸｴﾝｱｲﾁｺｳｷﾞ</v>
      </c>
      <c r="K2431" s="30" t="str">
        <f t="shared" si="113"/>
        <v>愛工大名電</v>
      </c>
      <c r="L2431" s="30">
        <f>①陸連データ貼付け!P2431</f>
        <v>1</v>
      </c>
      <c r="M2431" s="64" t="str">
        <f>①陸連データ貼付け!Q2431</f>
        <v>高校</v>
      </c>
    </row>
    <row r="2432" spans="1:13">
      <c r="A2432" s="233" t="str">
        <f>①陸連データ貼付け!M2432</f>
        <v>J217</v>
      </c>
      <c r="B2432" s="30" t="str">
        <f t="shared" si="111"/>
        <v>J</v>
      </c>
      <c r="C2432" s="30" t="str">
        <f t="shared" si="112"/>
        <v>217</v>
      </c>
      <c r="D2432" s="30">
        <f>①陸連データ貼付け!B2432</f>
        <v>78163025</v>
      </c>
      <c r="E2432" s="30" t="str">
        <f>①陸連データ貼付け!C2432</f>
        <v>長江　祐汰</v>
      </c>
      <c r="F2432" s="30" t="str">
        <f>ASC(①陸連データ貼付け!D2432)</f>
        <v>ﾅｶﾞｴ ﾕｳﾀ</v>
      </c>
      <c r="G2432" s="30" t="str">
        <f>①陸連データ貼付け!E2432</f>
        <v>男</v>
      </c>
      <c r="H2432" s="30">
        <f>①陸連データ貼付け!N2432</f>
        <v>223525</v>
      </c>
      <c r="I2432" s="30" t="str">
        <f>①陸連データ貼付け!K2432</f>
        <v>愛工大名電</v>
      </c>
      <c r="J2432" s="30" t="str">
        <f>ASC(①陸連データ貼付け!J2432)</f>
        <v>ｶﾞｯｺｳﾎｳｼﾞﾝﾅｺﾞﾔﾃﾞﾝｷｶﾞｸｴﾝｱｲﾁｺｳｷﾞ</v>
      </c>
      <c r="K2432" s="30" t="str">
        <f t="shared" si="113"/>
        <v>愛工大名電</v>
      </c>
      <c r="L2432" s="30">
        <f>①陸連データ貼付け!P2432</f>
        <v>3</v>
      </c>
      <c r="M2432" s="64" t="str">
        <f>①陸連データ貼付け!Q2432</f>
        <v>高校</v>
      </c>
    </row>
    <row r="2433" spans="1:13">
      <c r="A2433" s="233" t="str">
        <f>①陸連データ貼付け!M2433</f>
        <v>J218</v>
      </c>
      <c r="B2433" s="30" t="str">
        <f t="shared" si="111"/>
        <v>J</v>
      </c>
      <c r="C2433" s="30" t="str">
        <f t="shared" si="112"/>
        <v>218</v>
      </c>
      <c r="D2433" s="30">
        <f>①陸連データ貼付け!B2433</f>
        <v>78164531</v>
      </c>
      <c r="E2433" s="30" t="str">
        <f>①陸連データ貼付け!C2433</f>
        <v>岩田　泰典</v>
      </c>
      <c r="F2433" s="30" t="str">
        <f>ASC(①陸連データ貼付け!D2433)</f>
        <v>ｲﾜﾀ ﾔｽﾉﾘ</v>
      </c>
      <c r="G2433" s="30" t="str">
        <f>①陸連データ貼付け!E2433</f>
        <v>男</v>
      </c>
      <c r="H2433" s="30">
        <f>①陸連データ貼付け!N2433</f>
        <v>223525</v>
      </c>
      <c r="I2433" s="30" t="str">
        <f>①陸連データ貼付け!K2433</f>
        <v>愛工大名電</v>
      </c>
      <c r="J2433" s="30" t="str">
        <f>ASC(①陸連データ貼付け!J2433)</f>
        <v>ｶﾞｯｺｳﾎｳｼﾞﾝﾅｺﾞﾔﾃﾞﾝｷｶﾞｸｴﾝｱｲﾁｺｳｷﾞ</v>
      </c>
      <c r="K2433" s="30" t="str">
        <f t="shared" si="113"/>
        <v>愛工大名電</v>
      </c>
      <c r="L2433" s="30">
        <f>①陸連データ貼付け!P2433</f>
        <v>3</v>
      </c>
      <c r="M2433" s="64" t="str">
        <f>①陸連データ貼付け!Q2433</f>
        <v>高校</v>
      </c>
    </row>
    <row r="2434" spans="1:13">
      <c r="A2434" s="233" t="str">
        <f>①陸連データ貼付け!M2434</f>
        <v>J219</v>
      </c>
      <c r="B2434" s="30" t="str">
        <f t="shared" si="111"/>
        <v>J</v>
      </c>
      <c r="C2434" s="30" t="str">
        <f t="shared" si="112"/>
        <v>219</v>
      </c>
      <c r="D2434" s="30">
        <f>①陸連データ貼付け!B2434</f>
        <v>78165532</v>
      </c>
      <c r="E2434" s="30" t="str">
        <f>①陸連データ貼付け!C2434</f>
        <v>都築　祐大</v>
      </c>
      <c r="F2434" s="30" t="str">
        <f>ASC(①陸連データ貼付け!D2434)</f>
        <v>ﾂﾂﾞｷ ﾕｳﾀﾞｲ</v>
      </c>
      <c r="G2434" s="30" t="str">
        <f>①陸連データ貼付け!E2434</f>
        <v>男</v>
      </c>
      <c r="H2434" s="30">
        <f>①陸連データ貼付け!N2434</f>
        <v>223525</v>
      </c>
      <c r="I2434" s="30" t="str">
        <f>①陸連データ貼付け!K2434</f>
        <v>愛工大名電</v>
      </c>
      <c r="J2434" s="30" t="str">
        <f>ASC(①陸連データ貼付け!J2434)</f>
        <v>ｶﾞｯｺｳﾎｳｼﾞﾝﾅｺﾞﾔﾃﾞﾝｷｶﾞｸｴﾝｱｲﾁｺｳｷﾞ</v>
      </c>
      <c r="K2434" s="30" t="str">
        <f t="shared" si="113"/>
        <v>愛工大名電</v>
      </c>
      <c r="L2434" s="30">
        <f>①陸連データ貼付け!P2434</f>
        <v>3</v>
      </c>
      <c r="M2434" s="64" t="str">
        <f>①陸連データ貼付け!Q2434</f>
        <v>高校</v>
      </c>
    </row>
    <row r="2435" spans="1:13">
      <c r="A2435" s="233" t="str">
        <f>①陸連データ貼付け!M2435</f>
        <v>J220</v>
      </c>
      <c r="B2435" s="30" t="str">
        <f t="shared" ref="B2435:B2498" si="114">LEFT(A2435,1)</f>
        <v>J</v>
      </c>
      <c r="C2435" s="30" t="str">
        <f t="shared" ref="C2435:C2498" si="115">REPLACE(A2435,1,1,"")</f>
        <v>220</v>
      </c>
      <c r="D2435" s="30">
        <f>①陸連データ貼付け!B2435</f>
        <v>78165734</v>
      </c>
      <c r="E2435" s="30" t="str">
        <f>①陸連データ貼付け!C2435</f>
        <v>丸山　直季</v>
      </c>
      <c r="F2435" s="30" t="str">
        <f>ASC(①陸連データ貼付け!D2435)</f>
        <v>ﾏﾙﾔﾏ ﾅｵｷ</v>
      </c>
      <c r="G2435" s="30" t="str">
        <f>①陸連データ貼付け!E2435</f>
        <v>男</v>
      </c>
      <c r="H2435" s="30">
        <f>①陸連データ貼付け!N2435</f>
        <v>223525</v>
      </c>
      <c r="I2435" s="30" t="str">
        <f>①陸連データ貼付け!K2435</f>
        <v>愛工大名電</v>
      </c>
      <c r="J2435" s="30" t="str">
        <f>ASC(①陸連データ貼付け!J2435)</f>
        <v>ｶﾞｯｺｳﾎｳｼﾞﾝﾅｺﾞﾔﾃﾞﾝｷｶﾞｸｴﾝｱｲﾁｺｳｷﾞ</v>
      </c>
      <c r="K2435" s="30" t="str">
        <f t="shared" ref="K2435:K2498" si="116">I2435</f>
        <v>愛工大名電</v>
      </c>
      <c r="L2435" s="30">
        <f>①陸連データ貼付け!P2435</f>
        <v>3</v>
      </c>
      <c r="M2435" s="64" t="str">
        <f>①陸連データ貼付け!Q2435</f>
        <v>高校</v>
      </c>
    </row>
    <row r="2436" spans="1:13">
      <c r="A2436" s="233" t="str">
        <f>①陸連データ貼付け!M2436</f>
        <v>J221</v>
      </c>
      <c r="B2436" s="30" t="str">
        <f t="shared" si="114"/>
        <v>J</v>
      </c>
      <c r="C2436" s="30" t="str">
        <f t="shared" si="115"/>
        <v>221</v>
      </c>
      <c r="D2436" s="30">
        <f>①陸連データ貼付け!B2436</f>
        <v>78166129</v>
      </c>
      <c r="E2436" s="30" t="str">
        <f>①陸連データ貼付け!C2436</f>
        <v>白木　大地</v>
      </c>
      <c r="F2436" s="30" t="str">
        <f>ASC(①陸連データ貼付け!D2436)</f>
        <v>ｼﾗｷ ﾀﾞｲﾁ</v>
      </c>
      <c r="G2436" s="30" t="str">
        <f>①陸連データ貼付け!E2436</f>
        <v>男</v>
      </c>
      <c r="H2436" s="30">
        <f>①陸連データ貼付け!N2436</f>
        <v>223525</v>
      </c>
      <c r="I2436" s="30" t="str">
        <f>①陸連データ貼付け!K2436</f>
        <v>愛工大名電</v>
      </c>
      <c r="J2436" s="30" t="str">
        <f>ASC(①陸連データ貼付け!J2436)</f>
        <v>ｶﾞｯｺｳﾎｳｼﾞﾝﾅｺﾞﾔﾃﾞﾝｷｶﾞｸｴﾝｱｲﾁｺｳｷﾞ</v>
      </c>
      <c r="K2436" s="30" t="str">
        <f t="shared" si="116"/>
        <v>愛工大名電</v>
      </c>
      <c r="L2436" s="30">
        <f>①陸連データ貼付け!P2436</f>
        <v>3</v>
      </c>
      <c r="M2436" s="64" t="str">
        <f>①陸連データ貼付け!Q2436</f>
        <v>高校</v>
      </c>
    </row>
    <row r="2437" spans="1:13">
      <c r="A2437" s="233" t="str">
        <f>①陸連データ貼付け!M2437</f>
        <v>J222</v>
      </c>
      <c r="B2437" s="30" t="str">
        <f t="shared" si="114"/>
        <v>J</v>
      </c>
      <c r="C2437" s="30" t="str">
        <f t="shared" si="115"/>
        <v>222</v>
      </c>
      <c r="D2437" s="30">
        <f>①陸連データ貼付け!B2437</f>
        <v>83819534</v>
      </c>
      <c r="E2437" s="30" t="str">
        <f>①陸連データ貼付け!C2437</f>
        <v>伊藤　勇力</v>
      </c>
      <c r="F2437" s="30" t="str">
        <f>ASC(①陸連データ貼付け!D2437)</f>
        <v>ｲﾄｳ ﾕｳﾘ</v>
      </c>
      <c r="G2437" s="30" t="str">
        <f>①陸連データ貼付け!E2437</f>
        <v>男</v>
      </c>
      <c r="H2437" s="30">
        <f>①陸連データ貼付け!N2437</f>
        <v>223525</v>
      </c>
      <c r="I2437" s="30" t="str">
        <f>①陸連データ貼付け!K2437</f>
        <v>愛工大名電</v>
      </c>
      <c r="J2437" s="30" t="str">
        <f>ASC(①陸連データ貼付け!J2437)</f>
        <v>ｶﾞｯｺｳﾎｳｼﾞﾝﾅｺﾞﾔﾃﾞﾝｷｶﾞｸｴﾝｱｲﾁｺｳｷﾞ</v>
      </c>
      <c r="K2437" s="30" t="str">
        <f t="shared" si="116"/>
        <v>愛工大名電</v>
      </c>
      <c r="L2437" s="30">
        <f>①陸連データ貼付け!P2437</f>
        <v>2</v>
      </c>
      <c r="M2437" s="64" t="str">
        <f>①陸連データ貼付け!Q2437</f>
        <v>高校</v>
      </c>
    </row>
    <row r="2438" spans="1:13">
      <c r="A2438" s="233" t="str">
        <f>①陸連データ貼付け!M2438</f>
        <v>J223</v>
      </c>
      <c r="B2438" s="30" t="str">
        <f t="shared" si="114"/>
        <v>J</v>
      </c>
      <c r="C2438" s="30" t="str">
        <f t="shared" si="115"/>
        <v>223</v>
      </c>
      <c r="D2438" s="30">
        <f>①陸連データ貼付け!B2438</f>
        <v>83941429</v>
      </c>
      <c r="E2438" s="30" t="str">
        <f>①陸連データ貼付け!C2438</f>
        <v>大野　友佑</v>
      </c>
      <c r="F2438" s="30" t="str">
        <f>ASC(①陸連データ貼付け!D2438)</f>
        <v>ｵｵﾉ ﾕｳｽｹ</v>
      </c>
      <c r="G2438" s="30" t="str">
        <f>①陸連データ貼付け!E2438</f>
        <v>男</v>
      </c>
      <c r="H2438" s="30">
        <f>①陸連データ貼付け!N2438</f>
        <v>223525</v>
      </c>
      <c r="I2438" s="30" t="str">
        <f>①陸連データ貼付け!K2438</f>
        <v>愛工大名電</v>
      </c>
      <c r="J2438" s="30" t="str">
        <f>ASC(①陸連データ貼付け!J2438)</f>
        <v>ｶﾞｯｺｳﾎｳｼﾞﾝﾅｺﾞﾔﾃﾞﾝｷｶﾞｸｴﾝｱｲﾁｺｳｷﾞ</v>
      </c>
      <c r="K2438" s="30" t="str">
        <f t="shared" si="116"/>
        <v>愛工大名電</v>
      </c>
      <c r="L2438" s="30">
        <f>①陸連データ貼付け!P2438</f>
        <v>1</v>
      </c>
      <c r="M2438" s="64" t="str">
        <f>①陸連データ貼付け!Q2438</f>
        <v>高校</v>
      </c>
    </row>
    <row r="2439" spans="1:13">
      <c r="A2439" s="233" t="str">
        <f>①陸連データ貼付け!M2439</f>
        <v>J224</v>
      </c>
      <c r="B2439" s="30" t="str">
        <f t="shared" si="114"/>
        <v>J</v>
      </c>
      <c r="C2439" s="30" t="str">
        <f t="shared" si="115"/>
        <v>224</v>
      </c>
      <c r="D2439" s="30">
        <f>①陸連データ貼付け!B2439</f>
        <v>84921529</v>
      </c>
      <c r="E2439" s="30" t="str">
        <f>①陸連データ貼付け!C2439</f>
        <v>冨田　直希</v>
      </c>
      <c r="F2439" s="30" t="str">
        <f>ASC(①陸連データ貼付け!D2439)</f>
        <v>ﾄﾐﾀﾞ ﾅｵｷ</v>
      </c>
      <c r="G2439" s="30" t="str">
        <f>①陸連データ貼付け!E2439</f>
        <v>男</v>
      </c>
      <c r="H2439" s="30">
        <f>①陸連データ貼付け!N2439</f>
        <v>223525</v>
      </c>
      <c r="I2439" s="30" t="str">
        <f>①陸連データ貼付け!K2439</f>
        <v>愛工大名電</v>
      </c>
      <c r="J2439" s="30" t="str">
        <f>ASC(①陸連データ貼付け!J2439)</f>
        <v>ｶﾞｯｺｳﾎｳｼﾞﾝﾅｺﾞﾔﾃﾞﾝｷｶﾞｸｴﾝｱｲﾁｺｳｷﾞ</v>
      </c>
      <c r="K2439" s="30" t="str">
        <f t="shared" si="116"/>
        <v>愛工大名電</v>
      </c>
      <c r="L2439" s="30">
        <f>①陸連データ貼付け!P2439</f>
        <v>2</v>
      </c>
      <c r="M2439" s="64" t="str">
        <f>①陸連データ貼付け!Q2439</f>
        <v>高校</v>
      </c>
    </row>
    <row r="2440" spans="1:13">
      <c r="A2440" s="233" t="str">
        <f>①陸連データ貼付け!M2440</f>
        <v>J225</v>
      </c>
      <c r="B2440" s="30" t="str">
        <f t="shared" si="114"/>
        <v>J</v>
      </c>
      <c r="C2440" s="30" t="str">
        <f t="shared" si="115"/>
        <v>225</v>
      </c>
      <c r="D2440" s="30">
        <f>①陸連データ貼付け!B2440</f>
        <v>87571937</v>
      </c>
      <c r="E2440" s="30" t="str">
        <f>①陸連データ貼付け!C2440</f>
        <v>島田　友樹</v>
      </c>
      <c r="F2440" s="30" t="str">
        <f>ASC(①陸連データ貼付け!D2440)</f>
        <v>ｼﾏﾀﾞ ﾄﾓｷ</v>
      </c>
      <c r="G2440" s="30" t="str">
        <f>①陸連データ貼付け!E2440</f>
        <v>男</v>
      </c>
      <c r="H2440" s="30">
        <f>①陸連データ貼付け!N2440</f>
        <v>223525</v>
      </c>
      <c r="I2440" s="30" t="str">
        <f>①陸連データ貼付け!K2440</f>
        <v>愛工大名電</v>
      </c>
      <c r="J2440" s="30" t="str">
        <f>ASC(①陸連データ貼付け!J2440)</f>
        <v>ｶﾞｯｺｳﾎｳｼﾞﾝﾅｺﾞﾔﾃﾞﾝｷｶﾞｸｴﾝｱｲﾁｺｳｷﾞ</v>
      </c>
      <c r="K2440" s="30" t="str">
        <f t="shared" si="116"/>
        <v>愛工大名電</v>
      </c>
      <c r="L2440" s="30">
        <f>①陸連データ貼付け!P2440</f>
        <v>2</v>
      </c>
      <c r="M2440" s="64" t="str">
        <f>①陸連データ貼付け!Q2440</f>
        <v>高校</v>
      </c>
    </row>
    <row r="2441" spans="1:13">
      <c r="A2441" s="233" t="str">
        <f>①陸連データ貼付け!M2441</f>
        <v>J226</v>
      </c>
      <c r="B2441" s="30" t="str">
        <f t="shared" si="114"/>
        <v>J</v>
      </c>
      <c r="C2441" s="30" t="str">
        <f t="shared" si="115"/>
        <v>226</v>
      </c>
      <c r="D2441" s="30">
        <f>①陸連データ貼付け!B2441</f>
        <v>87572029</v>
      </c>
      <c r="E2441" s="30" t="str">
        <f>①陸連データ貼付け!C2441</f>
        <v>奥原　祐太</v>
      </c>
      <c r="F2441" s="30" t="str">
        <f>ASC(①陸連データ貼付け!D2441)</f>
        <v>ｵｸﾊﾗ ﾕｳﾀ</v>
      </c>
      <c r="G2441" s="30" t="str">
        <f>①陸連データ貼付け!E2441</f>
        <v>男</v>
      </c>
      <c r="H2441" s="30">
        <f>①陸連データ貼付け!N2441</f>
        <v>223525</v>
      </c>
      <c r="I2441" s="30" t="str">
        <f>①陸連データ貼付け!K2441</f>
        <v>愛工大名電</v>
      </c>
      <c r="J2441" s="30" t="str">
        <f>ASC(①陸連データ貼付け!J2441)</f>
        <v>ｶﾞｯｺｳﾎｳｼﾞﾝﾅｺﾞﾔﾃﾞﾝｷｶﾞｸｴﾝｱｲﾁｺｳｷﾞ</v>
      </c>
      <c r="K2441" s="30" t="str">
        <f t="shared" si="116"/>
        <v>愛工大名電</v>
      </c>
      <c r="L2441" s="30">
        <f>①陸連データ貼付け!P2441</f>
        <v>2</v>
      </c>
      <c r="M2441" s="64" t="str">
        <f>①陸連データ貼付け!Q2441</f>
        <v>高校</v>
      </c>
    </row>
    <row r="2442" spans="1:13">
      <c r="A2442" s="233" t="str">
        <f>①陸連データ貼付け!M2442</f>
        <v>J227</v>
      </c>
      <c r="B2442" s="30" t="str">
        <f t="shared" si="114"/>
        <v>J</v>
      </c>
      <c r="C2442" s="30" t="str">
        <f t="shared" si="115"/>
        <v>227</v>
      </c>
      <c r="D2442" s="30">
        <f>①陸連データ貼付け!B2442</f>
        <v>87572130</v>
      </c>
      <c r="E2442" s="30" t="str">
        <f>①陸連データ貼付け!C2442</f>
        <v>岡　将吾</v>
      </c>
      <c r="F2442" s="30" t="str">
        <f>ASC(①陸連データ貼付け!D2442)</f>
        <v>ｵｶ ｼｮｳｺﾞ</v>
      </c>
      <c r="G2442" s="30" t="str">
        <f>①陸連データ貼付け!E2442</f>
        <v>男</v>
      </c>
      <c r="H2442" s="30">
        <f>①陸連データ貼付け!N2442</f>
        <v>223525</v>
      </c>
      <c r="I2442" s="30" t="str">
        <f>①陸連データ貼付け!K2442</f>
        <v>愛工大名電</v>
      </c>
      <c r="J2442" s="30" t="str">
        <f>ASC(①陸連データ貼付け!J2442)</f>
        <v>ｶﾞｯｺｳﾎｳｼﾞﾝﾅｺﾞﾔﾃﾞﾝｷｶﾞｸｴﾝｱｲﾁｺｳｷﾞ</v>
      </c>
      <c r="K2442" s="30" t="str">
        <f t="shared" si="116"/>
        <v>愛工大名電</v>
      </c>
      <c r="L2442" s="30">
        <f>①陸連データ貼付け!P2442</f>
        <v>2</v>
      </c>
      <c r="M2442" s="64" t="str">
        <f>①陸連データ貼付け!Q2442</f>
        <v>高校</v>
      </c>
    </row>
    <row r="2443" spans="1:13">
      <c r="A2443" s="233" t="str">
        <f>①陸連データ貼付け!M2443</f>
        <v>J228</v>
      </c>
      <c r="B2443" s="30" t="str">
        <f t="shared" si="114"/>
        <v>J</v>
      </c>
      <c r="C2443" s="30" t="str">
        <f t="shared" si="115"/>
        <v>228</v>
      </c>
      <c r="D2443" s="30">
        <f>①陸連データ貼付け!B2443</f>
        <v>87572433</v>
      </c>
      <c r="E2443" s="30" t="str">
        <f>①陸連データ貼付け!C2443</f>
        <v>岡野　秀彬</v>
      </c>
      <c r="F2443" s="30" t="str">
        <f>ASC(①陸連データ貼付け!D2443)</f>
        <v>ｵｶﾉ ﾋﾃﾞｱｷ</v>
      </c>
      <c r="G2443" s="30" t="str">
        <f>①陸連データ貼付け!E2443</f>
        <v>男</v>
      </c>
      <c r="H2443" s="30">
        <f>①陸連データ貼付け!N2443</f>
        <v>223525</v>
      </c>
      <c r="I2443" s="30" t="str">
        <f>①陸連データ貼付け!K2443</f>
        <v>愛工大名電</v>
      </c>
      <c r="J2443" s="30" t="str">
        <f>ASC(①陸連データ貼付け!J2443)</f>
        <v>ｶﾞｯｺｳﾎｳｼﾞﾝﾅｺﾞﾔﾃﾞﾝｷｶﾞｸｴﾝｱｲﾁｺｳｷﾞ</v>
      </c>
      <c r="K2443" s="30" t="str">
        <f t="shared" si="116"/>
        <v>愛工大名電</v>
      </c>
      <c r="L2443" s="30">
        <f>①陸連データ貼付け!P2443</f>
        <v>2</v>
      </c>
      <c r="M2443" s="64" t="str">
        <f>①陸連データ貼付け!Q2443</f>
        <v>高校</v>
      </c>
    </row>
    <row r="2444" spans="1:13">
      <c r="A2444" s="233" t="str">
        <f>①陸連データ貼付け!M2444</f>
        <v>J229</v>
      </c>
      <c r="B2444" s="30" t="str">
        <f t="shared" si="114"/>
        <v>J</v>
      </c>
      <c r="C2444" s="30" t="str">
        <f t="shared" si="115"/>
        <v>229</v>
      </c>
      <c r="D2444" s="30">
        <f>①陸連データ貼付け!B2444</f>
        <v>87572938</v>
      </c>
      <c r="E2444" s="30" t="str">
        <f>①陸連データ貼付け!C2444</f>
        <v>大澤　学人</v>
      </c>
      <c r="F2444" s="30" t="str">
        <f>ASC(①陸連データ貼付け!D2444)</f>
        <v>ｵｵｻﾜ ｶﾞｸﾄ</v>
      </c>
      <c r="G2444" s="30" t="str">
        <f>①陸連データ貼付け!E2444</f>
        <v>男</v>
      </c>
      <c r="H2444" s="30">
        <f>①陸連データ貼付け!N2444</f>
        <v>223525</v>
      </c>
      <c r="I2444" s="30" t="str">
        <f>①陸連データ貼付け!K2444</f>
        <v>愛工大名電</v>
      </c>
      <c r="J2444" s="30" t="str">
        <f>ASC(①陸連データ貼付け!J2444)</f>
        <v>ｶﾞｯｺｳﾎｳｼﾞﾝﾅｺﾞﾔﾃﾞﾝｷｶﾞｸｴﾝｱｲﾁｺｳｷﾞ</v>
      </c>
      <c r="K2444" s="30" t="str">
        <f t="shared" si="116"/>
        <v>愛工大名電</v>
      </c>
      <c r="L2444" s="30">
        <f>①陸連データ貼付け!P2444</f>
        <v>2</v>
      </c>
      <c r="M2444" s="64" t="str">
        <f>①陸連データ貼付け!Q2444</f>
        <v>高校</v>
      </c>
    </row>
    <row r="2445" spans="1:13">
      <c r="A2445" s="233" t="str">
        <f>①陸連データ貼付け!M2445</f>
        <v>J230</v>
      </c>
      <c r="B2445" s="30" t="str">
        <f t="shared" si="114"/>
        <v>J</v>
      </c>
      <c r="C2445" s="30" t="str">
        <f t="shared" si="115"/>
        <v>230</v>
      </c>
      <c r="D2445" s="30">
        <f>①陸連データ貼付け!B2445</f>
        <v>87573030</v>
      </c>
      <c r="E2445" s="30" t="str">
        <f>①陸連データ貼付け!C2445</f>
        <v>西垣　裕介</v>
      </c>
      <c r="F2445" s="30" t="str">
        <f>ASC(①陸連データ貼付け!D2445)</f>
        <v>ﾆｼｶﾞｷ ﾕｳｽｹ</v>
      </c>
      <c r="G2445" s="30" t="str">
        <f>①陸連データ貼付け!E2445</f>
        <v>男</v>
      </c>
      <c r="H2445" s="30">
        <f>①陸連データ貼付け!N2445</f>
        <v>223525</v>
      </c>
      <c r="I2445" s="30" t="str">
        <f>①陸連データ貼付け!K2445</f>
        <v>愛工大名電</v>
      </c>
      <c r="J2445" s="30" t="str">
        <f>ASC(①陸連データ貼付け!J2445)</f>
        <v>ｶﾞｯｺｳﾎｳｼﾞﾝﾅｺﾞﾔﾃﾞﾝｷｶﾞｸｴﾝｱｲﾁｺｳｷﾞ</v>
      </c>
      <c r="K2445" s="30" t="str">
        <f t="shared" si="116"/>
        <v>愛工大名電</v>
      </c>
      <c r="L2445" s="30">
        <f>①陸連データ貼付け!P2445</f>
        <v>2</v>
      </c>
      <c r="M2445" s="64" t="str">
        <f>①陸連データ貼付け!Q2445</f>
        <v>高校</v>
      </c>
    </row>
    <row r="2446" spans="1:13">
      <c r="A2446" s="233" t="str">
        <f>①陸連データ貼付け!M2446</f>
        <v>J231</v>
      </c>
      <c r="B2446" s="30" t="str">
        <f t="shared" si="114"/>
        <v>J</v>
      </c>
      <c r="C2446" s="30" t="str">
        <f t="shared" si="115"/>
        <v>231</v>
      </c>
      <c r="D2446" s="30">
        <f>①陸連データ貼付け!B2446</f>
        <v>95064731</v>
      </c>
      <c r="E2446" s="30" t="str">
        <f>①陸連データ貼付け!C2446</f>
        <v>川津　守央</v>
      </c>
      <c r="F2446" s="30" t="str">
        <f>ASC(①陸連データ貼付け!D2446)</f>
        <v>ｶﾜﾂ ﾓﾘﾁｶ</v>
      </c>
      <c r="G2446" s="30" t="str">
        <f>①陸連データ貼付け!E2446</f>
        <v>男</v>
      </c>
      <c r="H2446" s="30">
        <f>①陸連データ貼付け!N2446</f>
        <v>223525</v>
      </c>
      <c r="I2446" s="30" t="str">
        <f>①陸連データ貼付け!K2446</f>
        <v>愛工大名電</v>
      </c>
      <c r="J2446" s="30" t="str">
        <f>ASC(①陸連データ貼付け!J2446)</f>
        <v>ｶﾞｯｺｳﾎｳｼﾞﾝﾅｺﾞﾔﾃﾞﾝｷｶﾞｸｴﾝｱｲﾁｺｳｷﾞ</v>
      </c>
      <c r="K2446" s="30" t="str">
        <f t="shared" si="116"/>
        <v>愛工大名電</v>
      </c>
      <c r="L2446" s="30">
        <f>①陸連データ貼付け!P2446</f>
        <v>2</v>
      </c>
      <c r="M2446" s="64" t="str">
        <f>①陸連データ貼付け!Q2446</f>
        <v>高校</v>
      </c>
    </row>
    <row r="2447" spans="1:13">
      <c r="A2447" s="233" t="str">
        <f>①陸連データ貼付け!M2447</f>
        <v>J232</v>
      </c>
      <c r="B2447" s="30" t="str">
        <f t="shared" si="114"/>
        <v>J</v>
      </c>
      <c r="C2447" s="30" t="str">
        <f t="shared" si="115"/>
        <v>232</v>
      </c>
      <c r="D2447" s="30">
        <f>①陸連データ貼付け!B2447</f>
        <v>96726535</v>
      </c>
      <c r="E2447" s="30" t="str">
        <f>①陸連データ貼付け!C2447</f>
        <v>原田　侑弥</v>
      </c>
      <c r="F2447" s="30" t="str">
        <f>ASC(①陸連データ貼付け!D2447)</f>
        <v>ﾊﾗﾀﾞ ﾕｳﾔ</v>
      </c>
      <c r="G2447" s="30" t="str">
        <f>①陸連データ貼付け!E2447</f>
        <v>男</v>
      </c>
      <c r="H2447" s="30">
        <f>①陸連データ貼付け!N2447</f>
        <v>223525</v>
      </c>
      <c r="I2447" s="30" t="str">
        <f>①陸連データ貼付け!K2447</f>
        <v>愛工大名電</v>
      </c>
      <c r="J2447" s="30" t="str">
        <f>ASC(①陸連データ貼付け!J2447)</f>
        <v>ｶﾞｯｺｳﾎｳｼﾞﾝﾅｺﾞﾔﾃﾞﾝｷｶﾞｸｴﾝｱｲﾁｺｳｷﾞ</v>
      </c>
      <c r="K2447" s="30" t="str">
        <f t="shared" si="116"/>
        <v>愛工大名電</v>
      </c>
      <c r="L2447" s="30">
        <f>①陸連データ貼付け!P2447</f>
        <v>1</v>
      </c>
      <c r="M2447" s="64" t="str">
        <f>①陸連データ貼付け!Q2447</f>
        <v>高校</v>
      </c>
    </row>
    <row r="2448" spans="1:13">
      <c r="A2448" s="233" t="str">
        <f>①陸連データ貼付け!M2448</f>
        <v>J233</v>
      </c>
      <c r="B2448" s="30" t="str">
        <f t="shared" si="114"/>
        <v>J</v>
      </c>
      <c r="C2448" s="30" t="str">
        <f t="shared" si="115"/>
        <v>233</v>
      </c>
      <c r="D2448" s="30">
        <f>①陸連データ貼付け!B2448</f>
        <v>96726636</v>
      </c>
      <c r="E2448" s="30" t="str">
        <f>①陸連データ貼付け!C2448</f>
        <v>土屋　慶太</v>
      </c>
      <c r="F2448" s="30" t="str">
        <f>ASC(①陸連データ貼付け!D2448)</f>
        <v>ﾂﾁﾔ ｹｲﾀ</v>
      </c>
      <c r="G2448" s="30" t="str">
        <f>①陸連データ貼付け!E2448</f>
        <v>男</v>
      </c>
      <c r="H2448" s="30">
        <f>①陸連データ貼付け!N2448</f>
        <v>223525</v>
      </c>
      <c r="I2448" s="30" t="str">
        <f>①陸連データ貼付け!K2448</f>
        <v>愛工大名電</v>
      </c>
      <c r="J2448" s="30" t="str">
        <f>ASC(①陸連データ貼付け!J2448)</f>
        <v>ｶﾞｯｺｳﾎｳｼﾞﾝﾅｺﾞﾔﾃﾞﾝｷｶﾞｸｴﾝｱｲﾁｺｳｷﾞ</v>
      </c>
      <c r="K2448" s="30" t="str">
        <f t="shared" si="116"/>
        <v>愛工大名電</v>
      </c>
      <c r="L2448" s="30">
        <f>①陸連データ貼付け!P2448</f>
        <v>1</v>
      </c>
      <c r="M2448" s="64" t="str">
        <f>①陸連データ貼付け!Q2448</f>
        <v>高校</v>
      </c>
    </row>
    <row r="2449" spans="1:13">
      <c r="A2449" s="233" t="str">
        <f>①陸連データ貼付け!M2449</f>
        <v>J234</v>
      </c>
      <c r="B2449" s="30" t="str">
        <f t="shared" si="114"/>
        <v>J</v>
      </c>
      <c r="C2449" s="30" t="str">
        <f t="shared" si="115"/>
        <v>234</v>
      </c>
      <c r="D2449" s="30">
        <f>①陸連データ貼付け!B2449</f>
        <v>96726737</v>
      </c>
      <c r="E2449" s="30" t="str">
        <f>①陸連データ貼付け!C2449</f>
        <v>吉田　光毅</v>
      </c>
      <c r="F2449" s="30" t="str">
        <f>ASC(①陸連データ貼付け!D2449)</f>
        <v>ﾖｼﾀﾞ ｺｳｷ</v>
      </c>
      <c r="G2449" s="30" t="str">
        <f>①陸連データ貼付け!E2449</f>
        <v>男</v>
      </c>
      <c r="H2449" s="30">
        <f>①陸連データ貼付け!N2449</f>
        <v>223525</v>
      </c>
      <c r="I2449" s="30" t="str">
        <f>①陸連データ貼付け!K2449</f>
        <v>愛工大名電</v>
      </c>
      <c r="J2449" s="30" t="str">
        <f>ASC(①陸連データ貼付け!J2449)</f>
        <v>ｶﾞｯｺｳﾎｳｼﾞﾝﾅｺﾞﾔﾃﾞﾝｷｶﾞｸｴﾝｱｲﾁｺｳｷﾞ</v>
      </c>
      <c r="K2449" s="30" t="str">
        <f t="shared" si="116"/>
        <v>愛工大名電</v>
      </c>
      <c r="L2449" s="30">
        <f>①陸連データ貼付け!P2449</f>
        <v>1</v>
      </c>
      <c r="M2449" s="64" t="str">
        <f>①陸連データ貼付け!Q2449</f>
        <v>高校</v>
      </c>
    </row>
    <row r="2450" spans="1:13">
      <c r="A2450" s="233" t="str">
        <f>①陸連データ貼付け!M2450</f>
        <v>J235</v>
      </c>
      <c r="B2450" s="30" t="str">
        <f t="shared" si="114"/>
        <v>J</v>
      </c>
      <c r="C2450" s="30" t="str">
        <f t="shared" si="115"/>
        <v>235</v>
      </c>
      <c r="D2450" s="30">
        <f>①陸連データ貼付け!B2450</f>
        <v>96726838</v>
      </c>
      <c r="E2450" s="30" t="str">
        <f>①陸連データ貼付け!C2450</f>
        <v>村上　翔</v>
      </c>
      <c r="F2450" s="30" t="str">
        <f>ASC(①陸連データ貼付け!D2450)</f>
        <v>ﾑﾗｶﾐ ｼｮｳ</v>
      </c>
      <c r="G2450" s="30" t="str">
        <f>①陸連データ貼付け!E2450</f>
        <v>男</v>
      </c>
      <c r="H2450" s="30">
        <f>①陸連データ貼付け!N2450</f>
        <v>223525</v>
      </c>
      <c r="I2450" s="30" t="str">
        <f>①陸連データ貼付け!K2450</f>
        <v>愛工大名電</v>
      </c>
      <c r="J2450" s="30" t="str">
        <f>ASC(①陸連データ貼付け!J2450)</f>
        <v>ｶﾞｯｺｳﾎｳｼﾞﾝﾅｺﾞﾔﾃﾞﾝｷｶﾞｸｴﾝｱｲﾁｺｳｷﾞ</v>
      </c>
      <c r="K2450" s="30" t="str">
        <f t="shared" si="116"/>
        <v>愛工大名電</v>
      </c>
      <c r="L2450" s="30">
        <f>①陸連データ貼付け!P2450</f>
        <v>2</v>
      </c>
      <c r="M2450" s="64" t="str">
        <f>①陸連データ貼付け!Q2450</f>
        <v>高校</v>
      </c>
    </row>
    <row r="2451" spans="1:13">
      <c r="A2451" s="233" t="str">
        <f>①陸連データ貼付け!M2451</f>
        <v>J236</v>
      </c>
      <c r="B2451" s="30" t="str">
        <f t="shared" si="114"/>
        <v>J</v>
      </c>
      <c r="C2451" s="30" t="str">
        <f t="shared" si="115"/>
        <v>236</v>
      </c>
      <c r="D2451" s="30">
        <f>①陸連データ貼付け!B2451</f>
        <v>96726939</v>
      </c>
      <c r="E2451" s="30" t="str">
        <f>①陸連データ貼付け!C2451</f>
        <v>長谷川　智</v>
      </c>
      <c r="F2451" s="30" t="str">
        <f>ASC(①陸連データ貼付け!D2451)</f>
        <v>ﾊｾｶﾞﾜ ｻﾄｼ</v>
      </c>
      <c r="G2451" s="30" t="str">
        <f>①陸連データ貼付け!E2451</f>
        <v>男</v>
      </c>
      <c r="H2451" s="30">
        <f>①陸連データ貼付け!N2451</f>
        <v>223525</v>
      </c>
      <c r="I2451" s="30" t="str">
        <f>①陸連データ貼付け!K2451</f>
        <v>愛工大名電</v>
      </c>
      <c r="J2451" s="30" t="str">
        <f>ASC(①陸連データ貼付け!J2451)</f>
        <v>ｶﾞｯｺｳﾎｳｼﾞﾝﾅｺﾞﾔﾃﾞﾝｷｶﾞｸｴﾝｱｲﾁｺｳｷﾞ</v>
      </c>
      <c r="K2451" s="30" t="str">
        <f t="shared" si="116"/>
        <v>愛工大名電</v>
      </c>
      <c r="L2451" s="30">
        <f>①陸連データ貼付け!P2451</f>
        <v>2</v>
      </c>
      <c r="M2451" s="64" t="str">
        <f>①陸連データ貼付け!Q2451</f>
        <v>高校</v>
      </c>
    </row>
    <row r="2452" spans="1:13">
      <c r="A2452" s="233" t="str">
        <f>①陸連データ貼付け!M2452</f>
        <v>H500</v>
      </c>
      <c r="B2452" s="30" t="str">
        <f t="shared" si="114"/>
        <v>H</v>
      </c>
      <c r="C2452" s="30" t="str">
        <f t="shared" si="115"/>
        <v>500</v>
      </c>
      <c r="D2452" s="30">
        <f>①陸連データ貼付け!B2452</f>
        <v>46565430</v>
      </c>
      <c r="E2452" s="30" t="str">
        <f>①陸連データ貼付け!C2452</f>
        <v>谷口　純輝</v>
      </c>
      <c r="F2452" s="30" t="str">
        <f>ASC(①陸連データ貼付け!D2452)</f>
        <v>ﾀﾆｸﾞﾁ ｼﾞｭﾝｷ</v>
      </c>
      <c r="G2452" s="30" t="str">
        <f>①陸連データ貼付け!E2452</f>
        <v>男</v>
      </c>
      <c r="H2452" s="30">
        <f>①陸連データ貼付け!N2452</f>
        <v>223526</v>
      </c>
      <c r="I2452" s="30" t="str">
        <f>①陸連データ貼付け!K2452</f>
        <v>南山男子</v>
      </c>
      <c r="J2452" s="30" t="str">
        <f>ASC(①陸連データ貼付け!J2452)</f>
        <v>ﾅﾝｻﾞﾝｶﾞｸｴﾝﾀﾞﾝｼ</v>
      </c>
      <c r="K2452" s="30" t="str">
        <f t="shared" si="116"/>
        <v>南山男子</v>
      </c>
      <c r="L2452" s="30">
        <f>①陸連データ貼付け!P2452</f>
        <v>3</v>
      </c>
      <c r="M2452" s="64" t="str">
        <f>①陸連データ貼付け!Q2452</f>
        <v>高校</v>
      </c>
    </row>
    <row r="2453" spans="1:13">
      <c r="A2453" s="233" t="str">
        <f>①陸連データ貼付け!M2453</f>
        <v>H501</v>
      </c>
      <c r="B2453" s="30" t="str">
        <f t="shared" si="114"/>
        <v>H</v>
      </c>
      <c r="C2453" s="30" t="str">
        <f t="shared" si="115"/>
        <v>501</v>
      </c>
      <c r="D2453" s="30">
        <f>①陸連データ貼付け!B2453</f>
        <v>55294833</v>
      </c>
      <c r="E2453" s="30" t="str">
        <f>①陸連データ貼付け!C2453</f>
        <v>芳野　茂樹</v>
      </c>
      <c r="F2453" s="30" t="str">
        <f>ASC(①陸連データ貼付け!D2453)</f>
        <v>ﾖｼﾉ ｼｹﾞｷ</v>
      </c>
      <c r="G2453" s="30" t="str">
        <f>①陸連データ貼付け!E2453</f>
        <v>男</v>
      </c>
      <c r="H2453" s="30">
        <f>①陸連データ貼付け!N2453</f>
        <v>223526</v>
      </c>
      <c r="I2453" s="30" t="str">
        <f>①陸連データ貼付け!K2453</f>
        <v>南山男子</v>
      </c>
      <c r="J2453" s="30" t="str">
        <f>ASC(①陸連データ貼付け!J2453)</f>
        <v>ﾅﾝｻﾞﾝｶﾞｸｴﾝﾀﾞﾝｼ</v>
      </c>
      <c r="K2453" s="30" t="str">
        <f t="shared" si="116"/>
        <v>南山男子</v>
      </c>
      <c r="L2453" s="30">
        <f>①陸連データ貼付け!P2453</f>
        <v>2</v>
      </c>
      <c r="M2453" s="64" t="str">
        <f>①陸連データ貼付け!Q2453</f>
        <v>高校</v>
      </c>
    </row>
    <row r="2454" spans="1:13">
      <c r="A2454" s="233" t="str">
        <f>①陸連データ貼付け!M2454</f>
        <v>H502</v>
      </c>
      <c r="B2454" s="30" t="str">
        <f t="shared" si="114"/>
        <v>H</v>
      </c>
      <c r="C2454" s="30" t="str">
        <f t="shared" si="115"/>
        <v>502</v>
      </c>
      <c r="D2454" s="30">
        <f>①陸連データ貼付け!B2454</f>
        <v>55294934</v>
      </c>
      <c r="E2454" s="30" t="str">
        <f>①陸連データ貼付け!C2454</f>
        <v>亀井　俊作</v>
      </c>
      <c r="F2454" s="30" t="str">
        <f>ASC(①陸連データ貼付け!D2454)</f>
        <v>ｶﾒｲ ｼｭﾝｻｸ</v>
      </c>
      <c r="G2454" s="30" t="str">
        <f>①陸連データ貼付け!E2454</f>
        <v>男</v>
      </c>
      <c r="H2454" s="30">
        <f>①陸連データ貼付け!N2454</f>
        <v>223526</v>
      </c>
      <c r="I2454" s="30" t="str">
        <f>①陸連データ貼付け!K2454</f>
        <v>南山男子</v>
      </c>
      <c r="J2454" s="30" t="str">
        <f>ASC(①陸連データ貼付け!J2454)</f>
        <v>ﾅﾝｻﾞﾝｶﾞｸｴﾝﾀﾞﾝｼ</v>
      </c>
      <c r="K2454" s="30" t="str">
        <f t="shared" si="116"/>
        <v>南山男子</v>
      </c>
      <c r="L2454" s="30">
        <f>①陸連データ貼付け!P2454</f>
        <v>2</v>
      </c>
      <c r="M2454" s="64" t="str">
        <f>①陸連データ貼付け!Q2454</f>
        <v>高校</v>
      </c>
    </row>
    <row r="2455" spans="1:13">
      <c r="A2455" s="233" t="str">
        <f>①陸連データ貼付け!M2455</f>
        <v>H503</v>
      </c>
      <c r="B2455" s="30" t="str">
        <f t="shared" si="114"/>
        <v>H</v>
      </c>
      <c r="C2455" s="30" t="str">
        <f t="shared" si="115"/>
        <v>503</v>
      </c>
      <c r="D2455" s="30">
        <f>①陸連データ貼付け!B2455</f>
        <v>55295127</v>
      </c>
      <c r="E2455" s="30" t="str">
        <f>①陸連データ貼付け!C2455</f>
        <v>小川　真史</v>
      </c>
      <c r="F2455" s="30" t="str">
        <f>ASC(①陸連データ貼付け!D2455)</f>
        <v>ｵｶﾞﾜ ﾏｻｼ</v>
      </c>
      <c r="G2455" s="30" t="str">
        <f>①陸連データ貼付け!E2455</f>
        <v>男</v>
      </c>
      <c r="H2455" s="30">
        <f>①陸連データ貼付け!N2455</f>
        <v>223526</v>
      </c>
      <c r="I2455" s="30" t="str">
        <f>①陸連データ貼付け!K2455</f>
        <v>南山男子</v>
      </c>
      <c r="J2455" s="30" t="str">
        <f>ASC(①陸連データ貼付け!J2455)</f>
        <v>ﾅﾝｻﾞﾝｶﾞｸｴﾝﾀﾞﾝｼ</v>
      </c>
      <c r="K2455" s="30" t="str">
        <f t="shared" si="116"/>
        <v>南山男子</v>
      </c>
      <c r="L2455" s="30">
        <f>①陸連データ貼付け!P2455</f>
        <v>2</v>
      </c>
      <c r="M2455" s="64" t="str">
        <f>①陸連データ貼付け!Q2455</f>
        <v>高校</v>
      </c>
    </row>
    <row r="2456" spans="1:13">
      <c r="A2456" s="233" t="str">
        <f>①陸連データ貼付け!M2456</f>
        <v>H504</v>
      </c>
      <c r="B2456" s="30" t="str">
        <f t="shared" si="114"/>
        <v>H</v>
      </c>
      <c r="C2456" s="30" t="str">
        <f t="shared" si="115"/>
        <v>504</v>
      </c>
      <c r="D2456" s="30">
        <f>①陸連データ貼付け!B2456</f>
        <v>55295430</v>
      </c>
      <c r="E2456" s="30" t="str">
        <f>①陸連データ貼付け!C2456</f>
        <v>馬場　一輝</v>
      </c>
      <c r="F2456" s="30" t="str">
        <f>ASC(①陸連データ貼付け!D2456)</f>
        <v>ﾊﾞﾊﾞ ｶｽﾞｷ</v>
      </c>
      <c r="G2456" s="30" t="str">
        <f>①陸連データ貼付け!E2456</f>
        <v>男</v>
      </c>
      <c r="H2456" s="30">
        <f>①陸連データ貼付け!N2456</f>
        <v>223526</v>
      </c>
      <c r="I2456" s="30" t="str">
        <f>①陸連データ貼付け!K2456</f>
        <v>南山男子</v>
      </c>
      <c r="J2456" s="30" t="str">
        <f>ASC(①陸連データ貼付け!J2456)</f>
        <v>ﾅﾝｻﾞﾝｶﾞｸｴﾝﾀﾞﾝｼ</v>
      </c>
      <c r="K2456" s="30" t="str">
        <f t="shared" si="116"/>
        <v>南山男子</v>
      </c>
      <c r="L2456" s="30">
        <f>①陸連データ貼付け!P2456</f>
        <v>2</v>
      </c>
      <c r="M2456" s="64" t="str">
        <f>①陸連データ貼付け!Q2456</f>
        <v>高校</v>
      </c>
    </row>
    <row r="2457" spans="1:13">
      <c r="A2457" s="233" t="str">
        <f>①陸連データ貼付け!M2457</f>
        <v>H505</v>
      </c>
      <c r="B2457" s="30" t="str">
        <f t="shared" si="114"/>
        <v>H</v>
      </c>
      <c r="C2457" s="30" t="str">
        <f t="shared" si="115"/>
        <v>505</v>
      </c>
      <c r="D2457" s="30">
        <f>①陸連データ貼付け!B2457</f>
        <v>55295632</v>
      </c>
      <c r="E2457" s="30" t="str">
        <f>①陸連データ貼付け!C2457</f>
        <v>小山　彬</v>
      </c>
      <c r="F2457" s="30" t="str">
        <f>ASC(①陸連データ貼付け!D2457)</f>
        <v>ｺﾔﾏ ｱｷﾗ</v>
      </c>
      <c r="G2457" s="30" t="str">
        <f>①陸連データ貼付け!E2457</f>
        <v>男</v>
      </c>
      <c r="H2457" s="30">
        <f>①陸連データ貼付け!N2457</f>
        <v>223526</v>
      </c>
      <c r="I2457" s="30" t="str">
        <f>①陸連データ貼付け!K2457</f>
        <v>南山男子</v>
      </c>
      <c r="J2457" s="30" t="str">
        <f>ASC(①陸連データ貼付け!J2457)</f>
        <v>ﾅﾝｻﾞﾝｶﾞｸｴﾝﾀﾞﾝｼ</v>
      </c>
      <c r="K2457" s="30" t="str">
        <f t="shared" si="116"/>
        <v>南山男子</v>
      </c>
      <c r="L2457" s="30">
        <f>①陸連データ貼付け!P2457</f>
        <v>2</v>
      </c>
      <c r="M2457" s="64" t="str">
        <f>①陸連データ貼付け!Q2457</f>
        <v>高校</v>
      </c>
    </row>
    <row r="2458" spans="1:13">
      <c r="A2458" s="233" t="str">
        <f>①陸連データ貼付け!M2458</f>
        <v>H506</v>
      </c>
      <c r="B2458" s="30" t="str">
        <f t="shared" si="114"/>
        <v>H</v>
      </c>
      <c r="C2458" s="30" t="str">
        <f t="shared" si="115"/>
        <v>506</v>
      </c>
      <c r="D2458" s="30">
        <f>①陸連データ貼付け!B2458</f>
        <v>55295733</v>
      </c>
      <c r="E2458" s="30" t="str">
        <f>①陸連データ貼付け!C2458</f>
        <v>河上　峻輝</v>
      </c>
      <c r="F2458" s="30" t="str">
        <f>ASC(①陸連データ貼付け!D2458)</f>
        <v>ｶﾜｶﾐ ｼｭﾝｷ</v>
      </c>
      <c r="G2458" s="30" t="str">
        <f>①陸連データ貼付け!E2458</f>
        <v>男</v>
      </c>
      <c r="H2458" s="30">
        <f>①陸連データ貼付け!N2458</f>
        <v>223526</v>
      </c>
      <c r="I2458" s="30" t="str">
        <f>①陸連データ貼付け!K2458</f>
        <v>南山男子</v>
      </c>
      <c r="J2458" s="30" t="str">
        <f>ASC(①陸連データ貼付け!J2458)</f>
        <v>ﾅﾝｻﾞﾝｶﾞｸｴﾝﾀﾞﾝｼ</v>
      </c>
      <c r="K2458" s="30" t="str">
        <f t="shared" si="116"/>
        <v>南山男子</v>
      </c>
      <c r="L2458" s="30">
        <f>①陸連データ貼付け!P2458</f>
        <v>2</v>
      </c>
      <c r="M2458" s="64" t="str">
        <f>①陸連データ貼付け!Q2458</f>
        <v>高校</v>
      </c>
    </row>
    <row r="2459" spans="1:13">
      <c r="A2459" s="233" t="str">
        <f>①陸連データ貼付け!M2459</f>
        <v>H507</v>
      </c>
      <c r="B2459" s="30" t="str">
        <f t="shared" si="114"/>
        <v>H</v>
      </c>
      <c r="C2459" s="30" t="str">
        <f t="shared" si="115"/>
        <v>507</v>
      </c>
      <c r="D2459" s="30">
        <f>①陸連データ貼付け!B2459</f>
        <v>55295935</v>
      </c>
      <c r="E2459" s="30" t="str">
        <f>①陸連データ貼付け!C2459</f>
        <v>渡邊　竜都</v>
      </c>
      <c r="F2459" s="30" t="str">
        <f>ASC(①陸連データ貼付け!D2459)</f>
        <v>ﾜﾀﾅﾍﾞ ﾀﾂﾄ</v>
      </c>
      <c r="G2459" s="30" t="str">
        <f>①陸連データ貼付け!E2459</f>
        <v>男</v>
      </c>
      <c r="H2459" s="30">
        <f>①陸連データ貼付け!N2459</f>
        <v>223526</v>
      </c>
      <c r="I2459" s="30" t="str">
        <f>①陸連データ貼付け!K2459</f>
        <v>南山男子</v>
      </c>
      <c r="J2459" s="30" t="str">
        <f>ASC(①陸連データ貼付け!J2459)</f>
        <v>ﾅﾝｻﾞﾝｶﾞｸｴﾝﾀﾞﾝｼ</v>
      </c>
      <c r="K2459" s="30" t="str">
        <f t="shared" si="116"/>
        <v>南山男子</v>
      </c>
      <c r="L2459" s="30">
        <f>①陸連データ貼付け!P2459</f>
        <v>2</v>
      </c>
      <c r="M2459" s="64" t="str">
        <f>①陸連データ貼付け!Q2459</f>
        <v>高校</v>
      </c>
    </row>
    <row r="2460" spans="1:13">
      <c r="A2460" s="233" t="str">
        <f>①陸連データ貼付け!M2460</f>
        <v>H508</v>
      </c>
      <c r="B2460" s="30" t="str">
        <f t="shared" si="114"/>
        <v>H</v>
      </c>
      <c r="C2460" s="30" t="str">
        <f t="shared" si="115"/>
        <v>508</v>
      </c>
      <c r="D2460" s="30">
        <f>①陸連データ貼付け!B2460</f>
        <v>55296128</v>
      </c>
      <c r="E2460" s="30" t="str">
        <f>①陸連データ貼付け!C2460</f>
        <v>田渕　宏太朗</v>
      </c>
      <c r="F2460" s="30" t="str">
        <f>ASC(①陸連データ貼付け!D2460)</f>
        <v>ﾀﾌﾞﾁ ｺｳﾀﾛｳ</v>
      </c>
      <c r="G2460" s="30" t="str">
        <f>①陸連データ貼付け!E2460</f>
        <v>男</v>
      </c>
      <c r="H2460" s="30">
        <f>①陸連データ貼付け!N2460</f>
        <v>223526</v>
      </c>
      <c r="I2460" s="30" t="str">
        <f>①陸連データ貼付け!K2460</f>
        <v>南山男子</v>
      </c>
      <c r="J2460" s="30" t="str">
        <f>ASC(①陸連データ貼付け!J2460)</f>
        <v>ﾅﾝｻﾞﾝｶﾞｸｴﾝﾀﾞﾝｼ</v>
      </c>
      <c r="K2460" s="30" t="str">
        <f t="shared" si="116"/>
        <v>南山男子</v>
      </c>
      <c r="L2460" s="30">
        <f>①陸連データ貼付け!P2460</f>
        <v>2</v>
      </c>
      <c r="M2460" s="64" t="str">
        <f>①陸連データ貼付け!Q2460</f>
        <v>高校</v>
      </c>
    </row>
    <row r="2461" spans="1:13">
      <c r="A2461" s="233" t="str">
        <f>①陸連データ貼付け!M2461</f>
        <v>H509</v>
      </c>
      <c r="B2461" s="30" t="str">
        <f t="shared" si="114"/>
        <v>H</v>
      </c>
      <c r="C2461" s="30" t="str">
        <f t="shared" si="115"/>
        <v>509</v>
      </c>
      <c r="D2461" s="30">
        <f>①陸連データ貼付け!B2461</f>
        <v>58274329</v>
      </c>
      <c r="E2461" s="30" t="str">
        <f>①陸連データ貼付け!C2461</f>
        <v>杉浦　友紀</v>
      </c>
      <c r="F2461" s="30" t="str">
        <f>ASC(①陸連データ貼付け!D2461)</f>
        <v>ｽｷﾞｳﾗ ﾄﾓﾉﾘ</v>
      </c>
      <c r="G2461" s="30" t="str">
        <f>①陸連データ貼付け!E2461</f>
        <v>男</v>
      </c>
      <c r="H2461" s="30">
        <f>①陸連データ貼付け!N2461</f>
        <v>223526</v>
      </c>
      <c r="I2461" s="30" t="str">
        <f>①陸連データ貼付け!K2461</f>
        <v>南山男子</v>
      </c>
      <c r="J2461" s="30" t="str">
        <f>ASC(①陸連データ貼付け!J2461)</f>
        <v>ﾅﾝｻﾞﾝｶﾞｸｴﾝﾀﾞﾝｼ</v>
      </c>
      <c r="K2461" s="30" t="str">
        <f t="shared" si="116"/>
        <v>南山男子</v>
      </c>
      <c r="L2461" s="30">
        <f>①陸連データ貼付け!P2461</f>
        <v>3</v>
      </c>
      <c r="M2461" s="64" t="str">
        <f>①陸連データ貼付け!Q2461</f>
        <v>高校</v>
      </c>
    </row>
    <row r="2462" spans="1:13">
      <c r="A2462" s="233" t="str">
        <f>①陸連データ貼付け!M2462</f>
        <v>H510</v>
      </c>
      <c r="B2462" s="30" t="str">
        <f t="shared" si="114"/>
        <v>H</v>
      </c>
      <c r="C2462" s="30" t="str">
        <f t="shared" si="115"/>
        <v>510</v>
      </c>
      <c r="D2462" s="30">
        <f>①陸連データ貼付け!B2462</f>
        <v>58274430</v>
      </c>
      <c r="E2462" s="30" t="str">
        <f>①陸連データ貼付け!C2462</f>
        <v>久保田　琉惟</v>
      </c>
      <c r="F2462" s="30" t="str">
        <f>ASC(①陸連データ貼付け!D2462)</f>
        <v>ｸﾎﾞﾀ ﾙｲ</v>
      </c>
      <c r="G2462" s="30" t="str">
        <f>①陸連データ貼付け!E2462</f>
        <v>男</v>
      </c>
      <c r="H2462" s="30">
        <f>①陸連データ貼付け!N2462</f>
        <v>223526</v>
      </c>
      <c r="I2462" s="30" t="str">
        <f>①陸連データ貼付け!K2462</f>
        <v>南山男子</v>
      </c>
      <c r="J2462" s="30" t="str">
        <f>ASC(①陸連データ貼付け!J2462)</f>
        <v>ﾅﾝｻﾞﾝｶﾞｸｴﾝﾀﾞﾝｼ</v>
      </c>
      <c r="K2462" s="30" t="str">
        <f t="shared" si="116"/>
        <v>南山男子</v>
      </c>
      <c r="L2462" s="30">
        <f>①陸連データ貼付け!P2462</f>
        <v>2</v>
      </c>
      <c r="M2462" s="64" t="str">
        <f>①陸連データ貼付け!Q2462</f>
        <v>高校</v>
      </c>
    </row>
    <row r="2463" spans="1:13">
      <c r="A2463" s="233" t="str">
        <f>①陸連データ貼付け!M2463</f>
        <v>H511</v>
      </c>
      <c r="B2463" s="30" t="str">
        <f t="shared" si="114"/>
        <v>H</v>
      </c>
      <c r="C2463" s="30" t="str">
        <f t="shared" si="115"/>
        <v>511</v>
      </c>
      <c r="D2463" s="30">
        <f>①陸連データ貼付け!B2463</f>
        <v>68051828</v>
      </c>
      <c r="E2463" s="30" t="str">
        <f>①陸連データ貼付け!C2463</f>
        <v>矢野　司</v>
      </c>
      <c r="F2463" s="30" t="str">
        <f>ASC(①陸連データ貼付け!D2463)</f>
        <v>ﾔﾉ ﾂｶｻ</v>
      </c>
      <c r="G2463" s="30" t="str">
        <f>①陸連データ貼付け!E2463</f>
        <v>男</v>
      </c>
      <c r="H2463" s="30">
        <f>①陸連データ貼付け!N2463</f>
        <v>223526</v>
      </c>
      <c r="I2463" s="30" t="str">
        <f>①陸連データ貼付け!K2463</f>
        <v>南山男子</v>
      </c>
      <c r="J2463" s="30" t="str">
        <f>ASC(①陸連データ貼付け!J2463)</f>
        <v>ﾅﾝｻﾞﾝｶﾞｸｴﾝﾀﾞﾝｼ</v>
      </c>
      <c r="K2463" s="30" t="str">
        <f t="shared" si="116"/>
        <v>南山男子</v>
      </c>
      <c r="L2463" s="30">
        <f>①陸連データ貼付け!P2463</f>
        <v>1</v>
      </c>
      <c r="M2463" s="64" t="str">
        <f>①陸連データ貼付け!Q2463</f>
        <v>高校</v>
      </c>
    </row>
    <row r="2464" spans="1:13">
      <c r="A2464" s="233" t="str">
        <f>①陸連データ貼付け!M2464</f>
        <v>H512</v>
      </c>
      <c r="B2464" s="30" t="str">
        <f t="shared" si="114"/>
        <v>H</v>
      </c>
      <c r="C2464" s="30" t="str">
        <f t="shared" si="115"/>
        <v>512</v>
      </c>
      <c r="D2464" s="30">
        <f>①陸連データ貼付け!B2464</f>
        <v>68052021</v>
      </c>
      <c r="E2464" s="30" t="str">
        <f>①陸連データ貼付け!C2464</f>
        <v>関戸　恒介</v>
      </c>
      <c r="F2464" s="30" t="str">
        <f>ASC(①陸連データ貼付け!D2464)</f>
        <v>ｾｷﾄﾞ ｺｳｽｹ</v>
      </c>
      <c r="G2464" s="30" t="str">
        <f>①陸連データ貼付け!E2464</f>
        <v>男</v>
      </c>
      <c r="H2464" s="30">
        <f>①陸連データ貼付け!N2464</f>
        <v>223526</v>
      </c>
      <c r="I2464" s="30" t="str">
        <f>①陸連データ貼付け!K2464</f>
        <v>南山男子</v>
      </c>
      <c r="J2464" s="30" t="str">
        <f>ASC(①陸連データ貼付け!J2464)</f>
        <v>ﾅﾝｻﾞﾝｶﾞｸｴﾝﾀﾞﾝｼ</v>
      </c>
      <c r="K2464" s="30" t="str">
        <f t="shared" si="116"/>
        <v>南山男子</v>
      </c>
      <c r="L2464" s="30">
        <f>①陸連データ貼付け!P2464</f>
        <v>1</v>
      </c>
      <c r="M2464" s="64" t="str">
        <f>①陸連データ貼付け!Q2464</f>
        <v>高校</v>
      </c>
    </row>
    <row r="2465" spans="1:13">
      <c r="A2465" s="233" t="str">
        <f>①陸連データ貼付け!M2465</f>
        <v>H513</v>
      </c>
      <c r="B2465" s="30" t="str">
        <f t="shared" si="114"/>
        <v>H</v>
      </c>
      <c r="C2465" s="30" t="str">
        <f t="shared" si="115"/>
        <v>513</v>
      </c>
      <c r="D2465" s="30">
        <f>①陸連データ貼付け!B2465</f>
        <v>68052425</v>
      </c>
      <c r="E2465" s="30" t="str">
        <f>①陸連データ貼付け!C2465</f>
        <v>山田　嗣</v>
      </c>
      <c r="F2465" s="30" t="str">
        <f>ASC(①陸連データ貼付け!D2465)</f>
        <v>ﾔﾏﾀﾞ ﾕｳｼﾞ</v>
      </c>
      <c r="G2465" s="30" t="str">
        <f>①陸連データ貼付け!E2465</f>
        <v>男</v>
      </c>
      <c r="H2465" s="30">
        <f>①陸連データ貼付け!N2465</f>
        <v>223526</v>
      </c>
      <c r="I2465" s="30" t="str">
        <f>①陸連データ貼付け!K2465</f>
        <v>南山男子</v>
      </c>
      <c r="J2465" s="30" t="str">
        <f>ASC(①陸連データ貼付け!J2465)</f>
        <v>ﾅﾝｻﾞﾝｶﾞｸｴﾝﾀﾞﾝｼ</v>
      </c>
      <c r="K2465" s="30" t="str">
        <f t="shared" si="116"/>
        <v>南山男子</v>
      </c>
      <c r="L2465" s="30">
        <f>①陸連データ貼付け!P2465</f>
        <v>1</v>
      </c>
      <c r="M2465" s="64" t="str">
        <f>①陸連データ貼付け!Q2465</f>
        <v>高校</v>
      </c>
    </row>
    <row r="2466" spans="1:13">
      <c r="A2466" s="233" t="str">
        <f>①陸連データ貼付け!M2466</f>
        <v>H514</v>
      </c>
      <c r="B2466" s="30" t="str">
        <f t="shared" si="114"/>
        <v>H</v>
      </c>
      <c r="C2466" s="30" t="str">
        <f t="shared" si="115"/>
        <v>514</v>
      </c>
      <c r="D2466" s="30">
        <f>①陸連データ貼付け!B2466</f>
        <v>68052627</v>
      </c>
      <c r="E2466" s="30" t="str">
        <f>①陸連データ貼付け!C2466</f>
        <v>小林　隆真</v>
      </c>
      <c r="F2466" s="30" t="str">
        <f>ASC(①陸連データ貼付け!D2466)</f>
        <v>ｺﾊﾞﾔｼ ﾘｭｳﾏ</v>
      </c>
      <c r="G2466" s="30" t="str">
        <f>①陸連データ貼付け!E2466</f>
        <v>男</v>
      </c>
      <c r="H2466" s="30">
        <f>①陸連データ貼付け!N2466</f>
        <v>223526</v>
      </c>
      <c r="I2466" s="30" t="str">
        <f>①陸連データ貼付け!K2466</f>
        <v>南山男子</v>
      </c>
      <c r="J2466" s="30" t="str">
        <f>ASC(①陸連データ貼付け!J2466)</f>
        <v>ﾅﾝｻﾞﾝｶﾞｸｴﾝﾀﾞﾝｼ</v>
      </c>
      <c r="K2466" s="30" t="str">
        <f t="shared" si="116"/>
        <v>南山男子</v>
      </c>
      <c r="L2466" s="30">
        <f>①陸連データ貼付け!P2466</f>
        <v>1</v>
      </c>
      <c r="M2466" s="64" t="str">
        <f>①陸連データ貼付け!Q2466</f>
        <v>高校</v>
      </c>
    </row>
    <row r="2467" spans="1:13">
      <c r="A2467" s="233" t="str">
        <f>①陸連データ貼付け!M2467</f>
        <v>H515</v>
      </c>
      <c r="B2467" s="30" t="str">
        <f t="shared" si="114"/>
        <v>H</v>
      </c>
      <c r="C2467" s="30" t="str">
        <f t="shared" si="115"/>
        <v>515</v>
      </c>
      <c r="D2467" s="30">
        <f>①陸連データ貼付け!B2467</f>
        <v>68052829</v>
      </c>
      <c r="E2467" s="30" t="str">
        <f>①陸連データ貼付け!C2467</f>
        <v>加藤　大雅</v>
      </c>
      <c r="F2467" s="30" t="str">
        <f>ASC(①陸連データ貼付け!D2467)</f>
        <v>ｶﾄｳ ﾀｲｶﾞ</v>
      </c>
      <c r="G2467" s="30" t="str">
        <f>①陸連データ貼付け!E2467</f>
        <v>男</v>
      </c>
      <c r="H2467" s="30">
        <f>①陸連データ貼付け!N2467</f>
        <v>223526</v>
      </c>
      <c r="I2467" s="30" t="str">
        <f>①陸連データ貼付け!K2467</f>
        <v>南山男子</v>
      </c>
      <c r="J2467" s="30" t="str">
        <f>ASC(①陸連データ貼付け!J2467)</f>
        <v>ﾅﾝｻﾞﾝｶﾞｸｴﾝﾀﾞﾝｼ</v>
      </c>
      <c r="K2467" s="30" t="str">
        <f t="shared" si="116"/>
        <v>南山男子</v>
      </c>
      <c r="L2467" s="30">
        <f>①陸連データ貼付け!P2467</f>
        <v>1</v>
      </c>
      <c r="M2467" s="64" t="str">
        <f>①陸連データ貼付け!Q2467</f>
        <v>高校</v>
      </c>
    </row>
    <row r="2468" spans="1:13">
      <c r="A2468" s="233" t="str">
        <f>①陸連データ貼付け!M2468</f>
        <v>H516</v>
      </c>
      <c r="B2468" s="30" t="str">
        <f t="shared" si="114"/>
        <v>H</v>
      </c>
      <c r="C2468" s="30" t="str">
        <f t="shared" si="115"/>
        <v>516</v>
      </c>
      <c r="D2468" s="30">
        <f>①陸連データ貼付け!B2468</f>
        <v>68053426</v>
      </c>
      <c r="E2468" s="30" t="str">
        <f>①陸連データ貼付け!C2468</f>
        <v>山崎　嘉津人</v>
      </c>
      <c r="F2468" s="30" t="str">
        <f>ASC(①陸連データ貼付け!D2468)</f>
        <v>ﾔﾏｻﾞｷ ｶﾂﾞﾄ</v>
      </c>
      <c r="G2468" s="30" t="str">
        <f>①陸連データ貼付け!E2468</f>
        <v>男</v>
      </c>
      <c r="H2468" s="30">
        <f>①陸連データ貼付け!N2468</f>
        <v>223526</v>
      </c>
      <c r="I2468" s="30" t="str">
        <f>①陸連データ貼付け!K2468</f>
        <v>南山男子</v>
      </c>
      <c r="J2468" s="30" t="str">
        <f>ASC(①陸連データ貼付け!J2468)</f>
        <v>ﾅﾝｻﾞﾝｶﾞｸｴﾝﾀﾞﾝｼ</v>
      </c>
      <c r="K2468" s="30" t="str">
        <f t="shared" si="116"/>
        <v>南山男子</v>
      </c>
      <c r="L2468" s="30">
        <f>①陸連データ貼付け!P2468</f>
        <v>1</v>
      </c>
      <c r="M2468" s="64" t="str">
        <f>①陸連データ貼付け!Q2468</f>
        <v>高校</v>
      </c>
    </row>
    <row r="2469" spans="1:13">
      <c r="A2469" s="233" t="str">
        <f>①陸連データ貼付け!M2469</f>
        <v>H517</v>
      </c>
      <c r="B2469" s="30" t="str">
        <f t="shared" si="114"/>
        <v>H</v>
      </c>
      <c r="C2469" s="30" t="str">
        <f t="shared" si="115"/>
        <v>517</v>
      </c>
      <c r="D2469" s="30">
        <f>①陸連データ貼付け!B2469</f>
        <v>72858333</v>
      </c>
      <c r="E2469" s="30" t="str">
        <f>①陸連データ貼付け!C2469</f>
        <v>藤本　晃希</v>
      </c>
      <c r="F2469" s="30" t="str">
        <f>ASC(①陸連データ貼付け!D2469)</f>
        <v>ﾌｼﾞﾓﾄ ｺｳｷ</v>
      </c>
      <c r="G2469" s="30" t="str">
        <f>①陸連データ貼付け!E2469</f>
        <v>男</v>
      </c>
      <c r="H2469" s="30">
        <f>①陸連データ貼付け!N2469</f>
        <v>223526</v>
      </c>
      <c r="I2469" s="30" t="str">
        <f>①陸連データ貼付け!K2469</f>
        <v>南山男子</v>
      </c>
      <c r="J2469" s="30" t="str">
        <f>ASC(①陸連データ貼付け!J2469)</f>
        <v>ﾅﾝｻﾞﾝｶﾞｸｴﾝﾀﾞﾝｼ</v>
      </c>
      <c r="K2469" s="30" t="str">
        <f t="shared" si="116"/>
        <v>南山男子</v>
      </c>
      <c r="L2469" s="30">
        <f>①陸連データ貼付け!P2469</f>
        <v>3</v>
      </c>
      <c r="M2469" s="64" t="str">
        <f>①陸連データ貼付け!Q2469</f>
        <v>高校</v>
      </c>
    </row>
    <row r="2470" spans="1:13">
      <c r="A2470" s="233" t="str">
        <f>①陸連データ貼付け!M2470</f>
        <v>H518</v>
      </c>
      <c r="B2470" s="30" t="str">
        <f t="shared" si="114"/>
        <v>H</v>
      </c>
      <c r="C2470" s="30" t="str">
        <f t="shared" si="115"/>
        <v>518</v>
      </c>
      <c r="D2470" s="30">
        <f>①陸連データ貼付け!B2470</f>
        <v>72858434</v>
      </c>
      <c r="E2470" s="30" t="str">
        <f>①陸連データ貼付け!C2470</f>
        <v>樋口　慶直</v>
      </c>
      <c r="F2470" s="30" t="str">
        <f>ASC(①陸連データ貼付け!D2470)</f>
        <v>ﾋｸﾞﾁ ﾖｼﾅｵ</v>
      </c>
      <c r="G2470" s="30" t="str">
        <f>①陸連データ貼付け!E2470</f>
        <v>男</v>
      </c>
      <c r="H2470" s="30">
        <f>①陸連データ貼付け!N2470</f>
        <v>223526</v>
      </c>
      <c r="I2470" s="30" t="str">
        <f>①陸連データ貼付け!K2470</f>
        <v>南山男子</v>
      </c>
      <c r="J2470" s="30" t="str">
        <f>ASC(①陸連データ貼付け!J2470)</f>
        <v>ﾅﾝｻﾞﾝｶﾞｸｴﾝﾀﾞﾝｼ</v>
      </c>
      <c r="K2470" s="30" t="str">
        <f t="shared" si="116"/>
        <v>南山男子</v>
      </c>
      <c r="L2470" s="30">
        <f>①陸連データ貼付け!P2470</f>
        <v>3</v>
      </c>
      <c r="M2470" s="64" t="str">
        <f>①陸連データ貼付け!Q2470</f>
        <v>高校</v>
      </c>
    </row>
    <row r="2471" spans="1:13">
      <c r="A2471" s="233" t="str">
        <f>①陸連データ貼付け!M2471</f>
        <v>H519</v>
      </c>
      <c r="B2471" s="30" t="str">
        <f t="shared" si="114"/>
        <v>H</v>
      </c>
      <c r="C2471" s="30" t="str">
        <f t="shared" si="115"/>
        <v>519</v>
      </c>
      <c r="D2471" s="30">
        <f>①陸連データ貼付け!B2471</f>
        <v>82202721</v>
      </c>
      <c r="E2471" s="30" t="str">
        <f>①陸連データ貼付け!C2471</f>
        <v>森　彬</v>
      </c>
      <c r="F2471" s="30" t="str">
        <f>ASC(①陸連データ貼付け!D2471)</f>
        <v>ﾓﾘ ｱｷﾗ</v>
      </c>
      <c r="G2471" s="30" t="str">
        <f>①陸連データ貼付け!E2471</f>
        <v>男</v>
      </c>
      <c r="H2471" s="30">
        <f>①陸連データ貼付け!N2471</f>
        <v>223526</v>
      </c>
      <c r="I2471" s="30" t="str">
        <f>①陸連データ貼付け!K2471</f>
        <v>南山男子</v>
      </c>
      <c r="J2471" s="30" t="str">
        <f>ASC(①陸連データ貼付け!J2471)</f>
        <v>ﾅﾝｻﾞﾝｶﾞｸｴﾝﾀﾞﾝｼ</v>
      </c>
      <c r="K2471" s="30" t="str">
        <f t="shared" si="116"/>
        <v>南山男子</v>
      </c>
      <c r="L2471" s="30">
        <f>①陸連データ貼付け!P2471</f>
        <v>1</v>
      </c>
      <c r="M2471" s="64" t="str">
        <f>①陸連データ貼付け!Q2471</f>
        <v>高校</v>
      </c>
    </row>
    <row r="2472" spans="1:13">
      <c r="A2472" s="233" t="str">
        <f>①陸連データ貼付け!M2472</f>
        <v>H520</v>
      </c>
      <c r="B2472" s="30" t="str">
        <f t="shared" si="114"/>
        <v>H</v>
      </c>
      <c r="C2472" s="30" t="str">
        <f t="shared" si="115"/>
        <v>520</v>
      </c>
      <c r="D2472" s="30">
        <f>①陸連データ貼付け!B2472</f>
        <v>82203116</v>
      </c>
      <c r="E2472" s="30" t="str">
        <f>①陸連データ貼付け!C2472</f>
        <v>弘中　爽生</v>
      </c>
      <c r="F2472" s="30" t="str">
        <f>ASC(①陸連データ貼付け!D2472)</f>
        <v>ﾋﾛﾅｶ ｱｷｵ</v>
      </c>
      <c r="G2472" s="30" t="str">
        <f>①陸連データ貼付け!E2472</f>
        <v>男</v>
      </c>
      <c r="H2472" s="30">
        <f>①陸連データ貼付け!N2472</f>
        <v>223526</v>
      </c>
      <c r="I2472" s="30" t="str">
        <f>①陸連データ貼付け!K2472</f>
        <v>南山男子</v>
      </c>
      <c r="J2472" s="30" t="str">
        <f>ASC(①陸連データ貼付け!J2472)</f>
        <v>ﾅﾝｻﾞﾝｶﾞｸｴﾝﾀﾞﾝｼ</v>
      </c>
      <c r="K2472" s="30" t="str">
        <f t="shared" si="116"/>
        <v>南山男子</v>
      </c>
      <c r="L2472" s="30">
        <f>①陸連データ貼付け!P2472</f>
        <v>2</v>
      </c>
      <c r="M2472" s="64" t="str">
        <f>①陸連データ貼付け!Q2472</f>
        <v>高校</v>
      </c>
    </row>
    <row r="2473" spans="1:13">
      <c r="A2473" s="233" t="str">
        <f>①陸連データ貼付け!M2473</f>
        <v>H521</v>
      </c>
      <c r="B2473" s="30" t="str">
        <f t="shared" si="114"/>
        <v>H</v>
      </c>
      <c r="C2473" s="30" t="str">
        <f t="shared" si="115"/>
        <v>521</v>
      </c>
      <c r="D2473" s="30">
        <f>①陸連データ貼付け!B2473</f>
        <v>84090728</v>
      </c>
      <c r="E2473" s="30" t="str">
        <f>①陸連データ貼付け!C2473</f>
        <v>近藤　理久</v>
      </c>
      <c r="F2473" s="30" t="str">
        <f>ASC(①陸連データ貼付け!D2473)</f>
        <v>ｺﾝﾄﾞｳ ﾘｸ</v>
      </c>
      <c r="G2473" s="30" t="str">
        <f>①陸連データ貼付け!E2473</f>
        <v>男</v>
      </c>
      <c r="H2473" s="30">
        <f>①陸連データ貼付け!N2473</f>
        <v>223526</v>
      </c>
      <c r="I2473" s="30" t="str">
        <f>①陸連データ貼付け!K2473</f>
        <v>南山男子</v>
      </c>
      <c r="J2473" s="30" t="str">
        <f>ASC(①陸連データ貼付け!J2473)</f>
        <v>ﾅﾝｻﾞﾝｶﾞｸｴﾝﾀﾞﾝｼ</v>
      </c>
      <c r="K2473" s="30" t="str">
        <f t="shared" si="116"/>
        <v>南山男子</v>
      </c>
      <c r="L2473" s="30">
        <f>①陸連データ貼付け!P2473</f>
        <v>2</v>
      </c>
      <c r="M2473" s="64" t="str">
        <f>①陸連データ貼付け!Q2473</f>
        <v>高校</v>
      </c>
    </row>
    <row r="2474" spans="1:13">
      <c r="A2474" s="233" t="str">
        <f>①陸連データ貼付け!M2474</f>
        <v>H522</v>
      </c>
      <c r="B2474" s="30" t="str">
        <f t="shared" si="114"/>
        <v>H</v>
      </c>
      <c r="C2474" s="30" t="str">
        <f t="shared" si="115"/>
        <v>522</v>
      </c>
      <c r="D2474" s="30">
        <f>①陸連データ貼付け!B2474</f>
        <v>85107324</v>
      </c>
      <c r="E2474" s="30" t="str">
        <f>①陸連データ貼付け!C2474</f>
        <v>伊藤　大貴</v>
      </c>
      <c r="F2474" s="30" t="str">
        <f>ASC(①陸連データ貼付け!D2474)</f>
        <v>ｲﾄｳ ﾋﾛｷ</v>
      </c>
      <c r="G2474" s="30" t="str">
        <f>①陸連データ貼付け!E2474</f>
        <v>男</v>
      </c>
      <c r="H2474" s="30">
        <f>①陸連データ貼付け!N2474</f>
        <v>223526</v>
      </c>
      <c r="I2474" s="30" t="str">
        <f>①陸連データ貼付け!K2474</f>
        <v>南山男子</v>
      </c>
      <c r="J2474" s="30" t="str">
        <f>ASC(①陸連データ貼付け!J2474)</f>
        <v>ﾅﾝｻﾞﾝｶﾞｸｴﾝﾀﾞﾝｼ</v>
      </c>
      <c r="K2474" s="30" t="str">
        <f t="shared" si="116"/>
        <v>南山男子</v>
      </c>
      <c r="L2474" s="30">
        <f>①陸連データ貼付け!P2474</f>
        <v>2</v>
      </c>
      <c r="M2474" s="64" t="str">
        <f>①陸連データ貼付け!Q2474</f>
        <v>高校</v>
      </c>
    </row>
    <row r="2475" spans="1:13">
      <c r="A2475" s="233" t="str">
        <f>①陸連データ貼付け!M2475</f>
        <v>H523</v>
      </c>
      <c r="B2475" s="30" t="str">
        <f t="shared" si="114"/>
        <v>H</v>
      </c>
      <c r="C2475" s="30" t="str">
        <f t="shared" si="115"/>
        <v>523</v>
      </c>
      <c r="D2475" s="30">
        <f>①陸連データ貼付け!B2475</f>
        <v>85107829</v>
      </c>
      <c r="E2475" s="30" t="str">
        <f>①陸連データ貼付け!C2475</f>
        <v>飯田　晃太郎</v>
      </c>
      <c r="F2475" s="30" t="str">
        <f>ASC(①陸連データ貼付け!D2475)</f>
        <v>ｲｲﾀﾞ ｺｳﾀﾛｳ</v>
      </c>
      <c r="G2475" s="30" t="str">
        <f>①陸連データ貼付け!E2475</f>
        <v>男</v>
      </c>
      <c r="H2475" s="30">
        <f>①陸連データ貼付け!N2475</f>
        <v>223526</v>
      </c>
      <c r="I2475" s="30" t="str">
        <f>①陸連データ貼付け!K2475</f>
        <v>南山男子</v>
      </c>
      <c r="J2475" s="30" t="str">
        <f>ASC(①陸連データ貼付け!J2475)</f>
        <v>ﾅﾝｻﾞﾝｶﾞｸｴﾝﾀﾞﾝｼ</v>
      </c>
      <c r="K2475" s="30" t="str">
        <f t="shared" si="116"/>
        <v>南山男子</v>
      </c>
      <c r="L2475" s="30">
        <f>①陸連データ貼付け!P2475</f>
        <v>2</v>
      </c>
      <c r="M2475" s="64" t="str">
        <f>①陸連データ貼付け!Q2475</f>
        <v>高校</v>
      </c>
    </row>
    <row r="2476" spans="1:13">
      <c r="A2476" s="233" t="str">
        <f>①陸連データ貼付け!M2476</f>
        <v>H524</v>
      </c>
      <c r="B2476" s="30" t="str">
        <f t="shared" si="114"/>
        <v>H</v>
      </c>
      <c r="C2476" s="30" t="str">
        <f t="shared" si="115"/>
        <v>524</v>
      </c>
      <c r="D2476" s="30">
        <f>①陸連データ貼付け!B2476</f>
        <v>85108628</v>
      </c>
      <c r="E2476" s="30" t="str">
        <f>①陸連データ貼付け!C2476</f>
        <v>安部　淳乃介</v>
      </c>
      <c r="F2476" s="30" t="str">
        <f>ASC(①陸連データ貼付け!D2476)</f>
        <v>ｱﾍﾞ ｼﾞｭﾝﾉｽｹ</v>
      </c>
      <c r="G2476" s="30" t="str">
        <f>①陸連データ貼付け!E2476</f>
        <v>男</v>
      </c>
      <c r="H2476" s="30">
        <f>①陸連データ貼付け!N2476</f>
        <v>223526</v>
      </c>
      <c r="I2476" s="30" t="str">
        <f>①陸連データ貼付け!K2476</f>
        <v>南山男子</v>
      </c>
      <c r="J2476" s="30" t="str">
        <f>ASC(①陸連データ貼付け!J2476)</f>
        <v>ﾅﾝｻﾞﾝｶﾞｸｴﾝﾀﾞﾝｼ</v>
      </c>
      <c r="K2476" s="30" t="str">
        <f t="shared" si="116"/>
        <v>南山男子</v>
      </c>
      <c r="L2476" s="30">
        <f>①陸連データ貼付け!P2476</f>
        <v>2</v>
      </c>
      <c r="M2476" s="64" t="str">
        <f>①陸連データ貼付け!Q2476</f>
        <v>高校</v>
      </c>
    </row>
    <row r="2477" spans="1:13">
      <c r="A2477" s="233" t="str">
        <f>①陸連データ貼付け!M2477</f>
        <v>H525</v>
      </c>
      <c r="B2477" s="30" t="str">
        <f t="shared" si="114"/>
        <v>H</v>
      </c>
      <c r="C2477" s="30" t="str">
        <f t="shared" si="115"/>
        <v>525</v>
      </c>
      <c r="D2477" s="30">
        <f>①陸連データ貼付け!B2477</f>
        <v>88284939</v>
      </c>
      <c r="E2477" s="30" t="str">
        <f>①陸連データ貼付け!C2477</f>
        <v>上野　雄暉</v>
      </c>
      <c r="F2477" s="30" t="str">
        <f>ASC(①陸連データ貼付け!D2477)</f>
        <v>ｳｴﾉ ﾕｳｷ</v>
      </c>
      <c r="G2477" s="30" t="str">
        <f>①陸連データ貼付け!E2477</f>
        <v>男</v>
      </c>
      <c r="H2477" s="30">
        <f>①陸連データ貼付け!N2477</f>
        <v>223526</v>
      </c>
      <c r="I2477" s="30" t="str">
        <f>①陸連データ貼付け!K2477</f>
        <v>南山男子</v>
      </c>
      <c r="J2477" s="30" t="str">
        <f>ASC(①陸連データ貼付け!J2477)</f>
        <v>ﾅﾝｻﾞﾝｶﾞｸｴﾝﾀﾞﾝｼ</v>
      </c>
      <c r="K2477" s="30" t="str">
        <f t="shared" si="116"/>
        <v>南山男子</v>
      </c>
      <c r="L2477" s="30">
        <f>①陸連データ貼付け!P2477</f>
        <v>1</v>
      </c>
      <c r="M2477" s="64" t="str">
        <f>①陸連データ貼付け!Q2477</f>
        <v>高校</v>
      </c>
    </row>
    <row r="2478" spans="1:13">
      <c r="A2478" s="233" t="str">
        <f>①陸連データ貼付け!M2478</f>
        <v>H526</v>
      </c>
      <c r="B2478" s="30" t="str">
        <f t="shared" si="114"/>
        <v>H</v>
      </c>
      <c r="C2478" s="30" t="str">
        <f t="shared" si="115"/>
        <v>526</v>
      </c>
      <c r="D2478" s="30">
        <f>①陸連データ貼付け!B2478</f>
        <v>88292433</v>
      </c>
      <c r="E2478" s="30" t="str">
        <f>①陸連データ貼付け!C2478</f>
        <v>後藤　啓</v>
      </c>
      <c r="F2478" s="30" t="str">
        <f>ASC(①陸連データ貼付け!D2478)</f>
        <v>ｺﾞﾄｳ ｹｲ</v>
      </c>
      <c r="G2478" s="30" t="str">
        <f>①陸連データ貼付け!E2478</f>
        <v>男</v>
      </c>
      <c r="H2478" s="30">
        <f>①陸連データ貼付け!N2478</f>
        <v>223526</v>
      </c>
      <c r="I2478" s="30" t="str">
        <f>①陸連データ貼付け!K2478</f>
        <v>南山男子</v>
      </c>
      <c r="J2478" s="30" t="str">
        <f>ASC(①陸連データ貼付け!J2478)</f>
        <v>ﾅﾝｻﾞﾝｶﾞｸｴﾝﾀﾞﾝｼ</v>
      </c>
      <c r="K2478" s="30" t="str">
        <f t="shared" si="116"/>
        <v>南山男子</v>
      </c>
      <c r="L2478" s="30">
        <f>①陸連データ貼付け!P2478</f>
        <v>2</v>
      </c>
      <c r="M2478" s="64" t="str">
        <f>①陸連データ貼付け!Q2478</f>
        <v>高校</v>
      </c>
    </row>
    <row r="2479" spans="1:13">
      <c r="A2479" s="233" t="str">
        <f>①陸連データ貼付け!M2479</f>
        <v>H527</v>
      </c>
      <c r="B2479" s="30" t="str">
        <f t="shared" si="114"/>
        <v>H</v>
      </c>
      <c r="C2479" s="30" t="str">
        <f t="shared" si="115"/>
        <v>527</v>
      </c>
      <c r="D2479" s="30">
        <f>①陸連データ貼付け!B2479</f>
        <v>88292837</v>
      </c>
      <c r="E2479" s="30" t="str">
        <f>①陸連データ貼付け!C2479</f>
        <v>川島　凌</v>
      </c>
      <c r="F2479" s="30" t="str">
        <f>ASC(①陸連データ貼付け!D2479)</f>
        <v>ｶﾜｼﾏ ﾘｮｳ</v>
      </c>
      <c r="G2479" s="30" t="str">
        <f>①陸連データ貼付け!E2479</f>
        <v>男</v>
      </c>
      <c r="H2479" s="30">
        <f>①陸連データ貼付け!N2479</f>
        <v>223526</v>
      </c>
      <c r="I2479" s="30" t="str">
        <f>①陸連データ貼付け!K2479</f>
        <v>南山男子</v>
      </c>
      <c r="J2479" s="30" t="str">
        <f>ASC(①陸連データ貼付け!J2479)</f>
        <v>ﾅﾝｻﾞﾝｶﾞｸｴﾝﾀﾞﾝｼ</v>
      </c>
      <c r="K2479" s="30" t="str">
        <f t="shared" si="116"/>
        <v>南山男子</v>
      </c>
      <c r="L2479" s="30">
        <f>①陸連データ貼付け!P2479</f>
        <v>2</v>
      </c>
      <c r="M2479" s="64" t="str">
        <f>①陸連データ貼付け!Q2479</f>
        <v>高校</v>
      </c>
    </row>
    <row r="2480" spans="1:13">
      <c r="A2480" s="233" t="str">
        <f>①陸連データ貼付け!M2480</f>
        <v>H528</v>
      </c>
      <c r="B2480" s="30" t="str">
        <f t="shared" si="114"/>
        <v>H</v>
      </c>
      <c r="C2480" s="30" t="str">
        <f t="shared" si="115"/>
        <v>528</v>
      </c>
      <c r="D2480" s="30">
        <f>①陸連データ貼付け!B2480</f>
        <v>96868441</v>
      </c>
      <c r="E2480" s="30" t="str">
        <f>①陸連データ貼付け!C2480</f>
        <v>植木　凌也</v>
      </c>
      <c r="F2480" s="30" t="str">
        <f>ASC(①陸連データ貼付け!D2480)</f>
        <v>ｳｴｷ ﾘｮｳﾔ</v>
      </c>
      <c r="G2480" s="30" t="str">
        <f>①陸連データ貼付け!E2480</f>
        <v>男</v>
      </c>
      <c r="H2480" s="30">
        <f>①陸連データ貼付け!N2480</f>
        <v>223526</v>
      </c>
      <c r="I2480" s="30" t="str">
        <f>①陸連データ貼付け!K2480</f>
        <v>南山男子</v>
      </c>
      <c r="J2480" s="30" t="str">
        <f>ASC(①陸連データ貼付け!J2480)</f>
        <v>ﾅﾝｻﾞﾝｶﾞｸｴﾝﾀﾞﾝｼ</v>
      </c>
      <c r="K2480" s="30" t="str">
        <f t="shared" si="116"/>
        <v>南山男子</v>
      </c>
      <c r="L2480" s="30">
        <f>①陸連データ貼付け!P2480</f>
        <v>2</v>
      </c>
      <c r="M2480" s="64" t="str">
        <f>①陸連データ貼付け!Q2480</f>
        <v>高校</v>
      </c>
    </row>
    <row r="2481" spans="1:13">
      <c r="A2481" s="233" t="str">
        <f>①陸連データ貼付け!M2481</f>
        <v>H5276</v>
      </c>
      <c r="B2481" s="30" t="str">
        <f t="shared" si="114"/>
        <v>H</v>
      </c>
      <c r="C2481" s="30" t="str">
        <f t="shared" si="115"/>
        <v>5276</v>
      </c>
      <c r="D2481" s="30">
        <f>①陸連データ貼付け!B2481</f>
        <v>68582231</v>
      </c>
      <c r="E2481" s="30" t="str">
        <f>①陸連データ貼付け!C2481</f>
        <v>甲斐　祐芽実</v>
      </c>
      <c r="F2481" s="30" t="str">
        <f>ASC(①陸連データ貼付け!D2481)</f>
        <v>ｶｲ ﾕﾒﾐ</v>
      </c>
      <c r="G2481" s="30" t="str">
        <f>①陸連データ貼付け!E2481</f>
        <v>女</v>
      </c>
      <c r="H2481" s="30">
        <f>①陸連データ貼付け!N2481</f>
        <v>223527</v>
      </c>
      <c r="I2481" s="30" t="str">
        <f>①陸連データ貼付け!K2481</f>
        <v>南山女</v>
      </c>
      <c r="J2481" s="30" t="str">
        <f>ASC(①陸連データ貼付け!J2481)</f>
        <v>ｶﾞｯｺｳﾎｳｼﾞﾝﾅﾝｻﾞﾝｶﾞｸｴﾝﾅﾝｻﾞﾝ(ｼﾞｮｼ</v>
      </c>
      <c r="K2481" s="30" t="str">
        <f t="shared" si="116"/>
        <v>南山女</v>
      </c>
      <c r="L2481" s="30">
        <f>①陸連データ貼付け!P2481</f>
        <v>2</v>
      </c>
      <c r="M2481" s="64" t="str">
        <f>①陸連データ貼付け!Q2481</f>
        <v>高校</v>
      </c>
    </row>
    <row r="2482" spans="1:13">
      <c r="A2482" s="233" t="str">
        <f>①陸連データ貼付け!M2482</f>
        <v>H5277</v>
      </c>
      <c r="B2482" s="30" t="str">
        <f t="shared" si="114"/>
        <v>H</v>
      </c>
      <c r="C2482" s="30" t="str">
        <f t="shared" si="115"/>
        <v>5277</v>
      </c>
      <c r="D2482" s="30">
        <f>①陸連データ貼付け!B2482</f>
        <v>84975134</v>
      </c>
      <c r="E2482" s="30" t="str">
        <f>①陸連データ貼付け!C2482</f>
        <v>九鬼　さやか</v>
      </c>
      <c r="F2482" s="30" t="str">
        <f>ASC(①陸連データ貼付け!D2482)</f>
        <v>ｸｷ ｻﾔｶ</v>
      </c>
      <c r="G2482" s="30" t="str">
        <f>①陸連データ貼付け!E2482</f>
        <v>女</v>
      </c>
      <c r="H2482" s="30">
        <f>①陸連データ貼付け!N2482</f>
        <v>223527</v>
      </c>
      <c r="I2482" s="30" t="str">
        <f>①陸連データ貼付け!K2482</f>
        <v>南山女</v>
      </c>
      <c r="J2482" s="30" t="str">
        <f>ASC(①陸連データ貼付け!J2482)</f>
        <v>ｶﾞｯｺｳﾎｳｼﾞﾝﾅﾝｻﾞﾝｶﾞｸｴﾝﾅﾝｻﾞﾝ(ｼﾞｮｼ</v>
      </c>
      <c r="K2482" s="30" t="str">
        <f t="shared" si="116"/>
        <v>南山女</v>
      </c>
      <c r="L2482" s="30">
        <f>①陸連データ貼付け!P2482</f>
        <v>2</v>
      </c>
      <c r="M2482" s="64" t="str">
        <f>①陸連データ貼付け!Q2482</f>
        <v>高校</v>
      </c>
    </row>
    <row r="2483" spans="1:13">
      <c r="A2483" s="233" t="str">
        <f>①陸連データ貼付け!M2483</f>
        <v>H5278</v>
      </c>
      <c r="B2483" s="30" t="str">
        <f t="shared" si="114"/>
        <v>H</v>
      </c>
      <c r="C2483" s="30" t="str">
        <f t="shared" si="115"/>
        <v>5278</v>
      </c>
      <c r="D2483" s="30">
        <f>①陸連データ貼付け!B2483</f>
        <v>84975235</v>
      </c>
      <c r="E2483" s="30" t="str">
        <f>①陸連データ貼付け!C2483</f>
        <v>金谷　有純</v>
      </c>
      <c r="F2483" s="30" t="str">
        <f>ASC(①陸連データ貼付け!D2483)</f>
        <v>ｶﾅﾔ ｱｽﾐ</v>
      </c>
      <c r="G2483" s="30" t="str">
        <f>①陸連データ貼付け!E2483</f>
        <v>女</v>
      </c>
      <c r="H2483" s="30">
        <f>①陸連データ貼付け!N2483</f>
        <v>223527</v>
      </c>
      <c r="I2483" s="30" t="str">
        <f>①陸連データ貼付け!K2483</f>
        <v>南山女</v>
      </c>
      <c r="J2483" s="30" t="str">
        <f>ASC(①陸連データ貼付け!J2483)</f>
        <v>ｶﾞｯｺｳﾎｳｼﾞﾝﾅﾝｻﾞﾝｶﾞｸｴﾝﾅﾝｻﾞﾝ(ｼﾞｮｼ</v>
      </c>
      <c r="K2483" s="30" t="str">
        <f t="shared" si="116"/>
        <v>南山女</v>
      </c>
      <c r="L2483" s="30">
        <f>①陸連データ貼付け!P2483</f>
        <v>2</v>
      </c>
      <c r="M2483" s="64" t="str">
        <f>①陸連データ貼付け!Q2483</f>
        <v>高校</v>
      </c>
    </row>
    <row r="2484" spans="1:13">
      <c r="A2484" s="233" t="str">
        <f>①陸連データ貼付け!M2484</f>
        <v>H5279</v>
      </c>
      <c r="B2484" s="30" t="str">
        <f t="shared" si="114"/>
        <v>H</v>
      </c>
      <c r="C2484" s="30" t="str">
        <f t="shared" si="115"/>
        <v>5279</v>
      </c>
      <c r="D2484" s="30">
        <f>①陸連データ貼付け!B2484</f>
        <v>97036833</v>
      </c>
      <c r="E2484" s="30" t="str">
        <f>①陸連データ貼付け!C2484</f>
        <v>加藤　万結</v>
      </c>
      <c r="F2484" s="30" t="str">
        <f>ASC(①陸連データ貼付け!D2484)</f>
        <v>ｶﾄｳ ﾏﾕ</v>
      </c>
      <c r="G2484" s="30" t="str">
        <f>①陸連データ貼付け!E2484</f>
        <v>女</v>
      </c>
      <c r="H2484" s="30">
        <f>①陸連データ貼付け!N2484</f>
        <v>223527</v>
      </c>
      <c r="I2484" s="30" t="str">
        <f>①陸連データ貼付け!K2484</f>
        <v>南山女</v>
      </c>
      <c r="J2484" s="30" t="str">
        <f>ASC(①陸連データ貼付け!J2484)</f>
        <v>ｶﾞｯｺｳﾎｳｼﾞﾝﾅﾝｻﾞﾝｶﾞｸｴﾝﾅﾝｻﾞﾝ(ｼﾞｮｼ</v>
      </c>
      <c r="K2484" s="30" t="str">
        <f t="shared" si="116"/>
        <v>南山女</v>
      </c>
      <c r="L2484" s="30">
        <f>①陸連データ貼付け!P2484</f>
        <v>1</v>
      </c>
      <c r="M2484" s="64" t="str">
        <f>①陸連データ貼付け!Q2484</f>
        <v>高校</v>
      </c>
    </row>
    <row r="2485" spans="1:13">
      <c r="A2485" s="233" t="str">
        <f>①陸連データ貼付け!M2485</f>
        <v>H5280</v>
      </c>
      <c r="B2485" s="30" t="str">
        <f t="shared" si="114"/>
        <v>H</v>
      </c>
      <c r="C2485" s="30" t="str">
        <f t="shared" si="115"/>
        <v>5280</v>
      </c>
      <c r="D2485" s="30">
        <f>①陸連データ貼付け!B2485</f>
        <v>97037026</v>
      </c>
      <c r="E2485" s="30" t="str">
        <f>①陸連データ貼付け!C2485</f>
        <v>中村　朱里</v>
      </c>
      <c r="F2485" s="30" t="str">
        <f>ASC(①陸連データ貼付け!D2485)</f>
        <v>ﾅｶﾑﾗ ｱｶﾘ</v>
      </c>
      <c r="G2485" s="30" t="str">
        <f>①陸連データ貼付け!E2485</f>
        <v>女</v>
      </c>
      <c r="H2485" s="30">
        <f>①陸連データ貼付け!N2485</f>
        <v>223527</v>
      </c>
      <c r="I2485" s="30" t="str">
        <f>①陸連データ貼付け!K2485</f>
        <v>南山女</v>
      </c>
      <c r="J2485" s="30" t="str">
        <f>ASC(①陸連データ貼付け!J2485)</f>
        <v>ｶﾞｯｺｳﾎｳｼﾞﾝﾅﾝｻﾞﾝｶﾞｸｴﾝﾅﾝｻﾞﾝ(ｼﾞｮｼ</v>
      </c>
      <c r="K2485" s="30" t="str">
        <f t="shared" si="116"/>
        <v>南山女</v>
      </c>
      <c r="L2485" s="30">
        <f>①陸連データ貼付け!P2485</f>
        <v>1</v>
      </c>
      <c r="M2485" s="64" t="str">
        <f>①陸連データ貼付け!Q2485</f>
        <v>高校</v>
      </c>
    </row>
    <row r="2486" spans="1:13">
      <c r="A2486" s="233" t="str">
        <f>①陸連データ貼付け!M2486</f>
        <v>H5281</v>
      </c>
      <c r="B2486" s="30" t="str">
        <f t="shared" si="114"/>
        <v>H</v>
      </c>
      <c r="C2486" s="30" t="str">
        <f t="shared" si="115"/>
        <v>5281</v>
      </c>
      <c r="D2486" s="30">
        <f>①陸連データ貼付け!B2486</f>
        <v>97037228</v>
      </c>
      <c r="E2486" s="30" t="str">
        <f>①陸連データ貼付け!C2486</f>
        <v>石榑　奈々</v>
      </c>
      <c r="F2486" s="30" t="str">
        <f>ASC(①陸連データ貼付け!D2486)</f>
        <v>ｲｼｸﾞﾚ ﾅﾅ</v>
      </c>
      <c r="G2486" s="30" t="str">
        <f>①陸連データ貼付け!E2486</f>
        <v>女</v>
      </c>
      <c r="H2486" s="30">
        <f>①陸連データ貼付け!N2486</f>
        <v>223527</v>
      </c>
      <c r="I2486" s="30" t="str">
        <f>①陸連データ貼付け!K2486</f>
        <v>南山女</v>
      </c>
      <c r="J2486" s="30" t="str">
        <f>ASC(①陸連データ貼付け!J2486)</f>
        <v>ｶﾞｯｺｳﾎｳｼﾞﾝﾅﾝｻﾞﾝｶﾞｸｴﾝﾅﾝｻﾞﾝ(ｼﾞｮｼ</v>
      </c>
      <c r="K2486" s="30" t="str">
        <f t="shared" si="116"/>
        <v>南山女</v>
      </c>
      <c r="L2486" s="30">
        <f>①陸連データ貼付け!P2486</f>
        <v>1</v>
      </c>
      <c r="M2486" s="64" t="str">
        <f>①陸連データ貼付け!Q2486</f>
        <v>高校</v>
      </c>
    </row>
    <row r="2487" spans="1:13">
      <c r="A2487" s="233" t="str">
        <f>①陸連データ貼付け!M2487</f>
        <v>H5282</v>
      </c>
      <c r="B2487" s="30" t="str">
        <f t="shared" si="114"/>
        <v>H</v>
      </c>
      <c r="C2487" s="30" t="str">
        <f t="shared" si="115"/>
        <v>5282</v>
      </c>
      <c r="D2487" s="30">
        <f>①陸連データ貼付け!B2487</f>
        <v>97037329</v>
      </c>
      <c r="E2487" s="30" t="str">
        <f>①陸連データ貼付け!C2487</f>
        <v>阿知波　ひらり</v>
      </c>
      <c r="F2487" s="30" t="str">
        <f>ASC(①陸連データ貼付け!D2487)</f>
        <v>ｱﾁﾜ ﾋﾗﾘ</v>
      </c>
      <c r="G2487" s="30" t="str">
        <f>①陸連データ貼付け!E2487</f>
        <v>女</v>
      </c>
      <c r="H2487" s="30">
        <f>①陸連データ貼付け!N2487</f>
        <v>223527</v>
      </c>
      <c r="I2487" s="30" t="str">
        <f>①陸連データ貼付け!K2487</f>
        <v>南山女</v>
      </c>
      <c r="J2487" s="30" t="str">
        <f>ASC(①陸連データ貼付け!J2487)</f>
        <v>ｶﾞｯｺｳﾎｳｼﾞﾝﾅﾝｻﾞﾝｶﾞｸｴﾝﾅﾝｻﾞﾝ(ｼﾞｮｼ</v>
      </c>
      <c r="K2487" s="30" t="str">
        <f t="shared" si="116"/>
        <v>南山女</v>
      </c>
      <c r="L2487" s="30">
        <f>①陸連データ貼付け!P2487</f>
        <v>1</v>
      </c>
      <c r="M2487" s="64" t="str">
        <f>①陸連データ貼付け!Q2487</f>
        <v>高校</v>
      </c>
    </row>
    <row r="2488" spans="1:13">
      <c r="A2488" s="233" t="str">
        <f>①陸連データ貼付け!M2488</f>
        <v>H5283</v>
      </c>
      <c r="B2488" s="30" t="str">
        <f t="shared" si="114"/>
        <v>H</v>
      </c>
      <c r="C2488" s="30" t="str">
        <f t="shared" si="115"/>
        <v>5283</v>
      </c>
      <c r="D2488" s="30">
        <f>①陸連データ貼付け!B2488</f>
        <v>97037430</v>
      </c>
      <c r="E2488" s="30" t="str">
        <f>①陸連データ貼付け!C2488</f>
        <v>高橋　幸歩</v>
      </c>
      <c r="F2488" s="30" t="str">
        <f>ASC(①陸連データ貼付け!D2488)</f>
        <v>ﾀｶﾊｼ ﾕｷﾎ</v>
      </c>
      <c r="G2488" s="30" t="str">
        <f>①陸連データ貼付け!E2488</f>
        <v>女</v>
      </c>
      <c r="H2488" s="30">
        <f>①陸連データ貼付け!N2488</f>
        <v>223527</v>
      </c>
      <c r="I2488" s="30" t="str">
        <f>①陸連データ貼付け!K2488</f>
        <v>南山女</v>
      </c>
      <c r="J2488" s="30" t="str">
        <f>ASC(①陸連データ貼付け!J2488)</f>
        <v>ｶﾞｯｺｳﾎｳｼﾞﾝﾅﾝｻﾞﾝｶﾞｸｴﾝﾅﾝｻﾞﾝ(ｼﾞｮｼ</v>
      </c>
      <c r="K2488" s="30" t="str">
        <f t="shared" si="116"/>
        <v>南山女</v>
      </c>
      <c r="L2488" s="30">
        <f>①陸連データ貼付け!P2488</f>
        <v>1</v>
      </c>
      <c r="M2488" s="64" t="str">
        <f>①陸連データ貼付け!Q2488</f>
        <v>高校</v>
      </c>
    </row>
    <row r="2489" spans="1:13">
      <c r="A2489" s="233" t="str">
        <f>①陸連データ貼付け!M2489</f>
        <v>H5284</v>
      </c>
      <c r="B2489" s="30" t="str">
        <f t="shared" si="114"/>
        <v>H</v>
      </c>
      <c r="C2489" s="30" t="str">
        <f t="shared" si="115"/>
        <v>5284</v>
      </c>
      <c r="D2489" s="30">
        <f>①陸連データ貼付け!B2489</f>
        <v>97037531</v>
      </c>
      <c r="E2489" s="30" t="str">
        <f>①陸連データ貼付け!C2489</f>
        <v>佐伯　千乃</v>
      </c>
      <c r="F2489" s="30" t="str">
        <f>ASC(①陸連データ貼付け!D2489)</f>
        <v>ｻｴｷ ﾕｷﾉ</v>
      </c>
      <c r="G2489" s="30" t="str">
        <f>①陸連データ貼付け!E2489</f>
        <v>女</v>
      </c>
      <c r="H2489" s="30">
        <f>①陸連データ貼付け!N2489</f>
        <v>223527</v>
      </c>
      <c r="I2489" s="30" t="str">
        <f>①陸連データ貼付け!K2489</f>
        <v>南山女</v>
      </c>
      <c r="J2489" s="30" t="str">
        <f>ASC(①陸連データ貼付け!J2489)</f>
        <v>ｶﾞｯｺｳﾎｳｼﾞﾝﾅﾝｻﾞﾝｶﾞｸｴﾝﾅﾝｻﾞﾝ(ｼﾞｮｼ</v>
      </c>
      <c r="K2489" s="30" t="str">
        <f t="shared" si="116"/>
        <v>南山女</v>
      </c>
      <c r="L2489" s="30">
        <f>①陸連データ貼付け!P2489</f>
        <v>1</v>
      </c>
      <c r="M2489" s="64" t="str">
        <f>①陸連データ貼付け!Q2489</f>
        <v>高校</v>
      </c>
    </row>
    <row r="2490" spans="1:13">
      <c r="A2490" s="233" t="str">
        <f>①陸連データ貼付け!M2490</f>
        <v>H5285</v>
      </c>
      <c r="B2490" s="30" t="str">
        <f t="shared" si="114"/>
        <v>H</v>
      </c>
      <c r="C2490" s="30" t="str">
        <f t="shared" si="115"/>
        <v>5285</v>
      </c>
      <c r="D2490" s="30">
        <f>①陸連データ貼付け!B2490</f>
        <v>97037632</v>
      </c>
      <c r="E2490" s="30" t="str">
        <f>①陸連データ貼付け!C2490</f>
        <v>松下　杏</v>
      </c>
      <c r="F2490" s="30" t="str">
        <f>ASC(①陸連データ貼付け!D2490)</f>
        <v>ﾏﾂｼﾀ ﾓﾓ</v>
      </c>
      <c r="G2490" s="30" t="str">
        <f>①陸連データ貼付け!E2490</f>
        <v>女</v>
      </c>
      <c r="H2490" s="30">
        <f>①陸連データ貼付け!N2490</f>
        <v>223527</v>
      </c>
      <c r="I2490" s="30" t="str">
        <f>①陸連データ貼付け!K2490</f>
        <v>南山女</v>
      </c>
      <c r="J2490" s="30" t="str">
        <f>ASC(①陸連データ貼付け!J2490)</f>
        <v>ｶﾞｯｺｳﾎｳｼﾞﾝﾅﾝｻﾞﾝｶﾞｸｴﾝﾅﾝｻﾞﾝ(ｼﾞｮｼ</v>
      </c>
      <c r="K2490" s="30" t="str">
        <f t="shared" si="116"/>
        <v>南山女</v>
      </c>
      <c r="L2490" s="30">
        <f>①陸連データ貼付け!P2490</f>
        <v>1</v>
      </c>
      <c r="M2490" s="64" t="str">
        <f>①陸連データ貼付け!Q2490</f>
        <v>高校</v>
      </c>
    </row>
    <row r="2491" spans="1:13">
      <c r="A2491" s="233" t="str">
        <f>①陸連データ貼付け!M2491</f>
        <v>H5286</v>
      </c>
      <c r="B2491" s="30" t="str">
        <f t="shared" si="114"/>
        <v>H</v>
      </c>
      <c r="C2491" s="30" t="str">
        <f t="shared" si="115"/>
        <v>5286</v>
      </c>
      <c r="D2491" s="30">
        <f>①陸連データ貼付け!B2491</f>
        <v>97037733</v>
      </c>
      <c r="E2491" s="30" t="str">
        <f>①陸連データ貼付け!C2491</f>
        <v>加古　亜美菜</v>
      </c>
      <c r="F2491" s="30" t="str">
        <f>ASC(①陸連データ貼付け!D2491)</f>
        <v>ｶｺ ｱﾐﾅ</v>
      </c>
      <c r="G2491" s="30" t="str">
        <f>①陸連データ貼付け!E2491</f>
        <v>女</v>
      </c>
      <c r="H2491" s="30">
        <f>①陸連データ貼付け!N2491</f>
        <v>223527</v>
      </c>
      <c r="I2491" s="30" t="str">
        <f>①陸連データ貼付け!K2491</f>
        <v>南山女</v>
      </c>
      <c r="J2491" s="30" t="str">
        <f>ASC(①陸連データ貼付け!J2491)</f>
        <v>ｶﾞｯｺｳﾎｳｼﾞﾝﾅﾝｻﾞﾝｶﾞｸｴﾝﾅﾝｻﾞﾝ(ｼﾞｮｼ</v>
      </c>
      <c r="K2491" s="30" t="str">
        <f t="shared" si="116"/>
        <v>南山女</v>
      </c>
      <c r="L2491" s="30">
        <f>①陸連データ貼付け!P2491</f>
        <v>1</v>
      </c>
      <c r="M2491" s="64" t="str">
        <f>①陸連データ貼付け!Q2491</f>
        <v>高校</v>
      </c>
    </row>
    <row r="2492" spans="1:13">
      <c r="A2492" s="233" t="str">
        <f>①陸連データ貼付け!M2492</f>
        <v>H5287</v>
      </c>
      <c r="B2492" s="30" t="str">
        <f t="shared" si="114"/>
        <v>H</v>
      </c>
      <c r="C2492" s="30" t="str">
        <f t="shared" si="115"/>
        <v>5287</v>
      </c>
      <c r="D2492" s="30">
        <f>①陸連データ貼付け!B2492</f>
        <v>97037834</v>
      </c>
      <c r="E2492" s="30" t="str">
        <f>①陸連データ貼付け!C2492</f>
        <v>黒岩　佳乃</v>
      </c>
      <c r="F2492" s="30" t="str">
        <f>ASC(①陸連データ貼付け!D2492)</f>
        <v>ｸﾛｲﾜ ﾖｼﾉ</v>
      </c>
      <c r="G2492" s="30" t="str">
        <f>①陸連データ貼付け!E2492</f>
        <v>女</v>
      </c>
      <c r="H2492" s="30">
        <f>①陸連データ貼付け!N2492</f>
        <v>223527</v>
      </c>
      <c r="I2492" s="30" t="str">
        <f>①陸連データ貼付け!K2492</f>
        <v>南山女</v>
      </c>
      <c r="J2492" s="30" t="str">
        <f>ASC(①陸連データ貼付け!J2492)</f>
        <v>ｶﾞｯｺｳﾎｳｼﾞﾝﾅﾝｻﾞﾝｶﾞｸｴﾝﾅﾝｻﾞﾝ(ｼﾞｮｼ</v>
      </c>
      <c r="K2492" s="30" t="str">
        <f t="shared" si="116"/>
        <v>南山女</v>
      </c>
      <c r="L2492" s="30">
        <f>①陸連データ貼付け!P2492</f>
        <v>1</v>
      </c>
      <c r="M2492" s="64" t="str">
        <f>①陸連データ貼付け!Q2492</f>
        <v>高校</v>
      </c>
    </row>
    <row r="2493" spans="1:13">
      <c r="A2493" s="233" t="str">
        <f>①陸連データ貼付け!M2493</f>
        <v>H5288</v>
      </c>
      <c r="B2493" s="30" t="str">
        <f t="shared" si="114"/>
        <v>H</v>
      </c>
      <c r="C2493" s="30" t="str">
        <f t="shared" si="115"/>
        <v>5288</v>
      </c>
      <c r="D2493" s="30">
        <f>①陸連データ貼付け!B2493</f>
        <v>97037935</v>
      </c>
      <c r="E2493" s="30" t="str">
        <f>①陸連データ貼付け!C2493</f>
        <v>田中　慧寧</v>
      </c>
      <c r="F2493" s="30" t="str">
        <f>ASC(①陸連データ貼付け!D2493)</f>
        <v>ﾀﾅｶ ｻﾄﾈ</v>
      </c>
      <c r="G2493" s="30" t="str">
        <f>①陸連データ貼付け!E2493</f>
        <v>女</v>
      </c>
      <c r="H2493" s="30">
        <f>①陸連データ貼付け!N2493</f>
        <v>223527</v>
      </c>
      <c r="I2493" s="30" t="str">
        <f>①陸連データ貼付け!K2493</f>
        <v>南山女</v>
      </c>
      <c r="J2493" s="30" t="str">
        <f>ASC(①陸連データ貼付け!J2493)</f>
        <v>ｶﾞｯｺｳﾎｳｼﾞﾝﾅﾝｻﾞﾝｶﾞｸｴﾝﾅﾝｻﾞﾝ(ｼﾞｮｼ</v>
      </c>
      <c r="K2493" s="30" t="str">
        <f t="shared" si="116"/>
        <v>南山女</v>
      </c>
      <c r="L2493" s="30">
        <f>①陸連データ貼付け!P2493</f>
        <v>1</v>
      </c>
      <c r="M2493" s="64" t="str">
        <f>①陸連データ貼付け!Q2493</f>
        <v>高校</v>
      </c>
    </row>
    <row r="2494" spans="1:13">
      <c r="A2494" s="233" t="str">
        <f>①陸連データ貼付け!M2494</f>
        <v>H5289</v>
      </c>
      <c r="B2494" s="30" t="str">
        <f t="shared" si="114"/>
        <v>H</v>
      </c>
      <c r="C2494" s="30" t="str">
        <f t="shared" si="115"/>
        <v>5289</v>
      </c>
      <c r="D2494" s="30">
        <f>①陸連データ貼付け!B2494</f>
        <v>97038027</v>
      </c>
      <c r="E2494" s="30" t="str">
        <f>①陸連データ貼付け!C2494</f>
        <v>石本　万結</v>
      </c>
      <c r="F2494" s="30" t="str">
        <f>ASC(①陸連データ貼付け!D2494)</f>
        <v>ｲｼﾓﾄ ﾏﾕｳ</v>
      </c>
      <c r="G2494" s="30" t="str">
        <f>①陸連データ貼付け!E2494</f>
        <v>女</v>
      </c>
      <c r="H2494" s="30">
        <f>①陸連データ貼付け!N2494</f>
        <v>223527</v>
      </c>
      <c r="I2494" s="30" t="str">
        <f>①陸連データ貼付け!K2494</f>
        <v>南山女</v>
      </c>
      <c r="J2494" s="30" t="str">
        <f>ASC(①陸連データ貼付け!J2494)</f>
        <v>ｶﾞｯｺｳﾎｳｼﾞﾝﾅﾝｻﾞﾝｶﾞｸｴﾝﾅﾝｻﾞﾝ(ｼﾞｮｼ</v>
      </c>
      <c r="K2494" s="30" t="str">
        <f t="shared" si="116"/>
        <v>南山女</v>
      </c>
      <c r="L2494" s="30">
        <f>①陸連データ貼付け!P2494</f>
        <v>1</v>
      </c>
      <c r="M2494" s="64" t="str">
        <f>①陸連データ貼付け!Q2494</f>
        <v>高校</v>
      </c>
    </row>
    <row r="2495" spans="1:13">
      <c r="A2495" s="233" t="str">
        <f>①陸連データ貼付け!M2495</f>
        <v>H5290</v>
      </c>
      <c r="B2495" s="30" t="str">
        <f t="shared" si="114"/>
        <v>H</v>
      </c>
      <c r="C2495" s="30" t="str">
        <f t="shared" si="115"/>
        <v>5290</v>
      </c>
      <c r="D2495" s="30">
        <f>①陸連データ貼付け!B2495</f>
        <v>97038128</v>
      </c>
      <c r="E2495" s="30" t="str">
        <f>①陸連データ貼付け!C2495</f>
        <v>梶浦　詩</v>
      </c>
      <c r="F2495" s="30" t="str">
        <f>ASC(①陸連データ貼付け!D2495)</f>
        <v>ｶｼﾞｳﾗ ｳﾀ</v>
      </c>
      <c r="G2495" s="30" t="str">
        <f>①陸連データ貼付け!E2495</f>
        <v>女</v>
      </c>
      <c r="H2495" s="30">
        <f>①陸連データ貼付け!N2495</f>
        <v>223527</v>
      </c>
      <c r="I2495" s="30" t="str">
        <f>①陸連データ貼付け!K2495</f>
        <v>南山女</v>
      </c>
      <c r="J2495" s="30" t="str">
        <f>ASC(①陸連データ貼付け!J2495)</f>
        <v>ｶﾞｯｺｳﾎｳｼﾞﾝﾅﾝｻﾞﾝｶﾞｸｴﾝﾅﾝｻﾞﾝ(ｼﾞｮｼ</v>
      </c>
      <c r="K2495" s="30" t="str">
        <f t="shared" si="116"/>
        <v>南山女</v>
      </c>
      <c r="L2495" s="30">
        <f>①陸連データ貼付け!P2495</f>
        <v>1</v>
      </c>
      <c r="M2495" s="64" t="str">
        <f>①陸連データ貼付け!Q2495</f>
        <v>高校</v>
      </c>
    </row>
    <row r="2496" spans="1:13">
      <c r="A2496" s="233" t="str">
        <f>①陸連データ貼付け!M2496</f>
        <v>H5047</v>
      </c>
      <c r="B2496" s="30" t="str">
        <f t="shared" si="114"/>
        <v>H</v>
      </c>
      <c r="C2496" s="30" t="str">
        <f t="shared" si="115"/>
        <v>5047</v>
      </c>
      <c r="D2496" s="30">
        <f>①陸連データ貼付け!B2496</f>
        <v>39869035</v>
      </c>
      <c r="E2496" s="30" t="str">
        <f>①陸連データ貼付け!C2496</f>
        <v>加納　礼菜</v>
      </c>
      <c r="F2496" s="30" t="str">
        <f>ASC(①陸連データ貼付け!D2496)</f>
        <v>ｶﾉｳ ﾚﾅ</v>
      </c>
      <c r="G2496" s="30" t="str">
        <f>①陸連データ貼付け!E2496</f>
        <v>女</v>
      </c>
      <c r="H2496" s="30">
        <f>①陸連データ貼付け!N2496</f>
        <v>223528</v>
      </c>
      <c r="I2496" s="30" t="str">
        <f>①陸連データ貼付け!K2496</f>
        <v>名城大附</v>
      </c>
      <c r="J2496" s="30" t="str">
        <f>ASC(①陸連データ貼付け!J2496)</f>
        <v>ｶﾞｯｺｳﾎｳｼﾞﾝﾒｲｼﾞｮｳﾀﾞｲｶﾞｸﾌｿﾞｸ</v>
      </c>
      <c r="K2496" s="30" t="str">
        <f t="shared" si="116"/>
        <v>名城大附</v>
      </c>
      <c r="L2496" s="30">
        <f>①陸連データ貼付け!P2496</f>
        <v>3</v>
      </c>
      <c r="M2496" s="64" t="str">
        <f>①陸連データ貼付け!Q2496</f>
        <v>高校</v>
      </c>
    </row>
    <row r="2497" spans="1:13">
      <c r="A2497" s="233" t="str">
        <f>①陸連データ貼付け!M2497</f>
        <v>H5048</v>
      </c>
      <c r="B2497" s="30" t="str">
        <f t="shared" si="114"/>
        <v>H</v>
      </c>
      <c r="C2497" s="30" t="str">
        <f t="shared" si="115"/>
        <v>5048</v>
      </c>
      <c r="D2497" s="30">
        <f>①陸連データ貼付け!B2497</f>
        <v>40000155</v>
      </c>
      <c r="E2497" s="30" t="str">
        <f>①陸連データ貼付け!C2497</f>
        <v>松尾　有紗</v>
      </c>
      <c r="F2497" s="30" t="str">
        <f>ASC(①陸連データ貼付け!D2497)</f>
        <v>ﾏﾂｵ ｱﾘｻ</v>
      </c>
      <c r="G2497" s="30" t="str">
        <f>①陸連データ貼付け!E2497</f>
        <v>女</v>
      </c>
      <c r="H2497" s="30">
        <f>①陸連データ貼付け!N2497</f>
        <v>223528</v>
      </c>
      <c r="I2497" s="30" t="str">
        <f>①陸連データ貼付け!K2497</f>
        <v>名城大附</v>
      </c>
      <c r="J2497" s="30" t="str">
        <f>ASC(①陸連データ貼付け!J2497)</f>
        <v>ｶﾞｯｺｳﾎｳｼﾞﾝﾒｲｼﾞｮｳﾀﾞｲｶﾞｸﾌｿﾞｸ</v>
      </c>
      <c r="K2497" s="30" t="str">
        <f t="shared" si="116"/>
        <v>名城大附</v>
      </c>
      <c r="L2497" s="30">
        <f>①陸連データ貼付け!P2497</f>
        <v>3</v>
      </c>
      <c r="M2497" s="64" t="str">
        <f>①陸連データ貼付け!Q2497</f>
        <v>高校</v>
      </c>
    </row>
    <row r="2498" spans="1:13">
      <c r="A2498" s="233" t="str">
        <f>①陸連データ貼付け!M2498</f>
        <v>H5049</v>
      </c>
      <c r="B2498" s="30" t="str">
        <f t="shared" si="114"/>
        <v>H</v>
      </c>
      <c r="C2498" s="30" t="str">
        <f t="shared" si="115"/>
        <v>5049</v>
      </c>
      <c r="D2498" s="30">
        <f>①陸連データ貼付け!B2498</f>
        <v>45782733</v>
      </c>
      <c r="E2498" s="30" t="str">
        <f>①陸連データ貼付け!C2498</f>
        <v>八木　穂乃花</v>
      </c>
      <c r="F2498" s="30" t="str">
        <f>ASC(①陸連データ貼付け!D2498)</f>
        <v>ﾔｷﾞ ﾎﾉｶ</v>
      </c>
      <c r="G2498" s="30" t="str">
        <f>①陸連データ貼付け!E2498</f>
        <v>女</v>
      </c>
      <c r="H2498" s="30">
        <f>①陸連データ貼付け!N2498</f>
        <v>223528</v>
      </c>
      <c r="I2498" s="30" t="str">
        <f>①陸連データ貼付け!K2498</f>
        <v>名城大附</v>
      </c>
      <c r="J2498" s="30" t="str">
        <f>ASC(①陸連データ貼付け!J2498)</f>
        <v>ｶﾞｯｺｳﾎｳｼﾞﾝﾒｲｼﾞｮｳﾀﾞｲｶﾞｸﾌｿﾞｸ</v>
      </c>
      <c r="K2498" s="30" t="str">
        <f t="shared" si="116"/>
        <v>名城大附</v>
      </c>
      <c r="L2498" s="30">
        <f>①陸連データ貼付け!P2498</f>
        <v>3</v>
      </c>
      <c r="M2498" s="64" t="str">
        <f>①陸連データ貼付け!Q2498</f>
        <v>高校</v>
      </c>
    </row>
    <row r="2499" spans="1:13">
      <c r="A2499" s="233" t="str">
        <f>①陸連データ貼付け!M2499</f>
        <v>H5050</v>
      </c>
      <c r="B2499" s="30" t="str">
        <f t="shared" ref="B2499:B2562" si="117">LEFT(A2499,1)</f>
        <v>H</v>
      </c>
      <c r="C2499" s="30" t="str">
        <f t="shared" ref="C2499:C2562" si="118">REPLACE(A2499,1,1,"")</f>
        <v>5050</v>
      </c>
      <c r="D2499" s="30">
        <f>①陸連データ貼付け!B2499</f>
        <v>48855939</v>
      </c>
      <c r="E2499" s="30" t="str">
        <f>①陸連データ貼付け!C2499</f>
        <v>井内　月野</v>
      </c>
      <c r="F2499" s="30" t="str">
        <f>ASC(①陸連データ貼付け!D2499)</f>
        <v>ｲｳﾁ ﾂｷﾉ</v>
      </c>
      <c r="G2499" s="30" t="str">
        <f>①陸連データ貼付け!E2499</f>
        <v>女</v>
      </c>
      <c r="H2499" s="30">
        <f>①陸連データ貼付け!N2499</f>
        <v>223528</v>
      </c>
      <c r="I2499" s="30" t="str">
        <f>①陸連データ貼付け!K2499</f>
        <v>名城大附</v>
      </c>
      <c r="J2499" s="30" t="str">
        <f>ASC(①陸連データ貼付け!J2499)</f>
        <v>ｶﾞｯｺｳﾎｳｼﾞﾝﾒｲｼﾞｮｳﾀﾞｲｶﾞｸﾌｿﾞｸ</v>
      </c>
      <c r="K2499" s="30" t="str">
        <f t="shared" ref="K2499:K2562" si="119">I2499</f>
        <v>名城大附</v>
      </c>
      <c r="L2499" s="30">
        <f>①陸連データ貼付け!P2499</f>
        <v>3</v>
      </c>
      <c r="M2499" s="64" t="str">
        <f>①陸連データ貼付け!Q2499</f>
        <v>高校</v>
      </c>
    </row>
    <row r="2500" spans="1:13">
      <c r="A2500" s="233" t="str">
        <f>①陸連データ貼付け!M2500</f>
        <v>H5051</v>
      </c>
      <c r="B2500" s="30" t="str">
        <f t="shared" si="117"/>
        <v>H</v>
      </c>
      <c r="C2500" s="30" t="str">
        <f t="shared" si="118"/>
        <v>5051</v>
      </c>
      <c r="D2500" s="30">
        <f>①陸連データ貼付け!B2500</f>
        <v>52254826</v>
      </c>
      <c r="E2500" s="30" t="str">
        <f>①陸連データ貼付け!C2500</f>
        <v>丹嶌　あやめ</v>
      </c>
      <c r="F2500" s="30" t="str">
        <f>ASC(①陸連データ貼付け!D2500)</f>
        <v>ﾀﾝｼﾞﾏ ｱﾔﾒ</v>
      </c>
      <c r="G2500" s="30" t="str">
        <f>①陸連データ貼付け!E2500</f>
        <v>女</v>
      </c>
      <c r="H2500" s="30">
        <f>①陸連データ貼付け!N2500</f>
        <v>223528</v>
      </c>
      <c r="I2500" s="30" t="str">
        <f>①陸連データ貼付け!K2500</f>
        <v>名城大附</v>
      </c>
      <c r="J2500" s="30" t="str">
        <f>ASC(①陸連データ貼付け!J2500)</f>
        <v>ｶﾞｯｺｳﾎｳｼﾞﾝﾒｲｼﾞｮｳﾀﾞｲｶﾞｸﾌｿﾞｸ</v>
      </c>
      <c r="K2500" s="30" t="str">
        <f t="shared" si="119"/>
        <v>名城大附</v>
      </c>
      <c r="L2500" s="30">
        <f>①陸連データ貼付け!P2500</f>
        <v>2</v>
      </c>
      <c r="M2500" s="64" t="str">
        <f>①陸連データ貼付け!Q2500</f>
        <v>高校</v>
      </c>
    </row>
    <row r="2501" spans="1:13">
      <c r="A2501" s="233" t="str">
        <f>①陸連データ貼付け!M2501</f>
        <v>H5052</v>
      </c>
      <c r="B2501" s="30" t="str">
        <f t="shared" si="117"/>
        <v>H</v>
      </c>
      <c r="C2501" s="30" t="str">
        <f t="shared" si="118"/>
        <v>5052</v>
      </c>
      <c r="D2501" s="30">
        <f>①陸連データ貼付け!B2501</f>
        <v>56847131</v>
      </c>
      <c r="E2501" s="30" t="str">
        <f>①陸連データ貼付け!C2501</f>
        <v>河村　清加</v>
      </c>
      <c r="F2501" s="30" t="str">
        <f>ASC(①陸連データ貼付け!D2501)</f>
        <v>ｶﾜﾑﾗ ｻﾔｶ</v>
      </c>
      <c r="G2501" s="30" t="str">
        <f>①陸連データ貼付け!E2501</f>
        <v>女</v>
      </c>
      <c r="H2501" s="30">
        <f>①陸連データ貼付け!N2501</f>
        <v>223528</v>
      </c>
      <c r="I2501" s="30" t="str">
        <f>①陸連データ貼付け!K2501</f>
        <v>名城大附</v>
      </c>
      <c r="J2501" s="30" t="str">
        <f>ASC(①陸連データ貼付け!J2501)</f>
        <v>ｶﾞｯｺｳﾎｳｼﾞﾝﾒｲｼﾞｮｳﾀﾞｲｶﾞｸﾌｿﾞｸ</v>
      </c>
      <c r="K2501" s="30" t="str">
        <f t="shared" si="119"/>
        <v>名城大附</v>
      </c>
      <c r="L2501" s="30">
        <f>①陸連データ貼付け!P2501</f>
        <v>2</v>
      </c>
      <c r="M2501" s="64" t="str">
        <f>①陸連データ貼付け!Q2501</f>
        <v>高校</v>
      </c>
    </row>
    <row r="2502" spans="1:13">
      <c r="A2502" s="233" t="str">
        <f>①陸連データ貼付け!M2502</f>
        <v>H5053</v>
      </c>
      <c r="B2502" s="30" t="str">
        <f t="shared" si="117"/>
        <v>H</v>
      </c>
      <c r="C2502" s="30" t="str">
        <f t="shared" si="118"/>
        <v>5053</v>
      </c>
      <c r="D2502" s="30">
        <f>①陸連データ貼付け!B2502</f>
        <v>58320826</v>
      </c>
      <c r="E2502" s="30" t="str">
        <f>①陸連データ貼付け!C2502</f>
        <v>近藤　夏希</v>
      </c>
      <c r="F2502" s="30" t="str">
        <f>ASC(①陸連データ貼付け!D2502)</f>
        <v>ｺﾝﾄﾞｳ ﾅﾂｷ</v>
      </c>
      <c r="G2502" s="30" t="str">
        <f>①陸連データ貼付け!E2502</f>
        <v>女</v>
      </c>
      <c r="H2502" s="30">
        <f>①陸連データ貼付け!N2502</f>
        <v>223528</v>
      </c>
      <c r="I2502" s="30" t="str">
        <f>①陸連データ貼付け!K2502</f>
        <v>名城大附</v>
      </c>
      <c r="J2502" s="30" t="str">
        <f>ASC(①陸連データ貼付け!J2502)</f>
        <v>ｶﾞｯｺｳﾎｳｼﾞﾝﾒｲｼﾞｮｳﾀﾞｲｶﾞｸﾌｿﾞｸ</v>
      </c>
      <c r="K2502" s="30" t="str">
        <f t="shared" si="119"/>
        <v>名城大附</v>
      </c>
      <c r="L2502" s="30">
        <f>①陸連データ貼付け!P2502</f>
        <v>2</v>
      </c>
      <c r="M2502" s="64" t="str">
        <f>①陸連データ貼付け!Q2502</f>
        <v>高校</v>
      </c>
    </row>
    <row r="2503" spans="1:13">
      <c r="A2503" s="233" t="str">
        <f>①陸連データ貼付け!M2503</f>
        <v>H5054</v>
      </c>
      <c r="B2503" s="30" t="str">
        <f t="shared" si="117"/>
        <v>H</v>
      </c>
      <c r="C2503" s="30" t="str">
        <f t="shared" si="118"/>
        <v>5054</v>
      </c>
      <c r="D2503" s="30">
        <f>①陸連データ貼付け!B2503</f>
        <v>58656131</v>
      </c>
      <c r="E2503" s="30" t="str">
        <f>①陸連データ貼付け!C2503</f>
        <v>宮崎　望</v>
      </c>
      <c r="F2503" s="30" t="str">
        <f>ASC(①陸連データ貼付け!D2503)</f>
        <v>ﾐﾔｻﾞｷ ﾉｿﾞﾐ</v>
      </c>
      <c r="G2503" s="30" t="str">
        <f>①陸連データ貼付け!E2503</f>
        <v>女</v>
      </c>
      <c r="H2503" s="30">
        <f>①陸連データ貼付け!N2503</f>
        <v>223528</v>
      </c>
      <c r="I2503" s="30" t="str">
        <f>①陸連データ貼付け!K2503</f>
        <v>名城大附</v>
      </c>
      <c r="J2503" s="30" t="str">
        <f>ASC(①陸連データ貼付け!J2503)</f>
        <v>ｶﾞｯｺｳﾎｳｼﾞﾝﾒｲｼﾞｮｳﾀﾞｲｶﾞｸﾌｿﾞｸ</v>
      </c>
      <c r="K2503" s="30" t="str">
        <f t="shared" si="119"/>
        <v>名城大附</v>
      </c>
      <c r="L2503" s="30">
        <f>①陸連データ貼付け!P2503</f>
        <v>1</v>
      </c>
      <c r="M2503" s="64" t="str">
        <f>①陸連データ貼付け!Q2503</f>
        <v>高校</v>
      </c>
    </row>
    <row r="2504" spans="1:13">
      <c r="A2504" s="233" t="str">
        <f>①陸連データ貼付け!M2504</f>
        <v>H5055</v>
      </c>
      <c r="B2504" s="30" t="str">
        <f t="shared" si="117"/>
        <v>H</v>
      </c>
      <c r="C2504" s="30" t="str">
        <f t="shared" si="118"/>
        <v>5055</v>
      </c>
      <c r="D2504" s="30">
        <f>①陸連データ貼付け!B2504</f>
        <v>59846537</v>
      </c>
      <c r="E2504" s="30" t="str">
        <f>①陸連データ貼付け!C2504</f>
        <v>高橋　美夏子</v>
      </c>
      <c r="F2504" s="30" t="str">
        <f>ASC(①陸連データ貼付け!D2504)</f>
        <v>ﾀｶﾊｼ ﾐｶｺ</v>
      </c>
      <c r="G2504" s="30" t="str">
        <f>①陸連データ貼付け!E2504</f>
        <v>女</v>
      </c>
      <c r="H2504" s="30">
        <f>①陸連データ貼付け!N2504</f>
        <v>223528</v>
      </c>
      <c r="I2504" s="30" t="str">
        <f>①陸連データ貼付け!K2504</f>
        <v>名城大附</v>
      </c>
      <c r="J2504" s="30" t="str">
        <f>ASC(①陸連データ貼付け!J2504)</f>
        <v>ｶﾞｯｺｳﾎｳｼﾞﾝﾒｲｼﾞｮｳﾀﾞｲｶﾞｸﾌｿﾞｸ</v>
      </c>
      <c r="K2504" s="30" t="str">
        <f t="shared" si="119"/>
        <v>名城大附</v>
      </c>
      <c r="L2504" s="30">
        <f>①陸連データ貼付け!P2504</f>
        <v>1</v>
      </c>
      <c r="M2504" s="64" t="str">
        <f>①陸連データ貼付け!Q2504</f>
        <v>高校</v>
      </c>
    </row>
    <row r="2505" spans="1:13">
      <c r="A2505" s="233" t="str">
        <f>①陸連データ貼付け!M2505</f>
        <v>H5056</v>
      </c>
      <c r="B2505" s="30" t="str">
        <f t="shared" si="117"/>
        <v>H</v>
      </c>
      <c r="C2505" s="30" t="str">
        <f t="shared" si="118"/>
        <v>5056</v>
      </c>
      <c r="D2505" s="30">
        <f>①陸連データ貼付け!B2505</f>
        <v>63650323</v>
      </c>
      <c r="E2505" s="30" t="str">
        <f>①陸連データ貼付け!C2505</f>
        <v>三輪　明日香</v>
      </c>
      <c r="F2505" s="30" t="str">
        <f>ASC(①陸連データ貼付け!D2505)</f>
        <v>ﾐﾜ ｱｽｶ</v>
      </c>
      <c r="G2505" s="30" t="str">
        <f>①陸連データ貼付け!E2505</f>
        <v>女</v>
      </c>
      <c r="H2505" s="30">
        <f>①陸連データ貼付け!N2505</f>
        <v>223528</v>
      </c>
      <c r="I2505" s="30" t="str">
        <f>①陸連データ貼付け!K2505</f>
        <v>名城大附</v>
      </c>
      <c r="J2505" s="30" t="str">
        <f>ASC(①陸連データ貼付け!J2505)</f>
        <v>ｶﾞｯｺｳﾎｳｼﾞﾝﾒｲｼﾞｮｳﾀﾞｲｶﾞｸﾌｿﾞｸ</v>
      </c>
      <c r="K2505" s="30" t="str">
        <f t="shared" si="119"/>
        <v>名城大附</v>
      </c>
      <c r="L2505" s="30">
        <f>①陸連データ貼付け!P2505</f>
        <v>1</v>
      </c>
      <c r="M2505" s="64" t="str">
        <f>①陸連データ貼付け!Q2505</f>
        <v>高校</v>
      </c>
    </row>
    <row r="2506" spans="1:13">
      <c r="A2506" s="233" t="str">
        <f>①陸連データ貼付け!M2506</f>
        <v>H5057</v>
      </c>
      <c r="B2506" s="30" t="str">
        <f t="shared" si="117"/>
        <v>H</v>
      </c>
      <c r="C2506" s="30" t="str">
        <f t="shared" si="118"/>
        <v>5057</v>
      </c>
      <c r="D2506" s="30">
        <f>①陸連データ貼付け!B2506</f>
        <v>68979544</v>
      </c>
      <c r="E2506" s="30" t="str">
        <f>①陸連データ貼付け!C2506</f>
        <v>水谷　乃愛</v>
      </c>
      <c r="F2506" s="30" t="str">
        <f>ASC(①陸連データ貼付け!D2506)</f>
        <v>ﾐｽﾞﾀﾆ ﾉｱ</v>
      </c>
      <c r="G2506" s="30" t="str">
        <f>①陸連データ貼付け!E2506</f>
        <v>女</v>
      </c>
      <c r="H2506" s="30">
        <f>①陸連データ貼付け!N2506</f>
        <v>223528</v>
      </c>
      <c r="I2506" s="30" t="str">
        <f>①陸連データ貼付け!K2506</f>
        <v>名城大附</v>
      </c>
      <c r="J2506" s="30" t="str">
        <f>ASC(①陸連データ貼付け!J2506)</f>
        <v>ｶﾞｯｺｳﾎｳｼﾞﾝﾒｲｼﾞｮｳﾀﾞｲｶﾞｸﾌｿﾞｸ</v>
      </c>
      <c r="K2506" s="30" t="str">
        <f t="shared" si="119"/>
        <v>名城大附</v>
      </c>
      <c r="L2506" s="30">
        <f>①陸連データ貼付け!P2506</f>
        <v>2</v>
      </c>
      <c r="M2506" s="64" t="str">
        <f>①陸連データ貼付け!Q2506</f>
        <v>高校</v>
      </c>
    </row>
    <row r="2507" spans="1:13">
      <c r="A2507" s="233" t="str">
        <f>①陸連データ貼付け!M2507</f>
        <v>H5058</v>
      </c>
      <c r="B2507" s="30" t="str">
        <f t="shared" si="117"/>
        <v>H</v>
      </c>
      <c r="C2507" s="30" t="str">
        <f t="shared" si="118"/>
        <v>5058</v>
      </c>
      <c r="D2507" s="30">
        <f>①陸連データ貼付け!B2507</f>
        <v>74890432</v>
      </c>
      <c r="E2507" s="30" t="str">
        <f>①陸連データ貼付け!C2507</f>
        <v>鈴木　彩加</v>
      </c>
      <c r="F2507" s="30" t="str">
        <f>ASC(①陸連データ貼付け!D2507)</f>
        <v>ｽｽﾞｷ ｱﾔｶ</v>
      </c>
      <c r="G2507" s="30" t="str">
        <f>①陸連データ貼付け!E2507</f>
        <v>女</v>
      </c>
      <c r="H2507" s="30">
        <f>①陸連データ貼付け!N2507</f>
        <v>223528</v>
      </c>
      <c r="I2507" s="30" t="str">
        <f>①陸連データ貼付け!K2507</f>
        <v>名城大附</v>
      </c>
      <c r="J2507" s="30" t="str">
        <f>ASC(①陸連データ貼付け!J2507)</f>
        <v>ｶﾞｯｺｳﾎｳｼﾞﾝﾒｲｼﾞｮｳﾀﾞｲｶﾞｸﾌｿﾞｸ</v>
      </c>
      <c r="K2507" s="30" t="str">
        <f t="shared" si="119"/>
        <v>名城大附</v>
      </c>
      <c r="L2507" s="30">
        <f>①陸連データ貼付け!P2507</f>
        <v>3</v>
      </c>
      <c r="M2507" s="64" t="str">
        <f>①陸連データ貼付け!Q2507</f>
        <v>高校</v>
      </c>
    </row>
    <row r="2508" spans="1:13">
      <c r="A2508" s="233" t="str">
        <f>①陸連データ貼付け!M2508</f>
        <v>H5059</v>
      </c>
      <c r="B2508" s="30" t="str">
        <f t="shared" si="117"/>
        <v>H</v>
      </c>
      <c r="C2508" s="30" t="str">
        <f t="shared" si="118"/>
        <v>5059</v>
      </c>
      <c r="D2508" s="30">
        <f>①陸連データ貼付け!B2508</f>
        <v>74893334</v>
      </c>
      <c r="E2508" s="30" t="str">
        <f>①陸連データ貼付け!C2508</f>
        <v>青木　香澄</v>
      </c>
      <c r="F2508" s="30" t="str">
        <f>ASC(①陸連データ貼付け!D2508)</f>
        <v>ｱｵｷ ｶｽﾐ</v>
      </c>
      <c r="G2508" s="30" t="str">
        <f>①陸連データ貼付け!E2508</f>
        <v>女</v>
      </c>
      <c r="H2508" s="30">
        <f>①陸連データ貼付け!N2508</f>
        <v>223528</v>
      </c>
      <c r="I2508" s="30" t="str">
        <f>①陸連データ貼付け!K2508</f>
        <v>名城大附</v>
      </c>
      <c r="J2508" s="30" t="str">
        <f>ASC(①陸連データ貼付け!J2508)</f>
        <v>ｶﾞｯｺｳﾎｳｼﾞﾝﾒｲｼﾞｮｳﾀﾞｲｶﾞｸﾌｿﾞｸ</v>
      </c>
      <c r="K2508" s="30" t="str">
        <f t="shared" si="119"/>
        <v>名城大附</v>
      </c>
      <c r="L2508" s="30">
        <f>①陸連データ貼付け!P2508</f>
        <v>3</v>
      </c>
      <c r="M2508" s="64" t="str">
        <f>①陸連データ貼付け!Q2508</f>
        <v>高校</v>
      </c>
    </row>
    <row r="2509" spans="1:13">
      <c r="A2509" s="233" t="str">
        <f>①陸連データ貼付け!M2509</f>
        <v>H5060</v>
      </c>
      <c r="B2509" s="30" t="str">
        <f t="shared" si="117"/>
        <v>H</v>
      </c>
      <c r="C2509" s="30" t="str">
        <f t="shared" si="118"/>
        <v>5060</v>
      </c>
      <c r="D2509" s="30">
        <f>①陸連データ貼付け!B2509</f>
        <v>86766336</v>
      </c>
      <c r="E2509" s="30" t="str">
        <f>①陸連データ貼付け!C2509</f>
        <v>安栖　亜美</v>
      </c>
      <c r="F2509" s="30" t="str">
        <f>ASC(①陸連データ貼付け!D2509)</f>
        <v>ﾔｽｽﾞﾐ ｱﾐ</v>
      </c>
      <c r="G2509" s="30" t="str">
        <f>①陸連データ貼付け!E2509</f>
        <v>女</v>
      </c>
      <c r="H2509" s="30">
        <f>①陸連データ貼付け!N2509</f>
        <v>223528</v>
      </c>
      <c r="I2509" s="30" t="str">
        <f>①陸連データ貼付け!K2509</f>
        <v>名城大附</v>
      </c>
      <c r="J2509" s="30" t="str">
        <f>ASC(①陸連データ貼付け!J2509)</f>
        <v>ｶﾞｯｺｳﾎｳｼﾞﾝﾒｲｼﾞｮｳﾀﾞｲｶﾞｸﾌｿﾞｸ</v>
      </c>
      <c r="K2509" s="30" t="str">
        <f t="shared" si="119"/>
        <v>名城大附</v>
      </c>
      <c r="L2509" s="30">
        <f>①陸連データ貼付け!P2509</f>
        <v>2</v>
      </c>
      <c r="M2509" s="64" t="str">
        <f>①陸連データ貼付け!Q2509</f>
        <v>高校</v>
      </c>
    </row>
    <row r="2510" spans="1:13">
      <c r="A2510" s="233" t="str">
        <f>①陸連データ貼付け!M2510</f>
        <v>H5061</v>
      </c>
      <c r="B2510" s="30" t="str">
        <f t="shared" si="117"/>
        <v>H</v>
      </c>
      <c r="C2510" s="30" t="str">
        <f t="shared" si="118"/>
        <v>5061</v>
      </c>
      <c r="D2510" s="30">
        <f>①陸連データ貼付け!B2510</f>
        <v>86767640</v>
      </c>
      <c r="E2510" s="30" t="str">
        <f>①陸連データ貼付け!C2510</f>
        <v>久保　香波</v>
      </c>
      <c r="F2510" s="30" t="str">
        <f>ASC(①陸連データ貼付け!D2510)</f>
        <v>ｸﾎﾞ ｶﾅﾐ</v>
      </c>
      <c r="G2510" s="30" t="str">
        <f>①陸連データ貼付け!E2510</f>
        <v>女</v>
      </c>
      <c r="H2510" s="30">
        <f>①陸連データ貼付け!N2510</f>
        <v>223528</v>
      </c>
      <c r="I2510" s="30" t="str">
        <f>①陸連データ貼付け!K2510</f>
        <v>名城大附</v>
      </c>
      <c r="J2510" s="30" t="str">
        <f>ASC(①陸連データ貼付け!J2510)</f>
        <v>ｶﾞｯｺｳﾎｳｼﾞﾝﾒｲｼﾞｮｳﾀﾞｲｶﾞｸﾌｿﾞｸ</v>
      </c>
      <c r="K2510" s="30" t="str">
        <f t="shared" si="119"/>
        <v>名城大附</v>
      </c>
      <c r="L2510" s="30">
        <f>①陸連データ貼付け!P2510</f>
        <v>2</v>
      </c>
      <c r="M2510" s="64" t="str">
        <f>①陸連データ貼付け!Q2510</f>
        <v>高校</v>
      </c>
    </row>
    <row r="2511" spans="1:13">
      <c r="A2511" s="233" t="str">
        <f>①陸連データ貼付け!M2511</f>
        <v>H5062</v>
      </c>
      <c r="B2511" s="30" t="str">
        <f t="shared" si="117"/>
        <v>H</v>
      </c>
      <c r="C2511" s="30" t="str">
        <f t="shared" si="118"/>
        <v>5062</v>
      </c>
      <c r="D2511" s="30">
        <f>①陸連データ貼付け!B2511</f>
        <v>86775841</v>
      </c>
      <c r="E2511" s="30" t="str">
        <f>①陸連データ貼付け!C2511</f>
        <v>鈴木　里音</v>
      </c>
      <c r="F2511" s="30" t="str">
        <f>ASC(①陸連データ貼付け!D2511)</f>
        <v>ｽｽﾞｷ ﾘｵﾝ</v>
      </c>
      <c r="G2511" s="30" t="str">
        <f>①陸連データ貼付け!E2511</f>
        <v>女</v>
      </c>
      <c r="H2511" s="30">
        <f>①陸連データ貼付け!N2511</f>
        <v>223528</v>
      </c>
      <c r="I2511" s="30" t="str">
        <f>①陸連データ貼付け!K2511</f>
        <v>名城大附</v>
      </c>
      <c r="J2511" s="30" t="str">
        <f>ASC(①陸連データ貼付け!J2511)</f>
        <v>ｶﾞｯｺｳﾎｳｼﾞﾝﾒｲｼﾞｮｳﾀﾞｲｶﾞｸﾌｿﾞｸ</v>
      </c>
      <c r="K2511" s="30" t="str">
        <f t="shared" si="119"/>
        <v>名城大附</v>
      </c>
      <c r="L2511" s="30">
        <f>①陸連データ貼付け!P2511</f>
        <v>2</v>
      </c>
      <c r="M2511" s="64" t="str">
        <f>①陸連データ貼付け!Q2511</f>
        <v>高校</v>
      </c>
    </row>
    <row r="2512" spans="1:13">
      <c r="A2512" s="233" t="str">
        <f>①陸連データ貼付け!M2512</f>
        <v>H5063</v>
      </c>
      <c r="B2512" s="30" t="str">
        <f t="shared" si="117"/>
        <v>H</v>
      </c>
      <c r="C2512" s="30" t="str">
        <f t="shared" si="118"/>
        <v>5063</v>
      </c>
      <c r="D2512" s="30">
        <f>①陸連データ貼付け!B2512</f>
        <v>96698644</v>
      </c>
      <c r="E2512" s="30" t="str">
        <f>①陸連データ貼付け!C2512</f>
        <v>遠藤　佳純</v>
      </c>
      <c r="F2512" s="30" t="str">
        <f>ASC(①陸連データ貼付け!D2512)</f>
        <v>ｴﾝﾄﾞｳ ｶｽﾐ</v>
      </c>
      <c r="G2512" s="30" t="str">
        <f>①陸連データ貼付け!E2512</f>
        <v>女</v>
      </c>
      <c r="H2512" s="30">
        <f>①陸連データ貼付け!N2512</f>
        <v>223528</v>
      </c>
      <c r="I2512" s="30" t="str">
        <f>①陸連データ貼付け!K2512</f>
        <v>名城大附</v>
      </c>
      <c r="J2512" s="30" t="str">
        <f>ASC(①陸連データ貼付け!J2512)</f>
        <v>ｶﾞｯｺｳﾎｳｼﾞﾝﾒｲｼﾞｮｳﾀﾞｲｶﾞｸﾌｿﾞｸ</v>
      </c>
      <c r="K2512" s="30" t="str">
        <f t="shared" si="119"/>
        <v>名城大附</v>
      </c>
      <c r="L2512" s="30">
        <f>①陸連データ貼付け!P2512</f>
        <v>1</v>
      </c>
      <c r="M2512" s="64" t="str">
        <f>①陸連データ貼付け!Q2512</f>
        <v>高校</v>
      </c>
    </row>
    <row r="2513" spans="1:13">
      <c r="A2513" s="233" t="str">
        <f>①陸連データ貼付け!M2513</f>
        <v>H100</v>
      </c>
      <c r="B2513" s="30" t="str">
        <f t="shared" si="117"/>
        <v>H</v>
      </c>
      <c r="C2513" s="30" t="str">
        <f t="shared" si="118"/>
        <v>100</v>
      </c>
      <c r="D2513" s="30">
        <f>①陸連データ貼付け!B2513</f>
        <v>94131523</v>
      </c>
      <c r="E2513" s="30" t="str">
        <f>①陸連データ貼付け!C2513</f>
        <v>溝口　一志</v>
      </c>
      <c r="F2513" s="30" t="str">
        <f>ASC(①陸連データ貼付け!D2513)</f>
        <v>ﾐｿﾞｸﾞﾁ ｶｽﾞｼ</v>
      </c>
      <c r="G2513" s="30" t="str">
        <f>①陸連データ貼付け!E2513</f>
        <v>男</v>
      </c>
      <c r="H2513" s="30">
        <f>①陸連データ貼付け!N2513</f>
        <v>223528</v>
      </c>
      <c r="I2513" s="30" t="str">
        <f>①陸連データ貼付け!K2513</f>
        <v>名城大附</v>
      </c>
      <c r="J2513" s="30" t="str">
        <f>ASC(①陸連データ貼付け!J2513)</f>
        <v>ｶﾞｯｺｳﾎｳｼﾞﾝﾒｲｼﾞｮｳﾀﾞｲｶﾞｸﾌｿﾞｸ</v>
      </c>
      <c r="K2513" s="30" t="str">
        <f t="shared" si="119"/>
        <v>名城大附</v>
      </c>
      <c r="L2513" s="30">
        <f>①陸連データ貼付け!P2513</f>
        <v>2</v>
      </c>
      <c r="M2513" s="64" t="str">
        <f>①陸連データ貼付け!Q2513</f>
        <v>高校</v>
      </c>
    </row>
    <row r="2514" spans="1:13">
      <c r="A2514" s="233" t="str">
        <f>①陸連データ貼付け!M2514</f>
        <v>H101</v>
      </c>
      <c r="B2514" s="30" t="str">
        <f t="shared" si="117"/>
        <v>H</v>
      </c>
      <c r="C2514" s="30" t="str">
        <f t="shared" si="118"/>
        <v>101</v>
      </c>
      <c r="D2514" s="30">
        <f>①陸連データ貼付け!B2514</f>
        <v>96694741</v>
      </c>
      <c r="E2514" s="30" t="str">
        <f>①陸連データ貼付け!C2514</f>
        <v>恒川　智宏</v>
      </c>
      <c r="F2514" s="30" t="str">
        <f>ASC(①陸連データ貼付け!D2514)</f>
        <v>ﾂﾈｶﾜ ﾄﾓﾋﾛ</v>
      </c>
      <c r="G2514" s="30" t="str">
        <f>①陸連データ貼付け!E2514</f>
        <v>男</v>
      </c>
      <c r="H2514" s="30">
        <f>①陸連データ貼付け!N2514</f>
        <v>223528</v>
      </c>
      <c r="I2514" s="30" t="str">
        <f>①陸連データ貼付け!K2514</f>
        <v>名城大附</v>
      </c>
      <c r="J2514" s="30" t="str">
        <f>ASC(①陸連データ貼付け!J2514)</f>
        <v>ｶﾞｯｺｳﾎｳｼﾞﾝﾒｲｼﾞｮｳﾀﾞｲｶﾞｸﾌｿﾞｸ</v>
      </c>
      <c r="K2514" s="30" t="str">
        <f t="shared" si="119"/>
        <v>名城大附</v>
      </c>
      <c r="L2514" s="30">
        <f>①陸連データ貼付け!P2514</f>
        <v>2</v>
      </c>
      <c r="M2514" s="64" t="str">
        <f>①陸連データ貼付け!Q2514</f>
        <v>高校</v>
      </c>
    </row>
    <row r="2515" spans="1:13">
      <c r="A2515" s="233" t="str">
        <f>①陸連データ貼付け!M2515</f>
        <v>H102</v>
      </c>
      <c r="B2515" s="30" t="str">
        <f t="shared" si="117"/>
        <v>H</v>
      </c>
      <c r="C2515" s="30" t="str">
        <f t="shared" si="118"/>
        <v>102</v>
      </c>
      <c r="D2515" s="30">
        <f>①陸連データ貼付け!B2515</f>
        <v>96694842</v>
      </c>
      <c r="E2515" s="30" t="str">
        <f>①陸連データ貼付け!C2515</f>
        <v>鈴木　志門</v>
      </c>
      <c r="F2515" s="30" t="str">
        <f>ASC(①陸連データ貼付け!D2515)</f>
        <v>ｽｽﾞｷ ｼﾓﾝ</v>
      </c>
      <c r="G2515" s="30" t="str">
        <f>①陸連データ貼付け!E2515</f>
        <v>男</v>
      </c>
      <c r="H2515" s="30">
        <f>①陸連データ貼付け!N2515</f>
        <v>223528</v>
      </c>
      <c r="I2515" s="30" t="str">
        <f>①陸連データ貼付け!K2515</f>
        <v>名城大附</v>
      </c>
      <c r="J2515" s="30" t="str">
        <f>ASC(①陸連データ貼付け!J2515)</f>
        <v>ｶﾞｯｺｳﾎｳｼﾞﾝﾒｲｼﾞｮｳﾀﾞｲｶﾞｸﾌｿﾞｸ</v>
      </c>
      <c r="K2515" s="30" t="str">
        <f t="shared" si="119"/>
        <v>名城大附</v>
      </c>
      <c r="L2515" s="30">
        <f>①陸連データ貼付け!P2515</f>
        <v>2</v>
      </c>
      <c r="M2515" s="64" t="str">
        <f>①陸連データ貼付け!Q2515</f>
        <v>高校</v>
      </c>
    </row>
    <row r="2516" spans="1:13">
      <c r="A2516" s="233" t="str">
        <f>①陸連データ貼付け!M2516</f>
        <v>H71</v>
      </c>
      <c r="B2516" s="30" t="str">
        <f t="shared" si="117"/>
        <v>H</v>
      </c>
      <c r="C2516" s="30" t="str">
        <f t="shared" si="118"/>
        <v>71</v>
      </c>
      <c r="D2516" s="30">
        <f>①陸連データ貼付け!B2516</f>
        <v>40148724</v>
      </c>
      <c r="E2516" s="30" t="str">
        <f>①陸連データ貼付け!C2516</f>
        <v>大参　祐輝</v>
      </c>
      <c r="F2516" s="30" t="str">
        <f>ASC(①陸連データ貼付け!D2516)</f>
        <v>ｵｵﾐ ﾕｳｷ</v>
      </c>
      <c r="G2516" s="30" t="str">
        <f>①陸連データ貼付け!E2516</f>
        <v>男</v>
      </c>
      <c r="H2516" s="30">
        <f>①陸連データ貼付け!N2516</f>
        <v>223528</v>
      </c>
      <c r="I2516" s="30" t="str">
        <f>①陸連データ貼付け!K2516</f>
        <v>名城大附</v>
      </c>
      <c r="J2516" s="30" t="str">
        <f>ASC(①陸連データ貼付け!J2516)</f>
        <v>ｶﾞｯｺｳﾎｳｼﾞﾝﾒｲｼﾞｮｳﾀﾞｲｶﾞｸﾌｿﾞｸ</v>
      </c>
      <c r="K2516" s="30" t="str">
        <f t="shared" si="119"/>
        <v>名城大附</v>
      </c>
      <c r="L2516" s="30">
        <f>①陸連データ貼付け!P2516</f>
        <v>3</v>
      </c>
      <c r="M2516" s="64" t="str">
        <f>①陸連データ貼付け!Q2516</f>
        <v>高校</v>
      </c>
    </row>
    <row r="2517" spans="1:13">
      <c r="A2517" s="233" t="str">
        <f>①陸連データ貼付け!M2517</f>
        <v>H72</v>
      </c>
      <c r="B2517" s="30" t="str">
        <f t="shared" si="117"/>
        <v>H</v>
      </c>
      <c r="C2517" s="30" t="str">
        <f t="shared" si="118"/>
        <v>72</v>
      </c>
      <c r="D2517" s="30">
        <f>①陸連データ貼付け!B2517</f>
        <v>45560626</v>
      </c>
      <c r="E2517" s="30" t="str">
        <f>①陸連データ貼付け!C2517</f>
        <v>小澤　友護</v>
      </c>
      <c r="F2517" s="30" t="str">
        <f>ASC(①陸連データ貼付け!D2517)</f>
        <v>ｺｻﾞﾜ ﾕｳｺﾞ</v>
      </c>
      <c r="G2517" s="30" t="str">
        <f>①陸連データ貼付け!E2517</f>
        <v>男</v>
      </c>
      <c r="H2517" s="30">
        <f>①陸連データ貼付け!N2517</f>
        <v>223528</v>
      </c>
      <c r="I2517" s="30" t="str">
        <f>①陸連データ貼付け!K2517</f>
        <v>名城大附</v>
      </c>
      <c r="J2517" s="30" t="str">
        <f>ASC(①陸連データ貼付け!J2517)</f>
        <v>ｶﾞｯｺｳﾎｳｼﾞﾝﾒｲｼﾞｮｳﾀﾞｲｶﾞｸﾌｿﾞｸ</v>
      </c>
      <c r="K2517" s="30" t="str">
        <f t="shared" si="119"/>
        <v>名城大附</v>
      </c>
      <c r="L2517" s="30">
        <f>①陸連データ貼付け!P2517</f>
        <v>3</v>
      </c>
      <c r="M2517" s="64" t="str">
        <f>①陸連データ貼付け!Q2517</f>
        <v>高校</v>
      </c>
    </row>
    <row r="2518" spans="1:13">
      <c r="A2518" s="233" t="str">
        <f>①陸連データ貼付け!M2518</f>
        <v>H73</v>
      </c>
      <c r="B2518" s="30" t="str">
        <f t="shared" si="117"/>
        <v>H</v>
      </c>
      <c r="C2518" s="30" t="str">
        <f t="shared" si="118"/>
        <v>73</v>
      </c>
      <c r="D2518" s="30">
        <f>①陸連データ貼付け!B2518</f>
        <v>53160217</v>
      </c>
      <c r="E2518" s="30" t="str">
        <f>①陸連データ貼付け!C2518</f>
        <v>山口　涼平</v>
      </c>
      <c r="F2518" s="30" t="str">
        <f>ASC(①陸連データ貼付け!D2518)</f>
        <v>ﾔﾏｸﾞﾁ ﾘｮｳﾍｲ</v>
      </c>
      <c r="G2518" s="30" t="str">
        <f>①陸連データ貼付け!E2518</f>
        <v>男</v>
      </c>
      <c r="H2518" s="30">
        <f>①陸連データ貼付け!N2518</f>
        <v>223528</v>
      </c>
      <c r="I2518" s="30" t="str">
        <f>①陸連データ貼付け!K2518</f>
        <v>名城大附</v>
      </c>
      <c r="J2518" s="30" t="str">
        <f>ASC(①陸連データ貼付け!J2518)</f>
        <v>ｶﾞｯｺｳﾎｳｼﾞﾝﾒｲｼﾞｮｳﾀﾞｲｶﾞｸﾌｿﾞｸ</v>
      </c>
      <c r="K2518" s="30" t="str">
        <f t="shared" si="119"/>
        <v>名城大附</v>
      </c>
      <c r="L2518" s="30">
        <f>①陸連データ貼付け!P2518</f>
        <v>2</v>
      </c>
      <c r="M2518" s="64" t="str">
        <f>①陸連データ貼付け!Q2518</f>
        <v>高校</v>
      </c>
    </row>
    <row r="2519" spans="1:13">
      <c r="A2519" s="233" t="str">
        <f>①陸連データ貼付け!M2519</f>
        <v>H74</v>
      </c>
      <c r="B2519" s="30" t="str">
        <f t="shared" si="117"/>
        <v>H</v>
      </c>
      <c r="C2519" s="30" t="str">
        <f t="shared" si="118"/>
        <v>74</v>
      </c>
      <c r="D2519" s="30">
        <f>①陸連データ貼付け!B2519</f>
        <v>54164525</v>
      </c>
      <c r="E2519" s="30" t="str">
        <f>①陸連データ貼付け!C2519</f>
        <v>太田　光紀</v>
      </c>
      <c r="F2519" s="30" t="str">
        <f>ASC(①陸連データ貼付け!D2519)</f>
        <v>ｵｵﾀ ｺｳｷ</v>
      </c>
      <c r="G2519" s="30" t="str">
        <f>①陸連データ貼付け!E2519</f>
        <v>男</v>
      </c>
      <c r="H2519" s="30">
        <f>①陸連データ貼付け!N2519</f>
        <v>223528</v>
      </c>
      <c r="I2519" s="30" t="str">
        <f>①陸連データ貼付け!K2519</f>
        <v>名城大附</v>
      </c>
      <c r="J2519" s="30" t="str">
        <f>ASC(①陸連データ貼付け!J2519)</f>
        <v>ｶﾞｯｺｳﾎｳｼﾞﾝﾒｲｼﾞｮｳﾀﾞｲｶﾞｸﾌｿﾞｸ</v>
      </c>
      <c r="K2519" s="30" t="str">
        <f t="shared" si="119"/>
        <v>名城大附</v>
      </c>
      <c r="L2519" s="30">
        <f>①陸連データ貼付け!P2519</f>
        <v>2</v>
      </c>
      <c r="M2519" s="64" t="str">
        <f>①陸連データ貼付け!Q2519</f>
        <v>高校</v>
      </c>
    </row>
    <row r="2520" spans="1:13">
      <c r="A2520" s="233" t="str">
        <f>①陸連データ貼付け!M2520</f>
        <v>H75</v>
      </c>
      <c r="B2520" s="30" t="str">
        <f t="shared" si="117"/>
        <v>H</v>
      </c>
      <c r="C2520" s="30" t="str">
        <f t="shared" si="118"/>
        <v>75</v>
      </c>
      <c r="D2520" s="30">
        <f>①陸連データ貼付け!B2520</f>
        <v>58359434</v>
      </c>
      <c r="E2520" s="30" t="str">
        <f>①陸連データ貼付け!C2520</f>
        <v>坂田　昴駿</v>
      </c>
      <c r="F2520" s="30" t="str">
        <f>ASC(①陸連データ貼付け!D2520)</f>
        <v>ｻｶﾀ ﾀｶﾄｼ</v>
      </c>
      <c r="G2520" s="30" t="str">
        <f>①陸連データ貼付け!E2520</f>
        <v>男</v>
      </c>
      <c r="H2520" s="30">
        <f>①陸連データ貼付け!N2520</f>
        <v>223528</v>
      </c>
      <c r="I2520" s="30" t="str">
        <f>①陸連データ貼付け!K2520</f>
        <v>名城大附</v>
      </c>
      <c r="J2520" s="30" t="str">
        <f>ASC(①陸連データ貼付け!J2520)</f>
        <v>ｶﾞｯｺｳﾎｳｼﾞﾝﾒｲｼﾞｮｳﾀﾞｲｶﾞｸﾌｿﾞｸ</v>
      </c>
      <c r="K2520" s="30" t="str">
        <f t="shared" si="119"/>
        <v>名城大附</v>
      </c>
      <c r="L2520" s="30">
        <f>①陸連データ貼付け!P2520</f>
        <v>3</v>
      </c>
      <c r="M2520" s="64" t="str">
        <f>①陸連データ貼付け!Q2520</f>
        <v>高校</v>
      </c>
    </row>
    <row r="2521" spans="1:13">
      <c r="A2521" s="233" t="str">
        <f>①陸連データ貼付け!M2521</f>
        <v>H76</v>
      </c>
      <c r="B2521" s="30" t="str">
        <f t="shared" si="117"/>
        <v>H</v>
      </c>
      <c r="C2521" s="30" t="str">
        <f t="shared" si="118"/>
        <v>76</v>
      </c>
      <c r="D2521" s="30">
        <f>①陸連データ貼付け!B2521</f>
        <v>64075830</v>
      </c>
      <c r="E2521" s="30" t="str">
        <f>①陸連データ貼付け!C2521</f>
        <v>中野　裕仁</v>
      </c>
      <c r="F2521" s="30" t="str">
        <f>ASC(①陸連データ貼付け!D2521)</f>
        <v>ﾅｶﾉ ﾕｳﾄ</v>
      </c>
      <c r="G2521" s="30" t="str">
        <f>①陸連データ貼付け!E2521</f>
        <v>男</v>
      </c>
      <c r="H2521" s="30">
        <f>①陸連データ貼付け!N2521</f>
        <v>223528</v>
      </c>
      <c r="I2521" s="30" t="str">
        <f>①陸連データ貼付け!K2521</f>
        <v>名城大附</v>
      </c>
      <c r="J2521" s="30" t="str">
        <f>ASC(①陸連データ貼付け!J2521)</f>
        <v>ｶﾞｯｺｳﾎｳｼﾞﾝﾒｲｼﾞｮｳﾀﾞｲｶﾞｸﾌｿﾞｸ</v>
      </c>
      <c r="K2521" s="30" t="str">
        <f t="shared" si="119"/>
        <v>名城大附</v>
      </c>
      <c r="L2521" s="30">
        <f>①陸連データ貼付け!P2521</f>
        <v>1</v>
      </c>
      <c r="M2521" s="64" t="str">
        <f>①陸連データ貼付け!Q2521</f>
        <v>高校</v>
      </c>
    </row>
    <row r="2522" spans="1:13">
      <c r="A2522" s="233" t="str">
        <f>①陸連データ貼付け!M2522</f>
        <v>H77</v>
      </c>
      <c r="B2522" s="30" t="str">
        <f t="shared" si="117"/>
        <v>H</v>
      </c>
      <c r="C2522" s="30" t="str">
        <f t="shared" si="118"/>
        <v>77</v>
      </c>
      <c r="D2522" s="30">
        <f>①陸連データ貼付け!B2522</f>
        <v>72819835</v>
      </c>
      <c r="E2522" s="30" t="str">
        <f>①陸連データ貼付け!C2522</f>
        <v>鵜飼　龍之介</v>
      </c>
      <c r="F2522" s="30" t="str">
        <f>ASC(①陸連データ貼付け!D2522)</f>
        <v>ｳｶｲ ﾘｭｳﾉｽｹ</v>
      </c>
      <c r="G2522" s="30" t="str">
        <f>①陸連データ貼付け!E2522</f>
        <v>男</v>
      </c>
      <c r="H2522" s="30">
        <f>①陸連データ貼付け!N2522</f>
        <v>223528</v>
      </c>
      <c r="I2522" s="30" t="str">
        <f>①陸連データ貼付け!K2522</f>
        <v>名城大附</v>
      </c>
      <c r="J2522" s="30" t="str">
        <f>ASC(①陸連データ貼付け!J2522)</f>
        <v>ｶﾞｯｺｳﾎｳｼﾞﾝﾒｲｼﾞｮｳﾀﾞｲｶﾞｸﾌｿﾞｸ</v>
      </c>
      <c r="K2522" s="30" t="str">
        <f t="shared" si="119"/>
        <v>名城大附</v>
      </c>
      <c r="L2522" s="30">
        <f>①陸連データ貼付け!P2522</f>
        <v>2</v>
      </c>
      <c r="M2522" s="64" t="str">
        <f>①陸連データ貼付け!Q2522</f>
        <v>高校</v>
      </c>
    </row>
    <row r="2523" spans="1:13">
      <c r="A2523" s="233" t="str">
        <f>①陸連データ貼付け!M2523</f>
        <v>H78</v>
      </c>
      <c r="B2523" s="30" t="str">
        <f t="shared" si="117"/>
        <v>H</v>
      </c>
      <c r="C2523" s="30" t="str">
        <f t="shared" si="118"/>
        <v>78</v>
      </c>
      <c r="D2523" s="30">
        <f>①陸連データ貼付け!B2523</f>
        <v>73386128</v>
      </c>
      <c r="E2523" s="30" t="str">
        <f>①陸連データ貼付け!C2523</f>
        <v>馬場　士</v>
      </c>
      <c r="F2523" s="30" t="str">
        <f>ASC(①陸連データ貼付け!D2523)</f>
        <v>ﾊﾞﾊﾞ ﾂｶｻ</v>
      </c>
      <c r="G2523" s="30" t="str">
        <f>①陸連データ貼付け!E2523</f>
        <v>男</v>
      </c>
      <c r="H2523" s="30">
        <f>①陸連データ貼付け!N2523</f>
        <v>223528</v>
      </c>
      <c r="I2523" s="30" t="str">
        <f>①陸連データ貼付け!K2523</f>
        <v>名城大附</v>
      </c>
      <c r="J2523" s="30" t="str">
        <f>ASC(①陸連データ貼付け!J2523)</f>
        <v>ｶﾞｯｺｳﾎｳｼﾞﾝﾒｲｼﾞｮｳﾀﾞｲｶﾞｸﾌｿﾞｸ</v>
      </c>
      <c r="K2523" s="30" t="str">
        <f t="shared" si="119"/>
        <v>名城大附</v>
      </c>
      <c r="L2523" s="30">
        <f>①陸連データ貼付け!P2523</f>
        <v>2</v>
      </c>
      <c r="M2523" s="64" t="str">
        <f>①陸連データ貼付け!Q2523</f>
        <v>高校</v>
      </c>
    </row>
    <row r="2524" spans="1:13">
      <c r="A2524" s="233" t="str">
        <f>①陸連データ貼付け!M2524</f>
        <v>H79</v>
      </c>
      <c r="B2524" s="30" t="str">
        <f t="shared" si="117"/>
        <v>H</v>
      </c>
      <c r="C2524" s="30" t="str">
        <f t="shared" si="118"/>
        <v>79</v>
      </c>
      <c r="D2524" s="30">
        <f>①陸連データ貼付け!B2524</f>
        <v>74891029</v>
      </c>
      <c r="E2524" s="30" t="str">
        <f>①陸連データ貼付け!C2524</f>
        <v>植手　広大</v>
      </c>
      <c r="F2524" s="30" t="str">
        <f>ASC(①陸連データ貼付け!D2524)</f>
        <v>ｳｴﾃ ｺｳﾀﾞｲ</v>
      </c>
      <c r="G2524" s="30" t="str">
        <f>①陸連データ貼付け!E2524</f>
        <v>男</v>
      </c>
      <c r="H2524" s="30">
        <f>①陸連データ貼付け!N2524</f>
        <v>223528</v>
      </c>
      <c r="I2524" s="30" t="str">
        <f>①陸連データ貼付け!K2524</f>
        <v>名城大附</v>
      </c>
      <c r="J2524" s="30" t="str">
        <f>ASC(①陸連データ貼付け!J2524)</f>
        <v>ｶﾞｯｺｳﾎｳｼﾞﾝﾒｲｼﾞｮｳﾀﾞｲｶﾞｸﾌｿﾞｸ</v>
      </c>
      <c r="K2524" s="30" t="str">
        <f t="shared" si="119"/>
        <v>名城大附</v>
      </c>
      <c r="L2524" s="30">
        <f>①陸連データ貼付け!P2524</f>
        <v>3</v>
      </c>
      <c r="M2524" s="64" t="str">
        <f>①陸連データ貼付け!Q2524</f>
        <v>高校</v>
      </c>
    </row>
    <row r="2525" spans="1:13">
      <c r="A2525" s="233" t="str">
        <f>①陸連データ貼付け!M2525</f>
        <v>H80</v>
      </c>
      <c r="B2525" s="30" t="str">
        <f t="shared" si="117"/>
        <v>H</v>
      </c>
      <c r="C2525" s="30" t="str">
        <f t="shared" si="118"/>
        <v>80</v>
      </c>
      <c r="D2525" s="30">
        <f>①陸連データ貼付け!B2525</f>
        <v>74891736</v>
      </c>
      <c r="E2525" s="30" t="str">
        <f>①陸連データ貼付け!C2525</f>
        <v>佐合　将典</v>
      </c>
      <c r="F2525" s="30" t="str">
        <f>ASC(①陸連データ貼付け!D2525)</f>
        <v>ｻｺﾞｳ ﾏｻﾉﾘ</v>
      </c>
      <c r="G2525" s="30" t="str">
        <f>①陸連データ貼付け!E2525</f>
        <v>男</v>
      </c>
      <c r="H2525" s="30">
        <f>①陸連データ貼付け!N2525</f>
        <v>223528</v>
      </c>
      <c r="I2525" s="30" t="str">
        <f>①陸連データ貼付け!K2525</f>
        <v>名城大附</v>
      </c>
      <c r="J2525" s="30" t="str">
        <f>ASC(①陸連データ貼付け!J2525)</f>
        <v>ｶﾞｯｺｳﾎｳｼﾞﾝﾒｲｼﾞｮｳﾀﾞｲｶﾞｸﾌｿﾞｸ</v>
      </c>
      <c r="K2525" s="30" t="str">
        <f t="shared" si="119"/>
        <v>名城大附</v>
      </c>
      <c r="L2525" s="30">
        <f>①陸連データ貼付け!P2525</f>
        <v>3</v>
      </c>
      <c r="M2525" s="64" t="str">
        <f>①陸連データ貼付け!Q2525</f>
        <v>高校</v>
      </c>
    </row>
    <row r="2526" spans="1:13">
      <c r="A2526" s="233" t="str">
        <f>①陸連データ貼付け!M2526</f>
        <v>H81</v>
      </c>
      <c r="B2526" s="30" t="str">
        <f t="shared" si="117"/>
        <v>H</v>
      </c>
      <c r="C2526" s="30" t="str">
        <f t="shared" si="118"/>
        <v>81</v>
      </c>
      <c r="D2526" s="30">
        <f>①陸連データ貼付け!B2526</f>
        <v>74892434</v>
      </c>
      <c r="E2526" s="30" t="str">
        <f>①陸連データ貼付け!C2526</f>
        <v>石田　泰一</v>
      </c>
      <c r="F2526" s="30" t="str">
        <f>ASC(①陸連データ貼付け!D2526)</f>
        <v>ｲｼﾀﾞ ﾀｲﾁ</v>
      </c>
      <c r="G2526" s="30" t="str">
        <f>①陸連データ貼付け!E2526</f>
        <v>男</v>
      </c>
      <c r="H2526" s="30">
        <f>①陸連データ貼付け!N2526</f>
        <v>223528</v>
      </c>
      <c r="I2526" s="30" t="str">
        <f>①陸連データ貼付け!K2526</f>
        <v>名城大附</v>
      </c>
      <c r="J2526" s="30" t="str">
        <f>ASC(①陸連データ貼付け!J2526)</f>
        <v>ｶﾞｯｺｳﾎｳｼﾞﾝﾒｲｼﾞｮｳﾀﾞｲｶﾞｸﾌｿﾞｸ</v>
      </c>
      <c r="K2526" s="30" t="str">
        <f t="shared" si="119"/>
        <v>名城大附</v>
      </c>
      <c r="L2526" s="30">
        <f>①陸連データ貼付け!P2526</f>
        <v>3</v>
      </c>
      <c r="M2526" s="64" t="str">
        <f>①陸連データ貼付け!Q2526</f>
        <v>高校</v>
      </c>
    </row>
    <row r="2527" spans="1:13">
      <c r="A2527" s="233" t="str">
        <f>①陸連データ貼付け!M2527</f>
        <v>H82</v>
      </c>
      <c r="B2527" s="30" t="str">
        <f t="shared" si="117"/>
        <v>H</v>
      </c>
      <c r="C2527" s="30" t="str">
        <f t="shared" si="118"/>
        <v>82</v>
      </c>
      <c r="D2527" s="30">
        <f>①陸連データ貼付け!B2527</f>
        <v>74892737</v>
      </c>
      <c r="E2527" s="30" t="str">
        <f>①陸連データ貼付け!C2527</f>
        <v>伊藤　充</v>
      </c>
      <c r="F2527" s="30" t="str">
        <f>ASC(①陸連データ貼付け!D2527)</f>
        <v>ｲﾄｳ ﾐﾁﾙ</v>
      </c>
      <c r="G2527" s="30" t="str">
        <f>①陸連データ貼付け!E2527</f>
        <v>男</v>
      </c>
      <c r="H2527" s="30">
        <f>①陸連データ貼付け!N2527</f>
        <v>223528</v>
      </c>
      <c r="I2527" s="30" t="str">
        <f>①陸連データ貼付け!K2527</f>
        <v>名城大附</v>
      </c>
      <c r="J2527" s="30" t="str">
        <f>ASC(①陸連データ貼付け!J2527)</f>
        <v>ｶﾞｯｺｳﾎｳｼﾞﾝﾒｲｼﾞｮｳﾀﾞｲｶﾞｸﾌｿﾞｸ</v>
      </c>
      <c r="K2527" s="30" t="str">
        <f t="shared" si="119"/>
        <v>名城大附</v>
      </c>
      <c r="L2527" s="30">
        <f>①陸連データ貼付け!P2527</f>
        <v>3</v>
      </c>
      <c r="M2527" s="64" t="str">
        <f>①陸連データ貼付け!Q2527</f>
        <v>高校</v>
      </c>
    </row>
    <row r="2528" spans="1:13">
      <c r="A2528" s="233" t="str">
        <f>①陸連データ貼付け!M2528</f>
        <v>H83</v>
      </c>
      <c r="B2528" s="30" t="str">
        <f t="shared" si="117"/>
        <v>H</v>
      </c>
      <c r="C2528" s="30" t="str">
        <f t="shared" si="118"/>
        <v>83</v>
      </c>
      <c r="D2528" s="30">
        <f>①陸連データ貼付け!B2528</f>
        <v>74893839</v>
      </c>
      <c r="E2528" s="30" t="str">
        <f>①陸連データ貼付け!C2528</f>
        <v>長瀬　仁哉</v>
      </c>
      <c r="F2528" s="30" t="str">
        <f>ASC(①陸連データ貼付け!D2528)</f>
        <v>ﾅｶﾞｾ ｼﾞﾝﾔ</v>
      </c>
      <c r="G2528" s="30" t="str">
        <f>①陸連データ貼付け!E2528</f>
        <v>男</v>
      </c>
      <c r="H2528" s="30">
        <f>①陸連データ貼付け!N2528</f>
        <v>223528</v>
      </c>
      <c r="I2528" s="30" t="str">
        <f>①陸連データ貼付け!K2528</f>
        <v>名城大附</v>
      </c>
      <c r="J2528" s="30" t="str">
        <f>ASC(①陸連データ貼付け!J2528)</f>
        <v>ｶﾞｯｺｳﾎｳｼﾞﾝﾒｲｼﾞｮｳﾀﾞｲｶﾞｸﾌｿﾞｸ</v>
      </c>
      <c r="K2528" s="30" t="str">
        <f t="shared" si="119"/>
        <v>名城大附</v>
      </c>
      <c r="L2528" s="30">
        <f>①陸連データ貼付け!P2528</f>
        <v>3</v>
      </c>
      <c r="M2528" s="64" t="str">
        <f>①陸連データ貼付け!Q2528</f>
        <v>高校</v>
      </c>
    </row>
    <row r="2529" spans="1:13">
      <c r="A2529" s="233" t="str">
        <f>①陸連データ貼付け!M2529</f>
        <v>H84</v>
      </c>
      <c r="B2529" s="30" t="str">
        <f t="shared" si="117"/>
        <v>H</v>
      </c>
      <c r="C2529" s="30" t="str">
        <f t="shared" si="118"/>
        <v>84</v>
      </c>
      <c r="D2529" s="30">
        <f>①陸連データ貼付け!B2529</f>
        <v>74895033</v>
      </c>
      <c r="E2529" s="30" t="str">
        <f>①陸連データ貼付け!C2529</f>
        <v>米津　央也</v>
      </c>
      <c r="F2529" s="30" t="str">
        <f>ASC(①陸連データ貼付け!D2529)</f>
        <v>ﾖﾈｽﾞ ﾅｶﾔ</v>
      </c>
      <c r="G2529" s="30" t="str">
        <f>①陸連データ貼付け!E2529</f>
        <v>男</v>
      </c>
      <c r="H2529" s="30">
        <f>①陸連データ貼付け!N2529</f>
        <v>223528</v>
      </c>
      <c r="I2529" s="30" t="str">
        <f>①陸連データ貼付け!K2529</f>
        <v>名城大附</v>
      </c>
      <c r="J2529" s="30" t="str">
        <f>ASC(①陸連データ貼付け!J2529)</f>
        <v>ｶﾞｯｺｳﾎｳｼﾞﾝﾒｲｼﾞｮｳﾀﾞｲｶﾞｸﾌｿﾞｸ</v>
      </c>
      <c r="K2529" s="30" t="str">
        <f t="shared" si="119"/>
        <v>名城大附</v>
      </c>
      <c r="L2529" s="30">
        <f>①陸連データ貼付け!P2529</f>
        <v>3</v>
      </c>
      <c r="M2529" s="64" t="str">
        <f>①陸連データ貼付け!Q2529</f>
        <v>高校</v>
      </c>
    </row>
    <row r="2530" spans="1:13">
      <c r="A2530" s="233" t="str">
        <f>①陸連データ貼付け!M2530</f>
        <v>H85</v>
      </c>
      <c r="B2530" s="30" t="str">
        <f t="shared" si="117"/>
        <v>H</v>
      </c>
      <c r="C2530" s="30" t="str">
        <f t="shared" si="118"/>
        <v>85</v>
      </c>
      <c r="D2530" s="30">
        <f>①陸連データ貼付け!B2530</f>
        <v>74895336</v>
      </c>
      <c r="E2530" s="30" t="str">
        <f>①陸連データ貼付け!C2530</f>
        <v>松尾　和樹</v>
      </c>
      <c r="F2530" s="30" t="str">
        <f>ASC(①陸連データ貼付け!D2530)</f>
        <v>ﾏﾂｵ ｶｽﾞｷ</v>
      </c>
      <c r="G2530" s="30" t="str">
        <f>①陸連データ貼付け!E2530</f>
        <v>男</v>
      </c>
      <c r="H2530" s="30">
        <f>①陸連データ貼付け!N2530</f>
        <v>223528</v>
      </c>
      <c r="I2530" s="30" t="str">
        <f>①陸連データ貼付け!K2530</f>
        <v>名城大附</v>
      </c>
      <c r="J2530" s="30" t="str">
        <f>ASC(①陸連データ貼付け!J2530)</f>
        <v>ｶﾞｯｺｳﾎｳｼﾞﾝﾒｲｼﾞｮｳﾀﾞｲｶﾞｸﾌｿﾞｸ</v>
      </c>
      <c r="K2530" s="30" t="str">
        <f t="shared" si="119"/>
        <v>名城大附</v>
      </c>
      <c r="L2530" s="30">
        <f>①陸連データ貼付け!P2530</f>
        <v>3</v>
      </c>
      <c r="M2530" s="64" t="str">
        <f>①陸連データ貼付け!Q2530</f>
        <v>高校</v>
      </c>
    </row>
    <row r="2531" spans="1:13">
      <c r="A2531" s="233" t="str">
        <f>①陸連データ貼付け!M2531</f>
        <v>H86</v>
      </c>
      <c r="B2531" s="30" t="str">
        <f t="shared" si="117"/>
        <v>H</v>
      </c>
      <c r="C2531" s="30" t="str">
        <f t="shared" si="118"/>
        <v>86</v>
      </c>
      <c r="D2531" s="30">
        <f>①陸連データ貼付け!B2531</f>
        <v>74895639</v>
      </c>
      <c r="E2531" s="30" t="str">
        <f>①陸連データ貼付け!C2531</f>
        <v>池田　充秀</v>
      </c>
      <c r="F2531" s="30" t="str">
        <f>ASC(①陸連データ貼付け!D2531)</f>
        <v>ｲｹﾀﾞ ｱﾂﾋﾃﾞ</v>
      </c>
      <c r="G2531" s="30" t="str">
        <f>①陸連データ貼付け!E2531</f>
        <v>男</v>
      </c>
      <c r="H2531" s="30">
        <f>①陸連データ貼付け!N2531</f>
        <v>223528</v>
      </c>
      <c r="I2531" s="30" t="str">
        <f>①陸連データ貼付け!K2531</f>
        <v>名城大附</v>
      </c>
      <c r="J2531" s="30" t="str">
        <f>ASC(①陸連データ貼付け!J2531)</f>
        <v>ｶﾞｯｺｳﾎｳｼﾞﾝﾒｲｼﾞｮｳﾀﾞｲｶﾞｸﾌｿﾞｸ</v>
      </c>
      <c r="K2531" s="30" t="str">
        <f t="shared" si="119"/>
        <v>名城大附</v>
      </c>
      <c r="L2531" s="30">
        <f>①陸連データ貼付け!P2531</f>
        <v>3</v>
      </c>
      <c r="M2531" s="64" t="str">
        <f>①陸連データ貼付け!Q2531</f>
        <v>高校</v>
      </c>
    </row>
    <row r="2532" spans="1:13">
      <c r="A2532" s="233" t="str">
        <f>①陸連データ貼付け!M2532</f>
        <v>H87</v>
      </c>
      <c r="B2532" s="30" t="str">
        <f t="shared" si="117"/>
        <v>H</v>
      </c>
      <c r="C2532" s="30" t="str">
        <f t="shared" si="118"/>
        <v>87</v>
      </c>
      <c r="D2532" s="30">
        <f>①陸連データ貼付け!B2532</f>
        <v>75191831</v>
      </c>
      <c r="E2532" s="30" t="str">
        <f>①陸連データ貼付け!C2532</f>
        <v>筒井　悠斗</v>
      </c>
      <c r="F2532" s="30" t="str">
        <f>ASC(①陸連データ貼付け!D2532)</f>
        <v>ﾂﾂｲ ﾕｳﾄ</v>
      </c>
      <c r="G2532" s="30" t="str">
        <f>①陸連データ貼付け!E2532</f>
        <v>男</v>
      </c>
      <c r="H2532" s="30">
        <f>①陸連データ貼付け!N2532</f>
        <v>223528</v>
      </c>
      <c r="I2532" s="30" t="str">
        <f>①陸連データ貼付け!K2532</f>
        <v>名城大附</v>
      </c>
      <c r="J2532" s="30" t="str">
        <f>ASC(①陸連データ貼付け!J2532)</f>
        <v>ｶﾞｯｺｳﾎｳｼﾞﾝﾒｲｼﾞｮｳﾀﾞｲｶﾞｸﾌｿﾞｸ</v>
      </c>
      <c r="K2532" s="30" t="str">
        <f t="shared" si="119"/>
        <v>名城大附</v>
      </c>
      <c r="L2532" s="30">
        <f>①陸連データ貼付け!P2532</f>
        <v>3</v>
      </c>
      <c r="M2532" s="64" t="str">
        <f>①陸連データ貼付け!Q2532</f>
        <v>高校</v>
      </c>
    </row>
    <row r="2533" spans="1:13">
      <c r="A2533" s="233" t="str">
        <f>①陸連データ貼付け!M2533</f>
        <v>H88</v>
      </c>
      <c r="B2533" s="30" t="str">
        <f t="shared" si="117"/>
        <v>H</v>
      </c>
      <c r="C2533" s="30" t="str">
        <f t="shared" si="118"/>
        <v>88</v>
      </c>
      <c r="D2533" s="30">
        <f>①陸連データ貼付け!B2533</f>
        <v>75259735</v>
      </c>
      <c r="E2533" s="30" t="str">
        <f>①陸連データ貼付け!C2533</f>
        <v>時田　雄大</v>
      </c>
      <c r="F2533" s="30" t="str">
        <f>ASC(①陸連データ貼付け!D2533)</f>
        <v>ﾄｷﾀﾞ ﾕｳﾀﾞｲ</v>
      </c>
      <c r="G2533" s="30" t="str">
        <f>①陸連データ貼付け!E2533</f>
        <v>男</v>
      </c>
      <c r="H2533" s="30">
        <f>①陸連データ貼付け!N2533</f>
        <v>223528</v>
      </c>
      <c r="I2533" s="30" t="str">
        <f>①陸連データ貼付け!K2533</f>
        <v>名城大附</v>
      </c>
      <c r="J2533" s="30" t="str">
        <f>ASC(①陸連データ貼付け!J2533)</f>
        <v>ｶﾞｯｺｳﾎｳｼﾞﾝﾒｲｼﾞｮｳﾀﾞｲｶﾞｸﾌｿﾞｸ</v>
      </c>
      <c r="K2533" s="30" t="str">
        <f t="shared" si="119"/>
        <v>名城大附</v>
      </c>
      <c r="L2533" s="30">
        <f>①陸連データ貼付け!P2533</f>
        <v>3</v>
      </c>
      <c r="M2533" s="64" t="str">
        <f>①陸連データ貼付け!Q2533</f>
        <v>高校</v>
      </c>
    </row>
    <row r="2534" spans="1:13">
      <c r="A2534" s="233" t="str">
        <f>①陸連データ貼付け!M2534</f>
        <v>H89</v>
      </c>
      <c r="B2534" s="30" t="str">
        <f t="shared" si="117"/>
        <v>H</v>
      </c>
      <c r="C2534" s="30" t="str">
        <f t="shared" si="118"/>
        <v>89</v>
      </c>
      <c r="D2534" s="30">
        <f>①陸連データ貼付け!B2534</f>
        <v>76037427</v>
      </c>
      <c r="E2534" s="30" t="str">
        <f>①陸連データ貼付け!C2534</f>
        <v>坂井　魁斗</v>
      </c>
      <c r="F2534" s="30" t="str">
        <f>ASC(①陸連データ貼付け!D2534)</f>
        <v>ｻｶｲ ｶｲﾄ</v>
      </c>
      <c r="G2534" s="30" t="str">
        <f>①陸連データ貼付け!E2534</f>
        <v>男</v>
      </c>
      <c r="H2534" s="30">
        <f>①陸連データ貼付け!N2534</f>
        <v>223528</v>
      </c>
      <c r="I2534" s="30" t="str">
        <f>①陸連データ貼付け!K2534</f>
        <v>名城大附</v>
      </c>
      <c r="J2534" s="30" t="str">
        <f>ASC(①陸連データ貼付け!J2534)</f>
        <v>ｶﾞｯｺｳﾎｳｼﾞﾝﾒｲｼﾞｮｳﾀﾞｲｶﾞｸﾌｿﾞｸ</v>
      </c>
      <c r="K2534" s="30" t="str">
        <f t="shared" si="119"/>
        <v>名城大附</v>
      </c>
      <c r="L2534" s="30">
        <f>①陸連データ貼付け!P2534</f>
        <v>3</v>
      </c>
      <c r="M2534" s="64" t="str">
        <f>①陸連データ貼付け!Q2534</f>
        <v>高校</v>
      </c>
    </row>
    <row r="2535" spans="1:13">
      <c r="A2535" s="233" t="str">
        <f>①陸連データ貼付け!M2535</f>
        <v>H90</v>
      </c>
      <c r="B2535" s="30" t="str">
        <f t="shared" si="117"/>
        <v>H</v>
      </c>
      <c r="C2535" s="30" t="str">
        <f t="shared" si="118"/>
        <v>90</v>
      </c>
      <c r="D2535" s="30">
        <f>①陸連データ貼付け!B2535</f>
        <v>76038731</v>
      </c>
      <c r="E2535" s="30" t="str">
        <f>①陸連データ貼付け!C2535</f>
        <v>佐藤　敬悟</v>
      </c>
      <c r="F2535" s="30" t="str">
        <f>ASC(①陸連データ貼付け!D2535)</f>
        <v>ｻﾄｳ ｹｲｺﾞ</v>
      </c>
      <c r="G2535" s="30" t="str">
        <f>①陸連データ貼付け!E2535</f>
        <v>男</v>
      </c>
      <c r="H2535" s="30">
        <f>①陸連データ貼付け!N2535</f>
        <v>223528</v>
      </c>
      <c r="I2535" s="30" t="str">
        <f>①陸連データ貼付け!K2535</f>
        <v>名城大附</v>
      </c>
      <c r="J2535" s="30" t="str">
        <f>ASC(①陸連データ貼付け!J2535)</f>
        <v>ｶﾞｯｺｳﾎｳｼﾞﾝﾒｲｼﾞｮｳﾀﾞｲｶﾞｸﾌｿﾞｸ</v>
      </c>
      <c r="K2535" s="30" t="str">
        <f t="shared" si="119"/>
        <v>名城大附</v>
      </c>
      <c r="L2535" s="30">
        <f>①陸連データ貼付け!P2535</f>
        <v>3</v>
      </c>
      <c r="M2535" s="64" t="str">
        <f>①陸連データ貼付け!Q2535</f>
        <v>高校</v>
      </c>
    </row>
    <row r="2536" spans="1:13">
      <c r="A2536" s="233" t="str">
        <f>①陸連データ貼付け!M2536</f>
        <v>H91</v>
      </c>
      <c r="B2536" s="30" t="str">
        <f t="shared" si="117"/>
        <v>H</v>
      </c>
      <c r="C2536" s="30" t="str">
        <f t="shared" si="118"/>
        <v>91</v>
      </c>
      <c r="D2536" s="30">
        <f>①陸連データ貼付け!B2536</f>
        <v>86764334</v>
      </c>
      <c r="E2536" s="30" t="str">
        <f>①陸連データ貼付け!C2536</f>
        <v>片山　裕貴</v>
      </c>
      <c r="F2536" s="30" t="str">
        <f>ASC(①陸連データ貼付け!D2536)</f>
        <v>ｶﾀﾔﾏ ﾋﾛｷ</v>
      </c>
      <c r="G2536" s="30" t="str">
        <f>①陸連データ貼付け!E2536</f>
        <v>男</v>
      </c>
      <c r="H2536" s="30">
        <f>①陸連データ貼付け!N2536</f>
        <v>223528</v>
      </c>
      <c r="I2536" s="30" t="str">
        <f>①陸連データ貼付け!K2536</f>
        <v>名城大附</v>
      </c>
      <c r="J2536" s="30" t="str">
        <f>ASC(①陸連データ貼付け!J2536)</f>
        <v>ｶﾞｯｺｳﾎｳｼﾞﾝﾒｲｼﾞｮｳﾀﾞｲｶﾞｸﾌｿﾞｸ</v>
      </c>
      <c r="K2536" s="30" t="str">
        <f t="shared" si="119"/>
        <v>名城大附</v>
      </c>
      <c r="L2536" s="30">
        <f>①陸連データ貼付け!P2536</f>
        <v>2</v>
      </c>
      <c r="M2536" s="64" t="str">
        <f>①陸連データ貼付け!Q2536</f>
        <v>高校</v>
      </c>
    </row>
    <row r="2537" spans="1:13">
      <c r="A2537" s="233" t="str">
        <f>①陸連データ貼付け!M2537</f>
        <v>H92</v>
      </c>
      <c r="B2537" s="30" t="str">
        <f t="shared" si="117"/>
        <v>H</v>
      </c>
      <c r="C2537" s="30" t="str">
        <f t="shared" si="118"/>
        <v>92</v>
      </c>
      <c r="D2537" s="30">
        <f>①陸連データ貼付け!B2537</f>
        <v>86764839</v>
      </c>
      <c r="E2537" s="30" t="str">
        <f>①陸連データ貼付け!C2537</f>
        <v>西垣　麻央</v>
      </c>
      <c r="F2537" s="30" t="str">
        <f>ASC(①陸連データ貼付け!D2537)</f>
        <v>ﾆｼｶﾞｷ ﾏｵ</v>
      </c>
      <c r="G2537" s="30" t="str">
        <f>①陸連データ貼付け!E2537</f>
        <v>男</v>
      </c>
      <c r="H2537" s="30">
        <f>①陸連データ貼付け!N2537</f>
        <v>223528</v>
      </c>
      <c r="I2537" s="30" t="str">
        <f>①陸連データ貼付け!K2537</f>
        <v>名城大附</v>
      </c>
      <c r="J2537" s="30" t="str">
        <f>ASC(①陸連データ貼付け!J2537)</f>
        <v>ｶﾞｯｺｳﾎｳｼﾞﾝﾒｲｼﾞｮｳﾀﾞｲｶﾞｸﾌｿﾞｸ</v>
      </c>
      <c r="K2537" s="30" t="str">
        <f t="shared" si="119"/>
        <v>名城大附</v>
      </c>
      <c r="L2537" s="30">
        <f>①陸連データ貼付け!P2537</f>
        <v>2</v>
      </c>
      <c r="M2537" s="64" t="str">
        <f>①陸連データ貼付け!Q2537</f>
        <v>高校</v>
      </c>
    </row>
    <row r="2538" spans="1:13">
      <c r="A2538" s="233" t="str">
        <f>①陸連データ貼付け!M2538</f>
        <v>H93</v>
      </c>
      <c r="B2538" s="30" t="str">
        <f t="shared" si="117"/>
        <v>H</v>
      </c>
      <c r="C2538" s="30" t="str">
        <f t="shared" si="118"/>
        <v>93</v>
      </c>
      <c r="D2538" s="30">
        <f>①陸連データ貼付け!B2538</f>
        <v>86765133</v>
      </c>
      <c r="E2538" s="30" t="str">
        <f>①陸連データ貼付け!C2538</f>
        <v>山田　貴斗</v>
      </c>
      <c r="F2538" s="30" t="str">
        <f>ASC(①陸連データ貼付け!D2538)</f>
        <v>ﾔﾏﾀﾞ ﾀｶﾄ</v>
      </c>
      <c r="G2538" s="30" t="str">
        <f>①陸連データ貼付け!E2538</f>
        <v>男</v>
      </c>
      <c r="H2538" s="30">
        <f>①陸連データ貼付け!N2538</f>
        <v>223528</v>
      </c>
      <c r="I2538" s="30" t="str">
        <f>①陸連データ貼付け!K2538</f>
        <v>名城大附</v>
      </c>
      <c r="J2538" s="30" t="str">
        <f>ASC(①陸連データ貼付け!J2538)</f>
        <v>ｶﾞｯｺｳﾎｳｼﾞﾝﾒｲｼﾞｮｳﾀﾞｲｶﾞｸﾌｿﾞｸ</v>
      </c>
      <c r="K2538" s="30" t="str">
        <f t="shared" si="119"/>
        <v>名城大附</v>
      </c>
      <c r="L2538" s="30">
        <f>①陸連データ貼付け!P2538</f>
        <v>2</v>
      </c>
      <c r="M2538" s="64" t="str">
        <f>①陸連データ貼付け!Q2538</f>
        <v>高校</v>
      </c>
    </row>
    <row r="2539" spans="1:13">
      <c r="A2539" s="233" t="str">
        <f>①陸連データ貼付け!M2539</f>
        <v>H94</v>
      </c>
      <c r="B2539" s="30" t="str">
        <f t="shared" si="117"/>
        <v>H</v>
      </c>
      <c r="C2539" s="30" t="str">
        <f t="shared" si="118"/>
        <v>94</v>
      </c>
      <c r="D2539" s="30">
        <f>①陸連データ貼付け!B2539</f>
        <v>86768237</v>
      </c>
      <c r="E2539" s="30" t="str">
        <f>①陸連データ貼付け!C2539</f>
        <v>平田　琢ニ</v>
      </c>
      <c r="F2539" s="30" t="str">
        <f>ASC(①陸連データ貼付け!D2539)</f>
        <v>ﾋﾗﾀ ﾀｸｼﾞ</v>
      </c>
      <c r="G2539" s="30" t="str">
        <f>①陸連データ貼付け!E2539</f>
        <v>男</v>
      </c>
      <c r="H2539" s="30">
        <f>①陸連データ貼付け!N2539</f>
        <v>223528</v>
      </c>
      <c r="I2539" s="30" t="str">
        <f>①陸連データ貼付け!K2539</f>
        <v>名城大附</v>
      </c>
      <c r="J2539" s="30" t="str">
        <f>ASC(①陸連データ貼付け!J2539)</f>
        <v>ｶﾞｯｺｳﾎｳｼﾞﾝﾒｲｼﾞｮｳﾀﾞｲｶﾞｸﾌｿﾞｸ</v>
      </c>
      <c r="K2539" s="30" t="str">
        <f t="shared" si="119"/>
        <v>名城大附</v>
      </c>
      <c r="L2539" s="30">
        <f>①陸連データ貼付け!P2539</f>
        <v>2</v>
      </c>
      <c r="M2539" s="64" t="str">
        <f>①陸連データ貼付け!Q2539</f>
        <v>高校</v>
      </c>
    </row>
    <row r="2540" spans="1:13">
      <c r="A2540" s="233" t="str">
        <f>①陸連データ貼付け!M2540</f>
        <v>H95</v>
      </c>
      <c r="B2540" s="30" t="str">
        <f t="shared" si="117"/>
        <v>H</v>
      </c>
      <c r="C2540" s="30" t="str">
        <f t="shared" si="118"/>
        <v>95</v>
      </c>
      <c r="D2540" s="30">
        <f>①陸連データ貼付け!B2540</f>
        <v>86769743</v>
      </c>
      <c r="E2540" s="30" t="str">
        <f>①陸連データ貼付け!C2540</f>
        <v>石濱　拓海</v>
      </c>
      <c r="F2540" s="30" t="str">
        <f>ASC(①陸連データ貼付け!D2540)</f>
        <v>ｲｼﾊﾏ ﾀｸﾐ</v>
      </c>
      <c r="G2540" s="30" t="str">
        <f>①陸連データ貼付け!E2540</f>
        <v>男</v>
      </c>
      <c r="H2540" s="30">
        <f>①陸連データ貼付け!N2540</f>
        <v>223528</v>
      </c>
      <c r="I2540" s="30" t="str">
        <f>①陸連データ貼付け!K2540</f>
        <v>名城大附</v>
      </c>
      <c r="J2540" s="30" t="str">
        <f>ASC(①陸連データ貼付け!J2540)</f>
        <v>ｶﾞｯｺｳﾎｳｼﾞﾝﾒｲｼﾞｮｳﾀﾞｲｶﾞｸﾌｿﾞｸ</v>
      </c>
      <c r="K2540" s="30" t="str">
        <f t="shared" si="119"/>
        <v>名城大附</v>
      </c>
      <c r="L2540" s="30">
        <f>①陸連データ貼付け!P2540</f>
        <v>2</v>
      </c>
      <c r="M2540" s="64" t="str">
        <f>①陸連データ貼付け!Q2540</f>
        <v>高校</v>
      </c>
    </row>
    <row r="2541" spans="1:13">
      <c r="A2541" s="233" t="str">
        <f>①陸連データ貼付け!M2541</f>
        <v>H96</v>
      </c>
      <c r="B2541" s="30" t="str">
        <f t="shared" si="117"/>
        <v>H</v>
      </c>
      <c r="C2541" s="30" t="str">
        <f t="shared" si="118"/>
        <v>96</v>
      </c>
      <c r="D2541" s="30">
        <f>①陸連データ貼付け!B2541</f>
        <v>86776135</v>
      </c>
      <c r="E2541" s="30" t="str">
        <f>①陸連データ貼付け!C2541</f>
        <v>田村　陽生</v>
      </c>
      <c r="F2541" s="30" t="str">
        <f>ASC(①陸連データ貼付け!D2541)</f>
        <v>ﾀﾑﾗ ﾊﾙｷ</v>
      </c>
      <c r="G2541" s="30" t="str">
        <f>①陸連データ貼付け!E2541</f>
        <v>男</v>
      </c>
      <c r="H2541" s="30">
        <f>①陸連データ貼付け!N2541</f>
        <v>223528</v>
      </c>
      <c r="I2541" s="30" t="str">
        <f>①陸連データ貼付け!K2541</f>
        <v>名城大附</v>
      </c>
      <c r="J2541" s="30" t="str">
        <f>ASC(①陸連データ貼付け!J2541)</f>
        <v>ｶﾞｯｺｳﾎｳｼﾞﾝﾒｲｼﾞｮｳﾀﾞｲｶﾞｸﾌｿﾞｸ</v>
      </c>
      <c r="K2541" s="30" t="str">
        <f t="shared" si="119"/>
        <v>名城大附</v>
      </c>
      <c r="L2541" s="30">
        <f>①陸連データ貼付け!P2541</f>
        <v>2</v>
      </c>
      <c r="M2541" s="64" t="str">
        <f>①陸連データ貼付け!Q2541</f>
        <v>高校</v>
      </c>
    </row>
    <row r="2542" spans="1:13">
      <c r="A2542" s="233" t="str">
        <f>①陸連データ貼付け!M2542</f>
        <v>H97</v>
      </c>
      <c r="B2542" s="30" t="str">
        <f t="shared" si="117"/>
        <v>H</v>
      </c>
      <c r="C2542" s="30" t="str">
        <f t="shared" si="118"/>
        <v>97</v>
      </c>
      <c r="D2542" s="30">
        <f>①陸連データ貼付け!B2542</f>
        <v>86776539</v>
      </c>
      <c r="E2542" s="30" t="str">
        <f>①陸連データ貼付け!C2542</f>
        <v>遠藤　慶景</v>
      </c>
      <c r="F2542" s="30" t="str">
        <f>ASC(①陸連データ貼付け!D2542)</f>
        <v>ｴﾝﾄﾞｳ ﾖｼｶｹﾞ</v>
      </c>
      <c r="G2542" s="30" t="str">
        <f>①陸連データ貼付け!E2542</f>
        <v>男</v>
      </c>
      <c r="H2542" s="30">
        <f>①陸連データ貼付け!N2542</f>
        <v>223528</v>
      </c>
      <c r="I2542" s="30" t="str">
        <f>①陸連データ貼付け!K2542</f>
        <v>名城大附</v>
      </c>
      <c r="J2542" s="30" t="str">
        <f>ASC(①陸連データ貼付け!J2542)</f>
        <v>ｶﾞｯｺｳﾎｳｼﾞﾝﾒｲｼﾞｮｳﾀﾞｲｶﾞｸﾌｿﾞｸ</v>
      </c>
      <c r="K2542" s="30" t="str">
        <f t="shared" si="119"/>
        <v>名城大附</v>
      </c>
      <c r="L2542" s="30">
        <f>①陸連データ貼付け!P2542</f>
        <v>2</v>
      </c>
      <c r="M2542" s="64" t="str">
        <f>①陸連データ貼付け!Q2542</f>
        <v>高校</v>
      </c>
    </row>
    <row r="2543" spans="1:13">
      <c r="A2543" s="233" t="str">
        <f>①陸連データ貼付け!M2543</f>
        <v>H98</v>
      </c>
      <c r="B2543" s="30" t="str">
        <f t="shared" si="117"/>
        <v>H</v>
      </c>
      <c r="C2543" s="30" t="str">
        <f t="shared" si="118"/>
        <v>98</v>
      </c>
      <c r="D2543" s="30">
        <f>①陸連データ貼付け!B2543</f>
        <v>86776741</v>
      </c>
      <c r="E2543" s="30" t="str">
        <f>①陸連データ貼付け!C2543</f>
        <v>大森　一徹</v>
      </c>
      <c r="F2543" s="30" t="str">
        <f>ASC(①陸連データ貼付け!D2543)</f>
        <v>ｵｵﾓﾘ ｲｯﾃﾂ</v>
      </c>
      <c r="G2543" s="30" t="str">
        <f>①陸連データ貼付け!E2543</f>
        <v>男</v>
      </c>
      <c r="H2543" s="30">
        <f>①陸連データ貼付け!N2543</f>
        <v>223528</v>
      </c>
      <c r="I2543" s="30" t="str">
        <f>①陸連データ貼付け!K2543</f>
        <v>名城大附</v>
      </c>
      <c r="J2543" s="30" t="str">
        <f>ASC(①陸連データ貼付け!J2543)</f>
        <v>ｶﾞｯｺｳﾎｳｼﾞﾝﾒｲｼﾞｮｳﾀﾞｲｶﾞｸﾌｿﾞｸ</v>
      </c>
      <c r="K2543" s="30" t="str">
        <f t="shared" si="119"/>
        <v>名城大附</v>
      </c>
      <c r="L2543" s="30">
        <f>①陸連データ貼付け!P2543</f>
        <v>2</v>
      </c>
      <c r="M2543" s="64" t="str">
        <f>①陸連データ貼付け!Q2543</f>
        <v>高校</v>
      </c>
    </row>
    <row r="2544" spans="1:13">
      <c r="A2544" s="233" t="str">
        <f>①陸連データ貼付け!M2544</f>
        <v>H99</v>
      </c>
      <c r="B2544" s="30" t="str">
        <f t="shared" si="117"/>
        <v>H</v>
      </c>
      <c r="C2544" s="30" t="str">
        <f t="shared" si="118"/>
        <v>99</v>
      </c>
      <c r="D2544" s="30">
        <f>①陸連データ貼付け!B2544</f>
        <v>94131321</v>
      </c>
      <c r="E2544" s="30" t="str">
        <f>①陸連データ貼付け!C2544</f>
        <v>國見　卓矢</v>
      </c>
      <c r="F2544" s="30" t="str">
        <f>ASC(①陸連データ貼付け!D2544)</f>
        <v>ｸﾆﾐ ﾀｸﾔ</v>
      </c>
      <c r="G2544" s="30" t="str">
        <f>①陸連データ貼付け!E2544</f>
        <v>男</v>
      </c>
      <c r="H2544" s="30">
        <f>①陸連データ貼付け!N2544</f>
        <v>223528</v>
      </c>
      <c r="I2544" s="30" t="str">
        <f>①陸連データ貼付け!K2544</f>
        <v>名城大附</v>
      </c>
      <c r="J2544" s="30" t="str">
        <f>ASC(①陸連データ貼付け!J2544)</f>
        <v>ｶﾞｯｺｳﾎｳｼﾞﾝﾒｲｼﾞｮｳﾀﾞｲｶﾞｸﾌｿﾞｸ</v>
      </c>
      <c r="K2544" s="30" t="str">
        <f t="shared" si="119"/>
        <v>名城大附</v>
      </c>
      <c r="L2544" s="30">
        <f>①陸連データ貼付け!P2544</f>
        <v>2</v>
      </c>
      <c r="M2544" s="64" t="str">
        <f>①陸連データ貼付け!Q2544</f>
        <v>高校</v>
      </c>
    </row>
    <row r="2545" spans="1:13">
      <c r="A2545" s="233" t="str">
        <f>①陸連データ貼付け!M2545</f>
        <v>J5082</v>
      </c>
      <c r="B2545" s="30" t="str">
        <f t="shared" si="117"/>
        <v>J</v>
      </c>
      <c r="C2545" s="30" t="str">
        <f t="shared" si="118"/>
        <v>5082</v>
      </c>
      <c r="D2545" s="30">
        <f>①陸連データ貼付け!B2545</f>
        <v>57229429</v>
      </c>
      <c r="E2545" s="30" t="str">
        <f>①陸連データ貼付け!C2545</f>
        <v>浅野　真緒</v>
      </c>
      <c r="F2545" s="30" t="str">
        <f>ASC(①陸連データ貼付け!D2545)</f>
        <v>ｱｻﾉ ﾏｵ</v>
      </c>
      <c r="G2545" s="30" t="str">
        <f>①陸連データ貼付け!E2545</f>
        <v>女</v>
      </c>
      <c r="H2545" s="30">
        <f>①陸連データ貼付け!N2545</f>
        <v>223529</v>
      </c>
      <c r="I2545" s="30" t="str">
        <f>①陸連データ貼付け!K2545</f>
        <v>菊華</v>
      </c>
      <c r="J2545" s="30" t="str">
        <f>ASC(①陸連データ貼付け!J2545)</f>
        <v>ｶﾞｯｺｳﾎｳｼﾞﾝｷｸﾀｹｶﾞｸｴﾝｷｸｶ</v>
      </c>
      <c r="K2545" s="30" t="str">
        <f t="shared" si="119"/>
        <v>菊華</v>
      </c>
      <c r="L2545" s="30">
        <f>①陸連データ貼付け!P2545</f>
        <v>3</v>
      </c>
      <c r="M2545" s="64" t="str">
        <f>①陸連データ貼付け!Q2545</f>
        <v>高校</v>
      </c>
    </row>
    <row r="2546" spans="1:13">
      <c r="A2546" s="233" t="str">
        <f>①陸連データ貼付け!M2546</f>
        <v>J5083</v>
      </c>
      <c r="B2546" s="30" t="str">
        <f t="shared" si="117"/>
        <v>J</v>
      </c>
      <c r="C2546" s="30" t="str">
        <f t="shared" si="118"/>
        <v>5083</v>
      </c>
      <c r="D2546" s="30">
        <f>①陸連データ貼付け!B2546</f>
        <v>45539127</v>
      </c>
      <c r="E2546" s="30" t="str">
        <f>①陸連データ貼付け!C2546</f>
        <v>水野　優</v>
      </c>
      <c r="F2546" s="30" t="str">
        <f>ASC(①陸連データ貼付け!D2546)</f>
        <v>ﾐｽﾞﾉ ﾕｳ</v>
      </c>
      <c r="G2546" s="30" t="str">
        <f>①陸連データ貼付け!E2546</f>
        <v>女</v>
      </c>
      <c r="H2546" s="30">
        <f>①陸連データ貼付け!N2546</f>
        <v>223529</v>
      </c>
      <c r="I2546" s="30" t="str">
        <f>①陸連データ貼付け!K2546</f>
        <v>菊華</v>
      </c>
      <c r="J2546" s="30" t="str">
        <f>ASC(①陸連データ貼付け!J2546)</f>
        <v>ｶﾞｯｺｳﾎｳｼﾞﾝｷｸﾀｹｶﾞｸｴﾝｷｸｶ</v>
      </c>
      <c r="K2546" s="30" t="str">
        <f t="shared" si="119"/>
        <v>菊華</v>
      </c>
      <c r="L2546" s="30">
        <f>①陸連データ貼付け!P2546</f>
        <v>2</v>
      </c>
      <c r="M2546" s="64" t="str">
        <f>①陸連データ貼付け!Q2546</f>
        <v>高校</v>
      </c>
    </row>
    <row r="2547" spans="1:13">
      <c r="A2547" s="233" t="str">
        <f>①陸連データ貼付け!M2547</f>
        <v>J5084</v>
      </c>
      <c r="B2547" s="30" t="str">
        <f t="shared" si="117"/>
        <v>J</v>
      </c>
      <c r="C2547" s="30" t="str">
        <f t="shared" si="118"/>
        <v>5084</v>
      </c>
      <c r="D2547" s="30">
        <f>①陸連データ貼付け!B2547</f>
        <v>49403020</v>
      </c>
      <c r="E2547" s="30" t="str">
        <f>①陸連データ貼付け!C2547</f>
        <v>近藤　佑花</v>
      </c>
      <c r="F2547" s="30" t="str">
        <f>ASC(①陸連データ貼付け!D2547)</f>
        <v>ｺﾝﾄﾞｳ ﾕｳｶ</v>
      </c>
      <c r="G2547" s="30" t="str">
        <f>①陸連データ貼付け!E2547</f>
        <v>女</v>
      </c>
      <c r="H2547" s="30">
        <f>①陸連データ貼付け!N2547</f>
        <v>223529</v>
      </c>
      <c r="I2547" s="30" t="str">
        <f>①陸連データ貼付け!K2547</f>
        <v>菊華</v>
      </c>
      <c r="J2547" s="30" t="str">
        <f>ASC(①陸連データ貼付け!J2547)</f>
        <v>ｶﾞｯｺｳﾎｳｼﾞﾝｷｸﾀｹｶﾞｸｴﾝｷｸｶ</v>
      </c>
      <c r="K2547" s="30" t="str">
        <f t="shared" si="119"/>
        <v>菊華</v>
      </c>
      <c r="L2547" s="30">
        <f>①陸連データ貼付け!P2547</f>
        <v>2</v>
      </c>
      <c r="M2547" s="64" t="str">
        <f>①陸連データ貼付け!Q2547</f>
        <v>高校</v>
      </c>
    </row>
    <row r="2548" spans="1:13">
      <c r="A2548" s="233" t="str">
        <f>①陸連データ貼付け!M2548</f>
        <v>J5085</v>
      </c>
      <c r="B2548" s="30" t="str">
        <f t="shared" si="117"/>
        <v>J</v>
      </c>
      <c r="C2548" s="30" t="str">
        <f t="shared" si="118"/>
        <v>5085</v>
      </c>
      <c r="D2548" s="30">
        <f>①陸連データ貼付け!B2548</f>
        <v>86507329</v>
      </c>
      <c r="E2548" s="30" t="str">
        <f>①陸連データ貼付け!C2548</f>
        <v>斉野平　彩夏</v>
      </c>
      <c r="F2548" s="30" t="str">
        <f>ASC(①陸連データ貼付け!D2548)</f>
        <v>ｻｲﾉﾋﾗ ｻﾔｶ</v>
      </c>
      <c r="G2548" s="30" t="str">
        <f>①陸連データ貼付け!E2548</f>
        <v>女</v>
      </c>
      <c r="H2548" s="30">
        <f>①陸連データ貼付け!N2548</f>
        <v>223529</v>
      </c>
      <c r="I2548" s="30" t="str">
        <f>①陸連データ貼付け!K2548</f>
        <v>菊華</v>
      </c>
      <c r="J2548" s="30" t="str">
        <f>ASC(①陸連データ貼付け!J2548)</f>
        <v>ｶﾞｯｺｳﾎｳｼﾞﾝｷｸﾀｹｶﾞｸｴﾝｷｸｶ</v>
      </c>
      <c r="K2548" s="30" t="str">
        <f t="shared" si="119"/>
        <v>菊華</v>
      </c>
      <c r="L2548" s="30">
        <f>①陸連データ貼付け!P2548</f>
        <v>2</v>
      </c>
      <c r="M2548" s="64" t="str">
        <f>①陸連データ貼付け!Q2548</f>
        <v>高校</v>
      </c>
    </row>
    <row r="2549" spans="1:13">
      <c r="A2549" s="233" t="str">
        <f>①陸連データ貼付け!M2549</f>
        <v>J119</v>
      </c>
      <c r="B2549" s="30" t="str">
        <f t="shared" si="117"/>
        <v>J</v>
      </c>
      <c r="C2549" s="30" t="str">
        <f t="shared" si="118"/>
        <v>119</v>
      </c>
      <c r="D2549" s="30">
        <f>①陸連データ貼付け!B2549</f>
        <v>77980233</v>
      </c>
      <c r="E2549" s="30" t="str">
        <f>①陸連データ貼付け!C2549</f>
        <v>中野　拓磨</v>
      </c>
      <c r="F2549" s="30" t="str">
        <f>ASC(①陸連データ貼付け!D2549)</f>
        <v>ﾅｶﾉ ﾀｸﾏ</v>
      </c>
      <c r="G2549" s="30" t="str">
        <f>①陸連データ貼付け!E2549</f>
        <v>男</v>
      </c>
      <c r="H2549" s="30">
        <f>①陸連データ貼付け!N2549</f>
        <v>223529</v>
      </c>
      <c r="I2549" s="30" t="str">
        <f>①陸連データ貼付け!K2549</f>
        <v>菊華</v>
      </c>
      <c r="J2549" s="30" t="str">
        <f>ASC(①陸連データ貼付け!J2549)</f>
        <v>ｶﾞｯｺｳﾎｳｼﾞﾝｷｸﾀｹｶﾞｸｴﾝｷｸｶ</v>
      </c>
      <c r="K2549" s="30" t="str">
        <f t="shared" si="119"/>
        <v>菊華</v>
      </c>
      <c r="L2549" s="30">
        <f>①陸連データ貼付け!P2549</f>
        <v>3</v>
      </c>
      <c r="M2549" s="64" t="str">
        <f>①陸連データ貼付け!Q2549</f>
        <v>高校</v>
      </c>
    </row>
    <row r="2550" spans="1:13">
      <c r="A2550" s="233" t="str">
        <f>①陸連データ貼付け!M2550</f>
        <v>J120</v>
      </c>
      <c r="B2550" s="30" t="str">
        <f t="shared" si="117"/>
        <v>J</v>
      </c>
      <c r="C2550" s="30" t="str">
        <f t="shared" si="118"/>
        <v>120</v>
      </c>
      <c r="D2550" s="30">
        <f>①陸連データ貼付け!B2550</f>
        <v>84330927</v>
      </c>
      <c r="E2550" s="30" t="str">
        <f>①陸連データ貼付け!C2550</f>
        <v>松原　将永</v>
      </c>
      <c r="F2550" s="30" t="str">
        <f>ASC(①陸連データ貼付け!D2550)</f>
        <v>ﾏﾂﾊﾞﾗ ﾏｻﾄ</v>
      </c>
      <c r="G2550" s="30" t="str">
        <f>①陸連データ貼付け!E2550</f>
        <v>男</v>
      </c>
      <c r="H2550" s="30">
        <f>①陸連データ貼付け!N2550</f>
        <v>223529</v>
      </c>
      <c r="I2550" s="30" t="str">
        <f>①陸連データ貼付け!K2550</f>
        <v>菊華</v>
      </c>
      <c r="J2550" s="30" t="str">
        <f>ASC(①陸連データ貼付け!J2550)</f>
        <v>ｶﾞｯｺｳﾎｳｼﾞﾝｷｸﾀｹｶﾞｸｴﾝｷｸｶ</v>
      </c>
      <c r="K2550" s="30" t="str">
        <f t="shared" si="119"/>
        <v>菊華</v>
      </c>
      <c r="L2550" s="30">
        <f>①陸連データ貼付け!P2550</f>
        <v>3</v>
      </c>
      <c r="M2550" s="64" t="str">
        <f>①陸連データ貼付け!Q2550</f>
        <v>高校</v>
      </c>
    </row>
    <row r="2551" spans="1:13">
      <c r="A2551" s="233" t="str">
        <f>①陸連データ貼付け!M2551</f>
        <v>J121</v>
      </c>
      <c r="B2551" s="30" t="str">
        <f t="shared" si="117"/>
        <v>J</v>
      </c>
      <c r="C2551" s="30" t="str">
        <f t="shared" si="118"/>
        <v>121</v>
      </c>
      <c r="D2551" s="30">
        <f>①陸連データ貼付け!B2551</f>
        <v>58871736</v>
      </c>
      <c r="E2551" s="30" t="str">
        <f>①陸連データ貼付け!C2551</f>
        <v>岩室　佑汰</v>
      </c>
      <c r="F2551" s="30" t="str">
        <f>ASC(①陸連データ貼付け!D2551)</f>
        <v>ｲﾜﾑﾛ ﾕｳﾀ</v>
      </c>
      <c r="G2551" s="30" t="str">
        <f>①陸連データ貼付け!E2551</f>
        <v>男</v>
      </c>
      <c r="H2551" s="30">
        <f>①陸連データ貼付け!N2551</f>
        <v>223529</v>
      </c>
      <c r="I2551" s="30" t="str">
        <f>①陸連データ貼付け!K2551</f>
        <v>菊華</v>
      </c>
      <c r="J2551" s="30" t="str">
        <f>ASC(①陸連データ貼付け!J2551)</f>
        <v>ｶﾞｯｺｳﾎｳｼﾞﾝｷｸﾀｹｶﾞｸｴﾝｷｸｶ</v>
      </c>
      <c r="K2551" s="30" t="str">
        <f t="shared" si="119"/>
        <v>菊華</v>
      </c>
      <c r="L2551" s="30">
        <f>①陸連データ貼付け!P2551</f>
        <v>2</v>
      </c>
      <c r="M2551" s="64" t="str">
        <f>①陸連データ貼付け!Q2551</f>
        <v>高校</v>
      </c>
    </row>
    <row r="2552" spans="1:13">
      <c r="A2552" s="233" t="str">
        <f>①陸連データ貼付け!M2552</f>
        <v>J122</v>
      </c>
      <c r="B2552" s="30" t="str">
        <f t="shared" si="117"/>
        <v>J</v>
      </c>
      <c r="C2552" s="30" t="str">
        <f t="shared" si="118"/>
        <v>122</v>
      </c>
      <c r="D2552" s="30">
        <f>①陸連データ貼付け!B2552</f>
        <v>96709536</v>
      </c>
      <c r="E2552" s="30" t="str">
        <f>①陸連データ貼付け!C2552</f>
        <v>石原　誉将</v>
      </c>
      <c r="F2552" s="30" t="str">
        <f>ASC(①陸連データ貼付け!D2552)</f>
        <v>ｲｼﾊﾗ ﾀｶﾏｻ</v>
      </c>
      <c r="G2552" s="30" t="str">
        <f>①陸連データ貼付け!E2552</f>
        <v>男</v>
      </c>
      <c r="H2552" s="30">
        <f>①陸連データ貼付け!N2552</f>
        <v>223529</v>
      </c>
      <c r="I2552" s="30" t="str">
        <f>①陸連データ貼付け!K2552</f>
        <v>菊華</v>
      </c>
      <c r="J2552" s="30" t="str">
        <f>ASC(①陸連データ貼付け!J2552)</f>
        <v>ｶﾞｯｺｳﾎｳｼﾞﾝｷｸﾀｹｶﾞｸｴﾝｷｸｶ</v>
      </c>
      <c r="K2552" s="30" t="str">
        <f t="shared" si="119"/>
        <v>菊華</v>
      </c>
      <c r="L2552" s="30">
        <f>①陸連データ貼付け!P2552</f>
        <v>2</v>
      </c>
      <c r="M2552" s="64" t="str">
        <f>①陸連データ貼付け!Q2552</f>
        <v>高校</v>
      </c>
    </row>
    <row r="2553" spans="1:13">
      <c r="A2553" s="233" t="str">
        <f>①陸連データ貼付け!M2553</f>
        <v>J424</v>
      </c>
      <c r="B2553" s="30" t="str">
        <f t="shared" si="117"/>
        <v>J</v>
      </c>
      <c r="C2553" s="30" t="str">
        <f t="shared" si="118"/>
        <v>424</v>
      </c>
      <c r="D2553" s="30">
        <f>①陸連データ貼付け!B2553</f>
        <v>72767231</v>
      </c>
      <c r="E2553" s="30" t="str">
        <f>①陸連データ貼付け!C2553</f>
        <v>前田　龍利</v>
      </c>
      <c r="F2553" s="30" t="str">
        <f>ASC(①陸連データ貼付け!D2553)</f>
        <v>ﾏｴﾀﾞ ﾀﾂﾄｼ</v>
      </c>
      <c r="G2553" s="30" t="str">
        <f>①陸連データ貼付け!E2553</f>
        <v>男</v>
      </c>
      <c r="H2553" s="30">
        <f>①陸連データ貼付け!N2553</f>
        <v>223529</v>
      </c>
      <c r="I2553" s="30" t="str">
        <f>①陸連データ貼付け!K2553</f>
        <v>菊華</v>
      </c>
      <c r="J2553" s="30" t="str">
        <f>ASC(①陸連データ貼付け!J2553)</f>
        <v>ｶﾞｯｺｳﾎｳｼﾞﾝｷｸﾀｹｶﾞｸｴﾝｷｸｶ</v>
      </c>
      <c r="K2553" s="30" t="str">
        <f t="shared" si="119"/>
        <v>菊華</v>
      </c>
      <c r="L2553" s="30">
        <f>①陸連データ貼付け!P2553</f>
        <v>1</v>
      </c>
      <c r="M2553" s="64" t="str">
        <f>①陸連データ貼付け!Q2553</f>
        <v>高校</v>
      </c>
    </row>
    <row r="2554" spans="1:13">
      <c r="A2554" s="233" t="str">
        <f>①陸連データ貼付け!M2554</f>
        <v>H5044</v>
      </c>
      <c r="B2554" s="30" t="str">
        <f t="shared" si="117"/>
        <v>H</v>
      </c>
      <c r="C2554" s="30" t="str">
        <f t="shared" si="118"/>
        <v>5044</v>
      </c>
      <c r="D2554" s="30">
        <f>①陸連データ貼付け!B2554</f>
        <v>79139231</v>
      </c>
      <c r="E2554" s="30" t="str">
        <f>①陸連データ貼付け!C2554</f>
        <v>北川　愛良</v>
      </c>
      <c r="F2554" s="30" t="str">
        <f>ASC(①陸連データ貼付け!D2554)</f>
        <v>ｷﾀｶﾞﾜ ｱｲﾗ</v>
      </c>
      <c r="G2554" s="30" t="str">
        <f>①陸連データ貼付け!E2554</f>
        <v>女</v>
      </c>
      <c r="H2554" s="30">
        <f>①陸連データ貼付け!N2554</f>
        <v>223533</v>
      </c>
      <c r="I2554" s="30" t="str">
        <f>①陸連データ貼付け!K2554</f>
        <v>星城</v>
      </c>
      <c r="J2554" s="30" t="str">
        <f>ASC(①陸連データ貼付け!J2554)</f>
        <v>ｶﾞｯｺｳﾎｳｼﾞﾝﾅｺﾞﾔｲｼﾀﾞｶﾞｸｴﾝｾｲｼﾞｮｳ</v>
      </c>
      <c r="K2554" s="30" t="str">
        <f t="shared" si="119"/>
        <v>星城</v>
      </c>
      <c r="L2554" s="30">
        <f>①陸連データ貼付け!P2554</f>
        <v>3</v>
      </c>
      <c r="M2554" s="64" t="str">
        <f>①陸連データ貼付け!Q2554</f>
        <v>高校</v>
      </c>
    </row>
    <row r="2555" spans="1:13">
      <c r="A2555" s="233" t="str">
        <f>①陸連データ貼付け!M2555</f>
        <v>H5045</v>
      </c>
      <c r="B2555" s="30" t="str">
        <f t="shared" si="117"/>
        <v>H</v>
      </c>
      <c r="C2555" s="30" t="str">
        <f t="shared" si="118"/>
        <v>5045</v>
      </c>
      <c r="D2555" s="30">
        <f>①陸連データ貼付け!B2555</f>
        <v>79139635</v>
      </c>
      <c r="E2555" s="30" t="str">
        <f>①陸連データ貼付け!C2555</f>
        <v>鈴木　瑠理</v>
      </c>
      <c r="F2555" s="30" t="str">
        <f>ASC(①陸連データ貼付け!D2555)</f>
        <v>ｽｽﾞｷ ﾙﾘ</v>
      </c>
      <c r="G2555" s="30" t="str">
        <f>①陸連データ貼付け!E2555</f>
        <v>女</v>
      </c>
      <c r="H2555" s="30">
        <f>①陸連データ貼付け!N2555</f>
        <v>223533</v>
      </c>
      <c r="I2555" s="30" t="str">
        <f>①陸連データ貼付け!K2555</f>
        <v>星城</v>
      </c>
      <c r="J2555" s="30" t="str">
        <f>ASC(①陸連データ貼付け!J2555)</f>
        <v>ｶﾞｯｺｳﾎｳｼﾞﾝﾅｺﾞﾔｲｼﾀﾞｶﾞｸｴﾝｾｲｼﾞｮｳ</v>
      </c>
      <c r="K2555" s="30" t="str">
        <f t="shared" si="119"/>
        <v>星城</v>
      </c>
      <c r="L2555" s="30">
        <f>①陸連データ貼付け!P2555</f>
        <v>3</v>
      </c>
      <c r="M2555" s="64" t="str">
        <f>①陸連データ貼付け!Q2555</f>
        <v>高校</v>
      </c>
    </row>
    <row r="2556" spans="1:13">
      <c r="A2556" s="233" t="str">
        <f>①陸連データ貼付け!M2556</f>
        <v>H5046</v>
      </c>
      <c r="B2556" s="30" t="str">
        <f t="shared" si="117"/>
        <v>H</v>
      </c>
      <c r="C2556" s="30" t="str">
        <f t="shared" si="118"/>
        <v>5046</v>
      </c>
      <c r="D2556" s="30">
        <f>①陸連データ貼付け!B2556</f>
        <v>87220827</v>
      </c>
      <c r="E2556" s="30" t="str">
        <f>①陸連データ貼付け!C2556</f>
        <v>眞木　葵</v>
      </c>
      <c r="F2556" s="30" t="str">
        <f>ASC(①陸連データ貼付け!D2556)</f>
        <v>ﾏｷ ｱｵｲ</v>
      </c>
      <c r="G2556" s="30" t="str">
        <f>①陸連データ貼付け!E2556</f>
        <v>女</v>
      </c>
      <c r="H2556" s="30">
        <f>①陸連データ貼付け!N2556</f>
        <v>223533</v>
      </c>
      <c r="I2556" s="30" t="str">
        <f>①陸連データ貼付け!K2556</f>
        <v>星城</v>
      </c>
      <c r="J2556" s="30" t="str">
        <f>ASC(①陸連データ貼付け!J2556)</f>
        <v>ｶﾞｯｺｳﾎｳｼﾞﾝﾅｺﾞﾔｲｼﾀﾞｶﾞｸｴﾝｾｲｼﾞｮｳ</v>
      </c>
      <c r="K2556" s="30" t="str">
        <f t="shared" si="119"/>
        <v>星城</v>
      </c>
      <c r="L2556" s="30">
        <f>①陸連データ貼付け!P2556</f>
        <v>2</v>
      </c>
      <c r="M2556" s="64" t="str">
        <f>①陸連データ貼付け!Q2556</f>
        <v>高校</v>
      </c>
    </row>
    <row r="2557" spans="1:13">
      <c r="A2557" s="233" t="str">
        <f>①陸連データ貼付け!M2557</f>
        <v>H5332</v>
      </c>
      <c r="B2557" s="30" t="str">
        <f t="shared" si="117"/>
        <v>H</v>
      </c>
      <c r="C2557" s="30" t="str">
        <f t="shared" si="118"/>
        <v>5332</v>
      </c>
      <c r="D2557" s="30">
        <f>①陸連データ貼付け!B2557</f>
        <v>99104225</v>
      </c>
      <c r="E2557" s="30" t="str">
        <f>①陸連データ貼付け!C2557</f>
        <v>吉原　未来</v>
      </c>
      <c r="F2557" s="30" t="str">
        <f>ASC(①陸連データ貼付け!D2557)</f>
        <v>ﾖｼﾊﾗ ﾐﾗｲ</v>
      </c>
      <c r="G2557" s="30" t="str">
        <f>①陸連データ貼付け!E2557</f>
        <v>女</v>
      </c>
      <c r="H2557" s="30">
        <f>①陸連データ貼付け!N2557</f>
        <v>223533</v>
      </c>
      <c r="I2557" s="30" t="str">
        <f>①陸連データ貼付け!K2557</f>
        <v>星城</v>
      </c>
      <c r="J2557" s="30" t="str">
        <f>ASC(①陸連データ貼付け!J2557)</f>
        <v>ｶﾞｯｺｳﾎｳｼﾞﾝﾅｺﾞﾔｲｼﾀﾞｶﾞｸｴﾝｾｲｼﾞｮｳ</v>
      </c>
      <c r="K2557" s="30" t="str">
        <f t="shared" si="119"/>
        <v>星城</v>
      </c>
      <c r="L2557" s="30">
        <f>①陸連データ貼付け!P2557</f>
        <v>1</v>
      </c>
      <c r="M2557" s="64" t="str">
        <f>①陸連データ貼付け!Q2557</f>
        <v>高校</v>
      </c>
    </row>
    <row r="2558" spans="1:13">
      <c r="A2558" s="233" t="str">
        <f>①陸連データ貼付け!M2558</f>
        <v>H57</v>
      </c>
      <c r="B2558" s="30" t="str">
        <f t="shared" si="117"/>
        <v>H</v>
      </c>
      <c r="C2558" s="30" t="str">
        <f t="shared" si="118"/>
        <v>57</v>
      </c>
      <c r="D2558" s="30">
        <f>①陸連データ貼付け!B2558</f>
        <v>45554528</v>
      </c>
      <c r="E2558" s="30" t="str">
        <f>①陸連データ貼付け!C2558</f>
        <v>安井　尚彰</v>
      </c>
      <c r="F2558" s="30" t="str">
        <f>ASC(①陸連データ貼付け!D2558)</f>
        <v>ﾔｽｲ ﾅｵｱｷ</v>
      </c>
      <c r="G2558" s="30" t="str">
        <f>①陸連データ貼付け!E2558</f>
        <v>男</v>
      </c>
      <c r="H2558" s="30">
        <f>①陸連データ貼付け!N2558</f>
        <v>223533</v>
      </c>
      <c r="I2558" s="30" t="str">
        <f>①陸連データ貼付け!K2558</f>
        <v>星城</v>
      </c>
      <c r="J2558" s="30" t="str">
        <f>ASC(①陸連データ貼付け!J2558)</f>
        <v>ｶﾞｯｺｳﾎｳｼﾞﾝﾅｺﾞﾔｲｼﾀﾞｶﾞｸｴﾝｾｲｼﾞｮｳ</v>
      </c>
      <c r="K2558" s="30" t="str">
        <f t="shared" si="119"/>
        <v>星城</v>
      </c>
      <c r="L2558" s="30">
        <f>①陸連データ貼付け!P2558</f>
        <v>3</v>
      </c>
      <c r="M2558" s="64" t="str">
        <f>①陸連データ貼付け!Q2558</f>
        <v>高校</v>
      </c>
    </row>
    <row r="2559" spans="1:13">
      <c r="A2559" s="233" t="str">
        <f>①陸連データ貼付け!M2559</f>
        <v>H58</v>
      </c>
      <c r="B2559" s="30" t="str">
        <f t="shared" si="117"/>
        <v>H</v>
      </c>
      <c r="C2559" s="30" t="str">
        <f t="shared" si="118"/>
        <v>58</v>
      </c>
      <c r="D2559" s="30">
        <f>①陸連データ貼付け!B2559</f>
        <v>50990528</v>
      </c>
      <c r="E2559" s="30" t="str">
        <f>①陸連データ貼付け!C2559</f>
        <v>中野　圭</v>
      </c>
      <c r="F2559" s="30" t="str">
        <f>ASC(①陸連データ貼付け!D2559)</f>
        <v>ﾅｶﾉ ｹｲ</v>
      </c>
      <c r="G2559" s="30" t="str">
        <f>①陸連データ貼付け!E2559</f>
        <v>男</v>
      </c>
      <c r="H2559" s="30">
        <f>①陸連データ貼付け!N2559</f>
        <v>223533</v>
      </c>
      <c r="I2559" s="30" t="str">
        <f>①陸連データ貼付け!K2559</f>
        <v>星城</v>
      </c>
      <c r="J2559" s="30" t="str">
        <f>ASC(①陸連データ貼付け!J2559)</f>
        <v>ｶﾞｯｺｳﾎｳｼﾞﾝﾅｺﾞﾔｲｼﾀﾞｶﾞｸｴﾝｾｲｼﾞｮｳ</v>
      </c>
      <c r="K2559" s="30" t="str">
        <f t="shared" si="119"/>
        <v>星城</v>
      </c>
      <c r="L2559" s="30">
        <f>①陸連データ貼付け!P2559</f>
        <v>2</v>
      </c>
      <c r="M2559" s="64" t="str">
        <f>①陸連データ貼付け!Q2559</f>
        <v>高校</v>
      </c>
    </row>
    <row r="2560" spans="1:13">
      <c r="A2560" s="233" t="str">
        <f>①陸連データ貼付け!M2560</f>
        <v>H59</v>
      </c>
      <c r="B2560" s="30" t="str">
        <f t="shared" si="117"/>
        <v>H</v>
      </c>
      <c r="C2560" s="30" t="str">
        <f t="shared" si="118"/>
        <v>59</v>
      </c>
      <c r="D2560" s="30">
        <f>①陸連データ貼付け!B2560</f>
        <v>58359030</v>
      </c>
      <c r="E2560" s="30" t="str">
        <f>①陸連データ貼付け!C2560</f>
        <v>松本　純一</v>
      </c>
      <c r="F2560" s="30" t="str">
        <f>ASC(①陸連データ貼付け!D2560)</f>
        <v>ﾏﾂﾓﾄ ｼﾞｭﾝｲﾁ</v>
      </c>
      <c r="G2560" s="30" t="str">
        <f>①陸連データ貼付け!E2560</f>
        <v>男</v>
      </c>
      <c r="H2560" s="30">
        <f>①陸連データ貼付け!N2560</f>
        <v>223533</v>
      </c>
      <c r="I2560" s="30" t="str">
        <f>①陸連データ貼付け!K2560</f>
        <v>星城</v>
      </c>
      <c r="J2560" s="30" t="str">
        <f>ASC(①陸連データ貼付け!J2560)</f>
        <v>ｶﾞｯｺｳﾎｳｼﾞﾝﾅｺﾞﾔｲｼﾀﾞｶﾞｸｴﾝｾｲｼﾞｮｳ</v>
      </c>
      <c r="K2560" s="30" t="str">
        <f t="shared" si="119"/>
        <v>星城</v>
      </c>
      <c r="L2560" s="30">
        <f>①陸連データ貼付け!P2560</f>
        <v>2</v>
      </c>
      <c r="M2560" s="64" t="str">
        <f>①陸連データ貼付け!Q2560</f>
        <v>高校</v>
      </c>
    </row>
    <row r="2561" spans="1:13">
      <c r="A2561" s="233" t="str">
        <f>①陸連データ貼付け!M2561</f>
        <v>H60</v>
      </c>
      <c r="B2561" s="30" t="str">
        <f t="shared" si="117"/>
        <v>H</v>
      </c>
      <c r="C2561" s="30" t="str">
        <f t="shared" si="118"/>
        <v>60</v>
      </c>
      <c r="D2561" s="30">
        <f>①陸連データ貼付け!B2561</f>
        <v>59179435</v>
      </c>
      <c r="E2561" s="30" t="str">
        <f>①陸連データ貼付け!C2561</f>
        <v>水野　祐亮</v>
      </c>
      <c r="F2561" s="30" t="str">
        <f>ASC(①陸連データ貼付け!D2561)</f>
        <v>ﾐｽﾞﾉ ﾕｳｽｹ</v>
      </c>
      <c r="G2561" s="30" t="str">
        <f>①陸連データ貼付け!E2561</f>
        <v>男</v>
      </c>
      <c r="H2561" s="30">
        <f>①陸連データ貼付け!N2561</f>
        <v>223533</v>
      </c>
      <c r="I2561" s="30" t="str">
        <f>①陸連データ貼付け!K2561</f>
        <v>星城</v>
      </c>
      <c r="J2561" s="30" t="str">
        <f>ASC(①陸連データ貼付け!J2561)</f>
        <v>ｶﾞｯｺｳﾎｳｼﾞﾝﾅｺﾞﾔｲｼﾀﾞｶﾞｸｴﾝｾｲｼﾞｮｳ</v>
      </c>
      <c r="K2561" s="30" t="str">
        <f t="shared" si="119"/>
        <v>星城</v>
      </c>
      <c r="L2561" s="30">
        <f>①陸連データ貼付け!P2561</f>
        <v>2</v>
      </c>
      <c r="M2561" s="64" t="str">
        <f>①陸連データ貼付け!Q2561</f>
        <v>高校</v>
      </c>
    </row>
    <row r="2562" spans="1:13">
      <c r="A2562" s="233" t="str">
        <f>①陸連データ貼付け!M2562</f>
        <v>H61</v>
      </c>
      <c r="B2562" s="30" t="str">
        <f t="shared" si="117"/>
        <v>H</v>
      </c>
      <c r="C2562" s="30" t="str">
        <f t="shared" si="118"/>
        <v>61</v>
      </c>
      <c r="D2562" s="30">
        <f>①陸連データ貼付け!B2562</f>
        <v>59180427</v>
      </c>
      <c r="E2562" s="30" t="str">
        <f>①陸連データ貼付け!C2562</f>
        <v>川村　拓未</v>
      </c>
      <c r="F2562" s="30" t="str">
        <f>ASC(①陸連データ貼付け!D2562)</f>
        <v>ｶﾜﾑﾗ ﾀｸﾐ</v>
      </c>
      <c r="G2562" s="30" t="str">
        <f>①陸連データ貼付け!E2562</f>
        <v>男</v>
      </c>
      <c r="H2562" s="30">
        <f>①陸連データ貼付け!N2562</f>
        <v>223533</v>
      </c>
      <c r="I2562" s="30" t="str">
        <f>①陸連データ貼付け!K2562</f>
        <v>星城</v>
      </c>
      <c r="J2562" s="30" t="str">
        <f>ASC(①陸連データ貼付け!J2562)</f>
        <v>ｶﾞｯｺｳﾎｳｼﾞﾝﾅｺﾞﾔｲｼﾀﾞｶﾞｸｴﾝｾｲｼﾞｮｳ</v>
      </c>
      <c r="K2562" s="30" t="str">
        <f t="shared" si="119"/>
        <v>星城</v>
      </c>
      <c r="L2562" s="30">
        <f>①陸連データ貼付け!P2562</f>
        <v>2</v>
      </c>
      <c r="M2562" s="64" t="str">
        <f>①陸連データ貼付け!Q2562</f>
        <v>高校</v>
      </c>
    </row>
    <row r="2563" spans="1:13">
      <c r="A2563" s="233" t="str">
        <f>①陸連データ貼付け!M2563</f>
        <v>H62</v>
      </c>
      <c r="B2563" s="30" t="str">
        <f t="shared" ref="B2563:B2626" si="120">LEFT(A2563,1)</f>
        <v>H</v>
      </c>
      <c r="C2563" s="30" t="str">
        <f t="shared" ref="C2563:C2626" si="121">REPLACE(A2563,1,1,"")</f>
        <v>62</v>
      </c>
      <c r="D2563" s="30">
        <f>①陸連データ貼付け!B2563</f>
        <v>66684939</v>
      </c>
      <c r="E2563" s="30" t="str">
        <f>①陸連データ貼付け!C2563</f>
        <v>鈴木　寛人</v>
      </c>
      <c r="F2563" s="30" t="str">
        <f>ASC(①陸連データ貼付け!D2563)</f>
        <v>ｽｽﾞｷ ﾋﾛﾄ</v>
      </c>
      <c r="G2563" s="30" t="str">
        <f>①陸連データ貼付け!E2563</f>
        <v>男</v>
      </c>
      <c r="H2563" s="30">
        <f>①陸連データ貼付け!N2563</f>
        <v>223533</v>
      </c>
      <c r="I2563" s="30" t="str">
        <f>①陸連データ貼付け!K2563</f>
        <v>星城</v>
      </c>
      <c r="J2563" s="30" t="str">
        <f>ASC(①陸連データ貼付け!J2563)</f>
        <v>ｶﾞｯｺｳﾎｳｼﾞﾝﾅｺﾞﾔｲｼﾀﾞｶﾞｸｴﾝｾｲｼﾞｮｳ</v>
      </c>
      <c r="K2563" s="30" t="str">
        <f t="shared" ref="K2563:K2626" si="122">I2563</f>
        <v>星城</v>
      </c>
      <c r="L2563" s="30">
        <f>①陸連データ貼付け!P2563</f>
        <v>3</v>
      </c>
      <c r="M2563" s="64" t="str">
        <f>①陸連データ貼付け!Q2563</f>
        <v>高校</v>
      </c>
    </row>
    <row r="2564" spans="1:13">
      <c r="A2564" s="233" t="str">
        <f>①陸連データ貼付け!M2564</f>
        <v>H63</v>
      </c>
      <c r="B2564" s="30" t="str">
        <f t="shared" si="120"/>
        <v>H</v>
      </c>
      <c r="C2564" s="30" t="str">
        <f t="shared" si="121"/>
        <v>63</v>
      </c>
      <c r="D2564" s="30">
        <f>①陸連データ貼付け!B2564</f>
        <v>79135934</v>
      </c>
      <c r="E2564" s="30" t="str">
        <f>①陸連データ貼付け!C2564</f>
        <v>堀江　涼太</v>
      </c>
      <c r="F2564" s="30" t="str">
        <f>ASC(①陸連データ貼付け!D2564)</f>
        <v>ﾎﾘｴ ﾘｮｳﾀ</v>
      </c>
      <c r="G2564" s="30" t="str">
        <f>①陸連データ貼付け!E2564</f>
        <v>男</v>
      </c>
      <c r="H2564" s="30">
        <f>①陸連データ貼付け!N2564</f>
        <v>223533</v>
      </c>
      <c r="I2564" s="30" t="str">
        <f>①陸連データ貼付け!K2564</f>
        <v>星城</v>
      </c>
      <c r="J2564" s="30" t="str">
        <f>ASC(①陸連データ貼付け!J2564)</f>
        <v>ｶﾞｯｺｳﾎｳｼﾞﾝﾅｺﾞﾔｲｼﾀﾞｶﾞｸｴﾝｾｲｼﾞｮｳ</v>
      </c>
      <c r="K2564" s="30" t="str">
        <f t="shared" si="122"/>
        <v>星城</v>
      </c>
      <c r="L2564" s="30">
        <f>①陸連データ貼付け!P2564</f>
        <v>3</v>
      </c>
      <c r="M2564" s="64" t="str">
        <f>①陸連データ貼付け!Q2564</f>
        <v>高校</v>
      </c>
    </row>
    <row r="2565" spans="1:13">
      <c r="A2565" s="233" t="str">
        <f>①陸連データ貼付け!M2565</f>
        <v>H64</v>
      </c>
      <c r="B2565" s="30" t="str">
        <f t="shared" si="120"/>
        <v>H</v>
      </c>
      <c r="C2565" s="30" t="str">
        <f t="shared" si="121"/>
        <v>64</v>
      </c>
      <c r="D2565" s="30">
        <f>①陸連データ貼付け!B2565</f>
        <v>81848938</v>
      </c>
      <c r="E2565" s="30" t="str">
        <f>①陸連データ貼付け!C2565</f>
        <v>吉田　貴信</v>
      </c>
      <c r="F2565" s="30" t="str">
        <f>ASC(①陸連データ貼付け!D2565)</f>
        <v>ﾖｼﾀﾞ ﾀｶｼ</v>
      </c>
      <c r="G2565" s="30" t="str">
        <f>①陸連データ貼付け!E2565</f>
        <v>男</v>
      </c>
      <c r="H2565" s="30">
        <f>①陸連データ貼付け!N2565</f>
        <v>223533</v>
      </c>
      <c r="I2565" s="30" t="str">
        <f>①陸連データ貼付け!K2565</f>
        <v>星城</v>
      </c>
      <c r="J2565" s="30" t="str">
        <f>ASC(①陸連データ貼付け!J2565)</f>
        <v>ｶﾞｯｺｳﾎｳｼﾞﾝﾅｺﾞﾔｲｼﾀﾞｶﾞｸｴﾝｾｲｼﾞｮｳ</v>
      </c>
      <c r="K2565" s="30" t="str">
        <f t="shared" si="122"/>
        <v>星城</v>
      </c>
      <c r="L2565" s="30">
        <f>①陸連データ貼付け!P2565</f>
        <v>3</v>
      </c>
      <c r="M2565" s="64" t="str">
        <f>①陸連データ貼付け!Q2565</f>
        <v>高校</v>
      </c>
    </row>
    <row r="2566" spans="1:13">
      <c r="A2566" s="233" t="str">
        <f>①陸連データ貼付け!M2566</f>
        <v>H65</v>
      </c>
      <c r="B2566" s="30" t="str">
        <f t="shared" si="120"/>
        <v>H</v>
      </c>
      <c r="C2566" s="30" t="str">
        <f t="shared" si="121"/>
        <v>65</v>
      </c>
      <c r="D2566" s="30">
        <f>①陸連データ貼付け!B2566</f>
        <v>82064121</v>
      </c>
      <c r="E2566" s="30" t="str">
        <f>①陸連データ貼付け!C2566</f>
        <v>木許　僚二</v>
      </c>
      <c r="F2566" s="30" t="str">
        <f>ASC(①陸連データ貼付け!D2566)</f>
        <v>ｷﾓﾄ ﾘｮｳｼﾞ</v>
      </c>
      <c r="G2566" s="30" t="str">
        <f>①陸連データ貼付け!E2566</f>
        <v>男</v>
      </c>
      <c r="H2566" s="30">
        <f>①陸連データ貼付け!N2566</f>
        <v>223533</v>
      </c>
      <c r="I2566" s="30" t="str">
        <f>①陸連データ貼付け!K2566</f>
        <v>星城</v>
      </c>
      <c r="J2566" s="30" t="str">
        <f>ASC(①陸連データ貼付け!J2566)</f>
        <v>ｶﾞｯｺｳﾎｳｼﾞﾝﾅｺﾞﾔｲｼﾀﾞｶﾞｸｴﾝｾｲｼﾞｮｳ</v>
      </c>
      <c r="K2566" s="30" t="str">
        <f t="shared" si="122"/>
        <v>星城</v>
      </c>
      <c r="L2566" s="30">
        <f>①陸連データ貼付け!P2566</f>
        <v>2</v>
      </c>
      <c r="M2566" s="64" t="str">
        <f>①陸連データ貼付け!Q2566</f>
        <v>高校</v>
      </c>
    </row>
    <row r="2567" spans="1:13">
      <c r="A2567" s="233" t="str">
        <f>①陸連データ貼付け!M2567</f>
        <v>H66</v>
      </c>
      <c r="B2567" s="30" t="str">
        <f t="shared" si="120"/>
        <v>H</v>
      </c>
      <c r="C2567" s="30" t="str">
        <f t="shared" si="121"/>
        <v>66</v>
      </c>
      <c r="D2567" s="30">
        <f>①陸連データ貼付け!B2567</f>
        <v>82255527</v>
      </c>
      <c r="E2567" s="30" t="str">
        <f>①陸連データ貼付け!C2567</f>
        <v>宗像　亮須介</v>
      </c>
      <c r="F2567" s="30" t="str">
        <f>ASC(①陸連データ貼付け!D2567)</f>
        <v>ﾑﾅｶﾀ ﾘｮｳｽｹ</v>
      </c>
      <c r="G2567" s="30" t="str">
        <f>①陸連データ貼付け!E2567</f>
        <v>男</v>
      </c>
      <c r="H2567" s="30">
        <f>①陸連データ貼付け!N2567</f>
        <v>223533</v>
      </c>
      <c r="I2567" s="30" t="str">
        <f>①陸連データ貼付け!K2567</f>
        <v>星城</v>
      </c>
      <c r="J2567" s="30" t="str">
        <f>ASC(①陸連データ貼付け!J2567)</f>
        <v>ｶﾞｯｺｳﾎｳｼﾞﾝﾅｺﾞﾔｲｼﾀﾞｶﾞｸｴﾝｾｲｼﾞｮｳ</v>
      </c>
      <c r="K2567" s="30" t="str">
        <f t="shared" si="122"/>
        <v>星城</v>
      </c>
      <c r="L2567" s="30">
        <f>①陸連データ貼付け!P2567</f>
        <v>3</v>
      </c>
      <c r="M2567" s="64" t="str">
        <f>①陸連データ貼付け!Q2567</f>
        <v>高校</v>
      </c>
    </row>
    <row r="2568" spans="1:13">
      <c r="A2568" s="233" t="str">
        <f>①陸連データ貼付け!M2568</f>
        <v>H67</v>
      </c>
      <c r="B2568" s="30" t="str">
        <f t="shared" si="120"/>
        <v>H</v>
      </c>
      <c r="C2568" s="30" t="str">
        <f t="shared" si="121"/>
        <v>67</v>
      </c>
      <c r="D2568" s="30">
        <f>①陸連データ貼付け!B2568</f>
        <v>85001014</v>
      </c>
      <c r="E2568" s="30" t="str">
        <f>①陸連データ貼付け!C2568</f>
        <v>遠藤　航太</v>
      </c>
      <c r="F2568" s="30" t="str">
        <f>ASC(①陸連データ貼付け!D2568)</f>
        <v>ｴﾝﾄﾞｳ ｺｳﾀ</v>
      </c>
      <c r="G2568" s="30" t="str">
        <f>①陸連データ貼付け!E2568</f>
        <v>男</v>
      </c>
      <c r="H2568" s="30">
        <f>①陸連データ貼付け!N2568</f>
        <v>223533</v>
      </c>
      <c r="I2568" s="30" t="str">
        <f>①陸連データ貼付け!K2568</f>
        <v>星城</v>
      </c>
      <c r="J2568" s="30" t="str">
        <f>ASC(①陸連データ貼付け!J2568)</f>
        <v>ｶﾞｯｺｳﾎｳｼﾞﾝﾅｺﾞﾔｲｼﾀﾞｶﾞｸｴﾝｾｲｼﾞｮｳ</v>
      </c>
      <c r="K2568" s="30" t="str">
        <f t="shared" si="122"/>
        <v>星城</v>
      </c>
      <c r="L2568" s="30">
        <f>①陸連データ貼付け!P2568</f>
        <v>3</v>
      </c>
      <c r="M2568" s="64" t="str">
        <f>①陸連データ貼付け!Q2568</f>
        <v>高校</v>
      </c>
    </row>
    <row r="2569" spans="1:13">
      <c r="A2569" s="233" t="str">
        <f>①陸連データ貼付け!M2569</f>
        <v>H68</v>
      </c>
      <c r="B2569" s="30" t="str">
        <f t="shared" si="120"/>
        <v>H</v>
      </c>
      <c r="C2569" s="30" t="str">
        <f t="shared" si="121"/>
        <v>68</v>
      </c>
      <c r="D2569" s="30">
        <f>①陸連データ貼付け!B2569</f>
        <v>87217934</v>
      </c>
      <c r="E2569" s="30" t="str">
        <f>①陸連データ貼付け!C2569</f>
        <v>江坂　宙信</v>
      </c>
      <c r="F2569" s="30" t="str">
        <f>ASC(①陸連データ貼付け!D2569)</f>
        <v>ｴｻｶ ﾐﾁﾉﾌﾞ</v>
      </c>
      <c r="G2569" s="30" t="str">
        <f>①陸連データ貼付け!E2569</f>
        <v>男</v>
      </c>
      <c r="H2569" s="30">
        <f>①陸連データ貼付け!N2569</f>
        <v>223533</v>
      </c>
      <c r="I2569" s="30" t="str">
        <f>①陸連データ貼付け!K2569</f>
        <v>星城</v>
      </c>
      <c r="J2569" s="30" t="str">
        <f>ASC(①陸連データ貼付け!J2569)</f>
        <v>ｶﾞｯｺｳﾎｳｼﾞﾝﾅｺﾞﾔｲｼﾀﾞｶﾞｸｴﾝｾｲｼﾞｮｳ</v>
      </c>
      <c r="K2569" s="30" t="str">
        <f t="shared" si="122"/>
        <v>星城</v>
      </c>
      <c r="L2569" s="30">
        <f>①陸連データ貼付け!P2569</f>
        <v>2</v>
      </c>
      <c r="M2569" s="64" t="str">
        <f>①陸連データ貼付け!Q2569</f>
        <v>高校</v>
      </c>
    </row>
    <row r="2570" spans="1:13">
      <c r="A2570" s="233" t="str">
        <f>①陸連データ貼付け!M2570</f>
        <v>H688</v>
      </c>
      <c r="B2570" s="30" t="str">
        <f t="shared" si="120"/>
        <v>H</v>
      </c>
      <c r="C2570" s="30" t="str">
        <f t="shared" si="121"/>
        <v>688</v>
      </c>
      <c r="D2570" s="30">
        <f>①陸連データ貼付け!B2570</f>
        <v>72852529</v>
      </c>
      <c r="E2570" s="30" t="str">
        <f>①陸連データ貼付け!C2570</f>
        <v>松井　弥郷</v>
      </c>
      <c r="F2570" s="30" t="str">
        <f>ASC(①陸連データ貼付け!D2570)</f>
        <v>ﾏﾂｲ ﾔｻﾄ</v>
      </c>
      <c r="G2570" s="30" t="str">
        <f>①陸連データ貼付け!E2570</f>
        <v>男</v>
      </c>
      <c r="H2570" s="30">
        <f>①陸連データ貼付け!N2570</f>
        <v>223533</v>
      </c>
      <c r="I2570" s="30" t="str">
        <f>①陸連データ貼付け!K2570</f>
        <v>星城</v>
      </c>
      <c r="J2570" s="30" t="str">
        <f>ASC(①陸連データ貼付け!J2570)</f>
        <v>ｶﾞｯｺｳﾎｳｼﾞﾝﾅｺﾞﾔｲｼﾀﾞｶﾞｸｴﾝｾｲｼﾞｮｳ</v>
      </c>
      <c r="K2570" s="30" t="str">
        <f t="shared" si="122"/>
        <v>星城</v>
      </c>
      <c r="L2570" s="30">
        <f>①陸連データ貼付け!P2570</f>
        <v>1</v>
      </c>
      <c r="M2570" s="64" t="str">
        <f>①陸連データ貼付け!Q2570</f>
        <v>高校</v>
      </c>
    </row>
    <row r="2571" spans="1:13">
      <c r="A2571" s="233" t="str">
        <f>①陸連データ貼付け!M2571</f>
        <v>H689</v>
      </c>
      <c r="B2571" s="30" t="str">
        <f t="shared" si="120"/>
        <v>H</v>
      </c>
      <c r="C2571" s="30" t="str">
        <f t="shared" si="121"/>
        <v>689</v>
      </c>
      <c r="D2571" s="30">
        <f>①陸連データ貼付け!B2571</f>
        <v>99101626</v>
      </c>
      <c r="E2571" s="30" t="str">
        <f>①陸連データ貼付け!C2571</f>
        <v>大岩　世奈</v>
      </c>
      <c r="F2571" s="30" t="str">
        <f>ASC(①陸連データ貼付け!D2571)</f>
        <v>ｵｵｲﾜ ｾﾅ</v>
      </c>
      <c r="G2571" s="30" t="str">
        <f>①陸連データ貼付け!E2571</f>
        <v>男</v>
      </c>
      <c r="H2571" s="30">
        <f>①陸連データ貼付け!N2571</f>
        <v>223533</v>
      </c>
      <c r="I2571" s="30" t="str">
        <f>①陸連データ貼付け!K2571</f>
        <v>星城</v>
      </c>
      <c r="J2571" s="30" t="str">
        <f>ASC(①陸連データ貼付け!J2571)</f>
        <v>ｶﾞｯｺｳﾎｳｼﾞﾝﾅｺﾞﾔｲｼﾀﾞｶﾞｸｴﾝｾｲｼﾞｮｳ</v>
      </c>
      <c r="K2571" s="30" t="str">
        <f t="shared" si="122"/>
        <v>星城</v>
      </c>
      <c r="L2571" s="30">
        <f>①陸連データ貼付け!P2571</f>
        <v>1</v>
      </c>
      <c r="M2571" s="64" t="str">
        <f>①陸連データ貼付け!Q2571</f>
        <v>高校</v>
      </c>
    </row>
    <row r="2572" spans="1:13">
      <c r="A2572" s="233" t="str">
        <f>①陸連データ貼付け!M2572</f>
        <v>H69</v>
      </c>
      <c r="B2572" s="30" t="str">
        <f t="shared" si="120"/>
        <v>H</v>
      </c>
      <c r="C2572" s="30" t="str">
        <f t="shared" si="121"/>
        <v>69</v>
      </c>
      <c r="D2572" s="30">
        <f>①陸連データ貼付け!B2572</f>
        <v>87220423</v>
      </c>
      <c r="E2572" s="30" t="str">
        <f>①陸連データ貼付け!C2572</f>
        <v>土井　勇人</v>
      </c>
      <c r="F2572" s="30" t="str">
        <f>ASC(①陸連データ貼付け!D2572)</f>
        <v>ﾄﾞｲ ﾕｳﾄ</v>
      </c>
      <c r="G2572" s="30" t="str">
        <f>①陸連データ貼付け!E2572</f>
        <v>男</v>
      </c>
      <c r="H2572" s="30">
        <f>①陸連データ貼付け!N2572</f>
        <v>223533</v>
      </c>
      <c r="I2572" s="30" t="str">
        <f>①陸連データ貼付け!K2572</f>
        <v>星城</v>
      </c>
      <c r="J2572" s="30" t="str">
        <f>ASC(①陸連データ貼付け!J2572)</f>
        <v>ｶﾞｯｺｳﾎｳｼﾞﾝﾅｺﾞﾔｲｼﾀﾞｶﾞｸｴﾝｾｲｼﾞｮｳ</v>
      </c>
      <c r="K2572" s="30" t="str">
        <f t="shared" si="122"/>
        <v>星城</v>
      </c>
      <c r="L2572" s="30">
        <f>①陸連データ貼付け!P2572</f>
        <v>2</v>
      </c>
      <c r="M2572" s="64" t="str">
        <f>①陸連データ貼付け!Q2572</f>
        <v>高校</v>
      </c>
    </row>
    <row r="2573" spans="1:13">
      <c r="A2573" s="233" t="str">
        <f>①陸連データ貼付け!M2573</f>
        <v>H690</v>
      </c>
      <c r="B2573" s="30" t="str">
        <f t="shared" si="120"/>
        <v>H</v>
      </c>
      <c r="C2573" s="30" t="str">
        <f t="shared" si="121"/>
        <v>690</v>
      </c>
      <c r="D2573" s="30">
        <f>①陸連データ貼付け!B2573</f>
        <v>99102021</v>
      </c>
      <c r="E2573" s="30" t="str">
        <f>①陸連データ貼付け!C2573</f>
        <v>鈴木　祥真</v>
      </c>
      <c r="F2573" s="30" t="str">
        <f>ASC(①陸連データ貼付け!D2573)</f>
        <v>ｽｽﾞｷ ｼｮｳﾏ</v>
      </c>
      <c r="G2573" s="30" t="str">
        <f>①陸連データ貼付け!E2573</f>
        <v>男</v>
      </c>
      <c r="H2573" s="30">
        <f>①陸連データ貼付け!N2573</f>
        <v>223533</v>
      </c>
      <c r="I2573" s="30" t="str">
        <f>①陸連データ貼付け!K2573</f>
        <v>星城</v>
      </c>
      <c r="J2573" s="30" t="str">
        <f>ASC(①陸連データ貼付け!J2573)</f>
        <v>ｶﾞｯｺｳﾎｳｼﾞﾝﾅｺﾞﾔｲｼﾀﾞｶﾞｸｴﾝｾｲｼﾞｮｳ</v>
      </c>
      <c r="K2573" s="30" t="str">
        <f t="shared" si="122"/>
        <v>星城</v>
      </c>
      <c r="L2573" s="30">
        <f>①陸連データ貼付け!P2573</f>
        <v>1</v>
      </c>
      <c r="M2573" s="64" t="str">
        <f>①陸連データ貼付け!Q2573</f>
        <v>高校</v>
      </c>
    </row>
    <row r="2574" spans="1:13">
      <c r="A2574" s="233" t="str">
        <f>①陸連データ貼付け!M2574</f>
        <v>H691</v>
      </c>
      <c r="B2574" s="30" t="str">
        <f t="shared" si="120"/>
        <v>H</v>
      </c>
      <c r="C2574" s="30" t="str">
        <f t="shared" si="121"/>
        <v>691</v>
      </c>
      <c r="D2574" s="30">
        <f>①陸連データ貼付け!B2574</f>
        <v>99102728</v>
      </c>
      <c r="E2574" s="30" t="str">
        <f>①陸連データ貼付け!C2574</f>
        <v>児玉　優輝</v>
      </c>
      <c r="F2574" s="30" t="str">
        <f>ASC(①陸連データ貼付け!D2574)</f>
        <v>ｺﾀﾞﾏ ﾕｳｷ</v>
      </c>
      <c r="G2574" s="30" t="str">
        <f>①陸連データ貼付け!E2574</f>
        <v>男</v>
      </c>
      <c r="H2574" s="30">
        <f>①陸連データ貼付け!N2574</f>
        <v>223533</v>
      </c>
      <c r="I2574" s="30" t="str">
        <f>①陸連データ貼付け!K2574</f>
        <v>星城</v>
      </c>
      <c r="J2574" s="30" t="str">
        <f>ASC(①陸連データ貼付け!J2574)</f>
        <v>ｶﾞｯｺｳﾎｳｼﾞﾝﾅｺﾞﾔｲｼﾀﾞｶﾞｸｴﾝｾｲｼﾞｮｳ</v>
      </c>
      <c r="K2574" s="30" t="str">
        <f t="shared" si="122"/>
        <v>星城</v>
      </c>
      <c r="L2574" s="30">
        <f>①陸連データ貼付け!P2574</f>
        <v>1</v>
      </c>
      <c r="M2574" s="64" t="str">
        <f>①陸連データ貼付け!Q2574</f>
        <v>高校</v>
      </c>
    </row>
    <row r="2575" spans="1:13">
      <c r="A2575" s="233" t="str">
        <f>①陸連データ貼付け!M2575</f>
        <v>H692</v>
      </c>
      <c r="B2575" s="30" t="str">
        <f t="shared" si="120"/>
        <v>H</v>
      </c>
      <c r="C2575" s="30" t="str">
        <f t="shared" si="121"/>
        <v>692</v>
      </c>
      <c r="D2575" s="30">
        <f>①陸連データ貼付け!B2575</f>
        <v>99102930</v>
      </c>
      <c r="E2575" s="30" t="str">
        <f>①陸連データ貼付け!C2575</f>
        <v>阪野　大輝</v>
      </c>
      <c r="F2575" s="30" t="str">
        <f>ASC(①陸連データ貼付け!D2575)</f>
        <v>ﾊﾞﾝﾉ ﾀﾞｲｷ</v>
      </c>
      <c r="G2575" s="30" t="str">
        <f>①陸連データ貼付け!E2575</f>
        <v>男</v>
      </c>
      <c r="H2575" s="30">
        <f>①陸連データ貼付け!N2575</f>
        <v>223533</v>
      </c>
      <c r="I2575" s="30" t="str">
        <f>①陸連データ貼付け!K2575</f>
        <v>星城</v>
      </c>
      <c r="J2575" s="30" t="str">
        <f>ASC(①陸連データ貼付け!J2575)</f>
        <v>ｶﾞｯｺｳﾎｳｼﾞﾝﾅｺﾞﾔｲｼﾀﾞｶﾞｸｴﾝｾｲｼﾞｮｳ</v>
      </c>
      <c r="K2575" s="30" t="str">
        <f t="shared" si="122"/>
        <v>星城</v>
      </c>
      <c r="L2575" s="30">
        <f>①陸連データ貼付け!P2575</f>
        <v>1</v>
      </c>
      <c r="M2575" s="64" t="str">
        <f>①陸連データ貼付け!Q2575</f>
        <v>高校</v>
      </c>
    </row>
    <row r="2576" spans="1:13">
      <c r="A2576" s="233" t="str">
        <f>①陸連データ貼付け!M2576</f>
        <v>H693</v>
      </c>
      <c r="B2576" s="30" t="str">
        <f t="shared" si="120"/>
        <v>H</v>
      </c>
      <c r="C2576" s="30" t="str">
        <f t="shared" si="121"/>
        <v>693</v>
      </c>
      <c r="D2576" s="30">
        <f>①陸連データ貼付け!B2576</f>
        <v>99103931</v>
      </c>
      <c r="E2576" s="30" t="str">
        <f>①陸連データ貼付け!C2576</f>
        <v>森　貴哉</v>
      </c>
      <c r="F2576" s="30" t="str">
        <f>ASC(①陸連データ貼付け!D2576)</f>
        <v>ﾓﾘ ﾀｶﾔ</v>
      </c>
      <c r="G2576" s="30" t="str">
        <f>①陸連データ貼付け!E2576</f>
        <v>男</v>
      </c>
      <c r="H2576" s="30">
        <f>①陸連データ貼付け!N2576</f>
        <v>223533</v>
      </c>
      <c r="I2576" s="30" t="str">
        <f>①陸連データ貼付け!K2576</f>
        <v>星城</v>
      </c>
      <c r="J2576" s="30" t="str">
        <f>ASC(①陸連データ貼付け!J2576)</f>
        <v>ｶﾞｯｺｳﾎｳｼﾞﾝﾅｺﾞﾔｲｼﾀﾞｶﾞｸｴﾝｾｲｼﾞｮｳ</v>
      </c>
      <c r="K2576" s="30" t="str">
        <f t="shared" si="122"/>
        <v>星城</v>
      </c>
      <c r="L2576" s="30">
        <f>①陸連データ貼付け!P2576</f>
        <v>1</v>
      </c>
      <c r="M2576" s="64" t="str">
        <f>①陸連データ貼付け!Q2576</f>
        <v>高校</v>
      </c>
    </row>
    <row r="2577" spans="1:13">
      <c r="A2577" s="233" t="str">
        <f>①陸連データ貼付け!M2577</f>
        <v>H70</v>
      </c>
      <c r="B2577" s="30" t="str">
        <f t="shared" si="120"/>
        <v>H</v>
      </c>
      <c r="C2577" s="30" t="str">
        <f t="shared" si="121"/>
        <v>70</v>
      </c>
      <c r="D2577" s="30">
        <f>①陸連データ貼付け!B2577</f>
        <v>87220625</v>
      </c>
      <c r="E2577" s="30" t="str">
        <f>①陸連データ貼付け!C2577</f>
        <v>吉田　一征</v>
      </c>
      <c r="F2577" s="30" t="str">
        <f>ASC(①陸連データ貼付け!D2577)</f>
        <v>ﾖｼﾀﾞ ｲｯｾｲ</v>
      </c>
      <c r="G2577" s="30" t="str">
        <f>①陸連データ貼付け!E2577</f>
        <v>男</v>
      </c>
      <c r="H2577" s="30">
        <f>①陸連データ貼付け!N2577</f>
        <v>223533</v>
      </c>
      <c r="I2577" s="30" t="str">
        <f>①陸連データ貼付け!K2577</f>
        <v>星城</v>
      </c>
      <c r="J2577" s="30" t="str">
        <f>ASC(①陸連データ貼付け!J2577)</f>
        <v>ｶﾞｯｺｳﾎｳｼﾞﾝﾅｺﾞﾔｲｼﾀﾞｶﾞｸｴﾝｾｲｼﾞｮｳ</v>
      </c>
      <c r="K2577" s="30" t="str">
        <f t="shared" si="122"/>
        <v>星城</v>
      </c>
      <c r="L2577" s="30">
        <f>①陸連データ貼付け!P2577</f>
        <v>2</v>
      </c>
      <c r="M2577" s="64" t="str">
        <f>①陸連データ貼付け!Q2577</f>
        <v>高校</v>
      </c>
    </row>
    <row r="2578" spans="1:13">
      <c r="A2578" s="233" t="str">
        <f>①陸連データ貼付け!M2578</f>
        <v>J5131</v>
      </c>
      <c r="B2578" s="30" t="str">
        <f t="shared" si="120"/>
        <v>J</v>
      </c>
      <c r="C2578" s="30" t="str">
        <f t="shared" si="121"/>
        <v>5131</v>
      </c>
      <c r="D2578" s="30">
        <f>①陸連データ貼付け!B2578</f>
        <v>40362722</v>
      </c>
      <c r="E2578" s="30" t="str">
        <f>①陸連データ貼付け!C2578</f>
        <v>飯塚　寿音</v>
      </c>
      <c r="F2578" s="30" t="str">
        <f>ASC(①陸連データ貼付け!D2578)</f>
        <v>ｲｲﾂﾞｶ ﾋｻﾈ</v>
      </c>
      <c r="G2578" s="30" t="str">
        <f>①陸連データ貼付け!E2578</f>
        <v>女</v>
      </c>
      <c r="H2578" s="30">
        <f>①陸連データ貼付け!N2578</f>
        <v>223534</v>
      </c>
      <c r="I2578" s="30" t="str">
        <f>①陸連データ貼付け!K2578</f>
        <v>聖霊</v>
      </c>
      <c r="J2578" s="30" t="str">
        <f>ASC(①陸連データ貼付け!J2578)</f>
        <v>ｶﾞｯｺｳﾎｳｼﾞﾝﾅﾝｻﾞﾝｶﾞｸｴﾝｾｲﾚｲ</v>
      </c>
      <c r="K2578" s="30" t="str">
        <f t="shared" si="122"/>
        <v>聖霊</v>
      </c>
      <c r="L2578" s="30">
        <f>①陸連データ貼付け!P2578</f>
        <v>3</v>
      </c>
      <c r="M2578" s="64" t="str">
        <f>①陸連データ貼付け!Q2578</f>
        <v>高校</v>
      </c>
    </row>
    <row r="2579" spans="1:13">
      <c r="A2579" s="233" t="str">
        <f>①陸連データ貼付け!M2579</f>
        <v>J5132</v>
      </c>
      <c r="B2579" s="30" t="str">
        <f t="shared" si="120"/>
        <v>J</v>
      </c>
      <c r="C2579" s="30" t="str">
        <f t="shared" si="121"/>
        <v>5132</v>
      </c>
      <c r="D2579" s="30">
        <f>①陸連データ貼付け!B2579</f>
        <v>49385736</v>
      </c>
      <c r="E2579" s="30" t="str">
        <f>①陸連データ貼付け!C2579</f>
        <v>浅井　思羽</v>
      </c>
      <c r="F2579" s="30" t="str">
        <f>ASC(①陸連データ貼付け!D2579)</f>
        <v>ｱｻｲ ｺﾄﾜ</v>
      </c>
      <c r="G2579" s="30" t="str">
        <f>①陸連データ貼付け!E2579</f>
        <v>女</v>
      </c>
      <c r="H2579" s="30">
        <f>①陸連データ貼付け!N2579</f>
        <v>223534</v>
      </c>
      <c r="I2579" s="30" t="str">
        <f>①陸連データ貼付け!K2579</f>
        <v>聖霊</v>
      </c>
      <c r="J2579" s="30" t="str">
        <f>ASC(①陸連データ貼付け!J2579)</f>
        <v>ｶﾞｯｺｳﾎｳｼﾞﾝﾅﾝｻﾞﾝｶﾞｸｴﾝｾｲﾚｲ</v>
      </c>
      <c r="K2579" s="30" t="str">
        <f t="shared" si="122"/>
        <v>聖霊</v>
      </c>
      <c r="L2579" s="30">
        <f>①陸連データ貼付け!P2579</f>
        <v>2</v>
      </c>
      <c r="M2579" s="64" t="str">
        <f>①陸連データ貼付け!Q2579</f>
        <v>高校</v>
      </c>
    </row>
    <row r="2580" spans="1:13">
      <c r="A2580" s="233" t="str">
        <f>①陸連データ貼付け!M2580</f>
        <v>J5133</v>
      </c>
      <c r="B2580" s="30" t="str">
        <f t="shared" si="120"/>
        <v>J</v>
      </c>
      <c r="C2580" s="30" t="str">
        <f t="shared" si="121"/>
        <v>5133</v>
      </c>
      <c r="D2580" s="30">
        <f>①陸連データ貼付け!B2580</f>
        <v>51123517</v>
      </c>
      <c r="E2580" s="30" t="str">
        <f>①陸連データ貼付け!C2580</f>
        <v>佐治　佳奈子</v>
      </c>
      <c r="F2580" s="30" t="str">
        <f>ASC(①陸連データ貼付け!D2580)</f>
        <v>ｻｼﾞ ｶﾅｺ</v>
      </c>
      <c r="G2580" s="30" t="str">
        <f>①陸連データ貼付け!E2580</f>
        <v>女</v>
      </c>
      <c r="H2580" s="30">
        <f>①陸連データ貼付け!N2580</f>
        <v>223534</v>
      </c>
      <c r="I2580" s="30" t="str">
        <f>①陸連データ貼付け!K2580</f>
        <v>聖霊</v>
      </c>
      <c r="J2580" s="30" t="str">
        <f>ASC(①陸連データ貼付け!J2580)</f>
        <v>ｶﾞｯｺｳﾎｳｼﾞﾝﾅﾝｻﾞﾝｶﾞｸｴﾝｾｲﾚｲ</v>
      </c>
      <c r="K2580" s="30" t="str">
        <f t="shared" si="122"/>
        <v>聖霊</v>
      </c>
      <c r="L2580" s="30">
        <f>①陸連データ貼付け!P2580</f>
        <v>2</v>
      </c>
      <c r="M2580" s="64" t="str">
        <f>①陸連データ貼付け!Q2580</f>
        <v>高校</v>
      </c>
    </row>
    <row r="2581" spans="1:13">
      <c r="A2581" s="233" t="str">
        <f>①陸連データ貼付け!M2581</f>
        <v>J5134</v>
      </c>
      <c r="B2581" s="30" t="str">
        <f t="shared" si="120"/>
        <v>J</v>
      </c>
      <c r="C2581" s="30" t="str">
        <f t="shared" si="121"/>
        <v>5134</v>
      </c>
      <c r="D2581" s="30">
        <f>①陸連データ貼付け!B2581</f>
        <v>51124316</v>
      </c>
      <c r="E2581" s="30" t="str">
        <f>①陸連データ貼付け!C2581</f>
        <v>麓　実華</v>
      </c>
      <c r="F2581" s="30" t="str">
        <f>ASC(①陸連データ貼付け!D2581)</f>
        <v>ﾌﾓﾄ ﾐｶ</v>
      </c>
      <c r="G2581" s="30" t="str">
        <f>①陸連データ貼付け!E2581</f>
        <v>女</v>
      </c>
      <c r="H2581" s="30">
        <f>①陸連データ貼付け!N2581</f>
        <v>223534</v>
      </c>
      <c r="I2581" s="30" t="str">
        <f>①陸連データ貼付け!K2581</f>
        <v>聖霊</v>
      </c>
      <c r="J2581" s="30" t="str">
        <f>ASC(①陸連データ貼付け!J2581)</f>
        <v>ｶﾞｯｺｳﾎｳｼﾞﾝﾅﾝｻﾞﾝｶﾞｸｴﾝｾｲﾚｲ</v>
      </c>
      <c r="K2581" s="30" t="str">
        <f t="shared" si="122"/>
        <v>聖霊</v>
      </c>
      <c r="L2581" s="30">
        <f>①陸連データ貼付け!P2581</f>
        <v>2</v>
      </c>
      <c r="M2581" s="64" t="str">
        <f>①陸連データ貼付け!Q2581</f>
        <v>高校</v>
      </c>
    </row>
    <row r="2582" spans="1:13">
      <c r="A2582" s="233" t="str">
        <f>①陸連データ貼付け!M2582</f>
        <v>J5135</v>
      </c>
      <c r="B2582" s="30" t="str">
        <f t="shared" si="120"/>
        <v>J</v>
      </c>
      <c r="C2582" s="30" t="str">
        <f t="shared" si="121"/>
        <v>5135</v>
      </c>
      <c r="D2582" s="30">
        <f>①陸連データ貼付け!B2582</f>
        <v>51124619</v>
      </c>
      <c r="E2582" s="30" t="str">
        <f>①陸連データ貼付け!C2582</f>
        <v>妹尾　夏子</v>
      </c>
      <c r="F2582" s="30" t="str">
        <f>ASC(①陸連データ貼付け!D2582)</f>
        <v>ｾﾉｵ ﾅﾂｺ</v>
      </c>
      <c r="G2582" s="30" t="str">
        <f>①陸連データ貼付け!E2582</f>
        <v>女</v>
      </c>
      <c r="H2582" s="30">
        <f>①陸連データ貼付け!N2582</f>
        <v>223534</v>
      </c>
      <c r="I2582" s="30" t="str">
        <f>①陸連データ貼付け!K2582</f>
        <v>聖霊</v>
      </c>
      <c r="J2582" s="30" t="str">
        <f>ASC(①陸連データ貼付け!J2582)</f>
        <v>ｶﾞｯｺｳﾎｳｼﾞﾝﾅﾝｻﾞﾝｶﾞｸｴﾝｾｲﾚｲ</v>
      </c>
      <c r="K2582" s="30" t="str">
        <f t="shared" si="122"/>
        <v>聖霊</v>
      </c>
      <c r="L2582" s="30">
        <f>①陸連データ貼付け!P2582</f>
        <v>2</v>
      </c>
      <c r="M2582" s="64" t="str">
        <f>①陸連データ貼付け!Q2582</f>
        <v>高校</v>
      </c>
    </row>
    <row r="2583" spans="1:13">
      <c r="A2583" s="233" t="str">
        <f>①陸連データ貼付け!M2583</f>
        <v>J5136</v>
      </c>
      <c r="B2583" s="30" t="str">
        <f t="shared" si="120"/>
        <v>J</v>
      </c>
      <c r="C2583" s="30" t="str">
        <f t="shared" si="121"/>
        <v>5136</v>
      </c>
      <c r="D2583" s="30">
        <f>①陸連データ貼付け!B2583</f>
        <v>63901019</v>
      </c>
      <c r="E2583" s="30" t="str">
        <f>①陸連データ貼付け!C2583</f>
        <v>柴田　菜々春</v>
      </c>
      <c r="F2583" s="30" t="str">
        <f>ASC(①陸連データ貼付け!D2583)</f>
        <v>ｼﾊﾞﾀ ﾅﾅﾊ</v>
      </c>
      <c r="G2583" s="30" t="str">
        <f>①陸連データ貼付け!E2583</f>
        <v>女</v>
      </c>
      <c r="H2583" s="30">
        <f>①陸連データ貼付け!N2583</f>
        <v>223534</v>
      </c>
      <c r="I2583" s="30" t="str">
        <f>①陸連データ貼付け!K2583</f>
        <v>聖霊</v>
      </c>
      <c r="J2583" s="30" t="str">
        <f>ASC(①陸連データ貼付け!J2583)</f>
        <v>ｶﾞｯｺｳﾎｳｼﾞﾝﾅﾝｻﾞﾝｶﾞｸｴﾝｾｲﾚｲ</v>
      </c>
      <c r="K2583" s="30" t="str">
        <f t="shared" si="122"/>
        <v>聖霊</v>
      </c>
      <c r="L2583" s="30">
        <f>①陸連データ貼付け!P2583</f>
        <v>1</v>
      </c>
      <c r="M2583" s="64" t="str">
        <f>①陸連データ貼付け!Q2583</f>
        <v>高校</v>
      </c>
    </row>
    <row r="2584" spans="1:13">
      <c r="A2584" s="233" t="str">
        <f>①陸連データ貼付け!M2584</f>
        <v>J5137</v>
      </c>
      <c r="B2584" s="30" t="str">
        <f t="shared" si="120"/>
        <v>J</v>
      </c>
      <c r="C2584" s="30" t="str">
        <f t="shared" si="121"/>
        <v>5137</v>
      </c>
      <c r="D2584" s="30">
        <f>①陸連データ貼付け!B2584</f>
        <v>63901726</v>
      </c>
      <c r="E2584" s="30" t="str">
        <f>①陸連データ貼付け!C2584</f>
        <v>林　蒼依</v>
      </c>
      <c r="F2584" s="30" t="str">
        <f>ASC(①陸連データ貼付け!D2584)</f>
        <v>ﾊﾔｼ ｱｵｲ</v>
      </c>
      <c r="G2584" s="30" t="str">
        <f>①陸連データ貼付け!E2584</f>
        <v>女</v>
      </c>
      <c r="H2584" s="30">
        <f>①陸連データ貼付け!N2584</f>
        <v>223534</v>
      </c>
      <c r="I2584" s="30" t="str">
        <f>①陸連データ貼付け!K2584</f>
        <v>聖霊</v>
      </c>
      <c r="J2584" s="30" t="str">
        <f>ASC(①陸連データ貼付け!J2584)</f>
        <v>ｶﾞｯｺｳﾎｳｼﾞﾝﾅﾝｻﾞﾝｶﾞｸｴﾝｾｲﾚｲ</v>
      </c>
      <c r="K2584" s="30" t="str">
        <f t="shared" si="122"/>
        <v>聖霊</v>
      </c>
      <c r="L2584" s="30">
        <f>①陸連データ貼付け!P2584</f>
        <v>1</v>
      </c>
      <c r="M2584" s="64" t="str">
        <f>①陸連データ貼付け!Q2584</f>
        <v>高校</v>
      </c>
    </row>
    <row r="2585" spans="1:13">
      <c r="A2585" s="233" t="str">
        <f>①陸連データ貼付け!M2585</f>
        <v>J5138</v>
      </c>
      <c r="B2585" s="30" t="str">
        <f t="shared" si="120"/>
        <v>J</v>
      </c>
      <c r="C2585" s="30" t="str">
        <f t="shared" si="121"/>
        <v>5138</v>
      </c>
      <c r="D2585" s="30">
        <f>①陸連データ貼付け!B2585</f>
        <v>63902020</v>
      </c>
      <c r="E2585" s="30" t="str">
        <f>①陸連データ貼付け!C2585</f>
        <v>八賀　小穂</v>
      </c>
      <c r="F2585" s="30" t="str">
        <f>ASC(①陸連データ貼付け!D2585)</f>
        <v>ﾊﾁｶﾞ ｻﾎ</v>
      </c>
      <c r="G2585" s="30" t="str">
        <f>①陸連データ貼付け!E2585</f>
        <v>女</v>
      </c>
      <c r="H2585" s="30">
        <f>①陸連データ貼付け!N2585</f>
        <v>223534</v>
      </c>
      <c r="I2585" s="30" t="str">
        <f>①陸連データ貼付け!K2585</f>
        <v>聖霊</v>
      </c>
      <c r="J2585" s="30" t="str">
        <f>ASC(①陸連データ貼付け!J2585)</f>
        <v>ｶﾞｯｺｳﾎｳｼﾞﾝﾅﾝｻﾞﾝｶﾞｸｴﾝｾｲﾚｲ</v>
      </c>
      <c r="K2585" s="30" t="str">
        <f t="shared" si="122"/>
        <v>聖霊</v>
      </c>
      <c r="L2585" s="30">
        <f>①陸連データ貼付け!P2585</f>
        <v>1</v>
      </c>
      <c r="M2585" s="64" t="str">
        <f>①陸連データ貼付け!Q2585</f>
        <v>高校</v>
      </c>
    </row>
    <row r="2586" spans="1:13">
      <c r="A2586" s="233" t="str">
        <f>①陸連データ貼付け!M2586</f>
        <v>J5139</v>
      </c>
      <c r="B2586" s="30" t="str">
        <f t="shared" si="120"/>
        <v>J</v>
      </c>
      <c r="C2586" s="30" t="str">
        <f t="shared" si="121"/>
        <v>5139</v>
      </c>
      <c r="D2586" s="30">
        <f>①陸連データ貼付け!B2586</f>
        <v>67561126</v>
      </c>
      <c r="E2586" s="30" t="str">
        <f>①陸連データ貼付け!C2586</f>
        <v>岩島　咲季</v>
      </c>
      <c r="F2586" s="30" t="str">
        <f>ASC(①陸連データ貼付け!D2586)</f>
        <v>ｲﾜｼﾏ ｻｷ</v>
      </c>
      <c r="G2586" s="30" t="str">
        <f>①陸連データ貼付け!E2586</f>
        <v>女</v>
      </c>
      <c r="H2586" s="30">
        <f>①陸連データ貼付け!N2586</f>
        <v>223534</v>
      </c>
      <c r="I2586" s="30" t="str">
        <f>①陸連データ貼付け!K2586</f>
        <v>聖霊</v>
      </c>
      <c r="J2586" s="30" t="str">
        <f>ASC(①陸連データ貼付け!J2586)</f>
        <v>ｶﾞｯｺｳﾎｳｼﾞﾝﾅﾝｻﾞﾝｶﾞｸｴﾝｾｲﾚｲ</v>
      </c>
      <c r="K2586" s="30" t="str">
        <f t="shared" si="122"/>
        <v>聖霊</v>
      </c>
      <c r="L2586" s="30">
        <f>①陸連データ貼付け!P2586</f>
        <v>3</v>
      </c>
      <c r="M2586" s="64" t="str">
        <f>①陸連データ貼付け!Q2586</f>
        <v>高校</v>
      </c>
    </row>
    <row r="2587" spans="1:13">
      <c r="A2587" s="233" t="str">
        <f>①陸連データ貼付け!M2587</f>
        <v>J5140</v>
      </c>
      <c r="B2587" s="30" t="str">
        <f t="shared" si="120"/>
        <v>J</v>
      </c>
      <c r="C2587" s="30" t="str">
        <f t="shared" si="121"/>
        <v>5140</v>
      </c>
      <c r="D2587" s="30">
        <f>①陸連データ貼付け!B2587</f>
        <v>88497339</v>
      </c>
      <c r="E2587" s="30" t="str">
        <f>①陸連データ貼付け!C2587</f>
        <v>伊勢　日向子</v>
      </c>
      <c r="F2587" s="30" t="str">
        <f>ASC(①陸連データ貼付け!D2587)</f>
        <v>ｲｾ ﾋﾅｺ</v>
      </c>
      <c r="G2587" s="30" t="str">
        <f>①陸連データ貼付け!E2587</f>
        <v>女</v>
      </c>
      <c r="H2587" s="30">
        <f>①陸連データ貼付け!N2587</f>
        <v>223534</v>
      </c>
      <c r="I2587" s="30" t="str">
        <f>①陸連データ貼付け!K2587</f>
        <v>聖霊</v>
      </c>
      <c r="J2587" s="30" t="str">
        <f>ASC(①陸連データ貼付け!J2587)</f>
        <v>ｶﾞｯｺｳﾎｳｼﾞﾝﾅﾝｻﾞﾝｶﾞｸｴﾝｾｲﾚｲ</v>
      </c>
      <c r="K2587" s="30" t="str">
        <f t="shared" si="122"/>
        <v>聖霊</v>
      </c>
      <c r="L2587" s="30">
        <f>①陸連データ貼付け!P2587</f>
        <v>2</v>
      </c>
      <c r="M2587" s="64" t="str">
        <f>①陸連データ貼付け!Q2587</f>
        <v>高校</v>
      </c>
    </row>
    <row r="2588" spans="1:13">
      <c r="A2588" s="233" t="str">
        <f>①陸連データ貼付け!M2588</f>
        <v>J5141</v>
      </c>
      <c r="B2588" s="30" t="str">
        <f t="shared" si="120"/>
        <v>J</v>
      </c>
      <c r="C2588" s="30" t="str">
        <f t="shared" si="121"/>
        <v>5141</v>
      </c>
      <c r="D2588" s="30">
        <f>①陸連データ貼付け!B2588</f>
        <v>88497541</v>
      </c>
      <c r="E2588" s="30" t="str">
        <f>①陸連データ貼付け!C2588</f>
        <v>太田　結夕</v>
      </c>
      <c r="F2588" s="30" t="str">
        <f>ASC(①陸連データ貼付け!D2588)</f>
        <v>ｵｵﾀ ﾕｳﾕ</v>
      </c>
      <c r="G2588" s="30" t="str">
        <f>①陸連データ貼付け!E2588</f>
        <v>女</v>
      </c>
      <c r="H2588" s="30">
        <f>①陸連データ貼付け!N2588</f>
        <v>223534</v>
      </c>
      <c r="I2588" s="30" t="str">
        <f>①陸連データ貼付け!K2588</f>
        <v>聖霊</v>
      </c>
      <c r="J2588" s="30" t="str">
        <f>ASC(①陸連データ貼付け!J2588)</f>
        <v>ｶﾞｯｺｳﾎｳｼﾞﾝﾅﾝｻﾞﾝｶﾞｸｴﾝｾｲﾚｲ</v>
      </c>
      <c r="K2588" s="30" t="str">
        <f t="shared" si="122"/>
        <v>聖霊</v>
      </c>
      <c r="L2588" s="30">
        <f>①陸連データ貼付け!P2588</f>
        <v>2</v>
      </c>
      <c r="M2588" s="64" t="str">
        <f>①陸連データ貼付け!Q2588</f>
        <v>高校</v>
      </c>
    </row>
    <row r="2589" spans="1:13">
      <c r="A2589" s="233" t="str">
        <f>①陸連データ貼付け!M2589</f>
        <v>J5290</v>
      </c>
      <c r="B2589" s="30" t="str">
        <f t="shared" si="120"/>
        <v>J</v>
      </c>
      <c r="C2589" s="30" t="str">
        <f t="shared" si="121"/>
        <v>5290</v>
      </c>
      <c r="D2589" s="30">
        <f>①陸連データ貼付け!B2589</f>
        <v>81842124</v>
      </c>
      <c r="E2589" s="30" t="str">
        <f>①陸連データ貼付け!C2589</f>
        <v>木全　真優</v>
      </c>
      <c r="F2589" s="30" t="str">
        <f>ASC(①陸連データ貼付け!D2589)</f>
        <v>ｷﾏﾀ ﾏﾕ</v>
      </c>
      <c r="G2589" s="30" t="str">
        <f>①陸連データ貼付け!E2589</f>
        <v>女</v>
      </c>
      <c r="H2589" s="30">
        <f>①陸連データ貼付け!N2589</f>
        <v>223536</v>
      </c>
      <c r="I2589" s="30" t="str">
        <f>①陸連データ貼付け!K2589</f>
        <v>中部大春日丘</v>
      </c>
      <c r="J2589" s="30" t="str">
        <f>ASC(①陸連データ貼付け!J2589)</f>
        <v>ﾁｭｳﾌﾞﾀﾞｲｶﾞｸﾊﾙﾋｶﾞｵｶ</v>
      </c>
      <c r="K2589" s="30" t="str">
        <f t="shared" si="122"/>
        <v>中部大春日丘</v>
      </c>
      <c r="L2589" s="30">
        <f>①陸連データ貼付け!P2589</f>
        <v>3</v>
      </c>
      <c r="M2589" s="64" t="str">
        <f>①陸連データ貼付け!Q2589</f>
        <v>高校</v>
      </c>
    </row>
    <row r="2590" spans="1:13">
      <c r="A2590" s="233" t="str">
        <f>①陸連データ貼付け!M2590</f>
        <v>J5291</v>
      </c>
      <c r="B2590" s="30" t="str">
        <f t="shared" si="120"/>
        <v>J</v>
      </c>
      <c r="C2590" s="30" t="str">
        <f t="shared" si="121"/>
        <v>5291</v>
      </c>
      <c r="D2590" s="30">
        <f>①陸連データ貼付け!B2590</f>
        <v>96828336</v>
      </c>
      <c r="E2590" s="30" t="str">
        <f>①陸連データ貼付け!C2590</f>
        <v>松山　瑞季</v>
      </c>
      <c r="F2590" s="30" t="str">
        <f>ASC(①陸連データ貼付け!D2590)</f>
        <v>ﾏﾂﾔﾏ ﾐｽﾞｷ</v>
      </c>
      <c r="G2590" s="30" t="str">
        <f>①陸連データ貼付け!E2590</f>
        <v>女</v>
      </c>
      <c r="H2590" s="30">
        <f>①陸連データ貼付け!N2590</f>
        <v>223536</v>
      </c>
      <c r="I2590" s="30" t="str">
        <f>①陸連データ貼付け!K2590</f>
        <v>中部大春日丘</v>
      </c>
      <c r="J2590" s="30" t="str">
        <f>ASC(①陸連データ貼付け!J2590)</f>
        <v>ﾁｭｳﾌﾞﾀﾞｲｶﾞｸﾊﾙﾋｶﾞｵｶ</v>
      </c>
      <c r="K2590" s="30" t="str">
        <f t="shared" si="122"/>
        <v>中部大春日丘</v>
      </c>
      <c r="L2590" s="30">
        <f>①陸連データ貼付け!P2590</f>
        <v>2</v>
      </c>
      <c r="M2590" s="64" t="str">
        <f>①陸連データ貼付け!Q2590</f>
        <v>高校</v>
      </c>
    </row>
    <row r="2591" spans="1:13">
      <c r="A2591" s="233" t="str">
        <f>①陸連データ貼付け!M2591</f>
        <v>J523</v>
      </c>
      <c r="B2591" s="30" t="str">
        <f t="shared" si="120"/>
        <v>J</v>
      </c>
      <c r="C2591" s="30" t="str">
        <f t="shared" si="121"/>
        <v>523</v>
      </c>
      <c r="D2591" s="30">
        <f>①陸連データ貼付け!B2591</f>
        <v>72768434</v>
      </c>
      <c r="E2591" s="30" t="str">
        <f>①陸連データ貼付け!C2591</f>
        <v>柴田　圭</v>
      </c>
      <c r="F2591" s="30" t="str">
        <f>ASC(①陸連データ貼付け!D2591)</f>
        <v>ｼﾊﾞﾀ ｹｲ</v>
      </c>
      <c r="G2591" s="30" t="str">
        <f>①陸連データ貼付け!E2591</f>
        <v>男</v>
      </c>
      <c r="H2591" s="30">
        <f>①陸連データ貼付け!N2591</f>
        <v>223536</v>
      </c>
      <c r="I2591" s="30" t="str">
        <f>①陸連データ貼付け!K2591</f>
        <v>中部大春日丘</v>
      </c>
      <c r="J2591" s="30" t="str">
        <f>ASC(①陸連データ貼付け!J2591)</f>
        <v>ﾁｭｳﾌﾞﾀﾞｲｶﾞｸﾊﾙﾋｶﾞｵｶ</v>
      </c>
      <c r="K2591" s="30" t="str">
        <f t="shared" si="122"/>
        <v>中部大春日丘</v>
      </c>
      <c r="L2591" s="30">
        <f>①陸連データ貼付け!P2591</f>
        <v>2</v>
      </c>
      <c r="M2591" s="64" t="str">
        <f>①陸連データ貼付け!Q2591</f>
        <v>高校</v>
      </c>
    </row>
    <row r="2592" spans="1:13">
      <c r="A2592" s="233" t="str">
        <f>①陸連データ貼付け!M2592</f>
        <v>J524</v>
      </c>
      <c r="B2592" s="30" t="str">
        <f t="shared" si="120"/>
        <v>J</v>
      </c>
      <c r="C2592" s="30" t="str">
        <f t="shared" si="121"/>
        <v>524</v>
      </c>
      <c r="D2592" s="30">
        <f>①陸連データ貼付け!B2592</f>
        <v>74287432</v>
      </c>
      <c r="E2592" s="30" t="str">
        <f>①陸連データ貼付け!C2592</f>
        <v>岡本　一輝</v>
      </c>
      <c r="F2592" s="30" t="str">
        <f>ASC(①陸連データ貼付け!D2592)</f>
        <v>ｵｶﾓﾄ ｶｽﾞｷ</v>
      </c>
      <c r="G2592" s="30" t="str">
        <f>①陸連データ貼付け!E2592</f>
        <v>男</v>
      </c>
      <c r="H2592" s="30">
        <f>①陸連データ貼付け!N2592</f>
        <v>223536</v>
      </c>
      <c r="I2592" s="30" t="str">
        <f>①陸連データ貼付け!K2592</f>
        <v>中部大春日丘</v>
      </c>
      <c r="J2592" s="30" t="str">
        <f>ASC(①陸連データ貼付け!J2592)</f>
        <v>ﾁｭｳﾌﾞﾀﾞｲｶﾞｸﾊﾙﾋｶﾞｵｶ</v>
      </c>
      <c r="K2592" s="30" t="str">
        <f t="shared" si="122"/>
        <v>中部大春日丘</v>
      </c>
      <c r="L2592" s="30">
        <f>①陸連データ貼付け!P2592</f>
        <v>3</v>
      </c>
      <c r="M2592" s="64" t="str">
        <f>①陸連データ貼付け!Q2592</f>
        <v>高校</v>
      </c>
    </row>
    <row r="2593" spans="1:13">
      <c r="A2593" s="233" t="str">
        <f>①陸連データ貼付け!M2593</f>
        <v>J525</v>
      </c>
      <c r="B2593" s="30" t="str">
        <f t="shared" si="120"/>
        <v>J</v>
      </c>
      <c r="C2593" s="30" t="str">
        <f t="shared" si="121"/>
        <v>525</v>
      </c>
      <c r="D2593" s="30">
        <f>①陸連データ貼付け!B2593</f>
        <v>74287735</v>
      </c>
      <c r="E2593" s="30" t="str">
        <f>①陸連データ貼付け!C2593</f>
        <v>白木　隼大</v>
      </c>
      <c r="F2593" s="30" t="str">
        <f>ASC(①陸連データ貼付け!D2593)</f>
        <v>ｼﾗｷ ﾊﾔﾀ</v>
      </c>
      <c r="G2593" s="30" t="str">
        <f>①陸連データ貼付け!E2593</f>
        <v>男</v>
      </c>
      <c r="H2593" s="30">
        <f>①陸連データ貼付け!N2593</f>
        <v>223536</v>
      </c>
      <c r="I2593" s="30" t="str">
        <f>①陸連データ貼付け!K2593</f>
        <v>中部大春日丘</v>
      </c>
      <c r="J2593" s="30" t="str">
        <f>ASC(①陸連データ貼付け!J2593)</f>
        <v>ﾁｭｳﾌﾞﾀﾞｲｶﾞｸﾊﾙﾋｶﾞｵｶ</v>
      </c>
      <c r="K2593" s="30" t="str">
        <f t="shared" si="122"/>
        <v>中部大春日丘</v>
      </c>
      <c r="L2593" s="30">
        <f>①陸連データ貼付け!P2593</f>
        <v>3</v>
      </c>
      <c r="M2593" s="64" t="str">
        <f>①陸連データ貼付け!Q2593</f>
        <v>高校</v>
      </c>
    </row>
    <row r="2594" spans="1:13">
      <c r="A2594" s="233" t="str">
        <f>①陸連データ貼付け!M2594</f>
        <v>J526</v>
      </c>
      <c r="B2594" s="30" t="str">
        <f t="shared" si="120"/>
        <v>J</v>
      </c>
      <c r="C2594" s="30" t="str">
        <f t="shared" si="121"/>
        <v>526</v>
      </c>
      <c r="D2594" s="30">
        <f>①陸連データ貼付け!B2594</f>
        <v>74288029</v>
      </c>
      <c r="E2594" s="30" t="str">
        <f>①陸連データ貼付け!C2594</f>
        <v>長瀬　篤伺</v>
      </c>
      <c r="F2594" s="30" t="str">
        <f>ASC(①陸連データ貼付け!D2594)</f>
        <v>ﾅｶﾞｾ ｱﾂｼ</v>
      </c>
      <c r="G2594" s="30" t="str">
        <f>①陸連データ貼付け!E2594</f>
        <v>男</v>
      </c>
      <c r="H2594" s="30">
        <f>①陸連データ貼付け!N2594</f>
        <v>223536</v>
      </c>
      <c r="I2594" s="30" t="str">
        <f>①陸連データ貼付け!K2594</f>
        <v>中部大春日丘</v>
      </c>
      <c r="J2594" s="30" t="str">
        <f>ASC(①陸連データ貼付け!J2594)</f>
        <v>ﾁｭｳﾌﾞﾀﾞｲｶﾞｸﾊﾙﾋｶﾞｵｶ</v>
      </c>
      <c r="K2594" s="30" t="str">
        <f t="shared" si="122"/>
        <v>中部大春日丘</v>
      </c>
      <c r="L2594" s="30">
        <f>①陸連データ貼付け!P2594</f>
        <v>3</v>
      </c>
      <c r="M2594" s="64" t="str">
        <f>①陸連データ貼付け!Q2594</f>
        <v>高校</v>
      </c>
    </row>
    <row r="2595" spans="1:13">
      <c r="A2595" s="233" t="str">
        <f>①陸連データ貼付け!M2595</f>
        <v>J527</v>
      </c>
      <c r="B2595" s="30" t="str">
        <f t="shared" si="120"/>
        <v>J</v>
      </c>
      <c r="C2595" s="30" t="str">
        <f t="shared" si="121"/>
        <v>527</v>
      </c>
      <c r="D2595" s="30">
        <f>①陸連データ貼付け!B2595</f>
        <v>74288130</v>
      </c>
      <c r="E2595" s="30" t="str">
        <f>①陸連データ貼付け!C2595</f>
        <v>林　政晃</v>
      </c>
      <c r="F2595" s="30" t="str">
        <f>ASC(①陸連データ貼付け!D2595)</f>
        <v>ﾊﾔｼ ﾏｻｱｷ</v>
      </c>
      <c r="G2595" s="30" t="str">
        <f>①陸連データ貼付け!E2595</f>
        <v>男</v>
      </c>
      <c r="H2595" s="30">
        <f>①陸連データ貼付け!N2595</f>
        <v>223536</v>
      </c>
      <c r="I2595" s="30" t="str">
        <f>①陸連データ貼付け!K2595</f>
        <v>中部大春日丘</v>
      </c>
      <c r="J2595" s="30" t="str">
        <f>ASC(①陸連データ貼付け!J2595)</f>
        <v>ﾁｭｳﾌﾞﾀﾞｲｶﾞｸﾊﾙﾋｶﾞｵｶ</v>
      </c>
      <c r="K2595" s="30" t="str">
        <f t="shared" si="122"/>
        <v>中部大春日丘</v>
      </c>
      <c r="L2595" s="30">
        <f>①陸連データ貼付け!P2595</f>
        <v>3</v>
      </c>
      <c r="M2595" s="64" t="str">
        <f>①陸連データ貼付け!Q2595</f>
        <v>高校</v>
      </c>
    </row>
    <row r="2596" spans="1:13">
      <c r="A2596" s="233" t="str">
        <f>①陸連データ貼付け!M2596</f>
        <v>J528</v>
      </c>
      <c r="B2596" s="30" t="str">
        <f t="shared" si="120"/>
        <v>J</v>
      </c>
      <c r="C2596" s="30" t="str">
        <f t="shared" si="121"/>
        <v>528</v>
      </c>
      <c r="D2596" s="30">
        <f>①陸連データ貼付け!B2596</f>
        <v>74288332</v>
      </c>
      <c r="E2596" s="30" t="str">
        <f>①陸連データ貼付け!C2596</f>
        <v>武藤　広樹</v>
      </c>
      <c r="F2596" s="30" t="str">
        <f>ASC(①陸連データ貼付け!D2596)</f>
        <v>ﾑﾄｳ ﾋﾛｷ</v>
      </c>
      <c r="G2596" s="30" t="str">
        <f>①陸連データ貼付け!E2596</f>
        <v>男</v>
      </c>
      <c r="H2596" s="30">
        <f>①陸連データ貼付け!N2596</f>
        <v>223536</v>
      </c>
      <c r="I2596" s="30" t="str">
        <f>①陸連データ貼付け!K2596</f>
        <v>中部大春日丘</v>
      </c>
      <c r="J2596" s="30" t="str">
        <f>ASC(①陸連データ貼付け!J2596)</f>
        <v>ﾁｭｳﾌﾞﾀﾞｲｶﾞｸﾊﾙﾋｶﾞｵｶ</v>
      </c>
      <c r="K2596" s="30" t="str">
        <f t="shared" si="122"/>
        <v>中部大春日丘</v>
      </c>
      <c r="L2596" s="30">
        <f>①陸連データ貼付け!P2596</f>
        <v>3</v>
      </c>
      <c r="M2596" s="64" t="str">
        <f>①陸連データ貼付け!Q2596</f>
        <v>高校</v>
      </c>
    </row>
    <row r="2597" spans="1:13">
      <c r="A2597" s="233" t="str">
        <f>①陸連データ貼付け!M2597</f>
        <v>J529</v>
      </c>
      <c r="B2597" s="30" t="str">
        <f t="shared" si="120"/>
        <v>J</v>
      </c>
      <c r="C2597" s="30" t="str">
        <f t="shared" si="121"/>
        <v>529</v>
      </c>
      <c r="D2597" s="30">
        <f>①陸連データ貼付け!B2597</f>
        <v>85864233</v>
      </c>
      <c r="E2597" s="30" t="str">
        <f>①陸連データ貼付け!C2597</f>
        <v>永松　雅</v>
      </c>
      <c r="F2597" s="30" t="str">
        <f>ASC(①陸連データ貼付け!D2597)</f>
        <v>ﾅｶﾞﾏﾂ ﾐﾔﾋﾞ</v>
      </c>
      <c r="G2597" s="30" t="str">
        <f>①陸連データ貼付け!E2597</f>
        <v>男</v>
      </c>
      <c r="H2597" s="30">
        <f>①陸連データ貼付け!N2597</f>
        <v>223536</v>
      </c>
      <c r="I2597" s="30" t="str">
        <f>①陸連データ貼付け!K2597</f>
        <v>中部大春日丘</v>
      </c>
      <c r="J2597" s="30" t="str">
        <f>ASC(①陸連データ貼付け!J2597)</f>
        <v>ﾁｭｳﾌﾞﾀﾞｲｶﾞｸﾊﾙﾋｶﾞｵｶ</v>
      </c>
      <c r="K2597" s="30" t="str">
        <f t="shared" si="122"/>
        <v>中部大春日丘</v>
      </c>
      <c r="L2597" s="30">
        <f>①陸連データ貼付け!P2597</f>
        <v>2</v>
      </c>
      <c r="M2597" s="64" t="str">
        <f>①陸連データ貼付け!Q2597</f>
        <v>高校</v>
      </c>
    </row>
    <row r="2598" spans="1:13">
      <c r="A2598" s="233" t="str">
        <f>①陸連データ貼付け!M2598</f>
        <v>J530</v>
      </c>
      <c r="B2598" s="30" t="str">
        <f t="shared" si="120"/>
        <v>J</v>
      </c>
      <c r="C2598" s="30" t="str">
        <f t="shared" si="121"/>
        <v>530</v>
      </c>
      <c r="D2598" s="30">
        <f>①陸連データ貼付け!B2598</f>
        <v>85864334</v>
      </c>
      <c r="E2598" s="30" t="str">
        <f>①陸連データ貼付け!C2598</f>
        <v>加藤　勇人</v>
      </c>
      <c r="F2598" s="30" t="str">
        <f>ASC(①陸連データ貼付け!D2598)</f>
        <v>ｶﾄｳ ﾕｳﾄ</v>
      </c>
      <c r="G2598" s="30" t="str">
        <f>①陸連データ貼付け!E2598</f>
        <v>男</v>
      </c>
      <c r="H2598" s="30">
        <f>①陸連データ貼付け!N2598</f>
        <v>223536</v>
      </c>
      <c r="I2598" s="30" t="str">
        <f>①陸連データ貼付け!K2598</f>
        <v>中部大春日丘</v>
      </c>
      <c r="J2598" s="30" t="str">
        <f>ASC(①陸連データ貼付け!J2598)</f>
        <v>ﾁｭｳﾌﾞﾀﾞｲｶﾞｸﾊﾙﾋｶﾞｵｶ</v>
      </c>
      <c r="K2598" s="30" t="str">
        <f t="shared" si="122"/>
        <v>中部大春日丘</v>
      </c>
      <c r="L2598" s="30">
        <f>①陸連データ貼付け!P2598</f>
        <v>2</v>
      </c>
      <c r="M2598" s="64" t="str">
        <f>①陸連データ貼付け!Q2598</f>
        <v>高校</v>
      </c>
    </row>
    <row r="2599" spans="1:13">
      <c r="A2599" s="233" t="str">
        <f>①陸連データ貼付け!M2599</f>
        <v>J531</v>
      </c>
      <c r="B2599" s="30" t="str">
        <f t="shared" si="120"/>
        <v>J</v>
      </c>
      <c r="C2599" s="30" t="str">
        <f t="shared" si="121"/>
        <v>531</v>
      </c>
      <c r="D2599" s="30">
        <f>①陸連データ貼付け!B2599</f>
        <v>85950330</v>
      </c>
      <c r="E2599" s="30" t="str">
        <f>①陸連データ貼付け!C2599</f>
        <v>宮崎　克海</v>
      </c>
      <c r="F2599" s="30" t="str">
        <f>ASC(①陸連データ貼付け!D2599)</f>
        <v>ﾐﾔｻﾞｷ ｶﾂﾐ</v>
      </c>
      <c r="G2599" s="30" t="str">
        <f>①陸連データ貼付け!E2599</f>
        <v>男</v>
      </c>
      <c r="H2599" s="30">
        <f>①陸連データ貼付け!N2599</f>
        <v>223536</v>
      </c>
      <c r="I2599" s="30" t="str">
        <f>①陸連データ貼付け!K2599</f>
        <v>中部大春日丘</v>
      </c>
      <c r="J2599" s="30" t="str">
        <f>ASC(①陸連データ貼付け!J2599)</f>
        <v>ﾁｭｳﾌﾞﾀﾞｲｶﾞｸﾊﾙﾋｶﾞｵｶ</v>
      </c>
      <c r="K2599" s="30" t="str">
        <f t="shared" si="122"/>
        <v>中部大春日丘</v>
      </c>
      <c r="L2599" s="30">
        <f>①陸連データ貼付け!P2599</f>
        <v>2</v>
      </c>
      <c r="M2599" s="64" t="str">
        <f>①陸連データ貼付け!Q2599</f>
        <v>高校</v>
      </c>
    </row>
    <row r="2600" spans="1:13">
      <c r="A2600" s="233" t="str">
        <f>①陸連データ貼付け!M2600</f>
        <v>J532</v>
      </c>
      <c r="B2600" s="30" t="str">
        <f t="shared" si="120"/>
        <v>J</v>
      </c>
      <c r="C2600" s="30" t="str">
        <f t="shared" si="121"/>
        <v>532</v>
      </c>
      <c r="D2600" s="30">
        <f>①陸連データ貼付け!B2600</f>
        <v>86045528</v>
      </c>
      <c r="E2600" s="30" t="str">
        <f>①陸連データ貼付け!C2600</f>
        <v>井上　拓也</v>
      </c>
      <c r="F2600" s="30" t="str">
        <f>ASC(①陸連データ貼付け!D2600)</f>
        <v>ｲﾉｳｴ ﾀｸﾔ</v>
      </c>
      <c r="G2600" s="30" t="str">
        <f>①陸連データ貼付け!E2600</f>
        <v>男</v>
      </c>
      <c r="H2600" s="30">
        <f>①陸連データ貼付け!N2600</f>
        <v>223536</v>
      </c>
      <c r="I2600" s="30" t="str">
        <f>①陸連データ貼付け!K2600</f>
        <v>中部大春日丘</v>
      </c>
      <c r="J2600" s="30" t="str">
        <f>ASC(①陸連データ貼付け!J2600)</f>
        <v>ﾁｭｳﾌﾞﾀﾞｲｶﾞｸﾊﾙﾋｶﾞｵｶ</v>
      </c>
      <c r="K2600" s="30" t="str">
        <f t="shared" si="122"/>
        <v>中部大春日丘</v>
      </c>
      <c r="L2600" s="30">
        <f>①陸連データ貼付け!P2600</f>
        <v>2</v>
      </c>
      <c r="M2600" s="64" t="str">
        <f>①陸連データ貼付け!Q2600</f>
        <v>高校</v>
      </c>
    </row>
    <row r="2601" spans="1:13">
      <c r="A2601" s="233" t="str">
        <f>①陸連データ貼付け!M2601</f>
        <v>J533</v>
      </c>
      <c r="B2601" s="30" t="str">
        <f t="shared" si="120"/>
        <v>J</v>
      </c>
      <c r="C2601" s="30" t="str">
        <f t="shared" si="121"/>
        <v>533</v>
      </c>
      <c r="D2601" s="30">
        <f>①陸連データ貼付け!B2601</f>
        <v>86210522</v>
      </c>
      <c r="E2601" s="30" t="str">
        <f>①陸連データ貼付け!C2601</f>
        <v>藤吉　宙</v>
      </c>
      <c r="F2601" s="30" t="str">
        <f>ASC(①陸連データ貼付け!D2601)</f>
        <v>ﾌｼﾞﾖｼ ｿﾗ</v>
      </c>
      <c r="G2601" s="30" t="str">
        <f>①陸連データ貼付け!E2601</f>
        <v>男</v>
      </c>
      <c r="H2601" s="30">
        <f>①陸連データ貼付け!N2601</f>
        <v>223536</v>
      </c>
      <c r="I2601" s="30" t="str">
        <f>①陸連データ貼付け!K2601</f>
        <v>中部大春日丘</v>
      </c>
      <c r="J2601" s="30" t="str">
        <f>ASC(①陸連データ貼付け!J2601)</f>
        <v>ﾁｭｳﾌﾞﾀﾞｲｶﾞｸﾊﾙﾋｶﾞｵｶ</v>
      </c>
      <c r="K2601" s="30" t="str">
        <f t="shared" si="122"/>
        <v>中部大春日丘</v>
      </c>
      <c r="L2601" s="30">
        <f>①陸連データ貼付け!P2601</f>
        <v>2</v>
      </c>
      <c r="M2601" s="64" t="str">
        <f>①陸連データ貼付け!Q2601</f>
        <v>高校</v>
      </c>
    </row>
    <row r="2602" spans="1:13">
      <c r="A2602" s="233" t="str">
        <f>①陸連データ貼付け!M2602</f>
        <v>J534</v>
      </c>
      <c r="B2602" s="30" t="str">
        <f t="shared" si="120"/>
        <v>J</v>
      </c>
      <c r="C2602" s="30" t="str">
        <f t="shared" si="121"/>
        <v>534</v>
      </c>
      <c r="D2602" s="30">
        <f>①陸連データ貼付け!B2602</f>
        <v>87091631</v>
      </c>
      <c r="E2602" s="30" t="str">
        <f>①陸連データ貼付け!C2602</f>
        <v>朝　飛翔</v>
      </c>
      <c r="F2602" s="30" t="str">
        <f>ASC(①陸連データ貼付け!D2602)</f>
        <v>ｱｻ ﾂﾊﾞｻ</v>
      </c>
      <c r="G2602" s="30" t="str">
        <f>①陸連データ貼付け!E2602</f>
        <v>男</v>
      </c>
      <c r="H2602" s="30">
        <f>①陸連データ貼付け!N2602</f>
        <v>223536</v>
      </c>
      <c r="I2602" s="30" t="str">
        <f>①陸連データ貼付け!K2602</f>
        <v>中部大春日丘</v>
      </c>
      <c r="J2602" s="30" t="str">
        <f>ASC(①陸連データ貼付け!J2602)</f>
        <v>ﾁｭｳﾌﾞﾀﾞｲｶﾞｸﾊﾙﾋｶﾞｵｶ</v>
      </c>
      <c r="K2602" s="30" t="str">
        <f t="shared" si="122"/>
        <v>中部大春日丘</v>
      </c>
      <c r="L2602" s="30">
        <f>①陸連データ貼付け!P2602</f>
        <v>2</v>
      </c>
      <c r="M2602" s="64" t="str">
        <f>①陸連データ貼付け!Q2602</f>
        <v>高校</v>
      </c>
    </row>
    <row r="2603" spans="1:13">
      <c r="A2603" s="233" t="str">
        <f>①陸連データ貼付け!M2603</f>
        <v>J535</v>
      </c>
      <c r="B2603" s="30" t="str">
        <f t="shared" si="120"/>
        <v>J</v>
      </c>
      <c r="C2603" s="30" t="str">
        <f t="shared" si="121"/>
        <v>535</v>
      </c>
      <c r="D2603" s="30">
        <f>①陸連データ貼付け!B2603</f>
        <v>87989445</v>
      </c>
      <c r="E2603" s="30" t="str">
        <f>①陸連データ貼付け!C2603</f>
        <v>加治屋　類</v>
      </c>
      <c r="F2603" s="30" t="str">
        <f>ASC(①陸連データ貼付け!D2603)</f>
        <v>ｶｼﾞﾔ ﾙｲ</v>
      </c>
      <c r="G2603" s="30" t="str">
        <f>①陸連データ貼付け!E2603</f>
        <v>男</v>
      </c>
      <c r="H2603" s="30">
        <f>①陸連データ貼付け!N2603</f>
        <v>223536</v>
      </c>
      <c r="I2603" s="30" t="str">
        <f>①陸連データ貼付け!K2603</f>
        <v>中部大春日丘</v>
      </c>
      <c r="J2603" s="30" t="str">
        <f>ASC(①陸連データ貼付け!J2603)</f>
        <v>ﾁｭｳﾌﾞﾀﾞｲｶﾞｸﾊﾙﾋｶﾞｵｶ</v>
      </c>
      <c r="K2603" s="30" t="str">
        <f t="shared" si="122"/>
        <v>中部大春日丘</v>
      </c>
      <c r="L2603" s="30">
        <f>①陸連データ貼付け!P2603</f>
        <v>2</v>
      </c>
      <c r="M2603" s="64" t="str">
        <f>①陸連データ貼付け!Q2603</f>
        <v>高校</v>
      </c>
    </row>
    <row r="2604" spans="1:13">
      <c r="A2604" s="233" t="str">
        <f>①陸連データ貼付け!M2604</f>
        <v>J5198</v>
      </c>
      <c r="B2604" s="30" t="str">
        <f t="shared" si="120"/>
        <v>J</v>
      </c>
      <c r="C2604" s="30" t="str">
        <f t="shared" si="121"/>
        <v>5198</v>
      </c>
      <c r="D2604" s="30">
        <f>①陸連データ貼付け!B2604</f>
        <v>49384432</v>
      </c>
      <c r="E2604" s="30" t="str">
        <f>①陸連データ貼付け!C2604</f>
        <v>本間　桃子</v>
      </c>
      <c r="F2604" s="30" t="str">
        <f>ASC(①陸連データ貼付け!D2604)</f>
        <v>ﾎﾝﾏ ﾓﾓｺ</v>
      </c>
      <c r="G2604" s="30" t="str">
        <f>①陸連データ貼付け!E2604</f>
        <v>女</v>
      </c>
      <c r="H2604" s="30">
        <f>①陸連データ貼付け!N2604</f>
        <v>223552</v>
      </c>
      <c r="I2604" s="30" t="str">
        <f>①陸連データ貼付け!K2604</f>
        <v>栄徳</v>
      </c>
      <c r="J2604" s="30" t="str">
        <f>ASC(①陸連データ貼付け!J2604)</f>
        <v>ｶﾞｯｺｳﾎｳｼﾞﾝｱｲﾁｷｮｳｴｲｶﾞｸｴﾝｴｲﾄｸ</v>
      </c>
      <c r="K2604" s="30" t="str">
        <f t="shared" si="122"/>
        <v>栄徳</v>
      </c>
      <c r="L2604" s="30">
        <f>①陸連データ貼付け!P2604</f>
        <v>2</v>
      </c>
      <c r="M2604" s="64" t="str">
        <f>①陸連データ貼付け!Q2604</f>
        <v>高校</v>
      </c>
    </row>
    <row r="2605" spans="1:13">
      <c r="A2605" s="233" t="str">
        <f>①陸連データ貼付け!M2605</f>
        <v>J5199</v>
      </c>
      <c r="B2605" s="30" t="str">
        <f t="shared" si="120"/>
        <v>J</v>
      </c>
      <c r="C2605" s="30" t="str">
        <f t="shared" si="121"/>
        <v>5199</v>
      </c>
      <c r="D2605" s="30">
        <f>①陸連データ貼付け!B2605</f>
        <v>49384735</v>
      </c>
      <c r="E2605" s="30" t="str">
        <f>①陸連データ貼付け!C2605</f>
        <v>杉野　穂乃花</v>
      </c>
      <c r="F2605" s="30" t="str">
        <f>ASC(①陸連データ貼付け!D2605)</f>
        <v>ｽｷﾞﾉ ﾎﾉｶ</v>
      </c>
      <c r="G2605" s="30" t="str">
        <f>①陸連データ貼付け!E2605</f>
        <v>女</v>
      </c>
      <c r="H2605" s="30">
        <f>①陸連データ貼付け!N2605</f>
        <v>223552</v>
      </c>
      <c r="I2605" s="30" t="str">
        <f>①陸連データ貼付け!K2605</f>
        <v>栄徳</v>
      </c>
      <c r="J2605" s="30" t="str">
        <f>ASC(①陸連データ貼付け!J2605)</f>
        <v>ｶﾞｯｺｳﾎｳｼﾞﾝｱｲﾁｷｮｳｴｲｶﾞｸｴﾝｴｲﾄｸ</v>
      </c>
      <c r="K2605" s="30" t="str">
        <f t="shared" si="122"/>
        <v>栄徳</v>
      </c>
      <c r="L2605" s="30">
        <f>①陸連データ貼付け!P2605</f>
        <v>2</v>
      </c>
      <c r="M2605" s="64" t="str">
        <f>①陸連データ貼付け!Q2605</f>
        <v>高校</v>
      </c>
    </row>
    <row r="2606" spans="1:13">
      <c r="A2606" s="233" t="str">
        <f>①陸連データ貼付け!M2606</f>
        <v>J5200</v>
      </c>
      <c r="B2606" s="30" t="str">
        <f t="shared" si="120"/>
        <v>J</v>
      </c>
      <c r="C2606" s="30" t="str">
        <f t="shared" si="121"/>
        <v>5200</v>
      </c>
      <c r="D2606" s="30">
        <f>①陸連データ貼付け!B2606</f>
        <v>53835024</v>
      </c>
      <c r="E2606" s="30" t="str">
        <f>①陸連データ貼付け!C2606</f>
        <v>櫨　まりな</v>
      </c>
      <c r="F2606" s="30" t="str">
        <f>ASC(①陸連データ貼付け!D2606)</f>
        <v>ﾊｼﾞ ﾏﾘﾅ</v>
      </c>
      <c r="G2606" s="30" t="str">
        <f>①陸連データ貼付け!E2606</f>
        <v>女</v>
      </c>
      <c r="H2606" s="30">
        <f>①陸連データ貼付け!N2606</f>
        <v>223552</v>
      </c>
      <c r="I2606" s="30" t="str">
        <f>①陸連データ貼付け!K2606</f>
        <v>栄徳</v>
      </c>
      <c r="J2606" s="30" t="str">
        <f>ASC(①陸連データ貼付け!J2606)</f>
        <v>ｶﾞｯｺｳﾎｳｼﾞﾝｱｲﾁｷｮｳｴｲｶﾞｸｴﾝｴｲﾄｸ</v>
      </c>
      <c r="K2606" s="30" t="str">
        <f t="shared" si="122"/>
        <v>栄徳</v>
      </c>
      <c r="L2606" s="30">
        <f>①陸連データ貼付け!P2606</f>
        <v>2</v>
      </c>
      <c r="M2606" s="64" t="str">
        <f>①陸連データ貼付け!Q2606</f>
        <v>高校</v>
      </c>
    </row>
    <row r="2607" spans="1:13">
      <c r="A2607" s="233" t="str">
        <f>①陸連データ貼付け!M2607</f>
        <v>J5201</v>
      </c>
      <c r="B2607" s="30" t="str">
        <f t="shared" si="120"/>
        <v>J</v>
      </c>
      <c r="C2607" s="30" t="str">
        <f t="shared" si="121"/>
        <v>5201</v>
      </c>
      <c r="D2607" s="30">
        <f>①陸連データ貼付け!B2607</f>
        <v>58936334</v>
      </c>
      <c r="E2607" s="30" t="str">
        <f>①陸連データ貼付け!C2607</f>
        <v>藤井　遥加</v>
      </c>
      <c r="F2607" s="30" t="str">
        <f>ASC(①陸連データ貼付け!D2607)</f>
        <v>ﾌｼﾞｲ ﾊﾙｶ</v>
      </c>
      <c r="G2607" s="30" t="str">
        <f>①陸連データ貼付け!E2607</f>
        <v>女</v>
      </c>
      <c r="H2607" s="30">
        <f>①陸連データ貼付け!N2607</f>
        <v>223552</v>
      </c>
      <c r="I2607" s="30" t="str">
        <f>①陸連データ貼付け!K2607</f>
        <v>栄徳</v>
      </c>
      <c r="J2607" s="30" t="str">
        <f>ASC(①陸連データ貼付け!J2607)</f>
        <v>ｶﾞｯｺｳﾎｳｼﾞﾝｱｲﾁｷｮｳｴｲｶﾞｸｴﾝｴｲﾄｸ</v>
      </c>
      <c r="K2607" s="30" t="str">
        <f t="shared" si="122"/>
        <v>栄徳</v>
      </c>
      <c r="L2607" s="30">
        <f>①陸連データ貼付け!P2607</f>
        <v>1</v>
      </c>
      <c r="M2607" s="64" t="str">
        <f>①陸連データ貼付け!Q2607</f>
        <v>高校</v>
      </c>
    </row>
    <row r="2608" spans="1:13">
      <c r="A2608" s="233" t="str">
        <f>①陸連データ貼付け!M2608</f>
        <v>J5202</v>
      </c>
      <c r="B2608" s="30" t="str">
        <f t="shared" si="120"/>
        <v>J</v>
      </c>
      <c r="C2608" s="30" t="str">
        <f t="shared" si="121"/>
        <v>5202</v>
      </c>
      <c r="D2608" s="30">
        <f>①陸連データ貼付け!B2608</f>
        <v>61667430</v>
      </c>
      <c r="E2608" s="30" t="str">
        <f>①陸連データ貼付け!C2608</f>
        <v>石田　ひなた</v>
      </c>
      <c r="F2608" s="30" t="str">
        <f>ASC(①陸連データ貼付け!D2608)</f>
        <v>ｲｼﾀﾞ ﾋﾅﾀ</v>
      </c>
      <c r="G2608" s="30" t="str">
        <f>①陸連データ貼付け!E2608</f>
        <v>女</v>
      </c>
      <c r="H2608" s="30">
        <f>①陸連データ貼付け!N2608</f>
        <v>223552</v>
      </c>
      <c r="I2608" s="30" t="str">
        <f>①陸連データ貼付け!K2608</f>
        <v>栄徳</v>
      </c>
      <c r="J2608" s="30" t="str">
        <f>ASC(①陸連データ貼付け!J2608)</f>
        <v>ｶﾞｯｺｳﾎｳｼﾞﾝｱｲﾁｷｮｳｴｲｶﾞｸｴﾝｴｲﾄｸ</v>
      </c>
      <c r="K2608" s="30" t="str">
        <f t="shared" si="122"/>
        <v>栄徳</v>
      </c>
      <c r="L2608" s="30">
        <f>①陸連データ貼付け!P2608</f>
        <v>2</v>
      </c>
      <c r="M2608" s="64" t="str">
        <f>①陸連データ貼付け!Q2608</f>
        <v>高校</v>
      </c>
    </row>
    <row r="2609" spans="1:13">
      <c r="A2609" s="233" t="str">
        <f>①陸連データ貼付け!M2609</f>
        <v>J5203</v>
      </c>
      <c r="B2609" s="30" t="str">
        <f t="shared" si="120"/>
        <v>J</v>
      </c>
      <c r="C2609" s="30" t="str">
        <f t="shared" si="121"/>
        <v>5203</v>
      </c>
      <c r="D2609" s="30">
        <f>①陸連データ貼付け!B2609</f>
        <v>61940020</v>
      </c>
      <c r="E2609" s="30" t="str">
        <f>①陸連データ貼付け!C2609</f>
        <v>坂本　彩音</v>
      </c>
      <c r="F2609" s="30" t="str">
        <f>ASC(①陸連データ貼付け!D2609)</f>
        <v>ｻｶﾓﾄ ｱﾔﾈ</v>
      </c>
      <c r="G2609" s="30" t="str">
        <f>①陸連データ貼付け!E2609</f>
        <v>女</v>
      </c>
      <c r="H2609" s="30">
        <f>①陸連データ貼付け!N2609</f>
        <v>223552</v>
      </c>
      <c r="I2609" s="30" t="str">
        <f>①陸連データ貼付け!K2609</f>
        <v>栄徳</v>
      </c>
      <c r="J2609" s="30" t="str">
        <f>ASC(①陸連データ貼付け!J2609)</f>
        <v>ｶﾞｯｺｳﾎｳｼﾞﾝｱｲﾁｷｮｳｴｲｶﾞｸｴﾝｴｲﾄｸ</v>
      </c>
      <c r="K2609" s="30" t="str">
        <f t="shared" si="122"/>
        <v>栄徳</v>
      </c>
      <c r="L2609" s="30">
        <f>①陸連データ貼付け!P2609</f>
        <v>1</v>
      </c>
      <c r="M2609" s="64" t="str">
        <f>①陸連データ貼付け!Q2609</f>
        <v>高校</v>
      </c>
    </row>
    <row r="2610" spans="1:13">
      <c r="A2610" s="233" t="str">
        <f>①陸連データ貼付け!M2610</f>
        <v>J5204</v>
      </c>
      <c r="B2610" s="30" t="str">
        <f t="shared" si="120"/>
        <v>J</v>
      </c>
      <c r="C2610" s="30" t="str">
        <f t="shared" si="121"/>
        <v>5204</v>
      </c>
      <c r="D2610" s="30">
        <f>①陸連データ貼付け!B2610</f>
        <v>80730624</v>
      </c>
      <c r="E2610" s="30" t="str">
        <f>①陸連データ貼付け!C2610</f>
        <v>吉田　日向子</v>
      </c>
      <c r="F2610" s="30" t="str">
        <f>ASC(①陸連データ貼付け!D2610)</f>
        <v>ﾖｼﾀﾞ ﾋﾅｺ</v>
      </c>
      <c r="G2610" s="30" t="str">
        <f>①陸連データ貼付け!E2610</f>
        <v>女</v>
      </c>
      <c r="H2610" s="30">
        <f>①陸連データ貼付け!N2610</f>
        <v>223552</v>
      </c>
      <c r="I2610" s="30" t="str">
        <f>①陸連データ貼付け!K2610</f>
        <v>栄徳</v>
      </c>
      <c r="J2610" s="30" t="str">
        <f>ASC(①陸連データ貼付け!J2610)</f>
        <v>ｶﾞｯｺｳﾎｳｼﾞﾝｱｲﾁｷｮｳｴｲｶﾞｸｴﾝｴｲﾄｸ</v>
      </c>
      <c r="K2610" s="30" t="str">
        <f t="shared" si="122"/>
        <v>栄徳</v>
      </c>
      <c r="L2610" s="30">
        <f>①陸連データ貼付け!P2610</f>
        <v>3</v>
      </c>
      <c r="M2610" s="64" t="str">
        <f>①陸連データ貼付け!Q2610</f>
        <v>高校</v>
      </c>
    </row>
    <row r="2611" spans="1:13">
      <c r="A2611" s="233" t="str">
        <f>①陸連データ貼付け!M2611</f>
        <v>J311</v>
      </c>
      <c r="B2611" s="30" t="str">
        <f t="shared" si="120"/>
        <v>J</v>
      </c>
      <c r="C2611" s="30" t="str">
        <f t="shared" si="121"/>
        <v>311</v>
      </c>
      <c r="D2611" s="30">
        <f>①陸連データ貼付け!B2611</f>
        <v>39936333</v>
      </c>
      <c r="E2611" s="30" t="str">
        <f>①陸連データ貼付け!C2611</f>
        <v>林　篤弥</v>
      </c>
      <c r="F2611" s="30" t="str">
        <f>ASC(①陸連データ貼付け!D2611)</f>
        <v>ﾊﾔｼ ｱﾂﾔ</v>
      </c>
      <c r="G2611" s="30" t="str">
        <f>①陸連データ貼付け!E2611</f>
        <v>男</v>
      </c>
      <c r="H2611" s="30">
        <f>①陸連データ貼付け!N2611</f>
        <v>223552</v>
      </c>
      <c r="I2611" s="30" t="str">
        <f>①陸連データ貼付け!K2611</f>
        <v>栄徳</v>
      </c>
      <c r="J2611" s="30" t="str">
        <f>ASC(①陸連データ貼付け!J2611)</f>
        <v>ｶﾞｯｺｳﾎｳｼﾞﾝｱｲﾁｷｮｳｴｲｶﾞｸｴﾝｴｲﾄｸ</v>
      </c>
      <c r="K2611" s="30" t="str">
        <f t="shared" si="122"/>
        <v>栄徳</v>
      </c>
      <c r="L2611" s="30">
        <f>①陸連データ貼付け!P2611</f>
        <v>3</v>
      </c>
      <c r="M2611" s="64" t="str">
        <f>①陸連データ貼付け!Q2611</f>
        <v>高校</v>
      </c>
    </row>
    <row r="2612" spans="1:13">
      <c r="A2612" s="233" t="str">
        <f>①陸連データ貼付け!M2612</f>
        <v>J312</v>
      </c>
      <c r="B2612" s="30" t="str">
        <f t="shared" si="120"/>
        <v>J</v>
      </c>
      <c r="C2612" s="30" t="str">
        <f t="shared" si="121"/>
        <v>312</v>
      </c>
      <c r="D2612" s="30">
        <f>①陸連データ貼付け!B2612</f>
        <v>39946233</v>
      </c>
      <c r="E2612" s="30" t="str">
        <f>①陸連データ貼付け!C2612</f>
        <v>西川　知希</v>
      </c>
      <c r="F2612" s="30" t="str">
        <f>ASC(①陸連データ貼付け!D2612)</f>
        <v>ﾆｼｶﾜ ﾄﾓｷ</v>
      </c>
      <c r="G2612" s="30" t="str">
        <f>①陸連データ貼付け!E2612</f>
        <v>男</v>
      </c>
      <c r="H2612" s="30">
        <f>①陸連データ貼付け!N2612</f>
        <v>223552</v>
      </c>
      <c r="I2612" s="30" t="str">
        <f>①陸連データ貼付け!K2612</f>
        <v>栄徳</v>
      </c>
      <c r="J2612" s="30" t="str">
        <f>ASC(①陸連データ貼付け!J2612)</f>
        <v>ｶﾞｯｺｳﾎｳｼﾞﾝｱｲﾁｷｮｳｴｲｶﾞｸｴﾝｴｲﾄｸ</v>
      </c>
      <c r="K2612" s="30" t="str">
        <f t="shared" si="122"/>
        <v>栄徳</v>
      </c>
      <c r="L2612" s="30">
        <f>①陸連データ貼付け!P2612</f>
        <v>3</v>
      </c>
      <c r="M2612" s="64" t="str">
        <f>①陸連データ貼付け!Q2612</f>
        <v>高校</v>
      </c>
    </row>
    <row r="2613" spans="1:13">
      <c r="A2613" s="233" t="str">
        <f>①陸連データ貼付け!M2613</f>
        <v>J313</v>
      </c>
      <c r="B2613" s="30" t="str">
        <f t="shared" si="120"/>
        <v>J</v>
      </c>
      <c r="C2613" s="30" t="str">
        <f t="shared" si="121"/>
        <v>313</v>
      </c>
      <c r="D2613" s="30">
        <f>①陸連データ貼付け!B2613</f>
        <v>68600828</v>
      </c>
      <c r="E2613" s="30" t="str">
        <f>①陸連データ貼付け!C2613</f>
        <v>ソアレス　マルコ</v>
      </c>
      <c r="F2613" s="30" t="str">
        <f>ASC(①陸連データ貼付け!D2613)</f>
        <v>ｿｱﾚｽ ﾏﾙｺ</v>
      </c>
      <c r="G2613" s="30" t="str">
        <f>①陸連データ貼付け!E2613</f>
        <v>男</v>
      </c>
      <c r="H2613" s="30">
        <f>①陸連データ貼付け!N2613</f>
        <v>223552</v>
      </c>
      <c r="I2613" s="30" t="str">
        <f>①陸連データ貼付け!K2613</f>
        <v>栄徳</v>
      </c>
      <c r="J2613" s="30" t="str">
        <f>ASC(①陸連データ貼付け!J2613)</f>
        <v>ｶﾞｯｺｳﾎｳｼﾞﾝｱｲﾁｷｮｳｴｲｶﾞｸｴﾝｴｲﾄｸ</v>
      </c>
      <c r="K2613" s="30" t="str">
        <f t="shared" si="122"/>
        <v>栄徳</v>
      </c>
      <c r="L2613" s="30">
        <f>①陸連データ貼付け!P2613</f>
        <v>3</v>
      </c>
      <c r="M2613" s="64" t="str">
        <f>①陸連データ貼付け!Q2613</f>
        <v>高校</v>
      </c>
    </row>
    <row r="2614" spans="1:13">
      <c r="A2614" s="233" t="str">
        <f>①陸連データ貼付け!M2614</f>
        <v>J314</v>
      </c>
      <c r="B2614" s="30" t="str">
        <f t="shared" si="120"/>
        <v>J</v>
      </c>
      <c r="C2614" s="30" t="str">
        <f t="shared" si="121"/>
        <v>314</v>
      </c>
      <c r="D2614" s="30">
        <f>①陸連データ貼付け!B2614</f>
        <v>69125023</v>
      </c>
      <c r="E2614" s="30" t="str">
        <f>①陸連データ貼付け!C2614</f>
        <v>佐藤　貴裕</v>
      </c>
      <c r="F2614" s="30" t="str">
        <f>ASC(①陸連データ貼付け!D2614)</f>
        <v>ｻﾄｳ ﾀｶﾋﾛ</v>
      </c>
      <c r="G2614" s="30" t="str">
        <f>①陸連データ貼付け!E2614</f>
        <v>男</v>
      </c>
      <c r="H2614" s="30">
        <f>①陸連データ貼付け!N2614</f>
        <v>223552</v>
      </c>
      <c r="I2614" s="30" t="str">
        <f>①陸連データ貼付け!K2614</f>
        <v>栄徳</v>
      </c>
      <c r="J2614" s="30" t="str">
        <f>ASC(①陸連データ貼付け!J2614)</f>
        <v>ｶﾞｯｺｳﾎｳｼﾞﾝｱｲﾁｷｮｳｴｲｶﾞｸｴﾝｴｲﾄｸ</v>
      </c>
      <c r="K2614" s="30" t="str">
        <f t="shared" si="122"/>
        <v>栄徳</v>
      </c>
      <c r="L2614" s="30">
        <f>①陸連データ貼付け!P2614</f>
        <v>1</v>
      </c>
      <c r="M2614" s="64" t="str">
        <f>①陸連データ貼付け!Q2614</f>
        <v>高校</v>
      </c>
    </row>
    <row r="2615" spans="1:13">
      <c r="A2615" s="233" t="str">
        <f>①陸連データ貼付け!M2615</f>
        <v>J315</v>
      </c>
      <c r="B2615" s="30" t="str">
        <f t="shared" si="120"/>
        <v>J</v>
      </c>
      <c r="C2615" s="30" t="str">
        <f t="shared" si="121"/>
        <v>315</v>
      </c>
      <c r="D2615" s="30">
        <f>①陸連データ貼付け!B2615</f>
        <v>73913629</v>
      </c>
      <c r="E2615" s="30" t="str">
        <f>①陸連データ貼付け!C2615</f>
        <v>浅田　勇矢</v>
      </c>
      <c r="F2615" s="30" t="str">
        <f>ASC(①陸連データ貼付け!D2615)</f>
        <v>ｱｻﾀﾞ ｲｻﾞﾔ</v>
      </c>
      <c r="G2615" s="30" t="str">
        <f>①陸連データ貼付け!E2615</f>
        <v>男</v>
      </c>
      <c r="H2615" s="30">
        <f>①陸連データ貼付け!N2615</f>
        <v>223552</v>
      </c>
      <c r="I2615" s="30" t="str">
        <f>①陸連データ貼付け!K2615</f>
        <v>栄徳</v>
      </c>
      <c r="J2615" s="30" t="str">
        <f>ASC(①陸連データ貼付け!J2615)</f>
        <v>ｶﾞｯｺｳﾎｳｼﾞﾝｱｲﾁｷｮｳｴｲｶﾞｸｴﾝｴｲﾄｸ</v>
      </c>
      <c r="K2615" s="30" t="str">
        <f t="shared" si="122"/>
        <v>栄徳</v>
      </c>
      <c r="L2615" s="30">
        <f>①陸連データ貼付け!P2615</f>
        <v>2</v>
      </c>
      <c r="M2615" s="64" t="str">
        <f>①陸連データ貼付け!Q2615</f>
        <v>高校</v>
      </c>
    </row>
    <row r="2616" spans="1:13">
      <c r="A2616" s="233" t="str">
        <f>①陸連データ貼付け!M2616</f>
        <v>J316</v>
      </c>
      <c r="B2616" s="30" t="str">
        <f t="shared" si="120"/>
        <v>J</v>
      </c>
      <c r="C2616" s="30" t="str">
        <f t="shared" si="121"/>
        <v>316</v>
      </c>
      <c r="D2616" s="30">
        <f>①陸連データ貼付け!B2616</f>
        <v>80731019</v>
      </c>
      <c r="E2616" s="30" t="str">
        <f>①陸連データ貼付け!C2616</f>
        <v>門野　敬介</v>
      </c>
      <c r="F2616" s="30" t="str">
        <f>ASC(①陸連データ貼付け!D2616)</f>
        <v>ｶﾄﾞﾉ ｹｲｽｹ</v>
      </c>
      <c r="G2616" s="30" t="str">
        <f>①陸連データ貼付け!E2616</f>
        <v>男</v>
      </c>
      <c r="H2616" s="30">
        <f>①陸連データ貼付け!N2616</f>
        <v>223552</v>
      </c>
      <c r="I2616" s="30" t="str">
        <f>①陸連データ貼付け!K2616</f>
        <v>栄徳</v>
      </c>
      <c r="J2616" s="30" t="str">
        <f>ASC(①陸連データ貼付け!J2616)</f>
        <v>ｶﾞｯｺｳﾎｳｼﾞﾝｱｲﾁｷｮｳｴｲｶﾞｸｴﾝｴｲﾄｸ</v>
      </c>
      <c r="K2616" s="30" t="str">
        <f t="shared" si="122"/>
        <v>栄徳</v>
      </c>
      <c r="L2616" s="30">
        <f>①陸連データ貼付け!P2616</f>
        <v>3</v>
      </c>
      <c r="M2616" s="64" t="str">
        <f>①陸連データ貼付け!Q2616</f>
        <v>高校</v>
      </c>
    </row>
    <row r="2617" spans="1:13">
      <c r="A2617" s="233" t="str">
        <f>①陸連データ貼付け!M2617</f>
        <v>J317</v>
      </c>
      <c r="B2617" s="30" t="str">
        <f t="shared" si="120"/>
        <v>J</v>
      </c>
      <c r="C2617" s="30" t="str">
        <f t="shared" si="121"/>
        <v>317</v>
      </c>
      <c r="D2617" s="30">
        <f>①陸連データ貼付け!B2617</f>
        <v>80731322</v>
      </c>
      <c r="E2617" s="30" t="str">
        <f>①陸連データ貼付け!C2617</f>
        <v>足立　泰治</v>
      </c>
      <c r="F2617" s="30" t="str">
        <f>ASC(①陸連データ貼付け!D2617)</f>
        <v>ｱﾀﾞﾁ ﾔｽﾊﾙ</v>
      </c>
      <c r="G2617" s="30" t="str">
        <f>①陸連データ貼付け!E2617</f>
        <v>男</v>
      </c>
      <c r="H2617" s="30">
        <f>①陸連データ貼付け!N2617</f>
        <v>223552</v>
      </c>
      <c r="I2617" s="30" t="str">
        <f>①陸連データ貼付け!K2617</f>
        <v>栄徳</v>
      </c>
      <c r="J2617" s="30" t="str">
        <f>ASC(①陸連データ貼付け!J2617)</f>
        <v>ｶﾞｯｺｳﾎｳｼﾞﾝｱｲﾁｷｮｳｴｲｶﾞｸｴﾝｴｲﾄｸ</v>
      </c>
      <c r="K2617" s="30" t="str">
        <f t="shared" si="122"/>
        <v>栄徳</v>
      </c>
      <c r="L2617" s="30">
        <f>①陸連データ貼付け!P2617</f>
        <v>3</v>
      </c>
      <c r="M2617" s="64" t="str">
        <f>①陸連データ貼付け!Q2617</f>
        <v>高校</v>
      </c>
    </row>
    <row r="2618" spans="1:13">
      <c r="A2618" s="233" t="str">
        <f>①陸連データ貼付け!M2618</f>
        <v>J318</v>
      </c>
      <c r="B2618" s="30" t="str">
        <f t="shared" si="120"/>
        <v>J</v>
      </c>
      <c r="C2618" s="30" t="str">
        <f t="shared" si="121"/>
        <v>318</v>
      </c>
      <c r="D2618" s="30">
        <f>①陸連データ貼付け!B2618</f>
        <v>89025630</v>
      </c>
      <c r="E2618" s="30" t="str">
        <f>①陸連データ貼付け!C2618</f>
        <v>鈴木　浩生</v>
      </c>
      <c r="F2618" s="30" t="str">
        <f>ASC(①陸連データ貼付け!D2618)</f>
        <v>ｽｽﾞｷ ﾋﾛｵ</v>
      </c>
      <c r="G2618" s="30" t="str">
        <f>①陸連データ貼付け!E2618</f>
        <v>男</v>
      </c>
      <c r="H2618" s="30">
        <f>①陸連データ貼付け!N2618</f>
        <v>223552</v>
      </c>
      <c r="I2618" s="30" t="str">
        <f>①陸連データ貼付け!K2618</f>
        <v>栄徳</v>
      </c>
      <c r="J2618" s="30" t="str">
        <f>ASC(①陸連データ貼付け!J2618)</f>
        <v>ｶﾞｯｺｳﾎｳｼﾞﾝｱｲﾁｷｮｳｴｲｶﾞｸｴﾝｴｲﾄｸ</v>
      </c>
      <c r="K2618" s="30" t="str">
        <f t="shared" si="122"/>
        <v>栄徳</v>
      </c>
      <c r="L2618" s="30">
        <f>①陸連データ貼付け!P2618</f>
        <v>2</v>
      </c>
      <c r="M2618" s="64" t="str">
        <f>①陸連データ貼付け!Q2618</f>
        <v>高校</v>
      </c>
    </row>
    <row r="2619" spans="1:13">
      <c r="A2619" s="233" t="str">
        <f>①陸連データ貼付け!M2619</f>
        <v>J319</v>
      </c>
      <c r="B2619" s="30" t="str">
        <f t="shared" si="120"/>
        <v>J</v>
      </c>
      <c r="C2619" s="30" t="str">
        <f t="shared" si="121"/>
        <v>319</v>
      </c>
      <c r="D2619" s="30">
        <f>①陸連データ貼付け!B2619</f>
        <v>89026732</v>
      </c>
      <c r="E2619" s="30" t="str">
        <f>①陸連データ貼付け!C2619</f>
        <v>西村　和望</v>
      </c>
      <c r="F2619" s="30" t="str">
        <f>ASC(①陸連データ貼付け!D2619)</f>
        <v>ﾆｼﾑﾗ ｶｽﾞﾐ</v>
      </c>
      <c r="G2619" s="30" t="str">
        <f>①陸連データ貼付け!E2619</f>
        <v>男</v>
      </c>
      <c r="H2619" s="30">
        <f>①陸連データ貼付け!N2619</f>
        <v>223552</v>
      </c>
      <c r="I2619" s="30" t="str">
        <f>①陸連データ貼付け!K2619</f>
        <v>栄徳</v>
      </c>
      <c r="J2619" s="30" t="str">
        <f>ASC(①陸連データ貼付け!J2619)</f>
        <v>ｶﾞｯｺｳﾎｳｼﾞﾝｱｲﾁｷｮｳｴｲｶﾞｸｴﾝｴｲﾄｸ</v>
      </c>
      <c r="K2619" s="30" t="str">
        <f t="shared" si="122"/>
        <v>栄徳</v>
      </c>
      <c r="L2619" s="30">
        <f>①陸連データ貼付け!P2619</f>
        <v>2</v>
      </c>
      <c r="M2619" s="64" t="str">
        <f>①陸連データ貼付け!Q2619</f>
        <v>高校</v>
      </c>
    </row>
    <row r="2620" spans="1:13">
      <c r="A2620" s="233" t="str">
        <f>①陸連データ貼付け!M2620</f>
        <v>J320</v>
      </c>
      <c r="B2620" s="30" t="str">
        <f t="shared" si="120"/>
        <v>J</v>
      </c>
      <c r="C2620" s="30" t="str">
        <f t="shared" si="121"/>
        <v>320</v>
      </c>
      <c r="D2620" s="30">
        <f>①陸連データ貼付け!B2620</f>
        <v>89028128</v>
      </c>
      <c r="E2620" s="30" t="str">
        <f>①陸連データ貼付け!C2620</f>
        <v>天野　響</v>
      </c>
      <c r="F2620" s="30" t="str">
        <f>ASC(①陸連データ貼付け!D2620)</f>
        <v>ｱﾏﾉ ｷｮｳ</v>
      </c>
      <c r="G2620" s="30" t="str">
        <f>①陸連データ貼付け!E2620</f>
        <v>男</v>
      </c>
      <c r="H2620" s="30">
        <f>①陸連データ貼付け!N2620</f>
        <v>223552</v>
      </c>
      <c r="I2620" s="30" t="str">
        <f>①陸連データ貼付け!K2620</f>
        <v>栄徳</v>
      </c>
      <c r="J2620" s="30" t="str">
        <f>ASC(①陸連データ貼付け!J2620)</f>
        <v>ｶﾞｯｺｳﾎｳｼﾞﾝｱｲﾁｷｮｳｴｲｶﾞｸｴﾝｴｲﾄｸ</v>
      </c>
      <c r="K2620" s="30" t="str">
        <f t="shared" si="122"/>
        <v>栄徳</v>
      </c>
      <c r="L2620" s="30">
        <f>①陸連データ貼付け!P2620</f>
        <v>2</v>
      </c>
      <c r="M2620" s="64" t="str">
        <f>①陸連データ貼付け!Q2620</f>
        <v>高校</v>
      </c>
    </row>
    <row r="2621" spans="1:13">
      <c r="A2621" s="233" t="str">
        <f>①陸連データ貼付け!M2621</f>
        <v>J321</v>
      </c>
      <c r="B2621" s="30" t="str">
        <f t="shared" si="120"/>
        <v>J</v>
      </c>
      <c r="C2621" s="30" t="str">
        <f t="shared" si="121"/>
        <v>321</v>
      </c>
      <c r="D2621" s="30">
        <f>①陸連データ貼付け!B2621</f>
        <v>89028532</v>
      </c>
      <c r="E2621" s="30" t="str">
        <f>①陸連データ貼付け!C2621</f>
        <v>三田　董</v>
      </c>
      <c r="F2621" s="30" t="str">
        <f>ASC(①陸連データ貼付け!D2621)</f>
        <v>ﾐﾀ ｶｵﾙ</v>
      </c>
      <c r="G2621" s="30" t="str">
        <f>①陸連データ貼付け!E2621</f>
        <v>男</v>
      </c>
      <c r="H2621" s="30">
        <f>①陸連データ貼付け!N2621</f>
        <v>223552</v>
      </c>
      <c r="I2621" s="30" t="str">
        <f>①陸連データ貼付け!K2621</f>
        <v>栄徳</v>
      </c>
      <c r="J2621" s="30" t="str">
        <f>ASC(①陸連データ貼付け!J2621)</f>
        <v>ｶﾞｯｺｳﾎｳｼﾞﾝｱｲﾁｷｮｳｴｲｶﾞｸｴﾝｴｲﾄｸ</v>
      </c>
      <c r="K2621" s="30" t="str">
        <f t="shared" si="122"/>
        <v>栄徳</v>
      </c>
      <c r="L2621" s="30">
        <f>①陸連データ貼付け!P2621</f>
        <v>2</v>
      </c>
      <c r="M2621" s="64" t="str">
        <f>①陸連データ貼付け!Q2621</f>
        <v>高校</v>
      </c>
    </row>
    <row r="2622" spans="1:13">
      <c r="A2622" s="233" t="str">
        <f>①陸連データ貼付け!M2622</f>
        <v>J322</v>
      </c>
      <c r="B2622" s="30" t="str">
        <f t="shared" si="120"/>
        <v>J</v>
      </c>
      <c r="C2622" s="30" t="str">
        <f t="shared" si="121"/>
        <v>322</v>
      </c>
      <c r="D2622" s="30">
        <f>①陸連データ貼付け!B2622</f>
        <v>89028734</v>
      </c>
      <c r="E2622" s="30" t="str">
        <f>①陸連データ貼付け!C2622</f>
        <v>八巻　将</v>
      </c>
      <c r="F2622" s="30" t="str">
        <f>ASC(①陸連データ貼付け!D2622)</f>
        <v>ﾔﾏｷ ｼｮｳ</v>
      </c>
      <c r="G2622" s="30" t="str">
        <f>①陸連データ貼付け!E2622</f>
        <v>男</v>
      </c>
      <c r="H2622" s="30">
        <f>①陸連データ貼付け!N2622</f>
        <v>223552</v>
      </c>
      <c r="I2622" s="30" t="str">
        <f>①陸連データ貼付け!K2622</f>
        <v>栄徳</v>
      </c>
      <c r="J2622" s="30" t="str">
        <f>ASC(①陸連データ貼付け!J2622)</f>
        <v>ｶﾞｯｺｳﾎｳｼﾞﾝｱｲﾁｷｮｳｴｲｶﾞｸｴﾝｴｲﾄｸ</v>
      </c>
      <c r="K2622" s="30" t="str">
        <f t="shared" si="122"/>
        <v>栄徳</v>
      </c>
      <c r="L2622" s="30">
        <f>①陸連データ貼付け!P2622</f>
        <v>2</v>
      </c>
      <c r="M2622" s="64" t="str">
        <f>①陸連データ貼付け!Q2622</f>
        <v>高校</v>
      </c>
    </row>
    <row r="2623" spans="1:13">
      <c r="A2623" s="233" t="str">
        <f>①陸連データ貼付け!M2623</f>
        <v>H267</v>
      </c>
      <c r="B2623" s="30" t="str">
        <f t="shared" si="120"/>
        <v>H</v>
      </c>
      <c r="C2623" s="30" t="str">
        <f t="shared" si="121"/>
        <v>267</v>
      </c>
      <c r="D2623" s="30">
        <f>①陸連データ貼付け!B2623</f>
        <v>49905128</v>
      </c>
      <c r="E2623" s="30" t="str">
        <f>①陸連データ貼付け!C2623</f>
        <v>秋田　和馬</v>
      </c>
      <c r="F2623" s="30" t="str">
        <f>ASC(①陸連データ貼付け!D2623)</f>
        <v>ｱｷﾀ ｶｽﾞﾏ</v>
      </c>
      <c r="G2623" s="30" t="str">
        <f>①陸連データ貼付け!E2623</f>
        <v>男</v>
      </c>
      <c r="H2623" s="30">
        <f>①陸連データ貼付け!N2623</f>
        <v>223801</v>
      </c>
      <c r="I2623" s="30" t="str">
        <f>①陸連データ貼付け!K2623</f>
        <v>名古屋情報</v>
      </c>
      <c r="J2623" s="30" t="str">
        <f>ASC(①陸連データ貼付け!J2623)</f>
        <v>ｶﾞｯｺｳﾎｳｼﾞﾝﾅｺﾞﾔｶﾞｸｴﾝﾅｺﾞﾔｼﾞｮｳﾎｳｾ</v>
      </c>
      <c r="K2623" s="30" t="str">
        <f t="shared" si="122"/>
        <v>名古屋情報</v>
      </c>
      <c r="L2623" s="30">
        <f>①陸連データ貼付け!P2623</f>
        <v>2</v>
      </c>
      <c r="M2623" s="64" t="str">
        <f>①陸連データ貼付け!Q2623</f>
        <v>高校</v>
      </c>
    </row>
    <row r="2624" spans="1:13">
      <c r="A2624" s="233" t="str">
        <f>①陸連データ貼付け!M2624</f>
        <v>H268</v>
      </c>
      <c r="B2624" s="30" t="str">
        <f t="shared" si="120"/>
        <v>H</v>
      </c>
      <c r="C2624" s="30" t="str">
        <f t="shared" si="121"/>
        <v>268</v>
      </c>
      <c r="D2624" s="30">
        <f>①陸連データ貼付け!B2624</f>
        <v>50953830</v>
      </c>
      <c r="E2624" s="30" t="str">
        <f>①陸連データ貼付け!C2624</f>
        <v>山本　貴彦</v>
      </c>
      <c r="F2624" s="30" t="str">
        <f>ASC(①陸連データ貼付け!D2624)</f>
        <v>ﾔﾏﾓﾄ ﾀｶﾋｺ</v>
      </c>
      <c r="G2624" s="30" t="str">
        <f>①陸連データ貼付け!E2624</f>
        <v>男</v>
      </c>
      <c r="H2624" s="30">
        <f>①陸連データ貼付け!N2624</f>
        <v>223801</v>
      </c>
      <c r="I2624" s="30" t="str">
        <f>①陸連データ貼付け!K2624</f>
        <v>名古屋情報</v>
      </c>
      <c r="J2624" s="30" t="str">
        <f>ASC(①陸連データ貼付け!J2624)</f>
        <v>ｶﾞｯｺｳﾎｳｼﾞﾝﾅｺﾞﾔｶﾞｸｴﾝﾅｺﾞﾔｼﾞｮｳﾎｳｾ</v>
      </c>
      <c r="K2624" s="30" t="str">
        <f t="shared" si="122"/>
        <v>名古屋情報</v>
      </c>
      <c r="L2624" s="30">
        <f>①陸連データ貼付け!P2624</f>
        <v>2</v>
      </c>
      <c r="M2624" s="64" t="str">
        <f>①陸連データ貼付け!Q2624</f>
        <v>高校</v>
      </c>
    </row>
    <row r="2625" spans="1:13">
      <c r="A2625" s="233" t="str">
        <f>①陸連データ貼付け!M2625</f>
        <v>H269</v>
      </c>
      <c r="B2625" s="30" t="str">
        <f t="shared" si="120"/>
        <v>H</v>
      </c>
      <c r="C2625" s="30" t="str">
        <f t="shared" si="121"/>
        <v>269</v>
      </c>
      <c r="D2625" s="30">
        <f>①陸連データ貼付け!B2625</f>
        <v>76561732</v>
      </c>
      <c r="E2625" s="30" t="str">
        <f>①陸連データ貼付け!C2625</f>
        <v>沢田　優友</v>
      </c>
      <c r="F2625" s="30" t="str">
        <f>ASC(①陸連データ貼付け!D2625)</f>
        <v>ｻﾜﾀﾞ ﾕｳｽｹ</v>
      </c>
      <c r="G2625" s="30" t="str">
        <f>①陸連データ貼付け!E2625</f>
        <v>男</v>
      </c>
      <c r="H2625" s="30">
        <f>①陸連データ貼付け!N2625</f>
        <v>223801</v>
      </c>
      <c r="I2625" s="30" t="str">
        <f>①陸連データ貼付け!K2625</f>
        <v>名古屋情報</v>
      </c>
      <c r="J2625" s="30" t="str">
        <f>ASC(①陸連データ貼付け!J2625)</f>
        <v>ｶﾞｯｺｳﾎｳｼﾞﾝﾅｺﾞﾔｶﾞｸｴﾝﾅｺﾞﾔｼﾞｮｳﾎｳｾ</v>
      </c>
      <c r="K2625" s="30" t="str">
        <f t="shared" si="122"/>
        <v>名古屋情報</v>
      </c>
      <c r="L2625" s="30">
        <f>①陸連データ貼付け!P2625</f>
        <v>3</v>
      </c>
      <c r="M2625" s="64" t="str">
        <f>①陸連データ貼付け!Q2625</f>
        <v>高校</v>
      </c>
    </row>
    <row r="2626" spans="1:13">
      <c r="A2626" s="233" t="str">
        <f>①陸連データ貼付け!M2626</f>
        <v>H270</v>
      </c>
      <c r="B2626" s="30" t="str">
        <f t="shared" si="120"/>
        <v>H</v>
      </c>
      <c r="C2626" s="30" t="str">
        <f t="shared" si="121"/>
        <v>270</v>
      </c>
      <c r="D2626" s="30">
        <f>①陸連データ貼付け!B2626</f>
        <v>94389336</v>
      </c>
      <c r="E2626" s="30" t="str">
        <f>①陸連データ貼付け!C2626</f>
        <v>丹羽　克弘</v>
      </c>
      <c r="F2626" s="30" t="str">
        <f>ASC(①陸連データ貼付け!D2626)</f>
        <v>ﾆﾜ ｶﾂﾋﾛ</v>
      </c>
      <c r="G2626" s="30" t="str">
        <f>①陸連データ貼付け!E2626</f>
        <v>男</v>
      </c>
      <c r="H2626" s="30">
        <f>①陸連データ貼付け!N2626</f>
        <v>223801</v>
      </c>
      <c r="I2626" s="30" t="str">
        <f>①陸連データ貼付け!K2626</f>
        <v>名古屋情報</v>
      </c>
      <c r="J2626" s="30" t="str">
        <f>ASC(①陸連データ貼付け!J2626)</f>
        <v>ｶﾞｯｺｳﾎｳｼﾞﾝﾅｺﾞﾔｶﾞｸｴﾝﾅｺﾞﾔｼﾞｮｳﾎｳｾ</v>
      </c>
      <c r="K2626" s="30" t="str">
        <f t="shared" si="122"/>
        <v>名古屋情報</v>
      </c>
      <c r="L2626" s="30">
        <f>①陸連データ貼付け!P2626</f>
        <v>2</v>
      </c>
      <c r="M2626" s="64" t="str">
        <f>①陸連データ貼付け!Q2626</f>
        <v>高校</v>
      </c>
    </row>
    <row r="2627" spans="1:13">
      <c r="A2627" s="233" t="str">
        <f>①陸連データ貼付け!M2627</f>
        <v>H271</v>
      </c>
      <c r="B2627" s="30" t="str">
        <f t="shared" ref="B2627:B2690" si="123">LEFT(A2627,1)</f>
        <v>H</v>
      </c>
      <c r="C2627" s="30" t="str">
        <f t="shared" ref="C2627:C2690" si="124">REPLACE(A2627,1,1,"")</f>
        <v>271</v>
      </c>
      <c r="D2627" s="30">
        <f>①陸連データ貼付け!B2627</f>
        <v>94389437</v>
      </c>
      <c r="E2627" s="30" t="str">
        <f>①陸連データ貼付け!C2627</f>
        <v>門池　光優</v>
      </c>
      <c r="F2627" s="30" t="str">
        <f>ASC(①陸連データ貼付け!D2627)</f>
        <v>ｶﾄﾞｲｹ ｺｳﾕｳ</v>
      </c>
      <c r="G2627" s="30" t="str">
        <f>①陸連データ貼付け!E2627</f>
        <v>男</v>
      </c>
      <c r="H2627" s="30">
        <f>①陸連データ貼付け!N2627</f>
        <v>223801</v>
      </c>
      <c r="I2627" s="30" t="str">
        <f>①陸連データ貼付け!K2627</f>
        <v>名古屋情報</v>
      </c>
      <c r="J2627" s="30" t="str">
        <f>ASC(①陸連データ貼付け!J2627)</f>
        <v>ｶﾞｯｺｳﾎｳｼﾞﾝﾅｺﾞﾔｶﾞｸｴﾝﾅｺﾞﾔｼﾞｮｳﾎｳｾ</v>
      </c>
      <c r="K2627" s="30" t="str">
        <f t="shared" ref="K2627:K2690" si="125">I2627</f>
        <v>名古屋情報</v>
      </c>
      <c r="L2627" s="30">
        <f>①陸連データ貼付け!P2627</f>
        <v>2</v>
      </c>
      <c r="M2627" s="64" t="str">
        <f>①陸連データ貼付け!Q2627</f>
        <v>高校</v>
      </c>
    </row>
    <row r="2628" spans="1:13">
      <c r="A2628" s="233" t="str">
        <f>①陸連データ貼付け!M2628</f>
        <v>H272</v>
      </c>
      <c r="B2628" s="30" t="str">
        <f t="shared" si="123"/>
        <v>H</v>
      </c>
      <c r="C2628" s="30" t="str">
        <f t="shared" si="124"/>
        <v>272</v>
      </c>
      <c r="D2628" s="30">
        <f>①陸連データ貼付け!B2628</f>
        <v>94389538</v>
      </c>
      <c r="E2628" s="30" t="str">
        <f>①陸連データ貼付け!C2628</f>
        <v>西井　怜央</v>
      </c>
      <c r="F2628" s="30" t="str">
        <f>ASC(①陸連データ貼付け!D2628)</f>
        <v>ﾆｼｲ ﾚｵ</v>
      </c>
      <c r="G2628" s="30" t="str">
        <f>①陸連データ貼付け!E2628</f>
        <v>男</v>
      </c>
      <c r="H2628" s="30">
        <f>①陸連データ貼付け!N2628</f>
        <v>223801</v>
      </c>
      <c r="I2628" s="30" t="str">
        <f>①陸連データ貼付け!K2628</f>
        <v>名古屋情報</v>
      </c>
      <c r="J2628" s="30" t="str">
        <f>ASC(①陸連データ貼付け!J2628)</f>
        <v>ｶﾞｯｺｳﾎｳｼﾞﾝﾅｺﾞﾔｶﾞｸｴﾝﾅｺﾞﾔｼﾞｮｳﾎｳｾ</v>
      </c>
      <c r="K2628" s="30" t="str">
        <f t="shared" si="125"/>
        <v>名古屋情報</v>
      </c>
      <c r="L2628" s="30">
        <f>①陸連データ貼付け!P2628</f>
        <v>2</v>
      </c>
      <c r="M2628" s="64" t="str">
        <f>①陸連データ貼付け!Q2628</f>
        <v>高校</v>
      </c>
    </row>
    <row r="2629" spans="1:13">
      <c r="A2629" s="233" t="str">
        <f>①陸連データ貼付け!M2629</f>
        <v>H273</v>
      </c>
      <c r="B2629" s="30" t="str">
        <f t="shared" si="123"/>
        <v>H</v>
      </c>
      <c r="C2629" s="30" t="str">
        <f t="shared" si="124"/>
        <v>273</v>
      </c>
      <c r="D2629" s="30">
        <f>①陸連データ貼付け!B2629</f>
        <v>94389639</v>
      </c>
      <c r="E2629" s="30" t="str">
        <f>①陸連データ貼付け!C2629</f>
        <v>安井　敦</v>
      </c>
      <c r="F2629" s="30" t="str">
        <f>ASC(①陸連データ貼付け!D2629)</f>
        <v>ﾔｽｲ ｱﾂｼ</v>
      </c>
      <c r="G2629" s="30" t="str">
        <f>①陸連データ貼付け!E2629</f>
        <v>男</v>
      </c>
      <c r="H2629" s="30">
        <f>①陸連データ貼付け!N2629</f>
        <v>223801</v>
      </c>
      <c r="I2629" s="30" t="str">
        <f>①陸連データ貼付け!K2629</f>
        <v>名古屋情報</v>
      </c>
      <c r="J2629" s="30" t="str">
        <f>ASC(①陸連データ貼付け!J2629)</f>
        <v>ｶﾞｯｺｳﾎｳｼﾞﾝﾅｺﾞﾔｶﾞｸｴﾝﾅｺﾞﾔｼﾞｮｳﾎｳｾ</v>
      </c>
      <c r="K2629" s="30" t="str">
        <f t="shared" si="125"/>
        <v>名古屋情報</v>
      </c>
      <c r="L2629" s="30">
        <f>①陸連データ貼付け!P2629</f>
        <v>2</v>
      </c>
      <c r="M2629" s="64" t="str">
        <f>①陸連データ貼付け!Q2629</f>
        <v>高校</v>
      </c>
    </row>
    <row r="2630" spans="1:13">
      <c r="A2630" s="233" t="str">
        <f>①陸連データ貼付け!M2630</f>
        <v>H274</v>
      </c>
      <c r="B2630" s="30" t="str">
        <f t="shared" si="123"/>
        <v>H</v>
      </c>
      <c r="C2630" s="30" t="str">
        <f t="shared" si="124"/>
        <v>274</v>
      </c>
      <c r="D2630" s="30">
        <f>①陸連データ貼付け!B2630</f>
        <v>94389740</v>
      </c>
      <c r="E2630" s="30" t="str">
        <f>①陸連データ貼付け!C2630</f>
        <v>山内　涼雅</v>
      </c>
      <c r="F2630" s="30" t="str">
        <f>ASC(①陸連データ貼付け!D2630)</f>
        <v>ﾔﾏｳﾁ ﾘｮｳｶﾞ</v>
      </c>
      <c r="G2630" s="30" t="str">
        <f>①陸連データ貼付け!E2630</f>
        <v>男</v>
      </c>
      <c r="H2630" s="30">
        <f>①陸連データ貼付け!N2630</f>
        <v>223801</v>
      </c>
      <c r="I2630" s="30" t="str">
        <f>①陸連データ貼付け!K2630</f>
        <v>名古屋情報</v>
      </c>
      <c r="J2630" s="30" t="str">
        <f>ASC(①陸連データ貼付け!J2630)</f>
        <v>ｶﾞｯｺｳﾎｳｼﾞﾝﾅｺﾞﾔｶﾞｸｴﾝﾅｺﾞﾔｼﾞｮｳﾎｳｾ</v>
      </c>
      <c r="K2630" s="30" t="str">
        <f t="shared" si="125"/>
        <v>名古屋情報</v>
      </c>
      <c r="L2630" s="30">
        <f>①陸連データ貼付け!P2630</f>
        <v>2</v>
      </c>
      <c r="M2630" s="64" t="str">
        <f>①陸連データ貼付け!Q2630</f>
        <v>高校</v>
      </c>
    </row>
    <row r="2631" spans="1:13">
      <c r="A2631" s="233" t="str">
        <f>①陸連データ貼付け!M2631</f>
        <v>H275</v>
      </c>
      <c r="B2631" s="30" t="str">
        <f t="shared" si="123"/>
        <v>H</v>
      </c>
      <c r="C2631" s="30" t="str">
        <f t="shared" si="124"/>
        <v>275</v>
      </c>
      <c r="D2631" s="30">
        <f>①陸連データ貼付け!B2631</f>
        <v>95513427</v>
      </c>
      <c r="E2631" s="30" t="str">
        <f>①陸連データ貼付け!C2631</f>
        <v>小林　侑生</v>
      </c>
      <c r="F2631" s="30" t="str">
        <f>ASC(①陸連データ貼付け!D2631)</f>
        <v>ｺﾊﾞﾔｼ ﾕｳｷ</v>
      </c>
      <c r="G2631" s="30" t="str">
        <f>①陸連データ貼付け!E2631</f>
        <v>男</v>
      </c>
      <c r="H2631" s="30">
        <f>①陸連データ貼付け!N2631</f>
        <v>223801</v>
      </c>
      <c r="I2631" s="30" t="str">
        <f>①陸連データ貼付け!K2631</f>
        <v>名古屋情報</v>
      </c>
      <c r="J2631" s="30" t="str">
        <f>ASC(①陸連データ貼付け!J2631)</f>
        <v>ｶﾞｯｺｳﾎｳｼﾞﾝﾅｺﾞﾔｶﾞｸｴﾝﾅｺﾞﾔｼﾞｮｳﾎｳｾ</v>
      </c>
      <c r="K2631" s="30" t="str">
        <f t="shared" si="125"/>
        <v>名古屋情報</v>
      </c>
      <c r="L2631" s="30">
        <f>①陸連データ貼付け!P2631</f>
        <v>2</v>
      </c>
      <c r="M2631" s="64" t="str">
        <f>①陸連データ貼付け!Q2631</f>
        <v>高校</v>
      </c>
    </row>
    <row r="2632" spans="1:13">
      <c r="A2632" s="233" t="str">
        <f>①陸連データ貼付け!M2632</f>
        <v>H409</v>
      </c>
      <c r="B2632" s="30" t="str">
        <f t="shared" si="123"/>
        <v>H</v>
      </c>
      <c r="C2632" s="30" t="str">
        <f t="shared" si="124"/>
        <v>409</v>
      </c>
      <c r="D2632" s="30">
        <f>①陸連データ貼付け!B2632</f>
        <v>45603018</v>
      </c>
      <c r="E2632" s="30" t="str">
        <f>①陸連データ貼付け!C2632</f>
        <v>内海　志幸</v>
      </c>
      <c r="F2632" s="30" t="str">
        <f>ASC(①陸連データ貼付け!D2632)</f>
        <v>ｳﾂﾐ ﾑﾈﾕｷ</v>
      </c>
      <c r="G2632" s="30" t="str">
        <f>①陸連データ貼付け!E2632</f>
        <v>男</v>
      </c>
      <c r="H2632" s="30">
        <f>①陸連データ貼付け!N2632</f>
        <v>223802</v>
      </c>
      <c r="I2632" s="30" t="str">
        <f>①陸連データ貼付け!K2632</f>
        <v>名古屋工学院</v>
      </c>
      <c r="J2632" s="30" t="str">
        <f>ASC(①陸連データ貼付け!J2632)</f>
        <v>ｶﾞｯｺｳﾎｳｼﾞﾝﾃﾞﾝﾊﾟｶﾞｸｴﾝﾅｺﾞﾔｺｳｶﾞｸｲ</v>
      </c>
      <c r="K2632" s="30" t="str">
        <f t="shared" si="125"/>
        <v>名古屋工学院</v>
      </c>
      <c r="L2632" s="30">
        <f>①陸連データ貼付け!P2632</f>
        <v>3</v>
      </c>
      <c r="M2632" s="64" t="str">
        <f>①陸連データ貼付け!Q2632</f>
        <v>高校</v>
      </c>
    </row>
    <row r="2633" spans="1:13">
      <c r="A2633" s="233" t="str">
        <f>①陸連データ貼付け!M2633</f>
        <v>H410</v>
      </c>
      <c r="B2633" s="30" t="str">
        <f t="shared" si="123"/>
        <v>H</v>
      </c>
      <c r="C2633" s="30" t="str">
        <f t="shared" si="124"/>
        <v>410</v>
      </c>
      <c r="D2633" s="30">
        <f>①陸連データ貼付け!B2633</f>
        <v>49012016</v>
      </c>
      <c r="E2633" s="30" t="str">
        <f>①陸連データ貼付け!C2633</f>
        <v>五藤　大誠</v>
      </c>
      <c r="F2633" s="30" t="str">
        <f>ASC(①陸連データ貼付け!D2633)</f>
        <v>ｺﾞﾄｳ ﾀｲｾｲ</v>
      </c>
      <c r="G2633" s="30" t="str">
        <f>①陸連データ貼付け!E2633</f>
        <v>男</v>
      </c>
      <c r="H2633" s="30">
        <f>①陸連データ貼付け!N2633</f>
        <v>223802</v>
      </c>
      <c r="I2633" s="30" t="str">
        <f>①陸連データ貼付け!K2633</f>
        <v>名古屋工学院</v>
      </c>
      <c r="J2633" s="30" t="str">
        <f>ASC(①陸連データ貼付け!J2633)</f>
        <v>ｶﾞｯｺｳﾎｳｼﾞﾝﾃﾞﾝﾊﾟｶﾞｸｴﾝﾅｺﾞﾔｺｳｶﾞｸｲ</v>
      </c>
      <c r="K2633" s="30" t="str">
        <f t="shared" si="125"/>
        <v>名古屋工学院</v>
      </c>
      <c r="L2633" s="30">
        <f>①陸連データ貼付け!P2633</f>
        <v>2</v>
      </c>
      <c r="M2633" s="64" t="str">
        <f>①陸連データ貼付け!Q2633</f>
        <v>高校</v>
      </c>
    </row>
    <row r="2634" spans="1:13">
      <c r="A2634" s="233" t="str">
        <f>①陸連データ貼付け!M2634</f>
        <v>H411</v>
      </c>
      <c r="B2634" s="30" t="str">
        <f t="shared" si="123"/>
        <v>H</v>
      </c>
      <c r="C2634" s="30" t="str">
        <f t="shared" si="124"/>
        <v>411</v>
      </c>
      <c r="D2634" s="30">
        <f>①陸連データ貼付け!B2634</f>
        <v>77125426</v>
      </c>
      <c r="E2634" s="30" t="str">
        <f>①陸連データ貼付け!C2634</f>
        <v>栗田　優</v>
      </c>
      <c r="F2634" s="30" t="str">
        <f>ASC(①陸連データ貼付け!D2634)</f>
        <v>ｸﾘﾀ ﾕｳ</v>
      </c>
      <c r="G2634" s="30" t="str">
        <f>①陸連データ貼付け!E2634</f>
        <v>男</v>
      </c>
      <c r="H2634" s="30">
        <f>①陸連データ貼付け!N2634</f>
        <v>223802</v>
      </c>
      <c r="I2634" s="30" t="str">
        <f>①陸連データ貼付け!K2634</f>
        <v>名古屋工学院</v>
      </c>
      <c r="J2634" s="30" t="str">
        <f>ASC(①陸連データ貼付け!J2634)</f>
        <v>ｶﾞｯｺｳﾎｳｼﾞﾝﾃﾞﾝﾊﾟｶﾞｸｴﾝﾅｺﾞﾔｺｳｶﾞｸｲ</v>
      </c>
      <c r="K2634" s="30" t="str">
        <f t="shared" si="125"/>
        <v>名古屋工学院</v>
      </c>
      <c r="L2634" s="30">
        <f>①陸連データ貼付け!P2634</f>
        <v>3</v>
      </c>
      <c r="M2634" s="64" t="str">
        <f>①陸連データ貼付け!Q2634</f>
        <v>高校</v>
      </c>
    </row>
    <row r="2635" spans="1:13">
      <c r="A2635" s="233" t="str">
        <f>①陸連データ貼付け!M2635</f>
        <v>H412</v>
      </c>
      <c r="B2635" s="30" t="str">
        <f t="shared" si="123"/>
        <v>H</v>
      </c>
      <c r="C2635" s="30" t="str">
        <f t="shared" si="124"/>
        <v>412</v>
      </c>
      <c r="D2635" s="30">
        <f>①陸連データ貼付け!B2635</f>
        <v>77126730</v>
      </c>
      <c r="E2635" s="30" t="str">
        <f>①陸連データ貼付け!C2635</f>
        <v>畠中　優誠</v>
      </c>
      <c r="F2635" s="30" t="str">
        <f>ASC(①陸連データ貼付け!D2635)</f>
        <v>ﾊﾀﾅｶ ﾕｳｾｲ</v>
      </c>
      <c r="G2635" s="30" t="str">
        <f>①陸連データ貼付け!E2635</f>
        <v>男</v>
      </c>
      <c r="H2635" s="30">
        <f>①陸連データ貼付け!N2635</f>
        <v>223802</v>
      </c>
      <c r="I2635" s="30" t="str">
        <f>①陸連データ貼付け!K2635</f>
        <v>名古屋工学院</v>
      </c>
      <c r="J2635" s="30" t="str">
        <f>ASC(①陸連データ貼付け!J2635)</f>
        <v>ｶﾞｯｺｳﾎｳｼﾞﾝﾃﾞﾝﾊﾟｶﾞｸｴﾝﾅｺﾞﾔｺｳｶﾞｸｲ</v>
      </c>
      <c r="K2635" s="30" t="str">
        <f t="shared" si="125"/>
        <v>名古屋工学院</v>
      </c>
      <c r="L2635" s="30">
        <f>①陸連データ貼付け!P2635</f>
        <v>3</v>
      </c>
      <c r="M2635" s="64" t="str">
        <f>①陸連データ貼付け!Q2635</f>
        <v>高校</v>
      </c>
    </row>
    <row r="2636" spans="1:13">
      <c r="A2636" s="233" t="str">
        <f>①陸連データ貼付け!M2636</f>
        <v>H413</v>
      </c>
      <c r="B2636" s="30" t="str">
        <f t="shared" si="123"/>
        <v>H</v>
      </c>
      <c r="C2636" s="30" t="str">
        <f t="shared" si="124"/>
        <v>413</v>
      </c>
      <c r="D2636" s="30">
        <f>①陸連データ貼付け!B2636</f>
        <v>89097841</v>
      </c>
      <c r="E2636" s="30" t="str">
        <f>①陸連データ貼付け!C2636</f>
        <v>北出　真貴緒</v>
      </c>
      <c r="F2636" s="30" t="str">
        <f>ASC(①陸連データ貼付け!D2636)</f>
        <v>ｷﾀﾃﾞ ﾏｷｵ</v>
      </c>
      <c r="G2636" s="30" t="str">
        <f>①陸連データ貼付け!E2636</f>
        <v>男</v>
      </c>
      <c r="H2636" s="30">
        <f>①陸連データ貼付け!N2636</f>
        <v>223802</v>
      </c>
      <c r="I2636" s="30" t="str">
        <f>①陸連データ貼付け!K2636</f>
        <v>名古屋工学院</v>
      </c>
      <c r="J2636" s="30" t="str">
        <f>ASC(①陸連データ貼付け!J2636)</f>
        <v>ｶﾞｯｺｳﾎｳｼﾞﾝﾃﾞﾝﾊﾟｶﾞｸｴﾝﾅｺﾞﾔｺｳｶﾞｸｲ</v>
      </c>
      <c r="K2636" s="30" t="str">
        <f t="shared" si="125"/>
        <v>名古屋工学院</v>
      </c>
      <c r="L2636" s="30">
        <f>①陸連データ貼付け!P2636</f>
        <v>3</v>
      </c>
      <c r="M2636" s="64" t="str">
        <f>①陸連データ貼付け!Q2636</f>
        <v>高校</v>
      </c>
    </row>
    <row r="2637" spans="1:13">
      <c r="A2637" s="233" t="str">
        <f>①陸連データ貼付け!M2637</f>
        <v>H414</v>
      </c>
      <c r="B2637" s="30" t="str">
        <f t="shared" si="123"/>
        <v>H</v>
      </c>
      <c r="C2637" s="30" t="str">
        <f t="shared" si="124"/>
        <v>414</v>
      </c>
      <c r="D2637" s="30">
        <f>①陸連データ貼付け!B2637</f>
        <v>89098034</v>
      </c>
      <c r="E2637" s="30" t="str">
        <f>①陸連データ貼付け!C2637</f>
        <v>杉山　新</v>
      </c>
      <c r="F2637" s="30" t="str">
        <f>ASC(①陸連データ貼付け!D2637)</f>
        <v>ｽｷﾞﾔﾏ ｱﾗﾀ</v>
      </c>
      <c r="G2637" s="30" t="str">
        <f>①陸連データ貼付け!E2637</f>
        <v>男</v>
      </c>
      <c r="H2637" s="30">
        <f>①陸連データ貼付け!N2637</f>
        <v>223802</v>
      </c>
      <c r="I2637" s="30" t="str">
        <f>①陸連データ貼付け!K2637</f>
        <v>名古屋工学院</v>
      </c>
      <c r="J2637" s="30" t="str">
        <f>ASC(①陸連データ貼付け!J2637)</f>
        <v>ｶﾞｯｺｳﾎｳｼﾞﾝﾃﾞﾝﾊﾟｶﾞｸｴﾝﾅｺﾞﾔｺｳｶﾞｸｲ</v>
      </c>
      <c r="K2637" s="30" t="str">
        <f t="shared" si="125"/>
        <v>名古屋工学院</v>
      </c>
      <c r="L2637" s="30">
        <f>①陸連データ貼付け!P2637</f>
        <v>2</v>
      </c>
      <c r="M2637" s="64" t="str">
        <f>①陸連データ貼付け!Q2637</f>
        <v>高校</v>
      </c>
    </row>
    <row r="2638" spans="1:13">
      <c r="A2638" s="233" t="str">
        <f>①陸連データ貼付け!M2638</f>
        <v>H183</v>
      </c>
      <c r="B2638" s="30" t="str">
        <f t="shared" si="123"/>
        <v>H</v>
      </c>
      <c r="C2638" s="30" t="str">
        <f t="shared" si="124"/>
        <v>183</v>
      </c>
      <c r="D2638" s="30">
        <f>①陸連データ貼付け!B2638</f>
        <v>50981225</v>
      </c>
      <c r="E2638" s="30" t="str">
        <f>①陸連データ貼付け!C2638</f>
        <v>武山　大樹</v>
      </c>
      <c r="F2638" s="30" t="str">
        <f>ASC(①陸連データ貼付け!D2638)</f>
        <v>ﾀｹﾔﾏ ﾋﾛｷ</v>
      </c>
      <c r="G2638" s="30" t="str">
        <f>①陸連データ貼付け!E2638</f>
        <v>男</v>
      </c>
      <c r="H2638" s="30">
        <f>①陸連データ貼付け!N2638</f>
        <v>223991</v>
      </c>
      <c r="I2638" s="30" t="str">
        <f>①陸連データ貼付け!K2638</f>
        <v>東海工専</v>
      </c>
      <c r="J2638" s="30" t="str">
        <f>ASC(①陸連データ貼付け!J2638)</f>
        <v>ｶﾞｯｺｳﾎｳｼﾞﾝﾃﾞﾝﾊﾟｶﾞｸｴﾝﾄｳｶｲｺｳｷﾞｮｳｾﾝﾓﾝｶﾞｯｺｳｱﾂﾀｺｳ</v>
      </c>
      <c r="K2638" s="30" t="str">
        <f t="shared" si="125"/>
        <v>東海工専</v>
      </c>
      <c r="L2638" s="30">
        <f>①陸連データ貼付け!P2638</f>
        <v>2</v>
      </c>
      <c r="M2638" s="64" t="str">
        <f>①陸連データ貼付け!Q2638</f>
        <v>高校</v>
      </c>
    </row>
    <row r="2639" spans="1:13">
      <c r="A2639" s="233" t="str">
        <f>①陸連データ貼付け!M2639</f>
        <v>H184</v>
      </c>
      <c r="B2639" s="30" t="str">
        <f t="shared" si="123"/>
        <v>H</v>
      </c>
      <c r="C2639" s="30" t="str">
        <f t="shared" si="124"/>
        <v>184</v>
      </c>
      <c r="D2639" s="30">
        <f>①陸連データ貼付け!B2639</f>
        <v>59174531</v>
      </c>
      <c r="E2639" s="30" t="str">
        <f>①陸連データ貼付け!C2639</f>
        <v>横川　匠</v>
      </c>
      <c r="F2639" s="30" t="str">
        <f>ASC(①陸連データ貼付け!D2639)</f>
        <v>ﾖｺｶﾜ ﾀｸﾐ</v>
      </c>
      <c r="G2639" s="30" t="str">
        <f>①陸連データ貼付け!E2639</f>
        <v>男</v>
      </c>
      <c r="H2639" s="30">
        <f>①陸連データ貼付け!N2639</f>
        <v>223991</v>
      </c>
      <c r="I2639" s="30" t="str">
        <f>①陸連データ貼付け!K2639</f>
        <v>東海工専</v>
      </c>
      <c r="J2639" s="30" t="str">
        <f>ASC(①陸連データ貼付け!J2639)</f>
        <v>ｶﾞｯｺｳﾎｳｼﾞﾝﾃﾞﾝﾊﾟｶﾞｸｴﾝﾄｳｶｲｺｳｷﾞｮｳｾﾝﾓﾝｶﾞｯｺｳｱﾂﾀｺｳ</v>
      </c>
      <c r="K2639" s="30" t="str">
        <f t="shared" si="125"/>
        <v>東海工専</v>
      </c>
      <c r="L2639" s="30">
        <f>①陸連データ貼付け!P2639</f>
        <v>3</v>
      </c>
      <c r="M2639" s="64" t="str">
        <f>①陸連データ貼付け!Q2639</f>
        <v>高校</v>
      </c>
    </row>
    <row r="2640" spans="1:13">
      <c r="A2640" s="233" t="str">
        <f>①陸連データ貼付け!M2640</f>
        <v>H185</v>
      </c>
      <c r="B2640" s="30" t="str">
        <f t="shared" si="123"/>
        <v>H</v>
      </c>
      <c r="C2640" s="30" t="str">
        <f t="shared" si="124"/>
        <v>185</v>
      </c>
      <c r="D2640" s="30">
        <f>①陸連データ貼付け!B2640</f>
        <v>80630623</v>
      </c>
      <c r="E2640" s="30" t="str">
        <f>①陸連データ貼付け!C2640</f>
        <v>古場　遼太郎</v>
      </c>
      <c r="F2640" s="30" t="str">
        <f>ASC(①陸連データ貼付け!D2640)</f>
        <v>ｺﾊﾞ ﾘｮｳﾀﾛｳ</v>
      </c>
      <c r="G2640" s="30" t="str">
        <f>①陸連データ貼付け!E2640</f>
        <v>男</v>
      </c>
      <c r="H2640" s="30">
        <f>①陸連データ貼付け!N2640</f>
        <v>223991</v>
      </c>
      <c r="I2640" s="30" t="str">
        <f>①陸連データ貼付け!K2640</f>
        <v>東海工専</v>
      </c>
      <c r="J2640" s="30" t="str">
        <f>ASC(①陸連データ貼付け!J2640)</f>
        <v>ｶﾞｯｺｳﾎｳｼﾞﾝﾃﾞﾝﾊﾟｶﾞｸｴﾝﾄｳｶｲｺｳｷﾞｮｳｾﾝﾓﾝｶﾞｯｺｳｱﾂﾀｺｳ</v>
      </c>
      <c r="K2640" s="30" t="str">
        <f t="shared" si="125"/>
        <v>東海工専</v>
      </c>
      <c r="L2640" s="30">
        <f>①陸連データ貼付け!P2640</f>
        <v>3</v>
      </c>
      <c r="M2640" s="64" t="str">
        <f>①陸連データ貼付け!Q2640</f>
        <v>高校</v>
      </c>
    </row>
    <row r="2641" spans="1:13">
      <c r="A2641" s="233" t="str">
        <f>①陸連データ貼付け!M2641</f>
        <v>H186</v>
      </c>
      <c r="B2641" s="30" t="str">
        <f t="shared" si="123"/>
        <v>H</v>
      </c>
      <c r="C2641" s="30" t="str">
        <f t="shared" si="124"/>
        <v>186</v>
      </c>
      <c r="D2641" s="30">
        <f>①陸連データ貼付け!B2641</f>
        <v>84909232</v>
      </c>
      <c r="E2641" s="30" t="str">
        <f>①陸連データ貼付け!C2641</f>
        <v>清水　大輔</v>
      </c>
      <c r="F2641" s="30" t="str">
        <f>ASC(①陸連データ貼付け!D2641)</f>
        <v>ｼﾐｽﾞ ﾀﾞｲｽｹ</v>
      </c>
      <c r="G2641" s="30" t="str">
        <f>①陸連データ貼付け!E2641</f>
        <v>男</v>
      </c>
      <c r="H2641" s="30">
        <f>①陸連データ貼付け!N2641</f>
        <v>223991</v>
      </c>
      <c r="I2641" s="30" t="str">
        <f>①陸連データ貼付け!K2641</f>
        <v>東海工専</v>
      </c>
      <c r="J2641" s="30" t="str">
        <f>ASC(①陸連データ貼付け!J2641)</f>
        <v>ｶﾞｯｺｳﾎｳｼﾞﾝﾃﾞﾝﾊﾟｶﾞｸｴﾝﾄｳｶｲｺｳｷﾞｮｳｾﾝﾓﾝｶﾞｯｺｳｱﾂﾀｺｳ</v>
      </c>
      <c r="K2641" s="30" t="str">
        <f t="shared" si="125"/>
        <v>東海工専</v>
      </c>
      <c r="L2641" s="30">
        <f>①陸連データ貼付け!P2641</f>
        <v>3</v>
      </c>
      <c r="M2641" s="64" t="str">
        <f>①陸連データ貼付け!Q2641</f>
        <v>高校</v>
      </c>
    </row>
    <row r="2642" spans="1:13">
      <c r="A2642" s="233" t="str">
        <f>①陸連データ貼付け!M2642</f>
        <v>H187</v>
      </c>
      <c r="B2642" s="30" t="str">
        <f t="shared" si="123"/>
        <v>H</v>
      </c>
      <c r="C2642" s="30" t="str">
        <f t="shared" si="124"/>
        <v>187</v>
      </c>
      <c r="D2642" s="30">
        <f>①陸連データ貼付け!B2642</f>
        <v>89175131</v>
      </c>
      <c r="E2642" s="30" t="str">
        <f>①陸連データ貼付け!C2642</f>
        <v>清水　楓</v>
      </c>
      <c r="F2642" s="30" t="str">
        <f>ASC(①陸連データ貼付け!D2642)</f>
        <v>ｼﾐｽﾞ ｶｴﾃﾞ</v>
      </c>
      <c r="G2642" s="30" t="str">
        <f>①陸連データ貼付け!E2642</f>
        <v>男</v>
      </c>
      <c r="H2642" s="30">
        <f>①陸連データ貼付け!N2642</f>
        <v>223991</v>
      </c>
      <c r="I2642" s="30" t="str">
        <f>①陸連データ貼付け!K2642</f>
        <v>東海工専</v>
      </c>
      <c r="J2642" s="30" t="str">
        <f>ASC(①陸連データ貼付け!J2642)</f>
        <v>ｶﾞｯｺｳﾎｳｼﾞﾝﾃﾞﾝﾊﾟｶﾞｸｴﾝﾄｳｶｲｺｳｷﾞｮｳｾﾝﾓﾝｶﾞｯｺｳｱﾂﾀｺｳ</v>
      </c>
      <c r="K2642" s="30" t="str">
        <f t="shared" si="125"/>
        <v>東海工専</v>
      </c>
      <c r="L2642" s="30">
        <f>①陸連データ貼付け!P2642</f>
        <v>2</v>
      </c>
      <c r="M2642" s="64" t="str">
        <f>①陸連データ貼付け!Q2642</f>
        <v>高校</v>
      </c>
    </row>
    <row r="2643" spans="1:13">
      <c r="A2643" s="233">
        <f>①陸連データ貼付け!M2643</f>
        <v>0</v>
      </c>
      <c r="B2643" s="30" t="str">
        <f t="shared" si="123"/>
        <v>0</v>
      </c>
      <c r="C2643" s="30" t="str">
        <f t="shared" si="124"/>
        <v/>
      </c>
      <c r="D2643" s="30">
        <f>①陸連データ貼付け!B2643</f>
        <v>0</v>
      </c>
      <c r="E2643" s="30">
        <f>①陸連データ貼付け!C2643</f>
        <v>0</v>
      </c>
      <c r="F2643" s="30" t="str">
        <f>ASC(①陸連データ貼付け!D2643)</f>
        <v/>
      </c>
      <c r="G2643" s="30">
        <f>①陸連データ貼付け!E2643</f>
        <v>0</v>
      </c>
      <c r="H2643" s="30">
        <f>①陸連データ貼付け!N2643</f>
        <v>0</v>
      </c>
      <c r="I2643" s="30">
        <f>①陸連データ貼付け!K2643</f>
        <v>0</v>
      </c>
      <c r="J2643" s="30" t="str">
        <f>ASC(①陸連データ貼付け!J2643)</f>
        <v/>
      </c>
      <c r="K2643" s="30">
        <f t="shared" si="125"/>
        <v>0</v>
      </c>
      <c r="L2643" s="30">
        <f>①陸連データ貼付け!P2643</f>
        <v>0</v>
      </c>
      <c r="M2643" s="64">
        <f>①陸連データ貼付け!Q2643</f>
        <v>0</v>
      </c>
    </row>
    <row r="2644" spans="1:13">
      <c r="A2644" s="233">
        <f>①陸連データ貼付け!M2644</f>
        <v>0</v>
      </c>
      <c r="B2644" s="30" t="str">
        <f t="shared" si="123"/>
        <v>0</v>
      </c>
      <c r="C2644" s="30" t="str">
        <f t="shared" si="124"/>
        <v/>
      </c>
      <c r="D2644" s="30">
        <f>①陸連データ貼付け!B2644</f>
        <v>0</v>
      </c>
      <c r="E2644" s="30">
        <f>①陸連データ貼付け!C2644</f>
        <v>0</v>
      </c>
      <c r="F2644" s="30" t="str">
        <f>ASC(①陸連データ貼付け!D2644)</f>
        <v/>
      </c>
      <c r="G2644" s="30">
        <f>①陸連データ貼付け!E2644</f>
        <v>0</v>
      </c>
      <c r="H2644" s="30">
        <f>①陸連データ貼付け!N2644</f>
        <v>0</v>
      </c>
      <c r="I2644" s="30">
        <f>①陸連データ貼付け!K2644</f>
        <v>0</v>
      </c>
      <c r="J2644" s="30" t="str">
        <f>ASC(①陸連データ貼付け!J2644)</f>
        <v/>
      </c>
      <c r="K2644" s="30">
        <f t="shared" si="125"/>
        <v>0</v>
      </c>
      <c r="L2644" s="30">
        <f>①陸連データ貼付け!P2644</f>
        <v>0</v>
      </c>
      <c r="M2644" s="64">
        <f>①陸連データ貼付け!Q2644</f>
        <v>0</v>
      </c>
    </row>
    <row r="2645" spans="1:13">
      <c r="A2645" s="233">
        <f>①陸連データ貼付け!M2645</f>
        <v>0</v>
      </c>
      <c r="B2645" s="30" t="str">
        <f t="shared" si="123"/>
        <v>0</v>
      </c>
      <c r="C2645" s="30" t="str">
        <f t="shared" si="124"/>
        <v/>
      </c>
      <c r="D2645" s="30">
        <f>①陸連データ貼付け!B2645</f>
        <v>0</v>
      </c>
      <c r="E2645" s="30">
        <f>①陸連データ貼付け!C2645</f>
        <v>0</v>
      </c>
      <c r="F2645" s="30" t="str">
        <f>ASC(①陸連データ貼付け!D2645)</f>
        <v/>
      </c>
      <c r="G2645" s="30">
        <f>①陸連データ貼付け!E2645</f>
        <v>0</v>
      </c>
      <c r="H2645" s="30">
        <f>①陸連データ貼付け!N2645</f>
        <v>0</v>
      </c>
      <c r="I2645" s="30">
        <f>①陸連データ貼付け!K2645</f>
        <v>0</v>
      </c>
      <c r="J2645" s="30" t="str">
        <f>ASC(①陸連データ貼付け!J2645)</f>
        <v/>
      </c>
      <c r="K2645" s="30">
        <f t="shared" si="125"/>
        <v>0</v>
      </c>
      <c r="L2645" s="30">
        <f>①陸連データ貼付け!P2645</f>
        <v>0</v>
      </c>
      <c r="M2645" s="64">
        <f>①陸連データ貼付け!Q2645</f>
        <v>0</v>
      </c>
    </row>
    <row r="2646" spans="1:13">
      <c r="A2646" s="233">
        <f>①陸連データ貼付け!M2646</f>
        <v>0</v>
      </c>
      <c r="B2646" s="30" t="str">
        <f t="shared" si="123"/>
        <v>0</v>
      </c>
      <c r="C2646" s="30" t="str">
        <f t="shared" si="124"/>
        <v/>
      </c>
      <c r="D2646" s="30">
        <f>①陸連データ貼付け!B2646</f>
        <v>0</v>
      </c>
      <c r="E2646" s="30">
        <f>①陸連データ貼付け!C2646</f>
        <v>0</v>
      </c>
      <c r="F2646" s="30" t="str">
        <f>ASC(①陸連データ貼付け!D2646)</f>
        <v/>
      </c>
      <c r="G2646" s="30">
        <f>①陸連データ貼付け!E2646</f>
        <v>0</v>
      </c>
      <c r="H2646" s="30">
        <f>①陸連データ貼付け!N2646</f>
        <v>0</v>
      </c>
      <c r="I2646" s="30">
        <f>①陸連データ貼付け!K2646</f>
        <v>0</v>
      </c>
      <c r="J2646" s="30" t="str">
        <f>ASC(①陸連データ貼付け!J2646)</f>
        <v/>
      </c>
      <c r="K2646" s="30">
        <f t="shared" si="125"/>
        <v>0</v>
      </c>
      <c r="L2646" s="30">
        <f>①陸連データ貼付け!P2646</f>
        <v>0</v>
      </c>
      <c r="M2646" s="64">
        <f>①陸連データ貼付け!Q2646</f>
        <v>0</v>
      </c>
    </row>
    <row r="2647" spans="1:13">
      <c r="A2647" s="233">
        <f>①陸連データ貼付け!M2647</f>
        <v>0</v>
      </c>
      <c r="B2647" s="30" t="str">
        <f t="shared" si="123"/>
        <v>0</v>
      </c>
      <c r="C2647" s="30" t="str">
        <f t="shared" si="124"/>
        <v/>
      </c>
      <c r="D2647" s="30">
        <f>①陸連データ貼付け!B2647</f>
        <v>0</v>
      </c>
      <c r="E2647" s="30">
        <f>①陸連データ貼付け!C2647</f>
        <v>0</v>
      </c>
      <c r="F2647" s="30" t="str">
        <f>ASC(①陸連データ貼付け!D2647)</f>
        <v/>
      </c>
      <c r="G2647" s="30">
        <f>①陸連データ貼付け!E2647</f>
        <v>0</v>
      </c>
      <c r="H2647" s="30">
        <f>①陸連データ貼付け!N2647</f>
        <v>0</v>
      </c>
      <c r="I2647" s="30">
        <f>①陸連データ貼付け!K2647</f>
        <v>0</v>
      </c>
      <c r="J2647" s="30" t="str">
        <f>ASC(①陸連データ貼付け!J2647)</f>
        <v/>
      </c>
      <c r="K2647" s="30">
        <f t="shared" si="125"/>
        <v>0</v>
      </c>
      <c r="L2647" s="30">
        <f>①陸連データ貼付け!P2647</f>
        <v>0</v>
      </c>
      <c r="M2647" s="64">
        <f>①陸連データ貼付け!Q2647</f>
        <v>0</v>
      </c>
    </row>
    <row r="2648" spans="1:13">
      <c r="A2648" s="233">
        <f>①陸連データ貼付け!M2648</f>
        <v>0</v>
      </c>
      <c r="B2648" s="30" t="str">
        <f t="shared" si="123"/>
        <v>0</v>
      </c>
      <c r="C2648" s="30" t="str">
        <f t="shared" si="124"/>
        <v/>
      </c>
      <c r="D2648" s="30">
        <f>①陸連データ貼付け!B2648</f>
        <v>0</v>
      </c>
      <c r="E2648" s="30">
        <f>①陸連データ貼付け!C2648</f>
        <v>0</v>
      </c>
      <c r="F2648" s="30" t="str">
        <f>ASC(①陸連データ貼付け!D2648)</f>
        <v/>
      </c>
      <c r="G2648" s="30">
        <f>①陸連データ貼付け!E2648</f>
        <v>0</v>
      </c>
      <c r="H2648" s="30">
        <f>①陸連データ貼付け!N2648</f>
        <v>0</v>
      </c>
      <c r="I2648" s="30">
        <f>①陸連データ貼付け!K2648</f>
        <v>0</v>
      </c>
      <c r="J2648" s="30" t="str">
        <f>ASC(①陸連データ貼付け!J2648)</f>
        <v/>
      </c>
      <c r="K2648" s="30">
        <f t="shared" si="125"/>
        <v>0</v>
      </c>
      <c r="L2648" s="30">
        <f>①陸連データ貼付け!P2648</f>
        <v>0</v>
      </c>
      <c r="M2648" s="64">
        <f>①陸連データ貼付け!Q2648</f>
        <v>0</v>
      </c>
    </row>
    <row r="2649" spans="1:13">
      <c r="A2649" s="233">
        <f>①陸連データ貼付け!M2649</f>
        <v>0</v>
      </c>
      <c r="B2649" s="30" t="str">
        <f t="shared" si="123"/>
        <v>0</v>
      </c>
      <c r="C2649" s="30" t="str">
        <f t="shared" si="124"/>
        <v/>
      </c>
      <c r="D2649" s="30">
        <f>①陸連データ貼付け!B2649</f>
        <v>0</v>
      </c>
      <c r="E2649" s="30">
        <f>①陸連データ貼付け!C2649</f>
        <v>0</v>
      </c>
      <c r="F2649" s="30" t="str">
        <f>ASC(①陸連データ貼付け!D2649)</f>
        <v/>
      </c>
      <c r="G2649" s="30">
        <f>①陸連データ貼付け!E2649</f>
        <v>0</v>
      </c>
      <c r="H2649" s="30">
        <f>①陸連データ貼付け!N2649</f>
        <v>0</v>
      </c>
      <c r="I2649" s="30">
        <f>①陸連データ貼付け!K2649</f>
        <v>0</v>
      </c>
      <c r="J2649" s="30" t="str">
        <f>ASC(①陸連データ貼付け!J2649)</f>
        <v/>
      </c>
      <c r="K2649" s="30">
        <f t="shared" si="125"/>
        <v>0</v>
      </c>
      <c r="L2649" s="30">
        <f>①陸連データ貼付け!P2649</f>
        <v>0</v>
      </c>
      <c r="M2649" s="64">
        <f>①陸連データ貼付け!Q2649</f>
        <v>0</v>
      </c>
    </row>
    <row r="2650" spans="1:13">
      <c r="A2650" s="233">
        <f>①陸連データ貼付け!M2650</f>
        <v>0</v>
      </c>
      <c r="B2650" s="30" t="str">
        <f t="shared" si="123"/>
        <v>0</v>
      </c>
      <c r="C2650" s="30" t="str">
        <f t="shared" si="124"/>
        <v/>
      </c>
      <c r="D2650" s="30">
        <f>①陸連データ貼付け!B2650</f>
        <v>0</v>
      </c>
      <c r="E2650" s="30">
        <f>①陸連データ貼付け!C2650</f>
        <v>0</v>
      </c>
      <c r="F2650" s="30" t="str">
        <f>ASC(①陸連データ貼付け!D2650)</f>
        <v/>
      </c>
      <c r="G2650" s="30">
        <f>①陸連データ貼付け!E2650</f>
        <v>0</v>
      </c>
      <c r="H2650" s="30">
        <f>①陸連データ貼付け!N2650</f>
        <v>0</v>
      </c>
      <c r="I2650" s="30">
        <f>①陸連データ貼付け!K2650</f>
        <v>0</v>
      </c>
      <c r="J2650" s="30" t="str">
        <f>ASC(①陸連データ貼付け!J2650)</f>
        <v/>
      </c>
      <c r="K2650" s="30">
        <f t="shared" si="125"/>
        <v>0</v>
      </c>
      <c r="L2650" s="30">
        <f>①陸連データ貼付け!P2650</f>
        <v>0</v>
      </c>
      <c r="M2650" s="64">
        <f>①陸連データ貼付け!Q2650</f>
        <v>0</v>
      </c>
    </row>
    <row r="2651" spans="1:13">
      <c r="A2651" s="233">
        <f>①陸連データ貼付け!M2651</f>
        <v>0</v>
      </c>
      <c r="B2651" s="30" t="str">
        <f t="shared" si="123"/>
        <v>0</v>
      </c>
      <c r="C2651" s="30" t="str">
        <f t="shared" si="124"/>
        <v/>
      </c>
      <c r="D2651" s="30">
        <f>①陸連データ貼付け!B2651</f>
        <v>0</v>
      </c>
      <c r="E2651" s="30">
        <f>①陸連データ貼付け!C2651</f>
        <v>0</v>
      </c>
      <c r="F2651" s="30" t="str">
        <f>ASC(①陸連データ貼付け!D2651)</f>
        <v/>
      </c>
      <c r="G2651" s="30">
        <f>①陸連データ貼付け!E2651</f>
        <v>0</v>
      </c>
      <c r="H2651" s="30">
        <f>①陸連データ貼付け!N2651</f>
        <v>0</v>
      </c>
      <c r="I2651" s="30">
        <f>①陸連データ貼付け!K2651</f>
        <v>0</v>
      </c>
      <c r="J2651" s="30" t="str">
        <f>ASC(①陸連データ貼付け!J2651)</f>
        <v/>
      </c>
      <c r="K2651" s="30">
        <f t="shared" si="125"/>
        <v>0</v>
      </c>
      <c r="L2651" s="30">
        <f>①陸連データ貼付け!P2651</f>
        <v>0</v>
      </c>
      <c r="M2651" s="64">
        <f>①陸連データ貼付け!Q2651</f>
        <v>0</v>
      </c>
    </row>
    <row r="2652" spans="1:13">
      <c r="A2652" s="233">
        <f>①陸連データ貼付け!M2652</f>
        <v>0</v>
      </c>
      <c r="B2652" s="30" t="str">
        <f t="shared" si="123"/>
        <v>0</v>
      </c>
      <c r="C2652" s="30" t="str">
        <f t="shared" si="124"/>
        <v/>
      </c>
      <c r="D2652" s="30">
        <f>①陸連データ貼付け!B2652</f>
        <v>0</v>
      </c>
      <c r="E2652" s="30">
        <f>①陸連データ貼付け!C2652</f>
        <v>0</v>
      </c>
      <c r="F2652" s="30" t="str">
        <f>ASC(①陸連データ貼付け!D2652)</f>
        <v/>
      </c>
      <c r="G2652" s="30">
        <f>①陸連データ貼付け!E2652</f>
        <v>0</v>
      </c>
      <c r="H2652" s="30">
        <f>①陸連データ貼付け!N2652</f>
        <v>0</v>
      </c>
      <c r="I2652" s="30">
        <f>①陸連データ貼付け!K2652</f>
        <v>0</v>
      </c>
      <c r="J2652" s="30" t="str">
        <f>ASC(①陸連データ貼付け!J2652)</f>
        <v/>
      </c>
      <c r="K2652" s="30">
        <f t="shared" si="125"/>
        <v>0</v>
      </c>
      <c r="L2652" s="30">
        <f>①陸連データ貼付け!P2652</f>
        <v>0</v>
      </c>
      <c r="M2652" s="64">
        <f>①陸連データ貼付け!Q2652</f>
        <v>0</v>
      </c>
    </row>
    <row r="2653" spans="1:13">
      <c r="A2653" s="233">
        <f>①陸連データ貼付け!M2653</f>
        <v>0</v>
      </c>
      <c r="B2653" s="30" t="str">
        <f t="shared" si="123"/>
        <v>0</v>
      </c>
      <c r="C2653" s="30" t="str">
        <f t="shared" si="124"/>
        <v/>
      </c>
      <c r="D2653" s="30">
        <f>①陸連データ貼付け!B2653</f>
        <v>0</v>
      </c>
      <c r="E2653" s="30">
        <f>①陸連データ貼付け!C2653</f>
        <v>0</v>
      </c>
      <c r="F2653" s="30" t="str">
        <f>ASC(①陸連データ貼付け!D2653)</f>
        <v/>
      </c>
      <c r="G2653" s="30">
        <f>①陸連データ貼付け!E2653</f>
        <v>0</v>
      </c>
      <c r="H2653" s="30">
        <f>①陸連データ貼付け!N2653</f>
        <v>0</v>
      </c>
      <c r="I2653" s="30">
        <f>①陸連データ貼付け!K2653</f>
        <v>0</v>
      </c>
      <c r="J2653" s="30" t="str">
        <f>ASC(①陸連データ貼付け!J2653)</f>
        <v/>
      </c>
      <c r="K2653" s="30">
        <f t="shared" si="125"/>
        <v>0</v>
      </c>
      <c r="L2653" s="30">
        <f>①陸連データ貼付け!P2653</f>
        <v>0</v>
      </c>
      <c r="M2653" s="64">
        <f>①陸連データ貼付け!Q2653</f>
        <v>0</v>
      </c>
    </row>
    <row r="2654" spans="1:13">
      <c r="A2654" s="233">
        <f>①陸連データ貼付け!M2654</f>
        <v>0</v>
      </c>
      <c r="B2654" s="30" t="str">
        <f t="shared" si="123"/>
        <v>0</v>
      </c>
      <c r="C2654" s="30" t="str">
        <f t="shared" si="124"/>
        <v/>
      </c>
      <c r="D2654" s="30">
        <f>①陸連データ貼付け!B2654</f>
        <v>0</v>
      </c>
      <c r="E2654" s="30">
        <f>①陸連データ貼付け!C2654</f>
        <v>0</v>
      </c>
      <c r="F2654" s="30" t="str">
        <f>ASC(①陸連データ貼付け!D2654)</f>
        <v/>
      </c>
      <c r="G2654" s="30">
        <f>①陸連データ貼付け!E2654</f>
        <v>0</v>
      </c>
      <c r="H2654" s="30">
        <f>①陸連データ貼付け!N2654</f>
        <v>0</v>
      </c>
      <c r="I2654" s="30">
        <f>①陸連データ貼付け!K2654</f>
        <v>0</v>
      </c>
      <c r="J2654" s="30" t="str">
        <f>ASC(①陸連データ貼付け!J2654)</f>
        <v/>
      </c>
      <c r="K2654" s="30">
        <f t="shared" si="125"/>
        <v>0</v>
      </c>
      <c r="L2654" s="30">
        <f>①陸連データ貼付け!P2654</f>
        <v>0</v>
      </c>
      <c r="M2654" s="64">
        <f>①陸連データ貼付け!Q2654</f>
        <v>0</v>
      </c>
    </row>
    <row r="2655" spans="1:13">
      <c r="A2655" s="233">
        <f>①陸連データ貼付け!M2655</f>
        <v>0</v>
      </c>
      <c r="B2655" s="30" t="str">
        <f t="shared" si="123"/>
        <v>0</v>
      </c>
      <c r="C2655" s="30" t="str">
        <f t="shared" si="124"/>
        <v/>
      </c>
      <c r="D2655" s="30">
        <f>①陸連データ貼付け!B2655</f>
        <v>0</v>
      </c>
      <c r="E2655" s="30">
        <f>①陸連データ貼付け!C2655</f>
        <v>0</v>
      </c>
      <c r="F2655" s="30" t="str">
        <f>ASC(①陸連データ貼付け!D2655)</f>
        <v/>
      </c>
      <c r="G2655" s="30">
        <f>①陸連データ貼付け!E2655</f>
        <v>0</v>
      </c>
      <c r="H2655" s="30">
        <f>①陸連データ貼付け!N2655</f>
        <v>0</v>
      </c>
      <c r="I2655" s="30">
        <f>①陸連データ貼付け!K2655</f>
        <v>0</v>
      </c>
      <c r="J2655" s="30" t="str">
        <f>ASC(①陸連データ貼付け!J2655)</f>
        <v/>
      </c>
      <c r="K2655" s="30">
        <f t="shared" si="125"/>
        <v>0</v>
      </c>
      <c r="L2655" s="30">
        <f>①陸連データ貼付け!P2655</f>
        <v>0</v>
      </c>
      <c r="M2655" s="64">
        <f>①陸連データ貼付け!Q2655</f>
        <v>0</v>
      </c>
    </row>
    <row r="2656" spans="1:13">
      <c r="A2656" s="233">
        <f>①陸連データ貼付け!M2656</f>
        <v>0</v>
      </c>
      <c r="B2656" s="30" t="str">
        <f t="shared" si="123"/>
        <v>0</v>
      </c>
      <c r="C2656" s="30" t="str">
        <f t="shared" si="124"/>
        <v/>
      </c>
      <c r="D2656" s="30">
        <f>①陸連データ貼付け!B2656</f>
        <v>0</v>
      </c>
      <c r="E2656" s="30">
        <f>①陸連データ貼付け!C2656</f>
        <v>0</v>
      </c>
      <c r="F2656" s="30" t="str">
        <f>ASC(①陸連データ貼付け!D2656)</f>
        <v/>
      </c>
      <c r="G2656" s="30">
        <f>①陸連データ貼付け!E2656</f>
        <v>0</v>
      </c>
      <c r="H2656" s="30">
        <f>①陸連データ貼付け!N2656</f>
        <v>0</v>
      </c>
      <c r="I2656" s="30">
        <f>①陸連データ貼付け!K2656</f>
        <v>0</v>
      </c>
      <c r="J2656" s="30" t="str">
        <f>ASC(①陸連データ貼付け!J2656)</f>
        <v/>
      </c>
      <c r="K2656" s="30">
        <f t="shared" si="125"/>
        <v>0</v>
      </c>
      <c r="L2656" s="30">
        <f>①陸連データ貼付け!P2656</f>
        <v>0</v>
      </c>
      <c r="M2656" s="64">
        <f>①陸連データ貼付け!Q2656</f>
        <v>0</v>
      </c>
    </row>
    <row r="2657" spans="1:13">
      <c r="A2657" s="233">
        <f>①陸連データ貼付け!M2657</f>
        <v>0</v>
      </c>
      <c r="B2657" s="30" t="str">
        <f t="shared" si="123"/>
        <v>0</v>
      </c>
      <c r="C2657" s="30" t="str">
        <f t="shared" si="124"/>
        <v/>
      </c>
      <c r="D2657" s="30">
        <f>①陸連データ貼付け!B2657</f>
        <v>0</v>
      </c>
      <c r="E2657" s="30">
        <f>①陸連データ貼付け!C2657</f>
        <v>0</v>
      </c>
      <c r="F2657" s="30" t="str">
        <f>ASC(①陸連データ貼付け!D2657)</f>
        <v/>
      </c>
      <c r="G2657" s="30">
        <f>①陸連データ貼付け!E2657</f>
        <v>0</v>
      </c>
      <c r="H2657" s="30">
        <f>①陸連データ貼付け!N2657</f>
        <v>0</v>
      </c>
      <c r="I2657" s="30">
        <f>①陸連データ貼付け!K2657</f>
        <v>0</v>
      </c>
      <c r="J2657" s="30" t="str">
        <f>ASC(①陸連データ貼付け!J2657)</f>
        <v/>
      </c>
      <c r="K2657" s="30">
        <f t="shared" si="125"/>
        <v>0</v>
      </c>
      <c r="L2657" s="30">
        <f>①陸連データ貼付け!P2657</f>
        <v>0</v>
      </c>
      <c r="M2657" s="64">
        <f>①陸連データ貼付け!Q2657</f>
        <v>0</v>
      </c>
    </row>
    <row r="2658" spans="1:13">
      <c r="A2658" s="233">
        <f>①陸連データ貼付け!M2658</f>
        <v>0</v>
      </c>
      <c r="B2658" s="30" t="str">
        <f t="shared" si="123"/>
        <v>0</v>
      </c>
      <c r="C2658" s="30" t="str">
        <f t="shared" si="124"/>
        <v/>
      </c>
      <c r="D2658" s="30">
        <f>①陸連データ貼付け!B2658</f>
        <v>0</v>
      </c>
      <c r="E2658" s="30">
        <f>①陸連データ貼付け!C2658</f>
        <v>0</v>
      </c>
      <c r="F2658" s="30" t="str">
        <f>ASC(①陸連データ貼付け!D2658)</f>
        <v/>
      </c>
      <c r="G2658" s="30">
        <f>①陸連データ貼付け!E2658</f>
        <v>0</v>
      </c>
      <c r="H2658" s="30">
        <f>①陸連データ貼付け!N2658</f>
        <v>0</v>
      </c>
      <c r="I2658" s="30">
        <f>①陸連データ貼付け!K2658</f>
        <v>0</v>
      </c>
      <c r="J2658" s="30" t="str">
        <f>ASC(①陸連データ貼付け!J2658)</f>
        <v/>
      </c>
      <c r="K2658" s="30">
        <f t="shared" si="125"/>
        <v>0</v>
      </c>
      <c r="L2658" s="30">
        <f>①陸連データ貼付け!P2658</f>
        <v>0</v>
      </c>
      <c r="M2658" s="64">
        <f>①陸連データ貼付け!Q2658</f>
        <v>0</v>
      </c>
    </row>
    <row r="2659" spans="1:13">
      <c r="A2659" s="233">
        <f>①陸連データ貼付け!M2659</f>
        <v>0</v>
      </c>
      <c r="B2659" s="30" t="str">
        <f t="shared" si="123"/>
        <v>0</v>
      </c>
      <c r="C2659" s="30" t="str">
        <f t="shared" si="124"/>
        <v/>
      </c>
      <c r="D2659" s="30">
        <f>①陸連データ貼付け!B2659</f>
        <v>0</v>
      </c>
      <c r="E2659" s="30">
        <f>①陸連データ貼付け!C2659</f>
        <v>0</v>
      </c>
      <c r="F2659" s="30" t="str">
        <f>ASC(①陸連データ貼付け!D2659)</f>
        <v/>
      </c>
      <c r="G2659" s="30">
        <f>①陸連データ貼付け!E2659</f>
        <v>0</v>
      </c>
      <c r="H2659" s="30">
        <f>①陸連データ貼付け!N2659</f>
        <v>0</v>
      </c>
      <c r="I2659" s="30">
        <f>①陸連データ貼付け!K2659</f>
        <v>0</v>
      </c>
      <c r="J2659" s="30" t="str">
        <f>ASC(①陸連データ貼付け!J2659)</f>
        <v/>
      </c>
      <c r="K2659" s="30">
        <f t="shared" si="125"/>
        <v>0</v>
      </c>
      <c r="L2659" s="30">
        <f>①陸連データ貼付け!P2659</f>
        <v>0</v>
      </c>
      <c r="M2659" s="64">
        <f>①陸連データ貼付け!Q2659</f>
        <v>0</v>
      </c>
    </row>
    <row r="2660" spans="1:13">
      <c r="A2660" s="233">
        <f>①陸連データ貼付け!M2660</f>
        <v>0</v>
      </c>
      <c r="B2660" s="30" t="str">
        <f t="shared" si="123"/>
        <v>0</v>
      </c>
      <c r="C2660" s="30" t="str">
        <f t="shared" si="124"/>
        <v/>
      </c>
      <c r="D2660" s="30">
        <f>①陸連データ貼付け!B2660</f>
        <v>0</v>
      </c>
      <c r="E2660" s="30">
        <f>①陸連データ貼付け!C2660</f>
        <v>0</v>
      </c>
      <c r="F2660" s="30" t="str">
        <f>ASC(①陸連データ貼付け!D2660)</f>
        <v/>
      </c>
      <c r="G2660" s="30">
        <f>①陸連データ貼付け!E2660</f>
        <v>0</v>
      </c>
      <c r="H2660" s="30">
        <f>①陸連データ貼付け!N2660</f>
        <v>0</v>
      </c>
      <c r="I2660" s="30">
        <f>①陸連データ貼付け!K2660</f>
        <v>0</v>
      </c>
      <c r="J2660" s="30" t="str">
        <f>ASC(①陸連データ貼付け!J2660)</f>
        <v/>
      </c>
      <c r="K2660" s="30">
        <f t="shared" si="125"/>
        <v>0</v>
      </c>
      <c r="L2660" s="30">
        <f>①陸連データ貼付け!P2660</f>
        <v>0</v>
      </c>
      <c r="M2660" s="64">
        <f>①陸連データ貼付け!Q2660</f>
        <v>0</v>
      </c>
    </row>
    <row r="2661" spans="1:13">
      <c r="A2661" s="233">
        <f>①陸連データ貼付け!M2661</f>
        <v>0</v>
      </c>
      <c r="B2661" s="30" t="str">
        <f t="shared" si="123"/>
        <v>0</v>
      </c>
      <c r="C2661" s="30" t="str">
        <f t="shared" si="124"/>
        <v/>
      </c>
      <c r="D2661" s="30">
        <f>①陸連データ貼付け!B2661</f>
        <v>0</v>
      </c>
      <c r="E2661" s="30">
        <f>①陸連データ貼付け!C2661</f>
        <v>0</v>
      </c>
      <c r="F2661" s="30" t="str">
        <f>ASC(①陸連データ貼付け!D2661)</f>
        <v/>
      </c>
      <c r="G2661" s="30">
        <f>①陸連データ貼付け!E2661</f>
        <v>0</v>
      </c>
      <c r="H2661" s="30">
        <f>①陸連データ貼付け!N2661</f>
        <v>0</v>
      </c>
      <c r="I2661" s="30">
        <f>①陸連データ貼付け!K2661</f>
        <v>0</v>
      </c>
      <c r="J2661" s="30" t="str">
        <f>ASC(①陸連データ貼付け!J2661)</f>
        <v/>
      </c>
      <c r="K2661" s="30">
        <f t="shared" si="125"/>
        <v>0</v>
      </c>
      <c r="L2661" s="30">
        <f>①陸連データ貼付け!P2661</f>
        <v>0</v>
      </c>
      <c r="M2661" s="64">
        <f>①陸連データ貼付け!Q2661</f>
        <v>0</v>
      </c>
    </row>
    <row r="2662" spans="1:13">
      <c r="A2662" s="233">
        <f>①陸連データ貼付け!M2662</f>
        <v>0</v>
      </c>
      <c r="B2662" s="30" t="str">
        <f t="shared" si="123"/>
        <v>0</v>
      </c>
      <c r="C2662" s="30" t="str">
        <f t="shared" si="124"/>
        <v/>
      </c>
      <c r="D2662" s="30">
        <f>①陸連データ貼付け!B2662</f>
        <v>0</v>
      </c>
      <c r="E2662" s="30">
        <f>①陸連データ貼付け!C2662</f>
        <v>0</v>
      </c>
      <c r="F2662" s="30" t="str">
        <f>ASC(①陸連データ貼付け!D2662)</f>
        <v/>
      </c>
      <c r="G2662" s="30">
        <f>①陸連データ貼付け!E2662</f>
        <v>0</v>
      </c>
      <c r="H2662" s="30">
        <f>①陸連データ貼付け!N2662</f>
        <v>0</v>
      </c>
      <c r="I2662" s="30">
        <f>①陸連データ貼付け!K2662</f>
        <v>0</v>
      </c>
      <c r="J2662" s="30" t="str">
        <f>ASC(①陸連データ貼付け!J2662)</f>
        <v/>
      </c>
      <c r="K2662" s="30">
        <f t="shared" si="125"/>
        <v>0</v>
      </c>
      <c r="L2662" s="30">
        <f>①陸連データ貼付け!P2662</f>
        <v>0</v>
      </c>
      <c r="M2662" s="64">
        <f>①陸連データ貼付け!Q2662</f>
        <v>0</v>
      </c>
    </row>
    <row r="2663" spans="1:13">
      <c r="A2663" s="233">
        <f>①陸連データ貼付け!M2663</f>
        <v>0</v>
      </c>
      <c r="B2663" s="30" t="str">
        <f t="shared" si="123"/>
        <v>0</v>
      </c>
      <c r="C2663" s="30" t="str">
        <f t="shared" si="124"/>
        <v/>
      </c>
      <c r="D2663" s="30">
        <f>①陸連データ貼付け!B2663</f>
        <v>0</v>
      </c>
      <c r="E2663" s="30">
        <f>①陸連データ貼付け!C2663</f>
        <v>0</v>
      </c>
      <c r="F2663" s="30" t="str">
        <f>ASC(①陸連データ貼付け!D2663)</f>
        <v/>
      </c>
      <c r="G2663" s="30">
        <f>①陸連データ貼付け!E2663</f>
        <v>0</v>
      </c>
      <c r="H2663" s="30">
        <f>①陸連データ貼付け!N2663</f>
        <v>0</v>
      </c>
      <c r="I2663" s="30">
        <f>①陸連データ貼付け!K2663</f>
        <v>0</v>
      </c>
      <c r="J2663" s="30" t="str">
        <f>ASC(①陸連データ貼付け!J2663)</f>
        <v/>
      </c>
      <c r="K2663" s="30">
        <f t="shared" si="125"/>
        <v>0</v>
      </c>
      <c r="L2663" s="30">
        <f>①陸連データ貼付け!P2663</f>
        <v>0</v>
      </c>
      <c r="M2663" s="64">
        <f>①陸連データ貼付け!Q2663</f>
        <v>0</v>
      </c>
    </row>
    <row r="2664" spans="1:13">
      <c r="A2664" s="233">
        <f>①陸連データ貼付け!M2664</f>
        <v>0</v>
      </c>
      <c r="B2664" s="30" t="str">
        <f t="shared" si="123"/>
        <v>0</v>
      </c>
      <c r="C2664" s="30" t="str">
        <f t="shared" si="124"/>
        <v/>
      </c>
      <c r="D2664" s="30">
        <f>①陸連データ貼付け!B2664</f>
        <v>0</v>
      </c>
      <c r="E2664" s="30">
        <f>①陸連データ貼付け!C2664</f>
        <v>0</v>
      </c>
      <c r="F2664" s="30" t="str">
        <f>ASC(①陸連データ貼付け!D2664)</f>
        <v/>
      </c>
      <c r="G2664" s="30">
        <f>①陸連データ貼付け!E2664</f>
        <v>0</v>
      </c>
      <c r="H2664" s="30">
        <f>①陸連データ貼付け!N2664</f>
        <v>0</v>
      </c>
      <c r="I2664" s="30">
        <f>①陸連データ貼付け!K2664</f>
        <v>0</v>
      </c>
      <c r="J2664" s="30" t="str">
        <f>ASC(①陸連データ貼付け!J2664)</f>
        <v/>
      </c>
      <c r="K2664" s="30">
        <f t="shared" si="125"/>
        <v>0</v>
      </c>
      <c r="L2664" s="30">
        <f>①陸連データ貼付け!P2664</f>
        <v>0</v>
      </c>
      <c r="M2664" s="64">
        <f>①陸連データ貼付け!Q2664</f>
        <v>0</v>
      </c>
    </row>
    <row r="2665" spans="1:13">
      <c r="A2665" s="233">
        <f>①陸連データ貼付け!M2665</f>
        <v>0</v>
      </c>
      <c r="B2665" s="30" t="str">
        <f t="shared" si="123"/>
        <v>0</v>
      </c>
      <c r="C2665" s="30" t="str">
        <f t="shared" si="124"/>
        <v/>
      </c>
      <c r="D2665" s="30">
        <f>①陸連データ貼付け!B2665</f>
        <v>0</v>
      </c>
      <c r="E2665" s="30">
        <f>①陸連データ貼付け!C2665</f>
        <v>0</v>
      </c>
      <c r="F2665" s="30" t="str">
        <f>ASC(①陸連データ貼付け!D2665)</f>
        <v/>
      </c>
      <c r="G2665" s="30">
        <f>①陸連データ貼付け!E2665</f>
        <v>0</v>
      </c>
      <c r="H2665" s="30">
        <f>①陸連データ貼付け!N2665</f>
        <v>0</v>
      </c>
      <c r="I2665" s="30">
        <f>①陸連データ貼付け!K2665</f>
        <v>0</v>
      </c>
      <c r="J2665" s="30" t="str">
        <f>ASC(①陸連データ貼付け!J2665)</f>
        <v/>
      </c>
      <c r="K2665" s="30">
        <f t="shared" si="125"/>
        <v>0</v>
      </c>
      <c r="L2665" s="30">
        <f>①陸連データ貼付け!P2665</f>
        <v>0</v>
      </c>
      <c r="M2665" s="64">
        <f>①陸連データ貼付け!Q2665</f>
        <v>0</v>
      </c>
    </row>
    <row r="2666" spans="1:13">
      <c r="A2666" s="233">
        <f>①陸連データ貼付け!M2666</f>
        <v>0</v>
      </c>
      <c r="B2666" s="30" t="str">
        <f t="shared" si="123"/>
        <v>0</v>
      </c>
      <c r="C2666" s="30" t="str">
        <f t="shared" si="124"/>
        <v/>
      </c>
      <c r="D2666" s="30">
        <f>①陸連データ貼付け!B2666</f>
        <v>0</v>
      </c>
      <c r="E2666" s="30">
        <f>①陸連データ貼付け!C2666</f>
        <v>0</v>
      </c>
      <c r="F2666" s="30" t="str">
        <f>ASC(①陸連データ貼付け!D2666)</f>
        <v/>
      </c>
      <c r="G2666" s="30">
        <f>①陸連データ貼付け!E2666</f>
        <v>0</v>
      </c>
      <c r="H2666" s="30">
        <f>①陸連データ貼付け!N2666</f>
        <v>0</v>
      </c>
      <c r="I2666" s="30">
        <f>①陸連データ貼付け!K2666</f>
        <v>0</v>
      </c>
      <c r="J2666" s="30" t="str">
        <f>ASC(①陸連データ貼付け!J2666)</f>
        <v/>
      </c>
      <c r="K2666" s="30">
        <f t="shared" si="125"/>
        <v>0</v>
      </c>
      <c r="L2666" s="30">
        <f>①陸連データ貼付け!P2666</f>
        <v>0</v>
      </c>
      <c r="M2666" s="64">
        <f>①陸連データ貼付け!Q2666</f>
        <v>0</v>
      </c>
    </row>
    <row r="2667" spans="1:13">
      <c r="A2667" s="233">
        <f>①陸連データ貼付け!M2667</f>
        <v>0</v>
      </c>
      <c r="B2667" s="30" t="str">
        <f t="shared" si="123"/>
        <v>0</v>
      </c>
      <c r="C2667" s="30" t="str">
        <f t="shared" si="124"/>
        <v/>
      </c>
      <c r="D2667" s="30">
        <f>①陸連データ貼付け!B2667</f>
        <v>0</v>
      </c>
      <c r="E2667" s="30">
        <f>①陸連データ貼付け!C2667</f>
        <v>0</v>
      </c>
      <c r="F2667" s="30" t="str">
        <f>ASC(①陸連データ貼付け!D2667)</f>
        <v/>
      </c>
      <c r="G2667" s="30">
        <f>①陸連データ貼付け!E2667</f>
        <v>0</v>
      </c>
      <c r="H2667" s="30">
        <f>①陸連データ貼付け!N2667</f>
        <v>0</v>
      </c>
      <c r="I2667" s="30">
        <f>①陸連データ貼付け!K2667</f>
        <v>0</v>
      </c>
      <c r="J2667" s="30" t="str">
        <f>ASC(①陸連データ貼付け!J2667)</f>
        <v/>
      </c>
      <c r="K2667" s="30">
        <f t="shared" si="125"/>
        <v>0</v>
      </c>
      <c r="L2667" s="30">
        <f>①陸連データ貼付け!P2667</f>
        <v>0</v>
      </c>
      <c r="M2667" s="64">
        <f>①陸連データ貼付け!Q2667</f>
        <v>0</v>
      </c>
    </row>
    <row r="2668" spans="1:13">
      <c r="A2668" s="233">
        <f>①陸連データ貼付け!M2668</f>
        <v>0</v>
      </c>
      <c r="B2668" s="30" t="str">
        <f t="shared" si="123"/>
        <v>0</v>
      </c>
      <c r="C2668" s="30" t="str">
        <f t="shared" si="124"/>
        <v/>
      </c>
      <c r="D2668" s="30">
        <f>①陸連データ貼付け!B2668</f>
        <v>0</v>
      </c>
      <c r="E2668" s="30">
        <f>①陸連データ貼付け!C2668</f>
        <v>0</v>
      </c>
      <c r="F2668" s="30" t="str">
        <f>ASC(①陸連データ貼付け!D2668)</f>
        <v/>
      </c>
      <c r="G2668" s="30">
        <f>①陸連データ貼付け!E2668</f>
        <v>0</v>
      </c>
      <c r="H2668" s="30">
        <f>①陸連データ貼付け!N2668</f>
        <v>0</v>
      </c>
      <c r="I2668" s="30">
        <f>①陸連データ貼付け!K2668</f>
        <v>0</v>
      </c>
      <c r="J2668" s="30" t="str">
        <f>ASC(①陸連データ貼付け!J2668)</f>
        <v/>
      </c>
      <c r="K2668" s="30">
        <f t="shared" si="125"/>
        <v>0</v>
      </c>
      <c r="L2668" s="30">
        <f>①陸連データ貼付け!P2668</f>
        <v>0</v>
      </c>
      <c r="M2668" s="64">
        <f>①陸連データ貼付け!Q2668</f>
        <v>0</v>
      </c>
    </row>
    <row r="2669" spans="1:13">
      <c r="A2669" s="233">
        <f>①陸連データ貼付け!M2669</f>
        <v>0</v>
      </c>
      <c r="B2669" s="30" t="str">
        <f t="shared" si="123"/>
        <v>0</v>
      </c>
      <c r="C2669" s="30" t="str">
        <f t="shared" si="124"/>
        <v/>
      </c>
      <c r="D2669" s="30">
        <f>①陸連データ貼付け!B2669</f>
        <v>0</v>
      </c>
      <c r="E2669" s="30">
        <f>①陸連データ貼付け!C2669</f>
        <v>0</v>
      </c>
      <c r="F2669" s="30" t="str">
        <f>ASC(①陸連データ貼付け!D2669)</f>
        <v/>
      </c>
      <c r="G2669" s="30">
        <f>①陸連データ貼付け!E2669</f>
        <v>0</v>
      </c>
      <c r="H2669" s="30">
        <f>①陸連データ貼付け!N2669</f>
        <v>0</v>
      </c>
      <c r="I2669" s="30">
        <f>①陸連データ貼付け!K2669</f>
        <v>0</v>
      </c>
      <c r="J2669" s="30" t="str">
        <f>ASC(①陸連データ貼付け!J2669)</f>
        <v/>
      </c>
      <c r="K2669" s="30">
        <f t="shared" si="125"/>
        <v>0</v>
      </c>
      <c r="L2669" s="30">
        <f>①陸連データ貼付け!P2669</f>
        <v>0</v>
      </c>
      <c r="M2669" s="64">
        <f>①陸連データ貼付け!Q2669</f>
        <v>0</v>
      </c>
    </row>
    <row r="2670" spans="1:13">
      <c r="A2670" s="233">
        <f>①陸連データ貼付け!M2670</f>
        <v>0</v>
      </c>
      <c r="B2670" s="30" t="str">
        <f t="shared" si="123"/>
        <v>0</v>
      </c>
      <c r="C2670" s="30" t="str">
        <f t="shared" si="124"/>
        <v/>
      </c>
      <c r="D2670" s="30">
        <f>①陸連データ貼付け!B2670</f>
        <v>0</v>
      </c>
      <c r="E2670" s="30">
        <f>①陸連データ貼付け!C2670</f>
        <v>0</v>
      </c>
      <c r="F2670" s="30" t="str">
        <f>ASC(①陸連データ貼付け!D2670)</f>
        <v/>
      </c>
      <c r="G2670" s="30">
        <f>①陸連データ貼付け!E2670</f>
        <v>0</v>
      </c>
      <c r="H2670" s="30">
        <f>①陸連データ貼付け!N2670</f>
        <v>0</v>
      </c>
      <c r="I2670" s="30">
        <f>①陸連データ貼付け!K2670</f>
        <v>0</v>
      </c>
      <c r="J2670" s="30" t="str">
        <f>ASC(①陸連データ貼付け!J2670)</f>
        <v/>
      </c>
      <c r="K2670" s="30">
        <f t="shared" si="125"/>
        <v>0</v>
      </c>
      <c r="L2670" s="30">
        <f>①陸連データ貼付け!P2670</f>
        <v>0</v>
      </c>
      <c r="M2670" s="64">
        <f>①陸連データ貼付け!Q2670</f>
        <v>0</v>
      </c>
    </row>
    <row r="2671" spans="1:13">
      <c r="A2671" s="233">
        <f>①陸連データ貼付け!M2671</f>
        <v>0</v>
      </c>
      <c r="B2671" s="30" t="str">
        <f t="shared" si="123"/>
        <v>0</v>
      </c>
      <c r="C2671" s="30" t="str">
        <f t="shared" si="124"/>
        <v/>
      </c>
      <c r="D2671" s="30">
        <f>①陸連データ貼付け!B2671</f>
        <v>0</v>
      </c>
      <c r="E2671" s="30">
        <f>①陸連データ貼付け!C2671</f>
        <v>0</v>
      </c>
      <c r="F2671" s="30" t="str">
        <f>ASC(①陸連データ貼付け!D2671)</f>
        <v/>
      </c>
      <c r="G2671" s="30">
        <f>①陸連データ貼付け!E2671</f>
        <v>0</v>
      </c>
      <c r="H2671" s="30">
        <f>①陸連データ貼付け!N2671</f>
        <v>0</v>
      </c>
      <c r="I2671" s="30">
        <f>①陸連データ貼付け!K2671</f>
        <v>0</v>
      </c>
      <c r="J2671" s="30" t="str">
        <f>ASC(①陸連データ貼付け!J2671)</f>
        <v/>
      </c>
      <c r="K2671" s="30">
        <f t="shared" si="125"/>
        <v>0</v>
      </c>
      <c r="L2671" s="30">
        <f>①陸連データ貼付け!P2671</f>
        <v>0</v>
      </c>
      <c r="M2671" s="64">
        <f>①陸連データ貼付け!Q2671</f>
        <v>0</v>
      </c>
    </row>
    <row r="2672" spans="1:13">
      <c r="A2672" s="233">
        <f>①陸連データ貼付け!M2672</f>
        <v>0</v>
      </c>
      <c r="B2672" s="30" t="str">
        <f t="shared" si="123"/>
        <v>0</v>
      </c>
      <c r="C2672" s="30" t="str">
        <f t="shared" si="124"/>
        <v/>
      </c>
      <c r="D2672" s="30">
        <f>①陸連データ貼付け!B2672</f>
        <v>0</v>
      </c>
      <c r="E2672" s="30">
        <f>①陸連データ貼付け!C2672</f>
        <v>0</v>
      </c>
      <c r="F2672" s="30" t="str">
        <f>ASC(①陸連データ貼付け!D2672)</f>
        <v/>
      </c>
      <c r="G2672" s="30">
        <f>①陸連データ貼付け!E2672</f>
        <v>0</v>
      </c>
      <c r="H2672" s="30">
        <f>①陸連データ貼付け!N2672</f>
        <v>0</v>
      </c>
      <c r="I2672" s="30">
        <f>①陸連データ貼付け!K2672</f>
        <v>0</v>
      </c>
      <c r="J2672" s="30" t="str">
        <f>ASC(①陸連データ貼付け!J2672)</f>
        <v/>
      </c>
      <c r="K2672" s="30">
        <f t="shared" si="125"/>
        <v>0</v>
      </c>
      <c r="L2672" s="30">
        <f>①陸連データ貼付け!P2672</f>
        <v>0</v>
      </c>
      <c r="M2672" s="64">
        <f>①陸連データ貼付け!Q2672</f>
        <v>0</v>
      </c>
    </row>
    <row r="2673" spans="1:13">
      <c r="A2673" s="233">
        <f>①陸連データ貼付け!M2673</f>
        <v>0</v>
      </c>
      <c r="B2673" s="30" t="str">
        <f t="shared" si="123"/>
        <v>0</v>
      </c>
      <c r="C2673" s="30" t="str">
        <f t="shared" si="124"/>
        <v/>
      </c>
      <c r="D2673" s="30">
        <f>①陸連データ貼付け!B2673</f>
        <v>0</v>
      </c>
      <c r="E2673" s="30">
        <f>①陸連データ貼付け!C2673</f>
        <v>0</v>
      </c>
      <c r="F2673" s="30" t="str">
        <f>ASC(①陸連データ貼付け!D2673)</f>
        <v/>
      </c>
      <c r="G2673" s="30">
        <f>①陸連データ貼付け!E2673</f>
        <v>0</v>
      </c>
      <c r="H2673" s="30">
        <f>①陸連データ貼付け!N2673</f>
        <v>0</v>
      </c>
      <c r="I2673" s="30">
        <f>①陸連データ貼付け!K2673</f>
        <v>0</v>
      </c>
      <c r="J2673" s="30" t="str">
        <f>ASC(①陸連データ貼付け!J2673)</f>
        <v/>
      </c>
      <c r="K2673" s="30">
        <f t="shared" si="125"/>
        <v>0</v>
      </c>
      <c r="L2673" s="30">
        <f>①陸連データ貼付け!P2673</f>
        <v>0</v>
      </c>
      <c r="M2673" s="64">
        <f>①陸連データ貼付け!Q2673</f>
        <v>0</v>
      </c>
    </row>
    <row r="2674" spans="1:13">
      <c r="A2674" s="233">
        <f>①陸連データ貼付け!M2674</f>
        <v>0</v>
      </c>
      <c r="B2674" s="30" t="str">
        <f t="shared" si="123"/>
        <v>0</v>
      </c>
      <c r="C2674" s="30" t="str">
        <f t="shared" si="124"/>
        <v/>
      </c>
      <c r="D2674" s="30">
        <f>①陸連データ貼付け!B2674</f>
        <v>0</v>
      </c>
      <c r="E2674" s="30">
        <f>①陸連データ貼付け!C2674</f>
        <v>0</v>
      </c>
      <c r="F2674" s="30" t="str">
        <f>ASC(①陸連データ貼付け!D2674)</f>
        <v/>
      </c>
      <c r="G2674" s="30">
        <f>①陸連データ貼付け!E2674</f>
        <v>0</v>
      </c>
      <c r="H2674" s="30">
        <f>①陸連データ貼付け!N2674</f>
        <v>0</v>
      </c>
      <c r="I2674" s="30">
        <f>①陸連データ貼付け!K2674</f>
        <v>0</v>
      </c>
      <c r="J2674" s="30" t="str">
        <f>ASC(①陸連データ貼付け!J2674)</f>
        <v/>
      </c>
      <c r="K2674" s="30">
        <f t="shared" si="125"/>
        <v>0</v>
      </c>
      <c r="L2674" s="30">
        <f>①陸連データ貼付け!P2674</f>
        <v>0</v>
      </c>
      <c r="M2674" s="64">
        <f>①陸連データ貼付け!Q2674</f>
        <v>0</v>
      </c>
    </row>
    <row r="2675" spans="1:13">
      <c r="A2675" s="233">
        <f>①陸連データ貼付け!M2675</f>
        <v>0</v>
      </c>
      <c r="B2675" s="30" t="str">
        <f t="shared" si="123"/>
        <v>0</v>
      </c>
      <c r="C2675" s="30" t="str">
        <f t="shared" si="124"/>
        <v/>
      </c>
      <c r="D2675" s="30">
        <f>①陸連データ貼付け!B2675</f>
        <v>0</v>
      </c>
      <c r="E2675" s="30">
        <f>①陸連データ貼付け!C2675</f>
        <v>0</v>
      </c>
      <c r="F2675" s="30" t="str">
        <f>ASC(①陸連データ貼付け!D2675)</f>
        <v/>
      </c>
      <c r="G2675" s="30">
        <f>①陸連データ貼付け!E2675</f>
        <v>0</v>
      </c>
      <c r="H2675" s="30">
        <f>①陸連データ貼付け!N2675</f>
        <v>0</v>
      </c>
      <c r="I2675" s="30">
        <f>①陸連データ貼付け!K2675</f>
        <v>0</v>
      </c>
      <c r="J2675" s="30" t="str">
        <f>ASC(①陸連データ貼付け!J2675)</f>
        <v/>
      </c>
      <c r="K2675" s="30">
        <f t="shared" si="125"/>
        <v>0</v>
      </c>
      <c r="L2675" s="30">
        <f>①陸連データ貼付け!P2675</f>
        <v>0</v>
      </c>
      <c r="M2675" s="64">
        <f>①陸連データ貼付け!Q2675</f>
        <v>0</v>
      </c>
    </row>
    <row r="2676" spans="1:13">
      <c r="A2676" s="233">
        <f>①陸連データ貼付け!M2676</f>
        <v>0</v>
      </c>
      <c r="B2676" s="30" t="str">
        <f t="shared" si="123"/>
        <v>0</v>
      </c>
      <c r="C2676" s="30" t="str">
        <f t="shared" si="124"/>
        <v/>
      </c>
      <c r="D2676" s="30">
        <f>①陸連データ貼付け!B2676</f>
        <v>0</v>
      </c>
      <c r="E2676" s="30">
        <f>①陸連データ貼付け!C2676</f>
        <v>0</v>
      </c>
      <c r="F2676" s="30" t="str">
        <f>ASC(①陸連データ貼付け!D2676)</f>
        <v/>
      </c>
      <c r="G2676" s="30">
        <f>①陸連データ貼付け!E2676</f>
        <v>0</v>
      </c>
      <c r="H2676" s="30">
        <f>①陸連データ貼付け!N2676</f>
        <v>0</v>
      </c>
      <c r="I2676" s="30">
        <f>①陸連データ貼付け!K2676</f>
        <v>0</v>
      </c>
      <c r="J2676" s="30" t="str">
        <f>ASC(①陸連データ貼付け!J2676)</f>
        <v/>
      </c>
      <c r="K2676" s="30">
        <f t="shared" si="125"/>
        <v>0</v>
      </c>
      <c r="L2676" s="30">
        <f>①陸連データ貼付け!P2676</f>
        <v>0</v>
      </c>
      <c r="M2676" s="64">
        <f>①陸連データ貼付け!Q2676</f>
        <v>0</v>
      </c>
    </row>
    <row r="2677" spans="1:13">
      <c r="A2677" s="233">
        <f>①陸連データ貼付け!M2677</f>
        <v>0</v>
      </c>
      <c r="B2677" s="30" t="str">
        <f t="shared" si="123"/>
        <v>0</v>
      </c>
      <c r="C2677" s="30" t="str">
        <f t="shared" si="124"/>
        <v/>
      </c>
      <c r="D2677" s="30">
        <f>①陸連データ貼付け!B2677</f>
        <v>0</v>
      </c>
      <c r="E2677" s="30">
        <f>①陸連データ貼付け!C2677</f>
        <v>0</v>
      </c>
      <c r="F2677" s="30" t="str">
        <f>ASC(①陸連データ貼付け!D2677)</f>
        <v/>
      </c>
      <c r="G2677" s="30">
        <f>①陸連データ貼付け!E2677</f>
        <v>0</v>
      </c>
      <c r="H2677" s="30">
        <f>①陸連データ貼付け!N2677</f>
        <v>0</v>
      </c>
      <c r="I2677" s="30">
        <f>①陸連データ貼付け!K2677</f>
        <v>0</v>
      </c>
      <c r="J2677" s="30" t="str">
        <f>ASC(①陸連データ貼付け!J2677)</f>
        <v/>
      </c>
      <c r="K2677" s="30">
        <f t="shared" si="125"/>
        <v>0</v>
      </c>
      <c r="L2677" s="30">
        <f>①陸連データ貼付け!P2677</f>
        <v>0</v>
      </c>
      <c r="M2677" s="64">
        <f>①陸連データ貼付け!Q2677</f>
        <v>0</v>
      </c>
    </row>
    <row r="2678" spans="1:13">
      <c r="A2678" s="233">
        <f>①陸連データ貼付け!M2678</f>
        <v>0</v>
      </c>
      <c r="B2678" s="30" t="str">
        <f t="shared" si="123"/>
        <v>0</v>
      </c>
      <c r="C2678" s="30" t="str">
        <f t="shared" si="124"/>
        <v/>
      </c>
      <c r="D2678" s="30">
        <f>①陸連データ貼付け!B2678</f>
        <v>0</v>
      </c>
      <c r="E2678" s="30">
        <f>①陸連データ貼付け!C2678</f>
        <v>0</v>
      </c>
      <c r="F2678" s="30" t="str">
        <f>ASC(①陸連データ貼付け!D2678)</f>
        <v/>
      </c>
      <c r="G2678" s="30">
        <f>①陸連データ貼付け!E2678</f>
        <v>0</v>
      </c>
      <c r="H2678" s="30">
        <f>①陸連データ貼付け!N2678</f>
        <v>0</v>
      </c>
      <c r="I2678" s="30">
        <f>①陸連データ貼付け!K2678</f>
        <v>0</v>
      </c>
      <c r="J2678" s="30" t="str">
        <f>ASC(①陸連データ貼付け!J2678)</f>
        <v/>
      </c>
      <c r="K2678" s="30">
        <f t="shared" si="125"/>
        <v>0</v>
      </c>
      <c r="L2678" s="30">
        <f>①陸連データ貼付け!P2678</f>
        <v>0</v>
      </c>
      <c r="M2678" s="64">
        <f>①陸連データ貼付け!Q2678</f>
        <v>0</v>
      </c>
    </row>
    <row r="2679" spans="1:13">
      <c r="A2679" s="233">
        <f>①陸連データ貼付け!M2679</f>
        <v>0</v>
      </c>
      <c r="B2679" s="30" t="str">
        <f t="shared" si="123"/>
        <v>0</v>
      </c>
      <c r="C2679" s="30" t="str">
        <f t="shared" si="124"/>
        <v/>
      </c>
      <c r="D2679" s="30">
        <f>①陸連データ貼付け!B2679</f>
        <v>0</v>
      </c>
      <c r="E2679" s="30">
        <f>①陸連データ貼付け!C2679</f>
        <v>0</v>
      </c>
      <c r="F2679" s="30" t="str">
        <f>ASC(①陸連データ貼付け!D2679)</f>
        <v/>
      </c>
      <c r="G2679" s="30">
        <f>①陸連データ貼付け!E2679</f>
        <v>0</v>
      </c>
      <c r="H2679" s="30">
        <f>①陸連データ貼付け!N2679</f>
        <v>0</v>
      </c>
      <c r="I2679" s="30">
        <f>①陸連データ貼付け!K2679</f>
        <v>0</v>
      </c>
      <c r="J2679" s="30" t="str">
        <f>ASC(①陸連データ貼付け!J2679)</f>
        <v/>
      </c>
      <c r="K2679" s="30">
        <f t="shared" si="125"/>
        <v>0</v>
      </c>
      <c r="L2679" s="30">
        <f>①陸連データ貼付け!P2679</f>
        <v>0</v>
      </c>
      <c r="M2679" s="64">
        <f>①陸連データ貼付け!Q2679</f>
        <v>0</v>
      </c>
    </row>
    <row r="2680" spans="1:13">
      <c r="A2680" s="233">
        <f>①陸連データ貼付け!M2680</f>
        <v>0</v>
      </c>
      <c r="B2680" s="30" t="str">
        <f t="shared" si="123"/>
        <v>0</v>
      </c>
      <c r="C2680" s="30" t="str">
        <f t="shared" si="124"/>
        <v/>
      </c>
      <c r="D2680" s="30">
        <f>①陸連データ貼付け!B2680</f>
        <v>0</v>
      </c>
      <c r="E2680" s="30">
        <f>①陸連データ貼付け!C2680</f>
        <v>0</v>
      </c>
      <c r="F2680" s="30" t="str">
        <f>ASC(①陸連データ貼付け!D2680)</f>
        <v/>
      </c>
      <c r="G2680" s="30">
        <f>①陸連データ貼付け!E2680</f>
        <v>0</v>
      </c>
      <c r="H2680" s="30">
        <f>①陸連データ貼付け!N2680</f>
        <v>0</v>
      </c>
      <c r="I2680" s="30">
        <f>①陸連データ貼付け!K2680</f>
        <v>0</v>
      </c>
      <c r="J2680" s="30" t="str">
        <f>ASC(①陸連データ貼付け!J2680)</f>
        <v/>
      </c>
      <c r="K2680" s="30">
        <f t="shared" si="125"/>
        <v>0</v>
      </c>
      <c r="L2680" s="30">
        <f>①陸連データ貼付け!P2680</f>
        <v>0</v>
      </c>
      <c r="M2680" s="64">
        <f>①陸連データ貼付け!Q2680</f>
        <v>0</v>
      </c>
    </row>
    <row r="2681" spans="1:13">
      <c r="A2681" s="233">
        <f>①陸連データ貼付け!M2681</f>
        <v>0</v>
      </c>
      <c r="B2681" s="30" t="str">
        <f t="shared" si="123"/>
        <v>0</v>
      </c>
      <c r="C2681" s="30" t="str">
        <f t="shared" si="124"/>
        <v/>
      </c>
      <c r="D2681" s="30">
        <f>①陸連データ貼付け!B2681</f>
        <v>0</v>
      </c>
      <c r="E2681" s="30">
        <f>①陸連データ貼付け!C2681</f>
        <v>0</v>
      </c>
      <c r="F2681" s="30" t="str">
        <f>ASC(①陸連データ貼付け!D2681)</f>
        <v/>
      </c>
      <c r="G2681" s="30">
        <f>①陸連データ貼付け!E2681</f>
        <v>0</v>
      </c>
      <c r="H2681" s="30">
        <f>①陸連データ貼付け!N2681</f>
        <v>0</v>
      </c>
      <c r="I2681" s="30">
        <f>①陸連データ貼付け!K2681</f>
        <v>0</v>
      </c>
      <c r="J2681" s="30" t="str">
        <f>ASC(①陸連データ貼付け!J2681)</f>
        <v/>
      </c>
      <c r="K2681" s="30">
        <f t="shared" si="125"/>
        <v>0</v>
      </c>
      <c r="L2681" s="30">
        <f>①陸連データ貼付け!P2681</f>
        <v>0</v>
      </c>
      <c r="M2681" s="64">
        <f>①陸連データ貼付け!Q2681</f>
        <v>0</v>
      </c>
    </row>
    <row r="2682" spans="1:13">
      <c r="A2682" s="233">
        <f>①陸連データ貼付け!M2682</f>
        <v>0</v>
      </c>
      <c r="B2682" s="30" t="str">
        <f t="shared" si="123"/>
        <v>0</v>
      </c>
      <c r="C2682" s="30" t="str">
        <f t="shared" si="124"/>
        <v/>
      </c>
      <c r="D2682" s="30">
        <f>①陸連データ貼付け!B2682</f>
        <v>0</v>
      </c>
      <c r="E2682" s="30">
        <f>①陸連データ貼付け!C2682</f>
        <v>0</v>
      </c>
      <c r="F2682" s="30" t="str">
        <f>ASC(①陸連データ貼付け!D2682)</f>
        <v/>
      </c>
      <c r="G2682" s="30">
        <f>①陸連データ貼付け!E2682</f>
        <v>0</v>
      </c>
      <c r="H2682" s="30">
        <f>①陸連データ貼付け!N2682</f>
        <v>0</v>
      </c>
      <c r="I2682" s="30">
        <f>①陸連データ貼付け!K2682</f>
        <v>0</v>
      </c>
      <c r="J2682" s="30" t="str">
        <f>ASC(①陸連データ貼付け!J2682)</f>
        <v/>
      </c>
      <c r="K2682" s="30">
        <f t="shared" si="125"/>
        <v>0</v>
      </c>
      <c r="L2682" s="30">
        <f>①陸連データ貼付け!P2682</f>
        <v>0</v>
      </c>
      <c r="M2682" s="64">
        <f>①陸連データ貼付け!Q2682</f>
        <v>0</v>
      </c>
    </row>
    <row r="2683" spans="1:13">
      <c r="A2683" s="233">
        <f>①陸連データ貼付け!M2683</f>
        <v>0</v>
      </c>
      <c r="B2683" s="30" t="str">
        <f t="shared" si="123"/>
        <v>0</v>
      </c>
      <c r="C2683" s="30" t="str">
        <f t="shared" si="124"/>
        <v/>
      </c>
      <c r="D2683" s="30">
        <f>①陸連データ貼付け!B2683</f>
        <v>0</v>
      </c>
      <c r="E2683" s="30">
        <f>①陸連データ貼付け!C2683</f>
        <v>0</v>
      </c>
      <c r="F2683" s="30" t="str">
        <f>ASC(①陸連データ貼付け!D2683)</f>
        <v/>
      </c>
      <c r="G2683" s="30">
        <f>①陸連データ貼付け!E2683</f>
        <v>0</v>
      </c>
      <c r="H2683" s="30">
        <f>①陸連データ貼付け!N2683</f>
        <v>0</v>
      </c>
      <c r="I2683" s="30">
        <f>①陸連データ貼付け!K2683</f>
        <v>0</v>
      </c>
      <c r="J2683" s="30" t="str">
        <f>ASC(①陸連データ貼付け!J2683)</f>
        <v/>
      </c>
      <c r="K2683" s="30">
        <f t="shared" si="125"/>
        <v>0</v>
      </c>
      <c r="L2683" s="30">
        <f>①陸連データ貼付け!P2683</f>
        <v>0</v>
      </c>
      <c r="M2683" s="64">
        <f>①陸連データ貼付け!Q2683</f>
        <v>0</v>
      </c>
    </row>
    <row r="2684" spans="1:13">
      <c r="A2684" s="233">
        <f>①陸連データ貼付け!M2684</f>
        <v>0</v>
      </c>
      <c r="B2684" s="30" t="str">
        <f t="shared" si="123"/>
        <v>0</v>
      </c>
      <c r="C2684" s="30" t="str">
        <f t="shared" si="124"/>
        <v/>
      </c>
      <c r="D2684" s="30">
        <f>①陸連データ貼付け!B2684</f>
        <v>0</v>
      </c>
      <c r="E2684" s="30">
        <f>①陸連データ貼付け!C2684</f>
        <v>0</v>
      </c>
      <c r="F2684" s="30" t="str">
        <f>ASC(①陸連データ貼付け!D2684)</f>
        <v/>
      </c>
      <c r="G2684" s="30">
        <f>①陸連データ貼付け!E2684</f>
        <v>0</v>
      </c>
      <c r="H2684" s="30">
        <f>①陸連データ貼付け!N2684</f>
        <v>0</v>
      </c>
      <c r="I2684" s="30">
        <f>①陸連データ貼付け!K2684</f>
        <v>0</v>
      </c>
      <c r="J2684" s="30" t="str">
        <f>ASC(①陸連データ貼付け!J2684)</f>
        <v/>
      </c>
      <c r="K2684" s="30">
        <f t="shared" si="125"/>
        <v>0</v>
      </c>
      <c r="L2684" s="30">
        <f>①陸連データ貼付け!P2684</f>
        <v>0</v>
      </c>
      <c r="M2684" s="64">
        <f>①陸連データ貼付け!Q2684</f>
        <v>0</v>
      </c>
    </row>
    <row r="2685" spans="1:13">
      <c r="A2685" s="233">
        <f>①陸連データ貼付け!M2685</f>
        <v>0</v>
      </c>
      <c r="B2685" s="30" t="str">
        <f t="shared" si="123"/>
        <v>0</v>
      </c>
      <c r="C2685" s="30" t="str">
        <f t="shared" si="124"/>
        <v/>
      </c>
      <c r="D2685" s="30">
        <f>①陸連データ貼付け!B2685</f>
        <v>0</v>
      </c>
      <c r="E2685" s="30">
        <f>①陸連データ貼付け!C2685</f>
        <v>0</v>
      </c>
      <c r="F2685" s="30" t="str">
        <f>ASC(①陸連データ貼付け!D2685)</f>
        <v/>
      </c>
      <c r="G2685" s="30">
        <f>①陸連データ貼付け!E2685</f>
        <v>0</v>
      </c>
      <c r="H2685" s="30">
        <f>①陸連データ貼付け!N2685</f>
        <v>0</v>
      </c>
      <c r="I2685" s="30">
        <f>①陸連データ貼付け!K2685</f>
        <v>0</v>
      </c>
      <c r="J2685" s="30" t="str">
        <f>ASC(①陸連データ貼付け!J2685)</f>
        <v/>
      </c>
      <c r="K2685" s="30">
        <f t="shared" si="125"/>
        <v>0</v>
      </c>
      <c r="L2685" s="30">
        <f>①陸連データ貼付け!P2685</f>
        <v>0</v>
      </c>
      <c r="M2685" s="64">
        <f>①陸連データ貼付け!Q2685</f>
        <v>0</v>
      </c>
    </row>
    <row r="2686" spans="1:13">
      <c r="A2686" s="233">
        <f>①陸連データ貼付け!M2686</f>
        <v>0</v>
      </c>
      <c r="B2686" s="30" t="str">
        <f t="shared" si="123"/>
        <v>0</v>
      </c>
      <c r="C2686" s="30" t="str">
        <f t="shared" si="124"/>
        <v/>
      </c>
      <c r="D2686" s="30">
        <f>①陸連データ貼付け!B2686</f>
        <v>0</v>
      </c>
      <c r="E2686" s="30">
        <f>①陸連データ貼付け!C2686</f>
        <v>0</v>
      </c>
      <c r="F2686" s="30" t="str">
        <f>ASC(①陸連データ貼付け!D2686)</f>
        <v/>
      </c>
      <c r="G2686" s="30">
        <f>①陸連データ貼付け!E2686</f>
        <v>0</v>
      </c>
      <c r="H2686" s="30">
        <f>①陸連データ貼付け!N2686</f>
        <v>0</v>
      </c>
      <c r="I2686" s="30">
        <f>①陸連データ貼付け!K2686</f>
        <v>0</v>
      </c>
      <c r="J2686" s="30" t="str">
        <f>ASC(①陸連データ貼付け!J2686)</f>
        <v/>
      </c>
      <c r="K2686" s="30">
        <f t="shared" si="125"/>
        <v>0</v>
      </c>
      <c r="L2686" s="30">
        <f>①陸連データ貼付け!P2686</f>
        <v>0</v>
      </c>
      <c r="M2686" s="64">
        <f>①陸連データ貼付け!Q2686</f>
        <v>0</v>
      </c>
    </row>
    <row r="2687" spans="1:13">
      <c r="A2687" s="233">
        <f>①陸連データ貼付け!M2687</f>
        <v>0</v>
      </c>
      <c r="B2687" s="30" t="str">
        <f t="shared" si="123"/>
        <v>0</v>
      </c>
      <c r="C2687" s="30" t="str">
        <f t="shared" si="124"/>
        <v/>
      </c>
      <c r="D2687" s="30">
        <f>①陸連データ貼付け!B2687</f>
        <v>0</v>
      </c>
      <c r="E2687" s="30">
        <f>①陸連データ貼付け!C2687</f>
        <v>0</v>
      </c>
      <c r="F2687" s="30" t="str">
        <f>ASC(①陸連データ貼付け!D2687)</f>
        <v/>
      </c>
      <c r="G2687" s="30">
        <f>①陸連データ貼付け!E2687</f>
        <v>0</v>
      </c>
      <c r="H2687" s="30">
        <f>①陸連データ貼付け!N2687</f>
        <v>0</v>
      </c>
      <c r="I2687" s="30">
        <f>①陸連データ貼付け!K2687</f>
        <v>0</v>
      </c>
      <c r="J2687" s="30" t="str">
        <f>ASC(①陸連データ貼付け!J2687)</f>
        <v/>
      </c>
      <c r="K2687" s="30">
        <f t="shared" si="125"/>
        <v>0</v>
      </c>
      <c r="L2687" s="30">
        <f>①陸連データ貼付け!P2687</f>
        <v>0</v>
      </c>
      <c r="M2687" s="64">
        <f>①陸連データ貼付け!Q2687</f>
        <v>0</v>
      </c>
    </row>
    <row r="2688" spans="1:13">
      <c r="A2688" s="233">
        <f>①陸連データ貼付け!M2688</f>
        <v>0</v>
      </c>
      <c r="B2688" s="30" t="str">
        <f t="shared" si="123"/>
        <v>0</v>
      </c>
      <c r="C2688" s="30" t="str">
        <f t="shared" si="124"/>
        <v/>
      </c>
      <c r="D2688" s="30">
        <f>①陸連データ貼付け!B2688</f>
        <v>0</v>
      </c>
      <c r="E2688" s="30">
        <f>①陸連データ貼付け!C2688</f>
        <v>0</v>
      </c>
      <c r="F2688" s="30" t="str">
        <f>ASC(①陸連データ貼付け!D2688)</f>
        <v/>
      </c>
      <c r="G2688" s="30">
        <f>①陸連データ貼付け!E2688</f>
        <v>0</v>
      </c>
      <c r="H2688" s="30">
        <f>①陸連データ貼付け!N2688</f>
        <v>0</v>
      </c>
      <c r="I2688" s="30">
        <f>①陸連データ貼付け!K2688</f>
        <v>0</v>
      </c>
      <c r="J2688" s="30" t="str">
        <f>ASC(①陸連データ貼付け!J2688)</f>
        <v/>
      </c>
      <c r="K2688" s="30">
        <f t="shared" si="125"/>
        <v>0</v>
      </c>
      <c r="L2688" s="30">
        <f>①陸連データ貼付け!P2688</f>
        <v>0</v>
      </c>
      <c r="M2688" s="64">
        <f>①陸連データ貼付け!Q2688</f>
        <v>0</v>
      </c>
    </row>
    <row r="2689" spans="1:13">
      <c r="A2689" s="233">
        <f>①陸連データ貼付け!M2689</f>
        <v>0</v>
      </c>
      <c r="B2689" s="30" t="str">
        <f t="shared" si="123"/>
        <v>0</v>
      </c>
      <c r="C2689" s="30" t="str">
        <f t="shared" si="124"/>
        <v/>
      </c>
      <c r="D2689" s="30">
        <f>①陸連データ貼付け!B2689</f>
        <v>0</v>
      </c>
      <c r="E2689" s="30">
        <f>①陸連データ貼付け!C2689</f>
        <v>0</v>
      </c>
      <c r="F2689" s="30" t="str">
        <f>ASC(①陸連データ貼付け!D2689)</f>
        <v/>
      </c>
      <c r="G2689" s="30">
        <f>①陸連データ貼付け!E2689</f>
        <v>0</v>
      </c>
      <c r="H2689" s="30">
        <f>①陸連データ貼付け!N2689</f>
        <v>0</v>
      </c>
      <c r="I2689" s="30">
        <f>①陸連データ貼付け!K2689</f>
        <v>0</v>
      </c>
      <c r="J2689" s="30" t="str">
        <f>ASC(①陸連データ貼付け!J2689)</f>
        <v/>
      </c>
      <c r="K2689" s="30">
        <f t="shared" si="125"/>
        <v>0</v>
      </c>
      <c r="L2689" s="30">
        <f>①陸連データ貼付け!P2689</f>
        <v>0</v>
      </c>
      <c r="M2689" s="64">
        <f>①陸連データ貼付け!Q2689</f>
        <v>0</v>
      </c>
    </row>
    <row r="2690" spans="1:13">
      <c r="A2690" s="233">
        <f>①陸連データ貼付け!M2690</f>
        <v>0</v>
      </c>
      <c r="B2690" s="30" t="str">
        <f t="shared" si="123"/>
        <v>0</v>
      </c>
      <c r="C2690" s="30" t="str">
        <f t="shared" si="124"/>
        <v/>
      </c>
      <c r="D2690" s="30">
        <f>①陸連データ貼付け!B2690</f>
        <v>0</v>
      </c>
      <c r="E2690" s="30">
        <f>①陸連データ貼付け!C2690</f>
        <v>0</v>
      </c>
      <c r="F2690" s="30" t="str">
        <f>ASC(①陸連データ貼付け!D2690)</f>
        <v/>
      </c>
      <c r="G2690" s="30">
        <f>①陸連データ貼付け!E2690</f>
        <v>0</v>
      </c>
      <c r="H2690" s="30">
        <f>①陸連データ貼付け!N2690</f>
        <v>0</v>
      </c>
      <c r="I2690" s="30">
        <f>①陸連データ貼付け!K2690</f>
        <v>0</v>
      </c>
      <c r="J2690" s="30" t="str">
        <f>ASC(①陸連データ貼付け!J2690)</f>
        <v/>
      </c>
      <c r="K2690" s="30">
        <f t="shared" si="125"/>
        <v>0</v>
      </c>
      <c r="L2690" s="30">
        <f>①陸連データ貼付け!P2690</f>
        <v>0</v>
      </c>
      <c r="M2690" s="64">
        <f>①陸連データ貼付け!Q2690</f>
        <v>0</v>
      </c>
    </row>
    <row r="2691" spans="1:13">
      <c r="A2691" s="233">
        <f>①陸連データ貼付け!M2691</f>
        <v>0</v>
      </c>
      <c r="B2691" s="30" t="str">
        <f t="shared" ref="B2691:B2754" si="126">LEFT(A2691,1)</f>
        <v>0</v>
      </c>
      <c r="C2691" s="30" t="str">
        <f t="shared" ref="C2691:C2754" si="127">REPLACE(A2691,1,1,"")</f>
        <v/>
      </c>
      <c r="D2691" s="30">
        <f>①陸連データ貼付け!B2691</f>
        <v>0</v>
      </c>
      <c r="E2691" s="30">
        <f>①陸連データ貼付け!C2691</f>
        <v>0</v>
      </c>
      <c r="F2691" s="30" t="str">
        <f>ASC(①陸連データ貼付け!D2691)</f>
        <v/>
      </c>
      <c r="G2691" s="30">
        <f>①陸連データ貼付け!E2691</f>
        <v>0</v>
      </c>
      <c r="H2691" s="30">
        <f>①陸連データ貼付け!N2691</f>
        <v>0</v>
      </c>
      <c r="I2691" s="30">
        <f>①陸連データ貼付け!K2691</f>
        <v>0</v>
      </c>
      <c r="J2691" s="30" t="str">
        <f>ASC(①陸連データ貼付け!J2691)</f>
        <v/>
      </c>
      <c r="K2691" s="30">
        <f t="shared" ref="K2691:K2754" si="128">I2691</f>
        <v>0</v>
      </c>
      <c r="L2691" s="30">
        <f>①陸連データ貼付け!P2691</f>
        <v>0</v>
      </c>
      <c r="M2691" s="64">
        <f>①陸連データ貼付け!Q2691</f>
        <v>0</v>
      </c>
    </row>
    <row r="2692" spans="1:13">
      <c r="A2692" s="233">
        <f>①陸連データ貼付け!M2692</f>
        <v>0</v>
      </c>
      <c r="B2692" s="30" t="str">
        <f t="shared" si="126"/>
        <v>0</v>
      </c>
      <c r="C2692" s="30" t="str">
        <f t="shared" si="127"/>
        <v/>
      </c>
      <c r="D2692" s="30">
        <f>①陸連データ貼付け!B2692</f>
        <v>0</v>
      </c>
      <c r="E2692" s="30">
        <f>①陸連データ貼付け!C2692</f>
        <v>0</v>
      </c>
      <c r="F2692" s="30" t="str">
        <f>ASC(①陸連データ貼付け!D2692)</f>
        <v/>
      </c>
      <c r="G2692" s="30">
        <f>①陸連データ貼付け!E2692</f>
        <v>0</v>
      </c>
      <c r="H2692" s="30">
        <f>①陸連データ貼付け!N2692</f>
        <v>0</v>
      </c>
      <c r="I2692" s="30">
        <f>①陸連データ貼付け!K2692</f>
        <v>0</v>
      </c>
      <c r="J2692" s="30" t="str">
        <f>ASC(①陸連データ貼付け!J2692)</f>
        <v/>
      </c>
      <c r="K2692" s="30">
        <f t="shared" si="128"/>
        <v>0</v>
      </c>
      <c r="L2692" s="30">
        <f>①陸連データ貼付け!P2692</f>
        <v>0</v>
      </c>
      <c r="M2692" s="64">
        <f>①陸連データ貼付け!Q2692</f>
        <v>0</v>
      </c>
    </row>
    <row r="2693" spans="1:13">
      <c r="A2693" s="233">
        <f>①陸連データ貼付け!M2693</f>
        <v>0</v>
      </c>
      <c r="B2693" s="30" t="str">
        <f t="shared" si="126"/>
        <v>0</v>
      </c>
      <c r="C2693" s="30" t="str">
        <f t="shared" si="127"/>
        <v/>
      </c>
      <c r="D2693" s="30">
        <f>①陸連データ貼付け!B2693</f>
        <v>0</v>
      </c>
      <c r="E2693" s="30">
        <f>①陸連データ貼付け!C2693</f>
        <v>0</v>
      </c>
      <c r="F2693" s="30" t="str">
        <f>ASC(①陸連データ貼付け!D2693)</f>
        <v/>
      </c>
      <c r="G2693" s="30">
        <f>①陸連データ貼付け!E2693</f>
        <v>0</v>
      </c>
      <c r="H2693" s="30">
        <f>①陸連データ貼付け!N2693</f>
        <v>0</v>
      </c>
      <c r="I2693" s="30">
        <f>①陸連データ貼付け!K2693</f>
        <v>0</v>
      </c>
      <c r="J2693" s="30" t="str">
        <f>ASC(①陸連データ貼付け!J2693)</f>
        <v/>
      </c>
      <c r="K2693" s="30">
        <f t="shared" si="128"/>
        <v>0</v>
      </c>
      <c r="L2693" s="30">
        <f>①陸連データ貼付け!P2693</f>
        <v>0</v>
      </c>
      <c r="M2693" s="64">
        <f>①陸連データ貼付け!Q2693</f>
        <v>0</v>
      </c>
    </row>
    <row r="2694" spans="1:13">
      <c r="A2694" s="233">
        <f>①陸連データ貼付け!M2694</f>
        <v>0</v>
      </c>
      <c r="B2694" s="30" t="str">
        <f t="shared" si="126"/>
        <v>0</v>
      </c>
      <c r="C2694" s="30" t="str">
        <f t="shared" si="127"/>
        <v/>
      </c>
      <c r="D2694" s="30">
        <f>①陸連データ貼付け!B2694</f>
        <v>0</v>
      </c>
      <c r="E2694" s="30">
        <f>①陸連データ貼付け!C2694</f>
        <v>0</v>
      </c>
      <c r="F2694" s="30" t="str">
        <f>ASC(①陸連データ貼付け!D2694)</f>
        <v/>
      </c>
      <c r="G2694" s="30">
        <f>①陸連データ貼付け!E2694</f>
        <v>0</v>
      </c>
      <c r="H2694" s="30">
        <f>①陸連データ貼付け!N2694</f>
        <v>0</v>
      </c>
      <c r="I2694" s="30">
        <f>①陸連データ貼付け!K2694</f>
        <v>0</v>
      </c>
      <c r="J2694" s="30" t="str">
        <f>ASC(①陸連データ貼付け!J2694)</f>
        <v/>
      </c>
      <c r="K2694" s="30">
        <f t="shared" si="128"/>
        <v>0</v>
      </c>
      <c r="L2694" s="30">
        <f>①陸連データ貼付け!P2694</f>
        <v>0</v>
      </c>
      <c r="M2694" s="64">
        <f>①陸連データ貼付け!Q2694</f>
        <v>0</v>
      </c>
    </row>
    <row r="2695" spans="1:13">
      <c r="A2695" s="233">
        <f>①陸連データ貼付け!M2695</f>
        <v>0</v>
      </c>
      <c r="B2695" s="30" t="str">
        <f t="shared" si="126"/>
        <v>0</v>
      </c>
      <c r="C2695" s="30" t="str">
        <f t="shared" si="127"/>
        <v/>
      </c>
      <c r="D2695" s="30">
        <f>①陸連データ貼付け!B2695</f>
        <v>0</v>
      </c>
      <c r="E2695" s="30">
        <f>①陸連データ貼付け!C2695</f>
        <v>0</v>
      </c>
      <c r="F2695" s="30" t="str">
        <f>ASC(①陸連データ貼付け!D2695)</f>
        <v/>
      </c>
      <c r="G2695" s="30">
        <f>①陸連データ貼付け!E2695</f>
        <v>0</v>
      </c>
      <c r="H2695" s="30">
        <f>①陸連データ貼付け!N2695</f>
        <v>0</v>
      </c>
      <c r="I2695" s="30">
        <f>①陸連データ貼付け!K2695</f>
        <v>0</v>
      </c>
      <c r="J2695" s="30" t="str">
        <f>ASC(①陸連データ貼付け!J2695)</f>
        <v/>
      </c>
      <c r="K2695" s="30">
        <f t="shared" si="128"/>
        <v>0</v>
      </c>
      <c r="L2695" s="30">
        <f>①陸連データ貼付け!P2695</f>
        <v>0</v>
      </c>
      <c r="M2695" s="64">
        <f>①陸連データ貼付け!Q2695</f>
        <v>0</v>
      </c>
    </row>
    <row r="2696" spans="1:13">
      <c r="A2696" s="233">
        <f>①陸連データ貼付け!M2696</f>
        <v>0</v>
      </c>
      <c r="B2696" s="30" t="str">
        <f t="shared" si="126"/>
        <v>0</v>
      </c>
      <c r="C2696" s="30" t="str">
        <f t="shared" si="127"/>
        <v/>
      </c>
      <c r="D2696" s="30">
        <f>①陸連データ貼付け!B2696</f>
        <v>0</v>
      </c>
      <c r="E2696" s="30">
        <f>①陸連データ貼付け!C2696</f>
        <v>0</v>
      </c>
      <c r="F2696" s="30" t="str">
        <f>ASC(①陸連データ貼付け!D2696)</f>
        <v/>
      </c>
      <c r="G2696" s="30">
        <f>①陸連データ貼付け!E2696</f>
        <v>0</v>
      </c>
      <c r="H2696" s="30">
        <f>①陸連データ貼付け!N2696</f>
        <v>0</v>
      </c>
      <c r="I2696" s="30">
        <f>①陸連データ貼付け!K2696</f>
        <v>0</v>
      </c>
      <c r="J2696" s="30" t="str">
        <f>ASC(①陸連データ貼付け!J2696)</f>
        <v/>
      </c>
      <c r="K2696" s="30">
        <f t="shared" si="128"/>
        <v>0</v>
      </c>
      <c r="L2696" s="30">
        <f>①陸連データ貼付け!P2696</f>
        <v>0</v>
      </c>
      <c r="M2696" s="64">
        <f>①陸連データ貼付け!Q2696</f>
        <v>0</v>
      </c>
    </row>
    <row r="2697" spans="1:13">
      <c r="A2697" s="233">
        <f>①陸連データ貼付け!M2697</f>
        <v>0</v>
      </c>
      <c r="B2697" s="30" t="str">
        <f t="shared" si="126"/>
        <v>0</v>
      </c>
      <c r="C2697" s="30" t="str">
        <f t="shared" si="127"/>
        <v/>
      </c>
      <c r="D2697" s="30">
        <f>①陸連データ貼付け!B2697</f>
        <v>0</v>
      </c>
      <c r="E2697" s="30">
        <f>①陸連データ貼付け!C2697</f>
        <v>0</v>
      </c>
      <c r="F2697" s="30" t="str">
        <f>ASC(①陸連データ貼付け!D2697)</f>
        <v/>
      </c>
      <c r="G2697" s="30">
        <f>①陸連データ貼付け!E2697</f>
        <v>0</v>
      </c>
      <c r="H2697" s="30">
        <f>①陸連データ貼付け!N2697</f>
        <v>0</v>
      </c>
      <c r="I2697" s="30">
        <f>①陸連データ貼付け!K2697</f>
        <v>0</v>
      </c>
      <c r="J2697" s="30" t="str">
        <f>ASC(①陸連データ貼付け!J2697)</f>
        <v/>
      </c>
      <c r="K2697" s="30">
        <f t="shared" si="128"/>
        <v>0</v>
      </c>
      <c r="L2697" s="30">
        <f>①陸連データ貼付け!P2697</f>
        <v>0</v>
      </c>
      <c r="M2697" s="64">
        <f>①陸連データ貼付け!Q2697</f>
        <v>0</v>
      </c>
    </row>
    <row r="2698" spans="1:13">
      <c r="A2698" s="233">
        <f>①陸連データ貼付け!M2698</f>
        <v>0</v>
      </c>
      <c r="B2698" s="30" t="str">
        <f t="shared" si="126"/>
        <v>0</v>
      </c>
      <c r="C2698" s="30" t="str">
        <f t="shared" si="127"/>
        <v/>
      </c>
      <c r="D2698" s="30">
        <f>①陸連データ貼付け!B2698</f>
        <v>0</v>
      </c>
      <c r="E2698" s="30">
        <f>①陸連データ貼付け!C2698</f>
        <v>0</v>
      </c>
      <c r="F2698" s="30" t="str">
        <f>ASC(①陸連データ貼付け!D2698)</f>
        <v/>
      </c>
      <c r="G2698" s="30">
        <f>①陸連データ貼付け!E2698</f>
        <v>0</v>
      </c>
      <c r="H2698" s="30">
        <f>①陸連データ貼付け!N2698</f>
        <v>0</v>
      </c>
      <c r="I2698" s="30">
        <f>①陸連データ貼付け!K2698</f>
        <v>0</v>
      </c>
      <c r="J2698" s="30" t="str">
        <f>ASC(①陸連データ貼付け!J2698)</f>
        <v/>
      </c>
      <c r="K2698" s="30">
        <f t="shared" si="128"/>
        <v>0</v>
      </c>
      <c r="L2698" s="30">
        <f>①陸連データ貼付け!P2698</f>
        <v>0</v>
      </c>
      <c r="M2698" s="64">
        <f>①陸連データ貼付け!Q2698</f>
        <v>0</v>
      </c>
    </row>
    <row r="2699" spans="1:13">
      <c r="A2699" s="233">
        <f>①陸連データ貼付け!M2699</f>
        <v>0</v>
      </c>
      <c r="B2699" s="30" t="str">
        <f t="shared" si="126"/>
        <v>0</v>
      </c>
      <c r="C2699" s="30" t="str">
        <f t="shared" si="127"/>
        <v/>
      </c>
      <c r="D2699" s="30">
        <f>①陸連データ貼付け!B2699</f>
        <v>0</v>
      </c>
      <c r="E2699" s="30">
        <f>①陸連データ貼付け!C2699</f>
        <v>0</v>
      </c>
      <c r="F2699" s="30" t="str">
        <f>ASC(①陸連データ貼付け!D2699)</f>
        <v/>
      </c>
      <c r="G2699" s="30">
        <f>①陸連データ貼付け!E2699</f>
        <v>0</v>
      </c>
      <c r="H2699" s="30">
        <f>①陸連データ貼付け!N2699</f>
        <v>0</v>
      </c>
      <c r="I2699" s="30">
        <f>①陸連データ貼付け!K2699</f>
        <v>0</v>
      </c>
      <c r="J2699" s="30" t="str">
        <f>ASC(①陸連データ貼付け!J2699)</f>
        <v/>
      </c>
      <c r="K2699" s="30">
        <f t="shared" si="128"/>
        <v>0</v>
      </c>
      <c r="L2699" s="30">
        <f>①陸連データ貼付け!P2699</f>
        <v>0</v>
      </c>
      <c r="M2699" s="64">
        <f>①陸連データ貼付け!Q2699</f>
        <v>0</v>
      </c>
    </row>
    <row r="2700" spans="1:13">
      <c r="A2700" s="233">
        <f>①陸連データ貼付け!M2700</f>
        <v>0</v>
      </c>
      <c r="B2700" s="30" t="str">
        <f t="shared" si="126"/>
        <v>0</v>
      </c>
      <c r="C2700" s="30" t="str">
        <f t="shared" si="127"/>
        <v/>
      </c>
      <c r="D2700" s="30">
        <f>①陸連データ貼付け!B2700</f>
        <v>0</v>
      </c>
      <c r="E2700" s="30">
        <f>①陸連データ貼付け!C2700</f>
        <v>0</v>
      </c>
      <c r="F2700" s="30" t="str">
        <f>ASC(①陸連データ貼付け!D2700)</f>
        <v/>
      </c>
      <c r="G2700" s="30">
        <f>①陸連データ貼付け!E2700</f>
        <v>0</v>
      </c>
      <c r="H2700" s="30">
        <f>①陸連データ貼付け!N2700</f>
        <v>0</v>
      </c>
      <c r="I2700" s="30">
        <f>①陸連データ貼付け!K2700</f>
        <v>0</v>
      </c>
      <c r="J2700" s="30" t="str">
        <f>ASC(①陸連データ貼付け!J2700)</f>
        <v/>
      </c>
      <c r="K2700" s="30">
        <f t="shared" si="128"/>
        <v>0</v>
      </c>
      <c r="L2700" s="30">
        <f>①陸連データ貼付け!P2700</f>
        <v>0</v>
      </c>
      <c r="M2700" s="64">
        <f>①陸連データ貼付け!Q2700</f>
        <v>0</v>
      </c>
    </row>
    <row r="2701" spans="1:13">
      <c r="A2701" s="233">
        <f>①陸連データ貼付け!M2701</f>
        <v>0</v>
      </c>
      <c r="B2701" s="30" t="str">
        <f t="shared" si="126"/>
        <v>0</v>
      </c>
      <c r="C2701" s="30" t="str">
        <f t="shared" si="127"/>
        <v/>
      </c>
      <c r="D2701" s="30">
        <f>①陸連データ貼付け!B2701</f>
        <v>0</v>
      </c>
      <c r="E2701" s="30">
        <f>①陸連データ貼付け!C2701</f>
        <v>0</v>
      </c>
      <c r="F2701" s="30" t="str">
        <f>ASC(①陸連データ貼付け!D2701)</f>
        <v/>
      </c>
      <c r="G2701" s="30">
        <f>①陸連データ貼付け!E2701</f>
        <v>0</v>
      </c>
      <c r="H2701" s="30">
        <f>①陸連データ貼付け!N2701</f>
        <v>0</v>
      </c>
      <c r="I2701" s="30">
        <f>①陸連データ貼付け!K2701</f>
        <v>0</v>
      </c>
      <c r="J2701" s="30" t="str">
        <f>ASC(①陸連データ貼付け!J2701)</f>
        <v/>
      </c>
      <c r="K2701" s="30">
        <f t="shared" si="128"/>
        <v>0</v>
      </c>
      <c r="L2701" s="30">
        <f>①陸連データ貼付け!P2701</f>
        <v>0</v>
      </c>
      <c r="M2701" s="64">
        <f>①陸連データ貼付け!Q2701</f>
        <v>0</v>
      </c>
    </row>
    <row r="2702" spans="1:13">
      <c r="A2702" s="233">
        <f>①陸連データ貼付け!M2702</f>
        <v>0</v>
      </c>
      <c r="B2702" s="30" t="str">
        <f t="shared" si="126"/>
        <v>0</v>
      </c>
      <c r="C2702" s="30" t="str">
        <f t="shared" si="127"/>
        <v/>
      </c>
      <c r="D2702" s="30">
        <f>①陸連データ貼付け!B2702</f>
        <v>0</v>
      </c>
      <c r="E2702" s="30">
        <f>①陸連データ貼付け!C2702</f>
        <v>0</v>
      </c>
      <c r="F2702" s="30" t="str">
        <f>ASC(①陸連データ貼付け!D2702)</f>
        <v/>
      </c>
      <c r="G2702" s="30">
        <f>①陸連データ貼付け!E2702</f>
        <v>0</v>
      </c>
      <c r="H2702" s="30">
        <f>①陸連データ貼付け!N2702</f>
        <v>0</v>
      </c>
      <c r="I2702" s="30">
        <f>①陸連データ貼付け!K2702</f>
        <v>0</v>
      </c>
      <c r="J2702" s="30" t="str">
        <f>ASC(①陸連データ貼付け!J2702)</f>
        <v/>
      </c>
      <c r="K2702" s="30">
        <f t="shared" si="128"/>
        <v>0</v>
      </c>
      <c r="L2702" s="30">
        <f>①陸連データ貼付け!P2702</f>
        <v>0</v>
      </c>
      <c r="M2702" s="64">
        <f>①陸連データ貼付け!Q2702</f>
        <v>0</v>
      </c>
    </row>
    <row r="2703" spans="1:13">
      <c r="A2703" s="233">
        <f>①陸連データ貼付け!M2703</f>
        <v>0</v>
      </c>
      <c r="B2703" s="30" t="str">
        <f t="shared" si="126"/>
        <v>0</v>
      </c>
      <c r="C2703" s="30" t="str">
        <f t="shared" si="127"/>
        <v/>
      </c>
      <c r="D2703" s="30">
        <f>①陸連データ貼付け!B2703</f>
        <v>0</v>
      </c>
      <c r="E2703" s="30">
        <f>①陸連データ貼付け!C2703</f>
        <v>0</v>
      </c>
      <c r="F2703" s="30" t="str">
        <f>ASC(①陸連データ貼付け!D2703)</f>
        <v/>
      </c>
      <c r="G2703" s="30">
        <f>①陸連データ貼付け!E2703</f>
        <v>0</v>
      </c>
      <c r="H2703" s="30">
        <f>①陸連データ貼付け!N2703</f>
        <v>0</v>
      </c>
      <c r="I2703" s="30">
        <f>①陸連データ貼付け!K2703</f>
        <v>0</v>
      </c>
      <c r="J2703" s="30" t="str">
        <f>ASC(①陸連データ貼付け!J2703)</f>
        <v/>
      </c>
      <c r="K2703" s="30">
        <f t="shared" si="128"/>
        <v>0</v>
      </c>
      <c r="L2703" s="30">
        <f>①陸連データ貼付け!P2703</f>
        <v>0</v>
      </c>
      <c r="M2703" s="64">
        <f>①陸連データ貼付け!Q2703</f>
        <v>0</v>
      </c>
    </row>
    <row r="2704" spans="1:13">
      <c r="A2704" s="233">
        <f>①陸連データ貼付け!M2704</f>
        <v>0</v>
      </c>
      <c r="B2704" s="30" t="str">
        <f t="shared" si="126"/>
        <v>0</v>
      </c>
      <c r="C2704" s="30" t="str">
        <f t="shared" si="127"/>
        <v/>
      </c>
      <c r="D2704" s="30">
        <f>①陸連データ貼付け!B2704</f>
        <v>0</v>
      </c>
      <c r="E2704" s="30">
        <f>①陸連データ貼付け!C2704</f>
        <v>0</v>
      </c>
      <c r="F2704" s="30" t="str">
        <f>ASC(①陸連データ貼付け!D2704)</f>
        <v/>
      </c>
      <c r="G2704" s="30">
        <f>①陸連データ貼付け!E2704</f>
        <v>0</v>
      </c>
      <c r="H2704" s="30">
        <f>①陸連データ貼付け!N2704</f>
        <v>0</v>
      </c>
      <c r="I2704" s="30">
        <f>①陸連データ貼付け!K2704</f>
        <v>0</v>
      </c>
      <c r="J2704" s="30" t="str">
        <f>ASC(①陸連データ貼付け!J2704)</f>
        <v/>
      </c>
      <c r="K2704" s="30">
        <f t="shared" si="128"/>
        <v>0</v>
      </c>
      <c r="L2704" s="30">
        <f>①陸連データ貼付け!P2704</f>
        <v>0</v>
      </c>
      <c r="M2704" s="64">
        <f>①陸連データ貼付け!Q2704</f>
        <v>0</v>
      </c>
    </row>
    <row r="2705" spans="1:13">
      <c r="A2705" s="233">
        <f>①陸連データ貼付け!M2705</f>
        <v>0</v>
      </c>
      <c r="B2705" s="30" t="str">
        <f t="shared" si="126"/>
        <v>0</v>
      </c>
      <c r="C2705" s="30" t="str">
        <f t="shared" si="127"/>
        <v/>
      </c>
      <c r="D2705" s="30">
        <f>①陸連データ貼付け!B2705</f>
        <v>0</v>
      </c>
      <c r="E2705" s="30">
        <f>①陸連データ貼付け!C2705</f>
        <v>0</v>
      </c>
      <c r="F2705" s="30" t="str">
        <f>ASC(①陸連データ貼付け!D2705)</f>
        <v/>
      </c>
      <c r="G2705" s="30">
        <f>①陸連データ貼付け!E2705</f>
        <v>0</v>
      </c>
      <c r="H2705" s="30">
        <f>①陸連データ貼付け!N2705</f>
        <v>0</v>
      </c>
      <c r="I2705" s="30">
        <f>①陸連データ貼付け!K2705</f>
        <v>0</v>
      </c>
      <c r="J2705" s="30" t="str">
        <f>ASC(①陸連データ貼付け!J2705)</f>
        <v/>
      </c>
      <c r="K2705" s="30">
        <f t="shared" si="128"/>
        <v>0</v>
      </c>
      <c r="L2705" s="30">
        <f>①陸連データ貼付け!P2705</f>
        <v>0</v>
      </c>
      <c r="M2705" s="64">
        <f>①陸連データ貼付け!Q2705</f>
        <v>0</v>
      </c>
    </row>
    <row r="2706" spans="1:13">
      <c r="A2706" s="233">
        <f>①陸連データ貼付け!M2706</f>
        <v>0</v>
      </c>
      <c r="B2706" s="30" t="str">
        <f t="shared" si="126"/>
        <v>0</v>
      </c>
      <c r="C2706" s="30" t="str">
        <f t="shared" si="127"/>
        <v/>
      </c>
      <c r="D2706" s="30">
        <f>①陸連データ貼付け!B2706</f>
        <v>0</v>
      </c>
      <c r="E2706" s="30">
        <f>①陸連データ貼付け!C2706</f>
        <v>0</v>
      </c>
      <c r="F2706" s="30" t="str">
        <f>ASC(①陸連データ貼付け!D2706)</f>
        <v/>
      </c>
      <c r="G2706" s="30">
        <f>①陸連データ貼付け!E2706</f>
        <v>0</v>
      </c>
      <c r="H2706" s="30">
        <f>①陸連データ貼付け!N2706</f>
        <v>0</v>
      </c>
      <c r="I2706" s="30">
        <f>①陸連データ貼付け!K2706</f>
        <v>0</v>
      </c>
      <c r="J2706" s="30" t="str">
        <f>ASC(①陸連データ貼付け!J2706)</f>
        <v/>
      </c>
      <c r="K2706" s="30">
        <f t="shared" si="128"/>
        <v>0</v>
      </c>
      <c r="L2706" s="30">
        <f>①陸連データ貼付け!P2706</f>
        <v>0</v>
      </c>
      <c r="M2706" s="64">
        <f>①陸連データ貼付け!Q2706</f>
        <v>0</v>
      </c>
    </row>
    <row r="2707" spans="1:13">
      <c r="A2707" s="233">
        <f>①陸連データ貼付け!M2707</f>
        <v>0</v>
      </c>
      <c r="B2707" s="30" t="str">
        <f t="shared" si="126"/>
        <v>0</v>
      </c>
      <c r="C2707" s="30" t="str">
        <f t="shared" si="127"/>
        <v/>
      </c>
      <c r="D2707" s="30">
        <f>①陸連データ貼付け!B2707</f>
        <v>0</v>
      </c>
      <c r="E2707" s="30">
        <f>①陸連データ貼付け!C2707</f>
        <v>0</v>
      </c>
      <c r="F2707" s="30" t="str">
        <f>ASC(①陸連データ貼付け!D2707)</f>
        <v/>
      </c>
      <c r="G2707" s="30">
        <f>①陸連データ貼付け!E2707</f>
        <v>0</v>
      </c>
      <c r="H2707" s="30">
        <f>①陸連データ貼付け!N2707</f>
        <v>0</v>
      </c>
      <c r="I2707" s="30">
        <f>①陸連データ貼付け!K2707</f>
        <v>0</v>
      </c>
      <c r="J2707" s="30" t="str">
        <f>ASC(①陸連データ貼付け!J2707)</f>
        <v/>
      </c>
      <c r="K2707" s="30">
        <f t="shared" si="128"/>
        <v>0</v>
      </c>
      <c r="L2707" s="30">
        <f>①陸連データ貼付け!P2707</f>
        <v>0</v>
      </c>
      <c r="M2707" s="64">
        <f>①陸連データ貼付け!Q2707</f>
        <v>0</v>
      </c>
    </row>
    <row r="2708" spans="1:13">
      <c r="A2708" s="233">
        <f>①陸連データ貼付け!M2708</f>
        <v>0</v>
      </c>
      <c r="B2708" s="30" t="str">
        <f t="shared" si="126"/>
        <v>0</v>
      </c>
      <c r="C2708" s="30" t="str">
        <f t="shared" si="127"/>
        <v/>
      </c>
      <c r="D2708" s="30">
        <f>①陸連データ貼付け!B2708</f>
        <v>0</v>
      </c>
      <c r="E2708" s="30">
        <f>①陸連データ貼付け!C2708</f>
        <v>0</v>
      </c>
      <c r="F2708" s="30" t="str">
        <f>ASC(①陸連データ貼付け!D2708)</f>
        <v/>
      </c>
      <c r="G2708" s="30">
        <f>①陸連データ貼付け!E2708</f>
        <v>0</v>
      </c>
      <c r="H2708" s="30">
        <f>①陸連データ貼付け!N2708</f>
        <v>0</v>
      </c>
      <c r="I2708" s="30">
        <f>①陸連データ貼付け!K2708</f>
        <v>0</v>
      </c>
      <c r="J2708" s="30" t="str">
        <f>ASC(①陸連データ貼付け!J2708)</f>
        <v/>
      </c>
      <c r="K2708" s="30">
        <f t="shared" si="128"/>
        <v>0</v>
      </c>
      <c r="L2708" s="30">
        <f>①陸連データ貼付け!P2708</f>
        <v>0</v>
      </c>
      <c r="M2708" s="64">
        <f>①陸連データ貼付け!Q2708</f>
        <v>0</v>
      </c>
    </row>
    <row r="2709" spans="1:13">
      <c r="A2709" s="233">
        <f>①陸連データ貼付け!M2709</f>
        <v>0</v>
      </c>
      <c r="B2709" s="30" t="str">
        <f t="shared" si="126"/>
        <v>0</v>
      </c>
      <c r="C2709" s="30" t="str">
        <f t="shared" si="127"/>
        <v/>
      </c>
      <c r="D2709" s="30">
        <f>①陸連データ貼付け!B2709</f>
        <v>0</v>
      </c>
      <c r="E2709" s="30">
        <f>①陸連データ貼付け!C2709</f>
        <v>0</v>
      </c>
      <c r="F2709" s="30" t="str">
        <f>ASC(①陸連データ貼付け!D2709)</f>
        <v/>
      </c>
      <c r="G2709" s="30">
        <f>①陸連データ貼付け!E2709</f>
        <v>0</v>
      </c>
      <c r="H2709" s="30">
        <f>①陸連データ貼付け!N2709</f>
        <v>0</v>
      </c>
      <c r="I2709" s="30">
        <f>①陸連データ貼付け!K2709</f>
        <v>0</v>
      </c>
      <c r="J2709" s="30" t="str">
        <f>ASC(①陸連データ貼付け!J2709)</f>
        <v/>
      </c>
      <c r="K2709" s="30">
        <f t="shared" si="128"/>
        <v>0</v>
      </c>
      <c r="L2709" s="30">
        <f>①陸連データ貼付け!P2709</f>
        <v>0</v>
      </c>
      <c r="M2709" s="64">
        <f>①陸連データ貼付け!Q2709</f>
        <v>0</v>
      </c>
    </row>
    <row r="2710" spans="1:13">
      <c r="A2710" s="233">
        <f>①陸連データ貼付け!M2710</f>
        <v>0</v>
      </c>
      <c r="B2710" s="30" t="str">
        <f t="shared" si="126"/>
        <v>0</v>
      </c>
      <c r="C2710" s="30" t="str">
        <f t="shared" si="127"/>
        <v/>
      </c>
      <c r="D2710" s="30">
        <f>①陸連データ貼付け!B2710</f>
        <v>0</v>
      </c>
      <c r="E2710" s="30">
        <f>①陸連データ貼付け!C2710</f>
        <v>0</v>
      </c>
      <c r="F2710" s="30" t="str">
        <f>ASC(①陸連データ貼付け!D2710)</f>
        <v/>
      </c>
      <c r="G2710" s="30">
        <f>①陸連データ貼付け!E2710</f>
        <v>0</v>
      </c>
      <c r="H2710" s="30">
        <f>①陸連データ貼付け!N2710</f>
        <v>0</v>
      </c>
      <c r="I2710" s="30">
        <f>①陸連データ貼付け!K2710</f>
        <v>0</v>
      </c>
      <c r="J2710" s="30" t="str">
        <f>ASC(①陸連データ貼付け!J2710)</f>
        <v/>
      </c>
      <c r="K2710" s="30">
        <f t="shared" si="128"/>
        <v>0</v>
      </c>
      <c r="L2710" s="30">
        <f>①陸連データ貼付け!P2710</f>
        <v>0</v>
      </c>
      <c r="M2710" s="64">
        <f>①陸連データ貼付け!Q2710</f>
        <v>0</v>
      </c>
    </row>
    <row r="2711" spans="1:13">
      <c r="A2711" s="233">
        <f>①陸連データ貼付け!M2711</f>
        <v>0</v>
      </c>
      <c r="B2711" s="30" t="str">
        <f t="shared" si="126"/>
        <v>0</v>
      </c>
      <c r="C2711" s="30" t="str">
        <f t="shared" si="127"/>
        <v/>
      </c>
      <c r="D2711" s="30">
        <f>①陸連データ貼付け!B2711</f>
        <v>0</v>
      </c>
      <c r="E2711" s="30">
        <f>①陸連データ貼付け!C2711</f>
        <v>0</v>
      </c>
      <c r="F2711" s="30" t="str">
        <f>ASC(①陸連データ貼付け!D2711)</f>
        <v/>
      </c>
      <c r="G2711" s="30">
        <f>①陸連データ貼付け!E2711</f>
        <v>0</v>
      </c>
      <c r="H2711" s="30">
        <f>①陸連データ貼付け!N2711</f>
        <v>0</v>
      </c>
      <c r="I2711" s="30">
        <f>①陸連データ貼付け!K2711</f>
        <v>0</v>
      </c>
      <c r="J2711" s="30" t="str">
        <f>ASC(①陸連データ貼付け!J2711)</f>
        <v/>
      </c>
      <c r="K2711" s="30">
        <f t="shared" si="128"/>
        <v>0</v>
      </c>
      <c r="L2711" s="30">
        <f>①陸連データ貼付け!P2711</f>
        <v>0</v>
      </c>
      <c r="M2711" s="64">
        <f>①陸連データ貼付け!Q2711</f>
        <v>0</v>
      </c>
    </row>
    <row r="2712" spans="1:13">
      <c r="A2712" s="233">
        <f>①陸連データ貼付け!M2712</f>
        <v>0</v>
      </c>
      <c r="B2712" s="30" t="str">
        <f t="shared" si="126"/>
        <v>0</v>
      </c>
      <c r="C2712" s="30" t="str">
        <f t="shared" si="127"/>
        <v/>
      </c>
      <c r="D2712" s="30">
        <f>①陸連データ貼付け!B2712</f>
        <v>0</v>
      </c>
      <c r="E2712" s="30">
        <f>①陸連データ貼付け!C2712</f>
        <v>0</v>
      </c>
      <c r="F2712" s="30" t="str">
        <f>ASC(①陸連データ貼付け!D2712)</f>
        <v/>
      </c>
      <c r="G2712" s="30">
        <f>①陸連データ貼付け!E2712</f>
        <v>0</v>
      </c>
      <c r="H2712" s="30">
        <f>①陸連データ貼付け!N2712</f>
        <v>0</v>
      </c>
      <c r="I2712" s="30">
        <f>①陸連データ貼付け!K2712</f>
        <v>0</v>
      </c>
      <c r="J2712" s="30" t="str">
        <f>ASC(①陸連データ貼付け!J2712)</f>
        <v/>
      </c>
      <c r="K2712" s="30">
        <f t="shared" si="128"/>
        <v>0</v>
      </c>
      <c r="L2712" s="30">
        <f>①陸連データ貼付け!P2712</f>
        <v>0</v>
      </c>
      <c r="M2712" s="64">
        <f>①陸連データ貼付け!Q2712</f>
        <v>0</v>
      </c>
    </row>
    <row r="2713" spans="1:13">
      <c r="A2713" s="233">
        <f>①陸連データ貼付け!M2713</f>
        <v>0</v>
      </c>
      <c r="B2713" s="30" t="str">
        <f t="shared" si="126"/>
        <v>0</v>
      </c>
      <c r="C2713" s="30" t="str">
        <f t="shared" si="127"/>
        <v/>
      </c>
      <c r="D2713" s="30">
        <f>①陸連データ貼付け!B2713</f>
        <v>0</v>
      </c>
      <c r="E2713" s="30">
        <f>①陸連データ貼付け!C2713</f>
        <v>0</v>
      </c>
      <c r="F2713" s="30" t="str">
        <f>ASC(①陸連データ貼付け!D2713)</f>
        <v/>
      </c>
      <c r="G2713" s="30">
        <f>①陸連データ貼付け!E2713</f>
        <v>0</v>
      </c>
      <c r="H2713" s="30">
        <f>①陸連データ貼付け!N2713</f>
        <v>0</v>
      </c>
      <c r="I2713" s="30">
        <f>①陸連データ貼付け!K2713</f>
        <v>0</v>
      </c>
      <c r="J2713" s="30" t="str">
        <f>ASC(①陸連データ貼付け!J2713)</f>
        <v/>
      </c>
      <c r="K2713" s="30">
        <f t="shared" si="128"/>
        <v>0</v>
      </c>
      <c r="L2713" s="30">
        <f>①陸連データ貼付け!P2713</f>
        <v>0</v>
      </c>
      <c r="M2713" s="64">
        <f>①陸連データ貼付け!Q2713</f>
        <v>0</v>
      </c>
    </row>
    <row r="2714" spans="1:13">
      <c r="A2714" s="233">
        <f>①陸連データ貼付け!M2714</f>
        <v>0</v>
      </c>
      <c r="B2714" s="30" t="str">
        <f t="shared" si="126"/>
        <v>0</v>
      </c>
      <c r="C2714" s="30" t="str">
        <f t="shared" si="127"/>
        <v/>
      </c>
      <c r="D2714" s="30">
        <f>①陸連データ貼付け!B2714</f>
        <v>0</v>
      </c>
      <c r="E2714" s="30">
        <f>①陸連データ貼付け!C2714</f>
        <v>0</v>
      </c>
      <c r="F2714" s="30" t="str">
        <f>ASC(①陸連データ貼付け!D2714)</f>
        <v/>
      </c>
      <c r="G2714" s="30">
        <f>①陸連データ貼付け!E2714</f>
        <v>0</v>
      </c>
      <c r="H2714" s="30">
        <f>①陸連データ貼付け!N2714</f>
        <v>0</v>
      </c>
      <c r="I2714" s="30">
        <f>①陸連データ貼付け!K2714</f>
        <v>0</v>
      </c>
      <c r="J2714" s="30" t="str">
        <f>ASC(①陸連データ貼付け!J2714)</f>
        <v/>
      </c>
      <c r="K2714" s="30">
        <f t="shared" si="128"/>
        <v>0</v>
      </c>
      <c r="L2714" s="30">
        <f>①陸連データ貼付け!P2714</f>
        <v>0</v>
      </c>
      <c r="M2714" s="64">
        <f>①陸連データ貼付け!Q2714</f>
        <v>0</v>
      </c>
    </row>
    <row r="2715" spans="1:13">
      <c r="A2715" s="233">
        <f>①陸連データ貼付け!M2715</f>
        <v>0</v>
      </c>
      <c r="B2715" s="30" t="str">
        <f t="shared" si="126"/>
        <v>0</v>
      </c>
      <c r="C2715" s="30" t="str">
        <f t="shared" si="127"/>
        <v/>
      </c>
      <c r="D2715" s="30">
        <f>①陸連データ貼付け!B2715</f>
        <v>0</v>
      </c>
      <c r="E2715" s="30">
        <f>①陸連データ貼付け!C2715</f>
        <v>0</v>
      </c>
      <c r="F2715" s="30" t="str">
        <f>ASC(①陸連データ貼付け!D2715)</f>
        <v/>
      </c>
      <c r="G2715" s="30">
        <f>①陸連データ貼付け!E2715</f>
        <v>0</v>
      </c>
      <c r="H2715" s="30">
        <f>①陸連データ貼付け!N2715</f>
        <v>0</v>
      </c>
      <c r="I2715" s="30">
        <f>①陸連データ貼付け!K2715</f>
        <v>0</v>
      </c>
      <c r="J2715" s="30" t="str">
        <f>ASC(①陸連データ貼付け!J2715)</f>
        <v/>
      </c>
      <c r="K2715" s="30">
        <f t="shared" si="128"/>
        <v>0</v>
      </c>
      <c r="L2715" s="30">
        <f>①陸連データ貼付け!P2715</f>
        <v>0</v>
      </c>
      <c r="M2715" s="64">
        <f>①陸連データ貼付け!Q2715</f>
        <v>0</v>
      </c>
    </row>
    <row r="2716" spans="1:13">
      <c r="A2716" s="233">
        <f>①陸連データ貼付け!M2716</f>
        <v>0</v>
      </c>
      <c r="B2716" s="30" t="str">
        <f t="shared" si="126"/>
        <v>0</v>
      </c>
      <c r="C2716" s="30" t="str">
        <f t="shared" si="127"/>
        <v/>
      </c>
      <c r="D2716" s="30">
        <f>①陸連データ貼付け!B2716</f>
        <v>0</v>
      </c>
      <c r="E2716" s="30">
        <f>①陸連データ貼付け!C2716</f>
        <v>0</v>
      </c>
      <c r="F2716" s="30" t="str">
        <f>ASC(①陸連データ貼付け!D2716)</f>
        <v/>
      </c>
      <c r="G2716" s="30">
        <f>①陸連データ貼付け!E2716</f>
        <v>0</v>
      </c>
      <c r="H2716" s="30">
        <f>①陸連データ貼付け!N2716</f>
        <v>0</v>
      </c>
      <c r="I2716" s="30">
        <f>①陸連データ貼付け!K2716</f>
        <v>0</v>
      </c>
      <c r="J2716" s="30" t="str">
        <f>ASC(①陸連データ貼付け!J2716)</f>
        <v/>
      </c>
      <c r="K2716" s="30">
        <f t="shared" si="128"/>
        <v>0</v>
      </c>
      <c r="L2716" s="30">
        <f>①陸連データ貼付け!P2716</f>
        <v>0</v>
      </c>
      <c r="M2716" s="64">
        <f>①陸連データ貼付け!Q2716</f>
        <v>0</v>
      </c>
    </row>
    <row r="2717" spans="1:13">
      <c r="A2717" s="233">
        <f>①陸連データ貼付け!M2717</f>
        <v>0</v>
      </c>
      <c r="B2717" s="30" t="str">
        <f t="shared" si="126"/>
        <v>0</v>
      </c>
      <c r="C2717" s="30" t="str">
        <f t="shared" si="127"/>
        <v/>
      </c>
      <c r="D2717" s="30">
        <f>①陸連データ貼付け!B2717</f>
        <v>0</v>
      </c>
      <c r="E2717" s="30">
        <f>①陸連データ貼付け!C2717</f>
        <v>0</v>
      </c>
      <c r="F2717" s="30" t="str">
        <f>ASC(①陸連データ貼付け!D2717)</f>
        <v/>
      </c>
      <c r="G2717" s="30">
        <f>①陸連データ貼付け!E2717</f>
        <v>0</v>
      </c>
      <c r="H2717" s="30">
        <f>①陸連データ貼付け!N2717</f>
        <v>0</v>
      </c>
      <c r="I2717" s="30">
        <f>①陸連データ貼付け!K2717</f>
        <v>0</v>
      </c>
      <c r="J2717" s="30" t="str">
        <f>ASC(①陸連データ貼付け!J2717)</f>
        <v/>
      </c>
      <c r="K2717" s="30">
        <f t="shared" si="128"/>
        <v>0</v>
      </c>
      <c r="L2717" s="30">
        <f>①陸連データ貼付け!P2717</f>
        <v>0</v>
      </c>
      <c r="M2717" s="64">
        <f>①陸連データ貼付け!Q2717</f>
        <v>0</v>
      </c>
    </row>
    <row r="2718" spans="1:13">
      <c r="A2718" s="233">
        <f>①陸連データ貼付け!M2718</f>
        <v>0</v>
      </c>
      <c r="B2718" s="30" t="str">
        <f t="shared" si="126"/>
        <v>0</v>
      </c>
      <c r="C2718" s="30" t="str">
        <f t="shared" si="127"/>
        <v/>
      </c>
      <c r="D2718" s="30">
        <f>①陸連データ貼付け!B2718</f>
        <v>0</v>
      </c>
      <c r="E2718" s="30">
        <f>①陸連データ貼付け!C2718</f>
        <v>0</v>
      </c>
      <c r="F2718" s="30" t="str">
        <f>ASC(①陸連データ貼付け!D2718)</f>
        <v/>
      </c>
      <c r="G2718" s="30">
        <f>①陸連データ貼付け!E2718</f>
        <v>0</v>
      </c>
      <c r="H2718" s="30">
        <f>①陸連データ貼付け!N2718</f>
        <v>0</v>
      </c>
      <c r="I2718" s="30">
        <f>①陸連データ貼付け!K2718</f>
        <v>0</v>
      </c>
      <c r="J2718" s="30" t="str">
        <f>ASC(①陸連データ貼付け!J2718)</f>
        <v/>
      </c>
      <c r="K2718" s="30">
        <f t="shared" si="128"/>
        <v>0</v>
      </c>
      <c r="L2718" s="30">
        <f>①陸連データ貼付け!P2718</f>
        <v>0</v>
      </c>
      <c r="M2718" s="64">
        <f>①陸連データ貼付け!Q2718</f>
        <v>0</v>
      </c>
    </row>
    <row r="2719" spans="1:13">
      <c r="A2719" s="233">
        <f>①陸連データ貼付け!M2719</f>
        <v>0</v>
      </c>
      <c r="B2719" s="30" t="str">
        <f t="shared" si="126"/>
        <v>0</v>
      </c>
      <c r="C2719" s="30" t="str">
        <f t="shared" si="127"/>
        <v/>
      </c>
      <c r="D2719" s="30">
        <f>①陸連データ貼付け!B2719</f>
        <v>0</v>
      </c>
      <c r="E2719" s="30">
        <f>①陸連データ貼付け!C2719</f>
        <v>0</v>
      </c>
      <c r="F2719" s="30" t="str">
        <f>ASC(①陸連データ貼付け!D2719)</f>
        <v/>
      </c>
      <c r="G2719" s="30">
        <f>①陸連データ貼付け!E2719</f>
        <v>0</v>
      </c>
      <c r="H2719" s="30">
        <f>①陸連データ貼付け!N2719</f>
        <v>0</v>
      </c>
      <c r="I2719" s="30">
        <f>①陸連データ貼付け!K2719</f>
        <v>0</v>
      </c>
      <c r="J2719" s="30" t="str">
        <f>ASC(①陸連データ貼付け!J2719)</f>
        <v/>
      </c>
      <c r="K2719" s="30">
        <f t="shared" si="128"/>
        <v>0</v>
      </c>
      <c r="L2719" s="30">
        <f>①陸連データ貼付け!P2719</f>
        <v>0</v>
      </c>
      <c r="M2719" s="64">
        <f>①陸連データ貼付け!Q2719</f>
        <v>0</v>
      </c>
    </row>
    <row r="2720" spans="1:13">
      <c r="A2720" s="233">
        <f>①陸連データ貼付け!M2720</f>
        <v>0</v>
      </c>
      <c r="B2720" s="30" t="str">
        <f t="shared" si="126"/>
        <v>0</v>
      </c>
      <c r="C2720" s="30" t="str">
        <f t="shared" si="127"/>
        <v/>
      </c>
      <c r="D2720" s="30">
        <f>①陸連データ貼付け!B2720</f>
        <v>0</v>
      </c>
      <c r="E2720" s="30">
        <f>①陸連データ貼付け!C2720</f>
        <v>0</v>
      </c>
      <c r="F2720" s="30" t="str">
        <f>ASC(①陸連データ貼付け!D2720)</f>
        <v/>
      </c>
      <c r="G2720" s="30">
        <f>①陸連データ貼付け!E2720</f>
        <v>0</v>
      </c>
      <c r="H2720" s="30">
        <f>①陸連データ貼付け!N2720</f>
        <v>0</v>
      </c>
      <c r="I2720" s="30">
        <f>①陸連データ貼付け!K2720</f>
        <v>0</v>
      </c>
      <c r="J2720" s="30" t="str">
        <f>ASC(①陸連データ貼付け!J2720)</f>
        <v/>
      </c>
      <c r="K2720" s="30">
        <f t="shared" si="128"/>
        <v>0</v>
      </c>
      <c r="L2720" s="30">
        <f>①陸連データ貼付け!P2720</f>
        <v>0</v>
      </c>
      <c r="M2720" s="64">
        <f>①陸連データ貼付け!Q2720</f>
        <v>0</v>
      </c>
    </row>
    <row r="2721" spans="1:13">
      <c r="A2721" s="233">
        <f>①陸連データ貼付け!M2721</f>
        <v>0</v>
      </c>
      <c r="B2721" s="30" t="str">
        <f t="shared" si="126"/>
        <v>0</v>
      </c>
      <c r="C2721" s="30" t="str">
        <f t="shared" si="127"/>
        <v/>
      </c>
      <c r="D2721" s="30">
        <f>①陸連データ貼付け!B2721</f>
        <v>0</v>
      </c>
      <c r="E2721" s="30">
        <f>①陸連データ貼付け!C2721</f>
        <v>0</v>
      </c>
      <c r="F2721" s="30" t="str">
        <f>ASC(①陸連データ貼付け!D2721)</f>
        <v/>
      </c>
      <c r="G2721" s="30">
        <f>①陸連データ貼付け!E2721</f>
        <v>0</v>
      </c>
      <c r="H2721" s="30">
        <f>①陸連データ貼付け!N2721</f>
        <v>0</v>
      </c>
      <c r="I2721" s="30">
        <f>①陸連データ貼付け!K2721</f>
        <v>0</v>
      </c>
      <c r="J2721" s="30" t="str">
        <f>ASC(①陸連データ貼付け!J2721)</f>
        <v/>
      </c>
      <c r="K2721" s="30">
        <f t="shared" si="128"/>
        <v>0</v>
      </c>
      <c r="L2721" s="30">
        <f>①陸連データ貼付け!P2721</f>
        <v>0</v>
      </c>
      <c r="M2721" s="64">
        <f>①陸連データ貼付け!Q2721</f>
        <v>0</v>
      </c>
    </row>
    <row r="2722" spans="1:13">
      <c r="A2722" s="233">
        <f>①陸連データ貼付け!M2722</f>
        <v>0</v>
      </c>
      <c r="B2722" s="30" t="str">
        <f t="shared" si="126"/>
        <v>0</v>
      </c>
      <c r="C2722" s="30" t="str">
        <f t="shared" si="127"/>
        <v/>
      </c>
      <c r="D2722" s="30">
        <f>①陸連データ貼付け!B2722</f>
        <v>0</v>
      </c>
      <c r="E2722" s="30">
        <f>①陸連データ貼付け!C2722</f>
        <v>0</v>
      </c>
      <c r="F2722" s="30" t="str">
        <f>ASC(①陸連データ貼付け!D2722)</f>
        <v/>
      </c>
      <c r="G2722" s="30">
        <f>①陸連データ貼付け!E2722</f>
        <v>0</v>
      </c>
      <c r="H2722" s="30">
        <f>①陸連データ貼付け!N2722</f>
        <v>0</v>
      </c>
      <c r="I2722" s="30">
        <f>①陸連データ貼付け!K2722</f>
        <v>0</v>
      </c>
      <c r="J2722" s="30" t="str">
        <f>ASC(①陸連データ貼付け!J2722)</f>
        <v/>
      </c>
      <c r="K2722" s="30">
        <f t="shared" si="128"/>
        <v>0</v>
      </c>
      <c r="L2722" s="30">
        <f>①陸連データ貼付け!P2722</f>
        <v>0</v>
      </c>
      <c r="M2722" s="64">
        <f>①陸連データ貼付け!Q2722</f>
        <v>0</v>
      </c>
    </row>
    <row r="2723" spans="1:13">
      <c r="A2723" s="233">
        <f>①陸連データ貼付け!M2723</f>
        <v>0</v>
      </c>
      <c r="B2723" s="30" t="str">
        <f t="shared" si="126"/>
        <v>0</v>
      </c>
      <c r="C2723" s="30" t="str">
        <f t="shared" si="127"/>
        <v/>
      </c>
      <c r="D2723" s="30">
        <f>①陸連データ貼付け!B2723</f>
        <v>0</v>
      </c>
      <c r="E2723" s="30">
        <f>①陸連データ貼付け!C2723</f>
        <v>0</v>
      </c>
      <c r="F2723" s="30" t="str">
        <f>ASC(①陸連データ貼付け!D2723)</f>
        <v/>
      </c>
      <c r="G2723" s="30">
        <f>①陸連データ貼付け!E2723</f>
        <v>0</v>
      </c>
      <c r="H2723" s="30">
        <f>①陸連データ貼付け!N2723</f>
        <v>0</v>
      </c>
      <c r="I2723" s="30">
        <f>①陸連データ貼付け!K2723</f>
        <v>0</v>
      </c>
      <c r="J2723" s="30" t="str">
        <f>ASC(①陸連データ貼付け!J2723)</f>
        <v/>
      </c>
      <c r="K2723" s="30">
        <f t="shared" si="128"/>
        <v>0</v>
      </c>
      <c r="L2723" s="30">
        <f>①陸連データ貼付け!P2723</f>
        <v>0</v>
      </c>
      <c r="M2723" s="64">
        <f>①陸連データ貼付け!Q2723</f>
        <v>0</v>
      </c>
    </row>
    <row r="2724" spans="1:13">
      <c r="A2724" s="233">
        <f>①陸連データ貼付け!M2724</f>
        <v>0</v>
      </c>
      <c r="B2724" s="30" t="str">
        <f t="shared" si="126"/>
        <v>0</v>
      </c>
      <c r="C2724" s="30" t="str">
        <f t="shared" si="127"/>
        <v/>
      </c>
      <c r="D2724" s="30">
        <f>①陸連データ貼付け!B2724</f>
        <v>0</v>
      </c>
      <c r="E2724" s="30">
        <f>①陸連データ貼付け!C2724</f>
        <v>0</v>
      </c>
      <c r="F2724" s="30" t="str">
        <f>ASC(①陸連データ貼付け!D2724)</f>
        <v/>
      </c>
      <c r="G2724" s="30">
        <f>①陸連データ貼付け!E2724</f>
        <v>0</v>
      </c>
      <c r="H2724" s="30">
        <f>①陸連データ貼付け!N2724</f>
        <v>0</v>
      </c>
      <c r="I2724" s="30">
        <f>①陸連データ貼付け!K2724</f>
        <v>0</v>
      </c>
      <c r="J2724" s="30" t="str">
        <f>ASC(①陸連データ貼付け!J2724)</f>
        <v/>
      </c>
      <c r="K2724" s="30">
        <f t="shared" si="128"/>
        <v>0</v>
      </c>
      <c r="L2724" s="30">
        <f>①陸連データ貼付け!P2724</f>
        <v>0</v>
      </c>
      <c r="M2724" s="64">
        <f>①陸連データ貼付け!Q2724</f>
        <v>0</v>
      </c>
    </row>
    <row r="2725" spans="1:13">
      <c r="A2725" s="233">
        <f>①陸連データ貼付け!M2725</f>
        <v>0</v>
      </c>
      <c r="B2725" s="30" t="str">
        <f t="shared" si="126"/>
        <v>0</v>
      </c>
      <c r="C2725" s="30" t="str">
        <f t="shared" si="127"/>
        <v/>
      </c>
      <c r="D2725" s="30">
        <f>①陸連データ貼付け!B2725</f>
        <v>0</v>
      </c>
      <c r="E2725" s="30">
        <f>①陸連データ貼付け!C2725</f>
        <v>0</v>
      </c>
      <c r="F2725" s="30" t="str">
        <f>ASC(①陸連データ貼付け!D2725)</f>
        <v/>
      </c>
      <c r="G2725" s="30">
        <f>①陸連データ貼付け!E2725</f>
        <v>0</v>
      </c>
      <c r="H2725" s="30">
        <f>①陸連データ貼付け!N2725</f>
        <v>0</v>
      </c>
      <c r="I2725" s="30">
        <f>①陸連データ貼付け!K2725</f>
        <v>0</v>
      </c>
      <c r="J2725" s="30" t="str">
        <f>ASC(①陸連データ貼付け!J2725)</f>
        <v/>
      </c>
      <c r="K2725" s="30">
        <f t="shared" si="128"/>
        <v>0</v>
      </c>
      <c r="L2725" s="30">
        <f>①陸連データ貼付け!P2725</f>
        <v>0</v>
      </c>
      <c r="M2725" s="64">
        <f>①陸連データ貼付け!Q2725</f>
        <v>0</v>
      </c>
    </row>
    <row r="2726" spans="1:13">
      <c r="A2726" s="233">
        <f>①陸連データ貼付け!M2726</f>
        <v>0</v>
      </c>
      <c r="B2726" s="30" t="str">
        <f t="shared" si="126"/>
        <v>0</v>
      </c>
      <c r="C2726" s="30" t="str">
        <f t="shared" si="127"/>
        <v/>
      </c>
      <c r="D2726" s="30">
        <f>①陸連データ貼付け!B2726</f>
        <v>0</v>
      </c>
      <c r="E2726" s="30">
        <f>①陸連データ貼付け!C2726</f>
        <v>0</v>
      </c>
      <c r="F2726" s="30" t="str">
        <f>ASC(①陸連データ貼付け!D2726)</f>
        <v/>
      </c>
      <c r="G2726" s="30">
        <f>①陸連データ貼付け!E2726</f>
        <v>0</v>
      </c>
      <c r="H2726" s="30">
        <f>①陸連データ貼付け!N2726</f>
        <v>0</v>
      </c>
      <c r="I2726" s="30">
        <f>①陸連データ貼付け!K2726</f>
        <v>0</v>
      </c>
      <c r="J2726" s="30" t="str">
        <f>ASC(①陸連データ貼付け!J2726)</f>
        <v/>
      </c>
      <c r="K2726" s="30">
        <f t="shared" si="128"/>
        <v>0</v>
      </c>
      <c r="L2726" s="30">
        <f>①陸連データ貼付け!P2726</f>
        <v>0</v>
      </c>
      <c r="M2726" s="64">
        <f>①陸連データ貼付け!Q2726</f>
        <v>0</v>
      </c>
    </row>
    <row r="2727" spans="1:13">
      <c r="A2727" s="233">
        <f>①陸連データ貼付け!M2727</f>
        <v>0</v>
      </c>
      <c r="B2727" s="30" t="str">
        <f t="shared" si="126"/>
        <v>0</v>
      </c>
      <c r="C2727" s="30" t="str">
        <f t="shared" si="127"/>
        <v/>
      </c>
      <c r="D2727" s="30">
        <f>①陸連データ貼付け!B2727</f>
        <v>0</v>
      </c>
      <c r="E2727" s="30">
        <f>①陸連データ貼付け!C2727</f>
        <v>0</v>
      </c>
      <c r="F2727" s="30" t="str">
        <f>ASC(①陸連データ貼付け!D2727)</f>
        <v/>
      </c>
      <c r="G2727" s="30">
        <f>①陸連データ貼付け!E2727</f>
        <v>0</v>
      </c>
      <c r="H2727" s="30">
        <f>①陸連データ貼付け!N2727</f>
        <v>0</v>
      </c>
      <c r="I2727" s="30">
        <f>①陸連データ貼付け!K2727</f>
        <v>0</v>
      </c>
      <c r="J2727" s="30" t="str">
        <f>ASC(①陸連データ貼付け!J2727)</f>
        <v/>
      </c>
      <c r="K2727" s="30">
        <f t="shared" si="128"/>
        <v>0</v>
      </c>
      <c r="L2727" s="30">
        <f>①陸連データ貼付け!P2727</f>
        <v>0</v>
      </c>
      <c r="M2727" s="64">
        <f>①陸連データ貼付け!Q2727</f>
        <v>0</v>
      </c>
    </row>
    <row r="2728" spans="1:13">
      <c r="A2728" s="233">
        <f>①陸連データ貼付け!M2728</f>
        <v>0</v>
      </c>
      <c r="B2728" s="30" t="str">
        <f t="shared" si="126"/>
        <v>0</v>
      </c>
      <c r="C2728" s="30" t="str">
        <f t="shared" si="127"/>
        <v/>
      </c>
      <c r="D2728" s="30">
        <f>①陸連データ貼付け!B2728</f>
        <v>0</v>
      </c>
      <c r="E2728" s="30">
        <f>①陸連データ貼付け!C2728</f>
        <v>0</v>
      </c>
      <c r="F2728" s="30" t="str">
        <f>ASC(①陸連データ貼付け!D2728)</f>
        <v/>
      </c>
      <c r="G2728" s="30">
        <f>①陸連データ貼付け!E2728</f>
        <v>0</v>
      </c>
      <c r="H2728" s="30">
        <f>①陸連データ貼付け!N2728</f>
        <v>0</v>
      </c>
      <c r="I2728" s="30">
        <f>①陸連データ貼付け!K2728</f>
        <v>0</v>
      </c>
      <c r="J2728" s="30" t="str">
        <f>ASC(①陸連データ貼付け!J2728)</f>
        <v/>
      </c>
      <c r="K2728" s="30">
        <f t="shared" si="128"/>
        <v>0</v>
      </c>
      <c r="L2728" s="30">
        <f>①陸連データ貼付け!P2728</f>
        <v>0</v>
      </c>
      <c r="M2728" s="64">
        <f>①陸連データ貼付け!Q2728</f>
        <v>0</v>
      </c>
    </row>
    <row r="2729" spans="1:13">
      <c r="A2729" s="233">
        <f>①陸連データ貼付け!M2729</f>
        <v>0</v>
      </c>
      <c r="B2729" s="30" t="str">
        <f t="shared" si="126"/>
        <v>0</v>
      </c>
      <c r="C2729" s="30" t="str">
        <f t="shared" si="127"/>
        <v/>
      </c>
      <c r="D2729" s="30">
        <f>①陸連データ貼付け!B2729</f>
        <v>0</v>
      </c>
      <c r="E2729" s="30">
        <f>①陸連データ貼付け!C2729</f>
        <v>0</v>
      </c>
      <c r="F2729" s="30" t="str">
        <f>ASC(①陸連データ貼付け!D2729)</f>
        <v/>
      </c>
      <c r="G2729" s="30">
        <f>①陸連データ貼付け!E2729</f>
        <v>0</v>
      </c>
      <c r="H2729" s="30">
        <f>①陸連データ貼付け!N2729</f>
        <v>0</v>
      </c>
      <c r="I2729" s="30">
        <f>①陸連データ貼付け!K2729</f>
        <v>0</v>
      </c>
      <c r="J2729" s="30" t="str">
        <f>ASC(①陸連データ貼付け!J2729)</f>
        <v/>
      </c>
      <c r="K2729" s="30">
        <f t="shared" si="128"/>
        <v>0</v>
      </c>
      <c r="L2729" s="30">
        <f>①陸連データ貼付け!P2729</f>
        <v>0</v>
      </c>
      <c r="M2729" s="64">
        <f>①陸連データ貼付け!Q2729</f>
        <v>0</v>
      </c>
    </row>
    <row r="2730" spans="1:13">
      <c r="A2730" s="233">
        <f>①陸連データ貼付け!M2730</f>
        <v>0</v>
      </c>
      <c r="B2730" s="30" t="str">
        <f t="shared" si="126"/>
        <v>0</v>
      </c>
      <c r="C2730" s="30" t="str">
        <f t="shared" si="127"/>
        <v/>
      </c>
      <c r="D2730" s="30">
        <f>①陸連データ貼付け!B2730</f>
        <v>0</v>
      </c>
      <c r="E2730" s="30">
        <f>①陸連データ貼付け!C2730</f>
        <v>0</v>
      </c>
      <c r="F2730" s="30" t="str">
        <f>ASC(①陸連データ貼付け!D2730)</f>
        <v/>
      </c>
      <c r="G2730" s="30">
        <f>①陸連データ貼付け!E2730</f>
        <v>0</v>
      </c>
      <c r="H2730" s="30">
        <f>①陸連データ貼付け!N2730</f>
        <v>0</v>
      </c>
      <c r="I2730" s="30">
        <f>①陸連データ貼付け!K2730</f>
        <v>0</v>
      </c>
      <c r="J2730" s="30" t="str">
        <f>ASC(①陸連データ貼付け!J2730)</f>
        <v/>
      </c>
      <c r="K2730" s="30">
        <f t="shared" si="128"/>
        <v>0</v>
      </c>
      <c r="L2730" s="30">
        <f>①陸連データ貼付け!P2730</f>
        <v>0</v>
      </c>
      <c r="M2730" s="64">
        <f>①陸連データ貼付け!Q2730</f>
        <v>0</v>
      </c>
    </row>
    <row r="2731" spans="1:13">
      <c r="A2731" s="233">
        <f>①陸連データ貼付け!M2731</f>
        <v>0</v>
      </c>
      <c r="B2731" s="30" t="str">
        <f t="shared" si="126"/>
        <v>0</v>
      </c>
      <c r="C2731" s="30" t="str">
        <f t="shared" si="127"/>
        <v/>
      </c>
      <c r="D2731" s="30">
        <f>①陸連データ貼付け!B2731</f>
        <v>0</v>
      </c>
      <c r="E2731" s="30">
        <f>①陸連データ貼付け!C2731</f>
        <v>0</v>
      </c>
      <c r="F2731" s="30" t="str">
        <f>ASC(①陸連データ貼付け!D2731)</f>
        <v/>
      </c>
      <c r="G2731" s="30">
        <f>①陸連データ貼付け!E2731</f>
        <v>0</v>
      </c>
      <c r="H2731" s="30">
        <f>①陸連データ貼付け!N2731</f>
        <v>0</v>
      </c>
      <c r="I2731" s="30">
        <f>①陸連データ貼付け!K2731</f>
        <v>0</v>
      </c>
      <c r="J2731" s="30" t="str">
        <f>ASC(①陸連データ貼付け!J2731)</f>
        <v/>
      </c>
      <c r="K2731" s="30">
        <f t="shared" si="128"/>
        <v>0</v>
      </c>
      <c r="L2731" s="30">
        <f>①陸連データ貼付け!P2731</f>
        <v>0</v>
      </c>
      <c r="M2731" s="64">
        <f>①陸連データ貼付け!Q2731</f>
        <v>0</v>
      </c>
    </row>
    <row r="2732" spans="1:13">
      <c r="A2732" s="233">
        <f>①陸連データ貼付け!M2732</f>
        <v>0</v>
      </c>
      <c r="B2732" s="30" t="str">
        <f t="shared" si="126"/>
        <v>0</v>
      </c>
      <c r="C2732" s="30" t="str">
        <f t="shared" si="127"/>
        <v/>
      </c>
      <c r="D2732" s="30">
        <f>①陸連データ貼付け!B2732</f>
        <v>0</v>
      </c>
      <c r="E2732" s="30">
        <f>①陸連データ貼付け!C2732</f>
        <v>0</v>
      </c>
      <c r="F2732" s="30" t="str">
        <f>ASC(①陸連データ貼付け!D2732)</f>
        <v/>
      </c>
      <c r="G2732" s="30">
        <f>①陸連データ貼付け!E2732</f>
        <v>0</v>
      </c>
      <c r="H2732" s="30">
        <f>①陸連データ貼付け!N2732</f>
        <v>0</v>
      </c>
      <c r="I2732" s="30">
        <f>①陸連データ貼付け!K2732</f>
        <v>0</v>
      </c>
      <c r="J2732" s="30" t="str">
        <f>ASC(①陸連データ貼付け!J2732)</f>
        <v/>
      </c>
      <c r="K2732" s="30">
        <f t="shared" si="128"/>
        <v>0</v>
      </c>
      <c r="L2732" s="30">
        <f>①陸連データ貼付け!P2732</f>
        <v>0</v>
      </c>
      <c r="M2732" s="64">
        <f>①陸連データ貼付け!Q2732</f>
        <v>0</v>
      </c>
    </row>
    <row r="2733" spans="1:13">
      <c r="A2733" s="233">
        <f>①陸連データ貼付け!M2733</f>
        <v>0</v>
      </c>
      <c r="B2733" s="30" t="str">
        <f t="shared" si="126"/>
        <v>0</v>
      </c>
      <c r="C2733" s="30" t="str">
        <f t="shared" si="127"/>
        <v/>
      </c>
      <c r="D2733" s="30">
        <f>①陸連データ貼付け!B2733</f>
        <v>0</v>
      </c>
      <c r="E2733" s="30">
        <f>①陸連データ貼付け!C2733</f>
        <v>0</v>
      </c>
      <c r="F2733" s="30" t="str">
        <f>ASC(①陸連データ貼付け!D2733)</f>
        <v/>
      </c>
      <c r="G2733" s="30">
        <f>①陸連データ貼付け!E2733</f>
        <v>0</v>
      </c>
      <c r="H2733" s="30">
        <f>①陸連データ貼付け!N2733</f>
        <v>0</v>
      </c>
      <c r="I2733" s="30">
        <f>①陸連データ貼付け!K2733</f>
        <v>0</v>
      </c>
      <c r="J2733" s="30" t="str">
        <f>ASC(①陸連データ貼付け!J2733)</f>
        <v/>
      </c>
      <c r="K2733" s="30">
        <f t="shared" si="128"/>
        <v>0</v>
      </c>
      <c r="L2733" s="30">
        <f>①陸連データ貼付け!P2733</f>
        <v>0</v>
      </c>
      <c r="M2733" s="64">
        <f>①陸連データ貼付け!Q2733</f>
        <v>0</v>
      </c>
    </row>
    <row r="2734" spans="1:13">
      <c r="A2734" s="233">
        <f>①陸連データ貼付け!M2734</f>
        <v>0</v>
      </c>
      <c r="B2734" s="30" t="str">
        <f t="shared" si="126"/>
        <v>0</v>
      </c>
      <c r="C2734" s="30" t="str">
        <f t="shared" si="127"/>
        <v/>
      </c>
      <c r="D2734" s="30">
        <f>①陸連データ貼付け!B2734</f>
        <v>0</v>
      </c>
      <c r="E2734" s="30">
        <f>①陸連データ貼付け!C2734</f>
        <v>0</v>
      </c>
      <c r="F2734" s="30" t="str">
        <f>ASC(①陸連データ貼付け!D2734)</f>
        <v/>
      </c>
      <c r="G2734" s="30">
        <f>①陸連データ貼付け!E2734</f>
        <v>0</v>
      </c>
      <c r="H2734" s="30">
        <f>①陸連データ貼付け!N2734</f>
        <v>0</v>
      </c>
      <c r="I2734" s="30">
        <f>①陸連データ貼付け!K2734</f>
        <v>0</v>
      </c>
      <c r="J2734" s="30" t="str">
        <f>ASC(①陸連データ貼付け!J2734)</f>
        <v/>
      </c>
      <c r="K2734" s="30">
        <f t="shared" si="128"/>
        <v>0</v>
      </c>
      <c r="L2734" s="30">
        <f>①陸連データ貼付け!P2734</f>
        <v>0</v>
      </c>
      <c r="M2734" s="64">
        <f>①陸連データ貼付け!Q2734</f>
        <v>0</v>
      </c>
    </row>
    <row r="2735" spans="1:13">
      <c r="A2735" s="233">
        <f>①陸連データ貼付け!M2735</f>
        <v>0</v>
      </c>
      <c r="B2735" s="30" t="str">
        <f t="shared" si="126"/>
        <v>0</v>
      </c>
      <c r="C2735" s="30" t="str">
        <f t="shared" si="127"/>
        <v/>
      </c>
      <c r="D2735" s="30">
        <f>①陸連データ貼付け!B2735</f>
        <v>0</v>
      </c>
      <c r="E2735" s="30">
        <f>①陸連データ貼付け!C2735</f>
        <v>0</v>
      </c>
      <c r="F2735" s="30" t="str">
        <f>ASC(①陸連データ貼付け!D2735)</f>
        <v/>
      </c>
      <c r="G2735" s="30">
        <f>①陸連データ貼付け!E2735</f>
        <v>0</v>
      </c>
      <c r="H2735" s="30">
        <f>①陸連データ貼付け!N2735</f>
        <v>0</v>
      </c>
      <c r="I2735" s="30">
        <f>①陸連データ貼付け!K2735</f>
        <v>0</v>
      </c>
      <c r="J2735" s="30" t="str">
        <f>ASC(①陸連データ貼付け!J2735)</f>
        <v/>
      </c>
      <c r="K2735" s="30">
        <f t="shared" si="128"/>
        <v>0</v>
      </c>
      <c r="L2735" s="30">
        <f>①陸連データ貼付け!P2735</f>
        <v>0</v>
      </c>
      <c r="M2735" s="64">
        <f>①陸連データ貼付け!Q2735</f>
        <v>0</v>
      </c>
    </row>
    <row r="2736" spans="1:13">
      <c r="A2736" s="233">
        <f>①陸連データ貼付け!M2736</f>
        <v>0</v>
      </c>
      <c r="B2736" s="30" t="str">
        <f t="shared" si="126"/>
        <v>0</v>
      </c>
      <c r="C2736" s="30" t="str">
        <f t="shared" si="127"/>
        <v/>
      </c>
      <c r="D2736" s="30">
        <f>①陸連データ貼付け!B2736</f>
        <v>0</v>
      </c>
      <c r="E2736" s="30">
        <f>①陸連データ貼付け!C2736</f>
        <v>0</v>
      </c>
      <c r="F2736" s="30" t="str">
        <f>ASC(①陸連データ貼付け!D2736)</f>
        <v/>
      </c>
      <c r="G2736" s="30">
        <f>①陸連データ貼付け!E2736</f>
        <v>0</v>
      </c>
      <c r="H2736" s="30">
        <f>①陸連データ貼付け!N2736</f>
        <v>0</v>
      </c>
      <c r="I2736" s="30">
        <f>①陸連データ貼付け!K2736</f>
        <v>0</v>
      </c>
      <c r="J2736" s="30" t="str">
        <f>ASC(①陸連データ貼付け!J2736)</f>
        <v/>
      </c>
      <c r="K2736" s="30">
        <f t="shared" si="128"/>
        <v>0</v>
      </c>
      <c r="L2736" s="30">
        <f>①陸連データ貼付け!P2736</f>
        <v>0</v>
      </c>
      <c r="M2736" s="64">
        <f>①陸連データ貼付け!Q2736</f>
        <v>0</v>
      </c>
    </row>
    <row r="2737" spans="1:13">
      <c r="A2737" s="233">
        <f>①陸連データ貼付け!M2737</f>
        <v>0</v>
      </c>
      <c r="B2737" s="30" t="str">
        <f t="shared" si="126"/>
        <v>0</v>
      </c>
      <c r="C2737" s="30" t="str">
        <f t="shared" si="127"/>
        <v/>
      </c>
      <c r="D2737" s="30">
        <f>①陸連データ貼付け!B2737</f>
        <v>0</v>
      </c>
      <c r="E2737" s="30">
        <f>①陸連データ貼付け!C2737</f>
        <v>0</v>
      </c>
      <c r="F2737" s="30" t="str">
        <f>ASC(①陸連データ貼付け!D2737)</f>
        <v/>
      </c>
      <c r="G2737" s="30">
        <f>①陸連データ貼付け!E2737</f>
        <v>0</v>
      </c>
      <c r="H2737" s="30">
        <f>①陸連データ貼付け!N2737</f>
        <v>0</v>
      </c>
      <c r="I2737" s="30">
        <f>①陸連データ貼付け!K2737</f>
        <v>0</v>
      </c>
      <c r="J2737" s="30" t="str">
        <f>ASC(①陸連データ貼付け!J2737)</f>
        <v/>
      </c>
      <c r="K2737" s="30">
        <f t="shared" si="128"/>
        <v>0</v>
      </c>
      <c r="L2737" s="30">
        <f>①陸連データ貼付け!P2737</f>
        <v>0</v>
      </c>
      <c r="M2737" s="64">
        <f>①陸連データ貼付け!Q2737</f>
        <v>0</v>
      </c>
    </row>
    <row r="2738" spans="1:13">
      <c r="A2738" s="233">
        <f>①陸連データ貼付け!M2738</f>
        <v>0</v>
      </c>
      <c r="B2738" s="30" t="str">
        <f t="shared" si="126"/>
        <v>0</v>
      </c>
      <c r="C2738" s="30" t="str">
        <f t="shared" si="127"/>
        <v/>
      </c>
      <c r="D2738" s="30">
        <f>①陸連データ貼付け!B2738</f>
        <v>0</v>
      </c>
      <c r="E2738" s="30">
        <f>①陸連データ貼付け!C2738</f>
        <v>0</v>
      </c>
      <c r="F2738" s="30" t="str">
        <f>ASC(①陸連データ貼付け!D2738)</f>
        <v/>
      </c>
      <c r="G2738" s="30">
        <f>①陸連データ貼付け!E2738</f>
        <v>0</v>
      </c>
      <c r="H2738" s="30">
        <f>①陸連データ貼付け!N2738</f>
        <v>0</v>
      </c>
      <c r="I2738" s="30">
        <f>①陸連データ貼付け!K2738</f>
        <v>0</v>
      </c>
      <c r="J2738" s="30" t="str">
        <f>ASC(①陸連データ貼付け!J2738)</f>
        <v/>
      </c>
      <c r="K2738" s="30">
        <f t="shared" si="128"/>
        <v>0</v>
      </c>
      <c r="L2738" s="30">
        <f>①陸連データ貼付け!P2738</f>
        <v>0</v>
      </c>
      <c r="M2738" s="64">
        <f>①陸連データ貼付け!Q2738</f>
        <v>0</v>
      </c>
    </row>
    <row r="2739" spans="1:13">
      <c r="A2739" s="233">
        <f>①陸連データ貼付け!M2739</f>
        <v>0</v>
      </c>
      <c r="B2739" s="30" t="str">
        <f t="shared" si="126"/>
        <v>0</v>
      </c>
      <c r="C2739" s="30" t="str">
        <f t="shared" si="127"/>
        <v/>
      </c>
      <c r="D2739" s="30">
        <f>①陸連データ貼付け!B2739</f>
        <v>0</v>
      </c>
      <c r="E2739" s="30">
        <f>①陸連データ貼付け!C2739</f>
        <v>0</v>
      </c>
      <c r="F2739" s="30" t="str">
        <f>ASC(①陸連データ貼付け!D2739)</f>
        <v/>
      </c>
      <c r="G2739" s="30">
        <f>①陸連データ貼付け!E2739</f>
        <v>0</v>
      </c>
      <c r="H2739" s="30">
        <f>①陸連データ貼付け!N2739</f>
        <v>0</v>
      </c>
      <c r="I2739" s="30">
        <f>①陸連データ貼付け!K2739</f>
        <v>0</v>
      </c>
      <c r="J2739" s="30" t="str">
        <f>ASC(①陸連データ貼付け!J2739)</f>
        <v/>
      </c>
      <c r="K2739" s="30">
        <f t="shared" si="128"/>
        <v>0</v>
      </c>
      <c r="L2739" s="30">
        <f>①陸連データ貼付け!P2739</f>
        <v>0</v>
      </c>
      <c r="M2739" s="64">
        <f>①陸連データ貼付け!Q2739</f>
        <v>0</v>
      </c>
    </row>
    <row r="2740" spans="1:13">
      <c r="A2740" s="233">
        <f>①陸連データ貼付け!M2740</f>
        <v>0</v>
      </c>
      <c r="B2740" s="30" t="str">
        <f t="shared" si="126"/>
        <v>0</v>
      </c>
      <c r="C2740" s="30" t="str">
        <f t="shared" si="127"/>
        <v/>
      </c>
      <c r="D2740" s="30">
        <f>①陸連データ貼付け!B2740</f>
        <v>0</v>
      </c>
      <c r="E2740" s="30">
        <f>①陸連データ貼付け!C2740</f>
        <v>0</v>
      </c>
      <c r="F2740" s="30" t="str">
        <f>ASC(①陸連データ貼付け!D2740)</f>
        <v/>
      </c>
      <c r="G2740" s="30">
        <f>①陸連データ貼付け!E2740</f>
        <v>0</v>
      </c>
      <c r="H2740" s="30">
        <f>①陸連データ貼付け!N2740</f>
        <v>0</v>
      </c>
      <c r="I2740" s="30">
        <f>①陸連データ貼付け!K2740</f>
        <v>0</v>
      </c>
      <c r="J2740" s="30" t="str">
        <f>ASC(①陸連データ貼付け!J2740)</f>
        <v/>
      </c>
      <c r="K2740" s="30">
        <f t="shared" si="128"/>
        <v>0</v>
      </c>
      <c r="L2740" s="30">
        <f>①陸連データ貼付け!P2740</f>
        <v>0</v>
      </c>
      <c r="M2740" s="64">
        <f>①陸連データ貼付け!Q2740</f>
        <v>0</v>
      </c>
    </row>
    <row r="2741" spans="1:13">
      <c r="A2741" s="233">
        <f>①陸連データ貼付け!M2741</f>
        <v>0</v>
      </c>
      <c r="B2741" s="30" t="str">
        <f t="shared" si="126"/>
        <v>0</v>
      </c>
      <c r="C2741" s="30" t="str">
        <f t="shared" si="127"/>
        <v/>
      </c>
      <c r="D2741" s="30">
        <f>①陸連データ貼付け!B2741</f>
        <v>0</v>
      </c>
      <c r="E2741" s="30">
        <f>①陸連データ貼付け!C2741</f>
        <v>0</v>
      </c>
      <c r="F2741" s="30" t="str">
        <f>ASC(①陸連データ貼付け!D2741)</f>
        <v/>
      </c>
      <c r="G2741" s="30">
        <f>①陸連データ貼付け!E2741</f>
        <v>0</v>
      </c>
      <c r="H2741" s="30">
        <f>①陸連データ貼付け!N2741</f>
        <v>0</v>
      </c>
      <c r="I2741" s="30">
        <f>①陸連データ貼付け!K2741</f>
        <v>0</v>
      </c>
      <c r="J2741" s="30" t="str">
        <f>ASC(①陸連データ貼付け!J2741)</f>
        <v/>
      </c>
      <c r="K2741" s="30">
        <f t="shared" si="128"/>
        <v>0</v>
      </c>
      <c r="L2741" s="30">
        <f>①陸連データ貼付け!P2741</f>
        <v>0</v>
      </c>
      <c r="M2741" s="64">
        <f>①陸連データ貼付け!Q2741</f>
        <v>0</v>
      </c>
    </row>
    <row r="2742" spans="1:13">
      <c r="A2742" s="233">
        <f>①陸連データ貼付け!M2742</f>
        <v>0</v>
      </c>
      <c r="B2742" s="30" t="str">
        <f t="shared" si="126"/>
        <v>0</v>
      </c>
      <c r="C2742" s="30" t="str">
        <f t="shared" si="127"/>
        <v/>
      </c>
      <c r="D2742" s="30">
        <f>①陸連データ貼付け!B2742</f>
        <v>0</v>
      </c>
      <c r="E2742" s="30">
        <f>①陸連データ貼付け!C2742</f>
        <v>0</v>
      </c>
      <c r="F2742" s="30" t="str">
        <f>ASC(①陸連データ貼付け!D2742)</f>
        <v/>
      </c>
      <c r="G2742" s="30">
        <f>①陸連データ貼付け!E2742</f>
        <v>0</v>
      </c>
      <c r="H2742" s="30">
        <f>①陸連データ貼付け!N2742</f>
        <v>0</v>
      </c>
      <c r="I2742" s="30">
        <f>①陸連データ貼付け!K2742</f>
        <v>0</v>
      </c>
      <c r="J2742" s="30" t="str">
        <f>ASC(①陸連データ貼付け!J2742)</f>
        <v/>
      </c>
      <c r="K2742" s="30">
        <f t="shared" si="128"/>
        <v>0</v>
      </c>
      <c r="L2742" s="30">
        <f>①陸連データ貼付け!P2742</f>
        <v>0</v>
      </c>
      <c r="M2742" s="64">
        <f>①陸連データ貼付け!Q2742</f>
        <v>0</v>
      </c>
    </row>
    <row r="2743" spans="1:13">
      <c r="A2743" s="233">
        <f>①陸連データ貼付け!M2743</f>
        <v>0</v>
      </c>
      <c r="B2743" s="30" t="str">
        <f t="shared" si="126"/>
        <v>0</v>
      </c>
      <c r="C2743" s="30" t="str">
        <f t="shared" si="127"/>
        <v/>
      </c>
      <c r="D2743" s="30">
        <f>①陸連データ貼付け!B2743</f>
        <v>0</v>
      </c>
      <c r="E2743" s="30">
        <f>①陸連データ貼付け!C2743</f>
        <v>0</v>
      </c>
      <c r="F2743" s="30" t="str">
        <f>ASC(①陸連データ貼付け!D2743)</f>
        <v/>
      </c>
      <c r="G2743" s="30">
        <f>①陸連データ貼付け!E2743</f>
        <v>0</v>
      </c>
      <c r="H2743" s="30">
        <f>①陸連データ貼付け!N2743</f>
        <v>0</v>
      </c>
      <c r="I2743" s="30">
        <f>①陸連データ貼付け!K2743</f>
        <v>0</v>
      </c>
      <c r="J2743" s="30" t="str">
        <f>ASC(①陸連データ貼付け!J2743)</f>
        <v/>
      </c>
      <c r="K2743" s="30">
        <f t="shared" si="128"/>
        <v>0</v>
      </c>
      <c r="L2743" s="30">
        <f>①陸連データ貼付け!P2743</f>
        <v>0</v>
      </c>
      <c r="M2743" s="64">
        <f>①陸連データ貼付け!Q2743</f>
        <v>0</v>
      </c>
    </row>
    <row r="2744" spans="1:13">
      <c r="A2744" s="233">
        <f>①陸連データ貼付け!M2744</f>
        <v>0</v>
      </c>
      <c r="B2744" s="30" t="str">
        <f t="shared" si="126"/>
        <v>0</v>
      </c>
      <c r="C2744" s="30" t="str">
        <f t="shared" si="127"/>
        <v/>
      </c>
      <c r="D2744" s="30">
        <f>①陸連データ貼付け!B2744</f>
        <v>0</v>
      </c>
      <c r="E2744" s="30">
        <f>①陸連データ貼付け!C2744</f>
        <v>0</v>
      </c>
      <c r="F2744" s="30" t="str">
        <f>ASC(①陸連データ貼付け!D2744)</f>
        <v/>
      </c>
      <c r="G2744" s="30">
        <f>①陸連データ貼付け!E2744</f>
        <v>0</v>
      </c>
      <c r="H2744" s="30">
        <f>①陸連データ貼付け!N2744</f>
        <v>0</v>
      </c>
      <c r="I2744" s="30">
        <f>①陸連データ貼付け!K2744</f>
        <v>0</v>
      </c>
      <c r="J2744" s="30" t="str">
        <f>ASC(①陸連データ貼付け!J2744)</f>
        <v/>
      </c>
      <c r="K2744" s="30">
        <f t="shared" si="128"/>
        <v>0</v>
      </c>
      <c r="L2744" s="30">
        <f>①陸連データ貼付け!P2744</f>
        <v>0</v>
      </c>
      <c r="M2744" s="64">
        <f>①陸連データ貼付け!Q2744</f>
        <v>0</v>
      </c>
    </row>
    <row r="2745" spans="1:13">
      <c r="A2745" s="233">
        <f>①陸連データ貼付け!M2745</f>
        <v>0</v>
      </c>
      <c r="B2745" s="30" t="str">
        <f t="shared" si="126"/>
        <v>0</v>
      </c>
      <c r="C2745" s="30" t="str">
        <f t="shared" si="127"/>
        <v/>
      </c>
      <c r="D2745" s="30">
        <f>①陸連データ貼付け!B2745</f>
        <v>0</v>
      </c>
      <c r="E2745" s="30">
        <f>①陸連データ貼付け!C2745</f>
        <v>0</v>
      </c>
      <c r="F2745" s="30" t="str">
        <f>ASC(①陸連データ貼付け!D2745)</f>
        <v/>
      </c>
      <c r="G2745" s="30">
        <f>①陸連データ貼付け!E2745</f>
        <v>0</v>
      </c>
      <c r="H2745" s="30">
        <f>①陸連データ貼付け!N2745</f>
        <v>0</v>
      </c>
      <c r="I2745" s="30">
        <f>①陸連データ貼付け!K2745</f>
        <v>0</v>
      </c>
      <c r="J2745" s="30" t="str">
        <f>ASC(①陸連データ貼付け!J2745)</f>
        <v/>
      </c>
      <c r="K2745" s="30">
        <f t="shared" si="128"/>
        <v>0</v>
      </c>
      <c r="L2745" s="30">
        <f>①陸連データ貼付け!P2745</f>
        <v>0</v>
      </c>
      <c r="M2745" s="64">
        <f>①陸連データ貼付け!Q2745</f>
        <v>0</v>
      </c>
    </row>
    <row r="2746" spans="1:13">
      <c r="A2746" s="233">
        <f>①陸連データ貼付け!M2746</f>
        <v>0</v>
      </c>
      <c r="B2746" s="30" t="str">
        <f t="shared" si="126"/>
        <v>0</v>
      </c>
      <c r="C2746" s="30" t="str">
        <f t="shared" si="127"/>
        <v/>
      </c>
      <c r="D2746" s="30">
        <f>①陸連データ貼付け!B2746</f>
        <v>0</v>
      </c>
      <c r="E2746" s="30">
        <f>①陸連データ貼付け!C2746</f>
        <v>0</v>
      </c>
      <c r="F2746" s="30" t="str">
        <f>ASC(①陸連データ貼付け!D2746)</f>
        <v/>
      </c>
      <c r="G2746" s="30">
        <f>①陸連データ貼付け!E2746</f>
        <v>0</v>
      </c>
      <c r="H2746" s="30">
        <f>①陸連データ貼付け!N2746</f>
        <v>0</v>
      </c>
      <c r="I2746" s="30">
        <f>①陸連データ貼付け!K2746</f>
        <v>0</v>
      </c>
      <c r="J2746" s="30" t="str">
        <f>ASC(①陸連データ貼付け!J2746)</f>
        <v/>
      </c>
      <c r="K2746" s="30">
        <f t="shared" si="128"/>
        <v>0</v>
      </c>
      <c r="L2746" s="30">
        <f>①陸連データ貼付け!P2746</f>
        <v>0</v>
      </c>
      <c r="M2746" s="64">
        <f>①陸連データ貼付け!Q2746</f>
        <v>0</v>
      </c>
    </row>
    <row r="2747" spans="1:13">
      <c r="A2747" s="233">
        <f>①陸連データ貼付け!M2747</f>
        <v>0</v>
      </c>
      <c r="B2747" s="30" t="str">
        <f t="shared" si="126"/>
        <v>0</v>
      </c>
      <c r="C2747" s="30" t="str">
        <f t="shared" si="127"/>
        <v/>
      </c>
      <c r="D2747" s="30">
        <f>①陸連データ貼付け!B2747</f>
        <v>0</v>
      </c>
      <c r="E2747" s="30">
        <f>①陸連データ貼付け!C2747</f>
        <v>0</v>
      </c>
      <c r="F2747" s="30" t="str">
        <f>ASC(①陸連データ貼付け!D2747)</f>
        <v/>
      </c>
      <c r="G2747" s="30">
        <f>①陸連データ貼付け!E2747</f>
        <v>0</v>
      </c>
      <c r="H2747" s="30">
        <f>①陸連データ貼付け!N2747</f>
        <v>0</v>
      </c>
      <c r="I2747" s="30">
        <f>①陸連データ貼付け!K2747</f>
        <v>0</v>
      </c>
      <c r="J2747" s="30" t="str">
        <f>ASC(①陸連データ貼付け!J2747)</f>
        <v/>
      </c>
      <c r="K2747" s="30">
        <f t="shared" si="128"/>
        <v>0</v>
      </c>
      <c r="L2747" s="30">
        <f>①陸連データ貼付け!P2747</f>
        <v>0</v>
      </c>
      <c r="M2747" s="64">
        <f>①陸連データ貼付け!Q2747</f>
        <v>0</v>
      </c>
    </row>
    <row r="2748" spans="1:13">
      <c r="A2748" s="233">
        <f>①陸連データ貼付け!M2748</f>
        <v>0</v>
      </c>
      <c r="B2748" s="30" t="str">
        <f t="shared" si="126"/>
        <v>0</v>
      </c>
      <c r="C2748" s="30" t="str">
        <f t="shared" si="127"/>
        <v/>
      </c>
      <c r="D2748" s="30">
        <f>①陸連データ貼付け!B2748</f>
        <v>0</v>
      </c>
      <c r="E2748" s="30">
        <f>①陸連データ貼付け!C2748</f>
        <v>0</v>
      </c>
      <c r="F2748" s="30" t="str">
        <f>ASC(①陸連データ貼付け!D2748)</f>
        <v/>
      </c>
      <c r="G2748" s="30">
        <f>①陸連データ貼付け!E2748</f>
        <v>0</v>
      </c>
      <c r="H2748" s="30">
        <f>①陸連データ貼付け!N2748</f>
        <v>0</v>
      </c>
      <c r="I2748" s="30">
        <f>①陸連データ貼付け!K2748</f>
        <v>0</v>
      </c>
      <c r="J2748" s="30" t="str">
        <f>ASC(①陸連データ貼付け!J2748)</f>
        <v/>
      </c>
      <c r="K2748" s="30">
        <f t="shared" si="128"/>
        <v>0</v>
      </c>
      <c r="L2748" s="30">
        <f>①陸連データ貼付け!P2748</f>
        <v>0</v>
      </c>
      <c r="M2748" s="64">
        <f>①陸連データ貼付け!Q2748</f>
        <v>0</v>
      </c>
    </row>
    <row r="2749" spans="1:13">
      <c r="A2749" s="233">
        <f>①陸連データ貼付け!M2749</f>
        <v>0</v>
      </c>
      <c r="B2749" s="30" t="str">
        <f t="shared" si="126"/>
        <v>0</v>
      </c>
      <c r="C2749" s="30" t="str">
        <f t="shared" si="127"/>
        <v/>
      </c>
      <c r="D2749" s="30">
        <f>①陸連データ貼付け!B2749</f>
        <v>0</v>
      </c>
      <c r="E2749" s="30">
        <f>①陸連データ貼付け!C2749</f>
        <v>0</v>
      </c>
      <c r="F2749" s="30" t="str">
        <f>ASC(①陸連データ貼付け!D2749)</f>
        <v/>
      </c>
      <c r="G2749" s="30">
        <f>①陸連データ貼付け!E2749</f>
        <v>0</v>
      </c>
      <c r="H2749" s="30">
        <f>①陸連データ貼付け!N2749</f>
        <v>0</v>
      </c>
      <c r="I2749" s="30">
        <f>①陸連データ貼付け!K2749</f>
        <v>0</v>
      </c>
      <c r="J2749" s="30" t="str">
        <f>ASC(①陸連データ貼付け!J2749)</f>
        <v/>
      </c>
      <c r="K2749" s="30">
        <f t="shared" si="128"/>
        <v>0</v>
      </c>
      <c r="L2749" s="30">
        <f>①陸連データ貼付け!P2749</f>
        <v>0</v>
      </c>
      <c r="M2749" s="64">
        <f>①陸連データ貼付け!Q2749</f>
        <v>0</v>
      </c>
    </row>
    <row r="2750" spans="1:13">
      <c r="A2750" s="233">
        <f>①陸連データ貼付け!M2750</f>
        <v>0</v>
      </c>
      <c r="B2750" s="30" t="str">
        <f t="shared" si="126"/>
        <v>0</v>
      </c>
      <c r="C2750" s="30" t="str">
        <f t="shared" si="127"/>
        <v/>
      </c>
      <c r="D2750" s="30">
        <f>①陸連データ貼付け!B2750</f>
        <v>0</v>
      </c>
      <c r="E2750" s="30">
        <f>①陸連データ貼付け!C2750</f>
        <v>0</v>
      </c>
      <c r="F2750" s="30" t="str">
        <f>ASC(①陸連データ貼付け!D2750)</f>
        <v/>
      </c>
      <c r="G2750" s="30">
        <f>①陸連データ貼付け!E2750</f>
        <v>0</v>
      </c>
      <c r="H2750" s="30">
        <f>①陸連データ貼付け!N2750</f>
        <v>0</v>
      </c>
      <c r="I2750" s="30">
        <f>①陸連データ貼付け!K2750</f>
        <v>0</v>
      </c>
      <c r="J2750" s="30" t="str">
        <f>ASC(①陸連データ貼付け!J2750)</f>
        <v/>
      </c>
      <c r="K2750" s="30">
        <f t="shared" si="128"/>
        <v>0</v>
      </c>
      <c r="L2750" s="30">
        <f>①陸連データ貼付け!P2750</f>
        <v>0</v>
      </c>
      <c r="M2750" s="64">
        <f>①陸連データ貼付け!Q2750</f>
        <v>0</v>
      </c>
    </row>
    <row r="2751" spans="1:13">
      <c r="A2751" s="233">
        <f>①陸連データ貼付け!M2751</f>
        <v>0</v>
      </c>
      <c r="B2751" s="30" t="str">
        <f t="shared" si="126"/>
        <v>0</v>
      </c>
      <c r="C2751" s="30" t="str">
        <f t="shared" si="127"/>
        <v/>
      </c>
      <c r="D2751" s="30">
        <f>①陸連データ貼付け!B2751</f>
        <v>0</v>
      </c>
      <c r="E2751" s="30">
        <f>①陸連データ貼付け!C2751</f>
        <v>0</v>
      </c>
      <c r="F2751" s="30" t="str">
        <f>ASC(①陸連データ貼付け!D2751)</f>
        <v/>
      </c>
      <c r="G2751" s="30">
        <f>①陸連データ貼付け!E2751</f>
        <v>0</v>
      </c>
      <c r="H2751" s="30">
        <f>①陸連データ貼付け!N2751</f>
        <v>0</v>
      </c>
      <c r="I2751" s="30">
        <f>①陸連データ貼付け!K2751</f>
        <v>0</v>
      </c>
      <c r="J2751" s="30" t="str">
        <f>ASC(①陸連データ貼付け!J2751)</f>
        <v/>
      </c>
      <c r="K2751" s="30">
        <f t="shared" si="128"/>
        <v>0</v>
      </c>
      <c r="L2751" s="30">
        <f>①陸連データ貼付け!P2751</f>
        <v>0</v>
      </c>
      <c r="M2751" s="64">
        <f>①陸連データ貼付け!Q2751</f>
        <v>0</v>
      </c>
    </row>
    <row r="2752" spans="1:13">
      <c r="A2752" s="233">
        <f>①陸連データ貼付け!M2752</f>
        <v>0</v>
      </c>
      <c r="B2752" s="30" t="str">
        <f t="shared" si="126"/>
        <v>0</v>
      </c>
      <c r="C2752" s="30" t="str">
        <f t="shared" si="127"/>
        <v/>
      </c>
      <c r="D2752" s="30">
        <f>①陸連データ貼付け!B2752</f>
        <v>0</v>
      </c>
      <c r="E2752" s="30">
        <f>①陸連データ貼付け!C2752</f>
        <v>0</v>
      </c>
      <c r="F2752" s="30" t="str">
        <f>ASC(①陸連データ貼付け!D2752)</f>
        <v/>
      </c>
      <c r="G2752" s="30">
        <f>①陸連データ貼付け!E2752</f>
        <v>0</v>
      </c>
      <c r="H2752" s="30">
        <f>①陸連データ貼付け!N2752</f>
        <v>0</v>
      </c>
      <c r="I2752" s="30">
        <f>①陸連データ貼付け!K2752</f>
        <v>0</v>
      </c>
      <c r="J2752" s="30" t="str">
        <f>ASC(①陸連データ貼付け!J2752)</f>
        <v/>
      </c>
      <c r="K2752" s="30">
        <f t="shared" si="128"/>
        <v>0</v>
      </c>
      <c r="L2752" s="30">
        <f>①陸連データ貼付け!P2752</f>
        <v>0</v>
      </c>
      <c r="M2752" s="64">
        <f>①陸連データ貼付け!Q2752</f>
        <v>0</v>
      </c>
    </row>
    <row r="2753" spans="1:13">
      <c r="A2753" s="233">
        <f>①陸連データ貼付け!M2753</f>
        <v>0</v>
      </c>
      <c r="B2753" s="30" t="str">
        <f t="shared" si="126"/>
        <v>0</v>
      </c>
      <c r="C2753" s="30" t="str">
        <f t="shared" si="127"/>
        <v/>
      </c>
      <c r="D2753" s="30">
        <f>①陸連データ貼付け!B2753</f>
        <v>0</v>
      </c>
      <c r="E2753" s="30">
        <f>①陸連データ貼付け!C2753</f>
        <v>0</v>
      </c>
      <c r="F2753" s="30" t="str">
        <f>ASC(①陸連データ貼付け!D2753)</f>
        <v/>
      </c>
      <c r="G2753" s="30">
        <f>①陸連データ貼付け!E2753</f>
        <v>0</v>
      </c>
      <c r="H2753" s="30">
        <f>①陸連データ貼付け!N2753</f>
        <v>0</v>
      </c>
      <c r="I2753" s="30">
        <f>①陸連データ貼付け!K2753</f>
        <v>0</v>
      </c>
      <c r="J2753" s="30" t="str">
        <f>ASC(①陸連データ貼付け!J2753)</f>
        <v/>
      </c>
      <c r="K2753" s="30">
        <f t="shared" si="128"/>
        <v>0</v>
      </c>
      <c r="L2753" s="30">
        <f>①陸連データ貼付け!P2753</f>
        <v>0</v>
      </c>
      <c r="M2753" s="64">
        <f>①陸連データ貼付け!Q2753</f>
        <v>0</v>
      </c>
    </row>
    <row r="2754" spans="1:13">
      <c r="A2754" s="233">
        <f>①陸連データ貼付け!M2754</f>
        <v>0</v>
      </c>
      <c r="B2754" s="30" t="str">
        <f t="shared" si="126"/>
        <v>0</v>
      </c>
      <c r="C2754" s="30" t="str">
        <f t="shared" si="127"/>
        <v/>
      </c>
      <c r="D2754" s="30">
        <f>①陸連データ貼付け!B2754</f>
        <v>0</v>
      </c>
      <c r="E2754" s="30">
        <f>①陸連データ貼付け!C2754</f>
        <v>0</v>
      </c>
      <c r="F2754" s="30" t="str">
        <f>ASC(①陸連データ貼付け!D2754)</f>
        <v/>
      </c>
      <c r="G2754" s="30">
        <f>①陸連データ貼付け!E2754</f>
        <v>0</v>
      </c>
      <c r="H2754" s="30">
        <f>①陸連データ貼付け!N2754</f>
        <v>0</v>
      </c>
      <c r="I2754" s="30">
        <f>①陸連データ貼付け!K2754</f>
        <v>0</v>
      </c>
      <c r="J2754" s="30" t="str">
        <f>ASC(①陸連データ貼付け!J2754)</f>
        <v/>
      </c>
      <c r="K2754" s="30">
        <f t="shared" si="128"/>
        <v>0</v>
      </c>
      <c r="L2754" s="30">
        <f>①陸連データ貼付け!P2754</f>
        <v>0</v>
      </c>
      <c r="M2754" s="64">
        <f>①陸連データ貼付け!Q2754</f>
        <v>0</v>
      </c>
    </row>
    <row r="2755" spans="1:13">
      <c r="A2755" s="233">
        <f>①陸連データ貼付け!M2755</f>
        <v>0</v>
      </c>
      <c r="B2755" s="30" t="str">
        <f t="shared" ref="B2755:B2818" si="129">LEFT(A2755,1)</f>
        <v>0</v>
      </c>
      <c r="C2755" s="30" t="str">
        <f t="shared" ref="C2755:C2818" si="130">REPLACE(A2755,1,1,"")</f>
        <v/>
      </c>
      <c r="D2755" s="30">
        <f>①陸連データ貼付け!B2755</f>
        <v>0</v>
      </c>
      <c r="E2755" s="30">
        <f>①陸連データ貼付け!C2755</f>
        <v>0</v>
      </c>
      <c r="F2755" s="30" t="str">
        <f>ASC(①陸連データ貼付け!D2755)</f>
        <v/>
      </c>
      <c r="G2755" s="30">
        <f>①陸連データ貼付け!E2755</f>
        <v>0</v>
      </c>
      <c r="H2755" s="30">
        <f>①陸連データ貼付け!N2755</f>
        <v>0</v>
      </c>
      <c r="I2755" s="30">
        <f>①陸連データ貼付け!K2755</f>
        <v>0</v>
      </c>
      <c r="J2755" s="30" t="str">
        <f>ASC(①陸連データ貼付け!J2755)</f>
        <v/>
      </c>
      <c r="K2755" s="30">
        <f t="shared" ref="K2755:K2818" si="131">I2755</f>
        <v>0</v>
      </c>
      <c r="L2755" s="30">
        <f>①陸連データ貼付け!P2755</f>
        <v>0</v>
      </c>
      <c r="M2755" s="64">
        <f>①陸連データ貼付け!Q2755</f>
        <v>0</v>
      </c>
    </row>
    <row r="2756" spans="1:13">
      <c r="A2756" s="233">
        <f>①陸連データ貼付け!M2756</f>
        <v>0</v>
      </c>
      <c r="B2756" s="30" t="str">
        <f t="shared" si="129"/>
        <v>0</v>
      </c>
      <c r="C2756" s="30" t="str">
        <f t="shared" si="130"/>
        <v/>
      </c>
      <c r="D2756" s="30">
        <f>①陸連データ貼付け!B2756</f>
        <v>0</v>
      </c>
      <c r="E2756" s="30">
        <f>①陸連データ貼付け!C2756</f>
        <v>0</v>
      </c>
      <c r="F2756" s="30" t="str">
        <f>ASC(①陸連データ貼付け!D2756)</f>
        <v/>
      </c>
      <c r="G2756" s="30">
        <f>①陸連データ貼付け!E2756</f>
        <v>0</v>
      </c>
      <c r="H2756" s="30">
        <f>①陸連データ貼付け!N2756</f>
        <v>0</v>
      </c>
      <c r="I2756" s="30">
        <f>①陸連データ貼付け!K2756</f>
        <v>0</v>
      </c>
      <c r="J2756" s="30" t="str">
        <f>ASC(①陸連データ貼付け!J2756)</f>
        <v/>
      </c>
      <c r="K2756" s="30">
        <f t="shared" si="131"/>
        <v>0</v>
      </c>
      <c r="L2756" s="30">
        <f>①陸連データ貼付け!P2756</f>
        <v>0</v>
      </c>
      <c r="M2756" s="64">
        <f>①陸連データ貼付け!Q2756</f>
        <v>0</v>
      </c>
    </row>
    <row r="2757" spans="1:13">
      <c r="A2757" s="233">
        <f>①陸連データ貼付け!M2757</f>
        <v>0</v>
      </c>
      <c r="B2757" s="30" t="str">
        <f t="shared" si="129"/>
        <v>0</v>
      </c>
      <c r="C2757" s="30" t="str">
        <f t="shared" si="130"/>
        <v/>
      </c>
      <c r="D2757" s="30">
        <f>①陸連データ貼付け!B2757</f>
        <v>0</v>
      </c>
      <c r="E2757" s="30">
        <f>①陸連データ貼付け!C2757</f>
        <v>0</v>
      </c>
      <c r="F2757" s="30" t="str">
        <f>ASC(①陸連データ貼付け!D2757)</f>
        <v/>
      </c>
      <c r="G2757" s="30">
        <f>①陸連データ貼付け!E2757</f>
        <v>0</v>
      </c>
      <c r="H2757" s="30">
        <f>①陸連データ貼付け!N2757</f>
        <v>0</v>
      </c>
      <c r="I2757" s="30">
        <f>①陸連データ貼付け!K2757</f>
        <v>0</v>
      </c>
      <c r="J2757" s="30" t="str">
        <f>ASC(①陸連データ貼付け!J2757)</f>
        <v/>
      </c>
      <c r="K2757" s="30">
        <f t="shared" si="131"/>
        <v>0</v>
      </c>
      <c r="L2757" s="30">
        <f>①陸連データ貼付け!P2757</f>
        <v>0</v>
      </c>
      <c r="M2757" s="64">
        <f>①陸連データ貼付け!Q2757</f>
        <v>0</v>
      </c>
    </row>
    <row r="2758" spans="1:13">
      <c r="A2758" s="233">
        <f>①陸連データ貼付け!M2758</f>
        <v>0</v>
      </c>
      <c r="B2758" s="30" t="str">
        <f t="shared" si="129"/>
        <v>0</v>
      </c>
      <c r="C2758" s="30" t="str">
        <f t="shared" si="130"/>
        <v/>
      </c>
      <c r="D2758" s="30">
        <f>①陸連データ貼付け!B2758</f>
        <v>0</v>
      </c>
      <c r="E2758" s="30">
        <f>①陸連データ貼付け!C2758</f>
        <v>0</v>
      </c>
      <c r="F2758" s="30" t="str">
        <f>ASC(①陸連データ貼付け!D2758)</f>
        <v/>
      </c>
      <c r="G2758" s="30">
        <f>①陸連データ貼付け!E2758</f>
        <v>0</v>
      </c>
      <c r="H2758" s="30">
        <f>①陸連データ貼付け!N2758</f>
        <v>0</v>
      </c>
      <c r="I2758" s="30">
        <f>①陸連データ貼付け!K2758</f>
        <v>0</v>
      </c>
      <c r="J2758" s="30" t="str">
        <f>ASC(①陸連データ貼付け!J2758)</f>
        <v/>
      </c>
      <c r="K2758" s="30">
        <f t="shared" si="131"/>
        <v>0</v>
      </c>
      <c r="L2758" s="30">
        <f>①陸連データ貼付け!P2758</f>
        <v>0</v>
      </c>
      <c r="M2758" s="64">
        <f>①陸連データ貼付け!Q2758</f>
        <v>0</v>
      </c>
    </row>
    <row r="2759" spans="1:13">
      <c r="A2759" s="233">
        <f>①陸連データ貼付け!M2759</f>
        <v>0</v>
      </c>
      <c r="B2759" s="30" t="str">
        <f t="shared" si="129"/>
        <v>0</v>
      </c>
      <c r="C2759" s="30" t="str">
        <f t="shared" si="130"/>
        <v/>
      </c>
      <c r="D2759" s="30">
        <f>①陸連データ貼付け!B2759</f>
        <v>0</v>
      </c>
      <c r="E2759" s="30">
        <f>①陸連データ貼付け!C2759</f>
        <v>0</v>
      </c>
      <c r="F2759" s="30" t="str">
        <f>ASC(①陸連データ貼付け!D2759)</f>
        <v/>
      </c>
      <c r="G2759" s="30">
        <f>①陸連データ貼付け!E2759</f>
        <v>0</v>
      </c>
      <c r="H2759" s="30">
        <f>①陸連データ貼付け!N2759</f>
        <v>0</v>
      </c>
      <c r="I2759" s="30">
        <f>①陸連データ貼付け!K2759</f>
        <v>0</v>
      </c>
      <c r="J2759" s="30" t="str">
        <f>ASC(①陸連データ貼付け!J2759)</f>
        <v/>
      </c>
      <c r="K2759" s="30">
        <f t="shared" si="131"/>
        <v>0</v>
      </c>
      <c r="L2759" s="30">
        <f>①陸連データ貼付け!P2759</f>
        <v>0</v>
      </c>
      <c r="M2759" s="64">
        <f>①陸連データ貼付け!Q2759</f>
        <v>0</v>
      </c>
    </row>
    <row r="2760" spans="1:13">
      <c r="A2760" s="233">
        <f>①陸連データ貼付け!M2760</f>
        <v>0</v>
      </c>
      <c r="B2760" s="30" t="str">
        <f t="shared" si="129"/>
        <v>0</v>
      </c>
      <c r="C2760" s="30" t="str">
        <f t="shared" si="130"/>
        <v/>
      </c>
      <c r="D2760" s="30">
        <f>①陸連データ貼付け!B2760</f>
        <v>0</v>
      </c>
      <c r="E2760" s="30">
        <f>①陸連データ貼付け!C2760</f>
        <v>0</v>
      </c>
      <c r="F2760" s="30" t="str">
        <f>ASC(①陸連データ貼付け!D2760)</f>
        <v/>
      </c>
      <c r="G2760" s="30">
        <f>①陸連データ貼付け!E2760</f>
        <v>0</v>
      </c>
      <c r="H2760" s="30">
        <f>①陸連データ貼付け!N2760</f>
        <v>0</v>
      </c>
      <c r="I2760" s="30">
        <f>①陸連データ貼付け!K2760</f>
        <v>0</v>
      </c>
      <c r="J2760" s="30" t="str">
        <f>ASC(①陸連データ貼付け!J2760)</f>
        <v/>
      </c>
      <c r="K2760" s="30">
        <f t="shared" si="131"/>
        <v>0</v>
      </c>
      <c r="L2760" s="30">
        <f>①陸連データ貼付け!P2760</f>
        <v>0</v>
      </c>
      <c r="M2760" s="64">
        <f>①陸連データ貼付け!Q2760</f>
        <v>0</v>
      </c>
    </row>
    <row r="2761" spans="1:13">
      <c r="A2761" s="233">
        <f>①陸連データ貼付け!M2761</f>
        <v>0</v>
      </c>
      <c r="B2761" s="30" t="str">
        <f t="shared" si="129"/>
        <v>0</v>
      </c>
      <c r="C2761" s="30" t="str">
        <f t="shared" si="130"/>
        <v/>
      </c>
      <c r="D2761" s="30">
        <f>①陸連データ貼付け!B2761</f>
        <v>0</v>
      </c>
      <c r="E2761" s="30">
        <f>①陸連データ貼付け!C2761</f>
        <v>0</v>
      </c>
      <c r="F2761" s="30" t="str">
        <f>ASC(①陸連データ貼付け!D2761)</f>
        <v/>
      </c>
      <c r="G2761" s="30">
        <f>①陸連データ貼付け!E2761</f>
        <v>0</v>
      </c>
      <c r="H2761" s="30">
        <f>①陸連データ貼付け!N2761</f>
        <v>0</v>
      </c>
      <c r="I2761" s="30">
        <f>①陸連データ貼付け!K2761</f>
        <v>0</v>
      </c>
      <c r="J2761" s="30" t="str">
        <f>ASC(①陸連データ貼付け!J2761)</f>
        <v/>
      </c>
      <c r="K2761" s="30">
        <f t="shared" si="131"/>
        <v>0</v>
      </c>
      <c r="L2761" s="30">
        <f>①陸連データ貼付け!P2761</f>
        <v>0</v>
      </c>
      <c r="M2761" s="64">
        <f>①陸連データ貼付け!Q2761</f>
        <v>0</v>
      </c>
    </row>
    <row r="2762" spans="1:13">
      <c r="A2762" s="233">
        <f>①陸連データ貼付け!M2762</f>
        <v>0</v>
      </c>
      <c r="B2762" s="30" t="str">
        <f t="shared" si="129"/>
        <v>0</v>
      </c>
      <c r="C2762" s="30" t="str">
        <f t="shared" si="130"/>
        <v/>
      </c>
      <c r="D2762" s="30">
        <f>①陸連データ貼付け!B2762</f>
        <v>0</v>
      </c>
      <c r="E2762" s="30">
        <f>①陸連データ貼付け!C2762</f>
        <v>0</v>
      </c>
      <c r="F2762" s="30" t="str">
        <f>ASC(①陸連データ貼付け!D2762)</f>
        <v/>
      </c>
      <c r="G2762" s="30">
        <f>①陸連データ貼付け!E2762</f>
        <v>0</v>
      </c>
      <c r="H2762" s="30">
        <f>①陸連データ貼付け!N2762</f>
        <v>0</v>
      </c>
      <c r="I2762" s="30">
        <f>①陸連データ貼付け!K2762</f>
        <v>0</v>
      </c>
      <c r="J2762" s="30" t="str">
        <f>ASC(①陸連データ貼付け!J2762)</f>
        <v/>
      </c>
      <c r="K2762" s="30">
        <f t="shared" si="131"/>
        <v>0</v>
      </c>
      <c r="L2762" s="30">
        <f>①陸連データ貼付け!P2762</f>
        <v>0</v>
      </c>
      <c r="M2762" s="64">
        <f>①陸連データ貼付け!Q2762</f>
        <v>0</v>
      </c>
    </row>
    <row r="2763" spans="1:13">
      <c r="A2763" s="233">
        <f>①陸連データ貼付け!M2763</f>
        <v>0</v>
      </c>
      <c r="B2763" s="30" t="str">
        <f t="shared" si="129"/>
        <v>0</v>
      </c>
      <c r="C2763" s="30" t="str">
        <f t="shared" si="130"/>
        <v/>
      </c>
      <c r="D2763" s="30">
        <f>①陸連データ貼付け!B2763</f>
        <v>0</v>
      </c>
      <c r="E2763" s="30">
        <f>①陸連データ貼付け!C2763</f>
        <v>0</v>
      </c>
      <c r="F2763" s="30" t="str">
        <f>ASC(①陸連データ貼付け!D2763)</f>
        <v/>
      </c>
      <c r="G2763" s="30">
        <f>①陸連データ貼付け!E2763</f>
        <v>0</v>
      </c>
      <c r="H2763" s="30">
        <f>①陸連データ貼付け!N2763</f>
        <v>0</v>
      </c>
      <c r="I2763" s="30">
        <f>①陸連データ貼付け!K2763</f>
        <v>0</v>
      </c>
      <c r="J2763" s="30" t="str">
        <f>ASC(①陸連データ貼付け!J2763)</f>
        <v/>
      </c>
      <c r="K2763" s="30">
        <f t="shared" si="131"/>
        <v>0</v>
      </c>
      <c r="L2763" s="30">
        <f>①陸連データ貼付け!P2763</f>
        <v>0</v>
      </c>
      <c r="M2763" s="64">
        <f>①陸連データ貼付け!Q2763</f>
        <v>0</v>
      </c>
    </row>
    <row r="2764" spans="1:13">
      <c r="A2764" s="233">
        <f>①陸連データ貼付け!M2764</f>
        <v>0</v>
      </c>
      <c r="B2764" s="30" t="str">
        <f t="shared" si="129"/>
        <v>0</v>
      </c>
      <c r="C2764" s="30" t="str">
        <f t="shared" si="130"/>
        <v/>
      </c>
      <c r="D2764" s="30">
        <f>①陸連データ貼付け!B2764</f>
        <v>0</v>
      </c>
      <c r="E2764" s="30">
        <f>①陸連データ貼付け!C2764</f>
        <v>0</v>
      </c>
      <c r="F2764" s="30" t="str">
        <f>ASC(①陸連データ貼付け!D2764)</f>
        <v/>
      </c>
      <c r="G2764" s="30">
        <f>①陸連データ貼付け!E2764</f>
        <v>0</v>
      </c>
      <c r="H2764" s="30">
        <f>①陸連データ貼付け!N2764</f>
        <v>0</v>
      </c>
      <c r="I2764" s="30">
        <f>①陸連データ貼付け!K2764</f>
        <v>0</v>
      </c>
      <c r="J2764" s="30" t="str">
        <f>ASC(①陸連データ貼付け!J2764)</f>
        <v/>
      </c>
      <c r="K2764" s="30">
        <f t="shared" si="131"/>
        <v>0</v>
      </c>
      <c r="L2764" s="30">
        <f>①陸連データ貼付け!P2764</f>
        <v>0</v>
      </c>
      <c r="M2764" s="64">
        <f>①陸連データ貼付け!Q2764</f>
        <v>0</v>
      </c>
    </row>
    <row r="2765" spans="1:13">
      <c r="A2765" s="233">
        <f>①陸連データ貼付け!M2765</f>
        <v>0</v>
      </c>
      <c r="B2765" s="30" t="str">
        <f t="shared" si="129"/>
        <v>0</v>
      </c>
      <c r="C2765" s="30" t="str">
        <f t="shared" si="130"/>
        <v/>
      </c>
      <c r="D2765" s="30">
        <f>①陸連データ貼付け!B2765</f>
        <v>0</v>
      </c>
      <c r="E2765" s="30">
        <f>①陸連データ貼付け!C2765</f>
        <v>0</v>
      </c>
      <c r="F2765" s="30" t="str">
        <f>ASC(①陸連データ貼付け!D2765)</f>
        <v/>
      </c>
      <c r="G2765" s="30">
        <f>①陸連データ貼付け!E2765</f>
        <v>0</v>
      </c>
      <c r="H2765" s="30">
        <f>①陸連データ貼付け!N2765</f>
        <v>0</v>
      </c>
      <c r="I2765" s="30">
        <f>①陸連データ貼付け!K2765</f>
        <v>0</v>
      </c>
      <c r="J2765" s="30" t="str">
        <f>ASC(①陸連データ貼付け!J2765)</f>
        <v/>
      </c>
      <c r="K2765" s="30">
        <f t="shared" si="131"/>
        <v>0</v>
      </c>
      <c r="L2765" s="30">
        <f>①陸連データ貼付け!P2765</f>
        <v>0</v>
      </c>
      <c r="M2765" s="64">
        <f>①陸連データ貼付け!Q2765</f>
        <v>0</v>
      </c>
    </row>
    <row r="2766" spans="1:13">
      <c r="A2766" s="233">
        <f>①陸連データ貼付け!M2766</f>
        <v>0</v>
      </c>
      <c r="B2766" s="30" t="str">
        <f t="shared" si="129"/>
        <v>0</v>
      </c>
      <c r="C2766" s="30" t="str">
        <f t="shared" si="130"/>
        <v/>
      </c>
      <c r="D2766" s="30">
        <f>①陸連データ貼付け!B2766</f>
        <v>0</v>
      </c>
      <c r="E2766" s="30">
        <f>①陸連データ貼付け!C2766</f>
        <v>0</v>
      </c>
      <c r="F2766" s="30" t="str">
        <f>ASC(①陸連データ貼付け!D2766)</f>
        <v/>
      </c>
      <c r="G2766" s="30">
        <f>①陸連データ貼付け!E2766</f>
        <v>0</v>
      </c>
      <c r="H2766" s="30">
        <f>①陸連データ貼付け!N2766</f>
        <v>0</v>
      </c>
      <c r="I2766" s="30">
        <f>①陸連データ貼付け!K2766</f>
        <v>0</v>
      </c>
      <c r="J2766" s="30" t="str">
        <f>ASC(①陸連データ貼付け!J2766)</f>
        <v/>
      </c>
      <c r="K2766" s="30">
        <f t="shared" si="131"/>
        <v>0</v>
      </c>
      <c r="L2766" s="30">
        <f>①陸連データ貼付け!P2766</f>
        <v>0</v>
      </c>
      <c r="M2766" s="64">
        <f>①陸連データ貼付け!Q2766</f>
        <v>0</v>
      </c>
    </row>
    <row r="2767" spans="1:13">
      <c r="A2767" s="233">
        <f>①陸連データ貼付け!M2767</f>
        <v>0</v>
      </c>
      <c r="B2767" s="30" t="str">
        <f t="shared" si="129"/>
        <v>0</v>
      </c>
      <c r="C2767" s="30" t="str">
        <f t="shared" si="130"/>
        <v/>
      </c>
      <c r="D2767" s="30">
        <f>①陸連データ貼付け!B2767</f>
        <v>0</v>
      </c>
      <c r="E2767" s="30">
        <f>①陸連データ貼付け!C2767</f>
        <v>0</v>
      </c>
      <c r="F2767" s="30" t="str">
        <f>ASC(①陸連データ貼付け!D2767)</f>
        <v/>
      </c>
      <c r="G2767" s="30">
        <f>①陸連データ貼付け!E2767</f>
        <v>0</v>
      </c>
      <c r="H2767" s="30">
        <f>①陸連データ貼付け!N2767</f>
        <v>0</v>
      </c>
      <c r="I2767" s="30">
        <f>①陸連データ貼付け!K2767</f>
        <v>0</v>
      </c>
      <c r="J2767" s="30" t="str">
        <f>ASC(①陸連データ貼付け!J2767)</f>
        <v/>
      </c>
      <c r="K2767" s="30">
        <f t="shared" si="131"/>
        <v>0</v>
      </c>
      <c r="L2767" s="30">
        <f>①陸連データ貼付け!P2767</f>
        <v>0</v>
      </c>
      <c r="M2767" s="64">
        <f>①陸連データ貼付け!Q2767</f>
        <v>0</v>
      </c>
    </row>
    <row r="2768" spans="1:13">
      <c r="A2768" s="233">
        <f>①陸連データ貼付け!M2768</f>
        <v>0</v>
      </c>
      <c r="B2768" s="30" t="str">
        <f t="shared" si="129"/>
        <v>0</v>
      </c>
      <c r="C2768" s="30" t="str">
        <f t="shared" si="130"/>
        <v/>
      </c>
      <c r="D2768" s="30">
        <f>①陸連データ貼付け!B2768</f>
        <v>0</v>
      </c>
      <c r="E2768" s="30">
        <f>①陸連データ貼付け!C2768</f>
        <v>0</v>
      </c>
      <c r="F2768" s="30" t="str">
        <f>ASC(①陸連データ貼付け!D2768)</f>
        <v/>
      </c>
      <c r="G2768" s="30">
        <f>①陸連データ貼付け!E2768</f>
        <v>0</v>
      </c>
      <c r="H2768" s="30">
        <f>①陸連データ貼付け!N2768</f>
        <v>0</v>
      </c>
      <c r="I2768" s="30">
        <f>①陸連データ貼付け!K2768</f>
        <v>0</v>
      </c>
      <c r="J2768" s="30" t="str">
        <f>ASC(①陸連データ貼付け!J2768)</f>
        <v/>
      </c>
      <c r="K2768" s="30">
        <f t="shared" si="131"/>
        <v>0</v>
      </c>
      <c r="L2768" s="30">
        <f>①陸連データ貼付け!P2768</f>
        <v>0</v>
      </c>
      <c r="M2768" s="64">
        <f>①陸連データ貼付け!Q2768</f>
        <v>0</v>
      </c>
    </row>
    <row r="2769" spans="1:13">
      <c r="A2769" s="233">
        <f>①陸連データ貼付け!M2769</f>
        <v>0</v>
      </c>
      <c r="B2769" s="30" t="str">
        <f t="shared" si="129"/>
        <v>0</v>
      </c>
      <c r="C2769" s="30" t="str">
        <f t="shared" si="130"/>
        <v/>
      </c>
      <c r="D2769" s="30">
        <f>①陸連データ貼付け!B2769</f>
        <v>0</v>
      </c>
      <c r="E2769" s="30">
        <f>①陸連データ貼付け!C2769</f>
        <v>0</v>
      </c>
      <c r="F2769" s="30" t="str">
        <f>ASC(①陸連データ貼付け!D2769)</f>
        <v/>
      </c>
      <c r="G2769" s="30">
        <f>①陸連データ貼付け!E2769</f>
        <v>0</v>
      </c>
      <c r="H2769" s="30">
        <f>①陸連データ貼付け!N2769</f>
        <v>0</v>
      </c>
      <c r="I2769" s="30">
        <f>①陸連データ貼付け!K2769</f>
        <v>0</v>
      </c>
      <c r="J2769" s="30" t="str">
        <f>ASC(①陸連データ貼付け!J2769)</f>
        <v/>
      </c>
      <c r="K2769" s="30">
        <f t="shared" si="131"/>
        <v>0</v>
      </c>
      <c r="L2769" s="30">
        <f>①陸連データ貼付け!P2769</f>
        <v>0</v>
      </c>
      <c r="M2769" s="64">
        <f>①陸連データ貼付け!Q2769</f>
        <v>0</v>
      </c>
    </row>
    <row r="2770" spans="1:13">
      <c r="A2770" s="233">
        <f>①陸連データ貼付け!M2770</f>
        <v>0</v>
      </c>
      <c r="B2770" s="30" t="str">
        <f t="shared" si="129"/>
        <v>0</v>
      </c>
      <c r="C2770" s="30" t="str">
        <f t="shared" si="130"/>
        <v/>
      </c>
      <c r="D2770" s="30">
        <f>①陸連データ貼付け!B2770</f>
        <v>0</v>
      </c>
      <c r="E2770" s="30">
        <f>①陸連データ貼付け!C2770</f>
        <v>0</v>
      </c>
      <c r="F2770" s="30" t="str">
        <f>ASC(①陸連データ貼付け!D2770)</f>
        <v/>
      </c>
      <c r="G2770" s="30">
        <f>①陸連データ貼付け!E2770</f>
        <v>0</v>
      </c>
      <c r="H2770" s="30">
        <f>①陸連データ貼付け!N2770</f>
        <v>0</v>
      </c>
      <c r="I2770" s="30">
        <f>①陸連データ貼付け!K2770</f>
        <v>0</v>
      </c>
      <c r="J2770" s="30" t="str">
        <f>ASC(①陸連データ貼付け!J2770)</f>
        <v/>
      </c>
      <c r="K2770" s="30">
        <f t="shared" si="131"/>
        <v>0</v>
      </c>
      <c r="L2770" s="30">
        <f>①陸連データ貼付け!P2770</f>
        <v>0</v>
      </c>
      <c r="M2770" s="64">
        <f>①陸連データ貼付け!Q2770</f>
        <v>0</v>
      </c>
    </row>
    <row r="2771" spans="1:13">
      <c r="A2771" s="233">
        <f>①陸連データ貼付け!M2771</f>
        <v>0</v>
      </c>
      <c r="B2771" s="30" t="str">
        <f t="shared" si="129"/>
        <v>0</v>
      </c>
      <c r="C2771" s="30" t="str">
        <f t="shared" si="130"/>
        <v/>
      </c>
      <c r="D2771" s="30">
        <f>①陸連データ貼付け!B2771</f>
        <v>0</v>
      </c>
      <c r="E2771" s="30">
        <f>①陸連データ貼付け!C2771</f>
        <v>0</v>
      </c>
      <c r="F2771" s="30" t="str">
        <f>ASC(①陸連データ貼付け!D2771)</f>
        <v/>
      </c>
      <c r="G2771" s="30">
        <f>①陸連データ貼付け!E2771</f>
        <v>0</v>
      </c>
      <c r="H2771" s="30">
        <f>①陸連データ貼付け!N2771</f>
        <v>0</v>
      </c>
      <c r="I2771" s="30">
        <f>①陸連データ貼付け!K2771</f>
        <v>0</v>
      </c>
      <c r="J2771" s="30" t="str">
        <f>ASC(①陸連データ貼付け!J2771)</f>
        <v/>
      </c>
      <c r="K2771" s="30">
        <f t="shared" si="131"/>
        <v>0</v>
      </c>
      <c r="L2771" s="30">
        <f>①陸連データ貼付け!P2771</f>
        <v>0</v>
      </c>
      <c r="M2771" s="64">
        <f>①陸連データ貼付け!Q2771</f>
        <v>0</v>
      </c>
    </row>
    <row r="2772" spans="1:13">
      <c r="A2772" s="233">
        <f>①陸連データ貼付け!M2772</f>
        <v>0</v>
      </c>
      <c r="B2772" s="30" t="str">
        <f t="shared" si="129"/>
        <v>0</v>
      </c>
      <c r="C2772" s="30" t="str">
        <f t="shared" si="130"/>
        <v/>
      </c>
      <c r="D2772" s="30">
        <f>①陸連データ貼付け!B2772</f>
        <v>0</v>
      </c>
      <c r="E2772" s="30">
        <f>①陸連データ貼付け!C2772</f>
        <v>0</v>
      </c>
      <c r="F2772" s="30" t="str">
        <f>ASC(①陸連データ貼付け!D2772)</f>
        <v/>
      </c>
      <c r="G2772" s="30">
        <f>①陸連データ貼付け!E2772</f>
        <v>0</v>
      </c>
      <c r="H2772" s="30">
        <f>①陸連データ貼付け!N2772</f>
        <v>0</v>
      </c>
      <c r="I2772" s="30">
        <f>①陸連データ貼付け!K2772</f>
        <v>0</v>
      </c>
      <c r="J2772" s="30" t="str">
        <f>ASC(①陸連データ貼付け!J2772)</f>
        <v/>
      </c>
      <c r="K2772" s="30">
        <f t="shared" si="131"/>
        <v>0</v>
      </c>
      <c r="L2772" s="30">
        <f>①陸連データ貼付け!P2772</f>
        <v>0</v>
      </c>
      <c r="M2772" s="64">
        <f>①陸連データ貼付け!Q2772</f>
        <v>0</v>
      </c>
    </row>
    <row r="2773" spans="1:13">
      <c r="A2773" s="233">
        <f>①陸連データ貼付け!M2773</f>
        <v>0</v>
      </c>
      <c r="B2773" s="30" t="str">
        <f t="shared" si="129"/>
        <v>0</v>
      </c>
      <c r="C2773" s="30" t="str">
        <f t="shared" si="130"/>
        <v/>
      </c>
      <c r="D2773" s="30">
        <f>①陸連データ貼付け!B2773</f>
        <v>0</v>
      </c>
      <c r="E2773" s="30">
        <f>①陸連データ貼付け!C2773</f>
        <v>0</v>
      </c>
      <c r="F2773" s="30" t="str">
        <f>ASC(①陸連データ貼付け!D2773)</f>
        <v/>
      </c>
      <c r="G2773" s="30">
        <f>①陸連データ貼付け!E2773</f>
        <v>0</v>
      </c>
      <c r="H2773" s="30">
        <f>①陸連データ貼付け!N2773</f>
        <v>0</v>
      </c>
      <c r="I2773" s="30">
        <f>①陸連データ貼付け!K2773</f>
        <v>0</v>
      </c>
      <c r="J2773" s="30" t="str">
        <f>ASC(①陸連データ貼付け!J2773)</f>
        <v/>
      </c>
      <c r="K2773" s="30">
        <f t="shared" si="131"/>
        <v>0</v>
      </c>
      <c r="L2773" s="30">
        <f>①陸連データ貼付け!P2773</f>
        <v>0</v>
      </c>
      <c r="M2773" s="64">
        <f>①陸連データ貼付け!Q2773</f>
        <v>0</v>
      </c>
    </row>
    <row r="2774" spans="1:13">
      <c r="A2774" s="233">
        <f>①陸連データ貼付け!M2774</f>
        <v>0</v>
      </c>
      <c r="B2774" s="30" t="str">
        <f t="shared" si="129"/>
        <v>0</v>
      </c>
      <c r="C2774" s="30" t="str">
        <f t="shared" si="130"/>
        <v/>
      </c>
      <c r="D2774" s="30">
        <f>①陸連データ貼付け!B2774</f>
        <v>0</v>
      </c>
      <c r="E2774" s="30">
        <f>①陸連データ貼付け!C2774</f>
        <v>0</v>
      </c>
      <c r="F2774" s="30" t="str">
        <f>ASC(①陸連データ貼付け!D2774)</f>
        <v/>
      </c>
      <c r="G2774" s="30">
        <f>①陸連データ貼付け!E2774</f>
        <v>0</v>
      </c>
      <c r="H2774" s="30">
        <f>①陸連データ貼付け!N2774</f>
        <v>0</v>
      </c>
      <c r="I2774" s="30">
        <f>①陸連データ貼付け!K2774</f>
        <v>0</v>
      </c>
      <c r="J2774" s="30" t="str">
        <f>ASC(①陸連データ貼付け!J2774)</f>
        <v/>
      </c>
      <c r="K2774" s="30">
        <f t="shared" si="131"/>
        <v>0</v>
      </c>
      <c r="L2774" s="30">
        <f>①陸連データ貼付け!P2774</f>
        <v>0</v>
      </c>
      <c r="M2774" s="64">
        <f>①陸連データ貼付け!Q2774</f>
        <v>0</v>
      </c>
    </row>
    <row r="2775" spans="1:13">
      <c r="A2775" s="233">
        <f>①陸連データ貼付け!M2775</f>
        <v>0</v>
      </c>
      <c r="B2775" s="30" t="str">
        <f t="shared" si="129"/>
        <v>0</v>
      </c>
      <c r="C2775" s="30" t="str">
        <f t="shared" si="130"/>
        <v/>
      </c>
      <c r="D2775" s="30">
        <f>①陸連データ貼付け!B2775</f>
        <v>0</v>
      </c>
      <c r="E2775" s="30">
        <f>①陸連データ貼付け!C2775</f>
        <v>0</v>
      </c>
      <c r="F2775" s="30" t="str">
        <f>ASC(①陸連データ貼付け!D2775)</f>
        <v/>
      </c>
      <c r="G2775" s="30">
        <f>①陸連データ貼付け!E2775</f>
        <v>0</v>
      </c>
      <c r="H2775" s="30">
        <f>①陸連データ貼付け!N2775</f>
        <v>0</v>
      </c>
      <c r="I2775" s="30">
        <f>①陸連データ貼付け!K2775</f>
        <v>0</v>
      </c>
      <c r="J2775" s="30" t="str">
        <f>ASC(①陸連データ貼付け!J2775)</f>
        <v/>
      </c>
      <c r="K2775" s="30">
        <f t="shared" si="131"/>
        <v>0</v>
      </c>
      <c r="L2775" s="30">
        <f>①陸連データ貼付け!P2775</f>
        <v>0</v>
      </c>
      <c r="M2775" s="64">
        <f>①陸連データ貼付け!Q2775</f>
        <v>0</v>
      </c>
    </row>
    <row r="2776" spans="1:13">
      <c r="A2776" s="233">
        <f>①陸連データ貼付け!M2776</f>
        <v>0</v>
      </c>
      <c r="B2776" s="30" t="str">
        <f t="shared" si="129"/>
        <v>0</v>
      </c>
      <c r="C2776" s="30" t="str">
        <f t="shared" si="130"/>
        <v/>
      </c>
      <c r="D2776" s="30">
        <f>①陸連データ貼付け!B2776</f>
        <v>0</v>
      </c>
      <c r="E2776" s="30">
        <f>①陸連データ貼付け!C2776</f>
        <v>0</v>
      </c>
      <c r="F2776" s="30" t="str">
        <f>ASC(①陸連データ貼付け!D2776)</f>
        <v/>
      </c>
      <c r="G2776" s="30">
        <f>①陸連データ貼付け!E2776</f>
        <v>0</v>
      </c>
      <c r="H2776" s="30">
        <f>①陸連データ貼付け!N2776</f>
        <v>0</v>
      </c>
      <c r="I2776" s="30">
        <f>①陸連データ貼付け!K2776</f>
        <v>0</v>
      </c>
      <c r="J2776" s="30" t="str">
        <f>ASC(①陸連データ貼付け!J2776)</f>
        <v/>
      </c>
      <c r="K2776" s="30">
        <f t="shared" si="131"/>
        <v>0</v>
      </c>
      <c r="L2776" s="30">
        <f>①陸連データ貼付け!P2776</f>
        <v>0</v>
      </c>
      <c r="M2776" s="64">
        <f>①陸連データ貼付け!Q2776</f>
        <v>0</v>
      </c>
    </row>
    <row r="2777" spans="1:13">
      <c r="A2777" s="233">
        <f>①陸連データ貼付け!M2777</f>
        <v>0</v>
      </c>
      <c r="B2777" s="30" t="str">
        <f t="shared" si="129"/>
        <v>0</v>
      </c>
      <c r="C2777" s="30" t="str">
        <f t="shared" si="130"/>
        <v/>
      </c>
      <c r="D2777" s="30">
        <f>①陸連データ貼付け!B2777</f>
        <v>0</v>
      </c>
      <c r="E2777" s="30">
        <f>①陸連データ貼付け!C2777</f>
        <v>0</v>
      </c>
      <c r="F2777" s="30" t="str">
        <f>ASC(①陸連データ貼付け!D2777)</f>
        <v/>
      </c>
      <c r="G2777" s="30">
        <f>①陸連データ貼付け!E2777</f>
        <v>0</v>
      </c>
      <c r="H2777" s="30">
        <f>①陸連データ貼付け!N2777</f>
        <v>0</v>
      </c>
      <c r="I2777" s="30">
        <f>①陸連データ貼付け!K2777</f>
        <v>0</v>
      </c>
      <c r="J2777" s="30" t="str">
        <f>ASC(①陸連データ貼付け!J2777)</f>
        <v/>
      </c>
      <c r="K2777" s="30">
        <f t="shared" si="131"/>
        <v>0</v>
      </c>
      <c r="L2777" s="30">
        <f>①陸連データ貼付け!P2777</f>
        <v>0</v>
      </c>
      <c r="M2777" s="64">
        <f>①陸連データ貼付け!Q2777</f>
        <v>0</v>
      </c>
    </row>
    <row r="2778" spans="1:13">
      <c r="A2778" s="233">
        <f>①陸連データ貼付け!M2778</f>
        <v>0</v>
      </c>
      <c r="B2778" s="30" t="str">
        <f t="shared" si="129"/>
        <v>0</v>
      </c>
      <c r="C2778" s="30" t="str">
        <f t="shared" si="130"/>
        <v/>
      </c>
      <c r="D2778" s="30">
        <f>①陸連データ貼付け!B2778</f>
        <v>0</v>
      </c>
      <c r="E2778" s="30">
        <f>①陸連データ貼付け!C2778</f>
        <v>0</v>
      </c>
      <c r="F2778" s="30" t="str">
        <f>ASC(①陸連データ貼付け!D2778)</f>
        <v/>
      </c>
      <c r="G2778" s="30">
        <f>①陸連データ貼付け!E2778</f>
        <v>0</v>
      </c>
      <c r="H2778" s="30">
        <f>①陸連データ貼付け!N2778</f>
        <v>0</v>
      </c>
      <c r="I2778" s="30">
        <f>①陸連データ貼付け!K2778</f>
        <v>0</v>
      </c>
      <c r="J2778" s="30" t="str">
        <f>ASC(①陸連データ貼付け!J2778)</f>
        <v/>
      </c>
      <c r="K2778" s="30">
        <f t="shared" si="131"/>
        <v>0</v>
      </c>
      <c r="L2778" s="30">
        <f>①陸連データ貼付け!P2778</f>
        <v>0</v>
      </c>
      <c r="M2778" s="64">
        <f>①陸連データ貼付け!Q2778</f>
        <v>0</v>
      </c>
    </row>
    <row r="2779" spans="1:13">
      <c r="A2779" s="233">
        <f>①陸連データ貼付け!M2779</f>
        <v>0</v>
      </c>
      <c r="B2779" s="30" t="str">
        <f t="shared" si="129"/>
        <v>0</v>
      </c>
      <c r="C2779" s="30" t="str">
        <f t="shared" si="130"/>
        <v/>
      </c>
      <c r="D2779" s="30">
        <f>①陸連データ貼付け!B2779</f>
        <v>0</v>
      </c>
      <c r="E2779" s="30">
        <f>①陸連データ貼付け!C2779</f>
        <v>0</v>
      </c>
      <c r="F2779" s="30" t="str">
        <f>ASC(①陸連データ貼付け!D2779)</f>
        <v/>
      </c>
      <c r="G2779" s="30">
        <f>①陸連データ貼付け!E2779</f>
        <v>0</v>
      </c>
      <c r="H2779" s="30">
        <f>①陸連データ貼付け!N2779</f>
        <v>0</v>
      </c>
      <c r="I2779" s="30">
        <f>①陸連データ貼付け!K2779</f>
        <v>0</v>
      </c>
      <c r="J2779" s="30" t="str">
        <f>ASC(①陸連データ貼付け!J2779)</f>
        <v/>
      </c>
      <c r="K2779" s="30">
        <f t="shared" si="131"/>
        <v>0</v>
      </c>
      <c r="L2779" s="30">
        <f>①陸連データ貼付け!P2779</f>
        <v>0</v>
      </c>
      <c r="M2779" s="64">
        <f>①陸連データ貼付け!Q2779</f>
        <v>0</v>
      </c>
    </row>
    <row r="2780" spans="1:13">
      <c r="A2780" s="233">
        <f>①陸連データ貼付け!M2780</f>
        <v>0</v>
      </c>
      <c r="B2780" s="30" t="str">
        <f t="shared" si="129"/>
        <v>0</v>
      </c>
      <c r="C2780" s="30" t="str">
        <f t="shared" si="130"/>
        <v/>
      </c>
      <c r="D2780" s="30">
        <f>①陸連データ貼付け!B2780</f>
        <v>0</v>
      </c>
      <c r="E2780" s="30">
        <f>①陸連データ貼付け!C2780</f>
        <v>0</v>
      </c>
      <c r="F2780" s="30" t="str">
        <f>ASC(①陸連データ貼付け!D2780)</f>
        <v/>
      </c>
      <c r="G2780" s="30">
        <f>①陸連データ貼付け!E2780</f>
        <v>0</v>
      </c>
      <c r="H2780" s="30">
        <f>①陸連データ貼付け!N2780</f>
        <v>0</v>
      </c>
      <c r="I2780" s="30">
        <f>①陸連データ貼付け!K2780</f>
        <v>0</v>
      </c>
      <c r="J2780" s="30" t="str">
        <f>ASC(①陸連データ貼付け!J2780)</f>
        <v/>
      </c>
      <c r="K2780" s="30">
        <f t="shared" si="131"/>
        <v>0</v>
      </c>
      <c r="L2780" s="30">
        <f>①陸連データ貼付け!P2780</f>
        <v>0</v>
      </c>
      <c r="M2780" s="64">
        <f>①陸連データ貼付け!Q2780</f>
        <v>0</v>
      </c>
    </row>
    <row r="2781" spans="1:13">
      <c r="A2781" s="233">
        <f>①陸連データ貼付け!M2781</f>
        <v>0</v>
      </c>
      <c r="B2781" s="30" t="str">
        <f t="shared" si="129"/>
        <v>0</v>
      </c>
      <c r="C2781" s="30" t="str">
        <f t="shared" si="130"/>
        <v/>
      </c>
      <c r="D2781" s="30">
        <f>①陸連データ貼付け!B2781</f>
        <v>0</v>
      </c>
      <c r="E2781" s="30">
        <f>①陸連データ貼付け!C2781</f>
        <v>0</v>
      </c>
      <c r="F2781" s="30" t="str">
        <f>ASC(①陸連データ貼付け!D2781)</f>
        <v/>
      </c>
      <c r="G2781" s="30">
        <f>①陸連データ貼付け!E2781</f>
        <v>0</v>
      </c>
      <c r="H2781" s="30">
        <f>①陸連データ貼付け!N2781</f>
        <v>0</v>
      </c>
      <c r="I2781" s="30">
        <f>①陸連データ貼付け!K2781</f>
        <v>0</v>
      </c>
      <c r="J2781" s="30" t="str">
        <f>ASC(①陸連データ貼付け!J2781)</f>
        <v/>
      </c>
      <c r="K2781" s="30">
        <f t="shared" si="131"/>
        <v>0</v>
      </c>
      <c r="L2781" s="30">
        <f>①陸連データ貼付け!P2781</f>
        <v>0</v>
      </c>
      <c r="M2781" s="64">
        <f>①陸連データ貼付け!Q2781</f>
        <v>0</v>
      </c>
    </row>
    <row r="2782" spans="1:13">
      <c r="A2782" s="233">
        <f>①陸連データ貼付け!M2782</f>
        <v>0</v>
      </c>
      <c r="B2782" s="30" t="str">
        <f t="shared" si="129"/>
        <v>0</v>
      </c>
      <c r="C2782" s="30" t="str">
        <f t="shared" si="130"/>
        <v/>
      </c>
      <c r="D2782" s="30">
        <f>①陸連データ貼付け!B2782</f>
        <v>0</v>
      </c>
      <c r="E2782" s="30">
        <f>①陸連データ貼付け!C2782</f>
        <v>0</v>
      </c>
      <c r="F2782" s="30" t="str">
        <f>ASC(①陸連データ貼付け!D2782)</f>
        <v/>
      </c>
      <c r="G2782" s="30">
        <f>①陸連データ貼付け!E2782</f>
        <v>0</v>
      </c>
      <c r="H2782" s="30">
        <f>①陸連データ貼付け!N2782</f>
        <v>0</v>
      </c>
      <c r="I2782" s="30">
        <f>①陸連データ貼付け!K2782</f>
        <v>0</v>
      </c>
      <c r="J2782" s="30" t="str">
        <f>ASC(①陸連データ貼付け!J2782)</f>
        <v/>
      </c>
      <c r="K2782" s="30">
        <f t="shared" si="131"/>
        <v>0</v>
      </c>
      <c r="L2782" s="30">
        <f>①陸連データ貼付け!P2782</f>
        <v>0</v>
      </c>
      <c r="M2782" s="64">
        <f>①陸連データ貼付け!Q2782</f>
        <v>0</v>
      </c>
    </row>
    <row r="2783" spans="1:13">
      <c r="A2783" s="233">
        <f>①陸連データ貼付け!M2783</f>
        <v>0</v>
      </c>
      <c r="B2783" s="30" t="str">
        <f t="shared" si="129"/>
        <v>0</v>
      </c>
      <c r="C2783" s="30" t="str">
        <f t="shared" si="130"/>
        <v/>
      </c>
      <c r="D2783" s="30">
        <f>①陸連データ貼付け!B2783</f>
        <v>0</v>
      </c>
      <c r="E2783" s="30">
        <f>①陸連データ貼付け!C2783</f>
        <v>0</v>
      </c>
      <c r="F2783" s="30" t="str">
        <f>ASC(①陸連データ貼付け!D2783)</f>
        <v/>
      </c>
      <c r="G2783" s="30">
        <f>①陸連データ貼付け!E2783</f>
        <v>0</v>
      </c>
      <c r="H2783" s="30">
        <f>①陸連データ貼付け!N2783</f>
        <v>0</v>
      </c>
      <c r="I2783" s="30">
        <f>①陸連データ貼付け!K2783</f>
        <v>0</v>
      </c>
      <c r="J2783" s="30" t="str">
        <f>ASC(①陸連データ貼付け!J2783)</f>
        <v/>
      </c>
      <c r="K2783" s="30">
        <f t="shared" si="131"/>
        <v>0</v>
      </c>
      <c r="L2783" s="30">
        <f>①陸連データ貼付け!P2783</f>
        <v>0</v>
      </c>
      <c r="M2783" s="64">
        <f>①陸連データ貼付け!Q2783</f>
        <v>0</v>
      </c>
    </row>
    <row r="2784" spans="1:13">
      <c r="A2784" s="233">
        <f>①陸連データ貼付け!M2784</f>
        <v>0</v>
      </c>
      <c r="B2784" s="30" t="str">
        <f t="shared" si="129"/>
        <v>0</v>
      </c>
      <c r="C2784" s="30" t="str">
        <f t="shared" si="130"/>
        <v/>
      </c>
      <c r="D2784" s="30">
        <f>①陸連データ貼付け!B2784</f>
        <v>0</v>
      </c>
      <c r="E2784" s="30">
        <f>①陸連データ貼付け!C2784</f>
        <v>0</v>
      </c>
      <c r="F2784" s="30" t="str">
        <f>ASC(①陸連データ貼付け!D2784)</f>
        <v/>
      </c>
      <c r="G2784" s="30">
        <f>①陸連データ貼付け!E2784</f>
        <v>0</v>
      </c>
      <c r="H2784" s="30">
        <f>①陸連データ貼付け!N2784</f>
        <v>0</v>
      </c>
      <c r="I2784" s="30">
        <f>①陸連データ貼付け!K2784</f>
        <v>0</v>
      </c>
      <c r="J2784" s="30" t="str">
        <f>ASC(①陸連データ貼付け!J2784)</f>
        <v/>
      </c>
      <c r="K2784" s="30">
        <f t="shared" si="131"/>
        <v>0</v>
      </c>
      <c r="L2784" s="30">
        <f>①陸連データ貼付け!P2784</f>
        <v>0</v>
      </c>
      <c r="M2784" s="64">
        <f>①陸連データ貼付け!Q2784</f>
        <v>0</v>
      </c>
    </row>
    <row r="2785" spans="1:13">
      <c r="A2785" s="233">
        <f>①陸連データ貼付け!M2785</f>
        <v>0</v>
      </c>
      <c r="B2785" s="30" t="str">
        <f t="shared" si="129"/>
        <v>0</v>
      </c>
      <c r="C2785" s="30" t="str">
        <f t="shared" si="130"/>
        <v/>
      </c>
      <c r="D2785" s="30">
        <f>①陸連データ貼付け!B2785</f>
        <v>0</v>
      </c>
      <c r="E2785" s="30">
        <f>①陸連データ貼付け!C2785</f>
        <v>0</v>
      </c>
      <c r="F2785" s="30" t="str">
        <f>ASC(①陸連データ貼付け!D2785)</f>
        <v/>
      </c>
      <c r="G2785" s="30">
        <f>①陸連データ貼付け!E2785</f>
        <v>0</v>
      </c>
      <c r="H2785" s="30">
        <f>①陸連データ貼付け!N2785</f>
        <v>0</v>
      </c>
      <c r="I2785" s="30">
        <f>①陸連データ貼付け!K2785</f>
        <v>0</v>
      </c>
      <c r="J2785" s="30" t="str">
        <f>ASC(①陸連データ貼付け!J2785)</f>
        <v/>
      </c>
      <c r="K2785" s="30">
        <f t="shared" si="131"/>
        <v>0</v>
      </c>
      <c r="L2785" s="30">
        <f>①陸連データ貼付け!P2785</f>
        <v>0</v>
      </c>
      <c r="M2785" s="64">
        <f>①陸連データ貼付け!Q2785</f>
        <v>0</v>
      </c>
    </row>
    <row r="2786" spans="1:13">
      <c r="A2786" s="233">
        <f>①陸連データ貼付け!M2786</f>
        <v>0</v>
      </c>
      <c r="B2786" s="30" t="str">
        <f t="shared" si="129"/>
        <v>0</v>
      </c>
      <c r="C2786" s="30" t="str">
        <f t="shared" si="130"/>
        <v/>
      </c>
      <c r="D2786" s="30">
        <f>①陸連データ貼付け!B2786</f>
        <v>0</v>
      </c>
      <c r="E2786" s="30">
        <f>①陸連データ貼付け!C2786</f>
        <v>0</v>
      </c>
      <c r="F2786" s="30" t="str">
        <f>ASC(①陸連データ貼付け!D2786)</f>
        <v/>
      </c>
      <c r="G2786" s="30">
        <f>①陸連データ貼付け!E2786</f>
        <v>0</v>
      </c>
      <c r="H2786" s="30">
        <f>①陸連データ貼付け!N2786</f>
        <v>0</v>
      </c>
      <c r="I2786" s="30">
        <f>①陸連データ貼付け!K2786</f>
        <v>0</v>
      </c>
      <c r="J2786" s="30" t="str">
        <f>ASC(①陸連データ貼付け!J2786)</f>
        <v/>
      </c>
      <c r="K2786" s="30">
        <f t="shared" si="131"/>
        <v>0</v>
      </c>
      <c r="L2786" s="30">
        <f>①陸連データ貼付け!P2786</f>
        <v>0</v>
      </c>
      <c r="M2786" s="64">
        <f>①陸連データ貼付け!Q2786</f>
        <v>0</v>
      </c>
    </row>
    <row r="2787" spans="1:13">
      <c r="A2787" s="233">
        <f>①陸連データ貼付け!M2787</f>
        <v>0</v>
      </c>
      <c r="B2787" s="30" t="str">
        <f t="shared" si="129"/>
        <v>0</v>
      </c>
      <c r="C2787" s="30" t="str">
        <f t="shared" si="130"/>
        <v/>
      </c>
      <c r="D2787" s="30">
        <f>①陸連データ貼付け!B2787</f>
        <v>0</v>
      </c>
      <c r="E2787" s="30">
        <f>①陸連データ貼付け!C2787</f>
        <v>0</v>
      </c>
      <c r="F2787" s="30" t="str">
        <f>ASC(①陸連データ貼付け!D2787)</f>
        <v/>
      </c>
      <c r="G2787" s="30">
        <f>①陸連データ貼付け!E2787</f>
        <v>0</v>
      </c>
      <c r="H2787" s="30">
        <f>①陸連データ貼付け!N2787</f>
        <v>0</v>
      </c>
      <c r="I2787" s="30">
        <f>①陸連データ貼付け!K2787</f>
        <v>0</v>
      </c>
      <c r="J2787" s="30" t="str">
        <f>ASC(①陸連データ貼付け!J2787)</f>
        <v/>
      </c>
      <c r="K2787" s="30">
        <f t="shared" si="131"/>
        <v>0</v>
      </c>
      <c r="L2787" s="30">
        <f>①陸連データ貼付け!P2787</f>
        <v>0</v>
      </c>
      <c r="M2787" s="64">
        <f>①陸連データ貼付け!Q2787</f>
        <v>0</v>
      </c>
    </row>
    <row r="2788" spans="1:13">
      <c r="A2788" s="233">
        <f>①陸連データ貼付け!M2788</f>
        <v>0</v>
      </c>
      <c r="B2788" s="30" t="str">
        <f t="shared" si="129"/>
        <v>0</v>
      </c>
      <c r="C2788" s="30" t="str">
        <f t="shared" si="130"/>
        <v/>
      </c>
      <c r="D2788" s="30">
        <f>①陸連データ貼付け!B2788</f>
        <v>0</v>
      </c>
      <c r="E2788" s="30">
        <f>①陸連データ貼付け!C2788</f>
        <v>0</v>
      </c>
      <c r="F2788" s="30" t="str">
        <f>ASC(①陸連データ貼付け!D2788)</f>
        <v/>
      </c>
      <c r="G2788" s="30">
        <f>①陸連データ貼付け!E2788</f>
        <v>0</v>
      </c>
      <c r="H2788" s="30">
        <f>①陸連データ貼付け!N2788</f>
        <v>0</v>
      </c>
      <c r="I2788" s="30">
        <f>①陸連データ貼付け!K2788</f>
        <v>0</v>
      </c>
      <c r="J2788" s="30" t="str">
        <f>ASC(①陸連データ貼付け!J2788)</f>
        <v/>
      </c>
      <c r="K2788" s="30">
        <f t="shared" si="131"/>
        <v>0</v>
      </c>
      <c r="L2788" s="30">
        <f>①陸連データ貼付け!P2788</f>
        <v>0</v>
      </c>
      <c r="M2788" s="64">
        <f>①陸連データ貼付け!Q2788</f>
        <v>0</v>
      </c>
    </row>
    <row r="2789" spans="1:13">
      <c r="A2789" s="233">
        <f>①陸連データ貼付け!M2789</f>
        <v>0</v>
      </c>
      <c r="B2789" s="30" t="str">
        <f t="shared" si="129"/>
        <v>0</v>
      </c>
      <c r="C2789" s="30" t="str">
        <f t="shared" si="130"/>
        <v/>
      </c>
      <c r="D2789" s="30">
        <f>①陸連データ貼付け!B2789</f>
        <v>0</v>
      </c>
      <c r="E2789" s="30">
        <f>①陸連データ貼付け!C2789</f>
        <v>0</v>
      </c>
      <c r="F2789" s="30" t="str">
        <f>ASC(①陸連データ貼付け!D2789)</f>
        <v/>
      </c>
      <c r="G2789" s="30">
        <f>①陸連データ貼付け!E2789</f>
        <v>0</v>
      </c>
      <c r="H2789" s="30">
        <f>①陸連データ貼付け!N2789</f>
        <v>0</v>
      </c>
      <c r="I2789" s="30">
        <f>①陸連データ貼付け!K2789</f>
        <v>0</v>
      </c>
      <c r="J2789" s="30" t="str">
        <f>ASC(①陸連データ貼付け!J2789)</f>
        <v/>
      </c>
      <c r="K2789" s="30">
        <f t="shared" si="131"/>
        <v>0</v>
      </c>
      <c r="L2789" s="30">
        <f>①陸連データ貼付け!P2789</f>
        <v>0</v>
      </c>
      <c r="M2789" s="64">
        <f>①陸連データ貼付け!Q2789</f>
        <v>0</v>
      </c>
    </row>
    <row r="2790" spans="1:13">
      <c r="A2790" s="233">
        <f>①陸連データ貼付け!M2790</f>
        <v>0</v>
      </c>
      <c r="B2790" s="30" t="str">
        <f t="shared" si="129"/>
        <v>0</v>
      </c>
      <c r="C2790" s="30" t="str">
        <f t="shared" si="130"/>
        <v/>
      </c>
      <c r="D2790" s="30">
        <f>①陸連データ貼付け!B2790</f>
        <v>0</v>
      </c>
      <c r="E2790" s="30">
        <f>①陸連データ貼付け!C2790</f>
        <v>0</v>
      </c>
      <c r="F2790" s="30" t="str">
        <f>ASC(①陸連データ貼付け!D2790)</f>
        <v/>
      </c>
      <c r="G2790" s="30">
        <f>①陸連データ貼付け!E2790</f>
        <v>0</v>
      </c>
      <c r="H2790" s="30">
        <f>①陸連データ貼付け!N2790</f>
        <v>0</v>
      </c>
      <c r="I2790" s="30">
        <f>①陸連データ貼付け!K2790</f>
        <v>0</v>
      </c>
      <c r="J2790" s="30" t="str">
        <f>ASC(①陸連データ貼付け!J2790)</f>
        <v/>
      </c>
      <c r="K2790" s="30">
        <f t="shared" si="131"/>
        <v>0</v>
      </c>
      <c r="L2790" s="30">
        <f>①陸連データ貼付け!P2790</f>
        <v>0</v>
      </c>
      <c r="M2790" s="64">
        <f>①陸連データ貼付け!Q2790</f>
        <v>0</v>
      </c>
    </row>
    <row r="2791" spans="1:13">
      <c r="A2791" s="233">
        <f>①陸連データ貼付け!M2791</f>
        <v>0</v>
      </c>
      <c r="B2791" s="30" t="str">
        <f t="shared" si="129"/>
        <v>0</v>
      </c>
      <c r="C2791" s="30" t="str">
        <f t="shared" si="130"/>
        <v/>
      </c>
      <c r="D2791" s="30">
        <f>①陸連データ貼付け!B2791</f>
        <v>0</v>
      </c>
      <c r="E2791" s="30">
        <f>①陸連データ貼付け!C2791</f>
        <v>0</v>
      </c>
      <c r="F2791" s="30" t="str">
        <f>ASC(①陸連データ貼付け!D2791)</f>
        <v/>
      </c>
      <c r="G2791" s="30">
        <f>①陸連データ貼付け!E2791</f>
        <v>0</v>
      </c>
      <c r="H2791" s="30">
        <f>①陸連データ貼付け!N2791</f>
        <v>0</v>
      </c>
      <c r="I2791" s="30">
        <f>①陸連データ貼付け!K2791</f>
        <v>0</v>
      </c>
      <c r="J2791" s="30" t="str">
        <f>ASC(①陸連データ貼付け!J2791)</f>
        <v/>
      </c>
      <c r="K2791" s="30">
        <f t="shared" si="131"/>
        <v>0</v>
      </c>
      <c r="L2791" s="30">
        <f>①陸連データ貼付け!P2791</f>
        <v>0</v>
      </c>
      <c r="M2791" s="64">
        <f>①陸連データ貼付け!Q2791</f>
        <v>0</v>
      </c>
    </row>
    <row r="2792" spans="1:13">
      <c r="A2792" s="233">
        <f>①陸連データ貼付け!M2792</f>
        <v>0</v>
      </c>
      <c r="B2792" s="30" t="str">
        <f t="shared" si="129"/>
        <v>0</v>
      </c>
      <c r="C2792" s="30" t="str">
        <f t="shared" si="130"/>
        <v/>
      </c>
      <c r="D2792" s="30">
        <f>①陸連データ貼付け!B2792</f>
        <v>0</v>
      </c>
      <c r="E2792" s="30">
        <f>①陸連データ貼付け!C2792</f>
        <v>0</v>
      </c>
      <c r="F2792" s="30" t="str">
        <f>ASC(①陸連データ貼付け!D2792)</f>
        <v/>
      </c>
      <c r="G2792" s="30">
        <f>①陸連データ貼付け!E2792</f>
        <v>0</v>
      </c>
      <c r="H2792" s="30">
        <f>①陸連データ貼付け!N2792</f>
        <v>0</v>
      </c>
      <c r="I2792" s="30">
        <f>①陸連データ貼付け!K2792</f>
        <v>0</v>
      </c>
      <c r="J2792" s="30" t="str">
        <f>ASC(①陸連データ貼付け!J2792)</f>
        <v/>
      </c>
      <c r="K2792" s="30">
        <f t="shared" si="131"/>
        <v>0</v>
      </c>
      <c r="L2792" s="30">
        <f>①陸連データ貼付け!P2792</f>
        <v>0</v>
      </c>
      <c r="M2792" s="64">
        <f>①陸連データ貼付け!Q2792</f>
        <v>0</v>
      </c>
    </row>
    <row r="2793" spans="1:13">
      <c r="A2793" s="233">
        <f>①陸連データ貼付け!M2793</f>
        <v>0</v>
      </c>
      <c r="B2793" s="30" t="str">
        <f t="shared" si="129"/>
        <v>0</v>
      </c>
      <c r="C2793" s="30" t="str">
        <f t="shared" si="130"/>
        <v/>
      </c>
      <c r="D2793" s="30">
        <f>①陸連データ貼付け!B2793</f>
        <v>0</v>
      </c>
      <c r="E2793" s="30">
        <f>①陸連データ貼付け!C2793</f>
        <v>0</v>
      </c>
      <c r="F2793" s="30" t="str">
        <f>ASC(①陸連データ貼付け!D2793)</f>
        <v/>
      </c>
      <c r="G2793" s="30">
        <f>①陸連データ貼付け!E2793</f>
        <v>0</v>
      </c>
      <c r="H2793" s="30">
        <f>①陸連データ貼付け!N2793</f>
        <v>0</v>
      </c>
      <c r="I2793" s="30">
        <f>①陸連データ貼付け!K2793</f>
        <v>0</v>
      </c>
      <c r="J2793" s="30" t="str">
        <f>ASC(①陸連データ貼付け!J2793)</f>
        <v/>
      </c>
      <c r="K2793" s="30">
        <f t="shared" si="131"/>
        <v>0</v>
      </c>
      <c r="L2793" s="30">
        <f>①陸連データ貼付け!P2793</f>
        <v>0</v>
      </c>
      <c r="M2793" s="64">
        <f>①陸連データ貼付け!Q2793</f>
        <v>0</v>
      </c>
    </row>
    <row r="2794" spans="1:13">
      <c r="A2794" s="233">
        <f>①陸連データ貼付け!M2794</f>
        <v>0</v>
      </c>
      <c r="B2794" s="30" t="str">
        <f t="shared" si="129"/>
        <v>0</v>
      </c>
      <c r="C2794" s="30" t="str">
        <f t="shared" si="130"/>
        <v/>
      </c>
      <c r="D2794" s="30">
        <f>①陸連データ貼付け!B2794</f>
        <v>0</v>
      </c>
      <c r="E2794" s="30">
        <f>①陸連データ貼付け!C2794</f>
        <v>0</v>
      </c>
      <c r="F2794" s="30" t="str">
        <f>ASC(①陸連データ貼付け!D2794)</f>
        <v/>
      </c>
      <c r="G2794" s="30">
        <f>①陸連データ貼付け!E2794</f>
        <v>0</v>
      </c>
      <c r="H2794" s="30">
        <f>①陸連データ貼付け!N2794</f>
        <v>0</v>
      </c>
      <c r="I2794" s="30">
        <f>①陸連データ貼付け!K2794</f>
        <v>0</v>
      </c>
      <c r="J2794" s="30" t="str">
        <f>ASC(①陸連データ貼付け!J2794)</f>
        <v/>
      </c>
      <c r="K2794" s="30">
        <f t="shared" si="131"/>
        <v>0</v>
      </c>
      <c r="L2794" s="30">
        <f>①陸連データ貼付け!P2794</f>
        <v>0</v>
      </c>
      <c r="M2794" s="64">
        <f>①陸連データ貼付け!Q2794</f>
        <v>0</v>
      </c>
    </row>
    <row r="2795" spans="1:13">
      <c r="A2795" s="233">
        <f>①陸連データ貼付け!M2795</f>
        <v>0</v>
      </c>
      <c r="B2795" s="30" t="str">
        <f t="shared" si="129"/>
        <v>0</v>
      </c>
      <c r="C2795" s="30" t="str">
        <f t="shared" si="130"/>
        <v/>
      </c>
      <c r="D2795" s="30">
        <f>①陸連データ貼付け!B2795</f>
        <v>0</v>
      </c>
      <c r="E2795" s="30">
        <f>①陸連データ貼付け!C2795</f>
        <v>0</v>
      </c>
      <c r="F2795" s="30" t="str">
        <f>ASC(①陸連データ貼付け!D2795)</f>
        <v/>
      </c>
      <c r="G2795" s="30">
        <f>①陸連データ貼付け!E2795</f>
        <v>0</v>
      </c>
      <c r="H2795" s="30">
        <f>①陸連データ貼付け!N2795</f>
        <v>0</v>
      </c>
      <c r="I2795" s="30">
        <f>①陸連データ貼付け!K2795</f>
        <v>0</v>
      </c>
      <c r="J2795" s="30" t="str">
        <f>ASC(①陸連データ貼付け!J2795)</f>
        <v/>
      </c>
      <c r="K2795" s="30">
        <f t="shared" si="131"/>
        <v>0</v>
      </c>
      <c r="L2795" s="30">
        <f>①陸連データ貼付け!P2795</f>
        <v>0</v>
      </c>
      <c r="M2795" s="64">
        <f>①陸連データ貼付け!Q2795</f>
        <v>0</v>
      </c>
    </row>
    <row r="2796" spans="1:13">
      <c r="A2796" s="233">
        <f>①陸連データ貼付け!M2796</f>
        <v>0</v>
      </c>
      <c r="B2796" s="30" t="str">
        <f t="shared" si="129"/>
        <v>0</v>
      </c>
      <c r="C2796" s="30" t="str">
        <f t="shared" si="130"/>
        <v/>
      </c>
      <c r="D2796" s="30">
        <f>①陸連データ貼付け!B2796</f>
        <v>0</v>
      </c>
      <c r="E2796" s="30">
        <f>①陸連データ貼付け!C2796</f>
        <v>0</v>
      </c>
      <c r="F2796" s="30" t="str">
        <f>ASC(①陸連データ貼付け!D2796)</f>
        <v/>
      </c>
      <c r="G2796" s="30">
        <f>①陸連データ貼付け!E2796</f>
        <v>0</v>
      </c>
      <c r="H2796" s="30">
        <f>①陸連データ貼付け!N2796</f>
        <v>0</v>
      </c>
      <c r="I2796" s="30">
        <f>①陸連データ貼付け!K2796</f>
        <v>0</v>
      </c>
      <c r="J2796" s="30" t="str">
        <f>ASC(①陸連データ貼付け!J2796)</f>
        <v/>
      </c>
      <c r="K2796" s="30">
        <f t="shared" si="131"/>
        <v>0</v>
      </c>
      <c r="L2796" s="30">
        <f>①陸連データ貼付け!P2796</f>
        <v>0</v>
      </c>
      <c r="M2796" s="64">
        <f>①陸連データ貼付け!Q2796</f>
        <v>0</v>
      </c>
    </row>
    <row r="2797" spans="1:13">
      <c r="A2797" s="233">
        <f>①陸連データ貼付け!M2797</f>
        <v>0</v>
      </c>
      <c r="B2797" s="30" t="str">
        <f t="shared" si="129"/>
        <v>0</v>
      </c>
      <c r="C2797" s="30" t="str">
        <f t="shared" si="130"/>
        <v/>
      </c>
      <c r="D2797" s="30">
        <f>①陸連データ貼付け!B2797</f>
        <v>0</v>
      </c>
      <c r="E2797" s="30">
        <f>①陸連データ貼付け!C2797</f>
        <v>0</v>
      </c>
      <c r="F2797" s="30" t="str">
        <f>ASC(①陸連データ貼付け!D2797)</f>
        <v/>
      </c>
      <c r="G2797" s="30">
        <f>①陸連データ貼付け!E2797</f>
        <v>0</v>
      </c>
      <c r="H2797" s="30">
        <f>①陸連データ貼付け!N2797</f>
        <v>0</v>
      </c>
      <c r="I2797" s="30">
        <f>①陸連データ貼付け!K2797</f>
        <v>0</v>
      </c>
      <c r="J2797" s="30" t="str">
        <f>ASC(①陸連データ貼付け!J2797)</f>
        <v/>
      </c>
      <c r="K2797" s="30">
        <f t="shared" si="131"/>
        <v>0</v>
      </c>
      <c r="L2797" s="30">
        <f>①陸連データ貼付け!P2797</f>
        <v>0</v>
      </c>
      <c r="M2797" s="64">
        <f>①陸連データ貼付け!Q2797</f>
        <v>0</v>
      </c>
    </row>
    <row r="2798" spans="1:13">
      <c r="A2798" s="233">
        <f>①陸連データ貼付け!M2798</f>
        <v>0</v>
      </c>
      <c r="B2798" s="30" t="str">
        <f t="shared" si="129"/>
        <v>0</v>
      </c>
      <c r="C2798" s="30" t="str">
        <f t="shared" si="130"/>
        <v/>
      </c>
      <c r="D2798" s="30">
        <f>①陸連データ貼付け!B2798</f>
        <v>0</v>
      </c>
      <c r="E2798" s="30">
        <f>①陸連データ貼付け!C2798</f>
        <v>0</v>
      </c>
      <c r="F2798" s="30" t="str">
        <f>ASC(①陸連データ貼付け!D2798)</f>
        <v/>
      </c>
      <c r="G2798" s="30">
        <f>①陸連データ貼付け!E2798</f>
        <v>0</v>
      </c>
      <c r="H2798" s="30">
        <f>①陸連データ貼付け!N2798</f>
        <v>0</v>
      </c>
      <c r="I2798" s="30">
        <f>①陸連データ貼付け!K2798</f>
        <v>0</v>
      </c>
      <c r="J2798" s="30" t="str">
        <f>ASC(①陸連データ貼付け!J2798)</f>
        <v/>
      </c>
      <c r="K2798" s="30">
        <f t="shared" si="131"/>
        <v>0</v>
      </c>
      <c r="L2798" s="30">
        <f>①陸連データ貼付け!P2798</f>
        <v>0</v>
      </c>
      <c r="M2798" s="64">
        <f>①陸連データ貼付け!Q2798</f>
        <v>0</v>
      </c>
    </row>
    <row r="2799" spans="1:13">
      <c r="A2799" s="233">
        <f>①陸連データ貼付け!M2799</f>
        <v>0</v>
      </c>
      <c r="B2799" s="30" t="str">
        <f t="shared" si="129"/>
        <v>0</v>
      </c>
      <c r="C2799" s="30" t="str">
        <f t="shared" si="130"/>
        <v/>
      </c>
      <c r="D2799" s="30">
        <f>①陸連データ貼付け!B2799</f>
        <v>0</v>
      </c>
      <c r="E2799" s="30">
        <f>①陸連データ貼付け!C2799</f>
        <v>0</v>
      </c>
      <c r="F2799" s="30" t="str">
        <f>ASC(①陸連データ貼付け!D2799)</f>
        <v/>
      </c>
      <c r="G2799" s="30">
        <f>①陸連データ貼付け!E2799</f>
        <v>0</v>
      </c>
      <c r="H2799" s="30">
        <f>①陸連データ貼付け!N2799</f>
        <v>0</v>
      </c>
      <c r="I2799" s="30">
        <f>①陸連データ貼付け!K2799</f>
        <v>0</v>
      </c>
      <c r="J2799" s="30" t="str">
        <f>ASC(①陸連データ貼付け!J2799)</f>
        <v/>
      </c>
      <c r="K2799" s="30">
        <f t="shared" si="131"/>
        <v>0</v>
      </c>
      <c r="L2799" s="30">
        <f>①陸連データ貼付け!P2799</f>
        <v>0</v>
      </c>
      <c r="M2799" s="64">
        <f>①陸連データ貼付け!Q2799</f>
        <v>0</v>
      </c>
    </row>
    <row r="2800" spans="1:13">
      <c r="A2800" s="233">
        <f>①陸連データ貼付け!M2800</f>
        <v>0</v>
      </c>
      <c r="B2800" s="30" t="str">
        <f t="shared" si="129"/>
        <v>0</v>
      </c>
      <c r="C2800" s="30" t="str">
        <f t="shared" si="130"/>
        <v/>
      </c>
      <c r="D2800" s="30">
        <f>①陸連データ貼付け!B2800</f>
        <v>0</v>
      </c>
      <c r="E2800" s="30">
        <f>①陸連データ貼付け!C2800</f>
        <v>0</v>
      </c>
      <c r="F2800" s="30" t="str">
        <f>ASC(①陸連データ貼付け!D2800)</f>
        <v/>
      </c>
      <c r="G2800" s="30">
        <f>①陸連データ貼付け!E2800</f>
        <v>0</v>
      </c>
      <c r="H2800" s="30">
        <f>①陸連データ貼付け!N2800</f>
        <v>0</v>
      </c>
      <c r="I2800" s="30">
        <f>①陸連データ貼付け!K2800</f>
        <v>0</v>
      </c>
      <c r="J2800" s="30" t="str">
        <f>ASC(①陸連データ貼付け!J2800)</f>
        <v/>
      </c>
      <c r="K2800" s="30">
        <f t="shared" si="131"/>
        <v>0</v>
      </c>
      <c r="L2800" s="30">
        <f>①陸連データ貼付け!P2800</f>
        <v>0</v>
      </c>
      <c r="M2800" s="64">
        <f>①陸連データ貼付け!Q2800</f>
        <v>0</v>
      </c>
    </row>
    <row r="2801" spans="1:13">
      <c r="A2801" s="233">
        <f>①陸連データ貼付け!M2801</f>
        <v>0</v>
      </c>
      <c r="B2801" s="30" t="str">
        <f t="shared" si="129"/>
        <v>0</v>
      </c>
      <c r="C2801" s="30" t="str">
        <f t="shared" si="130"/>
        <v/>
      </c>
      <c r="D2801" s="30">
        <f>①陸連データ貼付け!B2801</f>
        <v>0</v>
      </c>
      <c r="E2801" s="30">
        <f>①陸連データ貼付け!C2801</f>
        <v>0</v>
      </c>
      <c r="F2801" s="30" t="str">
        <f>ASC(①陸連データ貼付け!D2801)</f>
        <v/>
      </c>
      <c r="G2801" s="30">
        <f>①陸連データ貼付け!E2801</f>
        <v>0</v>
      </c>
      <c r="H2801" s="30">
        <f>①陸連データ貼付け!N2801</f>
        <v>0</v>
      </c>
      <c r="I2801" s="30">
        <f>①陸連データ貼付け!K2801</f>
        <v>0</v>
      </c>
      <c r="J2801" s="30" t="str">
        <f>ASC(①陸連データ貼付け!J2801)</f>
        <v/>
      </c>
      <c r="K2801" s="30">
        <f t="shared" si="131"/>
        <v>0</v>
      </c>
      <c r="L2801" s="30">
        <f>①陸連データ貼付け!P2801</f>
        <v>0</v>
      </c>
      <c r="M2801" s="64">
        <f>①陸連データ貼付け!Q2801</f>
        <v>0</v>
      </c>
    </row>
    <row r="2802" spans="1:13">
      <c r="A2802" s="233">
        <f>①陸連データ貼付け!M2802</f>
        <v>0</v>
      </c>
      <c r="B2802" s="30" t="str">
        <f t="shared" si="129"/>
        <v>0</v>
      </c>
      <c r="C2802" s="30" t="str">
        <f t="shared" si="130"/>
        <v/>
      </c>
      <c r="D2802" s="30">
        <f>①陸連データ貼付け!B2802</f>
        <v>0</v>
      </c>
      <c r="E2802" s="30">
        <f>①陸連データ貼付け!C2802</f>
        <v>0</v>
      </c>
      <c r="F2802" s="30" t="str">
        <f>ASC(①陸連データ貼付け!D2802)</f>
        <v/>
      </c>
      <c r="G2802" s="30">
        <f>①陸連データ貼付け!E2802</f>
        <v>0</v>
      </c>
      <c r="H2802" s="30">
        <f>①陸連データ貼付け!N2802</f>
        <v>0</v>
      </c>
      <c r="I2802" s="30">
        <f>①陸連データ貼付け!K2802</f>
        <v>0</v>
      </c>
      <c r="J2802" s="30" t="str">
        <f>ASC(①陸連データ貼付け!J2802)</f>
        <v/>
      </c>
      <c r="K2802" s="30">
        <f t="shared" si="131"/>
        <v>0</v>
      </c>
      <c r="L2802" s="30">
        <f>①陸連データ貼付け!P2802</f>
        <v>0</v>
      </c>
      <c r="M2802" s="64">
        <f>①陸連データ貼付け!Q2802</f>
        <v>0</v>
      </c>
    </row>
    <row r="2803" spans="1:13">
      <c r="A2803" s="233">
        <f>①陸連データ貼付け!M2803</f>
        <v>0</v>
      </c>
      <c r="B2803" s="30" t="str">
        <f t="shared" si="129"/>
        <v>0</v>
      </c>
      <c r="C2803" s="30" t="str">
        <f t="shared" si="130"/>
        <v/>
      </c>
      <c r="D2803" s="30">
        <f>①陸連データ貼付け!B2803</f>
        <v>0</v>
      </c>
      <c r="E2803" s="30">
        <f>①陸連データ貼付け!C2803</f>
        <v>0</v>
      </c>
      <c r="F2803" s="30" t="str">
        <f>ASC(①陸連データ貼付け!D2803)</f>
        <v/>
      </c>
      <c r="G2803" s="30">
        <f>①陸連データ貼付け!E2803</f>
        <v>0</v>
      </c>
      <c r="H2803" s="30">
        <f>①陸連データ貼付け!N2803</f>
        <v>0</v>
      </c>
      <c r="I2803" s="30">
        <f>①陸連データ貼付け!K2803</f>
        <v>0</v>
      </c>
      <c r="J2803" s="30" t="str">
        <f>ASC(①陸連データ貼付け!J2803)</f>
        <v/>
      </c>
      <c r="K2803" s="30">
        <f t="shared" si="131"/>
        <v>0</v>
      </c>
      <c r="L2803" s="30">
        <f>①陸連データ貼付け!P2803</f>
        <v>0</v>
      </c>
      <c r="M2803" s="64">
        <f>①陸連データ貼付け!Q2803</f>
        <v>0</v>
      </c>
    </row>
    <row r="2804" spans="1:13">
      <c r="A2804" s="233">
        <f>①陸連データ貼付け!M2804</f>
        <v>0</v>
      </c>
      <c r="B2804" s="30" t="str">
        <f t="shared" si="129"/>
        <v>0</v>
      </c>
      <c r="C2804" s="30" t="str">
        <f t="shared" si="130"/>
        <v/>
      </c>
      <c r="D2804" s="30">
        <f>①陸連データ貼付け!B2804</f>
        <v>0</v>
      </c>
      <c r="E2804" s="30">
        <f>①陸連データ貼付け!C2804</f>
        <v>0</v>
      </c>
      <c r="F2804" s="30" t="str">
        <f>ASC(①陸連データ貼付け!D2804)</f>
        <v/>
      </c>
      <c r="G2804" s="30">
        <f>①陸連データ貼付け!E2804</f>
        <v>0</v>
      </c>
      <c r="H2804" s="30">
        <f>①陸連データ貼付け!N2804</f>
        <v>0</v>
      </c>
      <c r="I2804" s="30">
        <f>①陸連データ貼付け!K2804</f>
        <v>0</v>
      </c>
      <c r="J2804" s="30" t="str">
        <f>ASC(①陸連データ貼付け!J2804)</f>
        <v/>
      </c>
      <c r="K2804" s="30">
        <f t="shared" si="131"/>
        <v>0</v>
      </c>
      <c r="L2804" s="30">
        <f>①陸連データ貼付け!P2804</f>
        <v>0</v>
      </c>
      <c r="M2804" s="64">
        <f>①陸連データ貼付け!Q2804</f>
        <v>0</v>
      </c>
    </row>
    <row r="2805" spans="1:13">
      <c r="A2805" s="233">
        <f>①陸連データ貼付け!M2805</f>
        <v>0</v>
      </c>
      <c r="B2805" s="30" t="str">
        <f t="shared" si="129"/>
        <v>0</v>
      </c>
      <c r="C2805" s="30" t="str">
        <f t="shared" si="130"/>
        <v/>
      </c>
      <c r="D2805" s="30">
        <f>①陸連データ貼付け!B2805</f>
        <v>0</v>
      </c>
      <c r="E2805" s="30">
        <f>①陸連データ貼付け!C2805</f>
        <v>0</v>
      </c>
      <c r="F2805" s="30" t="str">
        <f>ASC(①陸連データ貼付け!D2805)</f>
        <v/>
      </c>
      <c r="G2805" s="30">
        <f>①陸連データ貼付け!E2805</f>
        <v>0</v>
      </c>
      <c r="H2805" s="30">
        <f>①陸連データ貼付け!N2805</f>
        <v>0</v>
      </c>
      <c r="I2805" s="30">
        <f>①陸連データ貼付け!K2805</f>
        <v>0</v>
      </c>
      <c r="J2805" s="30" t="str">
        <f>ASC(①陸連データ貼付け!J2805)</f>
        <v/>
      </c>
      <c r="K2805" s="30">
        <f t="shared" si="131"/>
        <v>0</v>
      </c>
      <c r="L2805" s="30">
        <f>①陸連データ貼付け!P2805</f>
        <v>0</v>
      </c>
      <c r="M2805" s="64">
        <f>①陸連データ貼付け!Q2805</f>
        <v>0</v>
      </c>
    </row>
    <row r="2806" spans="1:13">
      <c r="A2806" s="233">
        <f>①陸連データ貼付け!M2806</f>
        <v>0</v>
      </c>
      <c r="B2806" s="30" t="str">
        <f t="shared" si="129"/>
        <v>0</v>
      </c>
      <c r="C2806" s="30" t="str">
        <f t="shared" si="130"/>
        <v/>
      </c>
      <c r="D2806" s="30">
        <f>①陸連データ貼付け!B2806</f>
        <v>0</v>
      </c>
      <c r="E2806" s="30">
        <f>①陸連データ貼付け!C2806</f>
        <v>0</v>
      </c>
      <c r="F2806" s="30" t="str">
        <f>ASC(①陸連データ貼付け!D2806)</f>
        <v/>
      </c>
      <c r="G2806" s="30">
        <f>①陸連データ貼付け!E2806</f>
        <v>0</v>
      </c>
      <c r="H2806" s="30">
        <f>①陸連データ貼付け!N2806</f>
        <v>0</v>
      </c>
      <c r="I2806" s="30">
        <f>①陸連データ貼付け!K2806</f>
        <v>0</v>
      </c>
      <c r="J2806" s="30" t="str">
        <f>ASC(①陸連データ貼付け!J2806)</f>
        <v/>
      </c>
      <c r="K2806" s="30">
        <f t="shared" si="131"/>
        <v>0</v>
      </c>
      <c r="L2806" s="30">
        <f>①陸連データ貼付け!P2806</f>
        <v>0</v>
      </c>
      <c r="M2806" s="64">
        <f>①陸連データ貼付け!Q2806</f>
        <v>0</v>
      </c>
    </row>
    <row r="2807" spans="1:13">
      <c r="A2807" s="233">
        <f>①陸連データ貼付け!M2807</f>
        <v>0</v>
      </c>
      <c r="B2807" s="30" t="str">
        <f t="shared" si="129"/>
        <v>0</v>
      </c>
      <c r="C2807" s="30" t="str">
        <f t="shared" si="130"/>
        <v/>
      </c>
      <c r="D2807" s="30">
        <f>①陸連データ貼付け!B2807</f>
        <v>0</v>
      </c>
      <c r="E2807" s="30">
        <f>①陸連データ貼付け!C2807</f>
        <v>0</v>
      </c>
      <c r="F2807" s="30" t="str">
        <f>ASC(①陸連データ貼付け!D2807)</f>
        <v/>
      </c>
      <c r="G2807" s="30">
        <f>①陸連データ貼付け!E2807</f>
        <v>0</v>
      </c>
      <c r="H2807" s="30">
        <f>①陸連データ貼付け!N2807</f>
        <v>0</v>
      </c>
      <c r="I2807" s="30">
        <f>①陸連データ貼付け!K2807</f>
        <v>0</v>
      </c>
      <c r="J2807" s="30" t="str">
        <f>ASC(①陸連データ貼付け!J2807)</f>
        <v/>
      </c>
      <c r="K2807" s="30">
        <f t="shared" si="131"/>
        <v>0</v>
      </c>
      <c r="L2807" s="30">
        <f>①陸連データ貼付け!P2807</f>
        <v>0</v>
      </c>
      <c r="M2807" s="64">
        <f>①陸連データ貼付け!Q2807</f>
        <v>0</v>
      </c>
    </row>
    <row r="2808" spans="1:13">
      <c r="A2808" s="233">
        <f>①陸連データ貼付け!M2808</f>
        <v>0</v>
      </c>
      <c r="B2808" s="30" t="str">
        <f t="shared" si="129"/>
        <v>0</v>
      </c>
      <c r="C2808" s="30" t="str">
        <f t="shared" si="130"/>
        <v/>
      </c>
      <c r="D2808" s="30">
        <f>①陸連データ貼付け!B2808</f>
        <v>0</v>
      </c>
      <c r="E2808" s="30">
        <f>①陸連データ貼付け!C2808</f>
        <v>0</v>
      </c>
      <c r="F2808" s="30" t="str">
        <f>ASC(①陸連データ貼付け!D2808)</f>
        <v/>
      </c>
      <c r="G2808" s="30">
        <f>①陸連データ貼付け!E2808</f>
        <v>0</v>
      </c>
      <c r="H2808" s="30">
        <f>①陸連データ貼付け!N2808</f>
        <v>0</v>
      </c>
      <c r="I2808" s="30">
        <f>①陸連データ貼付け!K2808</f>
        <v>0</v>
      </c>
      <c r="J2808" s="30" t="str">
        <f>ASC(①陸連データ貼付け!J2808)</f>
        <v/>
      </c>
      <c r="K2808" s="30">
        <f t="shared" si="131"/>
        <v>0</v>
      </c>
      <c r="L2808" s="30">
        <f>①陸連データ貼付け!P2808</f>
        <v>0</v>
      </c>
      <c r="M2808" s="64">
        <f>①陸連データ貼付け!Q2808</f>
        <v>0</v>
      </c>
    </row>
    <row r="2809" spans="1:13">
      <c r="A2809" s="233">
        <f>①陸連データ貼付け!M2809</f>
        <v>0</v>
      </c>
      <c r="B2809" s="30" t="str">
        <f t="shared" si="129"/>
        <v>0</v>
      </c>
      <c r="C2809" s="30" t="str">
        <f t="shared" si="130"/>
        <v/>
      </c>
      <c r="D2809" s="30">
        <f>①陸連データ貼付け!B2809</f>
        <v>0</v>
      </c>
      <c r="E2809" s="30">
        <f>①陸連データ貼付け!C2809</f>
        <v>0</v>
      </c>
      <c r="F2809" s="30" t="str">
        <f>ASC(①陸連データ貼付け!D2809)</f>
        <v/>
      </c>
      <c r="G2809" s="30">
        <f>①陸連データ貼付け!E2809</f>
        <v>0</v>
      </c>
      <c r="H2809" s="30">
        <f>①陸連データ貼付け!N2809</f>
        <v>0</v>
      </c>
      <c r="I2809" s="30">
        <f>①陸連データ貼付け!K2809</f>
        <v>0</v>
      </c>
      <c r="J2809" s="30" t="str">
        <f>ASC(①陸連データ貼付け!J2809)</f>
        <v/>
      </c>
      <c r="K2809" s="30">
        <f t="shared" si="131"/>
        <v>0</v>
      </c>
      <c r="L2809" s="30">
        <f>①陸連データ貼付け!P2809</f>
        <v>0</v>
      </c>
      <c r="M2809" s="64">
        <f>①陸連データ貼付け!Q2809</f>
        <v>0</v>
      </c>
    </row>
    <row r="2810" spans="1:13">
      <c r="A2810" s="233">
        <f>①陸連データ貼付け!M2810</f>
        <v>0</v>
      </c>
      <c r="B2810" s="30" t="str">
        <f t="shared" si="129"/>
        <v>0</v>
      </c>
      <c r="C2810" s="30" t="str">
        <f t="shared" si="130"/>
        <v/>
      </c>
      <c r="D2810" s="30">
        <f>①陸連データ貼付け!B2810</f>
        <v>0</v>
      </c>
      <c r="E2810" s="30">
        <f>①陸連データ貼付け!C2810</f>
        <v>0</v>
      </c>
      <c r="F2810" s="30" t="str">
        <f>ASC(①陸連データ貼付け!D2810)</f>
        <v/>
      </c>
      <c r="G2810" s="30">
        <f>①陸連データ貼付け!E2810</f>
        <v>0</v>
      </c>
      <c r="H2810" s="30">
        <f>①陸連データ貼付け!N2810</f>
        <v>0</v>
      </c>
      <c r="I2810" s="30">
        <f>①陸連データ貼付け!K2810</f>
        <v>0</v>
      </c>
      <c r="J2810" s="30" t="str">
        <f>ASC(①陸連データ貼付け!J2810)</f>
        <v/>
      </c>
      <c r="K2810" s="30">
        <f t="shared" si="131"/>
        <v>0</v>
      </c>
      <c r="L2810" s="30">
        <f>①陸連データ貼付け!P2810</f>
        <v>0</v>
      </c>
      <c r="M2810" s="64">
        <f>①陸連データ貼付け!Q2810</f>
        <v>0</v>
      </c>
    </row>
    <row r="2811" spans="1:13">
      <c r="A2811" s="233">
        <f>①陸連データ貼付け!M2811</f>
        <v>0</v>
      </c>
      <c r="B2811" s="30" t="str">
        <f t="shared" si="129"/>
        <v>0</v>
      </c>
      <c r="C2811" s="30" t="str">
        <f t="shared" si="130"/>
        <v/>
      </c>
      <c r="D2811" s="30">
        <f>①陸連データ貼付け!B2811</f>
        <v>0</v>
      </c>
      <c r="E2811" s="30">
        <f>①陸連データ貼付け!C2811</f>
        <v>0</v>
      </c>
      <c r="F2811" s="30" t="str">
        <f>ASC(①陸連データ貼付け!D2811)</f>
        <v/>
      </c>
      <c r="G2811" s="30">
        <f>①陸連データ貼付け!E2811</f>
        <v>0</v>
      </c>
      <c r="H2811" s="30">
        <f>①陸連データ貼付け!N2811</f>
        <v>0</v>
      </c>
      <c r="I2811" s="30">
        <f>①陸連データ貼付け!K2811</f>
        <v>0</v>
      </c>
      <c r="J2811" s="30" t="str">
        <f>ASC(①陸連データ貼付け!J2811)</f>
        <v/>
      </c>
      <c r="K2811" s="30">
        <f t="shared" si="131"/>
        <v>0</v>
      </c>
      <c r="L2811" s="30">
        <f>①陸連データ貼付け!P2811</f>
        <v>0</v>
      </c>
      <c r="M2811" s="64">
        <f>①陸連データ貼付け!Q2811</f>
        <v>0</v>
      </c>
    </row>
    <row r="2812" spans="1:13">
      <c r="A2812" s="233">
        <f>①陸連データ貼付け!M2812</f>
        <v>0</v>
      </c>
      <c r="B2812" s="30" t="str">
        <f t="shared" si="129"/>
        <v>0</v>
      </c>
      <c r="C2812" s="30" t="str">
        <f t="shared" si="130"/>
        <v/>
      </c>
      <c r="D2812" s="30">
        <f>①陸連データ貼付け!B2812</f>
        <v>0</v>
      </c>
      <c r="E2812" s="30">
        <f>①陸連データ貼付け!C2812</f>
        <v>0</v>
      </c>
      <c r="F2812" s="30" t="str">
        <f>ASC(①陸連データ貼付け!D2812)</f>
        <v/>
      </c>
      <c r="G2812" s="30">
        <f>①陸連データ貼付け!E2812</f>
        <v>0</v>
      </c>
      <c r="H2812" s="30">
        <f>①陸連データ貼付け!N2812</f>
        <v>0</v>
      </c>
      <c r="I2812" s="30">
        <f>①陸連データ貼付け!K2812</f>
        <v>0</v>
      </c>
      <c r="J2812" s="30" t="str">
        <f>ASC(①陸連データ貼付け!J2812)</f>
        <v/>
      </c>
      <c r="K2812" s="30">
        <f t="shared" si="131"/>
        <v>0</v>
      </c>
      <c r="L2812" s="30">
        <f>①陸連データ貼付け!P2812</f>
        <v>0</v>
      </c>
      <c r="M2812" s="64">
        <f>①陸連データ貼付け!Q2812</f>
        <v>0</v>
      </c>
    </row>
    <row r="2813" spans="1:13">
      <c r="A2813" s="233">
        <f>①陸連データ貼付け!M2813</f>
        <v>0</v>
      </c>
      <c r="B2813" s="30" t="str">
        <f t="shared" si="129"/>
        <v>0</v>
      </c>
      <c r="C2813" s="30" t="str">
        <f t="shared" si="130"/>
        <v/>
      </c>
      <c r="D2813" s="30">
        <f>①陸連データ貼付け!B2813</f>
        <v>0</v>
      </c>
      <c r="E2813" s="30">
        <f>①陸連データ貼付け!C2813</f>
        <v>0</v>
      </c>
      <c r="F2813" s="30" t="str">
        <f>ASC(①陸連データ貼付け!D2813)</f>
        <v/>
      </c>
      <c r="G2813" s="30">
        <f>①陸連データ貼付け!E2813</f>
        <v>0</v>
      </c>
      <c r="H2813" s="30">
        <f>①陸連データ貼付け!N2813</f>
        <v>0</v>
      </c>
      <c r="I2813" s="30">
        <f>①陸連データ貼付け!K2813</f>
        <v>0</v>
      </c>
      <c r="J2813" s="30" t="str">
        <f>ASC(①陸連データ貼付け!J2813)</f>
        <v/>
      </c>
      <c r="K2813" s="30">
        <f t="shared" si="131"/>
        <v>0</v>
      </c>
      <c r="L2813" s="30">
        <f>①陸連データ貼付け!P2813</f>
        <v>0</v>
      </c>
      <c r="M2813" s="64">
        <f>①陸連データ貼付け!Q2813</f>
        <v>0</v>
      </c>
    </row>
    <row r="2814" spans="1:13">
      <c r="A2814" s="233">
        <f>①陸連データ貼付け!M2814</f>
        <v>0</v>
      </c>
      <c r="B2814" s="30" t="str">
        <f t="shared" si="129"/>
        <v>0</v>
      </c>
      <c r="C2814" s="30" t="str">
        <f t="shared" si="130"/>
        <v/>
      </c>
      <c r="D2814" s="30">
        <f>①陸連データ貼付け!B2814</f>
        <v>0</v>
      </c>
      <c r="E2814" s="30">
        <f>①陸連データ貼付け!C2814</f>
        <v>0</v>
      </c>
      <c r="F2814" s="30" t="str">
        <f>ASC(①陸連データ貼付け!D2814)</f>
        <v/>
      </c>
      <c r="G2814" s="30">
        <f>①陸連データ貼付け!E2814</f>
        <v>0</v>
      </c>
      <c r="H2814" s="30">
        <f>①陸連データ貼付け!N2814</f>
        <v>0</v>
      </c>
      <c r="I2814" s="30">
        <f>①陸連データ貼付け!K2814</f>
        <v>0</v>
      </c>
      <c r="J2814" s="30" t="str">
        <f>ASC(①陸連データ貼付け!J2814)</f>
        <v/>
      </c>
      <c r="K2814" s="30">
        <f t="shared" si="131"/>
        <v>0</v>
      </c>
      <c r="L2814" s="30">
        <f>①陸連データ貼付け!P2814</f>
        <v>0</v>
      </c>
      <c r="M2814" s="64">
        <f>①陸連データ貼付け!Q2814</f>
        <v>0</v>
      </c>
    </row>
    <row r="2815" spans="1:13">
      <c r="A2815" s="233">
        <f>①陸連データ貼付け!M2815</f>
        <v>0</v>
      </c>
      <c r="B2815" s="30" t="str">
        <f t="shared" si="129"/>
        <v>0</v>
      </c>
      <c r="C2815" s="30" t="str">
        <f t="shared" si="130"/>
        <v/>
      </c>
      <c r="D2815" s="30">
        <f>①陸連データ貼付け!B2815</f>
        <v>0</v>
      </c>
      <c r="E2815" s="30">
        <f>①陸連データ貼付け!C2815</f>
        <v>0</v>
      </c>
      <c r="F2815" s="30" t="str">
        <f>ASC(①陸連データ貼付け!D2815)</f>
        <v/>
      </c>
      <c r="G2815" s="30">
        <f>①陸連データ貼付け!E2815</f>
        <v>0</v>
      </c>
      <c r="H2815" s="30">
        <f>①陸連データ貼付け!N2815</f>
        <v>0</v>
      </c>
      <c r="I2815" s="30">
        <f>①陸連データ貼付け!K2815</f>
        <v>0</v>
      </c>
      <c r="J2815" s="30" t="str">
        <f>ASC(①陸連データ貼付け!J2815)</f>
        <v/>
      </c>
      <c r="K2815" s="30">
        <f t="shared" si="131"/>
        <v>0</v>
      </c>
      <c r="L2815" s="30">
        <f>①陸連データ貼付け!P2815</f>
        <v>0</v>
      </c>
      <c r="M2815" s="64">
        <f>①陸連データ貼付け!Q2815</f>
        <v>0</v>
      </c>
    </row>
    <row r="2816" spans="1:13">
      <c r="A2816" s="233">
        <f>①陸連データ貼付け!M2816</f>
        <v>0</v>
      </c>
      <c r="B2816" s="30" t="str">
        <f t="shared" si="129"/>
        <v>0</v>
      </c>
      <c r="C2816" s="30" t="str">
        <f t="shared" si="130"/>
        <v/>
      </c>
      <c r="D2816" s="30">
        <f>①陸連データ貼付け!B2816</f>
        <v>0</v>
      </c>
      <c r="E2816" s="30">
        <f>①陸連データ貼付け!C2816</f>
        <v>0</v>
      </c>
      <c r="F2816" s="30" t="str">
        <f>ASC(①陸連データ貼付け!D2816)</f>
        <v/>
      </c>
      <c r="G2816" s="30">
        <f>①陸連データ貼付け!E2816</f>
        <v>0</v>
      </c>
      <c r="H2816" s="30">
        <f>①陸連データ貼付け!N2816</f>
        <v>0</v>
      </c>
      <c r="I2816" s="30">
        <f>①陸連データ貼付け!K2816</f>
        <v>0</v>
      </c>
      <c r="J2816" s="30" t="str">
        <f>ASC(①陸連データ貼付け!J2816)</f>
        <v/>
      </c>
      <c r="K2816" s="30">
        <f t="shared" si="131"/>
        <v>0</v>
      </c>
      <c r="L2816" s="30">
        <f>①陸連データ貼付け!P2816</f>
        <v>0</v>
      </c>
      <c r="M2816" s="64">
        <f>①陸連データ貼付け!Q2816</f>
        <v>0</v>
      </c>
    </row>
    <row r="2817" spans="1:13">
      <c r="A2817" s="233">
        <f>①陸連データ貼付け!M2817</f>
        <v>0</v>
      </c>
      <c r="B2817" s="30" t="str">
        <f t="shared" si="129"/>
        <v>0</v>
      </c>
      <c r="C2817" s="30" t="str">
        <f t="shared" si="130"/>
        <v/>
      </c>
      <c r="D2817" s="30">
        <f>①陸連データ貼付け!B2817</f>
        <v>0</v>
      </c>
      <c r="E2817" s="30">
        <f>①陸連データ貼付け!C2817</f>
        <v>0</v>
      </c>
      <c r="F2817" s="30" t="str">
        <f>ASC(①陸連データ貼付け!D2817)</f>
        <v/>
      </c>
      <c r="G2817" s="30">
        <f>①陸連データ貼付け!E2817</f>
        <v>0</v>
      </c>
      <c r="H2817" s="30">
        <f>①陸連データ貼付け!N2817</f>
        <v>0</v>
      </c>
      <c r="I2817" s="30">
        <f>①陸連データ貼付け!K2817</f>
        <v>0</v>
      </c>
      <c r="J2817" s="30" t="str">
        <f>ASC(①陸連データ貼付け!J2817)</f>
        <v/>
      </c>
      <c r="K2817" s="30">
        <f t="shared" si="131"/>
        <v>0</v>
      </c>
      <c r="L2817" s="30">
        <f>①陸連データ貼付け!P2817</f>
        <v>0</v>
      </c>
      <c r="M2817" s="64">
        <f>①陸連データ貼付け!Q2817</f>
        <v>0</v>
      </c>
    </row>
    <row r="2818" spans="1:13">
      <c r="A2818" s="233">
        <f>①陸連データ貼付け!M2818</f>
        <v>0</v>
      </c>
      <c r="B2818" s="30" t="str">
        <f t="shared" si="129"/>
        <v>0</v>
      </c>
      <c r="C2818" s="30" t="str">
        <f t="shared" si="130"/>
        <v/>
      </c>
      <c r="D2818" s="30">
        <f>①陸連データ貼付け!B2818</f>
        <v>0</v>
      </c>
      <c r="E2818" s="30">
        <f>①陸連データ貼付け!C2818</f>
        <v>0</v>
      </c>
      <c r="F2818" s="30" t="str">
        <f>ASC(①陸連データ貼付け!D2818)</f>
        <v/>
      </c>
      <c r="G2818" s="30">
        <f>①陸連データ貼付け!E2818</f>
        <v>0</v>
      </c>
      <c r="H2818" s="30">
        <f>①陸連データ貼付け!N2818</f>
        <v>0</v>
      </c>
      <c r="I2818" s="30">
        <f>①陸連データ貼付け!K2818</f>
        <v>0</v>
      </c>
      <c r="J2818" s="30" t="str">
        <f>ASC(①陸連データ貼付け!J2818)</f>
        <v/>
      </c>
      <c r="K2818" s="30">
        <f t="shared" si="131"/>
        <v>0</v>
      </c>
      <c r="L2818" s="30">
        <f>①陸連データ貼付け!P2818</f>
        <v>0</v>
      </c>
      <c r="M2818" s="64">
        <f>①陸連データ貼付け!Q2818</f>
        <v>0</v>
      </c>
    </row>
    <row r="2819" spans="1:13">
      <c r="A2819" s="233">
        <f>①陸連データ貼付け!M2819</f>
        <v>0</v>
      </c>
      <c r="B2819" s="30" t="str">
        <f t="shared" ref="B2819:B2882" si="132">LEFT(A2819,1)</f>
        <v>0</v>
      </c>
      <c r="C2819" s="30" t="str">
        <f t="shared" ref="C2819:C2882" si="133">REPLACE(A2819,1,1,"")</f>
        <v/>
      </c>
      <c r="D2819" s="30">
        <f>①陸連データ貼付け!B2819</f>
        <v>0</v>
      </c>
      <c r="E2819" s="30">
        <f>①陸連データ貼付け!C2819</f>
        <v>0</v>
      </c>
      <c r="F2819" s="30" t="str">
        <f>ASC(①陸連データ貼付け!D2819)</f>
        <v/>
      </c>
      <c r="G2819" s="30">
        <f>①陸連データ貼付け!E2819</f>
        <v>0</v>
      </c>
      <c r="H2819" s="30">
        <f>①陸連データ貼付け!N2819</f>
        <v>0</v>
      </c>
      <c r="I2819" s="30">
        <f>①陸連データ貼付け!K2819</f>
        <v>0</v>
      </c>
      <c r="J2819" s="30" t="str">
        <f>ASC(①陸連データ貼付け!J2819)</f>
        <v/>
      </c>
      <c r="K2819" s="30">
        <f t="shared" ref="K2819:K2882" si="134">I2819</f>
        <v>0</v>
      </c>
      <c r="L2819" s="30">
        <f>①陸連データ貼付け!P2819</f>
        <v>0</v>
      </c>
      <c r="M2819" s="64">
        <f>①陸連データ貼付け!Q2819</f>
        <v>0</v>
      </c>
    </row>
    <row r="2820" spans="1:13">
      <c r="A2820" s="233">
        <f>①陸連データ貼付け!M2820</f>
        <v>0</v>
      </c>
      <c r="B2820" s="30" t="str">
        <f t="shared" si="132"/>
        <v>0</v>
      </c>
      <c r="C2820" s="30" t="str">
        <f t="shared" si="133"/>
        <v/>
      </c>
      <c r="D2820" s="30">
        <f>①陸連データ貼付け!B2820</f>
        <v>0</v>
      </c>
      <c r="E2820" s="30">
        <f>①陸連データ貼付け!C2820</f>
        <v>0</v>
      </c>
      <c r="F2820" s="30" t="str">
        <f>ASC(①陸連データ貼付け!D2820)</f>
        <v/>
      </c>
      <c r="G2820" s="30">
        <f>①陸連データ貼付け!E2820</f>
        <v>0</v>
      </c>
      <c r="H2820" s="30">
        <f>①陸連データ貼付け!N2820</f>
        <v>0</v>
      </c>
      <c r="I2820" s="30">
        <f>①陸連データ貼付け!K2820</f>
        <v>0</v>
      </c>
      <c r="J2820" s="30" t="str">
        <f>ASC(①陸連データ貼付け!J2820)</f>
        <v/>
      </c>
      <c r="K2820" s="30">
        <f t="shared" si="134"/>
        <v>0</v>
      </c>
      <c r="L2820" s="30">
        <f>①陸連データ貼付け!P2820</f>
        <v>0</v>
      </c>
      <c r="M2820" s="64">
        <f>①陸連データ貼付け!Q2820</f>
        <v>0</v>
      </c>
    </row>
    <row r="2821" spans="1:13">
      <c r="A2821" s="233">
        <f>①陸連データ貼付け!M2821</f>
        <v>0</v>
      </c>
      <c r="B2821" s="30" t="str">
        <f t="shared" si="132"/>
        <v>0</v>
      </c>
      <c r="C2821" s="30" t="str">
        <f t="shared" si="133"/>
        <v/>
      </c>
      <c r="D2821" s="30">
        <f>①陸連データ貼付け!B2821</f>
        <v>0</v>
      </c>
      <c r="E2821" s="30">
        <f>①陸連データ貼付け!C2821</f>
        <v>0</v>
      </c>
      <c r="F2821" s="30" t="str">
        <f>ASC(①陸連データ貼付け!D2821)</f>
        <v/>
      </c>
      <c r="G2821" s="30">
        <f>①陸連データ貼付け!E2821</f>
        <v>0</v>
      </c>
      <c r="H2821" s="30">
        <f>①陸連データ貼付け!N2821</f>
        <v>0</v>
      </c>
      <c r="I2821" s="30">
        <f>①陸連データ貼付け!K2821</f>
        <v>0</v>
      </c>
      <c r="J2821" s="30" t="str">
        <f>ASC(①陸連データ貼付け!J2821)</f>
        <v/>
      </c>
      <c r="K2821" s="30">
        <f t="shared" si="134"/>
        <v>0</v>
      </c>
      <c r="L2821" s="30">
        <f>①陸連データ貼付け!P2821</f>
        <v>0</v>
      </c>
      <c r="M2821" s="64">
        <f>①陸連データ貼付け!Q2821</f>
        <v>0</v>
      </c>
    </row>
    <row r="2822" spans="1:13">
      <c r="A2822" s="233">
        <f>①陸連データ貼付け!M2822</f>
        <v>0</v>
      </c>
      <c r="B2822" s="30" t="str">
        <f t="shared" si="132"/>
        <v>0</v>
      </c>
      <c r="C2822" s="30" t="str">
        <f t="shared" si="133"/>
        <v/>
      </c>
      <c r="D2822" s="30">
        <f>①陸連データ貼付け!B2822</f>
        <v>0</v>
      </c>
      <c r="E2822" s="30">
        <f>①陸連データ貼付け!C2822</f>
        <v>0</v>
      </c>
      <c r="F2822" s="30" t="str">
        <f>ASC(①陸連データ貼付け!D2822)</f>
        <v/>
      </c>
      <c r="G2822" s="30">
        <f>①陸連データ貼付け!E2822</f>
        <v>0</v>
      </c>
      <c r="H2822" s="30">
        <f>①陸連データ貼付け!N2822</f>
        <v>0</v>
      </c>
      <c r="I2822" s="30">
        <f>①陸連データ貼付け!K2822</f>
        <v>0</v>
      </c>
      <c r="J2822" s="30" t="str">
        <f>ASC(①陸連データ貼付け!J2822)</f>
        <v/>
      </c>
      <c r="K2822" s="30">
        <f t="shared" si="134"/>
        <v>0</v>
      </c>
      <c r="L2822" s="30">
        <f>①陸連データ貼付け!P2822</f>
        <v>0</v>
      </c>
      <c r="M2822" s="64">
        <f>①陸連データ貼付け!Q2822</f>
        <v>0</v>
      </c>
    </row>
    <row r="2823" spans="1:13">
      <c r="A2823" s="233">
        <f>①陸連データ貼付け!M2823</f>
        <v>0</v>
      </c>
      <c r="B2823" s="30" t="str">
        <f t="shared" si="132"/>
        <v>0</v>
      </c>
      <c r="C2823" s="30" t="str">
        <f t="shared" si="133"/>
        <v/>
      </c>
      <c r="D2823" s="30">
        <f>①陸連データ貼付け!B2823</f>
        <v>0</v>
      </c>
      <c r="E2823" s="30">
        <f>①陸連データ貼付け!C2823</f>
        <v>0</v>
      </c>
      <c r="F2823" s="30" t="str">
        <f>ASC(①陸連データ貼付け!D2823)</f>
        <v/>
      </c>
      <c r="G2823" s="30">
        <f>①陸連データ貼付け!E2823</f>
        <v>0</v>
      </c>
      <c r="H2823" s="30">
        <f>①陸連データ貼付け!N2823</f>
        <v>0</v>
      </c>
      <c r="I2823" s="30">
        <f>①陸連データ貼付け!K2823</f>
        <v>0</v>
      </c>
      <c r="J2823" s="30" t="str">
        <f>ASC(①陸連データ貼付け!J2823)</f>
        <v/>
      </c>
      <c r="K2823" s="30">
        <f t="shared" si="134"/>
        <v>0</v>
      </c>
      <c r="L2823" s="30">
        <f>①陸連データ貼付け!P2823</f>
        <v>0</v>
      </c>
      <c r="M2823" s="64">
        <f>①陸連データ貼付け!Q2823</f>
        <v>0</v>
      </c>
    </row>
    <row r="2824" spans="1:13">
      <c r="A2824" s="233">
        <f>①陸連データ貼付け!M2824</f>
        <v>0</v>
      </c>
      <c r="B2824" s="30" t="str">
        <f t="shared" si="132"/>
        <v>0</v>
      </c>
      <c r="C2824" s="30" t="str">
        <f t="shared" si="133"/>
        <v/>
      </c>
      <c r="D2824" s="30">
        <f>①陸連データ貼付け!B2824</f>
        <v>0</v>
      </c>
      <c r="E2824" s="30">
        <f>①陸連データ貼付け!C2824</f>
        <v>0</v>
      </c>
      <c r="F2824" s="30" t="str">
        <f>ASC(①陸連データ貼付け!D2824)</f>
        <v/>
      </c>
      <c r="G2824" s="30">
        <f>①陸連データ貼付け!E2824</f>
        <v>0</v>
      </c>
      <c r="H2824" s="30">
        <f>①陸連データ貼付け!N2824</f>
        <v>0</v>
      </c>
      <c r="I2824" s="30">
        <f>①陸連データ貼付け!K2824</f>
        <v>0</v>
      </c>
      <c r="J2824" s="30" t="str">
        <f>ASC(①陸連データ貼付け!J2824)</f>
        <v/>
      </c>
      <c r="K2824" s="30">
        <f t="shared" si="134"/>
        <v>0</v>
      </c>
      <c r="L2824" s="30">
        <f>①陸連データ貼付け!P2824</f>
        <v>0</v>
      </c>
      <c r="M2824" s="64">
        <f>①陸連データ貼付け!Q2824</f>
        <v>0</v>
      </c>
    </row>
    <row r="2825" spans="1:13">
      <c r="A2825" s="233">
        <f>①陸連データ貼付け!M2825</f>
        <v>0</v>
      </c>
      <c r="B2825" s="30" t="str">
        <f t="shared" si="132"/>
        <v>0</v>
      </c>
      <c r="C2825" s="30" t="str">
        <f t="shared" si="133"/>
        <v/>
      </c>
      <c r="D2825" s="30">
        <f>①陸連データ貼付け!B2825</f>
        <v>0</v>
      </c>
      <c r="E2825" s="30">
        <f>①陸連データ貼付け!C2825</f>
        <v>0</v>
      </c>
      <c r="F2825" s="30" t="str">
        <f>ASC(①陸連データ貼付け!D2825)</f>
        <v/>
      </c>
      <c r="G2825" s="30">
        <f>①陸連データ貼付け!E2825</f>
        <v>0</v>
      </c>
      <c r="H2825" s="30">
        <f>①陸連データ貼付け!N2825</f>
        <v>0</v>
      </c>
      <c r="I2825" s="30">
        <f>①陸連データ貼付け!K2825</f>
        <v>0</v>
      </c>
      <c r="J2825" s="30" t="str">
        <f>ASC(①陸連データ貼付け!J2825)</f>
        <v/>
      </c>
      <c r="K2825" s="30">
        <f t="shared" si="134"/>
        <v>0</v>
      </c>
      <c r="L2825" s="30">
        <f>①陸連データ貼付け!P2825</f>
        <v>0</v>
      </c>
      <c r="M2825" s="64">
        <f>①陸連データ貼付け!Q2825</f>
        <v>0</v>
      </c>
    </row>
    <row r="2826" spans="1:13">
      <c r="A2826" s="233">
        <f>①陸連データ貼付け!M2826</f>
        <v>0</v>
      </c>
      <c r="B2826" s="30" t="str">
        <f t="shared" si="132"/>
        <v>0</v>
      </c>
      <c r="C2826" s="30" t="str">
        <f t="shared" si="133"/>
        <v/>
      </c>
      <c r="D2826" s="30">
        <f>①陸連データ貼付け!B2826</f>
        <v>0</v>
      </c>
      <c r="E2826" s="30">
        <f>①陸連データ貼付け!C2826</f>
        <v>0</v>
      </c>
      <c r="F2826" s="30" t="str">
        <f>ASC(①陸連データ貼付け!D2826)</f>
        <v/>
      </c>
      <c r="G2826" s="30">
        <f>①陸連データ貼付け!E2826</f>
        <v>0</v>
      </c>
      <c r="H2826" s="30">
        <f>①陸連データ貼付け!N2826</f>
        <v>0</v>
      </c>
      <c r="I2826" s="30">
        <f>①陸連データ貼付け!K2826</f>
        <v>0</v>
      </c>
      <c r="J2826" s="30" t="str">
        <f>ASC(①陸連データ貼付け!J2826)</f>
        <v/>
      </c>
      <c r="K2826" s="30">
        <f t="shared" si="134"/>
        <v>0</v>
      </c>
      <c r="L2826" s="30">
        <f>①陸連データ貼付け!P2826</f>
        <v>0</v>
      </c>
      <c r="M2826" s="64">
        <f>①陸連データ貼付け!Q2826</f>
        <v>0</v>
      </c>
    </row>
    <row r="2827" spans="1:13">
      <c r="A2827" s="233">
        <f>①陸連データ貼付け!M2827</f>
        <v>0</v>
      </c>
      <c r="B2827" s="30" t="str">
        <f t="shared" si="132"/>
        <v>0</v>
      </c>
      <c r="C2827" s="30" t="str">
        <f t="shared" si="133"/>
        <v/>
      </c>
      <c r="D2827" s="30">
        <f>①陸連データ貼付け!B2827</f>
        <v>0</v>
      </c>
      <c r="E2827" s="30">
        <f>①陸連データ貼付け!C2827</f>
        <v>0</v>
      </c>
      <c r="F2827" s="30" t="str">
        <f>ASC(①陸連データ貼付け!D2827)</f>
        <v/>
      </c>
      <c r="G2827" s="30">
        <f>①陸連データ貼付け!E2827</f>
        <v>0</v>
      </c>
      <c r="H2827" s="30">
        <f>①陸連データ貼付け!N2827</f>
        <v>0</v>
      </c>
      <c r="I2827" s="30">
        <f>①陸連データ貼付け!K2827</f>
        <v>0</v>
      </c>
      <c r="J2827" s="30" t="str">
        <f>ASC(①陸連データ貼付け!J2827)</f>
        <v/>
      </c>
      <c r="K2827" s="30">
        <f t="shared" si="134"/>
        <v>0</v>
      </c>
      <c r="L2827" s="30">
        <f>①陸連データ貼付け!P2827</f>
        <v>0</v>
      </c>
      <c r="M2827" s="64">
        <f>①陸連データ貼付け!Q2827</f>
        <v>0</v>
      </c>
    </row>
    <row r="2828" spans="1:13">
      <c r="A2828" s="233">
        <f>①陸連データ貼付け!M2828</f>
        <v>0</v>
      </c>
      <c r="B2828" s="30" t="str">
        <f t="shared" si="132"/>
        <v>0</v>
      </c>
      <c r="C2828" s="30" t="str">
        <f t="shared" si="133"/>
        <v/>
      </c>
      <c r="D2828" s="30">
        <f>①陸連データ貼付け!B2828</f>
        <v>0</v>
      </c>
      <c r="E2828" s="30">
        <f>①陸連データ貼付け!C2828</f>
        <v>0</v>
      </c>
      <c r="F2828" s="30" t="str">
        <f>ASC(①陸連データ貼付け!D2828)</f>
        <v/>
      </c>
      <c r="G2828" s="30">
        <f>①陸連データ貼付け!E2828</f>
        <v>0</v>
      </c>
      <c r="H2828" s="30">
        <f>①陸連データ貼付け!N2828</f>
        <v>0</v>
      </c>
      <c r="I2828" s="30">
        <f>①陸連データ貼付け!K2828</f>
        <v>0</v>
      </c>
      <c r="J2828" s="30" t="str">
        <f>ASC(①陸連データ貼付け!J2828)</f>
        <v/>
      </c>
      <c r="K2828" s="30">
        <f t="shared" si="134"/>
        <v>0</v>
      </c>
      <c r="L2828" s="30">
        <f>①陸連データ貼付け!P2828</f>
        <v>0</v>
      </c>
      <c r="M2828" s="64">
        <f>①陸連データ貼付け!Q2828</f>
        <v>0</v>
      </c>
    </row>
    <row r="2829" spans="1:13">
      <c r="A2829" s="233">
        <f>①陸連データ貼付け!M2829</f>
        <v>0</v>
      </c>
      <c r="B2829" s="30" t="str">
        <f t="shared" si="132"/>
        <v>0</v>
      </c>
      <c r="C2829" s="30" t="str">
        <f t="shared" si="133"/>
        <v/>
      </c>
      <c r="D2829" s="30">
        <f>①陸連データ貼付け!B2829</f>
        <v>0</v>
      </c>
      <c r="E2829" s="30">
        <f>①陸連データ貼付け!C2829</f>
        <v>0</v>
      </c>
      <c r="F2829" s="30" t="str">
        <f>ASC(①陸連データ貼付け!D2829)</f>
        <v/>
      </c>
      <c r="G2829" s="30">
        <f>①陸連データ貼付け!E2829</f>
        <v>0</v>
      </c>
      <c r="H2829" s="30">
        <f>①陸連データ貼付け!N2829</f>
        <v>0</v>
      </c>
      <c r="I2829" s="30">
        <f>①陸連データ貼付け!K2829</f>
        <v>0</v>
      </c>
      <c r="J2829" s="30" t="str">
        <f>ASC(①陸連データ貼付け!J2829)</f>
        <v/>
      </c>
      <c r="K2829" s="30">
        <f t="shared" si="134"/>
        <v>0</v>
      </c>
      <c r="L2829" s="30">
        <f>①陸連データ貼付け!P2829</f>
        <v>0</v>
      </c>
      <c r="M2829" s="64">
        <f>①陸連データ貼付け!Q2829</f>
        <v>0</v>
      </c>
    </row>
    <row r="2830" spans="1:13">
      <c r="A2830" s="233">
        <f>①陸連データ貼付け!M2830</f>
        <v>0</v>
      </c>
      <c r="B2830" s="30" t="str">
        <f t="shared" si="132"/>
        <v>0</v>
      </c>
      <c r="C2830" s="30" t="str">
        <f t="shared" si="133"/>
        <v/>
      </c>
      <c r="D2830" s="30">
        <f>①陸連データ貼付け!B2830</f>
        <v>0</v>
      </c>
      <c r="E2830" s="30">
        <f>①陸連データ貼付け!C2830</f>
        <v>0</v>
      </c>
      <c r="F2830" s="30" t="str">
        <f>ASC(①陸連データ貼付け!D2830)</f>
        <v/>
      </c>
      <c r="G2830" s="30">
        <f>①陸連データ貼付け!E2830</f>
        <v>0</v>
      </c>
      <c r="H2830" s="30">
        <f>①陸連データ貼付け!N2830</f>
        <v>0</v>
      </c>
      <c r="I2830" s="30">
        <f>①陸連データ貼付け!K2830</f>
        <v>0</v>
      </c>
      <c r="J2830" s="30" t="str">
        <f>ASC(①陸連データ貼付け!J2830)</f>
        <v/>
      </c>
      <c r="K2830" s="30">
        <f t="shared" si="134"/>
        <v>0</v>
      </c>
      <c r="L2830" s="30">
        <f>①陸連データ貼付け!P2830</f>
        <v>0</v>
      </c>
      <c r="M2830" s="64">
        <f>①陸連データ貼付け!Q2830</f>
        <v>0</v>
      </c>
    </row>
    <row r="2831" spans="1:13">
      <c r="A2831" s="233">
        <f>①陸連データ貼付け!M2831</f>
        <v>0</v>
      </c>
      <c r="B2831" s="30" t="str">
        <f t="shared" si="132"/>
        <v>0</v>
      </c>
      <c r="C2831" s="30" t="str">
        <f t="shared" si="133"/>
        <v/>
      </c>
      <c r="D2831" s="30">
        <f>①陸連データ貼付け!B2831</f>
        <v>0</v>
      </c>
      <c r="E2831" s="30">
        <f>①陸連データ貼付け!C2831</f>
        <v>0</v>
      </c>
      <c r="F2831" s="30" t="str">
        <f>ASC(①陸連データ貼付け!D2831)</f>
        <v/>
      </c>
      <c r="G2831" s="30">
        <f>①陸連データ貼付け!E2831</f>
        <v>0</v>
      </c>
      <c r="H2831" s="30">
        <f>①陸連データ貼付け!N2831</f>
        <v>0</v>
      </c>
      <c r="I2831" s="30">
        <f>①陸連データ貼付け!K2831</f>
        <v>0</v>
      </c>
      <c r="J2831" s="30" t="str">
        <f>ASC(①陸連データ貼付け!J2831)</f>
        <v/>
      </c>
      <c r="K2831" s="30">
        <f t="shared" si="134"/>
        <v>0</v>
      </c>
      <c r="L2831" s="30">
        <f>①陸連データ貼付け!P2831</f>
        <v>0</v>
      </c>
      <c r="M2831" s="64">
        <f>①陸連データ貼付け!Q2831</f>
        <v>0</v>
      </c>
    </row>
    <row r="2832" spans="1:13">
      <c r="A2832" s="233">
        <f>①陸連データ貼付け!M2832</f>
        <v>0</v>
      </c>
      <c r="B2832" s="30" t="str">
        <f t="shared" si="132"/>
        <v>0</v>
      </c>
      <c r="C2832" s="30" t="str">
        <f t="shared" si="133"/>
        <v/>
      </c>
      <c r="D2832" s="30">
        <f>①陸連データ貼付け!B2832</f>
        <v>0</v>
      </c>
      <c r="E2832" s="30">
        <f>①陸連データ貼付け!C2832</f>
        <v>0</v>
      </c>
      <c r="F2832" s="30" t="str">
        <f>ASC(①陸連データ貼付け!D2832)</f>
        <v/>
      </c>
      <c r="G2832" s="30">
        <f>①陸連データ貼付け!E2832</f>
        <v>0</v>
      </c>
      <c r="H2832" s="30">
        <f>①陸連データ貼付け!N2832</f>
        <v>0</v>
      </c>
      <c r="I2832" s="30">
        <f>①陸連データ貼付け!K2832</f>
        <v>0</v>
      </c>
      <c r="J2832" s="30" t="str">
        <f>ASC(①陸連データ貼付け!J2832)</f>
        <v/>
      </c>
      <c r="K2832" s="30">
        <f t="shared" si="134"/>
        <v>0</v>
      </c>
      <c r="L2832" s="30">
        <f>①陸連データ貼付け!P2832</f>
        <v>0</v>
      </c>
      <c r="M2832" s="64">
        <f>①陸連データ貼付け!Q2832</f>
        <v>0</v>
      </c>
    </row>
    <row r="2833" spans="1:13">
      <c r="A2833" s="233">
        <f>①陸連データ貼付け!M2833</f>
        <v>0</v>
      </c>
      <c r="B2833" s="30" t="str">
        <f t="shared" si="132"/>
        <v>0</v>
      </c>
      <c r="C2833" s="30" t="str">
        <f t="shared" si="133"/>
        <v/>
      </c>
      <c r="D2833" s="30">
        <f>①陸連データ貼付け!B2833</f>
        <v>0</v>
      </c>
      <c r="E2833" s="30">
        <f>①陸連データ貼付け!C2833</f>
        <v>0</v>
      </c>
      <c r="F2833" s="30" t="str">
        <f>ASC(①陸連データ貼付け!D2833)</f>
        <v/>
      </c>
      <c r="G2833" s="30">
        <f>①陸連データ貼付け!E2833</f>
        <v>0</v>
      </c>
      <c r="H2833" s="30">
        <f>①陸連データ貼付け!N2833</f>
        <v>0</v>
      </c>
      <c r="I2833" s="30">
        <f>①陸連データ貼付け!K2833</f>
        <v>0</v>
      </c>
      <c r="J2833" s="30" t="str">
        <f>ASC(①陸連データ貼付け!J2833)</f>
        <v/>
      </c>
      <c r="K2833" s="30">
        <f t="shared" si="134"/>
        <v>0</v>
      </c>
      <c r="L2833" s="30">
        <f>①陸連データ貼付け!P2833</f>
        <v>0</v>
      </c>
      <c r="M2833" s="64">
        <f>①陸連データ貼付け!Q2833</f>
        <v>0</v>
      </c>
    </row>
    <row r="2834" spans="1:13">
      <c r="A2834" s="233">
        <f>①陸連データ貼付け!M2834</f>
        <v>0</v>
      </c>
      <c r="B2834" s="30" t="str">
        <f t="shared" si="132"/>
        <v>0</v>
      </c>
      <c r="C2834" s="30" t="str">
        <f t="shared" si="133"/>
        <v/>
      </c>
      <c r="D2834" s="30">
        <f>①陸連データ貼付け!B2834</f>
        <v>0</v>
      </c>
      <c r="E2834" s="30">
        <f>①陸連データ貼付け!C2834</f>
        <v>0</v>
      </c>
      <c r="F2834" s="30" t="str">
        <f>ASC(①陸連データ貼付け!D2834)</f>
        <v/>
      </c>
      <c r="G2834" s="30">
        <f>①陸連データ貼付け!E2834</f>
        <v>0</v>
      </c>
      <c r="H2834" s="30">
        <f>①陸連データ貼付け!N2834</f>
        <v>0</v>
      </c>
      <c r="I2834" s="30">
        <f>①陸連データ貼付け!K2834</f>
        <v>0</v>
      </c>
      <c r="J2834" s="30" t="str">
        <f>ASC(①陸連データ貼付け!J2834)</f>
        <v/>
      </c>
      <c r="K2834" s="30">
        <f t="shared" si="134"/>
        <v>0</v>
      </c>
      <c r="L2834" s="30">
        <f>①陸連データ貼付け!P2834</f>
        <v>0</v>
      </c>
      <c r="M2834" s="64">
        <f>①陸連データ貼付け!Q2834</f>
        <v>0</v>
      </c>
    </row>
    <row r="2835" spans="1:13">
      <c r="A2835" s="233">
        <f>①陸連データ貼付け!M2835</f>
        <v>0</v>
      </c>
      <c r="B2835" s="30" t="str">
        <f t="shared" si="132"/>
        <v>0</v>
      </c>
      <c r="C2835" s="30" t="str">
        <f t="shared" si="133"/>
        <v/>
      </c>
      <c r="D2835" s="30">
        <f>①陸連データ貼付け!B2835</f>
        <v>0</v>
      </c>
      <c r="E2835" s="30">
        <f>①陸連データ貼付け!C2835</f>
        <v>0</v>
      </c>
      <c r="F2835" s="30" t="str">
        <f>ASC(①陸連データ貼付け!D2835)</f>
        <v/>
      </c>
      <c r="G2835" s="30">
        <f>①陸連データ貼付け!E2835</f>
        <v>0</v>
      </c>
      <c r="H2835" s="30">
        <f>①陸連データ貼付け!N2835</f>
        <v>0</v>
      </c>
      <c r="I2835" s="30">
        <f>①陸連データ貼付け!K2835</f>
        <v>0</v>
      </c>
      <c r="J2835" s="30" t="str">
        <f>ASC(①陸連データ貼付け!J2835)</f>
        <v/>
      </c>
      <c r="K2835" s="30">
        <f t="shared" si="134"/>
        <v>0</v>
      </c>
      <c r="L2835" s="30">
        <f>①陸連データ貼付け!P2835</f>
        <v>0</v>
      </c>
      <c r="M2835" s="64">
        <f>①陸連データ貼付け!Q2835</f>
        <v>0</v>
      </c>
    </row>
    <row r="2836" spans="1:13">
      <c r="A2836" s="233">
        <f>①陸連データ貼付け!M2836</f>
        <v>0</v>
      </c>
      <c r="B2836" s="30" t="str">
        <f t="shared" si="132"/>
        <v>0</v>
      </c>
      <c r="C2836" s="30" t="str">
        <f t="shared" si="133"/>
        <v/>
      </c>
      <c r="D2836" s="30">
        <f>①陸連データ貼付け!B2836</f>
        <v>0</v>
      </c>
      <c r="E2836" s="30">
        <f>①陸連データ貼付け!C2836</f>
        <v>0</v>
      </c>
      <c r="F2836" s="30" t="str">
        <f>ASC(①陸連データ貼付け!D2836)</f>
        <v/>
      </c>
      <c r="G2836" s="30">
        <f>①陸連データ貼付け!E2836</f>
        <v>0</v>
      </c>
      <c r="H2836" s="30">
        <f>①陸連データ貼付け!N2836</f>
        <v>0</v>
      </c>
      <c r="I2836" s="30">
        <f>①陸連データ貼付け!K2836</f>
        <v>0</v>
      </c>
      <c r="J2836" s="30" t="str">
        <f>ASC(①陸連データ貼付け!J2836)</f>
        <v/>
      </c>
      <c r="K2836" s="30">
        <f t="shared" si="134"/>
        <v>0</v>
      </c>
      <c r="L2836" s="30">
        <f>①陸連データ貼付け!P2836</f>
        <v>0</v>
      </c>
      <c r="M2836" s="64">
        <f>①陸連データ貼付け!Q2836</f>
        <v>0</v>
      </c>
    </row>
    <row r="2837" spans="1:13">
      <c r="A2837" s="233">
        <f>①陸連データ貼付け!M2837</f>
        <v>0</v>
      </c>
      <c r="B2837" s="30" t="str">
        <f t="shared" si="132"/>
        <v>0</v>
      </c>
      <c r="C2837" s="30" t="str">
        <f t="shared" si="133"/>
        <v/>
      </c>
      <c r="D2837" s="30">
        <f>①陸連データ貼付け!B2837</f>
        <v>0</v>
      </c>
      <c r="E2837" s="30">
        <f>①陸連データ貼付け!C2837</f>
        <v>0</v>
      </c>
      <c r="F2837" s="30" t="str">
        <f>ASC(①陸連データ貼付け!D2837)</f>
        <v/>
      </c>
      <c r="G2837" s="30">
        <f>①陸連データ貼付け!E2837</f>
        <v>0</v>
      </c>
      <c r="H2837" s="30">
        <f>①陸連データ貼付け!N2837</f>
        <v>0</v>
      </c>
      <c r="I2837" s="30">
        <f>①陸連データ貼付け!K2837</f>
        <v>0</v>
      </c>
      <c r="J2837" s="30" t="str">
        <f>ASC(①陸連データ貼付け!J2837)</f>
        <v/>
      </c>
      <c r="K2837" s="30">
        <f t="shared" si="134"/>
        <v>0</v>
      </c>
      <c r="L2837" s="30">
        <f>①陸連データ貼付け!P2837</f>
        <v>0</v>
      </c>
      <c r="M2837" s="64">
        <f>①陸連データ貼付け!Q2837</f>
        <v>0</v>
      </c>
    </row>
    <row r="2838" spans="1:13">
      <c r="A2838" s="233">
        <f>①陸連データ貼付け!M2838</f>
        <v>0</v>
      </c>
      <c r="B2838" s="30" t="str">
        <f t="shared" si="132"/>
        <v>0</v>
      </c>
      <c r="C2838" s="30" t="str">
        <f t="shared" si="133"/>
        <v/>
      </c>
      <c r="D2838" s="30">
        <f>①陸連データ貼付け!B2838</f>
        <v>0</v>
      </c>
      <c r="E2838" s="30">
        <f>①陸連データ貼付け!C2838</f>
        <v>0</v>
      </c>
      <c r="F2838" s="30" t="str">
        <f>ASC(①陸連データ貼付け!D2838)</f>
        <v/>
      </c>
      <c r="G2838" s="30">
        <f>①陸連データ貼付け!E2838</f>
        <v>0</v>
      </c>
      <c r="H2838" s="30">
        <f>①陸連データ貼付け!N2838</f>
        <v>0</v>
      </c>
      <c r="I2838" s="30">
        <f>①陸連データ貼付け!K2838</f>
        <v>0</v>
      </c>
      <c r="J2838" s="30" t="str">
        <f>ASC(①陸連データ貼付け!J2838)</f>
        <v/>
      </c>
      <c r="K2838" s="30">
        <f t="shared" si="134"/>
        <v>0</v>
      </c>
      <c r="L2838" s="30">
        <f>①陸連データ貼付け!P2838</f>
        <v>0</v>
      </c>
      <c r="M2838" s="64">
        <f>①陸連データ貼付け!Q2838</f>
        <v>0</v>
      </c>
    </row>
    <row r="2839" spans="1:13">
      <c r="A2839" s="233">
        <f>①陸連データ貼付け!M2839</f>
        <v>0</v>
      </c>
      <c r="B2839" s="30" t="str">
        <f t="shared" si="132"/>
        <v>0</v>
      </c>
      <c r="C2839" s="30" t="str">
        <f t="shared" si="133"/>
        <v/>
      </c>
      <c r="D2839" s="30">
        <f>①陸連データ貼付け!B2839</f>
        <v>0</v>
      </c>
      <c r="E2839" s="30">
        <f>①陸連データ貼付け!C2839</f>
        <v>0</v>
      </c>
      <c r="F2839" s="30" t="str">
        <f>ASC(①陸連データ貼付け!D2839)</f>
        <v/>
      </c>
      <c r="G2839" s="30">
        <f>①陸連データ貼付け!E2839</f>
        <v>0</v>
      </c>
      <c r="H2839" s="30">
        <f>①陸連データ貼付け!N2839</f>
        <v>0</v>
      </c>
      <c r="I2839" s="30">
        <f>①陸連データ貼付け!K2839</f>
        <v>0</v>
      </c>
      <c r="J2839" s="30" t="str">
        <f>ASC(①陸連データ貼付け!J2839)</f>
        <v/>
      </c>
      <c r="K2839" s="30">
        <f t="shared" si="134"/>
        <v>0</v>
      </c>
      <c r="L2839" s="30">
        <f>①陸連データ貼付け!P2839</f>
        <v>0</v>
      </c>
      <c r="M2839" s="64">
        <f>①陸連データ貼付け!Q2839</f>
        <v>0</v>
      </c>
    </row>
    <row r="2840" spans="1:13">
      <c r="A2840" s="233">
        <f>①陸連データ貼付け!M2840</f>
        <v>0</v>
      </c>
      <c r="B2840" s="30" t="str">
        <f t="shared" si="132"/>
        <v>0</v>
      </c>
      <c r="C2840" s="30" t="str">
        <f t="shared" si="133"/>
        <v/>
      </c>
      <c r="D2840" s="30">
        <f>①陸連データ貼付け!B2840</f>
        <v>0</v>
      </c>
      <c r="E2840" s="30">
        <f>①陸連データ貼付け!C2840</f>
        <v>0</v>
      </c>
      <c r="F2840" s="30" t="str">
        <f>ASC(①陸連データ貼付け!D2840)</f>
        <v/>
      </c>
      <c r="G2840" s="30">
        <f>①陸連データ貼付け!E2840</f>
        <v>0</v>
      </c>
      <c r="H2840" s="30">
        <f>①陸連データ貼付け!N2840</f>
        <v>0</v>
      </c>
      <c r="I2840" s="30">
        <f>①陸連データ貼付け!K2840</f>
        <v>0</v>
      </c>
      <c r="J2840" s="30" t="str">
        <f>ASC(①陸連データ貼付け!J2840)</f>
        <v/>
      </c>
      <c r="K2840" s="30">
        <f t="shared" si="134"/>
        <v>0</v>
      </c>
      <c r="L2840" s="30">
        <f>①陸連データ貼付け!P2840</f>
        <v>0</v>
      </c>
      <c r="M2840" s="64">
        <f>①陸連データ貼付け!Q2840</f>
        <v>0</v>
      </c>
    </row>
    <row r="2841" spans="1:13">
      <c r="A2841" s="233">
        <f>①陸連データ貼付け!M2841</f>
        <v>0</v>
      </c>
      <c r="B2841" s="30" t="str">
        <f t="shared" si="132"/>
        <v>0</v>
      </c>
      <c r="C2841" s="30" t="str">
        <f t="shared" si="133"/>
        <v/>
      </c>
      <c r="D2841" s="30">
        <f>①陸連データ貼付け!B2841</f>
        <v>0</v>
      </c>
      <c r="E2841" s="30">
        <f>①陸連データ貼付け!C2841</f>
        <v>0</v>
      </c>
      <c r="F2841" s="30" t="str">
        <f>ASC(①陸連データ貼付け!D2841)</f>
        <v/>
      </c>
      <c r="G2841" s="30">
        <f>①陸連データ貼付け!E2841</f>
        <v>0</v>
      </c>
      <c r="H2841" s="30">
        <f>①陸連データ貼付け!N2841</f>
        <v>0</v>
      </c>
      <c r="I2841" s="30">
        <f>①陸連データ貼付け!K2841</f>
        <v>0</v>
      </c>
      <c r="J2841" s="30" t="str">
        <f>ASC(①陸連データ貼付け!J2841)</f>
        <v/>
      </c>
      <c r="K2841" s="30">
        <f t="shared" si="134"/>
        <v>0</v>
      </c>
      <c r="L2841" s="30">
        <f>①陸連データ貼付け!P2841</f>
        <v>0</v>
      </c>
      <c r="M2841" s="64">
        <f>①陸連データ貼付け!Q2841</f>
        <v>0</v>
      </c>
    </row>
    <row r="2842" spans="1:13">
      <c r="A2842" s="233">
        <f>①陸連データ貼付け!M2842</f>
        <v>0</v>
      </c>
      <c r="B2842" s="30" t="str">
        <f t="shared" si="132"/>
        <v>0</v>
      </c>
      <c r="C2842" s="30" t="str">
        <f t="shared" si="133"/>
        <v/>
      </c>
      <c r="D2842" s="30">
        <f>①陸連データ貼付け!B2842</f>
        <v>0</v>
      </c>
      <c r="E2842" s="30">
        <f>①陸連データ貼付け!C2842</f>
        <v>0</v>
      </c>
      <c r="F2842" s="30" t="str">
        <f>ASC(①陸連データ貼付け!D2842)</f>
        <v/>
      </c>
      <c r="G2842" s="30">
        <f>①陸連データ貼付け!E2842</f>
        <v>0</v>
      </c>
      <c r="H2842" s="30">
        <f>①陸連データ貼付け!N2842</f>
        <v>0</v>
      </c>
      <c r="I2842" s="30">
        <f>①陸連データ貼付け!K2842</f>
        <v>0</v>
      </c>
      <c r="J2842" s="30" t="str">
        <f>ASC(①陸連データ貼付け!J2842)</f>
        <v/>
      </c>
      <c r="K2842" s="30">
        <f t="shared" si="134"/>
        <v>0</v>
      </c>
      <c r="L2842" s="30">
        <f>①陸連データ貼付け!P2842</f>
        <v>0</v>
      </c>
      <c r="M2842" s="64">
        <f>①陸連データ貼付け!Q2842</f>
        <v>0</v>
      </c>
    </row>
    <row r="2843" spans="1:13">
      <c r="A2843" s="233">
        <f>①陸連データ貼付け!M2843</f>
        <v>0</v>
      </c>
      <c r="B2843" s="30" t="str">
        <f t="shared" si="132"/>
        <v>0</v>
      </c>
      <c r="C2843" s="30" t="str">
        <f t="shared" si="133"/>
        <v/>
      </c>
      <c r="D2843" s="30">
        <f>①陸連データ貼付け!B2843</f>
        <v>0</v>
      </c>
      <c r="E2843" s="30">
        <f>①陸連データ貼付け!C2843</f>
        <v>0</v>
      </c>
      <c r="F2843" s="30" t="str">
        <f>ASC(①陸連データ貼付け!D2843)</f>
        <v/>
      </c>
      <c r="G2843" s="30">
        <f>①陸連データ貼付け!E2843</f>
        <v>0</v>
      </c>
      <c r="H2843" s="30">
        <f>①陸連データ貼付け!N2843</f>
        <v>0</v>
      </c>
      <c r="I2843" s="30">
        <f>①陸連データ貼付け!K2843</f>
        <v>0</v>
      </c>
      <c r="J2843" s="30" t="str">
        <f>ASC(①陸連データ貼付け!J2843)</f>
        <v/>
      </c>
      <c r="K2843" s="30">
        <f t="shared" si="134"/>
        <v>0</v>
      </c>
      <c r="L2843" s="30">
        <f>①陸連データ貼付け!P2843</f>
        <v>0</v>
      </c>
      <c r="M2843" s="64">
        <f>①陸連データ貼付け!Q2843</f>
        <v>0</v>
      </c>
    </row>
    <row r="2844" spans="1:13">
      <c r="A2844" s="233">
        <f>①陸連データ貼付け!M2844</f>
        <v>0</v>
      </c>
      <c r="B2844" s="30" t="str">
        <f t="shared" si="132"/>
        <v>0</v>
      </c>
      <c r="C2844" s="30" t="str">
        <f t="shared" si="133"/>
        <v/>
      </c>
      <c r="D2844" s="30">
        <f>①陸連データ貼付け!B2844</f>
        <v>0</v>
      </c>
      <c r="E2844" s="30">
        <f>①陸連データ貼付け!C2844</f>
        <v>0</v>
      </c>
      <c r="F2844" s="30" t="str">
        <f>ASC(①陸連データ貼付け!D2844)</f>
        <v/>
      </c>
      <c r="G2844" s="30">
        <f>①陸連データ貼付け!E2844</f>
        <v>0</v>
      </c>
      <c r="H2844" s="30">
        <f>①陸連データ貼付け!N2844</f>
        <v>0</v>
      </c>
      <c r="I2844" s="30">
        <f>①陸連データ貼付け!K2844</f>
        <v>0</v>
      </c>
      <c r="J2844" s="30" t="str">
        <f>ASC(①陸連データ貼付け!J2844)</f>
        <v/>
      </c>
      <c r="K2844" s="30">
        <f t="shared" si="134"/>
        <v>0</v>
      </c>
      <c r="L2844" s="30">
        <f>①陸連データ貼付け!P2844</f>
        <v>0</v>
      </c>
      <c r="M2844" s="64">
        <f>①陸連データ貼付け!Q2844</f>
        <v>0</v>
      </c>
    </row>
    <row r="2845" spans="1:13">
      <c r="A2845" s="233">
        <f>①陸連データ貼付け!M2845</f>
        <v>0</v>
      </c>
      <c r="B2845" s="30" t="str">
        <f t="shared" si="132"/>
        <v>0</v>
      </c>
      <c r="C2845" s="30" t="str">
        <f t="shared" si="133"/>
        <v/>
      </c>
      <c r="D2845" s="30">
        <f>①陸連データ貼付け!B2845</f>
        <v>0</v>
      </c>
      <c r="E2845" s="30">
        <f>①陸連データ貼付け!C2845</f>
        <v>0</v>
      </c>
      <c r="F2845" s="30" t="str">
        <f>ASC(①陸連データ貼付け!D2845)</f>
        <v/>
      </c>
      <c r="G2845" s="30">
        <f>①陸連データ貼付け!E2845</f>
        <v>0</v>
      </c>
      <c r="H2845" s="30">
        <f>①陸連データ貼付け!N2845</f>
        <v>0</v>
      </c>
      <c r="I2845" s="30">
        <f>①陸連データ貼付け!K2845</f>
        <v>0</v>
      </c>
      <c r="J2845" s="30" t="str">
        <f>ASC(①陸連データ貼付け!J2845)</f>
        <v/>
      </c>
      <c r="K2845" s="30">
        <f t="shared" si="134"/>
        <v>0</v>
      </c>
      <c r="L2845" s="30">
        <f>①陸連データ貼付け!P2845</f>
        <v>0</v>
      </c>
      <c r="M2845" s="64">
        <f>①陸連データ貼付け!Q2845</f>
        <v>0</v>
      </c>
    </row>
    <row r="2846" spans="1:13">
      <c r="A2846" s="233">
        <f>①陸連データ貼付け!M2846</f>
        <v>0</v>
      </c>
      <c r="B2846" s="30" t="str">
        <f t="shared" si="132"/>
        <v>0</v>
      </c>
      <c r="C2846" s="30" t="str">
        <f t="shared" si="133"/>
        <v/>
      </c>
      <c r="D2846" s="30">
        <f>①陸連データ貼付け!B2846</f>
        <v>0</v>
      </c>
      <c r="E2846" s="30">
        <f>①陸連データ貼付け!C2846</f>
        <v>0</v>
      </c>
      <c r="F2846" s="30" t="str">
        <f>ASC(①陸連データ貼付け!D2846)</f>
        <v/>
      </c>
      <c r="G2846" s="30">
        <f>①陸連データ貼付け!E2846</f>
        <v>0</v>
      </c>
      <c r="H2846" s="30">
        <f>①陸連データ貼付け!N2846</f>
        <v>0</v>
      </c>
      <c r="I2846" s="30">
        <f>①陸連データ貼付け!K2846</f>
        <v>0</v>
      </c>
      <c r="J2846" s="30" t="str">
        <f>ASC(①陸連データ貼付け!J2846)</f>
        <v/>
      </c>
      <c r="K2846" s="30">
        <f t="shared" si="134"/>
        <v>0</v>
      </c>
      <c r="L2846" s="30">
        <f>①陸連データ貼付け!P2846</f>
        <v>0</v>
      </c>
      <c r="M2846" s="64">
        <f>①陸連データ貼付け!Q2846</f>
        <v>0</v>
      </c>
    </row>
    <row r="2847" spans="1:13">
      <c r="A2847" s="233">
        <f>①陸連データ貼付け!M2847</f>
        <v>0</v>
      </c>
      <c r="B2847" s="30" t="str">
        <f t="shared" si="132"/>
        <v>0</v>
      </c>
      <c r="C2847" s="30" t="str">
        <f t="shared" si="133"/>
        <v/>
      </c>
      <c r="D2847" s="30">
        <f>①陸連データ貼付け!B2847</f>
        <v>0</v>
      </c>
      <c r="E2847" s="30">
        <f>①陸連データ貼付け!C2847</f>
        <v>0</v>
      </c>
      <c r="F2847" s="30" t="str">
        <f>ASC(①陸連データ貼付け!D2847)</f>
        <v/>
      </c>
      <c r="G2847" s="30">
        <f>①陸連データ貼付け!E2847</f>
        <v>0</v>
      </c>
      <c r="H2847" s="30">
        <f>①陸連データ貼付け!N2847</f>
        <v>0</v>
      </c>
      <c r="I2847" s="30">
        <f>①陸連データ貼付け!K2847</f>
        <v>0</v>
      </c>
      <c r="J2847" s="30" t="str">
        <f>ASC(①陸連データ貼付け!J2847)</f>
        <v/>
      </c>
      <c r="K2847" s="30">
        <f t="shared" si="134"/>
        <v>0</v>
      </c>
      <c r="L2847" s="30">
        <f>①陸連データ貼付け!P2847</f>
        <v>0</v>
      </c>
      <c r="M2847" s="64">
        <f>①陸連データ貼付け!Q2847</f>
        <v>0</v>
      </c>
    </row>
    <row r="2848" spans="1:13">
      <c r="A2848" s="233">
        <f>①陸連データ貼付け!M2848</f>
        <v>0</v>
      </c>
      <c r="B2848" s="30" t="str">
        <f t="shared" si="132"/>
        <v>0</v>
      </c>
      <c r="C2848" s="30" t="str">
        <f t="shared" si="133"/>
        <v/>
      </c>
      <c r="D2848" s="30">
        <f>①陸連データ貼付け!B2848</f>
        <v>0</v>
      </c>
      <c r="E2848" s="30">
        <f>①陸連データ貼付け!C2848</f>
        <v>0</v>
      </c>
      <c r="F2848" s="30" t="str">
        <f>ASC(①陸連データ貼付け!D2848)</f>
        <v/>
      </c>
      <c r="G2848" s="30">
        <f>①陸連データ貼付け!E2848</f>
        <v>0</v>
      </c>
      <c r="H2848" s="30">
        <f>①陸連データ貼付け!N2848</f>
        <v>0</v>
      </c>
      <c r="I2848" s="30">
        <f>①陸連データ貼付け!K2848</f>
        <v>0</v>
      </c>
      <c r="J2848" s="30" t="str">
        <f>ASC(①陸連データ貼付け!J2848)</f>
        <v/>
      </c>
      <c r="K2848" s="30">
        <f t="shared" si="134"/>
        <v>0</v>
      </c>
      <c r="L2848" s="30">
        <f>①陸連データ貼付け!P2848</f>
        <v>0</v>
      </c>
      <c r="M2848" s="64">
        <f>①陸連データ貼付け!Q2848</f>
        <v>0</v>
      </c>
    </row>
    <row r="2849" spans="1:13">
      <c r="A2849" s="233">
        <f>①陸連データ貼付け!M2849</f>
        <v>0</v>
      </c>
      <c r="B2849" s="30" t="str">
        <f t="shared" si="132"/>
        <v>0</v>
      </c>
      <c r="C2849" s="30" t="str">
        <f t="shared" si="133"/>
        <v/>
      </c>
      <c r="D2849" s="30">
        <f>①陸連データ貼付け!B2849</f>
        <v>0</v>
      </c>
      <c r="E2849" s="30">
        <f>①陸連データ貼付け!C2849</f>
        <v>0</v>
      </c>
      <c r="F2849" s="30" t="str">
        <f>ASC(①陸連データ貼付け!D2849)</f>
        <v/>
      </c>
      <c r="G2849" s="30">
        <f>①陸連データ貼付け!E2849</f>
        <v>0</v>
      </c>
      <c r="H2849" s="30">
        <f>①陸連データ貼付け!N2849</f>
        <v>0</v>
      </c>
      <c r="I2849" s="30">
        <f>①陸連データ貼付け!K2849</f>
        <v>0</v>
      </c>
      <c r="J2849" s="30" t="str">
        <f>ASC(①陸連データ貼付け!J2849)</f>
        <v/>
      </c>
      <c r="K2849" s="30">
        <f t="shared" si="134"/>
        <v>0</v>
      </c>
      <c r="L2849" s="30">
        <f>①陸連データ貼付け!P2849</f>
        <v>0</v>
      </c>
      <c r="M2849" s="64">
        <f>①陸連データ貼付け!Q2849</f>
        <v>0</v>
      </c>
    </row>
    <row r="2850" spans="1:13">
      <c r="A2850" s="233">
        <f>①陸連データ貼付け!M2850</f>
        <v>0</v>
      </c>
      <c r="B2850" s="30" t="str">
        <f t="shared" si="132"/>
        <v>0</v>
      </c>
      <c r="C2850" s="30" t="str">
        <f t="shared" si="133"/>
        <v/>
      </c>
      <c r="D2850" s="30">
        <f>①陸連データ貼付け!B2850</f>
        <v>0</v>
      </c>
      <c r="E2850" s="30">
        <f>①陸連データ貼付け!C2850</f>
        <v>0</v>
      </c>
      <c r="F2850" s="30" t="str">
        <f>ASC(①陸連データ貼付け!D2850)</f>
        <v/>
      </c>
      <c r="G2850" s="30">
        <f>①陸連データ貼付け!E2850</f>
        <v>0</v>
      </c>
      <c r="H2850" s="30">
        <f>①陸連データ貼付け!N2850</f>
        <v>0</v>
      </c>
      <c r="I2850" s="30">
        <f>①陸連データ貼付け!K2850</f>
        <v>0</v>
      </c>
      <c r="J2850" s="30" t="str">
        <f>ASC(①陸連データ貼付け!J2850)</f>
        <v/>
      </c>
      <c r="K2850" s="30">
        <f t="shared" si="134"/>
        <v>0</v>
      </c>
      <c r="L2850" s="30">
        <f>①陸連データ貼付け!P2850</f>
        <v>0</v>
      </c>
      <c r="M2850" s="64">
        <f>①陸連データ貼付け!Q2850</f>
        <v>0</v>
      </c>
    </row>
    <row r="2851" spans="1:13">
      <c r="A2851" s="233">
        <f>①陸連データ貼付け!M2851</f>
        <v>0</v>
      </c>
      <c r="B2851" s="30" t="str">
        <f t="shared" si="132"/>
        <v>0</v>
      </c>
      <c r="C2851" s="30" t="str">
        <f t="shared" si="133"/>
        <v/>
      </c>
      <c r="D2851" s="30">
        <f>①陸連データ貼付け!B2851</f>
        <v>0</v>
      </c>
      <c r="E2851" s="30">
        <f>①陸連データ貼付け!C2851</f>
        <v>0</v>
      </c>
      <c r="F2851" s="30" t="str">
        <f>ASC(①陸連データ貼付け!D2851)</f>
        <v/>
      </c>
      <c r="G2851" s="30">
        <f>①陸連データ貼付け!E2851</f>
        <v>0</v>
      </c>
      <c r="H2851" s="30">
        <f>①陸連データ貼付け!N2851</f>
        <v>0</v>
      </c>
      <c r="I2851" s="30">
        <f>①陸連データ貼付け!K2851</f>
        <v>0</v>
      </c>
      <c r="J2851" s="30" t="str">
        <f>ASC(①陸連データ貼付け!J2851)</f>
        <v/>
      </c>
      <c r="K2851" s="30">
        <f t="shared" si="134"/>
        <v>0</v>
      </c>
      <c r="L2851" s="30">
        <f>①陸連データ貼付け!P2851</f>
        <v>0</v>
      </c>
      <c r="M2851" s="64">
        <f>①陸連データ貼付け!Q2851</f>
        <v>0</v>
      </c>
    </row>
    <row r="2852" spans="1:13">
      <c r="A2852" s="233">
        <f>①陸連データ貼付け!M2852</f>
        <v>0</v>
      </c>
      <c r="B2852" s="30" t="str">
        <f t="shared" si="132"/>
        <v>0</v>
      </c>
      <c r="C2852" s="30" t="str">
        <f t="shared" si="133"/>
        <v/>
      </c>
      <c r="D2852" s="30">
        <f>①陸連データ貼付け!B2852</f>
        <v>0</v>
      </c>
      <c r="E2852" s="30">
        <f>①陸連データ貼付け!C2852</f>
        <v>0</v>
      </c>
      <c r="F2852" s="30" t="str">
        <f>ASC(①陸連データ貼付け!D2852)</f>
        <v/>
      </c>
      <c r="G2852" s="30">
        <f>①陸連データ貼付け!E2852</f>
        <v>0</v>
      </c>
      <c r="H2852" s="30">
        <f>①陸連データ貼付け!N2852</f>
        <v>0</v>
      </c>
      <c r="I2852" s="30">
        <f>①陸連データ貼付け!K2852</f>
        <v>0</v>
      </c>
      <c r="J2852" s="30" t="str">
        <f>ASC(①陸連データ貼付け!J2852)</f>
        <v/>
      </c>
      <c r="K2852" s="30">
        <f t="shared" si="134"/>
        <v>0</v>
      </c>
      <c r="L2852" s="30">
        <f>①陸連データ貼付け!P2852</f>
        <v>0</v>
      </c>
      <c r="M2852" s="64">
        <f>①陸連データ貼付け!Q2852</f>
        <v>0</v>
      </c>
    </row>
    <row r="2853" spans="1:13">
      <c r="A2853" s="233">
        <f>①陸連データ貼付け!M2853</f>
        <v>0</v>
      </c>
      <c r="B2853" s="30" t="str">
        <f t="shared" si="132"/>
        <v>0</v>
      </c>
      <c r="C2853" s="30" t="str">
        <f t="shared" si="133"/>
        <v/>
      </c>
      <c r="D2853" s="30">
        <f>①陸連データ貼付け!B2853</f>
        <v>0</v>
      </c>
      <c r="E2853" s="30">
        <f>①陸連データ貼付け!C2853</f>
        <v>0</v>
      </c>
      <c r="F2853" s="30" t="str">
        <f>ASC(①陸連データ貼付け!D2853)</f>
        <v/>
      </c>
      <c r="G2853" s="30">
        <f>①陸連データ貼付け!E2853</f>
        <v>0</v>
      </c>
      <c r="H2853" s="30">
        <f>①陸連データ貼付け!N2853</f>
        <v>0</v>
      </c>
      <c r="I2853" s="30">
        <f>①陸連データ貼付け!K2853</f>
        <v>0</v>
      </c>
      <c r="J2853" s="30" t="str">
        <f>ASC(①陸連データ貼付け!J2853)</f>
        <v/>
      </c>
      <c r="K2853" s="30">
        <f t="shared" si="134"/>
        <v>0</v>
      </c>
      <c r="L2853" s="30">
        <f>①陸連データ貼付け!P2853</f>
        <v>0</v>
      </c>
      <c r="M2853" s="64">
        <f>①陸連データ貼付け!Q2853</f>
        <v>0</v>
      </c>
    </row>
    <row r="2854" spans="1:13">
      <c r="A2854" s="233">
        <f>①陸連データ貼付け!M2854</f>
        <v>0</v>
      </c>
      <c r="B2854" s="30" t="str">
        <f t="shared" si="132"/>
        <v>0</v>
      </c>
      <c r="C2854" s="30" t="str">
        <f t="shared" si="133"/>
        <v/>
      </c>
      <c r="D2854" s="30">
        <f>①陸連データ貼付け!B2854</f>
        <v>0</v>
      </c>
      <c r="E2854" s="30">
        <f>①陸連データ貼付け!C2854</f>
        <v>0</v>
      </c>
      <c r="F2854" s="30" t="str">
        <f>ASC(①陸連データ貼付け!D2854)</f>
        <v/>
      </c>
      <c r="G2854" s="30">
        <f>①陸連データ貼付け!E2854</f>
        <v>0</v>
      </c>
      <c r="H2854" s="30">
        <f>①陸連データ貼付け!N2854</f>
        <v>0</v>
      </c>
      <c r="I2854" s="30">
        <f>①陸連データ貼付け!K2854</f>
        <v>0</v>
      </c>
      <c r="J2854" s="30" t="str">
        <f>ASC(①陸連データ貼付け!J2854)</f>
        <v/>
      </c>
      <c r="K2854" s="30">
        <f t="shared" si="134"/>
        <v>0</v>
      </c>
      <c r="L2854" s="30">
        <f>①陸連データ貼付け!P2854</f>
        <v>0</v>
      </c>
      <c r="M2854" s="64">
        <f>①陸連データ貼付け!Q2854</f>
        <v>0</v>
      </c>
    </row>
    <row r="2855" spans="1:13">
      <c r="A2855" s="233">
        <f>①陸連データ貼付け!M2855</f>
        <v>0</v>
      </c>
      <c r="B2855" s="30" t="str">
        <f t="shared" si="132"/>
        <v>0</v>
      </c>
      <c r="C2855" s="30" t="str">
        <f t="shared" si="133"/>
        <v/>
      </c>
      <c r="D2855" s="30">
        <f>①陸連データ貼付け!B2855</f>
        <v>0</v>
      </c>
      <c r="E2855" s="30">
        <f>①陸連データ貼付け!C2855</f>
        <v>0</v>
      </c>
      <c r="F2855" s="30" t="str">
        <f>ASC(①陸連データ貼付け!D2855)</f>
        <v/>
      </c>
      <c r="G2855" s="30">
        <f>①陸連データ貼付け!E2855</f>
        <v>0</v>
      </c>
      <c r="H2855" s="30">
        <f>①陸連データ貼付け!N2855</f>
        <v>0</v>
      </c>
      <c r="I2855" s="30">
        <f>①陸連データ貼付け!K2855</f>
        <v>0</v>
      </c>
      <c r="J2855" s="30" t="str">
        <f>ASC(①陸連データ貼付け!J2855)</f>
        <v/>
      </c>
      <c r="K2855" s="30">
        <f t="shared" si="134"/>
        <v>0</v>
      </c>
      <c r="L2855" s="30">
        <f>①陸連データ貼付け!P2855</f>
        <v>0</v>
      </c>
      <c r="M2855" s="64">
        <f>①陸連データ貼付け!Q2855</f>
        <v>0</v>
      </c>
    </row>
    <row r="2856" spans="1:13">
      <c r="A2856" s="233">
        <f>①陸連データ貼付け!M2856</f>
        <v>0</v>
      </c>
      <c r="B2856" s="30" t="str">
        <f t="shared" si="132"/>
        <v>0</v>
      </c>
      <c r="C2856" s="30" t="str">
        <f t="shared" si="133"/>
        <v/>
      </c>
      <c r="D2856" s="30">
        <f>①陸連データ貼付け!B2856</f>
        <v>0</v>
      </c>
      <c r="E2856" s="30">
        <f>①陸連データ貼付け!C2856</f>
        <v>0</v>
      </c>
      <c r="F2856" s="30" t="str">
        <f>ASC(①陸連データ貼付け!D2856)</f>
        <v/>
      </c>
      <c r="G2856" s="30">
        <f>①陸連データ貼付け!E2856</f>
        <v>0</v>
      </c>
      <c r="H2856" s="30">
        <f>①陸連データ貼付け!N2856</f>
        <v>0</v>
      </c>
      <c r="I2856" s="30">
        <f>①陸連データ貼付け!K2856</f>
        <v>0</v>
      </c>
      <c r="J2856" s="30" t="str">
        <f>ASC(①陸連データ貼付け!J2856)</f>
        <v/>
      </c>
      <c r="K2856" s="30">
        <f t="shared" si="134"/>
        <v>0</v>
      </c>
      <c r="L2856" s="30">
        <f>①陸連データ貼付け!P2856</f>
        <v>0</v>
      </c>
      <c r="M2856" s="64">
        <f>①陸連データ貼付け!Q2856</f>
        <v>0</v>
      </c>
    </row>
    <row r="2857" spans="1:13">
      <c r="A2857" s="233">
        <f>①陸連データ貼付け!M2857</f>
        <v>0</v>
      </c>
      <c r="B2857" s="30" t="str">
        <f t="shared" si="132"/>
        <v>0</v>
      </c>
      <c r="C2857" s="30" t="str">
        <f t="shared" si="133"/>
        <v/>
      </c>
      <c r="D2857" s="30">
        <f>①陸連データ貼付け!B2857</f>
        <v>0</v>
      </c>
      <c r="E2857" s="30">
        <f>①陸連データ貼付け!C2857</f>
        <v>0</v>
      </c>
      <c r="F2857" s="30" t="str">
        <f>ASC(①陸連データ貼付け!D2857)</f>
        <v/>
      </c>
      <c r="G2857" s="30">
        <f>①陸連データ貼付け!E2857</f>
        <v>0</v>
      </c>
      <c r="H2857" s="30">
        <f>①陸連データ貼付け!N2857</f>
        <v>0</v>
      </c>
      <c r="I2857" s="30">
        <f>①陸連データ貼付け!K2857</f>
        <v>0</v>
      </c>
      <c r="J2857" s="30" t="str">
        <f>ASC(①陸連データ貼付け!J2857)</f>
        <v/>
      </c>
      <c r="K2857" s="30">
        <f t="shared" si="134"/>
        <v>0</v>
      </c>
      <c r="L2857" s="30">
        <f>①陸連データ貼付け!P2857</f>
        <v>0</v>
      </c>
      <c r="M2857" s="64">
        <f>①陸連データ貼付け!Q2857</f>
        <v>0</v>
      </c>
    </row>
    <row r="2858" spans="1:13">
      <c r="A2858" s="233">
        <f>①陸連データ貼付け!M2858</f>
        <v>0</v>
      </c>
      <c r="B2858" s="30" t="str">
        <f t="shared" si="132"/>
        <v>0</v>
      </c>
      <c r="C2858" s="30" t="str">
        <f t="shared" si="133"/>
        <v/>
      </c>
      <c r="D2858" s="30">
        <f>①陸連データ貼付け!B2858</f>
        <v>0</v>
      </c>
      <c r="E2858" s="30">
        <f>①陸連データ貼付け!C2858</f>
        <v>0</v>
      </c>
      <c r="F2858" s="30" t="str">
        <f>ASC(①陸連データ貼付け!D2858)</f>
        <v/>
      </c>
      <c r="G2858" s="30">
        <f>①陸連データ貼付け!E2858</f>
        <v>0</v>
      </c>
      <c r="H2858" s="30">
        <f>①陸連データ貼付け!N2858</f>
        <v>0</v>
      </c>
      <c r="I2858" s="30">
        <f>①陸連データ貼付け!K2858</f>
        <v>0</v>
      </c>
      <c r="J2858" s="30" t="str">
        <f>ASC(①陸連データ貼付け!J2858)</f>
        <v/>
      </c>
      <c r="K2858" s="30">
        <f t="shared" si="134"/>
        <v>0</v>
      </c>
      <c r="L2858" s="30">
        <f>①陸連データ貼付け!P2858</f>
        <v>0</v>
      </c>
      <c r="M2858" s="64">
        <f>①陸連データ貼付け!Q2858</f>
        <v>0</v>
      </c>
    </row>
    <row r="2859" spans="1:13">
      <c r="A2859" s="233">
        <f>①陸連データ貼付け!M2859</f>
        <v>0</v>
      </c>
      <c r="B2859" s="30" t="str">
        <f t="shared" si="132"/>
        <v>0</v>
      </c>
      <c r="C2859" s="30" t="str">
        <f t="shared" si="133"/>
        <v/>
      </c>
      <c r="D2859" s="30">
        <f>①陸連データ貼付け!B2859</f>
        <v>0</v>
      </c>
      <c r="E2859" s="30">
        <f>①陸連データ貼付け!C2859</f>
        <v>0</v>
      </c>
      <c r="F2859" s="30" t="str">
        <f>ASC(①陸連データ貼付け!D2859)</f>
        <v/>
      </c>
      <c r="G2859" s="30">
        <f>①陸連データ貼付け!E2859</f>
        <v>0</v>
      </c>
      <c r="H2859" s="30">
        <f>①陸連データ貼付け!N2859</f>
        <v>0</v>
      </c>
      <c r="I2859" s="30">
        <f>①陸連データ貼付け!K2859</f>
        <v>0</v>
      </c>
      <c r="J2859" s="30" t="str">
        <f>ASC(①陸連データ貼付け!J2859)</f>
        <v/>
      </c>
      <c r="K2859" s="30">
        <f t="shared" si="134"/>
        <v>0</v>
      </c>
      <c r="L2859" s="30">
        <f>①陸連データ貼付け!P2859</f>
        <v>0</v>
      </c>
      <c r="M2859" s="64">
        <f>①陸連データ貼付け!Q2859</f>
        <v>0</v>
      </c>
    </row>
    <row r="2860" spans="1:13">
      <c r="A2860" s="233">
        <f>①陸連データ貼付け!M2860</f>
        <v>0</v>
      </c>
      <c r="B2860" s="30" t="str">
        <f t="shared" si="132"/>
        <v>0</v>
      </c>
      <c r="C2860" s="30" t="str">
        <f t="shared" si="133"/>
        <v/>
      </c>
      <c r="D2860" s="30">
        <f>①陸連データ貼付け!B2860</f>
        <v>0</v>
      </c>
      <c r="E2860" s="30">
        <f>①陸連データ貼付け!C2860</f>
        <v>0</v>
      </c>
      <c r="F2860" s="30" t="str">
        <f>ASC(①陸連データ貼付け!D2860)</f>
        <v/>
      </c>
      <c r="G2860" s="30">
        <f>①陸連データ貼付け!E2860</f>
        <v>0</v>
      </c>
      <c r="H2860" s="30">
        <f>①陸連データ貼付け!N2860</f>
        <v>0</v>
      </c>
      <c r="I2860" s="30">
        <f>①陸連データ貼付け!K2860</f>
        <v>0</v>
      </c>
      <c r="J2860" s="30" t="str">
        <f>ASC(①陸連データ貼付け!J2860)</f>
        <v/>
      </c>
      <c r="K2860" s="30">
        <f t="shared" si="134"/>
        <v>0</v>
      </c>
      <c r="L2860" s="30">
        <f>①陸連データ貼付け!P2860</f>
        <v>0</v>
      </c>
      <c r="M2860" s="64">
        <f>①陸連データ貼付け!Q2860</f>
        <v>0</v>
      </c>
    </row>
    <row r="2861" spans="1:13">
      <c r="A2861" s="233">
        <f>①陸連データ貼付け!M2861</f>
        <v>0</v>
      </c>
      <c r="B2861" s="30" t="str">
        <f t="shared" si="132"/>
        <v>0</v>
      </c>
      <c r="C2861" s="30" t="str">
        <f t="shared" si="133"/>
        <v/>
      </c>
      <c r="D2861" s="30">
        <f>①陸連データ貼付け!B2861</f>
        <v>0</v>
      </c>
      <c r="E2861" s="30">
        <f>①陸連データ貼付け!C2861</f>
        <v>0</v>
      </c>
      <c r="F2861" s="30" t="str">
        <f>ASC(①陸連データ貼付け!D2861)</f>
        <v/>
      </c>
      <c r="G2861" s="30">
        <f>①陸連データ貼付け!E2861</f>
        <v>0</v>
      </c>
      <c r="H2861" s="30">
        <f>①陸連データ貼付け!N2861</f>
        <v>0</v>
      </c>
      <c r="I2861" s="30">
        <f>①陸連データ貼付け!K2861</f>
        <v>0</v>
      </c>
      <c r="J2861" s="30" t="str">
        <f>ASC(①陸連データ貼付け!J2861)</f>
        <v/>
      </c>
      <c r="K2861" s="30">
        <f t="shared" si="134"/>
        <v>0</v>
      </c>
      <c r="L2861" s="30">
        <f>①陸連データ貼付け!P2861</f>
        <v>0</v>
      </c>
      <c r="M2861" s="64">
        <f>①陸連データ貼付け!Q2861</f>
        <v>0</v>
      </c>
    </row>
    <row r="2862" spans="1:13">
      <c r="A2862" s="233">
        <f>①陸連データ貼付け!M2862</f>
        <v>0</v>
      </c>
      <c r="B2862" s="30" t="str">
        <f t="shared" si="132"/>
        <v>0</v>
      </c>
      <c r="C2862" s="30" t="str">
        <f t="shared" si="133"/>
        <v/>
      </c>
      <c r="D2862" s="30">
        <f>①陸連データ貼付け!B2862</f>
        <v>0</v>
      </c>
      <c r="E2862" s="30">
        <f>①陸連データ貼付け!C2862</f>
        <v>0</v>
      </c>
      <c r="F2862" s="30" t="str">
        <f>ASC(①陸連データ貼付け!D2862)</f>
        <v/>
      </c>
      <c r="G2862" s="30">
        <f>①陸連データ貼付け!E2862</f>
        <v>0</v>
      </c>
      <c r="H2862" s="30">
        <f>①陸連データ貼付け!N2862</f>
        <v>0</v>
      </c>
      <c r="I2862" s="30">
        <f>①陸連データ貼付け!K2862</f>
        <v>0</v>
      </c>
      <c r="J2862" s="30" t="str">
        <f>ASC(①陸連データ貼付け!J2862)</f>
        <v/>
      </c>
      <c r="K2862" s="30">
        <f t="shared" si="134"/>
        <v>0</v>
      </c>
      <c r="L2862" s="30">
        <f>①陸連データ貼付け!P2862</f>
        <v>0</v>
      </c>
      <c r="M2862" s="64">
        <f>①陸連データ貼付け!Q2862</f>
        <v>0</v>
      </c>
    </row>
    <row r="2863" spans="1:13">
      <c r="A2863" s="233">
        <f>①陸連データ貼付け!M2863</f>
        <v>0</v>
      </c>
      <c r="B2863" s="30" t="str">
        <f t="shared" si="132"/>
        <v>0</v>
      </c>
      <c r="C2863" s="30" t="str">
        <f t="shared" si="133"/>
        <v/>
      </c>
      <c r="D2863" s="30">
        <f>①陸連データ貼付け!B2863</f>
        <v>0</v>
      </c>
      <c r="E2863" s="30">
        <f>①陸連データ貼付け!C2863</f>
        <v>0</v>
      </c>
      <c r="F2863" s="30" t="str">
        <f>ASC(①陸連データ貼付け!D2863)</f>
        <v/>
      </c>
      <c r="G2863" s="30">
        <f>①陸連データ貼付け!E2863</f>
        <v>0</v>
      </c>
      <c r="H2863" s="30">
        <f>①陸連データ貼付け!N2863</f>
        <v>0</v>
      </c>
      <c r="I2863" s="30">
        <f>①陸連データ貼付け!K2863</f>
        <v>0</v>
      </c>
      <c r="J2863" s="30" t="str">
        <f>ASC(①陸連データ貼付け!J2863)</f>
        <v/>
      </c>
      <c r="K2863" s="30">
        <f t="shared" si="134"/>
        <v>0</v>
      </c>
      <c r="L2863" s="30">
        <f>①陸連データ貼付け!P2863</f>
        <v>0</v>
      </c>
      <c r="M2863" s="64">
        <f>①陸連データ貼付け!Q2863</f>
        <v>0</v>
      </c>
    </row>
    <row r="2864" spans="1:13">
      <c r="A2864" s="233">
        <f>①陸連データ貼付け!M2864</f>
        <v>0</v>
      </c>
      <c r="B2864" s="30" t="str">
        <f t="shared" si="132"/>
        <v>0</v>
      </c>
      <c r="C2864" s="30" t="str">
        <f t="shared" si="133"/>
        <v/>
      </c>
      <c r="D2864" s="30">
        <f>①陸連データ貼付け!B2864</f>
        <v>0</v>
      </c>
      <c r="E2864" s="30">
        <f>①陸連データ貼付け!C2864</f>
        <v>0</v>
      </c>
      <c r="F2864" s="30" t="str">
        <f>ASC(①陸連データ貼付け!D2864)</f>
        <v/>
      </c>
      <c r="G2864" s="30">
        <f>①陸連データ貼付け!E2864</f>
        <v>0</v>
      </c>
      <c r="H2864" s="30">
        <f>①陸連データ貼付け!N2864</f>
        <v>0</v>
      </c>
      <c r="I2864" s="30">
        <f>①陸連データ貼付け!K2864</f>
        <v>0</v>
      </c>
      <c r="J2864" s="30" t="str">
        <f>ASC(①陸連データ貼付け!J2864)</f>
        <v/>
      </c>
      <c r="K2864" s="30">
        <f t="shared" si="134"/>
        <v>0</v>
      </c>
      <c r="L2864" s="30">
        <f>①陸連データ貼付け!P2864</f>
        <v>0</v>
      </c>
      <c r="M2864" s="64">
        <f>①陸連データ貼付け!Q2864</f>
        <v>0</v>
      </c>
    </row>
    <row r="2865" spans="1:13">
      <c r="A2865" s="233">
        <f>①陸連データ貼付け!M2865</f>
        <v>0</v>
      </c>
      <c r="B2865" s="30" t="str">
        <f t="shared" si="132"/>
        <v>0</v>
      </c>
      <c r="C2865" s="30" t="str">
        <f t="shared" si="133"/>
        <v/>
      </c>
      <c r="D2865" s="30">
        <f>①陸連データ貼付け!B2865</f>
        <v>0</v>
      </c>
      <c r="E2865" s="30">
        <f>①陸連データ貼付け!C2865</f>
        <v>0</v>
      </c>
      <c r="F2865" s="30" t="str">
        <f>ASC(①陸連データ貼付け!D2865)</f>
        <v/>
      </c>
      <c r="G2865" s="30">
        <f>①陸連データ貼付け!E2865</f>
        <v>0</v>
      </c>
      <c r="H2865" s="30">
        <f>①陸連データ貼付け!N2865</f>
        <v>0</v>
      </c>
      <c r="I2865" s="30">
        <f>①陸連データ貼付け!K2865</f>
        <v>0</v>
      </c>
      <c r="J2865" s="30" t="str">
        <f>ASC(①陸連データ貼付け!J2865)</f>
        <v/>
      </c>
      <c r="K2865" s="30">
        <f t="shared" si="134"/>
        <v>0</v>
      </c>
      <c r="L2865" s="30">
        <f>①陸連データ貼付け!P2865</f>
        <v>0</v>
      </c>
      <c r="M2865" s="64">
        <f>①陸連データ貼付け!Q2865</f>
        <v>0</v>
      </c>
    </row>
    <row r="2866" spans="1:13">
      <c r="A2866" s="233">
        <f>①陸連データ貼付け!M2866</f>
        <v>0</v>
      </c>
      <c r="B2866" s="30" t="str">
        <f t="shared" si="132"/>
        <v>0</v>
      </c>
      <c r="C2866" s="30" t="str">
        <f t="shared" si="133"/>
        <v/>
      </c>
      <c r="D2866" s="30">
        <f>①陸連データ貼付け!B2866</f>
        <v>0</v>
      </c>
      <c r="E2866" s="30">
        <f>①陸連データ貼付け!C2866</f>
        <v>0</v>
      </c>
      <c r="F2866" s="30" t="str">
        <f>ASC(①陸連データ貼付け!D2866)</f>
        <v/>
      </c>
      <c r="G2866" s="30">
        <f>①陸連データ貼付け!E2866</f>
        <v>0</v>
      </c>
      <c r="H2866" s="30">
        <f>①陸連データ貼付け!N2866</f>
        <v>0</v>
      </c>
      <c r="I2866" s="30">
        <f>①陸連データ貼付け!K2866</f>
        <v>0</v>
      </c>
      <c r="J2866" s="30" t="str">
        <f>ASC(①陸連データ貼付け!J2866)</f>
        <v/>
      </c>
      <c r="K2866" s="30">
        <f t="shared" si="134"/>
        <v>0</v>
      </c>
      <c r="L2866" s="30">
        <f>①陸連データ貼付け!P2866</f>
        <v>0</v>
      </c>
      <c r="M2866" s="64">
        <f>①陸連データ貼付け!Q2866</f>
        <v>0</v>
      </c>
    </row>
    <row r="2867" spans="1:13">
      <c r="A2867" s="233">
        <f>①陸連データ貼付け!M2867</f>
        <v>0</v>
      </c>
      <c r="B2867" s="30" t="str">
        <f t="shared" si="132"/>
        <v>0</v>
      </c>
      <c r="C2867" s="30" t="str">
        <f t="shared" si="133"/>
        <v/>
      </c>
      <c r="D2867" s="30">
        <f>①陸連データ貼付け!B2867</f>
        <v>0</v>
      </c>
      <c r="E2867" s="30">
        <f>①陸連データ貼付け!C2867</f>
        <v>0</v>
      </c>
      <c r="F2867" s="30" t="str">
        <f>ASC(①陸連データ貼付け!D2867)</f>
        <v/>
      </c>
      <c r="G2867" s="30">
        <f>①陸連データ貼付け!E2867</f>
        <v>0</v>
      </c>
      <c r="H2867" s="30">
        <f>①陸連データ貼付け!N2867</f>
        <v>0</v>
      </c>
      <c r="I2867" s="30">
        <f>①陸連データ貼付け!K2867</f>
        <v>0</v>
      </c>
      <c r="J2867" s="30" t="str">
        <f>ASC(①陸連データ貼付け!J2867)</f>
        <v/>
      </c>
      <c r="K2867" s="30">
        <f t="shared" si="134"/>
        <v>0</v>
      </c>
      <c r="L2867" s="30">
        <f>①陸連データ貼付け!P2867</f>
        <v>0</v>
      </c>
      <c r="M2867" s="64">
        <f>①陸連データ貼付け!Q2867</f>
        <v>0</v>
      </c>
    </row>
    <row r="2868" spans="1:13">
      <c r="A2868" s="233">
        <f>①陸連データ貼付け!M2868</f>
        <v>0</v>
      </c>
      <c r="B2868" s="30" t="str">
        <f t="shared" si="132"/>
        <v>0</v>
      </c>
      <c r="C2868" s="30" t="str">
        <f t="shared" si="133"/>
        <v/>
      </c>
      <c r="D2868" s="30">
        <f>①陸連データ貼付け!B2868</f>
        <v>0</v>
      </c>
      <c r="E2868" s="30">
        <f>①陸連データ貼付け!C2868</f>
        <v>0</v>
      </c>
      <c r="F2868" s="30" t="str">
        <f>ASC(①陸連データ貼付け!D2868)</f>
        <v/>
      </c>
      <c r="G2868" s="30">
        <f>①陸連データ貼付け!E2868</f>
        <v>0</v>
      </c>
      <c r="H2868" s="30">
        <f>①陸連データ貼付け!N2868</f>
        <v>0</v>
      </c>
      <c r="I2868" s="30">
        <f>①陸連データ貼付け!K2868</f>
        <v>0</v>
      </c>
      <c r="J2868" s="30" t="str">
        <f>ASC(①陸連データ貼付け!J2868)</f>
        <v/>
      </c>
      <c r="K2868" s="30">
        <f t="shared" si="134"/>
        <v>0</v>
      </c>
      <c r="L2868" s="30">
        <f>①陸連データ貼付け!P2868</f>
        <v>0</v>
      </c>
      <c r="M2868" s="64">
        <f>①陸連データ貼付け!Q2868</f>
        <v>0</v>
      </c>
    </row>
    <row r="2869" spans="1:13">
      <c r="A2869" s="233">
        <f>①陸連データ貼付け!M2869</f>
        <v>0</v>
      </c>
      <c r="B2869" s="30" t="str">
        <f t="shared" si="132"/>
        <v>0</v>
      </c>
      <c r="C2869" s="30" t="str">
        <f t="shared" si="133"/>
        <v/>
      </c>
      <c r="D2869" s="30">
        <f>①陸連データ貼付け!B2869</f>
        <v>0</v>
      </c>
      <c r="E2869" s="30">
        <f>①陸連データ貼付け!C2869</f>
        <v>0</v>
      </c>
      <c r="F2869" s="30" t="str">
        <f>ASC(①陸連データ貼付け!D2869)</f>
        <v/>
      </c>
      <c r="G2869" s="30">
        <f>①陸連データ貼付け!E2869</f>
        <v>0</v>
      </c>
      <c r="H2869" s="30">
        <f>①陸連データ貼付け!N2869</f>
        <v>0</v>
      </c>
      <c r="I2869" s="30">
        <f>①陸連データ貼付け!K2869</f>
        <v>0</v>
      </c>
      <c r="J2869" s="30" t="str">
        <f>ASC(①陸連データ貼付け!J2869)</f>
        <v/>
      </c>
      <c r="K2869" s="30">
        <f t="shared" si="134"/>
        <v>0</v>
      </c>
      <c r="L2869" s="30">
        <f>①陸連データ貼付け!P2869</f>
        <v>0</v>
      </c>
      <c r="M2869" s="64">
        <f>①陸連データ貼付け!Q2869</f>
        <v>0</v>
      </c>
    </row>
    <row r="2870" spans="1:13">
      <c r="A2870" s="233">
        <f>①陸連データ貼付け!M2870</f>
        <v>0</v>
      </c>
      <c r="B2870" s="30" t="str">
        <f t="shared" si="132"/>
        <v>0</v>
      </c>
      <c r="C2870" s="30" t="str">
        <f t="shared" si="133"/>
        <v/>
      </c>
      <c r="D2870" s="30">
        <f>①陸連データ貼付け!B2870</f>
        <v>0</v>
      </c>
      <c r="E2870" s="30">
        <f>①陸連データ貼付け!C2870</f>
        <v>0</v>
      </c>
      <c r="F2870" s="30" t="str">
        <f>ASC(①陸連データ貼付け!D2870)</f>
        <v/>
      </c>
      <c r="G2870" s="30">
        <f>①陸連データ貼付け!E2870</f>
        <v>0</v>
      </c>
      <c r="H2870" s="30">
        <f>①陸連データ貼付け!N2870</f>
        <v>0</v>
      </c>
      <c r="I2870" s="30">
        <f>①陸連データ貼付け!K2870</f>
        <v>0</v>
      </c>
      <c r="J2870" s="30" t="str">
        <f>ASC(①陸連データ貼付け!J2870)</f>
        <v/>
      </c>
      <c r="K2870" s="30">
        <f t="shared" si="134"/>
        <v>0</v>
      </c>
      <c r="L2870" s="30">
        <f>①陸連データ貼付け!P2870</f>
        <v>0</v>
      </c>
      <c r="M2870" s="64">
        <f>①陸連データ貼付け!Q2870</f>
        <v>0</v>
      </c>
    </row>
    <row r="2871" spans="1:13">
      <c r="A2871" s="233">
        <f>①陸連データ貼付け!M2871</f>
        <v>0</v>
      </c>
      <c r="B2871" s="30" t="str">
        <f t="shared" si="132"/>
        <v>0</v>
      </c>
      <c r="C2871" s="30" t="str">
        <f t="shared" si="133"/>
        <v/>
      </c>
      <c r="D2871" s="30">
        <f>①陸連データ貼付け!B2871</f>
        <v>0</v>
      </c>
      <c r="E2871" s="30">
        <f>①陸連データ貼付け!C2871</f>
        <v>0</v>
      </c>
      <c r="F2871" s="30" t="str">
        <f>ASC(①陸連データ貼付け!D2871)</f>
        <v/>
      </c>
      <c r="G2871" s="30">
        <f>①陸連データ貼付け!E2871</f>
        <v>0</v>
      </c>
      <c r="H2871" s="30">
        <f>①陸連データ貼付け!N2871</f>
        <v>0</v>
      </c>
      <c r="I2871" s="30">
        <f>①陸連データ貼付け!K2871</f>
        <v>0</v>
      </c>
      <c r="J2871" s="30" t="str">
        <f>ASC(①陸連データ貼付け!J2871)</f>
        <v/>
      </c>
      <c r="K2871" s="30">
        <f t="shared" si="134"/>
        <v>0</v>
      </c>
      <c r="L2871" s="30">
        <f>①陸連データ貼付け!P2871</f>
        <v>0</v>
      </c>
      <c r="M2871" s="64">
        <f>①陸連データ貼付け!Q2871</f>
        <v>0</v>
      </c>
    </row>
    <row r="2872" spans="1:13">
      <c r="A2872" s="233">
        <f>①陸連データ貼付け!M2872</f>
        <v>0</v>
      </c>
      <c r="B2872" s="30" t="str">
        <f t="shared" si="132"/>
        <v>0</v>
      </c>
      <c r="C2872" s="30" t="str">
        <f t="shared" si="133"/>
        <v/>
      </c>
      <c r="D2872" s="30">
        <f>①陸連データ貼付け!B2872</f>
        <v>0</v>
      </c>
      <c r="E2872" s="30">
        <f>①陸連データ貼付け!C2872</f>
        <v>0</v>
      </c>
      <c r="F2872" s="30" t="str">
        <f>ASC(①陸連データ貼付け!D2872)</f>
        <v/>
      </c>
      <c r="G2872" s="30">
        <f>①陸連データ貼付け!E2872</f>
        <v>0</v>
      </c>
      <c r="H2872" s="30">
        <f>①陸連データ貼付け!N2872</f>
        <v>0</v>
      </c>
      <c r="I2872" s="30">
        <f>①陸連データ貼付け!K2872</f>
        <v>0</v>
      </c>
      <c r="J2872" s="30" t="str">
        <f>ASC(①陸連データ貼付け!J2872)</f>
        <v/>
      </c>
      <c r="K2872" s="30">
        <f t="shared" si="134"/>
        <v>0</v>
      </c>
      <c r="L2872" s="30">
        <f>①陸連データ貼付け!P2872</f>
        <v>0</v>
      </c>
      <c r="M2872" s="64">
        <f>①陸連データ貼付け!Q2872</f>
        <v>0</v>
      </c>
    </row>
    <row r="2873" spans="1:13">
      <c r="A2873" s="233">
        <f>①陸連データ貼付け!M2873</f>
        <v>0</v>
      </c>
      <c r="B2873" s="30" t="str">
        <f t="shared" si="132"/>
        <v>0</v>
      </c>
      <c r="C2873" s="30" t="str">
        <f t="shared" si="133"/>
        <v/>
      </c>
      <c r="D2873" s="30">
        <f>①陸連データ貼付け!B2873</f>
        <v>0</v>
      </c>
      <c r="E2873" s="30">
        <f>①陸連データ貼付け!C2873</f>
        <v>0</v>
      </c>
      <c r="F2873" s="30" t="str">
        <f>ASC(①陸連データ貼付け!D2873)</f>
        <v/>
      </c>
      <c r="G2873" s="30">
        <f>①陸連データ貼付け!E2873</f>
        <v>0</v>
      </c>
      <c r="H2873" s="30">
        <f>①陸連データ貼付け!N2873</f>
        <v>0</v>
      </c>
      <c r="I2873" s="30">
        <f>①陸連データ貼付け!K2873</f>
        <v>0</v>
      </c>
      <c r="J2873" s="30" t="str">
        <f>ASC(①陸連データ貼付け!J2873)</f>
        <v/>
      </c>
      <c r="K2873" s="30">
        <f t="shared" si="134"/>
        <v>0</v>
      </c>
      <c r="L2873" s="30">
        <f>①陸連データ貼付け!P2873</f>
        <v>0</v>
      </c>
      <c r="M2873" s="64">
        <f>①陸連データ貼付け!Q2873</f>
        <v>0</v>
      </c>
    </row>
    <row r="2874" spans="1:13">
      <c r="A2874" s="233">
        <f>①陸連データ貼付け!M2874</f>
        <v>0</v>
      </c>
      <c r="B2874" s="30" t="str">
        <f t="shared" si="132"/>
        <v>0</v>
      </c>
      <c r="C2874" s="30" t="str">
        <f t="shared" si="133"/>
        <v/>
      </c>
      <c r="D2874" s="30">
        <f>①陸連データ貼付け!B2874</f>
        <v>0</v>
      </c>
      <c r="E2874" s="30">
        <f>①陸連データ貼付け!C2874</f>
        <v>0</v>
      </c>
      <c r="F2874" s="30" t="str">
        <f>ASC(①陸連データ貼付け!D2874)</f>
        <v/>
      </c>
      <c r="G2874" s="30">
        <f>①陸連データ貼付け!E2874</f>
        <v>0</v>
      </c>
      <c r="H2874" s="30">
        <f>①陸連データ貼付け!N2874</f>
        <v>0</v>
      </c>
      <c r="I2874" s="30">
        <f>①陸連データ貼付け!K2874</f>
        <v>0</v>
      </c>
      <c r="J2874" s="30" t="str">
        <f>ASC(①陸連データ貼付け!J2874)</f>
        <v/>
      </c>
      <c r="K2874" s="30">
        <f t="shared" si="134"/>
        <v>0</v>
      </c>
      <c r="L2874" s="30">
        <f>①陸連データ貼付け!P2874</f>
        <v>0</v>
      </c>
      <c r="M2874" s="64">
        <f>①陸連データ貼付け!Q2874</f>
        <v>0</v>
      </c>
    </row>
    <row r="2875" spans="1:13">
      <c r="A2875" s="233">
        <f>①陸連データ貼付け!M2875</f>
        <v>0</v>
      </c>
      <c r="B2875" s="30" t="str">
        <f t="shared" si="132"/>
        <v>0</v>
      </c>
      <c r="C2875" s="30" t="str">
        <f t="shared" si="133"/>
        <v/>
      </c>
      <c r="D2875" s="30">
        <f>①陸連データ貼付け!B2875</f>
        <v>0</v>
      </c>
      <c r="E2875" s="30">
        <f>①陸連データ貼付け!C2875</f>
        <v>0</v>
      </c>
      <c r="F2875" s="30" t="str">
        <f>ASC(①陸連データ貼付け!D2875)</f>
        <v/>
      </c>
      <c r="G2875" s="30">
        <f>①陸連データ貼付け!E2875</f>
        <v>0</v>
      </c>
      <c r="H2875" s="30">
        <f>①陸連データ貼付け!N2875</f>
        <v>0</v>
      </c>
      <c r="I2875" s="30">
        <f>①陸連データ貼付け!K2875</f>
        <v>0</v>
      </c>
      <c r="J2875" s="30" t="str">
        <f>ASC(①陸連データ貼付け!J2875)</f>
        <v/>
      </c>
      <c r="K2875" s="30">
        <f t="shared" si="134"/>
        <v>0</v>
      </c>
      <c r="L2875" s="30">
        <f>①陸連データ貼付け!P2875</f>
        <v>0</v>
      </c>
      <c r="M2875" s="64">
        <f>①陸連データ貼付け!Q2875</f>
        <v>0</v>
      </c>
    </row>
    <row r="2876" spans="1:13">
      <c r="A2876" s="233">
        <f>①陸連データ貼付け!M2876</f>
        <v>0</v>
      </c>
      <c r="B2876" s="30" t="str">
        <f t="shared" si="132"/>
        <v>0</v>
      </c>
      <c r="C2876" s="30" t="str">
        <f t="shared" si="133"/>
        <v/>
      </c>
      <c r="D2876" s="30">
        <f>①陸連データ貼付け!B2876</f>
        <v>0</v>
      </c>
      <c r="E2876" s="30">
        <f>①陸連データ貼付け!C2876</f>
        <v>0</v>
      </c>
      <c r="F2876" s="30" t="str">
        <f>ASC(①陸連データ貼付け!D2876)</f>
        <v/>
      </c>
      <c r="G2876" s="30">
        <f>①陸連データ貼付け!E2876</f>
        <v>0</v>
      </c>
      <c r="H2876" s="30">
        <f>①陸連データ貼付け!N2876</f>
        <v>0</v>
      </c>
      <c r="I2876" s="30">
        <f>①陸連データ貼付け!K2876</f>
        <v>0</v>
      </c>
      <c r="J2876" s="30" t="str">
        <f>ASC(①陸連データ貼付け!J2876)</f>
        <v/>
      </c>
      <c r="K2876" s="30">
        <f t="shared" si="134"/>
        <v>0</v>
      </c>
      <c r="L2876" s="30">
        <f>①陸連データ貼付け!P2876</f>
        <v>0</v>
      </c>
      <c r="M2876" s="64">
        <f>①陸連データ貼付け!Q2876</f>
        <v>0</v>
      </c>
    </row>
    <row r="2877" spans="1:13">
      <c r="A2877" s="233">
        <f>①陸連データ貼付け!M2877</f>
        <v>0</v>
      </c>
      <c r="B2877" s="30" t="str">
        <f t="shared" si="132"/>
        <v>0</v>
      </c>
      <c r="C2877" s="30" t="str">
        <f t="shared" si="133"/>
        <v/>
      </c>
      <c r="D2877" s="30">
        <f>①陸連データ貼付け!B2877</f>
        <v>0</v>
      </c>
      <c r="E2877" s="30">
        <f>①陸連データ貼付け!C2877</f>
        <v>0</v>
      </c>
      <c r="F2877" s="30" t="str">
        <f>ASC(①陸連データ貼付け!D2877)</f>
        <v/>
      </c>
      <c r="G2877" s="30">
        <f>①陸連データ貼付け!E2877</f>
        <v>0</v>
      </c>
      <c r="H2877" s="30">
        <f>①陸連データ貼付け!N2877</f>
        <v>0</v>
      </c>
      <c r="I2877" s="30">
        <f>①陸連データ貼付け!K2877</f>
        <v>0</v>
      </c>
      <c r="J2877" s="30" t="str">
        <f>ASC(①陸連データ貼付け!J2877)</f>
        <v/>
      </c>
      <c r="K2877" s="30">
        <f t="shared" si="134"/>
        <v>0</v>
      </c>
      <c r="L2877" s="30">
        <f>①陸連データ貼付け!P2877</f>
        <v>0</v>
      </c>
      <c r="M2877" s="64">
        <f>①陸連データ貼付け!Q2877</f>
        <v>0</v>
      </c>
    </row>
    <row r="2878" spans="1:13">
      <c r="A2878" s="233">
        <f>①陸連データ貼付け!M2878</f>
        <v>0</v>
      </c>
      <c r="B2878" s="30" t="str">
        <f t="shared" si="132"/>
        <v>0</v>
      </c>
      <c r="C2878" s="30" t="str">
        <f t="shared" si="133"/>
        <v/>
      </c>
      <c r="D2878" s="30">
        <f>①陸連データ貼付け!B2878</f>
        <v>0</v>
      </c>
      <c r="E2878" s="30">
        <f>①陸連データ貼付け!C2878</f>
        <v>0</v>
      </c>
      <c r="F2878" s="30" t="str">
        <f>ASC(①陸連データ貼付け!D2878)</f>
        <v/>
      </c>
      <c r="G2878" s="30">
        <f>①陸連データ貼付け!E2878</f>
        <v>0</v>
      </c>
      <c r="H2878" s="30">
        <f>①陸連データ貼付け!N2878</f>
        <v>0</v>
      </c>
      <c r="I2878" s="30">
        <f>①陸連データ貼付け!K2878</f>
        <v>0</v>
      </c>
      <c r="J2878" s="30" t="str">
        <f>ASC(①陸連データ貼付け!J2878)</f>
        <v/>
      </c>
      <c r="K2878" s="30">
        <f t="shared" si="134"/>
        <v>0</v>
      </c>
      <c r="L2878" s="30">
        <f>①陸連データ貼付け!P2878</f>
        <v>0</v>
      </c>
      <c r="M2878" s="64">
        <f>①陸連データ貼付け!Q2878</f>
        <v>0</v>
      </c>
    </row>
    <row r="2879" spans="1:13">
      <c r="A2879" s="233">
        <f>①陸連データ貼付け!M2879</f>
        <v>0</v>
      </c>
      <c r="B2879" s="30" t="str">
        <f t="shared" si="132"/>
        <v>0</v>
      </c>
      <c r="C2879" s="30" t="str">
        <f t="shared" si="133"/>
        <v/>
      </c>
      <c r="D2879" s="30">
        <f>①陸連データ貼付け!B2879</f>
        <v>0</v>
      </c>
      <c r="E2879" s="30">
        <f>①陸連データ貼付け!C2879</f>
        <v>0</v>
      </c>
      <c r="F2879" s="30" t="str">
        <f>ASC(①陸連データ貼付け!D2879)</f>
        <v/>
      </c>
      <c r="G2879" s="30">
        <f>①陸連データ貼付け!E2879</f>
        <v>0</v>
      </c>
      <c r="H2879" s="30">
        <f>①陸連データ貼付け!N2879</f>
        <v>0</v>
      </c>
      <c r="I2879" s="30">
        <f>①陸連データ貼付け!K2879</f>
        <v>0</v>
      </c>
      <c r="J2879" s="30" t="str">
        <f>ASC(①陸連データ貼付け!J2879)</f>
        <v/>
      </c>
      <c r="K2879" s="30">
        <f t="shared" si="134"/>
        <v>0</v>
      </c>
      <c r="L2879" s="30">
        <f>①陸連データ貼付け!P2879</f>
        <v>0</v>
      </c>
      <c r="M2879" s="64">
        <f>①陸連データ貼付け!Q2879</f>
        <v>0</v>
      </c>
    </row>
    <row r="2880" spans="1:13">
      <c r="A2880" s="233">
        <f>①陸連データ貼付け!M2880</f>
        <v>0</v>
      </c>
      <c r="B2880" s="30" t="str">
        <f t="shared" si="132"/>
        <v>0</v>
      </c>
      <c r="C2880" s="30" t="str">
        <f t="shared" si="133"/>
        <v/>
      </c>
      <c r="D2880" s="30">
        <f>①陸連データ貼付け!B2880</f>
        <v>0</v>
      </c>
      <c r="E2880" s="30">
        <f>①陸連データ貼付け!C2880</f>
        <v>0</v>
      </c>
      <c r="F2880" s="30" t="str">
        <f>ASC(①陸連データ貼付け!D2880)</f>
        <v/>
      </c>
      <c r="G2880" s="30">
        <f>①陸連データ貼付け!E2880</f>
        <v>0</v>
      </c>
      <c r="H2880" s="30">
        <f>①陸連データ貼付け!N2880</f>
        <v>0</v>
      </c>
      <c r="I2880" s="30">
        <f>①陸連データ貼付け!K2880</f>
        <v>0</v>
      </c>
      <c r="J2880" s="30" t="str">
        <f>ASC(①陸連データ貼付け!J2880)</f>
        <v/>
      </c>
      <c r="K2880" s="30">
        <f t="shared" si="134"/>
        <v>0</v>
      </c>
      <c r="L2880" s="30">
        <f>①陸連データ貼付け!P2880</f>
        <v>0</v>
      </c>
      <c r="M2880" s="64">
        <f>①陸連データ貼付け!Q2880</f>
        <v>0</v>
      </c>
    </row>
    <row r="2881" spans="1:13">
      <c r="A2881" s="233">
        <f>①陸連データ貼付け!M2881</f>
        <v>0</v>
      </c>
      <c r="B2881" s="30" t="str">
        <f t="shared" si="132"/>
        <v>0</v>
      </c>
      <c r="C2881" s="30" t="str">
        <f t="shared" si="133"/>
        <v/>
      </c>
      <c r="D2881" s="30">
        <f>①陸連データ貼付け!B2881</f>
        <v>0</v>
      </c>
      <c r="E2881" s="30">
        <f>①陸連データ貼付け!C2881</f>
        <v>0</v>
      </c>
      <c r="F2881" s="30" t="str">
        <f>ASC(①陸連データ貼付け!D2881)</f>
        <v/>
      </c>
      <c r="G2881" s="30">
        <f>①陸連データ貼付け!E2881</f>
        <v>0</v>
      </c>
      <c r="H2881" s="30">
        <f>①陸連データ貼付け!N2881</f>
        <v>0</v>
      </c>
      <c r="I2881" s="30">
        <f>①陸連データ貼付け!K2881</f>
        <v>0</v>
      </c>
      <c r="J2881" s="30" t="str">
        <f>ASC(①陸連データ貼付け!J2881)</f>
        <v/>
      </c>
      <c r="K2881" s="30">
        <f t="shared" si="134"/>
        <v>0</v>
      </c>
      <c r="L2881" s="30">
        <f>①陸連データ貼付け!P2881</f>
        <v>0</v>
      </c>
      <c r="M2881" s="64">
        <f>①陸連データ貼付け!Q2881</f>
        <v>0</v>
      </c>
    </row>
    <row r="2882" spans="1:13">
      <c r="A2882" s="233">
        <f>①陸連データ貼付け!M2882</f>
        <v>0</v>
      </c>
      <c r="B2882" s="30" t="str">
        <f t="shared" si="132"/>
        <v>0</v>
      </c>
      <c r="C2882" s="30" t="str">
        <f t="shared" si="133"/>
        <v/>
      </c>
      <c r="D2882" s="30">
        <f>①陸連データ貼付け!B2882</f>
        <v>0</v>
      </c>
      <c r="E2882" s="30">
        <f>①陸連データ貼付け!C2882</f>
        <v>0</v>
      </c>
      <c r="F2882" s="30" t="str">
        <f>ASC(①陸連データ貼付け!D2882)</f>
        <v/>
      </c>
      <c r="G2882" s="30">
        <f>①陸連データ貼付け!E2882</f>
        <v>0</v>
      </c>
      <c r="H2882" s="30">
        <f>①陸連データ貼付け!N2882</f>
        <v>0</v>
      </c>
      <c r="I2882" s="30">
        <f>①陸連データ貼付け!K2882</f>
        <v>0</v>
      </c>
      <c r="J2882" s="30" t="str">
        <f>ASC(①陸連データ貼付け!J2882)</f>
        <v/>
      </c>
      <c r="K2882" s="30">
        <f t="shared" si="134"/>
        <v>0</v>
      </c>
      <c r="L2882" s="30">
        <f>①陸連データ貼付け!P2882</f>
        <v>0</v>
      </c>
      <c r="M2882" s="64">
        <f>①陸連データ貼付け!Q2882</f>
        <v>0</v>
      </c>
    </row>
    <row r="2883" spans="1:13">
      <c r="A2883" s="233">
        <f>①陸連データ貼付け!M2883</f>
        <v>0</v>
      </c>
      <c r="B2883" s="30" t="str">
        <f t="shared" ref="B2883:B2946" si="135">LEFT(A2883,1)</f>
        <v>0</v>
      </c>
      <c r="C2883" s="30" t="str">
        <f t="shared" ref="C2883:C2946" si="136">REPLACE(A2883,1,1,"")</f>
        <v/>
      </c>
      <c r="D2883" s="30">
        <f>①陸連データ貼付け!B2883</f>
        <v>0</v>
      </c>
      <c r="E2883" s="30">
        <f>①陸連データ貼付け!C2883</f>
        <v>0</v>
      </c>
      <c r="F2883" s="30" t="str">
        <f>ASC(①陸連データ貼付け!D2883)</f>
        <v/>
      </c>
      <c r="G2883" s="30">
        <f>①陸連データ貼付け!E2883</f>
        <v>0</v>
      </c>
      <c r="H2883" s="30">
        <f>①陸連データ貼付け!N2883</f>
        <v>0</v>
      </c>
      <c r="I2883" s="30">
        <f>①陸連データ貼付け!K2883</f>
        <v>0</v>
      </c>
      <c r="J2883" s="30" t="str">
        <f>ASC(①陸連データ貼付け!J2883)</f>
        <v/>
      </c>
      <c r="K2883" s="30">
        <f t="shared" ref="K2883:K2946" si="137">I2883</f>
        <v>0</v>
      </c>
      <c r="L2883" s="30">
        <f>①陸連データ貼付け!P2883</f>
        <v>0</v>
      </c>
      <c r="M2883" s="64">
        <f>①陸連データ貼付け!Q2883</f>
        <v>0</v>
      </c>
    </row>
    <row r="2884" spans="1:13">
      <c r="A2884" s="233">
        <f>①陸連データ貼付け!M2884</f>
        <v>0</v>
      </c>
      <c r="B2884" s="30" t="str">
        <f t="shared" si="135"/>
        <v>0</v>
      </c>
      <c r="C2884" s="30" t="str">
        <f t="shared" si="136"/>
        <v/>
      </c>
      <c r="D2884" s="30">
        <f>①陸連データ貼付け!B2884</f>
        <v>0</v>
      </c>
      <c r="E2884" s="30">
        <f>①陸連データ貼付け!C2884</f>
        <v>0</v>
      </c>
      <c r="F2884" s="30" t="str">
        <f>ASC(①陸連データ貼付け!D2884)</f>
        <v/>
      </c>
      <c r="G2884" s="30">
        <f>①陸連データ貼付け!E2884</f>
        <v>0</v>
      </c>
      <c r="H2884" s="30">
        <f>①陸連データ貼付け!N2884</f>
        <v>0</v>
      </c>
      <c r="I2884" s="30">
        <f>①陸連データ貼付け!K2884</f>
        <v>0</v>
      </c>
      <c r="J2884" s="30" t="str">
        <f>ASC(①陸連データ貼付け!J2884)</f>
        <v/>
      </c>
      <c r="K2884" s="30">
        <f t="shared" si="137"/>
        <v>0</v>
      </c>
      <c r="L2884" s="30">
        <f>①陸連データ貼付け!P2884</f>
        <v>0</v>
      </c>
      <c r="M2884" s="64">
        <f>①陸連データ貼付け!Q2884</f>
        <v>0</v>
      </c>
    </row>
    <row r="2885" spans="1:13">
      <c r="A2885" s="233">
        <f>①陸連データ貼付け!M2885</f>
        <v>0</v>
      </c>
      <c r="B2885" s="30" t="str">
        <f t="shared" si="135"/>
        <v>0</v>
      </c>
      <c r="C2885" s="30" t="str">
        <f t="shared" si="136"/>
        <v/>
      </c>
      <c r="D2885" s="30">
        <f>①陸連データ貼付け!B2885</f>
        <v>0</v>
      </c>
      <c r="E2885" s="30">
        <f>①陸連データ貼付け!C2885</f>
        <v>0</v>
      </c>
      <c r="F2885" s="30" t="str">
        <f>ASC(①陸連データ貼付け!D2885)</f>
        <v/>
      </c>
      <c r="G2885" s="30">
        <f>①陸連データ貼付け!E2885</f>
        <v>0</v>
      </c>
      <c r="H2885" s="30">
        <f>①陸連データ貼付け!N2885</f>
        <v>0</v>
      </c>
      <c r="I2885" s="30">
        <f>①陸連データ貼付け!K2885</f>
        <v>0</v>
      </c>
      <c r="J2885" s="30" t="str">
        <f>ASC(①陸連データ貼付け!J2885)</f>
        <v/>
      </c>
      <c r="K2885" s="30">
        <f t="shared" si="137"/>
        <v>0</v>
      </c>
      <c r="L2885" s="30">
        <f>①陸連データ貼付け!P2885</f>
        <v>0</v>
      </c>
      <c r="M2885" s="64">
        <f>①陸連データ貼付け!Q2885</f>
        <v>0</v>
      </c>
    </row>
    <row r="2886" spans="1:13">
      <c r="A2886" s="233">
        <f>①陸連データ貼付け!M2886</f>
        <v>0</v>
      </c>
      <c r="B2886" s="30" t="str">
        <f t="shared" si="135"/>
        <v>0</v>
      </c>
      <c r="C2886" s="30" t="str">
        <f t="shared" si="136"/>
        <v/>
      </c>
      <c r="D2886" s="30">
        <f>①陸連データ貼付け!B2886</f>
        <v>0</v>
      </c>
      <c r="E2886" s="30">
        <f>①陸連データ貼付け!C2886</f>
        <v>0</v>
      </c>
      <c r="F2886" s="30" t="str">
        <f>ASC(①陸連データ貼付け!D2886)</f>
        <v/>
      </c>
      <c r="G2886" s="30">
        <f>①陸連データ貼付け!E2886</f>
        <v>0</v>
      </c>
      <c r="H2886" s="30">
        <f>①陸連データ貼付け!N2886</f>
        <v>0</v>
      </c>
      <c r="I2886" s="30">
        <f>①陸連データ貼付け!K2886</f>
        <v>0</v>
      </c>
      <c r="J2886" s="30" t="str">
        <f>ASC(①陸連データ貼付け!J2886)</f>
        <v/>
      </c>
      <c r="K2886" s="30">
        <f t="shared" si="137"/>
        <v>0</v>
      </c>
      <c r="L2886" s="30">
        <f>①陸連データ貼付け!P2886</f>
        <v>0</v>
      </c>
      <c r="M2886" s="64">
        <f>①陸連データ貼付け!Q2886</f>
        <v>0</v>
      </c>
    </row>
    <row r="2887" spans="1:13">
      <c r="A2887" s="233">
        <f>①陸連データ貼付け!M2887</f>
        <v>0</v>
      </c>
      <c r="B2887" s="30" t="str">
        <f t="shared" si="135"/>
        <v>0</v>
      </c>
      <c r="C2887" s="30" t="str">
        <f t="shared" si="136"/>
        <v/>
      </c>
      <c r="D2887" s="30">
        <f>①陸連データ貼付け!B2887</f>
        <v>0</v>
      </c>
      <c r="E2887" s="30">
        <f>①陸連データ貼付け!C2887</f>
        <v>0</v>
      </c>
      <c r="F2887" s="30" t="str">
        <f>ASC(①陸連データ貼付け!D2887)</f>
        <v/>
      </c>
      <c r="G2887" s="30">
        <f>①陸連データ貼付け!E2887</f>
        <v>0</v>
      </c>
      <c r="H2887" s="30">
        <f>①陸連データ貼付け!N2887</f>
        <v>0</v>
      </c>
      <c r="I2887" s="30">
        <f>①陸連データ貼付け!K2887</f>
        <v>0</v>
      </c>
      <c r="J2887" s="30" t="str">
        <f>ASC(①陸連データ貼付け!J2887)</f>
        <v/>
      </c>
      <c r="K2887" s="30">
        <f t="shared" si="137"/>
        <v>0</v>
      </c>
      <c r="L2887" s="30">
        <f>①陸連データ貼付け!P2887</f>
        <v>0</v>
      </c>
      <c r="M2887" s="64">
        <f>①陸連データ貼付け!Q2887</f>
        <v>0</v>
      </c>
    </row>
    <row r="2888" spans="1:13">
      <c r="A2888" s="233">
        <f>①陸連データ貼付け!M2888</f>
        <v>0</v>
      </c>
      <c r="B2888" s="30" t="str">
        <f t="shared" si="135"/>
        <v>0</v>
      </c>
      <c r="C2888" s="30" t="str">
        <f t="shared" si="136"/>
        <v/>
      </c>
      <c r="D2888" s="30">
        <f>①陸連データ貼付け!B2888</f>
        <v>0</v>
      </c>
      <c r="E2888" s="30">
        <f>①陸連データ貼付け!C2888</f>
        <v>0</v>
      </c>
      <c r="F2888" s="30" t="str">
        <f>ASC(①陸連データ貼付け!D2888)</f>
        <v/>
      </c>
      <c r="G2888" s="30">
        <f>①陸連データ貼付け!E2888</f>
        <v>0</v>
      </c>
      <c r="H2888" s="30">
        <f>①陸連データ貼付け!N2888</f>
        <v>0</v>
      </c>
      <c r="I2888" s="30">
        <f>①陸連データ貼付け!K2888</f>
        <v>0</v>
      </c>
      <c r="J2888" s="30" t="str">
        <f>ASC(①陸連データ貼付け!J2888)</f>
        <v/>
      </c>
      <c r="K2888" s="30">
        <f t="shared" si="137"/>
        <v>0</v>
      </c>
      <c r="L2888" s="30">
        <f>①陸連データ貼付け!P2888</f>
        <v>0</v>
      </c>
      <c r="M2888" s="64">
        <f>①陸連データ貼付け!Q2888</f>
        <v>0</v>
      </c>
    </row>
    <row r="2889" spans="1:13">
      <c r="A2889" s="233">
        <f>①陸連データ貼付け!M2889</f>
        <v>0</v>
      </c>
      <c r="B2889" s="30" t="str">
        <f t="shared" si="135"/>
        <v>0</v>
      </c>
      <c r="C2889" s="30" t="str">
        <f t="shared" si="136"/>
        <v/>
      </c>
      <c r="D2889" s="30">
        <f>①陸連データ貼付け!B2889</f>
        <v>0</v>
      </c>
      <c r="E2889" s="30">
        <f>①陸連データ貼付け!C2889</f>
        <v>0</v>
      </c>
      <c r="F2889" s="30" t="str">
        <f>ASC(①陸連データ貼付け!D2889)</f>
        <v/>
      </c>
      <c r="G2889" s="30">
        <f>①陸連データ貼付け!E2889</f>
        <v>0</v>
      </c>
      <c r="H2889" s="30">
        <f>①陸連データ貼付け!N2889</f>
        <v>0</v>
      </c>
      <c r="I2889" s="30">
        <f>①陸連データ貼付け!K2889</f>
        <v>0</v>
      </c>
      <c r="J2889" s="30" t="str">
        <f>ASC(①陸連データ貼付け!J2889)</f>
        <v/>
      </c>
      <c r="K2889" s="30">
        <f t="shared" si="137"/>
        <v>0</v>
      </c>
      <c r="L2889" s="30">
        <f>①陸連データ貼付け!P2889</f>
        <v>0</v>
      </c>
      <c r="M2889" s="64">
        <f>①陸連データ貼付け!Q2889</f>
        <v>0</v>
      </c>
    </row>
    <row r="2890" spans="1:13">
      <c r="A2890" s="233">
        <f>①陸連データ貼付け!M2890</f>
        <v>0</v>
      </c>
      <c r="B2890" s="30" t="str">
        <f t="shared" si="135"/>
        <v>0</v>
      </c>
      <c r="C2890" s="30" t="str">
        <f t="shared" si="136"/>
        <v/>
      </c>
      <c r="D2890" s="30">
        <f>①陸連データ貼付け!B2890</f>
        <v>0</v>
      </c>
      <c r="E2890" s="30">
        <f>①陸連データ貼付け!C2890</f>
        <v>0</v>
      </c>
      <c r="F2890" s="30" t="str">
        <f>ASC(①陸連データ貼付け!D2890)</f>
        <v/>
      </c>
      <c r="G2890" s="30">
        <f>①陸連データ貼付け!E2890</f>
        <v>0</v>
      </c>
      <c r="H2890" s="30">
        <f>①陸連データ貼付け!N2890</f>
        <v>0</v>
      </c>
      <c r="I2890" s="30">
        <f>①陸連データ貼付け!K2890</f>
        <v>0</v>
      </c>
      <c r="J2890" s="30" t="str">
        <f>ASC(①陸連データ貼付け!J2890)</f>
        <v/>
      </c>
      <c r="K2890" s="30">
        <f t="shared" si="137"/>
        <v>0</v>
      </c>
      <c r="L2890" s="30">
        <f>①陸連データ貼付け!P2890</f>
        <v>0</v>
      </c>
      <c r="M2890" s="64">
        <f>①陸連データ貼付け!Q2890</f>
        <v>0</v>
      </c>
    </row>
    <row r="2891" spans="1:13">
      <c r="A2891" s="233">
        <f>①陸連データ貼付け!M2891</f>
        <v>0</v>
      </c>
      <c r="B2891" s="30" t="str">
        <f t="shared" si="135"/>
        <v>0</v>
      </c>
      <c r="C2891" s="30" t="str">
        <f t="shared" si="136"/>
        <v/>
      </c>
      <c r="D2891" s="30">
        <f>①陸連データ貼付け!B2891</f>
        <v>0</v>
      </c>
      <c r="E2891" s="30">
        <f>①陸連データ貼付け!C2891</f>
        <v>0</v>
      </c>
      <c r="F2891" s="30" t="str">
        <f>ASC(①陸連データ貼付け!D2891)</f>
        <v/>
      </c>
      <c r="G2891" s="30">
        <f>①陸連データ貼付け!E2891</f>
        <v>0</v>
      </c>
      <c r="H2891" s="30">
        <f>①陸連データ貼付け!N2891</f>
        <v>0</v>
      </c>
      <c r="I2891" s="30">
        <f>①陸連データ貼付け!K2891</f>
        <v>0</v>
      </c>
      <c r="J2891" s="30" t="str">
        <f>ASC(①陸連データ貼付け!J2891)</f>
        <v/>
      </c>
      <c r="K2891" s="30">
        <f t="shared" si="137"/>
        <v>0</v>
      </c>
      <c r="L2891" s="30">
        <f>①陸連データ貼付け!P2891</f>
        <v>0</v>
      </c>
      <c r="M2891" s="64">
        <f>①陸連データ貼付け!Q2891</f>
        <v>0</v>
      </c>
    </row>
    <row r="2892" spans="1:13">
      <c r="A2892" s="233">
        <f>①陸連データ貼付け!M2892</f>
        <v>0</v>
      </c>
      <c r="B2892" s="30" t="str">
        <f t="shared" si="135"/>
        <v>0</v>
      </c>
      <c r="C2892" s="30" t="str">
        <f t="shared" si="136"/>
        <v/>
      </c>
      <c r="D2892" s="30">
        <f>①陸連データ貼付け!B2892</f>
        <v>0</v>
      </c>
      <c r="E2892" s="30">
        <f>①陸連データ貼付け!C2892</f>
        <v>0</v>
      </c>
      <c r="F2892" s="30" t="str">
        <f>ASC(①陸連データ貼付け!D2892)</f>
        <v/>
      </c>
      <c r="G2892" s="30">
        <f>①陸連データ貼付け!E2892</f>
        <v>0</v>
      </c>
      <c r="H2892" s="30">
        <f>①陸連データ貼付け!N2892</f>
        <v>0</v>
      </c>
      <c r="I2892" s="30">
        <f>①陸連データ貼付け!K2892</f>
        <v>0</v>
      </c>
      <c r="J2892" s="30" t="str">
        <f>ASC(①陸連データ貼付け!J2892)</f>
        <v/>
      </c>
      <c r="K2892" s="30">
        <f t="shared" si="137"/>
        <v>0</v>
      </c>
      <c r="L2892" s="30">
        <f>①陸連データ貼付け!P2892</f>
        <v>0</v>
      </c>
      <c r="M2892" s="64">
        <f>①陸連データ貼付け!Q2892</f>
        <v>0</v>
      </c>
    </row>
    <row r="2893" spans="1:13">
      <c r="A2893" s="233">
        <f>①陸連データ貼付け!M2893</f>
        <v>0</v>
      </c>
      <c r="B2893" s="30" t="str">
        <f t="shared" si="135"/>
        <v>0</v>
      </c>
      <c r="C2893" s="30" t="str">
        <f t="shared" si="136"/>
        <v/>
      </c>
      <c r="D2893" s="30">
        <f>①陸連データ貼付け!B2893</f>
        <v>0</v>
      </c>
      <c r="E2893" s="30">
        <f>①陸連データ貼付け!C2893</f>
        <v>0</v>
      </c>
      <c r="F2893" s="30" t="str">
        <f>ASC(①陸連データ貼付け!D2893)</f>
        <v/>
      </c>
      <c r="G2893" s="30">
        <f>①陸連データ貼付け!E2893</f>
        <v>0</v>
      </c>
      <c r="H2893" s="30">
        <f>①陸連データ貼付け!N2893</f>
        <v>0</v>
      </c>
      <c r="I2893" s="30">
        <f>①陸連データ貼付け!K2893</f>
        <v>0</v>
      </c>
      <c r="J2893" s="30" t="str">
        <f>ASC(①陸連データ貼付け!J2893)</f>
        <v/>
      </c>
      <c r="K2893" s="30">
        <f t="shared" si="137"/>
        <v>0</v>
      </c>
      <c r="L2893" s="30">
        <f>①陸連データ貼付け!P2893</f>
        <v>0</v>
      </c>
      <c r="M2893" s="64">
        <f>①陸連データ貼付け!Q2893</f>
        <v>0</v>
      </c>
    </row>
    <row r="2894" spans="1:13">
      <c r="A2894" s="233">
        <f>①陸連データ貼付け!M2894</f>
        <v>0</v>
      </c>
      <c r="B2894" s="30" t="str">
        <f t="shared" si="135"/>
        <v>0</v>
      </c>
      <c r="C2894" s="30" t="str">
        <f t="shared" si="136"/>
        <v/>
      </c>
      <c r="D2894" s="30">
        <f>①陸連データ貼付け!B2894</f>
        <v>0</v>
      </c>
      <c r="E2894" s="30">
        <f>①陸連データ貼付け!C2894</f>
        <v>0</v>
      </c>
      <c r="F2894" s="30" t="str">
        <f>ASC(①陸連データ貼付け!D2894)</f>
        <v/>
      </c>
      <c r="G2894" s="30">
        <f>①陸連データ貼付け!E2894</f>
        <v>0</v>
      </c>
      <c r="H2894" s="30">
        <f>①陸連データ貼付け!N2894</f>
        <v>0</v>
      </c>
      <c r="I2894" s="30">
        <f>①陸連データ貼付け!K2894</f>
        <v>0</v>
      </c>
      <c r="J2894" s="30" t="str">
        <f>ASC(①陸連データ貼付け!J2894)</f>
        <v/>
      </c>
      <c r="K2894" s="30">
        <f t="shared" si="137"/>
        <v>0</v>
      </c>
      <c r="L2894" s="30">
        <f>①陸連データ貼付け!P2894</f>
        <v>0</v>
      </c>
      <c r="M2894" s="64">
        <f>①陸連データ貼付け!Q2894</f>
        <v>0</v>
      </c>
    </row>
    <row r="2895" spans="1:13">
      <c r="A2895" s="233">
        <f>①陸連データ貼付け!M2895</f>
        <v>0</v>
      </c>
      <c r="B2895" s="30" t="str">
        <f t="shared" si="135"/>
        <v>0</v>
      </c>
      <c r="C2895" s="30" t="str">
        <f t="shared" si="136"/>
        <v/>
      </c>
      <c r="D2895" s="30">
        <f>①陸連データ貼付け!B2895</f>
        <v>0</v>
      </c>
      <c r="E2895" s="30">
        <f>①陸連データ貼付け!C2895</f>
        <v>0</v>
      </c>
      <c r="F2895" s="30" t="str">
        <f>ASC(①陸連データ貼付け!D2895)</f>
        <v/>
      </c>
      <c r="G2895" s="30">
        <f>①陸連データ貼付け!E2895</f>
        <v>0</v>
      </c>
      <c r="H2895" s="30">
        <f>①陸連データ貼付け!N2895</f>
        <v>0</v>
      </c>
      <c r="I2895" s="30">
        <f>①陸連データ貼付け!K2895</f>
        <v>0</v>
      </c>
      <c r="J2895" s="30" t="str">
        <f>ASC(①陸連データ貼付け!J2895)</f>
        <v/>
      </c>
      <c r="K2895" s="30">
        <f t="shared" si="137"/>
        <v>0</v>
      </c>
      <c r="L2895" s="30">
        <f>①陸連データ貼付け!P2895</f>
        <v>0</v>
      </c>
      <c r="M2895" s="64">
        <f>①陸連データ貼付け!Q2895</f>
        <v>0</v>
      </c>
    </row>
    <row r="2896" spans="1:13">
      <c r="A2896" s="233">
        <f>①陸連データ貼付け!M2896</f>
        <v>0</v>
      </c>
      <c r="B2896" s="30" t="str">
        <f t="shared" si="135"/>
        <v>0</v>
      </c>
      <c r="C2896" s="30" t="str">
        <f t="shared" si="136"/>
        <v/>
      </c>
      <c r="D2896" s="30">
        <f>①陸連データ貼付け!B2896</f>
        <v>0</v>
      </c>
      <c r="E2896" s="30">
        <f>①陸連データ貼付け!C2896</f>
        <v>0</v>
      </c>
      <c r="F2896" s="30" t="str">
        <f>ASC(①陸連データ貼付け!D2896)</f>
        <v/>
      </c>
      <c r="G2896" s="30">
        <f>①陸連データ貼付け!E2896</f>
        <v>0</v>
      </c>
      <c r="H2896" s="30">
        <f>①陸連データ貼付け!N2896</f>
        <v>0</v>
      </c>
      <c r="I2896" s="30">
        <f>①陸連データ貼付け!K2896</f>
        <v>0</v>
      </c>
      <c r="J2896" s="30" t="str">
        <f>ASC(①陸連データ貼付け!J2896)</f>
        <v/>
      </c>
      <c r="K2896" s="30">
        <f t="shared" si="137"/>
        <v>0</v>
      </c>
      <c r="L2896" s="30">
        <f>①陸連データ貼付け!P2896</f>
        <v>0</v>
      </c>
      <c r="M2896" s="64">
        <f>①陸連データ貼付け!Q2896</f>
        <v>0</v>
      </c>
    </row>
    <row r="2897" spans="1:13">
      <c r="A2897" s="233">
        <f>①陸連データ貼付け!M2897</f>
        <v>0</v>
      </c>
      <c r="B2897" s="30" t="str">
        <f t="shared" si="135"/>
        <v>0</v>
      </c>
      <c r="C2897" s="30" t="str">
        <f t="shared" si="136"/>
        <v/>
      </c>
      <c r="D2897" s="30">
        <f>①陸連データ貼付け!B2897</f>
        <v>0</v>
      </c>
      <c r="E2897" s="30">
        <f>①陸連データ貼付け!C2897</f>
        <v>0</v>
      </c>
      <c r="F2897" s="30" t="str">
        <f>ASC(①陸連データ貼付け!D2897)</f>
        <v/>
      </c>
      <c r="G2897" s="30">
        <f>①陸連データ貼付け!E2897</f>
        <v>0</v>
      </c>
      <c r="H2897" s="30">
        <f>①陸連データ貼付け!N2897</f>
        <v>0</v>
      </c>
      <c r="I2897" s="30">
        <f>①陸連データ貼付け!K2897</f>
        <v>0</v>
      </c>
      <c r="J2897" s="30" t="str">
        <f>ASC(①陸連データ貼付け!J2897)</f>
        <v/>
      </c>
      <c r="K2897" s="30">
        <f t="shared" si="137"/>
        <v>0</v>
      </c>
      <c r="L2897" s="30">
        <f>①陸連データ貼付け!P2897</f>
        <v>0</v>
      </c>
      <c r="M2897" s="64">
        <f>①陸連データ貼付け!Q2897</f>
        <v>0</v>
      </c>
    </row>
    <row r="2898" spans="1:13">
      <c r="A2898" s="233">
        <f>①陸連データ貼付け!M2898</f>
        <v>0</v>
      </c>
      <c r="B2898" s="30" t="str">
        <f t="shared" si="135"/>
        <v>0</v>
      </c>
      <c r="C2898" s="30" t="str">
        <f t="shared" si="136"/>
        <v/>
      </c>
      <c r="D2898" s="30">
        <f>①陸連データ貼付け!B2898</f>
        <v>0</v>
      </c>
      <c r="E2898" s="30">
        <f>①陸連データ貼付け!C2898</f>
        <v>0</v>
      </c>
      <c r="F2898" s="30" t="str">
        <f>ASC(①陸連データ貼付け!D2898)</f>
        <v/>
      </c>
      <c r="G2898" s="30">
        <f>①陸連データ貼付け!E2898</f>
        <v>0</v>
      </c>
      <c r="H2898" s="30">
        <f>①陸連データ貼付け!N2898</f>
        <v>0</v>
      </c>
      <c r="I2898" s="30">
        <f>①陸連データ貼付け!K2898</f>
        <v>0</v>
      </c>
      <c r="J2898" s="30" t="str">
        <f>ASC(①陸連データ貼付け!J2898)</f>
        <v/>
      </c>
      <c r="K2898" s="30">
        <f t="shared" si="137"/>
        <v>0</v>
      </c>
      <c r="L2898" s="30">
        <f>①陸連データ貼付け!P2898</f>
        <v>0</v>
      </c>
      <c r="M2898" s="64">
        <f>①陸連データ貼付け!Q2898</f>
        <v>0</v>
      </c>
    </row>
    <row r="2899" spans="1:13">
      <c r="A2899" s="233">
        <f>①陸連データ貼付け!M2899</f>
        <v>0</v>
      </c>
      <c r="B2899" s="30" t="str">
        <f t="shared" si="135"/>
        <v>0</v>
      </c>
      <c r="C2899" s="30" t="str">
        <f t="shared" si="136"/>
        <v/>
      </c>
      <c r="D2899" s="30">
        <f>①陸連データ貼付け!B2899</f>
        <v>0</v>
      </c>
      <c r="E2899" s="30">
        <f>①陸連データ貼付け!C2899</f>
        <v>0</v>
      </c>
      <c r="F2899" s="30" t="str">
        <f>ASC(①陸連データ貼付け!D2899)</f>
        <v/>
      </c>
      <c r="G2899" s="30">
        <f>①陸連データ貼付け!E2899</f>
        <v>0</v>
      </c>
      <c r="H2899" s="30">
        <f>①陸連データ貼付け!N2899</f>
        <v>0</v>
      </c>
      <c r="I2899" s="30">
        <f>①陸連データ貼付け!K2899</f>
        <v>0</v>
      </c>
      <c r="J2899" s="30" t="str">
        <f>ASC(①陸連データ貼付け!J2899)</f>
        <v/>
      </c>
      <c r="K2899" s="30">
        <f t="shared" si="137"/>
        <v>0</v>
      </c>
      <c r="L2899" s="30">
        <f>①陸連データ貼付け!P2899</f>
        <v>0</v>
      </c>
      <c r="M2899" s="64">
        <f>①陸連データ貼付け!Q2899</f>
        <v>0</v>
      </c>
    </row>
    <row r="2900" spans="1:13">
      <c r="A2900" s="233">
        <f>①陸連データ貼付け!M2900</f>
        <v>0</v>
      </c>
      <c r="B2900" s="30" t="str">
        <f t="shared" si="135"/>
        <v>0</v>
      </c>
      <c r="C2900" s="30" t="str">
        <f t="shared" si="136"/>
        <v/>
      </c>
      <c r="D2900" s="30">
        <f>①陸連データ貼付け!B2900</f>
        <v>0</v>
      </c>
      <c r="E2900" s="30">
        <f>①陸連データ貼付け!C2900</f>
        <v>0</v>
      </c>
      <c r="F2900" s="30" t="str">
        <f>ASC(①陸連データ貼付け!D2900)</f>
        <v/>
      </c>
      <c r="G2900" s="30">
        <f>①陸連データ貼付け!E2900</f>
        <v>0</v>
      </c>
      <c r="H2900" s="30">
        <f>①陸連データ貼付け!N2900</f>
        <v>0</v>
      </c>
      <c r="I2900" s="30">
        <f>①陸連データ貼付け!K2900</f>
        <v>0</v>
      </c>
      <c r="J2900" s="30" t="str">
        <f>ASC(①陸連データ貼付け!J2900)</f>
        <v/>
      </c>
      <c r="K2900" s="30">
        <f t="shared" si="137"/>
        <v>0</v>
      </c>
      <c r="L2900" s="30">
        <f>①陸連データ貼付け!P2900</f>
        <v>0</v>
      </c>
      <c r="M2900" s="64">
        <f>①陸連データ貼付け!Q2900</f>
        <v>0</v>
      </c>
    </row>
    <row r="2901" spans="1:13">
      <c r="A2901" s="233">
        <f>①陸連データ貼付け!M2901</f>
        <v>0</v>
      </c>
      <c r="B2901" s="30" t="str">
        <f t="shared" si="135"/>
        <v>0</v>
      </c>
      <c r="C2901" s="30" t="str">
        <f t="shared" si="136"/>
        <v/>
      </c>
      <c r="D2901" s="30">
        <f>①陸連データ貼付け!B2901</f>
        <v>0</v>
      </c>
      <c r="E2901" s="30">
        <f>①陸連データ貼付け!C2901</f>
        <v>0</v>
      </c>
      <c r="F2901" s="30" t="str">
        <f>ASC(①陸連データ貼付け!D2901)</f>
        <v/>
      </c>
      <c r="G2901" s="30">
        <f>①陸連データ貼付け!E2901</f>
        <v>0</v>
      </c>
      <c r="H2901" s="30">
        <f>①陸連データ貼付け!N2901</f>
        <v>0</v>
      </c>
      <c r="I2901" s="30">
        <f>①陸連データ貼付け!K2901</f>
        <v>0</v>
      </c>
      <c r="J2901" s="30" t="str">
        <f>ASC(①陸連データ貼付け!J2901)</f>
        <v/>
      </c>
      <c r="K2901" s="30">
        <f t="shared" si="137"/>
        <v>0</v>
      </c>
      <c r="L2901" s="30">
        <f>①陸連データ貼付け!P2901</f>
        <v>0</v>
      </c>
      <c r="M2901" s="64">
        <f>①陸連データ貼付け!Q2901</f>
        <v>0</v>
      </c>
    </row>
    <row r="2902" spans="1:13">
      <c r="A2902" s="233">
        <f>①陸連データ貼付け!M2902</f>
        <v>0</v>
      </c>
      <c r="B2902" s="30" t="str">
        <f t="shared" si="135"/>
        <v>0</v>
      </c>
      <c r="C2902" s="30" t="str">
        <f t="shared" si="136"/>
        <v/>
      </c>
      <c r="D2902" s="30">
        <f>①陸連データ貼付け!B2902</f>
        <v>0</v>
      </c>
      <c r="E2902" s="30">
        <f>①陸連データ貼付け!C2902</f>
        <v>0</v>
      </c>
      <c r="F2902" s="30" t="str">
        <f>ASC(①陸連データ貼付け!D2902)</f>
        <v/>
      </c>
      <c r="G2902" s="30">
        <f>①陸連データ貼付け!E2902</f>
        <v>0</v>
      </c>
      <c r="H2902" s="30">
        <f>①陸連データ貼付け!N2902</f>
        <v>0</v>
      </c>
      <c r="I2902" s="30">
        <f>①陸連データ貼付け!K2902</f>
        <v>0</v>
      </c>
      <c r="J2902" s="30" t="str">
        <f>ASC(①陸連データ貼付け!J2902)</f>
        <v/>
      </c>
      <c r="K2902" s="30">
        <f t="shared" si="137"/>
        <v>0</v>
      </c>
      <c r="L2902" s="30">
        <f>①陸連データ貼付け!P2902</f>
        <v>0</v>
      </c>
      <c r="M2902" s="64">
        <f>①陸連データ貼付け!Q2902</f>
        <v>0</v>
      </c>
    </row>
    <row r="2903" spans="1:13">
      <c r="A2903" s="233">
        <f>①陸連データ貼付け!M2903</f>
        <v>0</v>
      </c>
      <c r="B2903" s="30" t="str">
        <f t="shared" si="135"/>
        <v>0</v>
      </c>
      <c r="C2903" s="30" t="str">
        <f t="shared" si="136"/>
        <v/>
      </c>
      <c r="D2903" s="30">
        <f>①陸連データ貼付け!B2903</f>
        <v>0</v>
      </c>
      <c r="E2903" s="30">
        <f>①陸連データ貼付け!C2903</f>
        <v>0</v>
      </c>
      <c r="F2903" s="30" t="str">
        <f>ASC(①陸連データ貼付け!D2903)</f>
        <v/>
      </c>
      <c r="G2903" s="30">
        <f>①陸連データ貼付け!E2903</f>
        <v>0</v>
      </c>
      <c r="H2903" s="30">
        <f>①陸連データ貼付け!N2903</f>
        <v>0</v>
      </c>
      <c r="I2903" s="30">
        <f>①陸連データ貼付け!K2903</f>
        <v>0</v>
      </c>
      <c r="J2903" s="30" t="str">
        <f>ASC(①陸連データ貼付け!J2903)</f>
        <v/>
      </c>
      <c r="K2903" s="30">
        <f t="shared" si="137"/>
        <v>0</v>
      </c>
      <c r="L2903" s="30">
        <f>①陸連データ貼付け!P2903</f>
        <v>0</v>
      </c>
      <c r="M2903" s="64">
        <f>①陸連データ貼付け!Q2903</f>
        <v>0</v>
      </c>
    </row>
    <row r="2904" spans="1:13">
      <c r="A2904" s="233">
        <f>①陸連データ貼付け!M2904</f>
        <v>0</v>
      </c>
      <c r="B2904" s="30" t="str">
        <f t="shared" si="135"/>
        <v>0</v>
      </c>
      <c r="C2904" s="30" t="str">
        <f t="shared" si="136"/>
        <v/>
      </c>
      <c r="D2904" s="30">
        <f>①陸連データ貼付け!B2904</f>
        <v>0</v>
      </c>
      <c r="E2904" s="30">
        <f>①陸連データ貼付け!C2904</f>
        <v>0</v>
      </c>
      <c r="F2904" s="30" t="str">
        <f>ASC(①陸連データ貼付け!D2904)</f>
        <v/>
      </c>
      <c r="G2904" s="30">
        <f>①陸連データ貼付け!E2904</f>
        <v>0</v>
      </c>
      <c r="H2904" s="30">
        <f>①陸連データ貼付け!N2904</f>
        <v>0</v>
      </c>
      <c r="I2904" s="30">
        <f>①陸連データ貼付け!K2904</f>
        <v>0</v>
      </c>
      <c r="J2904" s="30" t="str">
        <f>ASC(①陸連データ貼付け!J2904)</f>
        <v/>
      </c>
      <c r="K2904" s="30">
        <f t="shared" si="137"/>
        <v>0</v>
      </c>
      <c r="L2904" s="30">
        <f>①陸連データ貼付け!P2904</f>
        <v>0</v>
      </c>
      <c r="M2904" s="64">
        <f>①陸連データ貼付け!Q2904</f>
        <v>0</v>
      </c>
    </row>
    <row r="2905" spans="1:13">
      <c r="A2905" s="233">
        <f>①陸連データ貼付け!M2905</f>
        <v>0</v>
      </c>
      <c r="B2905" s="30" t="str">
        <f t="shared" si="135"/>
        <v>0</v>
      </c>
      <c r="C2905" s="30" t="str">
        <f t="shared" si="136"/>
        <v/>
      </c>
      <c r="D2905" s="30">
        <f>①陸連データ貼付け!B2905</f>
        <v>0</v>
      </c>
      <c r="E2905" s="30">
        <f>①陸連データ貼付け!C2905</f>
        <v>0</v>
      </c>
      <c r="F2905" s="30" t="str">
        <f>ASC(①陸連データ貼付け!D2905)</f>
        <v/>
      </c>
      <c r="G2905" s="30">
        <f>①陸連データ貼付け!E2905</f>
        <v>0</v>
      </c>
      <c r="H2905" s="30">
        <f>①陸連データ貼付け!N2905</f>
        <v>0</v>
      </c>
      <c r="I2905" s="30">
        <f>①陸連データ貼付け!K2905</f>
        <v>0</v>
      </c>
      <c r="J2905" s="30" t="str">
        <f>ASC(①陸連データ貼付け!J2905)</f>
        <v/>
      </c>
      <c r="K2905" s="30">
        <f t="shared" si="137"/>
        <v>0</v>
      </c>
      <c r="L2905" s="30">
        <f>①陸連データ貼付け!P2905</f>
        <v>0</v>
      </c>
      <c r="M2905" s="64">
        <f>①陸連データ貼付け!Q2905</f>
        <v>0</v>
      </c>
    </row>
    <row r="2906" spans="1:13">
      <c r="A2906" s="233">
        <f>①陸連データ貼付け!M2906</f>
        <v>0</v>
      </c>
      <c r="B2906" s="30" t="str">
        <f t="shared" si="135"/>
        <v>0</v>
      </c>
      <c r="C2906" s="30" t="str">
        <f t="shared" si="136"/>
        <v/>
      </c>
      <c r="D2906" s="30">
        <f>①陸連データ貼付け!B2906</f>
        <v>0</v>
      </c>
      <c r="E2906" s="30">
        <f>①陸連データ貼付け!C2906</f>
        <v>0</v>
      </c>
      <c r="F2906" s="30" t="str">
        <f>ASC(①陸連データ貼付け!D2906)</f>
        <v/>
      </c>
      <c r="G2906" s="30">
        <f>①陸連データ貼付け!E2906</f>
        <v>0</v>
      </c>
      <c r="H2906" s="30">
        <f>①陸連データ貼付け!N2906</f>
        <v>0</v>
      </c>
      <c r="I2906" s="30">
        <f>①陸連データ貼付け!K2906</f>
        <v>0</v>
      </c>
      <c r="J2906" s="30" t="str">
        <f>ASC(①陸連データ貼付け!J2906)</f>
        <v/>
      </c>
      <c r="K2906" s="30">
        <f t="shared" si="137"/>
        <v>0</v>
      </c>
      <c r="L2906" s="30">
        <f>①陸連データ貼付け!P2906</f>
        <v>0</v>
      </c>
      <c r="M2906" s="64">
        <f>①陸連データ貼付け!Q2906</f>
        <v>0</v>
      </c>
    </row>
    <row r="2907" spans="1:13">
      <c r="A2907" s="233">
        <f>①陸連データ貼付け!M2907</f>
        <v>0</v>
      </c>
      <c r="B2907" s="30" t="str">
        <f t="shared" si="135"/>
        <v>0</v>
      </c>
      <c r="C2907" s="30" t="str">
        <f t="shared" si="136"/>
        <v/>
      </c>
      <c r="D2907" s="30">
        <f>①陸連データ貼付け!B2907</f>
        <v>0</v>
      </c>
      <c r="E2907" s="30">
        <f>①陸連データ貼付け!C2907</f>
        <v>0</v>
      </c>
      <c r="F2907" s="30" t="str">
        <f>ASC(①陸連データ貼付け!D2907)</f>
        <v/>
      </c>
      <c r="G2907" s="30">
        <f>①陸連データ貼付け!E2907</f>
        <v>0</v>
      </c>
      <c r="H2907" s="30">
        <f>①陸連データ貼付け!N2907</f>
        <v>0</v>
      </c>
      <c r="I2907" s="30">
        <f>①陸連データ貼付け!K2907</f>
        <v>0</v>
      </c>
      <c r="J2907" s="30" t="str">
        <f>ASC(①陸連データ貼付け!J2907)</f>
        <v/>
      </c>
      <c r="K2907" s="30">
        <f t="shared" si="137"/>
        <v>0</v>
      </c>
      <c r="L2907" s="30">
        <f>①陸連データ貼付け!P2907</f>
        <v>0</v>
      </c>
      <c r="M2907" s="64">
        <f>①陸連データ貼付け!Q2907</f>
        <v>0</v>
      </c>
    </row>
    <row r="2908" spans="1:13">
      <c r="A2908" s="233">
        <f>①陸連データ貼付け!M2908</f>
        <v>0</v>
      </c>
      <c r="B2908" s="30" t="str">
        <f t="shared" si="135"/>
        <v>0</v>
      </c>
      <c r="C2908" s="30" t="str">
        <f t="shared" si="136"/>
        <v/>
      </c>
      <c r="D2908" s="30">
        <f>①陸連データ貼付け!B2908</f>
        <v>0</v>
      </c>
      <c r="E2908" s="30">
        <f>①陸連データ貼付け!C2908</f>
        <v>0</v>
      </c>
      <c r="F2908" s="30" t="str">
        <f>ASC(①陸連データ貼付け!D2908)</f>
        <v/>
      </c>
      <c r="G2908" s="30">
        <f>①陸連データ貼付け!E2908</f>
        <v>0</v>
      </c>
      <c r="H2908" s="30">
        <f>①陸連データ貼付け!N2908</f>
        <v>0</v>
      </c>
      <c r="I2908" s="30">
        <f>①陸連データ貼付け!K2908</f>
        <v>0</v>
      </c>
      <c r="J2908" s="30" t="str">
        <f>ASC(①陸連データ貼付け!J2908)</f>
        <v/>
      </c>
      <c r="K2908" s="30">
        <f t="shared" si="137"/>
        <v>0</v>
      </c>
      <c r="L2908" s="30">
        <f>①陸連データ貼付け!P2908</f>
        <v>0</v>
      </c>
      <c r="M2908" s="64">
        <f>①陸連データ貼付け!Q2908</f>
        <v>0</v>
      </c>
    </row>
    <row r="2909" spans="1:13">
      <c r="A2909" s="233">
        <f>①陸連データ貼付け!M2909</f>
        <v>0</v>
      </c>
      <c r="B2909" s="30" t="str">
        <f t="shared" si="135"/>
        <v>0</v>
      </c>
      <c r="C2909" s="30" t="str">
        <f t="shared" si="136"/>
        <v/>
      </c>
      <c r="D2909" s="30">
        <f>①陸連データ貼付け!B2909</f>
        <v>0</v>
      </c>
      <c r="E2909" s="30">
        <f>①陸連データ貼付け!C2909</f>
        <v>0</v>
      </c>
      <c r="F2909" s="30" t="str">
        <f>ASC(①陸連データ貼付け!D2909)</f>
        <v/>
      </c>
      <c r="G2909" s="30">
        <f>①陸連データ貼付け!E2909</f>
        <v>0</v>
      </c>
      <c r="H2909" s="30">
        <f>①陸連データ貼付け!N2909</f>
        <v>0</v>
      </c>
      <c r="I2909" s="30">
        <f>①陸連データ貼付け!K2909</f>
        <v>0</v>
      </c>
      <c r="J2909" s="30" t="str">
        <f>ASC(①陸連データ貼付け!J2909)</f>
        <v/>
      </c>
      <c r="K2909" s="30">
        <f t="shared" si="137"/>
        <v>0</v>
      </c>
      <c r="L2909" s="30">
        <f>①陸連データ貼付け!P2909</f>
        <v>0</v>
      </c>
      <c r="M2909" s="64">
        <f>①陸連データ貼付け!Q2909</f>
        <v>0</v>
      </c>
    </row>
    <row r="2910" spans="1:13">
      <c r="A2910" s="233">
        <f>①陸連データ貼付け!M2910</f>
        <v>0</v>
      </c>
      <c r="B2910" s="30" t="str">
        <f t="shared" si="135"/>
        <v>0</v>
      </c>
      <c r="C2910" s="30" t="str">
        <f t="shared" si="136"/>
        <v/>
      </c>
      <c r="D2910" s="30">
        <f>①陸連データ貼付け!B2910</f>
        <v>0</v>
      </c>
      <c r="E2910" s="30">
        <f>①陸連データ貼付け!C2910</f>
        <v>0</v>
      </c>
      <c r="F2910" s="30" t="str">
        <f>ASC(①陸連データ貼付け!D2910)</f>
        <v/>
      </c>
      <c r="G2910" s="30">
        <f>①陸連データ貼付け!E2910</f>
        <v>0</v>
      </c>
      <c r="H2910" s="30">
        <f>①陸連データ貼付け!N2910</f>
        <v>0</v>
      </c>
      <c r="I2910" s="30">
        <f>①陸連データ貼付け!K2910</f>
        <v>0</v>
      </c>
      <c r="J2910" s="30" t="str">
        <f>ASC(①陸連データ貼付け!J2910)</f>
        <v/>
      </c>
      <c r="K2910" s="30">
        <f t="shared" si="137"/>
        <v>0</v>
      </c>
      <c r="L2910" s="30">
        <f>①陸連データ貼付け!P2910</f>
        <v>0</v>
      </c>
      <c r="M2910" s="64">
        <f>①陸連データ貼付け!Q2910</f>
        <v>0</v>
      </c>
    </row>
    <row r="2911" spans="1:13">
      <c r="A2911" s="233">
        <f>①陸連データ貼付け!M2911</f>
        <v>0</v>
      </c>
      <c r="B2911" s="30" t="str">
        <f t="shared" si="135"/>
        <v>0</v>
      </c>
      <c r="C2911" s="30" t="str">
        <f t="shared" si="136"/>
        <v/>
      </c>
      <c r="D2911" s="30">
        <f>①陸連データ貼付け!B2911</f>
        <v>0</v>
      </c>
      <c r="E2911" s="30">
        <f>①陸連データ貼付け!C2911</f>
        <v>0</v>
      </c>
      <c r="F2911" s="30" t="str">
        <f>ASC(①陸連データ貼付け!D2911)</f>
        <v/>
      </c>
      <c r="G2911" s="30">
        <f>①陸連データ貼付け!E2911</f>
        <v>0</v>
      </c>
      <c r="H2911" s="30">
        <f>①陸連データ貼付け!N2911</f>
        <v>0</v>
      </c>
      <c r="I2911" s="30">
        <f>①陸連データ貼付け!K2911</f>
        <v>0</v>
      </c>
      <c r="J2911" s="30" t="str">
        <f>ASC(①陸連データ貼付け!J2911)</f>
        <v/>
      </c>
      <c r="K2911" s="30">
        <f t="shared" si="137"/>
        <v>0</v>
      </c>
      <c r="L2911" s="30">
        <f>①陸連データ貼付け!P2911</f>
        <v>0</v>
      </c>
      <c r="M2911" s="64">
        <f>①陸連データ貼付け!Q2911</f>
        <v>0</v>
      </c>
    </row>
    <row r="2912" spans="1:13">
      <c r="A2912" s="233">
        <f>①陸連データ貼付け!M2912</f>
        <v>0</v>
      </c>
      <c r="B2912" s="30" t="str">
        <f t="shared" si="135"/>
        <v>0</v>
      </c>
      <c r="C2912" s="30" t="str">
        <f t="shared" si="136"/>
        <v/>
      </c>
      <c r="D2912" s="30">
        <f>①陸連データ貼付け!B2912</f>
        <v>0</v>
      </c>
      <c r="E2912" s="30">
        <f>①陸連データ貼付け!C2912</f>
        <v>0</v>
      </c>
      <c r="F2912" s="30" t="str">
        <f>ASC(①陸連データ貼付け!D2912)</f>
        <v/>
      </c>
      <c r="G2912" s="30">
        <f>①陸連データ貼付け!E2912</f>
        <v>0</v>
      </c>
      <c r="H2912" s="30">
        <f>①陸連データ貼付け!N2912</f>
        <v>0</v>
      </c>
      <c r="I2912" s="30">
        <f>①陸連データ貼付け!K2912</f>
        <v>0</v>
      </c>
      <c r="J2912" s="30" t="str">
        <f>ASC(①陸連データ貼付け!J2912)</f>
        <v/>
      </c>
      <c r="K2912" s="30">
        <f t="shared" si="137"/>
        <v>0</v>
      </c>
      <c r="L2912" s="30">
        <f>①陸連データ貼付け!P2912</f>
        <v>0</v>
      </c>
      <c r="M2912" s="64">
        <f>①陸連データ貼付け!Q2912</f>
        <v>0</v>
      </c>
    </row>
    <row r="2913" spans="1:13">
      <c r="A2913" s="233">
        <f>①陸連データ貼付け!M2913</f>
        <v>0</v>
      </c>
      <c r="B2913" s="30" t="str">
        <f t="shared" si="135"/>
        <v>0</v>
      </c>
      <c r="C2913" s="30" t="str">
        <f t="shared" si="136"/>
        <v/>
      </c>
      <c r="D2913" s="30">
        <f>①陸連データ貼付け!B2913</f>
        <v>0</v>
      </c>
      <c r="E2913" s="30">
        <f>①陸連データ貼付け!C2913</f>
        <v>0</v>
      </c>
      <c r="F2913" s="30" t="str">
        <f>ASC(①陸連データ貼付け!D2913)</f>
        <v/>
      </c>
      <c r="G2913" s="30">
        <f>①陸連データ貼付け!E2913</f>
        <v>0</v>
      </c>
      <c r="H2913" s="30">
        <f>①陸連データ貼付け!N2913</f>
        <v>0</v>
      </c>
      <c r="I2913" s="30">
        <f>①陸連データ貼付け!K2913</f>
        <v>0</v>
      </c>
      <c r="J2913" s="30" t="str">
        <f>ASC(①陸連データ貼付け!J2913)</f>
        <v/>
      </c>
      <c r="K2913" s="30">
        <f t="shared" si="137"/>
        <v>0</v>
      </c>
      <c r="L2913" s="30">
        <f>①陸連データ貼付け!P2913</f>
        <v>0</v>
      </c>
      <c r="M2913" s="64">
        <f>①陸連データ貼付け!Q2913</f>
        <v>0</v>
      </c>
    </row>
    <row r="2914" spans="1:13">
      <c r="A2914" s="233">
        <f>①陸連データ貼付け!M2914</f>
        <v>0</v>
      </c>
      <c r="B2914" s="30" t="str">
        <f t="shared" si="135"/>
        <v>0</v>
      </c>
      <c r="C2914" s="30" t="str">
        <f t="shared" si="136"/>
        <v/>
      </c>
      <c r="D2914" s="30">
        <f>①陸連データ貼付け!B2914</f>
        <v>0</v>
      </c>
      <c r="E2914" s="30">
        <f>①陸連データ貼付け!C2914</f>
        <v>0</v>
      </c>
      <c r="F2914" s="30" t="str">
        <f>ASC(①陸連データ貼付け!D2914)</f>
        <v/>
      </c>
      <c r="G2914" s="30">
        <f>①陸連データ貼付け!E2914</f>
        <v>0</v>
      </c>
      <c r="H2914" s="30">
        <f>①陸連データ貼付け!N2914</f>
        <v>0</v>
      </c>
      <c r="I2914" s="30">
        <f>①陸連データ貼付け!K2914</f>
        <v>0</v>
      </c>
      <c r="J2914" s="30" t="str">
        <f>ASC(①陸連データ貼付け!J2914)</f>
        <v/>
      </c>
      <c r="K2914" s="30">
        <f t="shared" si="137"/>
        <v>0</v>
      </c>
      <c r="L2914" s="30">
        <f>①陸連データ貼付け!P2914</f>
        <v>0</v>
      </c>
      <c r="M2914" s="64">
        <f>①陸連データ貼付け!Q2914</f>
        <v>0</v>
      </c>
    </row>
    <row r="2915" spans="1:13">
      <c r="A2915" s="233">
        <f>①陸連データ貼付け!M2915</f>
        <v>0</v>
      </c>
      <c r="B2915" s="30" t="str">
        <f t="shared" si="135"/>
        <v>0</v>
      </c>
      <c r="C2915" s="30" t="str">
        <f t="shared" si="136"/>
        <v/>
      </c>
      <c r="D2915" s="30">
        <f>①陸連データ貼付け!B2915</f>
        <v>0</v>
      </c>
      <c r="E2915" s="30">
        <f>①陸連データ貼付け!C2915</f>
        <v>0</v>
      </c>
      <c r="F2915" s="30" t="str">
        <f>ASC(①陸連データ貼付け!D2915)</f>
        <v/>
      </c>
      <c r="G2915" s="30">
        <f>①陸連データ貼付け!E2915</f>
        <v>0</v>
      </c>
      <c r="H2915" s="30">
        <f>①陸連データ貼付け!N2915</f>
        <v>0</v>
      </c>
      <c r="I2915" s="30">
        <f>①陸連データ貼付け!K2915</f>
        <v>0</v>
      </c>
      <c r="J2915" s="30" t="str">
        <f>ASC(①陸連データ貼付け!J2915)</f>
        <v/>
      </c>
      <c r="K2915" s="30">
        <f t="shared" si="137"/>
        <v>0</v>
      </c>
      <c r="L2915" s="30">
        <f>①陸連データ貼付け!P2915</f>
        <v>0</v>
      </c>
      <c r="M2915" s="64">
        <f>①陸連データ貼付け!Q2915</f>
        <v>0</v>
      </c>
    </row>
    <row r="2916" spans="1:13">
      <c r="A2916" s="233">
        <f>①陸連データ貼付け!M2916</f>
        <v>0</v>
      </c>
      <c r="B2916" s="30" t="str">
        <f t="shared" si="135"/>
        <v>0</v>
      </c>
      <c r="C2916" s="30" t="str">
        <f t="shared" si="136"/>
        <v/>
      </c>
      <c r="D2916" s="30">
        <f>①陸連データ貼付け!B2916</f>
        <v>0</v>
      </c>
      <c r="E2916" s="30">
        <f>①陸連データ貼付け!C2916</f>
        <v>0</v>
      </c>
      <c r="F2916" s="30" t="str">
        <f>ASC(①陸連データ貼付け!D2916)</f>
        <v/>
      </c>
      <c r="G2916" s="30">
        <f>①陸連データ貼付け!E2916</f>
        <v>0</v>
      </c>
      <c r="H2916" s="30">
        <f>①陸連データ貼付け!N2916</f>
        <v>0</v>
      </c>
      <c r="I2916" s="30">
        <f>①陸連データ貼付け!K2916</f>
        <v>0</v>
      </c>
      <c r="J2916" s="30" t="str">
        <f>ASC(①陸連データ貼付け!J2916)</f>
        <v/>
      </c>
      <c r="K2916" s="30">
        <f t="shared" si="137"/>
        <v>0</v>
      </c>
      <c r="L2916" s="30">
        <f>①陸連データ貼付け!P2916</f>
        <v>0</v>
      </c>
      <c r="M2916" s="64">
        <f>①陸連データ貼付け!Q2916</f>
        <v>0</v>
      </c>
    </row>
    <row r="2917" spans="1:13">
      <c r="A2917" s="233">
        <f>①陸連データ貼付け!M2917</f>
        <v>0</v>
      </c>
      <c r="B2917" s="30" t="str">
        <f t="shared" si="135"/>
        <v>0</v>
      </c>
      <c r="C2917" s="30" t="str">
        <f t="shared" si="136"/>
        <v/>
      </c>
      <c r="D2917" s="30">
        <f>①陸連データ貼付け!B2917</f>
        <v>0</v>
      </c>
      <c r="E2917" s="30">
        <f>①陸連データ貼付け!C2917</f>
        <v>0</v>
      </c>
      <c r="F2917" s="30" t="str">
        <f>ASC(①陸連データ貼付け!D2917)</f>
        <v/>
      </c>
      <c r="G2917" s="30">
        <f>①陸連データ貼付け!E2917</f>
        <v>0</v>
      </c>
      <c r="H2917" s="30">
        <f>①陸連データ貼付け!N2917</f>
        <v>0</v>
      </c>
      <c r="I2917" s="30">
        <f>①陸連データ貼付け!K2917</f>
        <v>0</v>
      </c>
      <c r="J2917" s="30" t="str">
        <f>ASC(①陸連データ貼付け!J2917)</f>
        <v/>
      </c>
      <c r="K2917" s="30">
        <f t="shared" si="137"/>
        <v>0</v>
      </c>
      <c r="L2917" s="30">
        <f>①陸連データ貼付け!P2917</f>
        <v>0</v>
      </c>
      <c r="M2917" s="64">
        <f>①陸連データ貼付け!Q2917</f>
        <v>0</v>
      </c>
    </row>
    <row r="2918" spans="1:13">
      <c r="A2918" s="233">
        <f>①陸連データ貼付け!M2918</f>
        <v>0</v>
      </c>
      <c r="B2918" s="30" t="str">
        <f t="shared" si="135"/>
        <v>0</v>
      </c>
      <c r="C2918" s="30" t="str">
        <f t="shared" si="136"/>
        <v/>
      </c>
      <c r="D2918" s="30">
        <f>①陸連データ貼付け!B2918</f>
        <v>0</v>
      </c>
      <c r="E2918" s="30">
        <f>①陸連データ貼付け!C2918</f>
        <v>0</v>
      </c>
      <c r="F2918" s="30" t="str">
        <f>ASC(①陸連データ貼付け!D2918)</f>
        <v/>
      </c>
      <c r="G2918" s="30">
        <f>①陸連データ貼付け!E2918</f>
        <v>0</v>
      </c>
      <c r="H2918" s="30">
        <f>①陸連データ貼付け!N2918</f>
        <v>0</v>
      </c>
      <c r="I2918" s="30">
        <f>①陸連データ貼付け!K2918</f>
        <v>0</v>
      </c>
      <c r="J2918" s="30" t="str">
        <f>ASC(①陸連データ貼付け!J2918)</f>
        <v/>
      </c>
      <c r="K2918" s="30">
        <f t="shared" si="137"/>
        <v>0</v>
      </c>
      <c r="L2918" s="30">
        <f>①陸連データ貼付け!P2918</f>
        <v>0</v>
      </c>
      <c r="M2918" s="64">
        <f>①陸連データ貼付け!Q2918</f>
        <v>0</v>
      </c>
    </row>
    <row r="2919" spans="1:13">
      <c r="A2919" s="233">
        <f>①陸連データ貼付け!M2919</f>
        <v>0</v>
      </c>
      <c r="B2919" s="30" t="str">
        <f t="shared" si="135"/>
        <v>0</v>
      </c>
      <c r="C2919" s="30" t="str">
        <f t="shared" si="136"/>
        <v/>
      </c>
      <c r="D2919" s="30">
        <f>①陸連データ貼付け!B2919</f>
        <v>0</v>
      </c>
      <c r="E2919" s="30">
        <f>①陸連データ貼付け!C2919</f>
        <v>0</v>
      </c>
      <c r="F2919" s="30" t="str">
        <f>ASC(①陸連データ貼付け!D2919)</f>
        <v/>
      </c>
      <c r="G2919" s="30">
        <f>①陸連データ貼付け!E2919</f>
        <v>0</v>
      </c>
      <c r="H2919" s="30">
        <f>①陸連データ貼付け!N2919</f>
        <v>0</v>
      </c>
      <c r="I2919" s="30">
        <f>①陸連データ貼付け!K2919</f>
        <v>0</v>
      </c>
      <c r="J2919" s="30" t="str">
        <f>ASC(①陸連データ貼付け!J2919)</f>
        <v/>
      </c>
      <c r="K2919" s="30">
        <f t="shared" si="137"/>
        <v>0</v>
      </c>
      <c r="L2919" s="30">
        <f>①陸連データ貼付け!P2919</f>
        <v>0</v>
      </c>
      <c r="M2919" s="64">
        <f>①陸連データ貼付け!Q2919</f>
        <v>0</v>
      </c>
    </row>
    <row r="2920" spans="1:13">
      <c r="A2920" s="233">
        <f>①陸連データ貼付け!M2920</f>
        <v>0</v>
      </c>
      <c r="B2920" s="30" t="str">
        <f t="shared" si="135"/>
        <v>0</v>
      </c>
      <c r="C2920" s="30" t="str">
        <f t="shared" si="136"/>
        <v/>
      </c>
      <c r="D2920" s="30">
        <f>①陸連データ貼付け!B2920</f>
        <v>0</v>
      </c>
      <c r="E2920" s="30">
        <f>①陸連データ貼付け!C2920</f>
        <v>0</v>
      </c>
      <c r="F2920" s="30" t="str">
        <f>ASC(①陸連データ貼付け!D2920)</f>
        <v/>
      </c>
      <c r="G2920" s="30">
        <f>①陸連データ貼付け!E2920</f>
        <v>0</v>
      </c>
      <c r="H2920" s="30">
        <f>①陸連データ貼付け!N2920</f>
        <v>0</v>
      </c>
      <c r="I2920" s="30">
        <f>①陸連データ貼付け!K2920</f>
        <v>0</v>
      </c>
      <c r="J2920" s="30" t="str">
        <f>ASC(①陸連データ貼付け!J2920)</f>
        <v/>
      </c>
      <c r="K2920" s="30">
        <f t="shared" si="137"/>
        <v>0</v>
      </c>
      <c r="L2920" s="30">
        <f>①陸連データ貼付け!P2920</f>
        <v>0</v>
      </c>
      <c r="M2920" s="64">
        <f>①陸連データ貼付け!Q2920</f>
        <v>0</v>
      </c>
    </row>
    <row r="2921" spans="1:13">
      <c r="A2921" s="233">
        <f>①陸連データ貼付け!M2921</f>
        <v>0</v>
      </c>
      <c r="B2921" s="30" t="str">
        <f t="shared" si="135"/>
        <v>0</v>
      </c>
      <c r="C2921" s="30" t="str">
        <f t="shared" si="136"/>
        <v/>
      </c>
      <c r="D2921" s="30">
        <f>①陸連データ貼付け!B2921</f>
        <v>0</v>
      </c>
      <c r="E2921" s="30">
        <f>①陸連データ貼付け!C2921</f>
        <v>0</v>
      </c>
      <c r="F2921" s="30" t="str">
        <f>ASC(①陸連データ貼付け!D2921)</f>
        <v/>
      </c>
      <c r="G2921" s="30">
        <f>①陸連データ貼付け!E2921</f>
        <v>0</v>
      </c>
      <c r="H2921" s="30">
        <f>①陸連データ貼付け!N2921</f>
        <v>0</v>
      </c>
      <c r="I2921" s="30">
        <f>①陸連データ貼付け!K2921</f>
        <v>0</v>
      </c>
      <c r="J2921" s="30" t="str">
        <f>ASC(①陸連データ貼付け!J2921)</f>
        <v/>
      </c>
      <c r="K2921" s="30">
        <f t="shared" si="137"/>
        <v>0</v>
      </c>
      <c r="L2921" s="30">
        <f>①陸連データ貼付け!P2921</f>
        <v>0</v>
      </c>
      <c r="M2921" s="64">
        <f>①陸連データ貼付け!Q2921</f>
        <v>0</v>
      </c>
    </row>
    <row r="2922" spans="1:13">
      <c r="A2922" s="233">
        <f>①陸連データ貼付け!M2922</f>
        <v>0</v>
      </c>
      <c r="B2922" s="30" t="str">
        <f t="shared" si="135"/>
        <v>0</v>
      </c>
      <c r="C2922" s="30" t="str">
        <f t="shared" si="136"/>
        <v/>
      </c>
      <c r="D2922" s="30">
        <f>①陸連データ貼付け!B2922</f>
        <v>0</v>
      </c>
      <c r="E2922" s="30">
        <f>①陸連データ貼付け!C2922</f>
        <v>0</v>
      </c>
      <c r="F2922" s="30" t="str">
        <f>ASC(①陸連データ貼付け!D2922)</f>
        <v/>
      </c>
      <c r="G2922" s="30">
        <f>①陸連データ貼付け!E2922</f>
        <v>0</v>
      </c>
      <c r="H2922" s="30">
        <f>①陸連データ貼付け!N2922</f>
        <v>0</v>
      </c>
      <c r="I2922" s="30">
        <f>①陸連データ貼付け!K2922</f>
        <v>0</v>
      </c>
      <c r="J2922" s="30" t="str">
        <f>ASC(①陸連データ貼付け!J2922)</f>
        <v/>
      </c>
      <c r="K2922" s="30">
        <f t="shared" si="137"/>
        <v>0</v>
      </c>
      <c r="L2922" s="30">
        <f>①陸連データ貼付け!P2922</f>
        <v>0</v>
      </c>
      <c r="M2922" s="64">
        <f>①陸連データ貼付け!Q2922</f>
        <v>0</v>
      </c>
    </row>
    <row r="2923" spans="1:13">
      <c r="A2923" s="233">
        <f>①陸連データ貼付け!M2923</f>
        <v>0</v>
      </c>
      <c r="B2923" s="30" t="str">
        <f t="shared" si="135"/>
        <v>0</v>
      </c>
      <c r="C2923" s="30" t="str">
        <f t="shared" si="136"/>
        <v/>
      </c>
      <c r="D2923" s="30">
        <f>①陸連データ貼付け!B2923</f>
        <v>0</v>
      </c>
      <c r="E2923" s="30">
        <f>①陸連データ貼付け!C2923</f>
        <v>0</v>
      </c>
      <c r="F2923" s="30" t="str">
        <f>ASC(①陸連データ貼付け!D2923)</f>
        <v/>
      </c>
      <c r="G2923" s="30">
        <f>①陸連データ貼付け!E2923</f>
        <v>0</v>
      </c>
      <c r="H2923" s="30">
        <f>①陸連データ貼付け!N2923</f>
        <v>0</v>
      </c>
      <c r="I2923" s="30">
        <f>①陸連データ貼付け!K2923</f>
        <v>0</v>
      </c>
      <c r="J2923" s="30" t="str">
        <f>ASC(①陸連データ貼付け!J2923)</f>
        <v/>
      </c>
      <c r="K2923" s="30">
        <f t="shared" si="137"/>
        <v>0</v>
      </c>
      <c r="L2923" s="30">
        <f>①陸連データ貼付け!P2923</f>
        <v>0</v>
      </c>
      <c r="M2923" s="64">
        <f>①陸連データ貼付け!Q2923</f>
        <v>0</v>
      </c>
    </row>
    <row r="2924" spans="1:13">
      <c r="A2924" s="233">
        <f>①陸連データ貼付け!M2924</f>
        <v>0</v>
      </c>
      <c r="B2924" s="30" t="str">
        <f t="shared" si="135"/>
        <v>0</v>
      </c>
      <c r="C2924" s="30" t="str">
        <f t="shared" si="136"/>
        <v/>
      </c>
      <c r="D2924" s="30">
        <f>①陸連データ貼付け!B2924</f>
        <v>0</v>
      </c>
      <c r="E2924" s="30">
        <f>①陸連データ貼付け!C2924</f>
        <v>0</v>
      </c>
      <c r="F2924" s="30" t="str">
        <f>ASC(①陸連データ貼付け!D2924)</f>
        <v/>
      </c>
      <c r="G2924" s="30">
        <f>①陸連データ貼付け!E2924</f>
        <v>0</v>
      </c>
      <c r="H2924" s="30">
        <f>①陸連データ貼付け!N2924</f>
        <v>0</v>
      </c>
      <c r="I2924" s="30">
        <f>①陸連データ貼付け!K2924</f>
        <v>0</v>
      </c>
      <c r="J2924" s="30" t="str">
        <f>ASC(①陸連データ貼付け!J2924)</f>
        <v/>
      </c>
      <c r="K2924" s="30">
        <f t="shared" si="137"/>
        <v>0</v>
      </c>
      <c r="L2924" s="30">
        <f>①陸連データ貼付け!P2924</f>
        <v>0</v>
      </c>
      <c r="M2924" s="64">
        <f>①陸連データ貼付け!Q2924</f>
        <v>0</v>
      </c>
    </row>
    <row r="2925" spans="1:13">
      <c r="A2925" s="233">
        <f>①陸連データ貼付け!M2925</f>
        <v>0</v>
      </c>
      <c r="B2925" s="30" t="str">
        <f t="shared" si="135"/>
        <v>0</v>
      </c>
      <c r="C2925" s="30" t="str">
        <f t="shared" si="136"/>
        <v/>
      </c>
      <c r="D2925" s="30">
        <f>①陸連データ貼付け!B2925</f>
        <v>0</v>
      </c>
      <c r="E2925" s="30">
        <f>①陸連データ貼付け!C2925</f>
        <v>0</v>
      </c>
      <c r="F2925" s="30" t="str">
        <f>ASC(①陸連データ貼付け!D2925)</f>
        <v/>
      </c>
      <c r="G2925" s="30">
        <f>①陸連データ貼付け!E2925</f>
        <v>0</v>
      </c>
      <c r="H2925" s="30">
        <f>①陸連データ貼付け!N2925</f>
        <v>0</v>
      </c>
      <c r="I2925" s="30">
        <f>①陸連データ貼付け!K2925</f>
        <v>0</v>
      </c>
      <c r="J2925" s="30" t="str">
        <f>ASC(①陸連データ貼付け!J2925)</f>
        <v/>
      </c>
      <c r="K2925" s="30">
        <f t="shared" si="137"/>
        <v>0</v>
      </c>
      <c r="L2925" s="30">
        <f>①陸連データ貼付け!P2925</f>
        <v>0</v>
      </c>
      <c r="M2925" s="64">
        <f>①陸連データ貼付け!Q2925</f>
        <v>0</v>
      </c>
    </row>
    <row r="2926" spans="1:13">
      <c r="A2926" s="233">
        <f>①陸連データ貼付け!M2926</f>
        <v>0</v>
      </c>
      <c r="B2926" s="30" t="str">
        <f t="shared" si="135"/>
        <v>0</v>
      </c>
      <c r="C2926" s="30" t="str">
        <f t="shared" si="136"/>
        <v/>
      </c>
      <c r="D2926" s="30">
        <f>①陸連データ貼付け!B2926</f>
        <v>0</v>
      </c>
      <c r="E2926" s="30">
        <f>①陸連データ貼付け!C2926</f>
        <v>0</v>
      </c>
      <c r="F2926" s="30" t="str">
        <f>ASC(①陸連データ貼付け!D2926)</f>
        <v/>
      </c>
      <c r="G2926" s="30">
        <f>①陸連データ貼付け!E2926</f>
        <v>0</v>
      </c>
      <c r="H2926" s="30">
        <f>①陸連データ貼付け!N2926</f>
        <v>0</v>
      </c>
      <c r="I2926" s="30">
        <f>①陸連データ貼付け!K2926</f>
        <v>0</v>
      </c>
      <c r="J2926" s="30" t="str">
        <f>ASC(①陸連データ貼付け!J2926)</f>
        <v/>
      </c>
      <c r="K2926" s="30">
        <f t="shared" si="137"/>
        <v>0</v>
      </c>
      <c r="L2926" s="30">
        <f>①陸連データ貼付け!P2926</f>
        <v>0</v>
      </c>
      <c r="M2926" s="64">
        <f>①陸連データ貼付け!Q2926</f>
        <v>0</v>
      </c>
    </row>
    <row r="2927" spans="1:13">
      <c r="A2927" s="233">
        <f>①陸連データ貼付け!M2927</f>
        <v>0</v>
      </c>
      <c r="B2927" s="30" t="str">
        <f t="shared" si="135"/>
        <v>0</v>
      </c>
      <c r="C2927" s="30" t="str">
        <f t="shared" si="136"/>
        <v/>
      </c>
      <c r="D2927" s="30">
        <f>①陸連データ貼付け!B2927</f>
        <v>0</v>
      </c>
      <c r="E2927" s="30">
        <f>①陸連データ貼付け!C2927</f>
        <v>0</v>
      </c>
      <c r="F2927" s="30" t="str">
        <f>ASC(①陸連データ貼付け!D2927)</f>
        <v/>
      </c>
      <c r="G2927" s="30">
        <f>①陸連データ貼付け!E2927</f>
        <v>0</v>
      </c>
      <c r="H2927" s="30">
        <f>①陸連データ貼付け!N2927</f>
        <v>0</v>
      </c>
      <c r="I2927" s="30">
        <f>①陸連データ貼付け!K2927</f>
        <v>0</v>
      </c>
      <c r="J2927" s="30" t="str">
        <f>ASC(①陸連データ貼付け!J2927)</f>
        <v/>
      </c>
      <c r="K2927" s="30">
        <f t="shared" si="137"/>
        <v>0</v>
      </c>
      <c r="L2927" s="30">
        <f>①陸連データ貼付け!P2927</f>
        <v>0</v>
      </c>
      <c r="M2927" s="64">
        <f>①陸連データ貼付け!Q2927</f>
        <v>0</v>
      </c>
    </row>
    <row r="2928" spans="1:13">
      <c r="A2928" s="233">
        <f>①陸連データ貼付け!M2928</f>
        <v>0</v>
      </c>
      <c r="B2928" s="30" t="str">
        <f t="shared" si="135"/>
        <v>0</v>
      </c>
      <c r="C2928" s="30" t="str">
        <f t="shared" si="136"/>
        <v/>
      </c>
      <c r="D2928" s="30">
        <f>①陸連データ貼付け!B2928</f>
        <v>0</v>
      </c>
      <c r="E2928" s="30">
        <f>①陸連データ貼付け!C2928</f>
        <v>0</v>
      </c>
      <c r="F2928" s="30" t="str">
        <f>ASC(①陸連データ貼付け!D2928)</f>
        <v/>
      </c>
      <c r="G2928" s="30">
        <f>①陸連データ貼付け!E2928</f>
        <v>0</v>
      </c>
      <c r="H2928" s="30">
        <f>①陸連データ貼付け!N2928</f>
        <v>0</v>
      </c>
      <c r="I2928" s="30">
        <f>①陸連データ貼付け!K2928</f>
        <v>0</v>
      </c>
      <c r="J2928" s="30" t="str">
        <f>ASC(①陸連データ貼付け!J2928)</f>
        <v/>
      </c>
      <c r="K2928" s="30">
        <f t="shared" si="137"/>
        <v>0</v>
      </c>
      <c r="L2928" s="30">
        <f>①陸連データ貼付け!P2928</f>
        <v>0</v>
      </c>
      <c r="M2928" s="64">
        <f>①陸連データ貼付け!Q2928</f>
        <v>0</v>
      </c>
    </row>
    <row r="2929" spans="1:13">
      <c r="A2929" s="233">
        <f>①陸連データ貼付け!M2929</f>
        <v>0</v>
      </c>
      <c r="B2929" s="30" t="str">
        <f t="shared" si="135"/>
        <v>0</v>
      </c>
      <c r="C2929" s="30" t="str">
        <f t="shared" si="136"/>
        <v/>
      </c>
      <c r="D2929" s="30">
        <f>①陸連データ貼付け!B2929</f>
        <v>0</v>
      </c>
      <c r="E2929" s="30">
        <f>①陸連データ貼付け!C2929</f>
        <v>0</v>
      </c>
      <c r="F2929" s="30" t="str">
        <f>ASC(①陸連データ貼付け!D2929)</f>
        <v/>
      </c>
      <c r="G2929" s="30">
        <f>①陸連データ貼付け!E2929</f>
        <v>0</v>
      </c>
      <c r="H2929" s="30">
        <f>①陸連データ貼付け!N2929</f>
        <v>0</v>
      </c>
      <c r="I2929" s="30">
        <f>①陸連データ貼付け!K2929</f>
        <v>0</v>
      </c>
      <c r="J2929" s="30" t="str">
        <f>ASC(①陸連データ貼付け!J2929)</f>
        <v/>
      </c>
      <c r="K2929" s="30">
        <f t="shared" si="137"/>
        <v>0</v>
      </c>
      <c r="L2929" s="30">
        <f>①陸連データ貼付け!P2929</f>
        <v>0</v>
      </c>
      <c r="M2929" s="64">
        <f>①陸連データ貼付け!Q2929</f>
        <v>0</v>
      </c>
    </row>
    <row r="2930" spans="1:13">
      <c r="A2930" s="233">
        <f>①陸連データ貼付け!M2930</f>
        <v>0</v>
      </c>
      <c r="B2930" s="30" t="str">
        <f t="shared" si="135"/>
        <v>0</v>
      </c>
      <c r="C2930" s="30" t="str">
        <f t="shared" si="136"/>
        <v/>
      </c>
      <c r="D2930" s="30">
        <f>①陸連データ貼付け!B2930</f>
        <v>0</v>
      </c>
      <c r="E2930" s="30">
        <f>①陸連データ貼付け!C2930</f>
        <v>0</v>
      </c>
      <c r="F2930" s="30" t="str">
        <f>ASC(①陸連データ貼付け!D2930)</f>
        <v/>
      </c>
      <c r="G2930" s="30">
        <f>①陸連データ貼付け!E2930</f>
        <v>0</v>
      </c>
      <c r="H2930" s="30">
        <f>①陸連データ貼付け!N2930</f>
        <v>0</v>
      </c>
      <c r="I2930" s="30">
        <f>①陸連データ貼付け!K2930</f>
        <v>0</v>
      </c>
      <c r="J2930" s="30" t="str">
        <f>ASC(①陸連データ貼付け!J2930)</f>
        <v/>
      </c>
      <c r="K2930" s="30">
        <f t="shared" si="137"/>
        <v>0</v>
      </c>
      <c r="L2930" s="30">
        <f>①陸連データ貼付け!P2930</f>
        <v>0</v>
      </c>
      <c r="M2930" s="64">
        <f>①陸連データ貼付け!Q2930</f>
        <v>0</v>
      </c>
    </row>
    <row r="2931" spans="1:13">
      <c r="A2931" s="233">
        <f>①陸連データ貼付け!M2931</f>
        <v>0</v>
      </c>
      <c r="B2931" s="30" t="str">
        <f t="shared" si="135"/>
        <v>0</v>
      </c>
      <c r="C2931" s="30" t="str">
        <f t="shared" si="136"/>
        <v/>
      </c>
      <c r="D2931" s="30">
        <f>①陸連データ貼付け!B2931</f>
        <v>0</v>
      </c>
      <c r="E2931" s="30">
        <f>①陸連データ貼付け!C2931</f>
        <v>0</v>
      </c>
      <c r="F2931" s="30" t="str">
        <f>ASC(①陸連データ貼付け!D2931)</f>
        <v/>
      </c>
      <c r="G2931" s="30">
        <f>①陸連データ貼付け!E2931</f>
        <v>0</v>
      </c>
      <c r="H2931" s="30">
        <f>①陸連データ貼付け!N2931</f>
        <v>0</v>
      </c>
      <c r="I2931" s="30">
        <f>①陸連データ貼付け!K2931</f>
        <v>0</v>
      </c>
      <c r="J2931" s="30" t="str">
        <f>ASC(①陸連データ貼付け!J2931)</f>
        <v/>
      </c>
      <c r="K2931" s="30">
        <f t="shared" si="137"/>
        <v>0</v>
      </c>
      <c r="L2931" s="30">
        <f>①陸連データ貼付け!P2931</f>
        <v>0</v>
      </c>
      <c r="M2931" s="64">
        <f>①陸連データ貼付け!Q2931</f>
        <v>0</v>
      </c>
    </row>
    <row r="2932" spans="1:13">
      <c r="A2932" s="233">
        <f>①陸連データ貼付け!M2932</f>
        <v>0</v>
      </c>
      <c r="B2932" s="30" t="str">
        <f t="shared" si="135"/>
        <v>0</v>
      </c>
      <c r="C2932" s="30" t="str">
        <f t="shared" si="136"/>
        <v/>
      </c>
      <c r="D2932" s="30">
        <f>①陸連データ貼付け!B2932</f>
        <v>0</v>
      </c>
      <c r="E2932" s="30">
        <f>①陸連データ貼付け!C2932</f>
        <v>0</v>
      </c>
      <c r="F2932" s="30" t="str">
        <f>ASC(①陸連データ貼付け!D2932)</f>
        <v/>
      </c>
      <c r="G2932" s="30">
        <f>①陸連データ貼付け!E2932</f>
        <v>0</v>
      </c>
      <c r="H2932" s="30">
        <f>①陸連データ貼付け!N2932</f>
        <v>0</v>
      </c>
      <c r="I2932" s="30">
        <f>①陸連データ貼付け!K2932</f>
        <v>0</v>
      </c>
      <c r="J2932" s="30" t="str">
        <f>ASC(①陸連データ貼付け!J2932)</f>
        <v/>
      </c>
      <c r="K2932" s="30">
        <f t="shared" si="137"/>
        <v>0</v>
      </c>
      <c r="L2932" s="30">
        <f>①陸連データ貼付け!P2932</f>
        <v>0</v>
      </c>
      <c r="M2932" s="64">
        <f>①陸連データ貼付け!Q2932</f>
        <v>0</v>
      </c>
    </row>
    <row r="2933" spans="1:13">
      <c r="A2933" s="233">
        <f>①陸連データ貼付け!M2933</f>
        <v>0</v>
      </c>
      <c r="B2933" s="30" t="str">
        <f t="shared" si="135"/>
        <v>0</v>
      </c>
      <c r="C2933" s="30" t="str">
        <f t="shared" si="136"/>
        <v/>
      </c>
      <c r="D2933" s="30">
        <f>①陸連データ貼付け!B2933</f>
        <v>0</v>
      </c>
      <c r="E2933" s="30">
        <f>①陸連データ貼付け!C2933</f>
        <v>0</v>
      </c>
      <c r="F2933" s="30" t="str">
        <f>ASC(①陸連データ貼付け!D2933)</f>
        <v/>
      </c>
      <c r="G2933" s="30">
        <f>①陸連データ貼付け!E2933</f>
        <v>0</v>
      </c>
      <c r="H2933" s="30">
        <f>①陸連データ貼付け!N2933</f>
        <v>0</v>
      </c>
      <c r="I2933" s="30">
        <f>①陸連データ貼付け!K2933</f>
        <v>0</v>
      </c>
      <c r="J2933" s="30" t="str">
        <f>ASC(①陸連データ貼付け!J2933)</f>
        <v/>
      </c>
      <c r="K2933" s="30">
        <f t="shared" si="137"/>
        <v>0</v>
      </c>
      <c r="L2933" s="30">
        <f>①陸連データ貼付け!P2933</f>
        <v>0</v>
      </c>
      <c r="M2933" s="64">
        <f>①陸連データ貼付け!Q2933</f>
        <v>0</v>
      </c>
    </row>
    <row r="2934" spans="1:13">
      <c r="A2934" s="233">
        <f>①陸連データ貼付け!M2934</f>
        <v>0</v>
      </c>
      <c r="B2934" s="30" t="str">
        <f t="shared" si="135"/>
        <v>0</v>
      </c>
      <c r="C2934" s="30" t="str">
        <f t="shared" si="136"/>
        <v/>
      </c>
      <c r="D2934" s="30">
        <f>①陸連データ貼付け!B2934</f>
        <v>0</v>
      </c>
      <c r="E2934" s="30">
        <f>①陸連データ貼付け!C2934</f>
        <v>0</v>
      </c>
      <c r="F2934" s="30" t="str">
        <f>ASC(①陸連データ貼付け!D2934)</f>
        <v/>
      </c>
      <c r="G2934" s="30">
        <f>①陸連データ貼付け!E2934</f>
        <v>0</v>
      </c>
      <c r="H2934" s="30">
        <f>①陸連データ貼付け!N2934</f>
        <v>0</v>
      </c>
      <c r="I2934" s="30">
        <f>①陸連データ貼付け!K2934</f>
        <v>0</v>
      </c>
      <c r="J2934" s="30" t="str">
        <f>ASC(①陸連データ貼付け!J2934)</f>
        <v/>
      </c>
      <c r="K2934" s="30">
        <f t="shared" si="137"/>
        <v>0</v>
      </c>
      <c r="L2934" s="30">
        <f>①陸連データ貼付け!P2934</f>
        <v>0</v>
      </c>
      <c r="M2934" s="64">
        <f>①陸連データ貼付け!Q2934</f>
        <v>0</v>
      </c>
    </row>
    <row r="2935" spans="1:13">
      <c r="A2935" s="233">
        <f>①陸連データ貼付け!M2935</f>
        <v>0</v>
      </c>
      <c r="B2935" s="30" t="str">
        <f t="shared" si="135"/>
        <v>0</v>
      </c>
      <c r="C2935" s="30" t="str">
        <f t="shared" si="136"/>
        <v/>
      </c>
      <c r="D2935" s="30">
        <f>①陸連データ貼付け!B2935</f>
        <v>0</v>
      </c>
      <c r="E2935" s="30">
        <f>①陸連データ貼付け!C2935</f>
        <v>0</v>
      </c>
      <c r="F2935" s="30" t="str">
        <f>ASC(①陸連データ貼付け!D2935)</f>
        <v/>
      </c>
      <c r="G2935" s="30">
        <f>①陸連データ貼付け!E2935</f>
        <v>0</v>
      </c>
      <c r="H2935" s="30">
        <f>①陸連データ貼付け!N2935</f>
        <v>0</v>
      </c>
      <c r="I2935" s="30">
        <f>①陸連データ貼付け!K2935</f>
        <v>0</v>
      </c>
      <c r="J2935" s="30" t="str">
        <f>ASC(①陸連データ貼付け!J2935)</f>
        <v/>
      </c>
      <c r="K2935" s="30">
        <f t="shared" si="137"/>
        <v>0</v>
      </c>
      <c r="L2935" s="30">
        <f>①陸連データ貼付け!P2935</f>
        <v>0</v>
      </c>
      <c r="M2935" s="64">
        <f>①陸連データ貼付け!Q2935</f>
        <v>0</v>
      </c>
    </row>
    <row r="2936" spans="1:13">
      <c r="A2936" s="233">
        <f>①陸連データ貼付け!M2936</f>
        <v>0</v>
      </c>
      <c r="B2936" s="30" t="str">
        <f t="shared" si="135"/>
        <v>0</v>
      </c>
      <c r="C2936" s="30" t="str">
        <f t="shared" si="136"/>
        <v/>
      </c>
      <c r="D2936" s="30">
        <f>①陸連データ貼付け!B2936</f>
        <v>0</v>
      </c>
      <c r="E2936" s="30">
        <f>①陸連データ貼付け!C2936</f>
        <v>0</v>
      </c>
      <c r="F2936" s="30" t="str">
        <f>ASC(①陸連データ貼付け!D2936)</f>
        <v/>
      </c>
      <c r="G2936" s="30">
        <f>①陸連データ貼付け!E2936</f>
        <v>0</v>
      </c>
      <c r="H2936" s="30">
        <f>①陸連データ貼付け!N2936</f>
        <v>0</v>
      </c>
      <c r="I2936" s="30">
        <f>①陸連データ貼付け!K2936</f>
        <v>0</v>
      </c>
      <c r="J2936" s="30" t="str">
        <f>ASC(①陸連データ貼付け!J2936)</f>
        <v/>
      </c>
      <c r="K2936" s="30">
        <f t="shared" si="137"/>
        <v>0</v>
      </c>
      <c r="L2936" s="30">
        <f>①陸連データ貼付け!P2936</f>
        <v>0</v>
      </c>
      <c r="M2936" s="64">
        <f>①陸連データ貼付け!Q2936</f>
        <v>0</v>
      </c>
    </row>
    <row r="2937" spans="1:13">
      <c r="A2937" s="233">
        <f>①陸連データ貼付け!M2937</f>
        <v>0</v>
      </c>
      <c r="B2937" s="30" t="str">
        <f t="shared" si="135"/>
        <v>0</v>
      </c>
      <c r="C2937" s="30" t="str">
        <f t="shared" si="136"/>
        <v/>
      </c>
      <c r="D2937" s="30">
        <f>①陸連データ貼付け!B2937</f>
        <v>0</v>
      </c>
      <c r="E2937" s="30">
        <f>①陸連データ貼付け!C2937</f>
        <v>0</v>
      </c>
      <c r="F2937" s="30" t="str">
        <f>ASC(①陸連データ貼付け!D2937)</f>
        <v/>
      </c>
      <c r="G2937" s="30">
        <f>①陸連データ貼付け!E2937</f>
        <v>0</v>
      </c>
      <c r="H2937" s="30">
        <f>①陸連データ貼付け!N2937</f>
        <v>0</v>
      </c>
      <c r="I2937" s="30">
        <f>①陸連データ貼付け!K2937</f>
        <v>0</v>
      </c>
      <c r="J2937" s="30" t="str">
        <f>ASC(①陸連データ貼付け!J2937)</f>
        <v/>
      </c>
      <c r="K2937" s="30">
        <f t="shared" si="137"/>
        <v>0</v>
      </c>
      <c r="L2937" s="30">
        <f>①陸連データ貼付け!P2937</f>
        <v>0</v>
      </c>
      <c r="M2937" s="64">
        <f>①陸連データ貼付け!Q2937</f>
        <v>0</v>
      </c>
    </row>
    <row r="2938" spans="1:13">
      <c r="A2938" s="233">
        <f>①陸連データ貼付け!M2938</f>
        <v>0</v>
      </c>
      <c r="B2938" s="30" t="str">
        <f t="shared" si="135"/>
        <v>0</v>
      </c>
      <c r="C2938" s="30" t="str">
        <f t="shared" si="136"/>
        <v/>
      </c>
      <c r="D2938" s="30">
        <f>①陸連データ貼付け!B2938</f>
        <v>0</v>
      </c>
      <c r="E2938" s="30">
        <f>①陸連データ貼付け!C2938</f>
        <v>0</v>
      </c>
      <c r="F2938" s="30" t="str">
        <f>ASC(①陸連データ貼付け!D2938)</f>
        <v/>
      </c>
      <c r="G2938" s="30">
        <f>①陸連データ貼付け!E2938</f>
        <v>0</v>
      </c>
      <c r="H2938" s="30">
        <f>①陸連データ貼付け!N2938</f>
        <v>0</v>
      </c>
      <c r="I2938" s="30">
        <f>①陸連データ貼付け!K2938</f>
        <v>0</v>
      </c>
      <c r="J2938" s="30" t="str">
        <f>ASC(①陸連データ貼付け!J2938)</f>
        <v/>
      </c>
      <c r="K2938" s="30">
        <f t="shared" si="137"/>
        <v>0</v>
      </c>
      <c r="L2938" s="30">
        <f>①陸連データ貼付け!P2938</f>
        <v>0</v>
      </c>
      <c r="M2938" s="64">
        <f>①陸連データ貼付け!Q2938</f>
        <v>0</v>
      </c>
    </row>
    <row r="2939" spans="1:13">
      <c r="A2939" s="233">
        <f>①陸連データ貼付け!M2939</f>
        <v>0</v>
      </c>
      <c r="B2939" s="30" t="str">
        <f t="shared" si="135"/>
        <v>0</v>
      </c>
      <c r="C2939" s="30" t="str">
        <f t="shared" si="136"/>
        <v/>
      </c>
      <c r="D2939" s="30">
        <f>①陸連データ貼付け!B2939</f>
        <v>0</v>
      </c>
      <c r="E2939" s="30">
        <f>①陸連データ貼付け!C2939</f>
        <v>0</v>
      </c>
      <c r="F2939" s="30" t="str">
        <f>ASC(①陸連データ貼付け!D2939)</f>
        <v/>
      </c>
      <c r="G2939" s="30">
        <f>①陸連データ貼付け!E2939</f>
        <v>0</v>
      </c>
      <c r="H2939" s="30">
        <f>①陸連データ貼付け!N2939</f>
        <v>0</v>
      </c>
      <c r="I2939" s="30">
        <f>①陸連データ貼付け!K2939</f>
        <v>0</v>
      </c>
      <c r="J2939" s="30" t="str">
        <f>ASC(①陸連データ貼付け!J2939)</f>
        <v/>
      </c>
      <c r="K2939" s="30">
        <f t="shared" si="137"/>
        <v>0</v>
      </c>
      <c r="L2939" s="30">
        <f>①陸連データ貼付け!P2939</f>
        <v>0</v>
      </c>
      <c r="M2939" s="64">
        <f>①陸連データ貼付け!Q2939</f>
        <v>0</v>
      </c>
    </row>
    <row r="2940" spans="1:13">
      <c r="A2940" s="233">
        <f>①陸連データ貼付け!M2940</f>
        <v>0</v>
      </c>
      <c r="B2940" s="30" t="str">
        <f t="shared" si="135"/>
        <v>0</v>
      </c>
      <c r="C2940" s="30" t="str">
        <f t="shared" si="136"/>
        <v/>
      </c>
      <c r="D2940" s="30">
        <f>①陸連データ貼付け!B2940</f>
        <v>0</v>
      </c>
      <c r="E2940" s="30">
        <f>①陸連データ貼付け!C2940</f>
        <v>0</v>
      </c>
      <c r="F2940" s="30" t="str">
        <f>ASC(①陸連データ貼付け!D2940)</f>
        <v/>
      </c>
      <c r="G2940" s="30">
        <f>①陸連データ貼付け!E2940</f>
        <v>0</v>
      </c>
      <c r="H2940" s="30">
        <f>①陸連データ貼付け!N2940</f>
        <v>0</v>
      </c>
      <c r="I2940" s="30">
        <f>①陸連データ貼付け!K2940</f>
        <v>0</v>
      </c>
      <c r="J2940" s="30" t="str">
        <f>ASC(①陸連データ貼付け!J2940)</f>
        <v/>
      </c>
      <c r="K2940" s="30">
        <f t="shared" si="137"/>
        <v>0</v>
      </c>
      <c r="L2940" s="30">
        <f>①陸連データ貼付け!P2940</f>
        <v>0</v>
      </c>
      <c r="M2940" s="64">
        <f>①陸連データ貼付け!Q2940</f>
        <v>0</v>
      </c>
    </row>
    <row r="2941" spans="1:13">
      <c r="A2941" s="233">
        <f>①陸連データ貼付け!M2941</f>
        <v>0</v>
      </c>
      <c r="B2941" s="30" t="str">
        <f t="shared" si="135"/>
        <v>0</v>
      </c>
      <c r="C2941" s="30" t="str">
        <f t="shared" si="136"/>
        <v/>
      </c>
      <c r="D2941" s="30">
        <f>①陸連データ貼付け!B2941</f>
        <v>0</v>
      </c>
      <c r="E2941" s="30">
        <f>①陸連データ貼付け!C2941</f>
        <v>0</v>
      </c>
      <c r="F2941" s="30" t="str">
        <f>ASC(①陸連データ貼付け!D2941)</f>
        <v/>
      </c>
      <c r="G2941" s="30">
        <f>①陸連データ貼付け!E2941</f>
        <v>0</v>
      </c>
      <c r="H2941" s="30">
        <f>①陸連データ貼付け!N2941</f>
        <v>0</v>
      </c>
      <c r="I2941" s="30">
        <f>①陸連データ貼付け!K2941</f>
        <v>0</v>
      </c>
      <c r="J2941" s="30" t="str">
        <f>ASC(①陸連データ貼付け!J2941)</f>
        <v/>
      </c>
      <c r="K2941" s="30">
        <f t="shared" si="137"/>
        <v>0</v>
      </c>
      <c r="L2941" s="30">
        <f>①陸連データ貼付け!P2941</f>
        <v>0</v>
      </c>
      <c r="M2941" s="64">
        <f>①陸連データ貼付け!Q2941</f>
        <v>0</v>
      </c>
    </row>
    <row r="2942" spans="1:13">
      <c r="A2942" s="233">
        <f>①陸連データ貼付け!M2942</f>
        <v>0</v>
      </c>
      <c r="B2942" s="30" t="str">
        <f t="shared" si="135"/>
        <v>0</v>
      </c>
      <c r="C2942" s="30" t="str">
        <f t="shared" si="136"/>
        <v/>
      </c>
      <c r="D2942" s="30">
        <f>①陸連データ貼付け!B2942</f>
        <v>0</v>
      </c>
      <c r="E2942" s="30">
        <f>①陸連データ貼付け!C2942</f>
        <v>0</v>
      </c>
      <c r="F2942" s="30" t="str">
        <f>ASC(①陸連データ貼付け!D2942)</f>
        <v/>
      </c>
      <c r="G2942" s="30">
        <f>①陸連データ貼付け!E2942</f>
        <v>0</v>
      </c>
      <c r="H2942" s="30">
        <f>①陸連データ貼付け!N2942</f>
        <v>0</v>
      </c>
      <c r="I2942" s="30">
        <f>①陸連データ貼付け!K2942</f>
        <v>0</v>
      </c>
      <c r="J2942" s="30" t="str">
        <f>ASC(①陸連データ貼付け!J2942)</f>
        <v/>
      </c>
      <c r="K2942" s="30">
        <f t="shared" si="137"/>
        <v>0</v>
      </c>
      <c r="L2942" s="30">
        <f>①陸連データ貼付け!P2942</f>
        <v>0</v>
      </c>
      <c r="M2942" s="64">
        <f>①陸連データ貼付け!Q2942</f>
        <v>0</v>
      </c>
    </row>
    <row r="2943" spans="1:13">
      <c r="A2943" s="233">
        <f>①陸連データ貼付け!M2943</f>
        <v>0</v>
      </c>
      <c r="B2943" s="30" t="str">
        <f t="shared" si="135"/>
        <v>0</v>
      </c>
      <c r="C2943" s="30" t="str">
        <f t="shared" si="136"/>
        <v/>
      </c>
      <c r="D2943" s="30">
        <f>①陸連データ貼付け!B2943</f>
        <v>0</v>
      </c>
      <c r="E2943" s="30">
        <f>①陸連データ貼付け!C2943</f>
        <v>0</v>
      </c>
      <c r="F2943" s="30" t="str">
        <f>ASC(①陸連データ貼付け!D2943)</f>
        <v/>
      </c>
      <c r="G2943" s="30">
        <f>①陸連データ貼付け!E2943</f>
        <v>0</v>
      </c>
      <c r="H2943" s="30">
        <f>①陸連データ貼付け!N2943</f>
        <v>0</v>
      </c>
      <c r="I2943" s="30">
        <f>①陸連データ貼付け!K2943</f>
        <v>0</v>
      </c>
      <c r="J2943" s="30" t="str">
        <f>ASC(①陸連データ貼付け!J2943)</f>
        <v/>
      </c>
      <c r="K2943" s="30">
        <f t="shared" si="137"/>
        <v>0</v>
      </c>
      <c r="L2943" s="30">
        <f>①陸連データ貼付け!P2943</f>
        <v>0</v>
      </c>
      <c r="M2943" s="64">
        <f>①陸連データ貼付け!Q2943</f>
        <v>0</v>
      </c>
    </row>
    <row r="2944" spans="1:13">
      <c r="A2944" s="233">
        <f>①陸連データ貼付け!M2944</f>
        <v>0</v>
      </c>
      <c r="B2944" s="30" t="str">
        <f t="shared" si="135"/>
        <v>0</v>
      </c>
      <c r="C2944" s="30" t="str">
        <f t="shared" si="136"/>
        <v/>
      </c>
      <c r="D2944" s="30">
        <f>①陸連データ貼付け!B2944</f>
        <v>0</v>
      </c>
      <c r="E2944" s="30">
        <f>①陸連データ貼付け!C2944</f>
        <v>0</v>
      </c>
      <c r="F2944" s="30" t="str">
        <f>ASC(①陸連データ貼付け!D2944)</f>
        <v/>
      </c>
      <c r="G2944" s="30">
        <f>①陸連データ貼付け!E2944</f>
        <v>0</v>
      </c>
      <c r="H2944" s="30">
        <f>①陸連データ貼付け!N2944</f>
        <v>0</v>
      </c>
      <c r="I2944" s="30">
        <f>①陸連データ貼付け!K2944</f>
        <v>0</v>
      </c>
      <c r="J2944" s="30" t="str">
        <f>ASC(①陸連データ貼付け!J2944)</f>
        <v/>
      </c>
      <c r="K2944" s="30">
        <f t="shared" si="137"/>
        <v>0</v>
      </c>
      <c r="L2944" s="30">
        <f>①陸連データ貼付け!P2944</f>
        <v>0</v>
      </c>
      <c r="M2944" s="64">
        <f>①陸連データ貼付け!Q2944</f>
        <v>0</v>
      </c>
    </row>
    <row r="2945" spans="1:13">
      <c r="A2945" s="233">
        <f>①陸連データ貼付け!M2945</f>
        <v>0</v>
      </c>
      <c r="B2945" s="30" t="str">
        <f t="shared" si="135"/>
        <v>0</v>
      </c>
      <c r="C2945" s="30" t="str">
        <f t="shared" si="136"/>
        <v/>
      </c>
      <c r="D2945" s="30">
        <f>①陸連データ貼付け!B2945</f>
        <v>0</v>
      </c>
      <c r="E2945" s="30">
        <f>①陸連データ貼付け!C2945</f>
        <v>0</v>
      </c>
      <c r="F2945" s="30" t="str">
        <f>ASC(①陸連データ貼付け!D2945)</f>
        <v/>
      </c>
      <c r="G2945" s="30">
        <f>①陸連データ貼付け!E2945</f>
        <v>0</v>
      </c>
      <c r="H2945" s="30">
        <f>①陸連データ貼付け!N2945</f>
        <v>0</v>
      </c>
      <c r="I2945" s="30">
        <f>①陸連データ貼付け!K2945</f>
        <v>0</v>
      </c>
      <c r="J2945" s="30" t="str">
        <f>ASC(①陸連データ貼付け!J2945)</f>
        <v/>
      </c>
      <c r="K2945" s="30">
        <f t="shared" si="137"/>
        <v>0</v>
      </c>
      <c r="L2945" s="30">
        <f>①陸連データ貼付け!P2945</f>
        <v>0</v>
      </c>
      <c r="M2945" s="64">
        <f>①陸連データ貼付け!Q2945</f>
        <v>0</v>
      </c>
    </row>
    <row r="2946" spans="1:13">
      <c r="A2946" s="233">
        <f>①陸連データ貼付け!M2946</f>
        <v>0</v>
      </c>
      <c r="B2946" s="30" t="str">
        <f t="shared" si="135"/>
        <v>0</v>
      </c>
      <c r="C2946" s="30" t="str">
        <f t="shared" si="136"/>
        <v/>
      </c>
      <c r="D2946" s="30">
        <f>①陸連データ貼付け!B2946</f>
        <v>0</v>
      </c>
      <c r="E2946" s="30">
        <f>①陸連データ貼付け!C2946</f>
        <v>0</v>
      </c>
      <c r="F2946" s="30" t="str">
        <f>ASC(①陸連データ貼付け!D2946)</f>
        <v/>
      </c>
      <c r="G2946" s="30">
        <f>①陸連データ貼付け!E2946</f>
        <v>0</v>
      </c>
      <c r="H2946" s="30">
        <f>①陸連データ貼付け!N2946</f>
        <v>0</v>
      </c>
      <c r="I2946" s="30">
        <f>①陸連データ貼付け!K2946</f>
        <v>0</v>
      </c>
      <c r="J2946" s="30" t="str">
        <f>ASC(①陸連データ貼付け!J2946)</f>
        <v/>
      </c>
      <c r="K2946" s="30">
        <f t="shared" si="137"/>
        <v>0</v>
      </c>
      <c r="L2946" s="30">
        <f>①陸連データ貼付け!P2946</f>
        <v>0</v>
      </c>
      <c r="M2946" s="64">
        <f>①陸連データ貼付け!Q2946</f>
        <v>0</v>
      </c>
    </row>
    <row r="2947" spans="1:13">
      <c r="A2947" s="233">
        <f>①陸連データ貼付け!M2947</f>
        <v>0</v>
      </c>
      <c r="B2947" s="30" t="str">
        <f t="shared" ref="B2947:B3010" si="138">LEFT(A2947,1)</f>
        <v>0</v>
      </c>
      <c r="C2947" s="30" t="str">
        <f t="shared" ref="C2947:C3010" si="139">REPLACE(A2947,1,1,"")</f>
        <v/>
      </c>
      <c r="D2947" s="30">
        <f>①陸連データ貼付け!B2947</f>
        <v>0</v>
      </c>
      <c r="E2947" s="30">
        <f>①陸連データ貼付け!C2947</f>
        <v>0</v>
      </c>
      <c r="F2947" s="30" t="str">
        <f>ASC(①陸連データ貼付け!D2947)</f>
        <v/>
      </c>
      <c r="G2947" s="30">
        <f>①陸連データ貼付け!E2947</f>
        <v>0</v>
      </c>
      <c r="H2947" s="30">
        <f>①陸連データ貼付け!N2947</f>
        <v>0</v>
      </c>
      <c r="I2947" s="30">
        <f>①陸連データ貼付け!K2947</f>
        <v>0</v>
      </c>
      <c r="J2947" s="30" t="str">
        <f>ASC(①陸連データ貼付け!J2947)</f>
        <v/>
      </c>
      <c r="K2947" s="30">
        <f t="shared" ref="K2947:K3010" si="140">I2947</f>
        <v>0</v>
      </c>
      <c r="L2947" s="30">
        <f>①陸連データ貼付け!P2947</f>
        <v>0</v>
      </c>
      <c r="M2947" s="64">
        <f>①陸連データ貼付け!Q2947</f>
        <v>0</v>
      </c>
    </row>
    <row r="2948" spans="1:13">
      <c r="A2948" s="233">
        <f>①陸連データ貼付け!M2948</f>
        <v>0</v>
      </c>
      <c r="B2948" s="30" t="str">
        <f t="shared" si="138"/>
        <v>0</v>
      </c>
      <c r="C2948" s="30" t="str">
        <f t="shared" si="139"/>
        <v/>
      </c>
      <c r="D2948" s="30">
        <f>①陸連データ貼付け!B2948</f>
        <v>0</v>
      </c>
      <c r="E2948" s="30">
        <f>①陸連データ貼付け!C2948</f>
        <v>0</v>
      </c>
      <c r="F2948" s="30" t="str">
        <f>ASC(①陸連データ貼付け!D2948)</f>
        <v/>
      </c>
      <c r="G2948" s="30">
        <f>①陸連データ貼付け!E2948</f>
        <v>0</v>
      </c>
      <c r="H2948" s="30">
        <f>①陸連データ貼付け!N2948</f>
        <v>0</v>
      </c>
      <c r="I2948" s="30">
        <f>①陸連データ貼付け!K2948</f>
        <v>0</v>
      </c>
      <c r="J2948" s="30" t="str">
        <f>ASC(①陸連データ貼付け!J2948)</f>
        <v/>
      </c>
      <c r="K2948" s="30">
        <f t="shared" si="140"/>
        <v>0</v>
      </c>
      <c r="L2948" s="30">
        <f>①陸連データ貼付け!P2948</f>
        <v>0</v>
      </c>
      <c r="M2948" s="64">
        <f>①陸連データ貼付け!Q2948</f>
        <v>0</v>
      </c>
    </row>
    <row r="2949" spans="1:13">
      <c r="A2949" s="233">
        <f>①陸連データ貼付け!M2949</f>
        <v>0</v>
      </c>
      <c r="B2949" s="30" t="str">
        <f t="shared" si="138"/>
        <v>0</v>
      </c>
      <c r="C2949" s="30" t="str">
        <f t="shared" si="139"/>
        <v/>
      </c>
      <c r="D2949" s="30">
        <f>①陸連データ貼付け!B2949</f>
        <v>0</v>
      </c>
      <c r="E2949" s="30">
        <f>①陸連データ貼付け!C2949</f>
        <v>0</v>
      </c>
      <c r="F2949" s="30" t="str">
        <f>ASC(①陸連データ貼付け!D2949)</f>
        <v/>
      </c>
      <c r="G2949" s="30">
        <f>①陸連データ貼付け!E2949</f>
        <v>0</v>
      </c>
      <c r="H2949" s="30">
        <f>①陸連データ貼付け!N2949</f>
        <v>0</v>
      </c>
      <c r="I2949" s="30">
        <f>①陸連データ貼付け!K2949</f>
        <v>0</v>
      </c>
      <c r="J2949" s="30" t="str">
        <f>ASC(①陸連データ貼付け!J2949)</f>
        <v/>
      </c>
      <c r="K2949" s="30">
        <f t="shared" si="140"/>
        <v>0</v>
      </c>
      <c r="L2949" s="30">
        <f>①陸連データ貼付け!P2949</f>
        <v>0</v>
      </c>
      <c r="M2949" s="64">
        <f>①陸連データ貼付け!Q2949</f>
        <v>0</v>
      </c>
    </row>
    <row r="2950" spans="1:13">
      <c r="A2950" s="233">
        <f>①陸連データ貼付け!M2950</f>
        <v>0</v>
      </c>
      <c r="B2950" s="30" t="str">
        <f t="shared" si="138"/>
        <v>0</v>
      </c>
      <c r="C2950" s="30" t="str">
        <f t="shared" si="139"/>
        <v/>
      </c>
      <c r="D2950" s="30">
        <f>①陸連データ貼付け!B2950</f>
        <v>0</v>
      </c>
      <c r="E2950" s="30">
        <f>①陸連データ貼付け!C2950</f>
        <v>0</v>
      </c>
      <c r="F2950" s="30" t="str">
        <f>ASC(①陸連データ貼付け!D2950)</f>
        <v/>
      </c>
      <c r="G2950" s="30">
        <f>①陸連データ貼付け!E2950</f>
        <v>0</v>
      </c>
      <c r="H2950" s="30">
        <f>①陸連データ貼付け!N2950</f>
        <v>0</v>
      </c>
      <c r="I2950" s="30">
        <f>①陸連データ貼付け!K2950</f>
        <v>0</v>
      </c>
      <c r="J2950" s="30" t="str">
        <f>ASC(①陸連データ貼付け!J2950)</f>
        <v/>
      </c>
      <c r="K2950" s="30">
        <f t="shared" si="140"/>
        <v>0</v>
      </c>
      <c r="L2950" s="30">
        <f>①陸連データ貼付け!P2950</f>
        <v>0</v>
      </c>
      <c r="M2950" s="64">
        <f>①陸連データ貼付け!Q2950</f>
        <v>0</v>
      </c>
    </row>
    <row r="2951" spans="1:13">
      <c r="A2951" s="233">
        <f>①陸連データ貼付け!M2951</f>
        <v>0</v>
      </c>
      <c r="B2951" s="30" t="str">
        <f t="shared" si="138"/>
        <v>0</v>
      </c>
      <c r="C2951" s="30" t="str">
        <f t="shared" si="139"/>
        <v/>
      </c>
      <c r="D2951" s="30">
        <f>①陸連データ貼付け!B2951</f>
        <v>0</v>
      </c>
      <c r="E2951" s="30">
        <f>①陸連データ貼付け!C2951</f>
        <v>0</v>
      </c>
      <c r="F2951" s="30" t="str">
        <f>ASC(①陸連データ貼付け!D2951)</f>
        <v/>
      </c>
      <c r="G2951" s="30">
        <f>①陸連データ貼付け!E2951</f>
        <v>0</v>
      </c>
      <c r="H2951" s="30">
        <f>①陸連データ貼付け!N2951</f>
        <v>0</v>
      </c>
      <c r="I2951" s="30">
        <f>①陸連データ貼付け!K2951</f>
        <v>0</v>
      </c>
      <c r="J2951" s="30" t="str">
        <f>ASC(①陸連データ貼付け!J2951)</f>
        <v/>
      </c>
      <c r="K2951" s="30">
        <f t="shared" si="140"/>
        <v>0</v>
      </c>
      <c r="L2951" s="30">
        <f>①陸連データ貼付け!P2951</f>
        <v>0</v>
      </c>
      <c r="M2951" s="64">
        <f>①陸連データ貼付け!Q2951</f>
        <v>0</v>
      </c>
    </row>
    <row r="2952" spans="1:13">
      <c r="A2952" s="233">
        <f>①陸連データ貼付け!M2952</f>
        <v>0</v>
      </c>
      <c r="B2952" s="30" t="str">
        <f t="shared" si="138"/>
        <v>0</v>
      </c>
      <c r="C2952" s="30" t="str">
        <f t="shared" si="139"/>
        <v/>
      </c>
      <c r="D2952" s="30">
        <f>①陸連データ貼付け!B2952</f>
        <v>0</v>
      </c>
      <c r="E2952" s="30">
        <f>①陸連データ貼付け!C2952</f>
        <v>0</v>
      </c>
      <c r="F2952" s="30" t="str">
        <f>ASC(①陸連データ貼付け!D2952)</f>
        <v/>
      </c>
      <c r="G2952" s="30">
        <f>①陸連データ貼付け!E2952</f>
        <v>0</v>
      </c>
      <c r="H2952" s="30">
        <f>①陸連データ貼付け!N2952</f>
        <v>0</v>
      </c>
      <c r="I2952" s="30">
        <f>①陸連データ貼付け!K2952</f>
        <v>0</v>
      </c>
      <c r="J2952" s="30" t="str">
        <f>ASC(①陸連データ貼付け!J2952)</f>
        <v/>
      </c>
      <c r="K2952" s="30">
        <f t="shared" si="140"/>
        <v>0</v>
      </c>
      <c r="L2952" s="30">
        <f>①陸連データ貼付け!P2952</f>
        <v>0</v>
      </c>
      <c r="M2952" s="64">
        <f>①陸連データ貼付け!Q2952</f>
        <v>0</v>
      </c>
    </row>
    <row r="2953" spans="1:13">
      <c r="A2953" s="233">
        <f>①陸連データ貼付け!M2953</f>
        <v>0</v>
      </c>
      <c r="B2953" s="30" t="str">
        <f t="shared" si="138"/>
        <v>0</v>
      </c>
      <c r="C2953" s="30" t="str">
        <f t="shared" si="139"/>
        <v/>
      </c>
      <c r="D2953" s="30">
        <f>①陸連データ貼付け!B2953</f>
        <v>0</v>
      </c>
      <c r="E2953" s="30">
        <f>①陸連データ貼付け!C2953</f>
        <v>0</v>
      </c>
      <c r="F2953" s="30" t="str">
        <f>ASC(①陸連データ貼付け!D2953)</f>
        <v/>
      </c>
      <c r="G2953" s="30">
        <f>①陸連データ貼付け!E2953</f>
        <v>0</v>
      </c>
      <c r="H2953" s="30">
        <f>①陸連データ貼付け!N2953</f>
        <v>0</v>
      </c>
      <c r="I2953" s="30">
        <f>①陸連データ貼付け!K2953</f>
        <v>0</v>
      </c>
      <c r="J2953" s="30" t="str">
        <f>ASC(①陸連データ貼付け!J2953)</f>
        <v/>
      </c>
      <c r="K2953" s="30">
        <f t="shared" si="140"/>
        <v>0</v>
      </c>
      <c r="L2953" s="30">
        <f>①陸連データ貼付け!P2953</f>
        <v>0</v>
      </c>
      <c r="M2953" s="64">
        <f>①陸連データ貼付け!Q2953</f>
        <v>0</v>
      </c>
    </row>
    <row r="2954" spans="1:13">
      <c r="A2954" s="233">
        <f>①陸連データ貼付け!M2954</f>
        <v>0</v>
      </c>
      <c r="B2954" s="30" t="str">
        <f t="shared" si="138"/>
        <v>0</v>
      </c>
      <c r="C2954" s="30" t="str">
        <f t="shared" si="139"/>
        <v/>
      </c>
      <c r="D2954" s="30">
        <f>①陸連データ貼付け!B2954</f>
        <v>0</v>
      </c>
      <c r="E2954" s="30">
        <f>①陸連データ貼付け!C2954</f>
        <v>0</v>
      </c>
      <c r="F2954" s="30" t="str">
        <f>ASC(①陸連データ貼付け!D2954)</f>
        <v/>
      </c>
      <c r="G2954" s="30">
        <f>①陸連データ貼付け!E2954</f>
        <v>0</v>
      </c>
      <c r="H2954" s="30">
        <f>①陸連データ貼付け!N2954</f>
        <v>0</v>
      </c>
      <c r="I2954" s="30">
        <f>①陸連データ貼付け!K2954</f>
        <v>0</v>
      </c>
      <c r="J2954" s="30" t="str">
        <f>ASC(①陸連データ貼付け!J2954)</f>
        <v/>
      </c>
      <c r="K2954" s="30">
        <f t="shared" si="140"/>
        <v>0</v>
      </c>
      <c r="L2954" s="30">
        <f>①陸連データ貼付け!P2954</f>
        <v>0</v>
      </c>
      <c r="M2954" s="64">
        <f>①陸連データ貼付け!Q2954</f>
        <v>0</v>
      </c>
    </row>
    <row r="2955" spans="1:13">
      <c r="A2955" s="233">
        <f>①陸連データ貼付け!M2955</f>
        <v>0</v>
      </c>
      <c r="B2955" s="30" t="str">
        <f t="shared" si="138"/>
        <v>0</v>
      </c>
      <c r="C2955" s="30" t="str">
        <f t="shared" si="139"/>
        <v/>
      </c>
      <c r="D2955" s="30">
        <f>①陸連データ貼付け!B2955</f>
        <v>0</v>
      </c>
      <c r="E2955" s="30">
        <f>①陸連データ貼付け!C2955</f>
        <v>0</v>
      </c>
      <c r="F2955" s="30" t="str">
        <f>ASC(①陸連データ貼付け!D2955)</f>
        <v/>
      </c>
      <c r="G2955" s="30">
        <f>①陸連データ貼付け!E2955</f>
        <v>0</v>
      </c>
      <c r="H2955" s="30">
        <f>①陸連データ貼付け!N2955</f>
        <v>0</v>
      </c>
      <c r="I2955" s="30">
        <f>①陸連データ貼付け!K2955</f>
        <v>0</v>
      </c>
      <c r="J2955" s="30" t="str">
        <f>ASC(①陸連データ貼付け!J2955)</f>
        <v/>
      </c>
      <c r="K2955" s="30">
        <f t="shared" si="140"/>
        <v>0</v>
      </c>
      <c r="L2955" s="30">
        <f>①陸連データ貼付け!P2955</f>
        <v>0</v>
      </c>
      <c r="M2955" s="64">
        <f>①陸連データ貼付け!Q2955</f>
        <v>0</v>
      </c>
    </row>
    <row r="2956" spans="1:13">
      <c r="A2956" s="233">
        <f>①陸連データ貼付け!M2956</f>
        <v>0</v>
      </c>
      <c r="B2956" s="30" t="str">
        <f t="shared" si="138"/>
        <v>0</v>
      </c>
      <c r="C2956" s="30" t="str">
        <f t="shared" si="139"/>
        <v/>
      </c>
      <c r="D2956" s="30">
        <f>①陸連データ貼付け!B2956</f>
        <v>0</v>
      </c>
      <c r="E2956" s="30">
        <f>①陸連データ貼付け!C2956</f>
        <v>0</v>
      </c>
      <c r="F2956" s="30" t="str">
        <f>ASC(①陸連データ貼付け!D2956)</f>
        <v/>
      </c>
      <c r="G2956" s="30">
        <f>①陸連データ貼付け!E2956</f>
        <v>0</v>
      </c>
      <c r="H2956" s="30">
        <f>①陸連データ貼付け!N2956</f>
        <v>0</v>
      </c>
      <c r="I2956" s="30">
        <f>①陸連データ貼付け!K2956</f>
        <v>0</v>
      </c>
      <c r="J2956" s="30" t="str">
        <f>ASC(①陸連データ貼付け!J2956)</f>
        <v/>
      </c>
      <c r="K2956" s="30">
        <f t="shared" si="140"/>
        <v>0</v>
      </c>
      <c r="L2956" s="30">
        <f>①陸連データ貼付け!P2956</f>
        <v>0</v>
      </c>
      <c r="M2956" s="64">
        <f>①陸連データ貼付け!Q2956</f>
        <v>0</v>
      </c>
    </row>
    <row r="2957" spans="1:13">
      <c r="A2957" s="233">
        <f>①陸連データ貼付け!M2957</f>
        <v>0</v>
      </c>
      <c r="B2957" s="30" t="str">
        <f t="shared" si="138"/>
        <v>0</v>
      </c>
      <c r="C2957" s="30" t="str">
        <f t="shared" si="139"/>
        <v/>
      </c>
      <c r="D2957" s="30">
        <f>①陸連データ貼付け!B2957</f>
        <v>0</v>
      </c>
      <c r="E2957" s="30">
        <f>①陸連データ貼付け!C2957</f>
        <v>0</v>
      </c>
      <c r="F2957" s="30" t="str">
        <f>ASC(①陸連データ貼付け!D2957)</f>
        <v/>
      </c>
      <c r="G2957" s="30">
        <f>①陸連データ貼付け!E2957</f>
        <v>0</v>
      </c>
      <c r="H2957" s="30">
        <f>①陸連データ貼付け!N2957</f>
        <v>0</v>
      </c>
      <c r="I2957" s="30">
        <f>①陸連データ貼付け!K2957</f>
        <v>0</v>
      </c>
      <c r="J2957" s="30" t="str">
        <f>ASC(①陸連データ貼付け!J2957)</f>
        <v/>
      </c>
      <c r="K2957" s="30">
        <f t="shared" si="140"/>
        <v>0</v>
      </c>
      <c r="L2957" s="30">
        <f>①陸連データ貼付け!P2957</f>
        <v>0</v>
      </c>
      <c r="M2957" s="64">
        <f>①陸連データ貼付け!Q2957</f>
        <v>0</v>
      </c>
    </row>
    <row r="2958" spans="1:13">
      <c r="A2958" s="233">
        <f>①陸連データ貼付け!M2958</f>
        <v>0</v>
      </c>
      <c r="B2958" s="30" t="str">
        <f t="shared" si="138"/>
        <v>0</v>
      </c>
      <c r="C2958" s="30" t="str">
        <f t="shared" si="139"/>
        <v/>
      </c>
      <c r="D2958" s="30">
        <f>①陸連データ貼付け!B2958</f>
        <v>0</v>
      </c>
      <c r="E2958" s="30">
        <f>①陸連データ貼付け!C2958</f>
        <v>0</v>
      </c>
      <c r="F2958" s="30" t="str">
        <f>ASC(①陸連データ貼付け!D2958)</f>
        <v/>
      </c>
      <c r="G2958" s="30">
        <f>①陸連データ貼付け!E2958</f>
        <v>0</v>
      </c>
      <c r="H2958" s="30">
        <f>①陸連データ貼付け!N2958</f>
        <v>0</v>
      </c>
      <c r="I2958" s="30">
        <f>①陸連データ貼付け!K2958</f>
        <v>0</v>
      </c>
      <c r="J2958" s="30" t="str">
        <f>ASC(①陸連データ貼付け!J2958)</f>
        <v/>
      </c>
      <c r="K2958" s="30">
        <f t="shared" si="140"/>
        <v>0</v>
      </c>
      <c r="L2958" s="30">
        <f>①陸連データ貼付け!P2958</f>
        <v>0</v>
      </c>
      <c r="M2958" s="64">
        <f>①陸連データ貼付け!Q2958</f>
        <v>0</v>
      </c>
    </row>
    <row r="2959" spans="1:13">
      <c r="A2959" s="233">
        <f>①陸連データ貼付け!M2959</f>
        <v>0</v>
      </c>
      <c r="B2959" s="30" t="str">
        <f t="shared" si="138"/>
        <v>0</v>
      </c>
      <c r="C2959" s="30" t="str">
        <f t="shared" si="139"/>
        <v/>
      </c>
      <c r="D2959" s="30">
        <f>①陸連データ貼付け!B2959</f>
        <v>0</v>
      </c>
      <c r="E2959" s="30">
        <f>①陸連データ貼付け!C2959</f>
        <v>0</v>
      </c>
      <c r="F2959" s="30" t="str">
        <f>ASC(①陸連データ貼付け!D2959)</f>
        <v/>
      </c>
      <c r="G2959" s="30">
        <f>①陸連データ貼付け!E2959</f>
        <v>0</v>
      </c>
      <c r="H2959" s="30">
        <f>①陸連データ貼付け!N2959</f>
        <v>0</v>
      </c>
      <c r="I2959" s="30">
        <f>①陸連データ貼付け!K2959</f>
        <v>0</v>
      </c>
      <c r="J2959" s="30" t="str">
        <f>ASC(①陸連データ貼付け!J2959)</f>
        <v/>
      </c>
      <c r="K2959" s="30">
        <f t="shared" si="140"/>
        <v>0</v>
      </c>
      <c r="L2959" s="30">
        <f>①陸連データ貼付け!P2959</f>
        <v>0</v>
      </c>
      <c r="M2959" s="64">
        <f>①陸連データ貼付け!Q2959</f>
        <v>0</v>
      </c>
    </row>
    <row r="2960" spans="1:13">
      <c r="A2960" s="233">
        <f>①陸連データ貼付け!M2960</f>
        <v>0</v>
      </c>
      <c r="B2960" s="30" t="str">
        <f t="shared" si="138"/>
        <v>0</v>
      </c>
      <c r="C2960" s="30" t="str">
        <f t="shared" si="139"/>
        <v/>
      </c>
      <c r="D2960" s="30">
        <f>①陸連データ貼付け!B2960</f>
        <v>0</v>
      </c>
      <c r="E2960" s="30">
        <f>①陸連データ貼付け!C2960</f>
        <v>0</v>
      </c>
      <c r="F2960" s="30" t="str">
        <f>ASC(①陸連データ貼付け!D2960)</f>
        <v/>
      </c>
      <c r="G2960" s="30">
        <f>①陸連データ貼付け!E2960</f>
        <v>0</v>
      </c>
      <c r="H2960" s="30">
        <f>①陸連データ貼付け!N2960</f>
        <v>0</v>
      </c>
      <c r="I2960" s="30">
        <f>①陸連データ貼付け!K2960</f>
        <v>0</v>
      </c>
      <c r="J2960" s="30" t="str">
        <f>ASC(①陸連データ貼付け!J2960)</f>
        <v/>
      </c>
      <c r="K2960" s="30">
        <f t="shared" si="140"/>
        <v>0</v>
      </c>
      <c r="L2960" s="30">
        <f>①陸連データ貼付け!P2960</f>
        <v>0</v>
      </c>
      <c r="M2960" s="64">
        <f>①陸連データ貼付け!Q2960</f>
        <v>0</v>
      </c>
    </row>
    <row r="2961" spans="1:13">
      <c r="A2961" s="233">
        <f>①陸連データ貼付け!M2961</f>
        <v>0</v>
      </c>
      <c r="B2961" s="30" t="str">
        <f t="shared" si="138"/>
        <v>0</v>
      </c>
      <c r="C2961" s="30" t="str">
        <f t="shared" si="139"/>
        <v/>
      </c>
      <c r="D2961" s="30">
        <f>①陸連データ貼付け!B2961</f>
        <v>0</v>
      </c>
      <c r="E2961" s="30">
        <f>①陸連データ貼付け!C2961</f>
        <v>0</v>
      </c>
      <c r="F2961" s="30" t="str">
        <f>ASC(①陸連データ貼付け!D2961)</f>
        <v/>
      </c>
      <c r="G2961" s="30">
        <f>①陸連データ貼付け!E2961</f>
        <v>0</v>
      </c>
      <c r="H2961" s="30">
        <f>①陸連データ貼付け!N2961</f>
        <v>0</v>
      </c>
      <c r="I2961" s="30">
        <f>①陸連データ貼付け!K2961</f>
        <v>0</v>
      </c>
      <c r="J2961" s="30" t="str">
        <f>ASC(①陸連データ貼付け!J2961)</f>
        <v/>
      </c>
      <c r="K2961" s="30">
        <f t="shared" si="140"/>
        <v>0</v>
      </c>
      <c r="L2961" s="30">
        <f>①陸連データ貼付け!P2961</f>
        <v>0</v>
      </c>
      <c r="M2961" s="64">
        <f>①陸連データ貼付け!Q2961</f>
        <v>0</v>
      </c>
    </row>
    <row r="2962" spans="1:13">
      <c r="A2962" s="233">
        <f>①陸連データ貼付け!M2962</f>
        <v>0</v>
      </c>
      <c r="B2962" s="30" t="str">
        <f t="shared" si="138"/>
        <v>0</v>
      </c>
      <c r="C2962" s="30" t="str">
        <f t="shared" si="139"/>
        <v/>
      </c>
      <c r="D2962" s="30">
        <f>①陸連データ貼付け!B2962</f>
        <v>0</v>
      </c>
      <c r="E2962" s="30">
        <f>①陸連データ貼付け!C2962</f>
        <v>0</v>
      </c>
      <c r="F2962" s="30" t="str">
        <f>ASC(①陸連データ貼付け!D2962)</f>
        <v/>
      </c>
      <c r="G2962" s="30">
        <f>①陸連データ貼付け!E2962</f>
        <v>0</v>
      </c>
      <c r="H2962" s="30">
        <f>①陸連データ貼付け!N2962</f>
        <v>0</v>
      </c>
      <c r="I2962" s="30">
        <f>①陸連データ貼付け!K2962</f>
        <v>0</v>
      </c>
      <c r="J2962" s="30" t="str">
        <f>ASC(①陸連データ貼付け!J2962)</f>
        <v/>
      </c>
      <c r="K2962" s="30">
        <f t="shared" si="140"/>
        <v>0</v>
      </c>
      <c r="L2962" s="30">
        <f>①陸連データ貼付け!P2962</f>
        <v>0</v>
      </c>
      <c r="M2962" s="64">
        <f>①陸連データ貼付け!Q2962</f>
        <v>0</v>
      </c>
    </row>
    <row r="2963" spans="1:13">
      <c r="A2963" s="233">
        <f>①陸連データ貼付け!M2963</f>
        <v>0</v>
      </c>
      <c r="B2963" s="30" t="str">
        <f t="shared" si="138"/>
        <v>0</v>
      </c>
      <c r="C2963" s="30" t="str">
        <f t="shared" si="139"/>
        <v/>
      </c>
      <c r="D2963" s="30">
        <f>①陸連データ貼付け!B2963</f>
        <v>0</v>
      </c>
      <c r="E2963" s="30">
        <f>①陸連データ貼付け!C2963</f>
        <v>0</v>
      </c>
      <c r="F2963" s="30" t="str">
        <f>ASC(①陸連データ貼付け!D2963)</f>
        <v/>
      </c>
      <c r="G2963" s="30">
        <f>①陸連データ貼付け!E2963</f>
        <v>0</v>
      </c>
      <c r="H2963" s="30">
        <f>①陸連データ貼付け!N2963</f>
        <v>0</v>
      </c>
      <c r="I2963" s="30">
        <f>①陸連データ貼付け!K2963</f>
        <v>0</v>
      </c>
      <c r="J2963" s="30" t="str">
        <f>ASC(①陸連データ貼付け!J2963)</f>
        <v/>
      </c>
      <c r="K2963" s="30">
        <f t="shared" si="140"/>
        <v>0</v>
      </c>
      <c r="L2963" s="30">
        <f>①陸連データ貼付け!P2963</f>
        <v>0</v>
      </c>
      <c r="M2963" s="64">
        <f>①陸連データ貼付け!Q2963</f>
        <v>0</v>
      </c>
    </row>
    <row r="2964" spans="1:13">
      <c r="A2964" s="233">
        <f>①陸連データ貼付け!M2964</f>
        <v>0</v>
      </c>
      <c r="B2964" s="30" t="str">
        <f t="shared" si="138"/>
        <v>0</v>
      </c>
      <c r="C2964" s="30" t="str">
        <f t="shared" si="139"/>
        <v/>
      </c>
      <c r="D2964" s="30">
        <f>①陸連データ貼付け!B2964</f>
        <v>0</v>
      </c>
      <c r="E2964" s="30">
        <f>①陸連データ貼付け!C2964</f>
        <v>0</v>
      </c>
      <c r="F2964" s="30" t="str">
        <f>ASC(①陸連データ貼付け!D2964)</f>
        <v/>
      </c>
      <c r="G2964" s="30">
        <f>①陸連データ貼付け!E2964</f>
        <v>0</v>
      </c>
      <c r="H2964" s="30">
        <f>①陸連データ貼付け!N2964</f>
        <v>0</v>
      </c>
      <c r="I2964" s="30">
        <f>①陸連データ貼付け!K2964</f>
        <v>0</v>
      </c>
      <c r="J2964" s="30" t="str">
        <f>ASC(①陸連データ貼付け!J2964)</f>
        <v/>
      </c>
      <c r="K2964" s="30">
        <f t="shared" si="140"/>
        <v>0</v>
      </c>
      <c r="L2964" s="30">
        <f>①陸連データ貼付け!P2964</f>
        <v>0</v>
      </c>
      <c r="M2964" s="64">
        <f>①陸連データ貼付け!Q2964</f>
        <v>0</v>
      </c>
    </row>
    <row r="2965" spans="1:13">
      <c r="A2965" s="233">
        <f>①陸連データ貼付け!M2965</f>
        <v>0</v>
      </c>
      <c r="B2965" s="30" t="str">
        <f t="shared" si="138"/>
        <v>0</v>
      </c>
      <c r="C2965" s="30" t="str">
        <f t="shared" si="139"/>
        <v/>
      </c>
      <c r="D2965" s="30">
        <f>①陸連データ貼付け!B2965</f>
        <v>0</v>
      </c>
      <c r="E2965" s="30">
        <f>①陸連データ貼付け!C2965</f>
        <v>0</v>
      </c>
      <c r="F2965" s="30" t="str">
        <f>ASC(①陸連データ貼付け!D2965)</f>
        <v/>
      </c>
      <c r="G2965" s="30">
        <f>①陸連データ貼付け!E2965</f>
        <v>0</v>
      </c>
      <c r="H2965" s="30">
        <f>①陸連データ貼付け!N2965</f>
        <v>0</v>
      </c>
      <c r="I2965" s="30">
        <f>①陸連データ貼付け!K2965</f>
        <v>0</v>
      </c>
      <c r="J2965" s="30" t="str">
        <f>ASC(①陸連データ貼付け!J2965)</f>
        <v/>
      </c>
      <c r="K2965" s="30">
        <f t="shared" si="140"/>
        <v>0</v>
      </c>
      <c r="L2965" s="30">
        <f>①陸連データ貼付け!P2965</f>
        <v>0</v>
      </c>
      <c r="M2965" s="64">
        <f>①陸連データ貼付け!Q2965</f>
        <v>0</v>
      </c>
    </row>
    <row r="2966" spans="1:13">
      <c r="A2966" s="233">
        <f>①陸連データ貼付け!M2966</f>
        <v>0</v>
      </c>
      <c r="B2966" s="30" t="str">
        <f t="shared" si="138"/>
        <v>0</v>
      </c>
      <c r="C2966" s="30" t="str">
        <f t="shared" si="139"/>
        <v/>
      </c>
      <c r="D2966" s="30">
        <f>①陸連データ貼付け!B2966</f>
        <v>0</v>
      </c>
      <c r="E2966" s="30">
        <f>①陸連データ貼付け!C2966</f>
        <v>0</v>
      </c>
      <c r="F2966" s="30" t="str">
        <f>ASC(①陸連データ貼付け!D2966)</f>
        <v/>
      </c>
      <c r="G2966" s="30">
        <f>①陸連データ貼付け!E2966</f>
        <v>0</v>
      </c>
      <c r="H2966" s="30">
        <f>①陸連データ貼付け!N2966</f>
        <v>0</v>
      </c>
      <c r="I2966" s="30">
        <f>①陸連データ貼付け!K2966</f>
        <v>0</v>
      </c>
      <c r="J2966" s="30" t="str">
        <f>ASC(①陸連データ貼付け!J2966)</f>
        <v/>
      </c>
      <c r="K2966" s="30">
        <f t="shared" si="140"/>
        <v>0</v>
      </c>
      <c r="L2966" s="30">
        <f>①陸連データ貼付け!P2966</f>
        <v>0</v>
      </c>
      <c r="M2966" s="64">
        <f>①陸連データ貼付け!Q2966</f>
        <v>0</v>
      </c>
    </row>
    <row r="2967" spans="1:13">
      <c r="A2967" s="233">
        <f>①陸連データ貼付け!M2967</f>
        <v>0</v>
      </c>
      <c r="B2967" s="30" t="str">
        <f t="shared" si="138"/>
        <v>0</v>
      </c>
      <c r="C2967" s="30" t="str">
        <f t="shared" si="139"/>
        <v/>
      </c>
      <c r="D2967" s="30">
        <f>①陸連データ貼付け!B2967</f>
        <v>0</v>
      </c>
      <c r="E2967" s="30">
        <f>①陸連データ貼付け!C2967</f>
        <v>0</v>
      </c>
      <c r="F2967" s="30" t="str">
        <f>ASC(①陸連データ貼付け!D2967)</f>
        <v/>
      </c>
      <c r="G2967" s="30">
        <f>①陸連データ貼付け!E2967</f>
        <v>0</v>
      </c>
      <c r="H2967" s="30">
        <f>①陸連データ貼付け!N2967</f>
        <v>0</v>
      </c>
      <c r="I2967" s="30">
        <f>①陸連データ貼付け!K2967</f>
        <v>0</v>
      </c>
      <c r="J2967" s="30" t="str">
        <f>ASC(①陸連データ貼付け!J2967)</f>
        <v/>
      </c>
      <c r="K2967" s="30">
        <f t="shared" si="140"/>
        <v>0</v>
      </c>
      <c r="L2967" s="30">
        <f>①陸連データ貼付け!P2967</f>
        <v>0</v>
      </c>
      <c r="M2967" s="64">
        <f>①陸連データ貼付け!Q2967</f>
        <v>0</v>
      </c>
    </row>
    <row r="2968" spans="1:13">
      <c r="A2968" s="233">
        <f>①陸連データ貼付け!M2968</f>
        <v>0</v>
      </c>
      <c r="B2968" s="30" t="str">
        <f t="shared" si="138"/>
        <v>0</v>
      </c>
      <c r="C2968" s="30" t="str">
        <f t="shared" si="139"/>
        <v/>
      </c>
      <c r="D2968" s="30">
        <f>①陸連データ貼付け!B2968</f>
        <v>0</v>
      </c>
      <c r="E2968" s="30">
        <f>①陸連データ貼付け!C2968</f>
        <v>0</v>
      </c>
      <c r="F2968" s="30" t="str">
        <f>ASC(①陸連データ貼付け!D2968)</f>
        <v/>
      </c>
      <c r="G2968" s="30">
        <f>①陸連データ貼付け!E2968</f>
        <v>0</v>
      </c>
      <c r="H2968" s="30">
        <f>①陸連データ貼付け!N2968</f>
        <v>0</v>
      </c>
      <c r="I2968" s="30">
        <f>①陸連データ貼付け!K2968</f>
        <v>0</v>
      </c>
      <c r="J2968" s="30" t="str">
        <f>ASC(①陸連データ貼付け!J2968)</f>
        <v/>
      </c>
      <c r="K2968" s="30">
        <f t="shared" si="140"/>
        <v>0</v>
      </c>
      <c r="L2968" s="30">
        <f>①陸連データ貼付け!P2968</f>
        <v>0</v>
      </c>
      <c r="M2968" s="64">
        <f>①陸連データ貼付け!Q2968</f>
        <v>0</v>
      </c>
    </row>
    <row r="2969" spans="1:13">
      <c r="A2969" s="233">
        <f>①陸連データ貼付け!M2969</f>
        <v>0</v>
      </c>
      <c r="B2969" s="30" t="str">
        <f t="shared" si="138"/>
        <v>0</v>
      </c>
      <c r="C2969" s="30" t="str">
        <f t="shared" si="139"/>
        <v/>
      </c>
      <c r="D2969" s="30">
        <f>①陸連データ貼付け!B2969</f>
        <v>0</v>
      </c>
      <c r="E2969" s="30">
        <f>①陸連データ貼付け!C2969</f>
        <v>0</v>
      </c>
      <c r="F2969" s="30" t="str">
        <f>ASC(①陸連データ貼付け!D2969)</f>
        <v/>
      </c>
      <c r="G2969" s="30">
        <f>①陸連データ貼付け!E2969</f>
        <v>0</v>
      </c>
      <c r="H2969" s="30">
        <f>①陸連データ貼付け!N2969</f>
        <v>0</v>
      </c>
      <c r="I2969" s="30">
        <f>①陸連データ貼付け!K2969</f>
        <v>0</v>
      </c>
      <c r="J2969" s="30" t="str">
        <f>ASC(①陸連データ貼付け!J2969)</f>
        <v/>
      </c>
      <c r="K2969" s="30">
        <f t="shared" si="140"/>
        <v>0</v>
      </c>
      <c r="L2969" s="30">
        <f>①陸連データ貼付け!P2969</f>
        <v>0</v>
      </c>
      <c r="M2969" s="64">
        <f>①陸連データ貼付け!Q2969</f>
        <v>0</v>
      </c>
    </row>
    <row r="2970" spans="1:13">
      <c r="A2970" s="233">
        <f>①陸連データ貼付け!M2970</f>
        <v>0</v>
      </c>
      <c r="B2970" s="30" t="str">
        <f t="shared" si="138"/>
        <v>0</v>
      </c>
      <c r="C2970" s="30" t="str">
        <f t="shared" si="139"/>
        <v/>
      </c>
      <c r="D2970" s="30">
        <f>①陸連データ貼付け!B2970</f>
        <v>0</v>
      </c>
      <c r="E2970" s="30">
        <f>①陸連データ貼付け!C2970</f>
        <v>0</v>
      </c>
      <c r="F2970" s="30" t="str">
        <f>ASC(①陸連データ貼付け!D2970)</f>
        <v/>
      </c>
      <c r="G2970" s="30">
        <f>①陸連データ貼付け!E2970</f>
        <v>0</v>
      </c>
      <c r="H2970" s="30">
        <f>①陸連データ貼付け!N2970</f>
        <v>0</v>
      </c>
      <c r="I2970" s="30">
        <f>①陸連データ貼付け!K2970</f>
        <v>0</v>
      </c>
      <c r="J2970" s="30" t="str">
        <f>ASC(①陸連データ貼付け!J2970)</f>
        <v/>
      </c>
      <c r="K2970" s="30">
        <f t="shared" si="140"/>
        <v>0</v>
      </c>
      <c r="L2970" s="30">
        <f>①陸連データ貼付け!P2970</f>
        <v>0</v>
      </c>
      <c r="M2970" s="64">
        <f>①陸連データ貼付け!Q2970</f>
        <v>0</v>
      </c>
    </row>
    <row r="2971" spans="1:13">
      <c r="A2971" s="233">
        <f>①陸連データ貼付け!M2971</f>
        <v>0</v>
      </c>
      <c r="B2971" s="30" t="str">
        <f t="shared" si="138"/>
        <v>0</v>
      </c>
      <c r="C2971" s="30" t="str">
        <f t="shared" si="139"/>
        <v/>
      </c>
      <c r="D2971" s="30">
        <f>①陸連データ貼付け!B2971</f>
        <v>0</v>
      </c>
      <c r="E2971" s="30">
        <f>①陸連データ貼付け!C2971</f>
        <v>0</v>
      </c>
      <c r="F2971" s="30" t="str">
        <f>ASC(①陸連データ貼付け!D2971)</f>
        <v/>
      </c>
      <c r="G2971" s="30">
        <f>①陸連データ貼付け!E2971</f>
        <v>0</v>
      </c>
      <c r="H2971" s="30">
        <f>①陸連データ貼付け!N2971</f>
        <v>0</v>
      </c>
      <c r="I2971" s="30">
        <f>①陸連データ貼付け!K2971</f>
        <v>0</v>
      </c>
      <c r="J2971" s="30" t="str">
        <f>ASC(①陸連データ貼付け!J2971)</f>
        <v/>
      </c>
      <c r="K2971" s="30">
        <f t="shared" si="140"/>
        <v>0</v>
      </c>
      <c r="L2971" s="30">
        <f>①陸連データ貼付け!P2971</f>
        <v>0</v>
      </c>
      <c r="M2971" s="64">
        <f>①陸連データ貼付け!Q2971</f>
        <v>0</v>
      </c>
    </row>
    <row r="2972" spans="1:13">
      <c r="A2972" s="233">
        <f>①陸連データ貼付け!M2972</f>
        <v>0</v>
      </c>
      <c r="B2972" s="30" t="str">
        <f t="shared" si="138"/>
        <v>0</v>
      </c>
      <c r="C2972" s="30" t="str">
        <f t="shared" si="139"/>
        <v/>
      </c>
      <c r="D2972" s="30">
        <f>①陸連データ貼付け!B2972</f>
        <v>0</v>
      </c>
      <c r="E2972" s="30">
        <f>①陸連データ貼付け!C2972</f>
        <v>0</v>
      </c>
      <c r="F2972" s="30" t="str">
        <f>ASC(①陸連データ貼付け!D2972)</f>
        <v/>
      </c>
      <c r="G2972" s="30">
        <f>①陸連データ貼付け!E2972</f>
        <v>0</v>
      </c>
      <c r="H2972" s="30">
        <f>①陸連データ貼付け!N2972</f>
        <v>0</v>
      </c>
      <c r="I2972" s="30">
        <f>①陸連データ貼付け!K2972</f>
        <v>0</v>
      </c>
      <c r="J2972" s="30" t="str">
        <f>ASC(①陸連データ貼付け!J2972)</f>
        <v/>
      </c>
      <c r="K2972" s="30">
        <f t="shared" si="140"/>
        <v>0</v>
      </c>
      <c r="L2972" s="30">
        <f>①陸連データ貼付け!P2972</f>
        <v>0</v>
      </c>
      <c r="M2972" s="64">
        <f>①陸連データ貼付け!Q2972</f>
        <v>0</v>
      </c>
    </row>
    <row r="2973" spans="1:13">
      <c r="A2973" s="233">
        <f>①陸連データ貼付け!M2973</f>
        <v>0</v>
      </c>
      <c r="B2973" s="30" t="str">
        <f t="shared" si="138"/>
        <v>0</v>
      </c>
      <c r="C2973" s="30" t="str">
        <f t="shared" si="139"/>
        <v/>
      </c>
      <c r="D2973" s="30">
        <f>①陸連データ貼付け!B2973</f>
        <v>0</v>
      </c>
      <c r="E2973" s="30">
        <f>①陸連データ貼付け!C2973</f>
        <v>0</v>
      </c>
      <c r="F2973" s="30" t="str">
        <f>ASC(①陸連データ貼付け!D2973)</f>
        <v/>
      </c>
      <c r="G2973" s="30">
        <f>①陸連データ貼付け!E2973</f>
        <v>0</v>
      </c>
      <c r="H2973" s="30">
        <f>①陸連データ貼付け!N2973</f>
        <v>0</v>
      </c>
      <c r="I2973" s="30">
        <f>①陸連データ貼付け!K2973</f>
        <v>0</v>
      </c>
      <c r="J2973" s="30" t="str">
        <f>ASC(①陸連データ貼付け!J2973)</f>
        <v/>
      </c>
      <c r="K2973" s="30">
        <f t="shared" si="140"/>
        <v>0</v>
      </c>
      <c r="L2973" s="30">
        <f>①陸連データ貼付け!P2973</f>
        <v>0</v>
      </c>
      <c r="M2973" s="64">
        <f>①陸連データ貼付け!Q2973</f>
        <v>0</v>
      </c>
    </row>
    <row r="2974" spans="1:13">
      <c r="A2974" s="233">
        <f>①陸連データ貼付け!M2974</f>
        <v>0</v>
      </c>
      <c r="B2974" s="30" t="str">
        <f t="shared" si="138"/>
        <v>0</v>
      </c>
      <c r="C2974" s="30" t="str">
        <f t="shared" si="139"/>
        <v/>
      </c>
      <c r="D2974" s="30">
        <f>①陸連データ貼付け!B2974</f>
        <v>0</v>
      </c>
      <c r="E2974" s="30">
        <f>①陸連データ貼付け!C2974</f>
        <v>0</v>
      </c>
      <c r="F2974" s="30" t="str">
        <f>ASC(①陸連データ貼付け!D2974)</f>
        <v/>
      </c>
      <c r="G2974" s="30">
        <f>①陸連データ貼付け!E2974</f>
        <v>0</v>
      </c>
      <c r="H2974" s="30">
        <f>①陸連データ貼付け!N2974</f>
        <v>0</v>
      </c>
      <c r="I2974" s="30">
        <f>①陸連データ貼付け!K2974</f>
        <v>0</v>
      </c>
      <c r="J2974" s="30" t="str">
        <f>ASC(①陸連データ貼付け!J2974)</f>
        <v/>
      </c>
      <c r="K2974" s="30">
        <f t="shared" si="140"/>
        <v>0</v>
      </c>
      <c r="L2974" s="30">
        <f>①陸連データ貼付け!P2974</f>
        <v>0</v>
      </c>
      <c r="M2974" s="64">
        <f>①陸連データ貼付け!Q2974</f>
        <v>0</v>
      </c>
    </row>
    <row r="2975" spans="1:13">
      <c r="A2975" s="233">
        <f>①陸連データ貼付け!M2975</f>
        <v>0</v>
      </c>
      <c r="B2975" s="30" t="str">
        <f t="shared" si="138"/>
        <v>0</v>
      </c>
      <c r="C2975" s="30" t="str">
        <f t="shared" si="139"/>
        <v/>
      </c>
      <c r="D2975" s="30">
        <f>①陸連データ貼付け!B2975</f>
        <v>0</v>
      </c>
      <c r="E2975" s="30">
        <f>①陸連データ貼付け!C2975</f>
        <v>0</v>
      </c>
      <c r="F2975" s="30" t="str">
        <f>ASC(①陸連データ貼付け!D2975)</f>
        <v/>
      </c>
      <c r="G2975" s="30">
        <f>①陸連データ貼付け!E2975</f>
        <v>0</v>
      </c>
      <c r="H2975" s="30">
        <f>①陸連データ貼付け!N2975</f>
        <v>0</v>
      </c>
      <c r="I2975" s="30">
        <f>①陸連データ貼付け!K2975</f>
        <v>0</v>
      </c>
      <c r="J2975" s="30" t="str">
        <f>ASC(①陸連データ貼付け!J2975)</f>
        <v/>
      </c>
      <c r="K2975" s="30">
        <f t="shared" si="140"/>
        <v>0</v>
      </c>
      <c r="L2975" s="30">
        <f>①陸連データ貼付け!P2975</f>
        <v>0</v>
      </c>
      <c r="M2975" s="64">
        <f>①陸連データ貼付け!Q2975</f>
        <v>0</v>
      </c>
    </row>
    <row r="2976" spans="1:13">
      <c r="A2976" s="233">
        <f>①陸連データ貼付け!M2976</f>
        <v>0</v>
      </c>
      <c r="B2976" s="30" t="str">
        <f t="shared" si="138"/>
        <v>0</v>
      </c>
      <c r="C2976" s="30" t="str">
        <f t="shared" si="139"/>
        <v/>
      </c>
      <c r="D2976" s="30">
        <f>①陸連データ貼付け!B2976</f>
        <v>0</v>
      </c>
      <c r="E2976" s="30">
        <f>①陸連データ貼付け!C2976</f>
        <v>0</v>
      </c>
      <c r="F2976" s="30" t="str">
        <f>ASC(①陸連データ貼付け!D2976)</f>
        <v/>
      </c>
      <c r="G2976" s="30">
        <f>①陸連データ貼付け!E2976</f>
        <v>0</v>
      </c>
      <c r="H2976" s="30">
        <f>①陸連データ貼付け!N2976</f>
        <v>0</v>
      </c>
      <c r="I2976" s="30">
        <f>①陸連データ貼付け!K2976</f>
        <v>0</v>
      </c>
      <c r="J2976" s="30" t="str">
        <f>ASC(①陸連データ貼付け!J2976)</f>
        <v/>
      </c>
      <c r="K2976" s="30">
        <f t="shared" si="140"/>
        <v>0</v>
      </c>
      <c r="L2976" s="30">
        <f>①陸連データ貼付け!P2976</f>
        <v>0</v>
      </c>
      <c r="M2976" s="64">
        <f>①陸連データ貼付け!Q2976</f>
        <v>0</v>
      </c>
    </row>
    <row r="2977" spans="1:13">
      <c r="A2977" s="233">
        <f>①陸連データ貼付け!M2977</f>
        <v>0</v>
      </c>
      <c r="B2977" s="30" t="str">
        <f t="shared" si="138"/>
        <v>0</v>
      </c>
      <c r="C2977" s="30" t="str">
        <f t="shared" si="139"/>
        <v/>
      </c>
      <c r="D2977" s="30">
        <f>①陸連データ貼付け!B2977</f>
        <v>0</v>
      </c>
      <c r="E2977" s="30">
        <f>①陸連データ貼付け!C2977</f>
        <v>0</v>
      </c>
      <c r="F2977" s="30" t="str">
        <f>ASC(①陸連データ貼付け!D2977)</f>
        <v/>
      </c>
      <c r="G2977" s="30">
        <f>①陸連データ貼付け!E2977</f>
        <v>0</v>
      </c>
      <c r="H2977" s="30">
        <f>①陸連データ貼付け!N2977</f>
        <v>0</v>
      </c>
      <c r="I2977" s="30">
        <f>①陸連データ貼付け!K2977</f>
        <v>0</v>
      </c>
      <c r="J2977" s="30" t="str">
        <f>ASC(①陸連データ貼付け!J2977)</f>
        <v/>
      </c>
      <c r="K2977" s="30">
        <f t="shared" si="140"/>
        <v>0</v>
      </c>
      <c r="L2977" s="30">
        <f>①陸連データ貼付け!P2977</f>
        <v>0</v>
      </c>
      <c r="M2977" s="64">
        <f>①陸連データ貼付け!Q2977</f>
        <v>0</v>
      </c>
    </row>
    <row r="2978" spans="1:13">
      <c r="A2978" s="233">
        <f>①陸連データ貼付け!M2978</f>
        <v>0</v>
      </c>
      <c r="B2978" s="30" t="str">
        <f t="shared" si="138"/>
        <v>0</v>
      </c>
      <c r="C2978" s="30" t="str">
        <f t="shared" si="139"/>
        <v/>
      </c>
      <c r="D2978" s="30">
        <f>①陸連データ貼付け!B2978</f>
        <v>0</v>
      </c>
      <c r="E2978" s="30">
        <f>①陸連データ貼付け!C2978</f>
        <v>0</v>
      </c>
      <c r="F2978" s="30" t="str">
        <f>ASC(①陸連データ貼付け!D2978)</f>
        <v/>
      </c>
      <c r="G2978" s="30">
        <f>①陸連データ貼付け!E2978</f>
        <v>0</v>
      </c>
      <c r="H2978" s="30">
        <f>①陸連データ貼付け!N2978</f>
        <v>0</v>
      </c>
      <c r="I2978" s="30">
        <f>①陸連データ貼付け!K2978</f>
        <v>0</v>
      </c>
      <c r="J2978" s="30" t="str">
        <f>ASC(①陸連データ貼付け!J2978)</f>
        <v/>
      </c>
      <c r="K2978" s="30">
        <f t="shared" si="140"/>
        <v>0</v>
      </c>
      <c r="L2978" s="30">
        <f>①陸連データ貼付け!P2978</f>
        <v>0</v>
      </c>
      <c r="M2978" s="64">
        <f>①陸連データ貼付け!Q2978</f>
        <v>0</v>
      </c>
    </row>
    <row r="2979" spans="1:13">
      <c r="A2979" s="233">
        <f>①陸連データ貼付け!M2979</f>
        <v>0</v>
      </c>
      <c r="B2979" s="30" t="str">
        <f t="shared" si="138"/>
        <v>0</v>
      </c>
      <c r="C2979" s="30" t="str">
        <f t="shared" si="139"/>
        <v/>
      </c>
      <c r="D2979" s="30">
        <f>①陸連データ貼付け!B2979</f>
        <v>0</v>
      </c>
      <c r="E2979" s="30">
        <f>①陸連データ貼付け!C2979</f>
        <v>0</v>
      </c>
      <c r="F2979" s="30" t="str">
        <f>ASC(①陸連データ貼付け!D2979)</f>
        <v/>
      </c>
      <c r="G2979" s="30">
        <f>①陸連データ貼付け!E2979</f>
        <v>0</v>
      </c>
      <c r="H2979" s="30">
        <f>①陸連データ貼付け!N2979</f>
        <v>0</v>
      </c>
      <c r="I2979" s="30">
        <f>①陸連データ貼付け!K2979</f>
        <v>0</v>
      </c>
      <c r="J2979" s="30" t="str">
        <f>ASC(①陸連データ貼付け!J2979)</f>
        <v/>
      </c>
      <c r="K2979" s="30">
        <f t="shared" si="140"/>
        <v>0</v>
      </c>
      <c r="L2979" s="30">
        <f>①陸連データ貼付け!P2979</f>
        <v>0</v>
      </c>
      <c r="M2979" s="64">
        <f>①陸連データ貼付け!Q2979</f>
        <v>0</v>
      </c>
    </row>
    <row r="2980" spans="1:13">
      <c r="A2980" s="233">
        <f>①陸連データ貼付け!M2980</f>
        <v>0</v>
      </c>
      <c r="B2980" s="30" t="str">
        <f t="shared" si="138"/>
        <v>0</v>
      </c>
      <c r="C2980" s="30" t="str">
        <f t="shared" si="139"/>
        <v/>
      </c>
      <c r="D2980" s="30">
        <f>①陸連データ貼付け!B2980</f>
        <v>0</v>
      </c>
      <c r="E2980" s="30">
        <f>①陸連データ貼付け!C2980</f>
        <v>0</v>
      </c>
      <c r="F2980" s="30" t="str">
        <f>ASC(①陸連データ貼付け!D2980)</f>
        <v/>
      </c>
      <c r="G2980" s="30">
        <f>①陸連データ貼付け!E2980</f>
        <v>0</v>
      </c>
      <c r="H2980" s="30">
        <f>①陸連データ貼付け!N2980</f>
        <v>0</v>
      </c>
      <c r="I2980" s="30">
        <f>①陸連データ貼付け!K2980</f>
        <v>0</v>
      </c>
      <c r="J2980" s="30" t="str">
        <f>ASC(①陸連データ貼付け!J2980)</f>
        <v/>
      </c>
      <c r="K2980" s="30">
        <f t="shared" si="140"/>
        <v>0</v>
      </c>
      <c r="L2980" s="30">
        <f>①陸連データ貼付け!P2980</f>
        <v>0</v>
      </c>
      <c r="M2980" s="64">
        <f>①陸連データ貼付け!Q2980</f>
        <v>0</v>
      </c>
    </row>
    <row r="2981" spans="1:13">
      <c r="A2981" s="233">
        <f>①陸連データ貼付け!M2981</f>
        <v>0</v>
      </c>
      <c r="B2981" s="30" t="str">
        <f t="shared" si="138"/>
        <v>0</v>
      </c>
      <c r="C2981" s="30" t="str">
        <f t="shared" si="139"/>
        <v/>
      </c>
      <c r="D2981" s="30">
        <f>①陸連データ貼付け!B2981</f>
        <v>0</v>
      </c>
      <c r="E2981" s="30">
        <f>①陸連データ貼付け!C2981</f>
        <v>0</v>
      </c>
      <c r="F2981" s="30" t="str">
        <f>ASC(①陸連データ貼付け!D2981)</f>
        <v/>
      </c>
      <c r="G2981" s="30">
        <f>①陸連データ貼付け!E2981</f>
        <v>0</v>
      </c>
      <c r="H2981" s="30">
        <f>①陸連データ貼付け!N2981</f>
        <v>0</v>
      </c>
      <c r="I2981" s="30">
        <f>①陸連データ貼付け!K2981</f>
        <v>0</v>
      </c>
      <c r="J2981" s="30" t="str">
        <f>ASC(①陸連データ貼付け!J2981)</f>
        <v/>
      </c>
      <c r="K2981" s="30">
        <f t="shared" si="140"/>
        <v>0</v>
      </c>
      <c r="L2981" s="30">
        <f>①陸連データ貼付け!P2981</f>
        <v>0</v>
      </c>
      <c r="M2981" s="64">
        <f>①陸連データ貼付け!Q2981</f>
        <v>0</v>
      </c>
    </row>
    <row r="2982" spans="1:13">
      <c r="A2982" s="233">
        <f>①陸連データ貼付け!M2982</f>
        <v>0</v>
      </c>
      <c r="B2982" s="30" t="str">
        <f t="shared" si="138"/>
        <v>0</v>
      </c>
      <c r="C2982" s="30" t="str">
        <f t="shared" si="139"/>
        <v/>
      </c>
      <c r="D2982" s="30">
        <f>①陸連データ貼付け!B2982</f>
        <v>0</v>
      </c>
      <c r="E2982" s="30">
        <f>①陸連データ貼付け!C2982</f>
        <v>0</v>
      </c>
      <c r="F2982" s="30" t="str">
        <f>ASC(①陸連データ貼付け!D2982)</f>
        <v/>
      </c>
      <c r="G2982" s="30">
        <f>①陸連データ貼付け!E2982</f>
        <v>0</v>
      </c>
      <c r="H2982" s="30">
        <f>①陸連データ貼付け!N2982</f>
        <v>0</v>
      </c>
      <c r="I2982" s="30">
        <f>①陸連データ貼付け!K2982</f>
        <v>0</v>
      </c>
      <c r="J2982" s="30" t="str">
        <f>ASC(①陸連データ貼付け!J2982)</f>
        <v/>
      </c>
      <c r="K2982" s="30">
        <f t="shared" si="140"/>
        <v>0</v>
      </c>
      <c r="L2982" s="30">
        <f>①陸連データ貼付け!P2982</f>
        <v>0</v>
      </c>
      <c r="M2982" s="64">
        <f>①陸連データ貼付け!Q2982</f>
        <v>0</v>
      </c>
    </row>
    <row r="2983" spans="1:13">
      <c r="A2983" s="233">
        <f>①陸連データ貼付け!M2983</f>
        <v>0</v>
      </c>
      <c r="B2983" s="30" t="str">
        <f t="shared" si="138"/>
        <v>0</v>
      </c>
      <c r="C2983" s="30" t="str">
        <f t="shared" si="139"/>
        <v/>
      </c>
      <c r="D2983" s="30">
        <f>①陸連データ貼付け!B2983</f>
        <v>0</v>
      </c>
      <c r="E2983" s="30">
        <f>①陸連データ貼付け!C2983</f>
        <v>0</v>
      </c>
      <c r="F2983" s="30" t="str">
        <f>ASC(①陸連データ貼付け!D2983)</f>
        <v/>
      </c>
      <c r="G2983" s="30">
        <f>①陸連データ貼付け!E2983</f>
        <v>0</v>
      </c>
      <c r="H2983" s="30">
        <f>①陸連データ貼付け!N2983</f>
        <v>0</v>
      </c>
      <c r="I2983" s="30">
        <f>①陸連データ貼付け!K2983</f>
        <v>0</v>
      </c>
      <c r="J2983" s="30" t="str">
        <f>ASC(①陸連データ貼付け!J2983)</f>
        <v/>
      </c>
      <c r="K2983" s="30">
        <f t="shared" si="140"/>
        <v>0</v>
      </c>
      <c r="L2983" s="30">
        <f>①陸連データ貼付け!P2983</f>
        <v>0</v>
      </c>
      <c r="M2983" s="64">
        <f>①陸連データ貼付け!Q2983</f>
        <v>0</v>
      </c>
    </row>
    <row r="2984" spans="1:13">
      <c r="A2984" s="233">
        <f>①陸連データ貼付け!M2984</f>
        <v>0</v>
      </c>
      <c r="B2984" s="30" t="str">
        <f t="shared" si="138"/>
        <v>0</v>
      </c>
      <c r="C2984" s="30" t="str">
        <f t="shared" si="139"/>
        <v/>
      </c>
      <c r="D2984" s="30">
        <f>①陸連データ貼付け!B2984</f>
        <v>0</v>
      </c>
      <c r="E2984" s="30">
        <f>①陸連データ貼付け!C2984</f>
        <v>0</v>
      </c>
      <c r="F2984" s="30" t="str">
        <f>ASC(①陸連データ貼付け!D2984)</f>
        <v/>
      </c>
      <c r="G2984" s="30">
        <f>①陸連データ貼付け!E2984</f>
        <v>0</v>
      </c>
      <c r="H2984" s="30">
        <f>①陸連データ貼付け!N2984</f>
        <v>0</v>
      </c>
      <c r="I2984" s="30">
        <f>①陸連データ貼付け!K2984</f>
        <v>0</v>
      </c>
      <c r="J2984" s="30" t="str">
        <f>ASC(①陸連データ貼付け!J2984)</f>
        <v/>
      </c>
      <c r="K2984" s="30">
        <f t="shared" si="140"/>
        <v>0</v>
      </c>
      <c r="L2984" s="30">
        <f>①陸連データ貼付け!P2984</f>
        <v>0</v>
      </c>
      <c r="M2984" s="64">
        <f>①陸連データ貼付け!Q2984</f>
        <v>0</v>
      </c>
    </row>
    <row r="2985" spans="1:13">
      <c r="A2985" s="233">
        <f>①陸連データ貼付け!M2985</f>
        <v>0</v>
      </c>
      <c r="B2985" s="30" t="str">
        <f t="shared" si="138"/>
        <v>0</v>
      </c>
      <c r="C2985" s="30" t="str">
        <f t="shared" si="139"/>
        <v/>
      </c>
      <c r="D2985" s="30">
        <f>①陸連データ貼付け!B2985</f>
        <v>0</v>
      </c>
      <c r="E2985" s="30">
        <f>①陸連データ貼付け!C2985</f>
        <v>0</v>
      </c>
      <c r="F2985" s="30" t="str">
        <f>ASC(①陸連データ貼付け!D2985)</f>
        <v/>
      </c>
      <c r="G2985" s="30">
        <f>①陸連データ貼付け!E2985</f>
        <v>0</v>
      </c>
      <c r="H2985" s="30">
        <f>①陸連データ貼付け!N2985</f>
        <v>0</v>
      </c>
      <c r="I2985" s="30">
        <f>①陸連データ貼付け!K2985</f>
        <v>0</v>
      </c>
      <c r="J2985" s="30" t="str">
        <f>ASC(①陸連データ貼付け!J2985)</f>
        <v/>
      </c>
      <c r="K2985" s="30">
        <f t="shared" si="140"/>
        <v>0</v>
      </c>
      <c r="L2985" s="30">
        <f>①陸連データ貼付け!P2985</f>
        <v>0</v>
      </c>
      <c r="M2985" s="64">
        <f>①陸連データ貼付け!Q2985</f>
        <v>0</v>
      </c>
    </row>
    <row r="2986" spans="1:13">
      <c r="A2986" s="233">
        <f>①陸連データ貼付け!M2986</f>
        <v>0</v>
      </c>
      <c r="B2986" s="30" t="str">
        <f t="shared" si="138"/>
        <v>0</v>
      </c>
      <c r="C2986" s="30" t="str">
        <f t="shared" si="139"/>
        <v/>
      </c>
      <c r="D2986" s="30">
        <f>①陸連データ貼付け!B2986</f>
        <v>0</v>
      </c>
      <c r="E2986" s="30">
        <f>①陸連データ貼付け!C2986</f>
        <v>0</v>
      </c>
      <c r="F2986" s="30" t="str">
        <f>ASC(①陸連データ貼付け!D2986)</f>
        <v/>
      </c>
      <c r="G2986" s="30">
        <f>①陸連データ貼付け!E2986</f>
        <v>0</v>
      </c>
      <c r="H2986" s="30">
        <f>①陸連データ貼付け!N2986</f>
        <v>0</v>
      </c>
      <c r="I2986" s="30">
        <f>①陸連データ貼付け!K2986</f>
        <v>0</v>
      </c>
      <c r="J2986" s="30" t="str">
        <f>ASC(①陸連データ貼付け!J2986)</f>
        <v/>
      </c>
      <c r="K2986" s="30">
        <f t="shared" si="140"/>
        <v>0</v>
      </c>
      <c r="L2986" s="30">
        <f>①陸連データ貼付け!P2986</f>
        <v>0</v>
      </c>
      <c r="M2986" s="64">
        <f>①陸連データ貼付け!Q2986</f>
        <v>0</v>
      </c>
    </row>
    <row r="2987" spans="1:13">
      <c r="A2987" s="233">
        <f>①陸連データ貼付け!M2987</f>
        <v>0</v>
      </c>
      <c r="B2987" s="30" t="str">
        <f t="shared" si="138"/>
        <v>0</v>
      </c>
      <c r="C2987" s="30" t="str">
        <f t="shared" si="139"/>
        <v/>
      </c>
      <c r="D2987" s="30">
        <f>①陸連データ貼付け!B2987</f>
        <v>0</v>
      </c>
      <c r="E2987" s="30">
        <f>①陸連データ貼付け!C2987</f>
        <v>0</v>
      </c>
      <c r="F2987" s="30" t="str">
        <f>ASC(①陸連データ貼付け!D2987)</f>
        <v/>
      </c>
      <c r="G2987" s="30">
        <f>①陸連データ貼付け!E2987</f>
        <v>0</v>
      </c>
      <c r="H2987" s="30">
        <f>①陸連データ貼付け!N2987</f>
        <v>0</v>
      </c>
      <c r="I2987" s="30">
        <f>①陸連データ貼付け!K2987</f>
        <v>0</v>
      </c>
      <c r="J2987" s="30" t="str">
        <f>ASC(①陸連データ貼付け!J2987)</f>
        <v/>
      </c>
      <c r="K2987" s="30">
        <f t="shared" si="140"/>
        <v>0</v>
      </c>
      <c r="L2987" s="30">
        <f>①陸連データ貼付け!P2987</f>
        <v>0</v>
      </c>
      <c r="M2987" s="64">
        <f>①陸連データ貼付け!Q2987</f>
        <v>0</v>
      </c>
    </row>
    <row r="2988" spans="1:13">
      <c r="A2988" s="233">
        <f>①陸連データ貼付け!M2988</f>
        <v>0</v>
      </c>
      <c r="B2988" s="30" t="str">
        <f t="shared" si="138"/>
        <v>0</v>
      </c>
      <c r="C2988" s="30" t="str">
        <f t="shared" si="139"/>
        <v/>
      </c>
      <c r="D2988" s="30">
        <f>①陸連データ貼付け!B2988</f>
        <v>0</v>
      </c>
      <c r="E2988" s="30">
        <f>①陸連データ貼付け!C2988</f>
        <v>0</v>
      </c>
      <c r="F2988" s="30" t="str">
        <f>ASC(①陸連データ貼付け!D2988)</f>
        <v/>
      </c>
      <c r="G2988" s="30">
        <f>①陸連データ貼付け!E2988</f>
        <v>0</v>
      </c>
      <c r="H2988" s="30">
        <f>①陸連データ貼付け!N2988</f>
        <v>0</v>
      </c>
      <c r="I2988" s="30">
        <f>①陸連データ貼付け!K2988</f>
        <v>0</v>
      </c>
      <c r="J2988" s="30" t="str">
        <f>ASC(①陸連データ貼付け!J2988)</f>
        <v/>
      </c>
      <c r="K2988" s="30">
        <f t="shared" si="140"/>
        <v>0</v>
      </c>
      <c r="L2988" s="30">
        <f>①陸連データ貼付け!P2988</f>
        <v>0</v>
      </c>
      <c r="M2988" s="64">
        <f>①陸連データ貼付け!Q2988</f>
        <v>0</v>
      </c>
    </row>
    <row r="2989" spans="1:13">
      <c r="A2989" s="233">
        <f>①陸連データ貼付け!M2989</f>
        <v>0</v>
      </c>
      <c r="B2989" s="30" t="str">
        <f t="shared" si="138"/>
        <v>0</v>
      </c>
      <c r="C2989" s="30" t="str">
        <f t="shared" si="139"/>
        <v/>
      </c>
      <c r="D2989" s="30">
        <f>①陸連データ貼付け!B2989</f>
        <v>0</v>
      </c>
      <c r="E2989" s="30">
        <f>①陸連データ貼付け!C2989</f>
        <v>0</v>
      </c>
      <c r="F2989" s="30" t="str">
        <f>ASC(①陸連データ貼付け!D2989)</f>
        <v/>
      </c>
      <c r="G2989" s="30">
        <f>①陸連データ貼付け!E2989</f>
        <v>0</v>
      </c>
      <c r="H2989" s="30">
        <f>①陸連データ貼付け!N2989</f>
        <v>0</v>
      </c>
      <c r="I2989" s="30">
        <f>①陸連データ貼付け!K2989</f>
        <v>0</v>
      </c>
      <c r="J2989" s="30" t="str">
        <f>ASC(①陸連データ貼付け!J2989)</f>
        <v/>
      </c>
      <c r="K2989" s="30">
        <f t="shared" si="140"/>
        <v>0</v>
      </c>
      <c r="L2989" s="30">
        <f>①陸連データ貼付け!P2989</f>
        <v>0</v>
      </c>
      <c r="M2989" s="64">
        <f>①陸連データ貼付け!Q2989</f>
        <v>0</v>
      </c>
    </row>
    <row r="2990" spans="1:13">
      <c r="A2990" s="233">
        <f>①陸連データ貼付け!M2990</f>
        <v>0</v>
      </c>
      <c r="B2990" s="30" t="str">
        <f t="shared" si="138"/>
        <v>0</v>
      </c>
      <c r="C2990" s="30" t="str">
        <f t="shared" si="139"/>
        <v/>
      </c>
      <c r="D2990" s="30">
        <f>①陸連データ貼付け!B2990</f>
        <v>0</v>
      </c>
      <c r="E2990" s="30">
        <f>①陸連データ貼付け!C2990</f>
        <v>0</v>
      </c>
      <c r="F2990" s="30" t="str">
        <f>ASC(①陸連データ貼付け!D2990)</f>
        <v/>
      </c>
      <c r="G2990" s="30">
        <f>①陸連データ貼付け!E2990</f>
        <v>0</v>
      </c>
      <c r="H2990" s="30">
        <f>①陸連データ貼付け!N2990</f>
        <v>0</v>
      </c>
      <c r="I2990" s="30">
        <f>①陸連データ貼付け!K2990</f>
        <v>0</v>
      </c>
      <c r="J2990" s="30" t="str">
        <f>ASC(①陸連データ貼付け!J2990)</f>
        <v/>
      </c>
      <c r="K2990" s="30">
        <f t="shared" si="140"/>
        <v>0</v>
      </c>
      <c r="L2990" s="30">
        <f>①陸連データ貼付け!P2990</f>
        <v>0</v>
      </c>
      <c r="M2990" s="64">
        <f>①陸連データ貼付け!Q2990</f>
        <v>0</v>
      </c>
    </row>
    <row r="2991" spans="1:13">
      <c r="A2991" s="233">
        <f>①陸連データ貼付け!M2991</f>
        <v>0</v>
      </c>
      <c r="B2991" s="30" t="str">
        <f t="shared" si="138"/>
        <v>0</v>
      </c>
      <c r="C2991" s="30" t="str">
        <f t="shared" si="139"/>
        <v/>
      </c>
      <c r="D2991" s="30">
        <f>①陸連データ貼付け!B2991</f>
        <v>0</v>
      </c>
      <c r="E2991" s="30">
        <f>①陸連データ貼付け!C2991</f>
        <v>0</v>
      </c>
      <c r="F2991" s="30" t="str">
        <f>ASC(①陸連データ貼付け!D2991)</f>
        <v/>
      </c>
      <c r="G2991" s="30">
        <f>①陸連データ貼付け!E2991</f>
        <v>0</v>
      </c>
      <c r="H2991" s="30">
        <f>①陸連データ貼付け!N2991</f>
        <v>0</v>
      </c>
      <c r="I2991" s="30">
        <f>①陸連データ貼付け!K2991</f>
        <v>0</v>
      </c>
      <c r="J2991" s="30" t="str">
        <f>ASC(①陸連データ貼付け!J2991)</f>
        <v/>
      </c>
      <c r="K2991" s="30">
        <f t="shared" si="140"/>
        <v>0</v>
      </c>
      <c r="L2991" s="30">
        <f>①陸連データ貼付け!P2991</f>
        <v>0</v>
      </c>
      <c r="M2991" s="64">
        <f>①陸連データ貼付け!Q2991</f>
        <v>0</v>
      </c>
    </row>
    <row r="2992" spans="1:13">
      <c r="A2992" s="233">
        <f>①陸連データ貼付け!M2992</f>
        <v>0</v>
      </c>
      <c r="B2992" s="30" t="str">
        <f t="shared" si="138"/>
        <v>0</v>
      </c>
      <c r="C2992" s="30" t="str">
        <f t="shared" si="139"/>
        <v/>
      </c>
      <c r="D2992" s="30">
        <f>①陸連データ貼付け!B2992</f>
        <v>0</v>
      </c>
      <c r="E2992" s="30">
        <f>①陸連データ貼付け!C2992</f>
        <v>0</v>
      </c>
      <c r="F2992" s="30" t="str">
        <f>ASC(①陸連データ貼付け!D2992)</f>
        <v/>
      </c>
      <c r="G2992" s="30">
        <f>①陸連データ貼付け!E2992</f>
        <v>0</v>
      </c>
      <c r="H2992" s="30">
        <f>①陸連データ貼付け!N2992</f>
        <v>0</v>
      </c>
      <c r="I2992" s="30">
        <f>①陸連データ貼付け!K2992</f>
        <v>0</v>
      </c>
      <c r="J2992" s="30" t="str">
        <f>ASC(①陸連データ貼付け!J2992)</f>
        <v/>
      </c>
      <c r="K2992" s="30">
        <f t="shared" si="140"/>
        <v>0</v>
      </c>
      <c r="L2992" s="30">
        <f>①陸連データ貼付け!P2992</f>
        <v>0</v>
      </c>
      <c r="M2992" s="64">
        <f>①陸連データ貼付け!Q2992</f>
        <v>0</v>
      </c>
    </row>
    <row r="2993" spans="1:13">
      <c r="A2993" s="233">
        <f>①陸連データ貼付け!M2993</f>
        <v>0</v>
      </c>
      <c r="B2993" s="30" t="str">
        <f t="shared" si="138"/>
        <v>0</v>
      </c>
      <c r="C2993" s="30" t="str">
        <f t="shared" si="139"/>
        <v/>
      </c>
      <c r="D2993" s="30">
        <f>①陸連データ貼付け!B2993</f>
        <v>0</v>
      </c>
      <c r="E2993" s="30">
        <f>①陸連データ貼付け!C2993</f>
        <v>0</v>
      </c>
      <c r="F2993" s="30" t="str">
        <f>ASC(①陸連データ貼付け!D2993)</f>
        <v/>
      </c>
      <c r="G2993" s="30">
        <f>①陸連データ貼付け!E2993</f>
        <v>0</v>
      </c>
      <c r="H2993" s="30">
        <f>①陸連データ貼付け!N2993</f>
        <v>0</v>
      </c>
      <c r="I2993" s="30">
        <f>①陸連データ貼付け!K2993</f>
        <v>0</v>
      </c>
      <c r="J2993" s="30" t="str">
        <f>ASC(①陸連データ貼付け!J2993)</f>
        <v/>
      </c>
      <c r="K2993" s="30">
        <f t="shared" si="140"/>
        <v>0</v>
      </c>
      <c r="L2993" s="30">
        <f>①陸連データ貼付け!P2993</f>
        <v>0</v>
      </c>
      <c r="M2993" s="64">
        <f>①陸連データ貼付け!Q2993</f>
        <v>0</v>
      </c>
    </row>
    <row r="2994" spans="1:13">
      <c r="A2994" s="233">
        <f>①陸連データ貼付け!M2994</f>
        <v>0</v>
      </c>
      <c r="B2994" s="30" t="str">
        <f t="shared" si="138"/>
        <v>0</v>
      </c>
      <c r="C2994" s="30" t="str">
        <f t="shared" si="139"/>
        <v/>
      </c>
      <c r="D2994" s="30">
        <f>①陸連データ貼付け!B2994</f>
        <v>0</v>
      </c>
      <c r="E2994" s="30">
        <f>①陸連データ貼付け!C2994</f>
        <v>0</v>
      </c>
      <c r="F2994" s="30" t="str">
        <f>ASC(①陸連データ貼付け!D2994)</f>
        <v/>
      </c>
      <c r="G2994" s="30">
        <f>①陸連データ貼付け!E2994</f>
        <v>0</v>
      </c>
      <c r="H2994" s="30">
        <f>①陸連データ貼付け!N2994</f>
        <v>0</v>
      </c>
      <c r="I2994" s="30">
        <f>①陸連データ貼付け!K2994</f>
        <v>0</v>
      </c>
      <c r="J2994" s="30" t="str">
        <f>ASC(①陸連データ貼付け!J2994)</f>
        <v/>
      </c>
      <c r="K2994" s="30">
        <f t="shared" si="140"/>
        <v>0</v>
      </c>
      <c r="L2994" s="30">
        <f>①陸連データ貼付け!P2994</f>
        <v>0</v>
      </c>
      <c r="M2994" s="64">
        <f>①陸連データ貼付け!Q2994</f>
        <v>0</v>
      </c>
    </row>
    <row r="2995" spans="1:13">
      <c r="A2995" s="233">
        <f>①陸連データ貼付け!M2995</f>
        <v>0</v>
      </c>
      <c r="B2995" s="30" t="str">
        <f t="shared" si="138"/>
        <v>0</v>
      </c>
      <c r="C2995" s="30" t="str">
        <f t="shared" si="139"/>
        <v/>
      </c>
      <c r="D2995" s="30">
        <f>①陸連データ貼付け!B2995</f>
        <v>0</v>
      </c>
      <c r="E2995" s="30">
        <f>①陸連データ貼付け!C2995</f>
        <v>0</v>
      </c>
      <c r="F2995" s="30" t="str">
        <f>ASC(①陸連データ貼付け!D2995)</f>
        <v/>
      </c>
      <c r="G2995" s="30">
        <f>①陸連データ貼付け!E2995</f>
        <v>0</v>
      </c>
      <c r="H2995" s="30">
        <f>①陸連データ貼付け!N2995</f>
        <v>0</v>
      </c>
      <c r="I2995" s="30">
        <f>①陸連データ貼付け!K2995</f>
        <v>0</v>
      </c>
      <c r="J2995" s="30" t="str">
        <f>ASC(①陸連データ貼付け!J2995)</f>
        <v/>
      </c>
      <c r="K2995" s="30">
        <f t="shared" si="140"/>
        <v>0</v>
      </c>
      <c r="L2995" s="30">
        <f>①陸連データ貼付け!P2995</f>
        <v>0</v>
      </c>
      <c r="M2995" s="64">
        <f>①陸連データ貼付け!Q2995</f>
        <v>0</v>
      </c>
    </row>
    <row r="2996" spans="1:13">
      <c r="A2996" s="233">
        <f>①陸連データ貼付け!M2996</f>
        <v>0</v>
      </c>
      <c r="B2996" s="30" t="str">
        <f t="shared" si="138"/>
        <v>0</v>
      </c>
      <c r="C2996" s="30" t="str">
        <f t="shared" si="139"/>
        <v/>
      </c>
      <c r="D2996" s="30">
        <f>①陸連データ貼付け!B2996</f>
        <v>0</v>
      </c>
      <c r="E2996" s="30">
        <f>①陸連データ貼付け!C2996</f>
        <v>0</v>
      </c>
      <c r="F2996" s="30" t="str">
        <f>ASC(①陸連データ貼付け!D2996)</f>
        <v/>
      </c>
      <c r="G2996" s="30">
        <f>①陸連データ貼付け!E2996</f>
        <v>0</v>
      </c>
      <c r="H2996" s="30">
        <f>①陸連データ貼付け!N2996</f>
        <v>0</v>
      </c>
      <c r="I2996" s="30">
        <f>①陸連データ貼付け!K2996</f>
        <v>0</v>
      </c>
      <c r="J2996" s="30" t="str">
        <f>ASC(①陸連データ貼付け!J2996)</f>
        <v/>
      </c>
      <c r="K2996" s="30">
        <f t="shared" si="140"/>
        <v>0</v>
      </c>
      <c r="L2996" s="30">
        <f>①陸連データ貼付け!P2996</f>
        <v>0</v>
      </c>
      <c r="M2996" s="64">
        <f>①陸連データ貼付け!Q2996</f>
        <v>0</v>
      </c>
    </row>
    <row r="2997" spans="1:13">
      <c r="A2997" s="233">
        <f>①陸連データ貼付け!M2997</f>
        <v>0</v>
      </c>
      <c r="B2997" s="30" t="str">
        <f t="shared" si="138"/>
        <v>0</v>
      </c>
      <c r="C2997" s="30" t="str">
        <f t="shared" si="139"/>
        <v/>
      </c>
      <c r="D2997" s="30">
        <f>①陸連データ貼付け!B2997</f>
        <v>0</v>
      </c>
      <c r="E2997" s="30">
        <f>①陸連データ貼付け!C2997</f>
        <v>0</v>
      </c>
      <c r="F2997" s="30" t="str">
        <f>ASC(①陸連データ貼付け!D2997)</f>
        <v/>
      </c>
      <c r="G2997" s="30">
        <f>①陸連データ貼付け!E2997</f>
        <v>0</v>
      </c>
      <c r="H2997" s="30">
        <f>①陸連データ貼付け!N2997</f>
        <v>0</v>
      </c>
      <c r="I2997" s="30">
        <f>①陸連データ貼付け!K2997</f>
        <v>0</v>
      </c>
      <c r="J2997" s="30" t="str">
        <f>ASC(①陸連データ貼付け!J2997)</f>
        <v/>
      </c>
      <c r="K2997" s="30">
        <f t="shared" si="140"/>
        <v>0</v>
      </c>
      <c r="L2997" s="30">
        <f>①陸連データ貼付け!P2997</f>
        <v>0</v>
      </c>
      <c r="M2997" s="64">
        <f>①陸連データ貼付け!Q2997</f>
        <v>0</v>
      </c>
    </row>
    <row r="2998" spans="1:13">
      <c r="A2998" s="233">
        <f>①陸連データ貼付け!M2998</f>
        <v>0</v>
      </c>
      <c r="B2998" s="30" t="str">
        <f t="shared" si="138"/>
        <v>0</v>
      </c>
      <c r="C2998" s="30" t="str">
        <f t="shared" si="139"/>
        <v/>
      </c>
      <c r="D2998" s="30">
        <f>①陸連データ貼付け!B2998</f>
        <v>0</v>
      </c>
      <c r="E2998" s="30">
        <f>①陸連データ貼付け!C2998</f>
        <v>0</v>
      </c>
      <c r="F2998" s="30" t="str">
        <f>ASC(①陸連データ貼付け!D2998)</f>
        <v/>
      </c>
      <c r="G2998" s="30">
        <f>①陸連データ貼付け!E2998</f>
        <v>0</v>
      </c>
      <c r="H2998" s="30">
        <f>①陸連データ貼付け!N2998</f>
        <v>0</v>
      </c>
      <c r="I2998" s="30">
        <f>①陸連データ貼付け!K2998</f>
        <v>0</v>
      </c>
      <c r="J2998" s="30" t="str">
        <f>ASC(①陸連データ貼付け!J2998)</f>
        <v/>
      </c>
      <c r="K2998" s="30">
        <f t="shared" si="140"/>
        <v>0</v>
      </c>
      <c r="L2998" s="30">
        <f>①陸連データ貼付け!P2998</f>
        <v>0</v>
      </c>
      <c r="M2998" s="64">
        <f>①陸連データ貼付け!Q2998</f>
        <v>0</v>
      </c>
    </row>
    <row r="2999" spans="1:13">
      <c r="A2999" s="233">
        <f>①陸連データ貼付け!M2999</f>
        <v>0</v>
      </c>
      <c r="B2999" s="30" t="str">
        <f t="shared" si="138"/>
        <v>0</v>
      </c>
      <c r="C2999" s="30" t="str">
        <f t="shared" si="139"/>
        <v/>
      </c>
      <c r="D2999" s="30">
        <f>①陸連データ貼付け!B2999</f>
        <v>0</v>
      </c>
      <c r="E2999" s="30">
        <f>①陸連データ貼付け!C2999</f>
        <v>0</v>
      </c>
      <c r="F2999" s="30" t="str">
        <f>ASC(①陸連データ貼付け!D2999)</f>
        <v/>
      </c>
      <c r="G2999" s="30">
        <f>①陸連データ貼付け!E2999</f>
        <v>0</v>
      </c>
      <c r="H2999" s="30">
        <f>①陸連データ貼付け!N2999</f>
        <v>0</v>
      </c>
      <c r="I2999" s="30">
        <f>①陸連データ貼付け!K2999</f>
        <v>0</v>
      </c>
      <c r="J2999" s="30" t="str">
        <f>ASC(①陸連データ貼付け!J2999)</f>
        <v/>
      </c>
      <c r="K2999" s="30">
        <f t="shared" si="140"/>
        <v>0</v>
      </c>
      <c r="L2999" s="30">
        <f>①陸連データ貼付け!P2999</f>
        <v>0</v>
      </c>
      <c r="M2999" s="64">
        <f>①陸連データ貼付け!Q2999</f>
        <v>0</v>
      </c>
    </row>
    <row r="3000" spans="1:13">
      <c r="A3000" s="233">
        <f>①陸連データ貼付け!M3000</f>
        <v>0</v>
      </c>
      <c r="B3000" s="30" t="str">
        <f t="shared" si="138"/>
        <v>0</v>
      </c>
      <c r="C3000" s="30" t="str">
        <f t="shared" si="139"/>
        <v/>
      </c>
      <c r="D3000" s="30">
        <f>①陸連データ貼付け!B3000</f>
        <v>0</v>
      </c>
      <c r="E3000" s="30">
        <f>①陸連データ貼付け!C3000</f>
        <v>0</v>
      </c>
      <c r="F3000" s="30" t="str">
        <f>ASC(①陸連データ貼付け!D3000)</f>
        <v/>
      </c>
      <c r="G3000" s="30">
        <f>①陸連データ貼付け!E3000</f>
        <v>0</v>
      </c>
      <c r="H3000" s="30">
        <f>①陸連データ貼付け!N3000</f>
        <v>0</v>
      </c>
      <c r="I3000" s="30">
        <f>①陸連データ貼付け!K3000</f>
        <v>0</v>
      </c>
      <c r="J3000" s="30" t="str">
        <f>ASC(①陸連データ貼付け!J3000)</f>
        <v/>
      </c>
      <c r="K3000" s="30">
        <f t="shared" si="140"/>
        <v>0</v>
      </c>
      <c r="L3000" s="30">
        <f>①陸連データ貼付け!P3000</f>
        <v>0</v>
      </c>
      <c r="M3000" s="64">
        <f>①陸連データ貼付け!Q3000</f>
        <v>0</v>
      </c>
    </row>
    <row r="3001" spans="1:13">
      <c r="A3001" s="233">
        <f>①陸連データ貼付け!M3001</f>
        <v>0</v>
      </c>
      <c r="B3001" s="30" t="str">
        <f t="shared" si="138"/>
        <v>0</v>
      </c>
      <c r="C3001" s="30" t="str">
        <f t="shared" si="139"/>
        <v/>
      </c>
      <c r="D3001" s="30">
        <f>①陸連データ貼付け!B3001</f>
        <v>0</v>
      </c>
      <c r="E3001" s="30">
        <f>①陸連データ貼付け!C3001</f>
        <v>0</v>
      </c>
      <c r="F3001" s="30" t="str">
        <f>ASC(①陸連データ貼付け!D3001)</f>
        <v/>
      </c>
      <c r="G3001" s="30">
        <f>①陸連データ貼付け!E3001</f>
        <v>0</v>
      </c>
      <c r="H3001" s="30">
        <f>①陸連データ貼付け!N3001</f>
        <v>0</v>
      </c>
      <c r="I3001" s="30">
        <f>①陸連データ貼付け!K3001</f>
        <v>0</v>
      </c>
      <c r="J3001" s="30" t="str">
        <f>ASC(①陸連データ貼付け!J3001)</f>
        <v/>
      </c>
      <c r="K3001" s="30">
        <f t="shared" si="140"/>
        <v>0</v>
      </c>
      <c r="L3001" s="30">
        <f>①陸連データ貼付け!P3001</f>
        <v>0</v>
      </c>
      <c r="M3001" s="64">
        <f>①陸連データ貼付け!Q3001</f>
        <v>0</v>
      </c>
    </row>
    <row r="3002" spans="1:13">
      <c r="A3002" s="233">
        <f>①陸連データ貼付け!M3002</f>
        <v>0</v>
      </c>
      <c r="B3002" s="30" t="str">
        <f t="shared" si="138"/>
        <v>0</v>
      </c>
      <c r="C3002" s="30" t="str">
        <f t="shared" si="139"/>
        <v/>
      </c>
      <c r="D3002" s="30">
        <f>①陸連データ貼付け!B3002</f>
        <v>0</v>
      </c>
      <c r="E3002" s="30">
        <f>①陸連データ貼付け!C3002</f>
        <v>0</v>
      </c>
      <c r="F3002" s="30" t="str">
        <f>ASC(①陸連データ貼付け!D3002)</f>
        <v/>
      </c>
      <c r="G3002" s="30">
        <f>①陸連データ貼付け!E3002</f>
        <v>0</v>
      </c>
      <c r="H3002" s="30">
        <f>①陸連データ貼付け!N3002</f>
        <v>0</v>
      </c>
      <c r="I3002" s="30">
        <f>①陸連データ貼付け!K3002</f>
        <v>0</v>
      </c>
      <c r="J3002" s="30" t="str">
        <f>ASC(①陸連データ貼付け!J3002)</f>
        <v/>
      </c>
      <c r="K3002" s="30">
        <f t="shared" si="140"/>
        <v>0</v>
      </c>
      <c r="L3002" s="30">
        <f>①陸連データ貼付け!P3002</f>
        <v>0</v>
      </c>
      <c r="M3002" s="64">
        <f>①陸連データ貼付け!Q3002</f>
        <v>0</v>
      </c>
    </row>
    <row r="3003" spans="1:13">
      <c r="A3003" s="233">
        <f>①陸連データ貼付け!M3003</f>
        <v>0</v>
      </c>
      <c r="B3003" s="30" t="str">
        <f t="shared" si="138"/>
        <v>0</v>
      </c>
      <c r="C3003" s="30" t="str">
        <f t="shared" si="139"/>
        <v/>
      </c>
      <c r="D3003" s="30">
        <f>①陸連データ貼付け!B3003</f>
        <v>0</v>
      </c>
      <c r="E3003" s="30">
        <f>①陸連データ貼付け!C3003</f>
        <v>0</v>
      </c>
      <c r="F3003" s="30" t="str">
        <f>ASC(①陸連データ貼付け!D3003)</f>
        <v/>
      </c>
      <c r="G3003" s="30">
        <f>①陸連データ貼付け!E3003</f>
        <v>0</v>
      </c>
      <c r="H3003" s="30">
        <f>①陸連データ貼付け!N3003</f>
        <v>0</v>
      </c>
      <c r="I3003" s="30">
        <f>①陸連データ貼付け!K3003</f>
        <v>0</v>
      </c>
      <c r="J3003" s="30" t="str">
        <f>ASC(①陸連データ貼付け!J3003)</f>
        <v/>
      </c>
      <c r="K3003" s="30">
        <f t="shared" si="140"/>
        <v>0</v>
      </c>
      <c r="L3003" s="30">
        <f>①陸連データ貼付け!P3003</f>
        <v>0</v>
      </c>
      <c r="M3003" s="64">
        <f>①陸連データ貼付け!Q3003</f>
        <v>0</v>
      </c>
    </row>
    <row r="3004" spans="1:13">
      <c r="A3004" s="233">
        <f>①陸連データ貼付け!M3004</f>
        <v>0</v>
      </c>
      <c r="B3004" s="30" t="str">
        <f t="shared" si="138"/>
        <v>0</v>
      </c>
      <c r="C3004" s="30" t="str">
        <f t="shared" si="139"/>
        <v/>
      </c>
      <c r="D3004" s="30">
        <f>①陸連データ貼付け!B3004</f>
        <v>0</v>
      </c>
      <c r="E3004" s="30">
        <f>①陸連データ貼付け!C3004</f>
        <v>0</v>
      </c>
      <c r="F3004" s="30" t="str">
        <f>ASC(①陸連データ貼付け!D3004)</f>
        <v/>
      </c>
      <c r="G3004" s="30">
        <f>①陸連データ貼付け!E3004</f>
        <v>0</v>
      </c>
      <c r="H3004" s="30">
        <f>①陸連データ貼付け!N3004</f>
        <v>0</v>
      </c>
      <c r="I3004" s="30">
        <f>①陸連データ貼付け!K3004</f>
        <v>0</v>
      </c>
      <c r="J3004" s="30" t="str">
        <f>ASC(①陸連データ貼付け!J3004)</f>
        <v/>
      </c>
      <c r="K3004" s="30">
        <f t="shared" si="140"/>
        <v>0</v>
      </c>
      <c r="L3004" s="30">
        <f>①陸連データ貼付け!P3004</f>
        <v>0</v>
      </c>
      <c r="M3004" s="64">
        <f>①陸連データ貼付け!Q3004</f>
        <v>0</v>
      </c>
    </row>
    <row r="3005" spans="1:13">
      <c r="A3005" s="233">
        <f>①陸連データ貼付け!M3005</f>
        <v>0</v>
      </c>
      <c r="B3005" s="30" t="str">
        <f t="shared" si="138"/>
        <v>0</v>
      </c>
      <c r="C3005" s="30" t="str">
        <f t="shared" si="139"/>
        <v/>
      </c>
      <c r="D3005" s="30">
        <f>①陸連データ貼付け!B3005</f>
        <v>0</v>
      </c>
      <c r="E3005" s="30">
        <f>①陸連データ貼付け!C3005</f>
        <v>0</v>
      </c>
      <c r="F3005" s="30" t="str">
        <f>ASC(①陸連データ貼付け!D3005)</f>
        <v/>
      </c>
      <c r="G3005" s="30">
        <f>①陸連データ貼付け!E3005</f>
        <v>0</v>
      </c>
      <c r="H3005" s="30">
        <f>①陸連データ貼付け!N3005</f>
        <v>0</v>
      </c>
      <c r="I3005" s="30">
        <f>①陸連データ貼付け!K3005</f>
        <v>0</v>
      </c>
      <c r="J3005" s="30" t="str">
        <f>ASC(①陸連データ貼付け!J3005)</f>
        <v/>
      </c>
      <c r="K3005" s="30">
        <f t="shared" si="140"/>
        <v>0</v>
      </c>
      <c r="L3005" s="30">
        <f>①陸連データ貼付け!P3005</f>
        <v>0</v>
      </c>
      <c r="M3005" s="64">
        <f>①陸連データ貼付け!Q3005</f>
        <v>0</v>
      </c>
    </row>
    <row r="3006" spans="1:13">
      <c r="A3006" s="233">
        <f>①陸連データ貼付け!M3006</f>
        <v>0</v>
      </c>
      <c r="B3006" s="30" t="str">
        <f t="shared" si="138"/>
        <v>0</v>
      </c>
      <c r="C3006" s="30" t="str">
        <f t="shared" si="139"/>
        <v/>
      </c>
      <c r="D3006" s="30">
        <f>①陸連データ貼付け!B3006</f>
        <v>0</v>
      </c>
      <c r="E3006" s="30">
        <f>①陸連データ貼付け!C3006</f>
        <v>0</v>
      </c>
      <c r="F3006" s="30" t="str">
        <f>ASC(①陸連データ貼付け!D3006)</f>
        <v/>
      </c>
      <c r="G3006" s="30">
        <f>①陸連データ貼付け!E3006</f>
        <v>0</v>
      </c>
      <c r="H3006" s="30">
        <f>①陸連データ貼付け!N3006</f>
        <v>0</v>
      </c>
      <c r="I3006" s="30">
        <f>①陸連データ貼付け!K3006</f>
        <v>0</v>
      </c>
      <c r="J3006" s="30" t="str">
        <f>ASC(①陸連データ貼付け!J3006)</f>
        <v/>
      </c>
      <c r="K3006" s="30">
        <f t="shared" si="140"/>
        <v>0</v>
      </c>
      <c r="L3006" s="30">
        <f>①陸連データ貼付け!P3006</f>
        <v>0</v>
      </c>
      <c r="M3006" s="64">
        <f>①陸連データ貼付け!Q3006</f>
        <v>0</v>
      </c>
    </row>
    <row r="3007" spans="1:13">
      <c r="A3007" s="233">
        <f>①陸連データ貼付け!M3007</f>
        <v>0</v>
      </c>
      <c r="B3007" s="30" t="str">
        <f t="shared" si="138"/>
        <v>0</v>
      </c>
      <c r="C3007" s="30" t="str">
        <f t="shared" si="139"/>
        <v/>
      </c>
      <c r="D3007" s="30">
        <f>①陸連データ貼付け!B3007</f>
        <v>0</v>
      </c>
      <c r="E3007" s="30">
        <f>①陸連データ貼付け!C3007</f>
        <v>0</v>
      </c>
      <c r="F3007" s="30" t="str">
        <f>ASC(①陸連データ貼付け!D3007)</f>
        <v/>
      </c>
      <c r="G3007" s="30">
        <f>①陸連データ貼付け!E3007</f>
        <v>0</v>
      </c>
      <c r="H3007" s="30">
        <f>①陸連データ貼付け!N3007</f>
        <v>0</v>
      </c>
      <c r="I3007" s="30">
        <f>①陸連データ貼付け!K3007</f>
        <v>0</v>
      </c>
      <c r="J3007" s="30" t="str">
        <f>ASC(①陸連データ貼付け!J3007)</f>
        <v/>
      </c>
      <c r="K3007" s="30">
        <f t="shared" si="140"/>
        <v>0</v>
      </c>
      <c r="L3007" s="30">
        <f>①陸連データ貼付け!P3007</f>
        <v>0</v>
      </c>
      <c r="M3007" s="64">
        <f>①陸連データ貼付け!Q3007</f>
        <v>0</v>
      </c>
    </row>
    <row r="3008" spans="1:13">
      <c r="A3008" s="233">
        <f>①陸連データ貼付け!M3008</f>
        <v>0</v>
      </c>
      <c r="B3008" s="30" t="str">
        <f t="shared" si="138"/>
        <v>0</v>
      </c>
      <c r="C3008" s="30" t="str">
        <f t="shared" si="139"/>
        <v/>
      </c>
      <c r="D3008" s="30">
        <f>①陸連データ貼付け!B3008</f>
        <v>0</v>
      </c>
      <c r="E3008" s="30">
        <f>①陸連データ貼付け!C3008</f>
        <v>0</v>
      </c>
      <c r="F3008" s="30" t="str">
        <f>ASC(①陸連データ貼付け!D3008)</f>
        <v/>
      </c>
      <c r="G3008" s="30">
        <f>①陸連データ貼付け!E3008</f>
        <v>0</v>
      </c>
      <c r="H3008" s="30">
        <f>①陸連データ貼付け!N3008</f>
        <v>0</v>
      </c>
      <c r="I3008" s="30">
        <f>①陸連データ貼付け!K3008</f>
        <v>0</v>
      </c>
      <c r="J3008" s="30" t="str">
        <f>ASC(①陸連データ貼付け!J3008)</f>
        <v/>
      </c>
      <c r="K3008" s="30">
        <f t="shared" si="140"/>
        <v>0</v>
      </c>
      <c r="L3008" s="30">
        <f>①陸連データ貼付け!P3008</f>
        <v>0</v>
      </c>
      <c r="M3008" s="64">
        <f>①陸連データ貼付け!Q3008</f>
        <v>0</v>
      </c>
    </row>
    <row r="3009" spans="1:13">
      <c r="A3009" s="233">
        <f>①陸連データ貼付け!M3009</f>
        <v>0</v>
      </c>
      <c r="B3009" s="30" t="str">
        <f t="shared" si="138"/>
        <v>0</v>
      </c>
      <c r="C3009" s="30" t="str">
        <f t="shared" si="139"/>
        <v/>
      </c>
      <c r="D3009" s="30">
        <f>①陸連データ貼付け!B3009</f>
        <v>0</v>
      </c>
      <c r="E3009" s="30">
        <f>①陸連データ貼付け!C3009</f>
        <v>0</v>
      </c>
      <c r="F3009" s="30" t="str">
        <f>ASC(①陸連データ貼付け!D3009)</f>
        <v/>
      </c>
      <c r="G3009" s="30">
        <f>①陸連データ貼付け!E3009</f>
        <v>0</v>
      </c>
      <c r="H3009" s="30">
        <f>①陸連データ貼付け!N3009</f>
        <v>0</v>
      </c>
      <c r="I3009" s="30">
        <f>①陸連データ貼付け!K3009</f>
        <v>0</v>
      </c>
      <c r="J3009" s="30" t="str">
        <f>ASC(①陸連データ貼付け!J3009)</f>
        <v/>
      </c>
      <c r="K3009" s="30">
        <f t="shared" si="140"/>
        <v>0</v>
      </c>
      <c r="L3009" s="30">
        <f>①陸連データ貼付け!P3009</f>
        <v>0</v>
      </c>
      <c r="M3009" s="64">
        <f>①陸連データ貼付け!Q3009</f>
        <v>0</v>
      </c>
    </row>
    <row r="3010" spans="1:13">
      <c r="A3010" s="233">
        <f>①陸連データ貼付け!M3010</f>
        <v>0</v>
      </c>
      <c r="B3010" s="30" t="str">
        <f t="shared" si="138"/>
        <v>0</v>
      </c>
      <c r="C3010" s="30" t="str">
        <f t="shared" si="139"/>
        <v/>
      </c>
      <c r="D3010" s="30">
        <f>①陸連データ貼付け!B3010</f>
        <v>0</v>
      </c>
      <c r="E3010" s="30">
        <f>①陸連データ貼付け!C3010</f>
        <v>0</v>
      </c>
      <c r="F3010" s="30" t="str">
        <f>ASC(①陸連データ貼付け!D3010)</f>
        <v/>
      </c>
      <c r="G3010" s="30">
        <f>①陸連データ貼付け!E3010</f>
        <v>0</v>
      </c>
      <c r="H3010" s="30">
        <f>①陸連データ貼付け!N3010</f>
        <v>0</v>
      </c>
      <c r="I3010" s="30">
        <f>①陸連データ貼付け!K3010</f>
        <v>0</v>
      </c>
      <c r="J3010" s="30" t="str">
        <f>ASC(①陸連データ貼付け!J3010)</f>
        <v/>
      </c>
      <c r="K3010" s="30">
        <f t="shared" si="140"/>
        <v>0</v>
      </c>
      <c r="L3010" s="30">
        <f>①陸連データ貼付け!P3010</f>
        <v>0</v>
      </c>
      <c r="M3010" s="64">
        <f>①陸連データ貼付け!Q3010</f>
        <v>0</v>
      </c>
    </row>
    <row r="3011" spans="1:13">
      <c r="A3011" s="233">
        <f>①陸連データ貼付け!M3011</f>
        <v>0</v>
      </c>
      <c r="B3011" s="30" t="str">
        <f t="shared" ref="B3011:B3074" si="141">LEFT(A3011,1)</f>
        <v>0</v>
      </c>
      <c r="C3011" s="30" t="str">
        <f t="shared" ref="C3011:C3074" si="142">REPLACE(A3011,1,1,"")</f>
        <v/>
      </c>
      <c r="D3011" s="30">
        <f>①陸連データ貼付け!B3011</f>
        <v>0</v>
      </c>
      <c r="E3011" s="30">
        <f>①陸連データ貼付け!C3011</f>
        <v>0</v>
      </c>
      <c r="F3011" s="30" t="str">
        <f>ASC(①陸連データ貼付け!D3011)</f>
        <v/>
      </c>
      <c r="G3011" s="30">
        <f>①陸連データ貼付け!E3011</f>
        <v>0</v>
      </c>
      <c r="H3011" s="30">
        <f>①陸連データ貼付け!N3011</f>
        <v>0</v>
      </c>
      <c r="I3011" s="30">
        <f>①陸連データ貼付け!K3011</f>
        <v>0</v>
      </c>
      <c r="J3011" s="30" t="str">
        <f>ASC(①陸連データ貼付け!J3011)</f>
        <v/>
      </c>
      <c r="K3011" s="30">
        <f t="shared" ref="K3011:K3074" si="143">I3011</f>
        <v>0</v>
      </c>
      <c r="L3011" s="30">
        <f>①陸連データ貼付け!P3011</f>
        <v>0</v>
      </c>
      <c r="M3011" s="64">
        <f>①陸連データ貼付け!Q3011</f>
        <v>0</v>
      </c>
    </row>
    <row r="3012" spans="1:13">
      <c r="A3012" s="233">
        <f>①陸連データ貼付け!M3012</f>
        <v>0</v>
      </c>
      <c r="B3012" s="30" t="str">
        <f t="shared" si="141"/>
        <v>0</v>
      </c>
      <c r="C3012" s="30" t="str">
        <f t="shared" si="142"/>
        <v/>
      </c>
      <c r="D3012" s="30">
        <f>①陸連データ貼付け!B3012</f>
        <v>0</v>
      </c>
      <c r="E3012" s="30">
        <f>①陸連データ貼付け!C3012</f>
        <v>0</v>
      </c>
      <c r="F3012" s="30" t="str">
        <f>ASC(①陸連データ貼付け!D3012)</f>
        <v/>
      </c>
      <c r="G3012" s="30">
        <f>①陸連データ貼付け!E3012</f>
        <v>0</v>
      </c>
      <c r="H3012" s="30">
        <f>①陸連データ貼付け!N3012</f>
        <v>0</v>
      </c>
      <c r="I3012" s="30">
        <f>①陸連データ貼付け!K3012</f>
        <v>0</v>
      </c>
      <c r="J3012" s="30" t="str">
        <f>ASC(①陸連データ貼付け!J3012)</f>
        <v/>
      </c>
      <c r="K3012" s="30">
        <f t="shared" si="143"/>
        <v>0</v>
      </c>
      <c r="L3012" s="30">
        <f>①陸連データ貼付け!P3012</f>
        <v>0</v>
      </c>
      <c r="M3012" s="64">
        <f>①陸連データ貼付け!Q3012</f>
        <v>0</v>
      </c>
    </row>
    <row r="3013" spans="1:13">
      <c r="A3013" s="233">
        <f>①陸連データ貼付け!M3013</f>
        <v>0</v>
      </c>
      <c r="B3013" s="30" t="str">
        <f t="shared" si="141"/>
        <v>0</v>
      </c>
      <c r="C3013" s="30" t="str">
        <f t="shared" si="142"/>
        <v/>
      </c>
      <c r="D3013" s="30">
        <f>①陸連データ貼付け!B3013</f>
        <v>0</v>
      </c>
      <c r="E3013" s="30">
        <f>①陸連データ貼付け!C3013</f>
        <v>0</v>
      </c>
      <c r="F3013" s="30" t="str">
        <f>ASC(①陸連データ貼付け!D3013)</f>
        <v/>
      </c>
      <c r="G3013" s="30">
        <f>①陸連データ貼付け!E3013</f>
        <v>0</v>
      </c>
      <c r="H3013" s="30">
        <f>①陸連データ貼付け!N3013</f>
        <v>0</v>
      </c>
      <c r="I3013" s="30">
        <f>①陸連データ貼付け!K3013</f>
        <v>0</v>
      </c>
      <c r="J3013" s="30" t="str">
        <f>ASC(①陸連データ貼付け!J3013)</f>
        <v/>
      </c>
      <c r="K3013" s="30">
        <f t="shared" si="143"/>
        <v>0</v>
      </c>
      <c r="L3013" s="30">
        <f>①陸連データ貼付け!P3013</f>
        <v>0</v>
      </c>
      <c r="M3013" s="64">
        <f>①陸連データ貼付け!Q3013</f>
        <v>0</v>
      </c>
    </row>
    <row r="3014" spans="1:13">
      <c r="A3014" s="233">
        <f>①陸連データ貼付け!M3014</f>
        <v>0</v>
      </c>
      <c r="B3014" s="30" t="str">
        <f t="shared" si="141"/>
        <v>0</v>
      </c>
      <c r="C3014" s="30" t="str">
        <f t="shared" si="142"/>
        <v/>
      </c>
      <c r="D3014" s="30">
        <f>①陸連データ貼付け!B3014</f>
        <v>0</v>
      </c>
      <c r="E3014" s="30">
        <f>①陸連データ貼付け!C3014</f>
        <v>0</v>
      </c>
      <c r="F3014" s="30" t="str">
        <f>ASC(①陸連データ貼付け!D3014)</f>
        <v/>
      </c>
      <c r="G3014" s="30">
        <f>①陸連データ貼付け!E3014</f>
        <v>0</v>
      </c>
      <c r="H3014" s="30">
        <f>①陸連データ貼付け!N3014</f>
        <v>0</v>
      </c>
      <c r="I3014" s="30">
        <f>①陸連データ貼付け!K3014</f>
        <v>0</v>
      </c>
      <c r="J3014" s="30" t="str">
        <f>ASC(①陸連データ貼付け!J3014)</f>
        <v/>
      </c>
      <c r="K3014" s="30">
        <f t="shared" si="143"/>
        <v>0</v>
      </c>
      <c r="L3014" s="30">
        <f>①陸連データ貼付け!P3014</f>
        <v>0</v>
      </c>
      <c r="M3014" s="64">
        <f>①陸連データ貼付け!Q3014</f>
        <v>0</v>
      </c>
    </row>
    <row r="3015" spans="1:13">
      <c r="A3015" s="233">
        <f>①陸連データ貼付け!M3015</f>
        <v>0</v>
      </c>
      <c r="B3015" s="30" t="str">
        <f t="shared" si="141"/>
        <v>0</v>
      </c>
      <c r="C3015" s="30" t="str">
        <f t="shared" si="142"/>
        <v/>
      </c>
      <c r="D3015" s="30">
        <f>①陸連データ貼付け!B3015</f>
        <v>0</v>
      </c>
      <c r="E3015" s="30">
        <f>①陸連データ貼付け!C3015</f>
        <v>0</v>
      </c>
      <c r="F3015" s="30" t="str">
        <f>ASC(①陸連データ貼付け!D3015)</f>
        <v/>
      </c>
      <c r="G3015" s="30">
        <f>①陸連データ貼付け!E3015</f>
        <v>0</v>
      </c>
      <c r="H3015" s="30">
        <f>①陸連データ貼付け!N3015</f>
        <v>0</v>
      </c>
      <c r="I3015" s="30">
        <f>①陸連データ貼付け!K3015</f>
        <v>0</v>
      </c>
      <c r="J3015" s="30" t="str">
        <f>ASC(①陸連データ貼付け!J3015)</f>
        <v/>
      </c>
      <c r="K3015" s="30">
        <f t="shared" si="143"/>
        <v>0</v>
      </c>
      <c r="L3015" s="30">
        <f>①陸連データ貼付け!P3015</f>
        <v>0</v>
      </c>
      <c r="M3015" s="64">
        <f>①陸連データ貼付け!Q3015</f>
        <v>0</v>
      </c>
    </row>
    <row r="3016" spans="1:13">
      <c r="A3016" s="233">
        <f>①陸連データ貼付け!M3016</f>
        <v>0</v>
      </c>
      <c r="B3016" s="30" t="str">
        <f t="shared" si="141"/>
        <v>0</v>
      </c>
      <c r="C3016" s="30" t="str">
        <f t="shared" si="142"/>
        <v/>
      </c>
      <c r="D3016" s="30">
        <f>①陸連データ貼付け!B3016</f>
        <v>0</v>
      </c>
      <c r="E3016" s="30">
        <f>①陸連データ貼付け!C3016</f>
        <v>0</v>
      </c>
      <c r="F3016" s="30" t="str">
        <f>ASC(①陸連データ貼付け!D3016)</f>
        <v/>
      </c>
      <c r="G3016" s="30">
        <f>①陸連データ貼付け!E3016</f>
        <v>0</v>
      </c>
      <c r="H3016" s="30">
        <f>①陸連データ貼付け!N3016</f>
        <v>0</v>
      </c>
      <c r="I3016" s="30">
        <f>①陸連データ貼付け!K3016</f>
        <v>0</v>
      </c>
      <c r="J3016" s="30" t="str">
        <f>ASC(①陸連データ貼付け!J3016)</f>
        <v/>
      </c>
      <c r="K3016" s="30">
        <f t="shared" si="143"/>
        <v>0</v>
      </c>
      <c r="L3016" s="30">
        <f>①陸連データ貼付け!P3016</f>
        <v>0</v>
      </c>
      <c r="M3016" s="64">
        <f>①陸連データ貼付け!Q3016</f>
        <v>0</v>
      </c>
    </row>
    <row r="3017" spans="1:13">
      <c r="A3017" s="233">
        <f>①陸連データ貼付け!M3017</f>
        <v>0</v>
      </c>
      <c r="B3017" s="30" t="str">
        <f t="shared" si="141"/>
        <v>0</v>
      </c>
      <c r="C3017" s="30" t="str">
        <f t="shared" si="142"/>
        <v/>
      </c>
      <c r="D3017" s="30">
        <f>①陸連データ貼付け!B3017</f>
        <v>0</v>
      </c>
      <c r="E3017" s="30">
        <f>①陸連データ貼付け!C3017</f>
        <v>0</v>
      </c>
      <c r="F3017" s="30" t="str">
        <f>ASC(①陸連データ貼付け!D3017)</f>
        <v/>
      </c>
      <c r="G3017" s="30">
        <f>①陸連データ貼付け!E3017</f>
        <v>0</v>
      </c>
      <c r="H3017" s="30">
        <f>①陸連データ貼付け!N3017</f>
        <v>0</v>
      </c>
      <c r="I3017" s="30">
        <f>①陸連データ貼付け!K3017</f>
        <v>0</v>
      </c>
      <c r="J3017" s="30" t="str">
        <f>ASC(①陸連データ貼付け!J3017)</f>
        <v/>
      </c>
      <c r="K3017" s="30">
        <f t="shared" si="143"/>
        <v>0</v>
      </c>
      <c r="L3017" s="30">
        <f>①陸連データ貼付け!P3017</f>
        <v>0</v>
      </c>
      <c r="M3017" s="64">
        <f>①陸連データ貼付け!Q3017</f>
        <v>0</v>
      </c>
    </row>
    <row r="3018" spans="1:13">
      <c r="A3018" s="233">
        <f>①陸連データ貼付け!M3018</f>
        <v>0</v>
      </c>
      <c r="B3018" s="30" t="str">
        <f t="shared" si="141"/>
        <v>0</v>
      </c>
      <c r="C3018" s="30" t="str">
        <f t="shared" si="142"/>
        <v/>
      </c>
      <c r="D3018" s="30">
        <f>①陸連データ貼付け!B3018</f>
        <v>0</v>
      </c>
      <c r="E3018" s="30">
        <f>①陸連データ貼付け!C3018</f>
        <v>0</v>
      </c>
      <c r="F3018" s="30" t="str">
        <f>ASC(①陸連データ貼付け!D3018)</f>
        <v/>
      </c>
      <c r="G3018" s="30">
        <f>①陸連データ貼付け!E3018</f>
        <v>0</v>
      </c>
      <c r="H3018" s="30">
        <f>①陸連データ貼付け!N3018</f>
        <v>0</v>
      </c>
      <c r="I3018" s="30">
        <f>①陸連データ貼付け!K3018</f>
        <v>0</v>
      </c>
      <c r="J3018" s="30" t="str">
        <f>ASC(①陸連データ貼付け!J3018)</f>
        <v/>
      </c>
      <c r="K3018" s="30">
        <f t="shared" si="143"/>
        <v>0</v>
      </c>
      <c r="L3018" s="30">
        <f>①陸連データ貼付け!P3018</f>
        <v>0</v>
      </c>
      <c r="M3018" s="64">
        <f>①陸連データ貼付け!Q3018</f>
        <v>0</v>
      </c>
    </row>
    <row r="3019" spans="1:13">
      <c r="A3019" s="233">
        <f>①陸連データ貼付け!M3019</f>
        <v>0</v>
      </c>
      <c r="B3019" s="30" t="str">
        <f t="shared" si="141"/>
        <v>0</v>
      </c>
      <c r="C3019" s="30" t="str">
        <f t="shared" si="142"/>
        <v/>
      </c>
      <c r="D3019" s="30">
        <f>①陸連データ貼付け!B3019</f>
        <v>0</v>
      </c>
      <c r="E3019" s="30">
        <f>①陸連データ貼付け!C3019</f>
        <v>0</v>
      </c>
      <c r="F3019" s="30" t="str">
        <f>ASC(①陸連データ貼付け!D3019)</f>
        <v/>
      </c>
      <c r="G3019" s="30">
        <f>①陸連データ貼付け!E3019</f>
        <v>0</v>
      </c>
      <c r="H3019" s="30">
        <f>①陸連データ貼付け!N3019</f>
        <v>0</v>
      </c>
      <c r="I3019" s="30">
        <f>①陸連データ貼付け!K3019</f>
        <v>0</v>
      </c>
      <c r="J3019" s="30" t="str">
        <f>ASC(①陸連データ貼付け!J3019)</f>
        <v/>
      </c>
      <c r="K3019" s="30">
        <f t="shared" si="143"/>
        <v>0</v>
      </c>
      <c r="L3019" s="30">
        <f>①陸連データ貼付け!P3019</f>
        <v>0</v>
      </c>
      <c r="M3019" s="64">
        <f>①陸連データ貼付け!Q3019</f>
        <v>0</v>
      </c>
    </row>
    <row r="3020" spans="1:13">
      <c r="A3020" s="233">
        <f>①陸連データ貼付け!M3020</f>
        <v>0</v>
      </c>
      <c r="B3020" s="30" t="str">
        <f t="shared" si="141"/>
        <v>0</v>
      </c>
      <c r="C3020" s="30" t="str">
        <f t="shared" si="142"/>
        <v/>
      </c>
      <c r="D3020" s="30">
        <f>①陸連データ貼付け!B3020</f>
        <v>0</v>
      </c>
      <c r="E3020" s="30">
        <f>①陸連データ貼付け!C3020</f>
        <v>0</v>
      </c>
      <c r="F3020" s="30" t="str">
        <f>ASC(①陸連データ貼付け!D3020)</f>
        <v/>
      </c>
      <c r="G3020" s="30">
        <f>①陸連データ貼付け!E3020</f>
        <v>0</v>
      </c>
      <c r="H3020" s="30">
        <f>①陸連データ貼付け!N3020</f>
        <v>0</v>
      </c>
      <c r="I3020" s="30">
        <f>①陸連データ貼付け!K3020</f>
        <v>0</v>
      </c>
      <c r="J3020" s="30" t="str">
        <f>ASC(①陸連データ貼付け!J3020)</f>
        <v/>
      </c>
      <c r="K3020" s="30">
        <f t="shared" si="143"/>
        <v>0</v>
      </c>
      <c r="L3020" s="30">
        <f>①陸連データ貼付け!P3020</f>
        <v>0</v>
      </c>
      <c r="M3020" s="64">
        <f>①陸連データ貼付け!Q3020</f>
        <v>0</v>
      </c>
    </row>
    <row r="3021" spans="1:13">
      <c r="A3021" s="233">
        <f>①陸連データ貼付け!M3021</f>
        <v>0</v>
      </c>
      <c r="B3021" s="30" t="str">
        <f t="shared" si="141"/>
        <v>0</v>
      </c>
      <c r="C3021" s="30" t="str">
        <f t="shared" si="142"/>
        <v/>
      </c>
      <c r="D3021" s="30">
        <f>①陸連データ貼付け!B3021</f>
        <v>0</v>
      </c>
      <c r="E3021" s="30">
        <f>①陸連データ貼付け!C3021</f>
        <v>0</v>
      </c>
      <c r="F3021" s="30" t="str">
        <f>ASC(①陸連データ貼付け!D3021)</f>
        <v/>
      </c>
      <c r="G3021" s="30">
        <f>①陸連データ貼付け!E3021</f>
        <v>0</v>
      </c>
      <c r="H3021" s="30">
        <f>①陸連データ貼付け!N3021</f>
        <v>0</v>
      </c>
      <c r="I3021" s="30">
        <f>①陸連データ貼付け!K3021</f>
        <v>0</v>
      </c>
      <c r="J3021" s="30" t="str">
        <f>ASC(①陸連データ貼付け!J3021)</f>
        <v/>
      </c>
      <c r="K3021" s="30">
        <f t="shared" si="143"/>
        <v>0</v>
      </c>
      <c r="L3021" s="30">
        <f>①陸連データ貼付け!P3021</f>
        <v>0</v>
      </c>
      <c r="M3021" s="64">
        <f>①陸連データ貼付け!Q3021</f>
        <v>0</v>
      </c>
    </row>
    <row r="3022" spans="1:13">
      <c r="A3022" s="233">
        <f>①陸連データ貼付け!M3022</f>
        <v>0</v>
      </c>
      <c r="B3022" s="30" t="str">
        <f t="shared" si="141"/>
        <v>0</v>
      </c>
      <c r="C3022" s="30" t="str">
        <f t="shared" si="142"/>
        <v/>
      </c>
      <c r="D3022" s="30">
        <f>①陸連データ貼付け!B3022</f>
        <v>0</v>
      </c>
      <c r="E3022" s="30">
        <f>①陸連データ貼付け!C3022</f>
        <v>0</v>
      </c>
      <c r="F3022" s="30" t="str">
        <f>ASC(①陸連データ貼付け!D3022)</f>
        <v/>
      </c>
      <c r="G3022" s="30">
        <f>①陸連データ貼付け!E3022</f>
        <v>0</v>
      </c>
      <c r="H3022" s="30">
        <f>①陸連データ貼付け!N3022</f>
        <v>0</v>
      </c>
      <c r="I3022" s="30">
        <f>①陸連データ貼付け!K3022</f>
        <v>0</v>
      </c>
      <c r="J3022" s="30" t="str">
        <f>ASC(①陸連データ貼付け!J3022)</f>
        <v/>
      </c>
      <c r="K3022" s="30">
        <f t="shared" si="143"/>
        <v>0</v>
      </c>
      <c r="L3022" s="30">
        <f>①陸連データ貼付け!P3022</f>
        <v>0</v>
      </c>
      <c r="M3022" s="64">
        <f>①陸連データ貼付け!Q3022</f>
        <v>0</v>
      </c>
    </row>
    <row r="3023" spans="1:13">
      <c r="A3023" s="233">
        <f>①陸連データ貼付け!M3023</f>
        <v>0</v>
      </c>
      <c r="B3023" s="30" t="str">
        <f t="shared" si="141"/>
        <v>0</v>
      </c>
      <c r="C3023" s="30" t="str">
        <f t="shared" si="142"/>
        <v/>
      </c>
      <c r="D3023" s="30">
        <f>①陸連データ貼付け!B3023</f>
        <v>0</v>
      </c>
      <c r="E3023" s="30">
        <f>①陸連データ貼付け!C3023</f>
        <v>0</v>
      </c>
      <c r="F3023" s="30" t="str">
        <f>ASC(①陸連データ貼付け!D3023)</f>
        <v/>
      </c>
      <c r="G3023" s="30">
        <f>①陸連データ貼付け!E3023</f>
        <v>0</v>
      </c>
      <c r="H3023" s="30">
        <f>①陸連データ貼付け!N3023</f>
        <v>0</v>
      </c>
      <c r="I3023" s="30">
        <f>①陸連データ貼付け!K3023</f>
        <v>0</v>
      </c>
      <c r="J3023" s="30" t="str">
        <f>ASC(①陸連データ貼付け!J3023)</f>
        <v/>
      </c>
      <c r="K3023" s="30">
        <f t="shared" si="143"/>
        <v>0</v>
      </c>
      <c r="L3023" s="30">
        <f>①陸連データ貼付け!P3023</f>
        <v>0</v>
      </c>
      <c r="M3023" s="64">
        <f>①陸連データ貼付け!Q3023</f>
        <v>0</v>
      </c>
    </row>
    <row r="3024" spans="1:13">
      <c r="A3024" s="233">
        <f>①陸連データ貼付け!M3024</f>
        <v>0</v>
      </c>
      <c r="B3024" s="30" t="str">
        <f t="shared" si="141"/>
        <v>0</v>
      </c>
      <c r="C3024" s="30" t="str">
        <f t="shared" si="142"/>
        <v/>
      </c>
      <c r="D3024" s="30">
        <f>①陸連データ貼付け!B3024</f>
        <v>0</v>
      </c>
      <c r="E3024" s="30">
        <f>①陸連データ貼付け!C3024</f>
        <v>0</v>
      </c>
      <c r="F3024" s="30" t="str">
        <f>ASC(①陸連データ貼付け!D3024)</f>
        <v/>
      </c>
      <c r="G3024" s="30">
        <f>①陸連データ貼付け!E3024</f>
        <v>0</v>
      </c>
      <c r="H3024" s="30">
        <f>①陸連データ貼付け!N3024</f>
        <v>0</v>
      </c>
      <c r="I3024" s="30">
        <f>①陸連データ貼付け!K3024</f>
        <v>0</v>
      </c>
      <c r="J3024" s="30" t="str">
        <f>ASC(①陸連データ貼付け!J3024)</f>
        <v/>
      </c>
      <c r="K3024" s="30">
        <f t="shared" si="143"/>
        <v>0</v>
      </c>
      <c r="L3024" s="30">
        <f>①陸連データ貼付け!P3024</f>
        <v>0</v>
      </c>
      <c r="M3024" s="64">
        <f>①陸連データ貼付け!Q3024</f>
        <v>0</v>
      </c>
    </row>
    <row r="3025" spans="1:13">
      <c r="A3025" s="233">
        <f>①陸連データ貼付け!M3025</f>
        <v>0</v>
      </c>
      <c r="B3025" s="30" t="str">
        <f t="shared" si="141"/>
        <v>0</v>
      </c>
      <c r="C3025" s="30" t="str">
        <f t="shared" si="142"/>
        <v/>
      </c>
      <c r="D3025" s="30">
        <f>①陸連データ貼付け!B3025</f>
        <v>0</v>
      </c>
      <c r="E3025" s="30">
        <f>①陸連データ貼付け!C3025</f>
        <v>0</v>
      </c>
      <c r="F3025" s="30" t="str">
        <f>ASC(①陸連データ貼付け!D3025)</f>
        <v/>
      </c>
      <c r="G3025" s="30">
        <f>①陸連データ貼付け!E3025</f>
        <v>0</v>
      </c>
      <c r="H3025" s="30">
        <f>①陸連データ貼付け!N3025</f>
        <v>0</v>
      </c>
      <c r="I3025" s="30">
        <f>①陸連データ貼付け!K3025</f>
        <v>0</v>
      </c>
      <c r="J3025" s="30" t="str">
        <f>ASC(①陸連データ貼付け!J3025)</f>
        <v/>
      </c>
      <c r="K3025" s="30">
        <f t="shared" si="143"/>
        <v>0</v>
      </c>
      <c r="L3025" s="30">
        <f>①陸連データ貼付け!P3025</f>
        <v>0</v>
      </c>
      <c r="M3025" s="64">
        <f>①陸連データ貼付け!Q3025</f>
        <v>0</v>
      </c>
    </row>
    <row r="3026" spans="1:13">
      <c r="A3026" s="233">
        <f>①陸連データ貼付け!M3026</f>
        <v>0</v>
      </c>
      <c r="B3026" s="30" t="str">
        <f t="shared" si="141"/>
        <v>0</v>
      </c>
      <c r="C3026" s="30" t="str">
        <f t="shared" si="142"/>
        <v/>
      </c>
      <c r="D3026" s="30">
        <f>①陸連データ貼付け!B3026</f>
        <v>0</v>
      </c>
      <c r="E3026" s="30">
        <f>①陸連データ貼付け!C3026</f>
        <v>0</v>
      </c>
      <c r="F3026" s="30" t="str">
        <f>ASC(①陸連データ貼付け!D3026)</f>
        <v/>
      </c>
      <c r="G3026" s="30">
        <f>①陸連データ貼付け!E3026</f>
        <v>0</v>
      </c>
      <c r="H3026" s="30">
        <f>①陸連データ貼付け!N3026</f>
        <v>0</v>
      </c>
      <c r="I3026" s="30">
        <f>①陸連データ貼付け!K3026</f>
        <v>0</v>
      </c>
      <c r="J3026" s="30" t="str">
        <f>ASC(①陸連データ貼付け!J3026)</f>
        <v/>
      </c>
      <c r="K3026" s="30">
        <f t="shared" si="143"/>
        <v>0</v>
      </c>
      <c r="L3026" s="30">
        <f>①陸連データ貼付け!P3026</f>
        <v>0</v>
      </c>
      <c r="M3026" s="64">
        <f>①陸連データ貼付け!Q3026</f>
        <v>0</v>
      </c>
    </row>
    <row r="3027" spans="1:13">
      <c r="A3027" s="233">
        <f>①陸連データ貼付け!M3027</f>
        <v>0</v>
      </c>
      <c r="B3027" s="30" t="str">
        <f t="shared" si="141"/>
        <v>0</v>
      </c>
      <c r="C3027" s="30" t="str">
        <f t="shared" si="142"/>
        <v/>
      </c>
      <c r="D3027" s="30">
        <f>①陸連データ貼付け!B3027</f>
        <v>0</v>
      </c>
      <c r="E3027" s="30">
        <f>①陸連データ貼付け!C3027</f>
        <v>0</v>
      </c>
      <c r="F3027" s="30" t="str">
        <f>ASC(①陸連データ貼付け!D3027)</f>
        <v/>
      </c>
      <c r="G3027" s="30">
        <f>①陸連データ貼付け!E3027</f>
        <v>0</v>
      </c>
      <c r="H3027" s="30">
        <f>①陸連データ貼付け!N3027</f>
        <v>0</v>
      </c>
      <c r="I3027" s="30">
        <f>①陸連データ貼付け!K3027</f>
        <v>0</v>
      </c>
      <c r="J3027" s="30" t="str">
        <f>ASC(①陸連データ貼付け!J3027)</f>
        <v/>
      </c>
      <c r="K3027" s="30">
        <f t="shared" si="143"/>
        <v>0</v>
      </c>
      <c r="L3027" s="30">
        <f>①陸連データ貼付け!P3027</f>
        <v>0</v>
      </c>
      <c r="M3027" s="64">
        <f>①陸連データ貼付け!Q3027</f>
        <v>0</v>
      </c>
    </row>
    <row r="3028" spans="1:13">
      <c r="A3028" s="233">
        <f>①陸連データ貼付け!M3028</f>
        <v>0</v>
      </c>
      <c r="B3028" s="30" t="str">
        <f t="shared" si="141"/>
        <v>0</v>
      </c>
      <c r="C3028" s="30" t="str">
        <f t="shared" si="142"/>
        <v/>
      </c>
      <c r="D3028" s="30">
        <f>①陸連データ貼付け!B3028</f>
        <v>0</v>
      </c>
      <c r="E3028" s="30">
        <f>①陸連データ貼付け!C3028</f>
        <v>0</v>
      </c>
      <c r="F3028" s="30" t="str">
        <f>ASC(①陸連データ貼付け!D3028)</f>
        <v/>
      </c>
      <c r="G3028" s="30">
        <f>①陸連データ貼付け!E3028</f>
        <v>0</v>
      </c>
      <c r="H3028" s="30">
        <f>①陸連データ貼付け!N3028</f>
        <v>0</v>
      </c>
      <c r="I3028" s="30">
        <f>①陸連データ貼付け!K3028</f>
        <v>0</v>
      </c>
      <c r="J3028" s="30" t="str">
        <f>ASC(①陸連データ貼付け!J3028)</f>
        <v/>
      </c>
      <c r="K3028" s="30">
        <f t="shared" si="143"/>
        <v>0</v>
      </c>
      <c r="L3028" s="30">
        <f>①陸連データ貼付け!P3028</f>
        <v>0</v>
      </c>
      <c r="M3028" s="64">
        <f>①陸連データ貼付け!Q3028</f>
        <v>0</v>
      </c>
    </row>
    <row r="3029" spans="1:13">
      <c r="A3029" s="233">
        <f>①陸連データ貼付け!M3029</f>
        <v>0</v>
      </c>
      <c r="B3029" s="30" t="str">
        <f t="shared" si="141"/>
        <v>0</v>
      </c>
      <c r="C3029" s="30" t="str">
        <f t="shared" si="142"/>
        <v/>
      </c>
      <c r="D3029" s="30">
        <f>①陸連データ貼付け!B3029</f>
        <v>0</v>
      </c>
      <c r="E3029" s="30">
        <f>①陸連データ貼付け!C3029</f>
        <v>0</v>
      </c>
      <c r="F3029" s="30" t="str">
        <f>ASC(①陸連データ貼付け!D3029)</f>
        <v/>
      </c>
      <c r="G3029" s="30">
        <f>①陸連データ貼付け!E3029</f>
        <v>0</v>
      </c>
      <c r="H3029" s="30">
        <f>①陸連データ貼付け!N3029</f>
        <v>0</v>
      </c>
      <c r="I3029" s="30">
        <f>①陸連データ貼付け!K3029</f>
        <v>0</v>
      </c>
      <c r="J3029" s="30" t="str">
        <f>ASC(①陸連データ貼付け!J3029)</f>
        <v/>
      </c>
      <c r="K3029" s="30">
        <f t="shared" si="143"/>
        <v>0</v>
      </c>
      <c r="L3029" s="30">
        <f>①陸連データ貼付け!P3029</f>
        <v>0</v>
      </c>
      <c r="M3029" s="64">
        <f>①陸連データ貼付け!Q3029</f>
        <v>0</v>
      </c>
    </row>
    <row r="3030" spans="1:13">
      <c r="A3030" s="233">
        <f>①陸連データ貼付け!M3030</f>
        <v>0</v>
      </c>
      <c r="B3030" s="30" t="str">
        <f t="shared" si="141"/>
        <v>0</v>
      </c>
      <c r="C3030" s="30" t="str">
        <f t="shared" si="142"/>
        <v/>
      </c>
      <c r="D3030" s="30">
        <f>①陸連データ貼付け!B3030</f>
        <v>0</v>
      </c>
      <c r="E3030" s="30">
        <f>①陸連データ貼付け!C3030</f>
        <v>0</v>
      </c>
      <c r="F3030" s="30" t="str">
        <f>ASC(①陸連データ貼付け!D3030)</f>
        <v/>
      </c>
      <c r="G3030" s="30">
        <f>①陸連データ貼付け!E3030</f>
        <v>0</v>
      </c>
      <c r="H3030" s="30">
        <f>①陸連データ貼付け!N3030</f>
        <v>0</v>
      </c>
      <c r="I3030" s="30">
        <f>①陸連データ貼付け!K3030</f>
        <v>0</v>
      </c>
      <c r="J3030" s="30" t="str">
        <f>ASC(①陸連データ貼付け!J3030)</f>
        <v/>
      </c>
      <c r="K3030" s="30">
        <f t="shared" si="143"/>
        <v>0</v>
      </c>
      <c r="L3030" s="30">
        <f>①陸連データ貼付け!P3030</f>
        <v>0</v>
      </c>
      <c r="M3030" s="64">
        <f>①陸連データ貼付け!Q3030</f>
        <v>0</v>
      </c>
    </row>
    <row r="3031" spans="1:13">
      <c r="A3031" s="233">
        <f>①陸連データ貼付け!M3031</f>
        <v>0</v>
      </c>
      <c r="B3031" s="30" t="str">
        <f t="shared" si="141"/>
        <v>0</v>
      </c>
      <c r="C3031" s="30" t="str">
        <f t="shared" si="142"/>
        <v/>
      </c>
      <c r="D3031" s="30">
        <f>①陸連データ貼付け!B3031</f>
        <v>0</v>
      </c>
      <c r="E3031" s="30">
        <f>①陸連データ貼付け!C3031</f>
        <v>0</v>
      </c>
      <c r="F3031" s="30" t="str">
        <f>ASC(①陸連データ貼付け!D3031)</f>
        <v/>
      </c>
      <c r="G3031" s="30">
        <f>①陸連データ貼付け!E3031</f>
        <v>0</v>
      </c>
      <c r="H3031" s="30">
        <f>①陸連データ貼付け!N3031</f>
        <v>0</v>
      </c>
      <c r="I3031" s="30">
        <f>①陸連データ貼付け!K3031</f>
        <v>0</v>
      </c>
      <c r="J3031" s="30" t="str">
        <f>ASC(①陸連データ貼付け!J3031)</f>
        <v/>
      </c>
      <c r="K3031" s="30">
        <f t="shared" si="143"/>
        <v>0</v>
      </c>
      <c r="L3031" s="30">
        <f>①陸連データ貼付け!P3031</f>
        <v>0</v>
      </c>
      <c r="M3031" s="64">
        <f>①陸連データ貼付け!Q3031</f>
        <v>0</v>
      </c>
    </row>
    <row r="3032" spans="1:13">
      <c r="A3032" s="233">
        <f>①陸連データ貼付け!M3032</f>
        <v>0</v>
      </c>
      <c r="B3032" s="30" t="str">
        <f t="shared" si="141"/>
        <v>0</v>
      </c>
      <c r="C3032" s="30" t="str">
        <f t="shared" si="142"/>
        <v/>
      </c>
      <c r="D3032" s="30">
        <f>①陸連データ貼付け!B3032</f>
        <v>0</v>
      </c>
      <c r="E3032" s="30">
        <f>①陸連データ貼付け!C3032</f>
        <v>0</v>
      </c>
      <c r="F3032" s="30" t="str">
        <f>ASC(①陸連データ貼付け!D3032)</f>
        <v/>
      </c>
      <c r="G3032" s="30">
        <f>①陸連データ貼付け!E3032</f>
        <v>0</v>
      </c>
      <c r="H3032" s="30">
        <f>①陸連データ貼付け!N3032</f>
        <v>0</v>
      </c>
      <c r="I3032" s="30">
        <f>①陸連データ貼付け!K3032</f>
        <v>0</v>
      </c>
      <c r="J3032" s="30" t="str">
        <f>ASC(①陸連データ貼付け!J3032)</f>
        <v/>
      </c>
      <c r="K3032" s="30">
        <f t="shared" si="143"/>
        <v>0</v>
      </c>
      <c r="L3032" s="30">
        <f>①陸連データ貼付け!P3032</f>
        <v>0</v>
      </c>
      <c r="M3032" s="64">
        <f>①陸連データ貼付け!Q3032</f>
        <v>0</v>
      </c>
    </row>
    <row r="3033" spans="1:13">
      <c r="A3033" s="233">
        <f>①陸連データ貼付け!M3033</f>
        <v>0</v>
      </c>
      <c r="B3033" s="30" t="str">
        <f t="shared" si="141"/>
        <v>0</v>
      </c>
      <c r="C3033" s="30" t="str">
        <f t="shared" si="142"/>
        <v/>
      </c>
      <c r="D3033" s="30">
        <f>①陸連データ貼付け!B3033</f>
        <v>0</v>
      </c>
      <c r="E3033" s="30">
        <f>①陸連データ貼付け!C3033</f>
        <v>0</v>
      </c>
      <c r="F3033" s="30" t="str">
        <f>ASC(①陸連データ貼付け!D3033)</f>
        <v/>
      </c>
      <c r="G3033" s="30">
        <f>①陸連データ貼付け!E3033</f>
        <v>0</v>
      </c>
      <c r="H3033" s="30">
        <f>①陸連データ貼付け!N3033</f>
        <v>0</v>
      </c>
      <c r="I3033" s="30">
        <f>①陸連データ貼付け!K3033</f>
        <v>0</v>
      </c>
      <c r="J3033" s="30" t="str">
        <f>ASC(①陸連データ貼付け!J3033)</f>
        <v/>
      </c>
      <c r="K3033" s="30">
        <f t="shared" si="143"/>
        <v>0</v>
      </c>
      <c r="L3033" s="30">
        <f>①陸連データ貼付け!P3033</f>
        <v>0</v>
      </c>
      <c r="M3033" s="64">
        <f>①陸連データ貼付け!Q3033</f>
        <v>0</v>
      </c>
    </row>
    <row r="3034" spans="1:13">
      <c r="A3034" s="233">
        <f>①陸連データ貼付け!M3034</f>
        <v>0</v>
      </c>
      <c r="B3034" s="30" t="str">
        <f t="shared" si="141"/>
        <v>0</v>
      </c>
      <c r="C3034" s="30" t="str">
        <f t="shared" si="142"/>
        <v/>
      </c>
      <c r="D3034" s="30">
        <f>①陸連データ貼付け!B3034</f>
        <v>0</v>
      </c>
      <c r="E3034" s="30">
        <f>①陸連データ貼付け!C3034</f>
        <v>0</v>
      </c>
      <c r="F3034" s="30" t="str">
        <f>ASC(①陸連データ貼付け!D3034)</f>
        <v/>
      </c>
      <c r="G3034" s="30">
        <f>①陸連データ貼付け!E3034</f>
        <v>0</v>
      </c>
      <c r="H3034" s="30">
        <f>①陸連データ貼付け!N3034</f>
        <v>0</v>
      </c>
      <c r="I3034" s="30">
        <f>①陸連データ貼付け!K3034</f>
        <v>0</v>
      </c>
      <c r="J3034" s="30" t="str">
        <f>ASC(①陸連データ貼付け!J3034)</f>
        <v/>
      </c>
      <c r="K3034" s="30">
        <f t="shared" si="143"/>
        <v>0</v>
      </c>
      <c r="L3034" s="30">
        <f>①陸連データ貼付け!P3034</f>
        <v>0</v>
      </c>
      <c r="M3034" s="64">
        <f>①陸連データ貼付け!Q3034</f>
        <v>0</v>
      </c>
    </row>
    <row r="3035" spans="1:13">
      <c r="A3035" s="233">
        <f>①陸連データ貼付け!M3035</f>
        <v>0</v>
      </c>
      <c r="B3035" s="30" t="str">
        <f t="shared" si="141"/>
        <v>0</v>
      </c>
      <c r="C3035" s="30" t="str">
        <f t="shared" si="142"/>
        <v/>
      </c>
      <c r="D3035" s="30">
        <f>①陸連データ貼付け!B3035</f>
        <v>0</v>
      </c>
      <c r="E3035" s="30">
        <f>①陸連データ貼付け!C3035</f>
        <v>0</v>
      </c>
      <c r="F3035" s="30" t="str">
        <f>ASC(①陸連データ貼付け!D3035)</f>
        <v/>
      </c>
      <c r="G3035" s="30">
        <f>①陸連データ貼付け!E3035</f>
        <v>0</v>
      </c>
      <c r="H3035" s="30">
        <f>①陸連データ貼付け!N3035</f>
        <v>0</v>
      </c>
      <c r="I3035" s="30">
        <f>①陸連データ貼付け!K3035</f>
        <v>0</v>
      </c>
      <c r="J3035" s="30" t="str">
        <f>ASC(①陸連データ貼付け!J3035)</f>
        <v/>
      </c>
      <c r="K3035" s="30">
        <f t="shared" si="143"/>
        <v>0</v>
      </c>
      <c r="L3035" s="30">
        <f>①陸連データ貼付け!P3035</f>
        <v>0</v>
      </c>
      <c r="M3035" s="64">
        <f>①陸連データ貼付け!Q3035</f>
        <v>0</v>
      </c>
    </row>
    <row r="3036" spans="1:13">
      <c r="A3036" s="233">
        <f>①陸連データ貼付け!M3036</f>
        <v>0</v>
      </c>
      <c r="B3036" s="30" t="str">
        <f t="shared" si="141"/>
        <v>0</v>
      </c>
      <c r="C3036" s="30" t="str">
        <f t="shared" si="142"/>
        <v/>
      </c>
      <c r="D3036" s="30">
        <f>①陸連データ貼付け!B3036</f>
        <v>0</v>
      </c>
      <c r="E3036" s="30">
        <f>①陸連データ貼付け!C3036</f>
        <v>0</v>
      </c>
      <c r="F3036" s="30" t="str">
        <f>ASC(①陸連データ貼付け!D3036)</f>
        <v/>
      </c>
      <c r="G3036" s="30">
        <f>①陸連データ貼付け!E3036</f>
        <v>0</v>
      </c>
      <c r="H3036" s="30">
        <f>①陸連データ貼付け!N3036</f>
        <v>0</v>
      </c>
      <c r="I3036" s="30">
        <f>①陸連データ貼付け!K3036</f>
        <v>0</v>
      </c>
      <c r="J3036" s="30" t="str">
        <f>ASC(①陸連データ貼付け!J3036)</f>
        <v/>
      </c>
      <c r="K3036" s="30">
        <f t="shared" si="143"/>
        <v>0</v>
      </c>
      <c r="L3036" s="30">
        <f>①陸連データ貼付け!P3036</f>
        <v>0</v>
      </c>
      <c r="M3036" s="64">
        <f>①陸連データ貼付け!Q3036</f>
        <v>0</v>
      </c>
    </row>
    <row r="3037" spans="1:13">
      <c r="A3037" s="233">
        <f>①陸連データ貼付け!M3037</f>
        <v>0</v>
      </c>
      <c r="B3037" s="30" t="str">
        <f t="shared" si="141"/>
        <v>0</v>
      </c>
      <c r="C3037" s="30" t="str">
        <f t="shared" si="142"/>
        <v/>
      </c>
      <c r="D3037" s="30">
        <f>①陸連データ貼付け!B3037</f>
        <v>0</v>
      </c>
      <c r="E3037" s="30">
        <f>①陸連データ貼付け!C3037</f>
        <v>0</v>
      </c>
      <c r="F3037" s="30" t="str">
        <f>ASC(①陸連データ貼付け!D3037)</f>
        <v/>
      </c>
      <c r="G3037" s="30">
        <f>①陸連データ貼付け!E3037</f>
        <v>0</v>
      </c>
      <c r="H3037" s="30">
        <f>①陸連データ貼付け!N3037</f>
        <v>0</v>
      </c>
      <c r="I3037" s="30">
        <f>①陸連データ貼付け!K3037</f>
        <v>0</v>
      </c>
      <c r="J3037" s="30" t="str">
        <f>ASC(①陸連データ貼付け!J3037)</f>
        <v/>
      </c>
      <c r="K3037" s="30">
        <f t="shared" si="143"/>
        <v>0</v>
      </c>
      <c r="L3037" s="30">
        <f>①陸連データ貼付け!P3037</f>
        <v>0</v>
      </c>
      <c r="M3037" s="64">
        <f>①陸連データ貼付け!Q3037</f>
        <v>0</v>
      </c>
    </row>
    <row r="3038" spans="1:13">
      <c r="A3038" s="233">
        <f>①陸連データ貼付け!M3038</f>
        <v>0</v>
      </c>
      <c r="B3038" s="30" t="str">
        <f t="shared" si="141"/>
        <v>0</v>
      </c>
      <c r="C3038" s="30" t="str">
        <f t="shared" si="142"/>
        <v/>
      </c>
      <c r="D3038" s="30">
        <f>①陸連データ貼付け!B3038</f>
        <v>0</v>
      </c>
      <c r="E3038" s="30">
        <f>①陸連データ貼付け!C3038</f>
        <v>0</v>
      </c>
      <c r="F3038" s="30" t="str">
        <f>ASC(①陸連データ貼付け!D3038)</f>
        <v/>
      </c>
      <c r="G3038" s="30">
        <f>①陸連データ貼付け!E3038</f>
        <v>0</v>
      </c>
      <c r="H3038" s="30">
        <f>①陸連データ貼付け!N3038</f>
        <v>0</v>
      </c>
      <c r="I3038" s="30">
        <f>①陸連データ貼付け!K3038</f>
        <v>0</v>
      </c>
      <c r="J3038" s="30" t="str">
        <f>ASC(①陸連データ貼付け!J3038)</f>
        <v/>
      </c>
      <c r="K3038" s="30">
        <f t="shared" si="143"/>
        <v>0</v>
      </c>
      <c r="L3038" s="30">
        <f>①陸連データ貼付け!P3038</f>
        <v>0</v>
      </c>
      <c r="M3038" s="64">
        <f>①陸連データ貼付け!Q3038</f>
        <v>0</v>
      </c>
    </row>
    <row r="3039" spans="1:13">
      <c r="A3039" s="233">
        <f>①陸連データ貼付け!M3039</f>
        <v>0</v>
      </c>
      <c r="B3039" s="30" t="str">
        <f t="shared" si="141"/>
        <v>0</v>
      </c>
      <c r="C3039" s="30" t="str">
        <f t="shared" si="142"/>
        <v/>
      </c>
      <c r="D3039" s="30">
        <f>①陸連データ貼付け!B3039</f>
        <v>0</v>
      </c>
      <c r="E3039" s="30">
        <f>①陸連データ貼付け!C3039</f>
        <v>0</v>
      </c>
      <c r="F3039" s="30" t="str">
        <f>ASC(①陸連データ貼付け!D3039)</f>
        <v/>
      </c>
      <c r="G3039" s="30">
        <f>①陸連データ貼付け!E3039</f>
        <v>0</v>
      </c>
      <c r="H3039" s="30">
        <f>①陸連データ貼付け!N3039</f>
        <v>0</v>
      </c>
      <c r="I3039" s="30">
        <f>①陸連データ貼付け!K3039</f>
        <v>0</v>
      </c>
      <c r="J3039" s="30" t="str">
        <f>ASC(①陸連データ貼付け!J3039)</f>
        <v/>
      </c>
      <c r="K3039" s="30">
        <f t="shared" si="143"/>
        <v>0</v>
      </c>
      <c r="L3039" s="30">
        <f>①陸連データ貼付け!P3039</f>
        <v>0</v>
      </c>
      <c r="M3039" s="64">
        <f>①陸連データ貼付け!Q3039</f>
        <v>0</v>
      </c>
    </row>
    <row r="3040" spans="1:13">
      <c r="A3040" s="233">
        <f>①陸連データ貼付け!M3040</f>
        <v>0</v>
      </c>
      <c r="B3040" s="30" t="str">
        <f t="shared" si="141"/>
        <v>0</v>
      </c>
      <c r="C3040" s="30" t="str">
        <f t="shared" si="142"/>
        <v/>
      </c>
      <c r="D3040" s="30">
        <f>①陸連データ貼付け!B3040</f>
        <v>0</v>
      </c>
      <c r="E3040" s="30">
        <f>①陸連データ貼付け!C3040</f>
        <v>0</v>
      </c>
      <c r="F3040" s="30" t="str">
        <f>ASC(①陸連データ貼付け!D3040)</f>
        <v/>
      </c>
      <c r="G3040" s="30">
        <f>①陸連データ貼付け!E3040</f>
        <v>0</v>
      </c>
      <c r="H3040" s="30">
        <f>①陸連データ貼付け!N3040</f>
        <v>0</v>
      </c>
      <c r="I3040" s="30">
        <f>①陸連データ貼付け!K3040</f>
        <v>0</v>
      </c>
      <c r="J3040" s="30" t="str">
        <f>ASC(①陸連データ貼付け!J3040)</f>
        <v/>
      </c>
      <c r="K3040" s="30">
        <f t="shared" si="143"/>
        <v>0</v>
      </c>
      <c r="L3040" s="30">
        <f>①陸連データ貼付け!P3040</f>
        <v>0</v>
      </c>
      <c r="M3040" s="64">
        <f>①陸連データ貼付け!Q3040</f>
        <v>0</v>
      </c>
    </row>
    <row r="3041" spans="1:13">
      <c r="A3041" s="233">
        <f>①陸連データ貼付け!M3041</f>
        <v>0</v>
      </c>
      <c r="B3041" s="30" t="str">
        <f t="shared" si="141"/>
        <v>0</v>
      </c>
      <c r="C3041" s="30" t="str">
        <f t="shared" si="142"/>
        <v/>
      </c>
      <c r="D3041" s="30">
        <f>①陸連データ貼付け!B3041</f>
        <v>0</v>
      </c>
      <c r="E3041" s="30">
        <f>①陸連データ貼付け!C3041</f>
        <v>0</v>
      </c>
      <c r="F3041" s="30" t="str">
        <f>ASC(①陸連データ貼付け!D3041)</f>
        <v/>
      </c>
      <c r="G3041" s="30">
        <f>①陸連データ貼付け!E3041</f>
        <v>0</v>
      </c>
      <c r="H3041" s="30">
        <f>①陸連データ貼付け!N3041</f>
        <v>0</v>
      </c>
      <c r="I3041" s="30">
        <f>①陸連データ貼付け!K3041</f>
        <v>0</v>
      </c>
      <c r="J3041" s="30" t="str">
        <f>ASC(①陸連データ貼付け!J3041)</f>
        <v/>
      </c>
      <c r="K3041" s="30">
        <f t="shared" si="143"/>
        <v>0</v>
      </c>
      <c r="L3041" s="30">
        <f>①陸連データ貼付け!P3041</f>
        <v>0</v>
      </c>
      <c r="M3041" s="64">
        <f>①陸連データ貼付け!Q3041</f>
        <v>0</v>
      </c>
    </row>
    <row r="3042" spans="1:13">
      <c r="A3042" s="233">
        <f>①陸連データ貼付け!M3042</f>
        <v>0</v>
      </c>
      <c r="B3042" s="30" t="str">
        <f t="shared" si="141"/>
        <v>0</v>
      </c>
      <c r="C3042" s="30" t="str">
        <f t="shared" si="142"/>
        <v/>
      </c>
      <c r="D3042" s="30">
        <f>①陸連データ貼付け!B3042</f>
        <v>0</v>
      </c>
      <c r="E3042" s="30">
        <f>①陸連データ貼付け!C3042</f>
        <v>0</v>
      </c>
      <c r="F3042" s="30" t="str">
        <f>ASC(①陸連データ貼付け!D3042)</f>
        <v/>
      </c>
      <c r="G3042" s="30">
        <f>①陸連データ貼付け!E3042</f>
        <v>0</v>
      </c>
      <c r="H3042" s="30">
        <f>①陸連データ貼付け!N3042</f>
        <v>0</v>
      </c>
      <c r="I3042" s="30">
        <f>①陸連データ貼付け!K3042</f>
        <v>0</v>
      </c>
      <c r="J3042" s="30" t="str">
        <f>ASC(①陸連データ貼付け!J3042)</f>
        <v/>
      </c>
      <c r="K3042" s="30">
        <f t="shared" si="143"/>
        <v>0</v>
      </c>
      <c r="L3042" s="30">
        <f>①陸連データ貼付け!P3042</f>
        <v>0</v>
      </c>
      <c r="M3042" s="64">
        <f>①陸連データ貼付け!Q3042</f>
        <v>0</v>
      </c>
    </row>
    <row r="3043" spans="1:13">
      <c r="A3043" s="233">
        <f>①陸連データ貼付け!M3043</f>
        <v>0</v>
      </c>
      <c r="B3043" s="30" t="str">
        <f t="shared" si="141"/>
        <v>0</v>
      </c>
      <c r="C3043" s="30" t="str">
        <f t="shared" si="142"/>
        <v/>
      </c>
      <c r="D3043" s="30">
        <f>①陸連データ貼付け!B3043</f>
        <v>0</v>
      </c>
      <c r="E3043" s="30">
        <f>①陸連データ貼付け!C3043</f>
        <v>0</v>
      </c>
      <c r="F3043" s="30" t="str">
        <f>ASC(①陸連データ貼付け!D3043)</f>
        <v/>
      </c>
      <c r="G3043" s="30">
        <f>①陸連データ貼付け!E3043</f>
        <v>0</v>
      </c>
      <c r="H3043" s="30">
        <f>①陸連データ貼付け!N3043</f>
        <v>0</v>
      </c>
      <c r="I3043" s="30">
        <f>①陸連データ貼付け!K3043</f>
        <v>0</v>
      </c>
      <c r="J3043" s="30" t="str">
        <f>ASC(①陸連データ貼付け!J3043)</f>
        <v/>
      </c>
      <c r="K3043" s="30">
        <f t="shared" si="143"/>
        <v>0</v>
      </c>
      <c r="L3043" s="30">
        <f>①陸連データ貼付け!P3043</f>
        <v>0</v>
      </c>
      <c r="M3043" s="64">
        <f>①陸連データ貼付け!Q3043</f>
        <v>0</v>
      </c>
    </row>
    <row r="3044" spans="1:13">
      <c r="A3044" s="233">
        <f>①陸連データ貼付け!M3044</f>
        <v>0</v>
      </c>
      <c r="B3044" s="30" t="str">
        <f t="shared" si="141"/>
        <v>0</v>
      </c>
      <c r="C3044" s="30" t="str">
        <f t="shared" si="142"/>
        <v/>
      </c>
      <c r="D3044" s="30">
        <f>①陸連データ貼付け!B3044</f>
        <v>0</v>
      </c>
      <c r="E3044" s="30">
        <f>①陸連データ貼付け!C3044</f>
        <v>0</v>
      </c>
      <c r="F3044" s="30" t="str">
        <f>ASC(①陸連データ貼付け!D3044)</f>
        <v/>
      </c>
      <c r="G3044" s="30">
        <f>①陸連データ貼付け!E3044</f>
        <v>0</v>
      </c>
      <c r="H3044" s="30">
        <f>①陸連データ貼付け!N3044</f>
        <v>0</v>
      </c>
      <c r="I3044" s="30">
        <f>①陸連データ貼付け!K3044</f>
        <v>0</v>
      </c>
      <c r="J3044" s="30" t="str">
        <f>ASC(①陸連データ貼付け!J3044)</f>
        <v/>
      </c>
      <c r="K3044" s="30">
        <f t="shared" si="143"/>
        <v>0</v>
      </c>
      <c r="L3044" s="30">
        <f>①陸連データ貼付け!P3044</f>
        <v>0</v>
      </c>
      <c r="M3044" s="64">
        <f>①陸連データ貼付け!Q3044</f>
        <v>0</v>
      </c>
    </row>
    <row r="3045" spans="1:13">
      <c r="A3045" s="233">
        <f>①陸連データ貼付け!M3045</f>
        <v>0</v>
      </c>
      <c r="B3045" s="30" t="str">
        <f t="shared" si="141"/>
        <v>0</v>
      </c>
      <c r="C3045" s="30" t="str">
        <f t="shared" si="142"/>
        <v/>
      </c>
      <c r="D3045" s="30">
        <f>①陸連データ貼付け!B3045</f>
        <v>0</v>
      </c>
      <c r="E3045" s="30">
        <f>①陸連データ貼付け!C3045</f>
        <v>0</v>
      </c>
      <c r="F3045" s="30" t="str">
        <f>ASC(①陸連データ貼付け!D3045)</f>
        <v/>
      </c>
      <c r="G3045" s="30">
        <f>①陸連データ貼付け!E3045</f>
        <v>0</v>
      </c>
      <c r="H3045" s="30">
        <f>①陸連データ貼付け!N3045</f>
        <v>0</v>
      </c>
      <c r="I3045" s="30">
        <f>①陸連データ貼付け!K3045</f>
        <v>0</v>
      </c>
      <c r="J3045" s="30" t="str">
        <f>ASC(①陸連データ貼付け!J3045)</f>
        <v/>
      </c>
      <c r="K3045" s="30">
        <f t="shared" si="143"/>
        <v>0</v>
      </c>
      <c r="L3045" s="30">
        <f>①陸連データ貼付け!P3045</f>
        <v>0</v>
      </c>
      <c r="M3045" s="64">
        <f>①陸連データ貼付け!Q3045</f>
        <v>0</v>
      </c>
    </row>
    <row r="3046" spans="1:13">
      <c r="A3046" s="233">
        <f>①陸連データ貼付け!M3046</f>
        <v>0</v>
      </c>
      <c r="B3046" s="30" t="str">
        <f t="shared" si="141"/>
        <v>0</v>
      </c>
      <c r="C3046" s="30" t="str">
        <f t="shared" si="142"/>
        <v/>
      </c>
      <c r="D3046" s="30">
        <f>①陸連データ貼付け!B3046</f>
        <v>0</v>
      </c>
      <c r="E3046" s="30">
        <f>①陸連データ貼付け!C3046</f>
        <v>0</v>
      </c>
      <c r="F3046" s="30" t="str">
        <f>ASC(①陸連データ貼付け!D3046)</f>
        <v/>
      </c>
      <c r="G3046" s="30">
        <f>①陸連データ貼付け!E3046</f>
        <v>0</v>
      </c>
      <c r="H3046" s="30">
        <f>①陸連データ貼付け!N3046</f>
        <v>0</v>
      </c>
      <c r="I3046" s="30">
        <f>①陸連データ貼付け!K3046</f>
        <v>0</v>
      </c>
      <c r="J3046" s="30" t="str">
        <f>ASC(①陸連データ貼付け!J3046)</f>
        <v/>
      </c>
      <c r="K3046" s="30">
        <f t="shared" si="143"/>
        <v>0</v>
      </c>
      <c r="L3046" s="30">
        <f>①陸連データ貼付け!P3046</f>
        <v>0</v>
      </c>
      <c r="M3046" s="64">
        <f>①陸連データ貼付け!Q3046</f>
        <v>0</v>
      </c>
    </row>
    <row r="3047" spans="1:13">
      <c r="A3047" s="233">
        <f>①陸連データ貼付け!M3047</f>
        <v>0</v>
      </c>
      <c r="B3047" s="30" t="str">
        <f t="shared" si="141"/>
        <v>0</v>
      </c>
      <c r="C3047" s="30" t="str">
        <f t="shared" si="142"/>
        <v/>
      </c>
      <c r="D3047" s="30">
        <f>①陸連データ貼付け!B3047</f>
        <v>0</v>
      </c>
      <c r="E3047" s="30">
        <f>①陸連データ貼付け!C3047</f>
        <v>0</v>
      </c>
      <c r="F3047" s="30" t="str">
        <f>ASC(①陸連データ貼付け!D3047)</f>
        <v/>
      </c>
      <c r="G3047" s="30">
        <f>①陸連データ貼付け!E3047</f>
        <v>0</v>
      </c>
      <c r="H3047" s="30">
        <f>①陸連データ貼付け!N3047</f>
        <v>0</v>
      </c>
      <c r="I3047" s="30">
        <f>①陸連データ貼付け!K3047</f>
        <v>0</v>
      </c>
      <c r="J3047" s="30" t="str">
        <f>ASC(①陸連データ貼付け!J3047)</f>
        <v/>
      </c>
      <c r="K3047" s="30">
        <f t="shared" si="143"/>
        <v>0</v>
      </c>
      <c r="L3047" s="30">
        <f>①陸連データ貼付け!P3047</f>
        <v>0</v>
      </c>
      <c r="M3047" s="64">
        <f>①陸連データ貼付け!Q3047</f>
        <v>0</v>
      </c>
    </row>
    <row r="3048" spans="1:13">
      <c r="A3048" s="233">
        <f>①陸連データ貼付け!M3048</f>
        <v>0</v>
      </c>
      <c r="B3048" s="30" t="str">
        <f t="shared" si="141"/>
        <v>0</v>
      </c>
      <c r="C3048" s="30" t="str">
        <f t="shared" si="142"/>
        <v/>
      </c>
      <c r="D3048" s="30">
        <f>①陸連データ貼付け!B3048</f>
        <v>0</v>
      </c>
      <c r="E3048" s="30">
        <f>①陸連データ貼付け!C3048</f>
        <v>0</v>
      </c>
      <c r="F3048" s="30" t="str">
        <f>ASC(①陸連データ貼付け!D3048)</f>
        <v/>
      </c>
      <c r="G3048" s="30">
        <f>①陸連データ貼付け!E3048</f>
        <v>0</v>
      </c>
      <c r="H3048" s="30">
        <f>①陸連データ貼付け!N3048</f>
        <v>0</v>
      </c>
      <c r="I3048" s="30">
        <f>①陸連データ貼付け!K3048</f>
        <v>0</v>
      </c>
      <c r="J3048" s="30" t="str">
        <f>ASC(①陸連データ貼付け!J3048)</f>
        <v/>
      </c>
      <c r="K3048" s="30">
        <f t="shared" si="143"/>
        <v>0</v>
      </c>
      <c r="L3048" s="30">
        <f>①陸連データ貼付け!P3048</f>
        <v>0</v>
      </c>
      <c r="M3048" s="64">
        <f>①陸連データ貼付け!Q3048</f>
        <v>0</v>
      </c>
    </row>
    <row r="3049" spans="1:13">
      <c r="A3049" s="233">
        <f>①陸連データ貼付け!M3049</f>
        <v>0</v>
      </c>
      <c r="B3049" s="30" t="str">
        <f t="shared" si="141"/>
        <v>0</v>
      </c>
      <c r="C3049" s="30" t="str">
        <f t="shared" si="142"/>
        <v/>
      </c>
      <c r="D3049" s="30">
        <f>①陸連データ貼付け!B3049</f>
        <v>0</v>
      </c>
      <c r="E3049" s="30">
        <f>①陸連データ貼付け!C3049</f>
        <v>0</v>
      </c>
      <c r="F3049" s="30" t="str">
        <f>ASC(①陸連データ貼付け!D3049)</f>
        <v/>
      </c>
      <c r="G3049" s="30">
        <f>①陸連データ貼付け!E3049</f>
        <v>0</v>
      </c>
      <c r="H3049" s="30">
        <f>①陸連データ貼付け!N3049</f>
        <v>0</v>
      </c>
      <c r="I3049" s="30">
        <f>①陸連データ貼付け!K3049</f>
        <v>0</v>
      </c>
      <c r="J3049" s="30" t="str">
        <f>ASC(①陸連データ貼付け!J3049)</f>
        <v/>
      </c>
      <c r="K3049" s="30">
        <f t="shared" si="143"/>
        <v>0</v>
      </c>
      <c r="L3049" s="30">
        <f>①陸連データ貼付け!P3049</f>
        <v>0</v>
      </c>
      <c r="M3049" s="64">
        <f>①陸連データ貼付け!Q3049</f>
        <v>0</v>
      </c>
    </row>
    <row r="3050" spans="1:13">
      <c r="A3050" s="233">
        <f>①陸連データ貼付け!M3050</f>
        <v>0</v>
      </c>
      <c r="B3050" s="30" t="str">
        <f t="shared" si="141"/>
        <v>0</v>
      </c>
      <c r="C3050" s="30" t="str">
        <f t="shared" si="142"/>
        <v/>
      </c>
      <c r="D3050" s="30">
        <f>①陸連データ貼付け!B3050</f>
        <v>0</v>
      </c>
      <c r="E3050" s="30">
        <f>①陸連データ貼付け!C3050</f>
        <v>0</v>
      </c>
      <c r="F3050" s="30" t="str">
        <f>ASC(①陸連データ貼付け!D3050)</f>
        <v/>
      </c>
      <c r="G3050" s="30">
        <f>①陸連データ貼付け!E3050</f>
        <v>0</v>
      </c>
      <c r="H3050" s="30">
        <f>①陸連データ貼付け!N3050</f>
        <v>0</v>
      </c>
      <c r="I3050" s="30">
        <f>①陸連データ貼付け!K3050</f>
        <v>0</v>
      </c>
      <c r="J3050" s="30" t="str">
        <f>ASC(①陸連データ貼付け!J3050)</f>
        <v/>
      </c>
      <c r="K3050" s="30">
        <f t="shared" si="143"/>
        <v>0</v>
      </c>
      <c r="L3050" s="30">
        <f>①陸連データ貼付け!P3050</f>
        <v>0</v>
      </c>
      <c r="M3050" s="64">
        <f>①陸連データ貼付け!Q3050</f>
        <v>0</v>
      </c>
    </row>
    <row r="3051" spans="1:13">
      <c r="A3051" s="233">
        <f>①陸連データ貼付け!M3051</f>
        <v>0</v>
      </c>
      <c r="B3051" s="30" t="str">
        <f t="shared" si="141"/>
        <v>0</v>
      </c>
      <c r="C3051" s="30" t="str">
        <f t="shared" si="142"/>
        <v/>
      </c>
      <c r="D3051" s="30">
        <f>①陸連データ貼付け!B3051</f>
        <v>0</v>
      </c>
      <c r="E3051" s="30">
        <f>①陸連データ貼付け!C3051</f>
        <v>0</v>
      </c>
      <c r="F3051" s="30" t="str">
        <f>ASC(①陸連データ貼付け!D3051)</f>
        <v/>
      </c>
      <c r="G3051" s="30">
        <f>①陸連データ貼付け!E3051</f>
        <v>0</v>
      </c>
      <c r="H3051" s="30">
        <f>①陸連データ貼付け!N3051</f>
        <v>0</v>
      </c>
      <c r="I3051" s="30">
        <f>①陸連データ貼付け!K3051</f>
        <v>0</v>
      </c>
      <c r="J3051" s="30" t="str">
        <f>ASC(①陸連データ貼付け!J3051)</f>
        <v/>
      </c>
      <c r="K3051" s="30">
        <f t="shared" si="143"/>
        <v>0</v>
      </c>
      <c r="L3051" s="30">
        <f>①陸連データ貼付け!P3051</f>
        <v>0</v>
      </c>
      <c r="M3051" s="64">
        <f>①陸連データ貼付け!Q3051</f>
        <v>0</v>
      </c>
    </row>
    <row r="3052" spans="1:13">
      <c r="A3052" s="233">
        <f>①陸連データ貼付け!M3052</f>
        <v>0</v>
      </c>
      <c r="B3052" s="30" t="str">
        <f t="shared" si="141"/>
        <v>0</v>
      </c>
      <c r="C3052" s="30" t="str">
        <f t="shared" si="142"/>
        <v/>
      </c>
      <c r="D3052" s="30">
        <f>①陸連データ貼付け!B3052</f>
        <v>0</v>
      </c>
      <c r="E3052" s="30">
        <f>①陸連データ貼付け!C3052</f>
        <v>0</v>
      </c>
      <c r="F3052" s="30" t="str">
        <f>ASC(①陸連データ貼付け!D3052)</f>
        <v/>
      </c>
      <c r="G3052" s="30">
        <f>①陸連データ貼付け!E3052</f>
        <v>0</v>
      </c>
      <c r="H3052" s="30">
        <f>①陸連データ貼付け!N3052</f>
        <v>0</v>
      </c>
      <c r="I3052" s="30">
        <f>①陸連データ貼付け!K3052</f>
        <v>0</v>
      </c>
      <c r="J3052" s="30" t="str">
        <f>ASC(①陸連データ貼付け!J3052)</f>
        <v/>
      </c>
      <c r="K3052" s="30">
        <f t="shared" si="143"/>
        <v>0</v>
      </c>
      <c r="L3052" s="30">
        <f>①陸連データ貼付け!P3052</f>
        <v>0</v>
      </c>
      <c r="M3052" s="64">
        <f>①陸連データ貼付け!Q3052</f>
        <v>0</v>
      </c>
    </row>
    <row r="3053" spans="1:13">
      <c r="A3053" s="233">
        <f>①陸連データ貼付け!M3053</f>
        <v>0</v>
      </c>
      <c r="B3053" s="30" t="str">
        <f t="shared" si="141"/>
        <v>0</v>
      </c>
      <c r="C3053" s="30" t="str">
        <f t="shared" si="142"/>
        <v/>
      </c>
      <c r="D3053" s="30">
        <f>①陸連データ貼付け!B3053</f>
        <v>0</v>
      </c>
      <c r="E3053" s="30">
        <f>①陸連データ貼付け!C3053</f>
        <v>0</v>
      </c>
      <c r="F3053" s="30" t="str">
        <f>ASC(①陸連データ貼付け!D3053)</f>
        <v/>
      </c>
      <c r="G3053" s="30">
        <f>①陸連データ貼付け!E3053</f>
        <v>0</v>
      </c>
      <c r="H3053" s="30">
        <f>①陸連データ貼付け!N3053</f>
        <v>0</v>
      </c>
      <c r="I3053" s="30">
        <f>①陸連データ貼付け!K3053</f>
        <v>0</v>
      </c>
      <c r="J3053" s="30" t="str">
        <f>ASC(①陸連データ貼付け!J3053)</f>
        <v/>
      </c>
      <c r="K3053" s="30">
        <f t="shared" si="143"/>
        <v>0</v>
      </c>
      <c r="L3053" s="30">
        <f>①陸連データ貼付け!P3053</f>
        <v>0</v>
      </c>
      <c r="M3053" s="64">
        <f>①陸連データ貼付け!Q3053</f>
        <v>0</v>
      </c>
    </row>
    <row r="3054" spans="1:13">
      <c r="A3054" s="233">
        <f>①陸連データ貼付け!M3054</f>
        <v>0</v>
      </c>
      <c r="B3054" s="30" t="str">
        <f t="shared" si="141"/>
        <v>0</v>
      </c>
      <c r="C3054" s="30" t="str">
        <f t="shared" si="142"/>
        <v/>
      </c>
      <c r="D3054" s="30">
        <f>①陸連データ貼付け!B3054</f>
        <v>0</v>
      </c>
      <c r="E3054" s="30">
        <f>①陸連データ貼付け!C3054</f>
        <v>0</v>
      </c>
      <c r="F3054" s="30" t="str">
        <f>ASC(①陸連データ貼付け!D3054)</f>
        <v/>
      </c>
      <c r="G3054" s="30">
        <f>①陸連データ貼付け!E3054</f>
        <v>0</v>
      </c>
      <c r="H3054" s="30">
        <f>①陸連データ貼付け!N3054</f>
        <v>0</v>
      </c>
      <c r="I3054" s="30">
        <f>①陸連データ貼付け!K3054</f>
        <v>0</v>
      </c>
      <c r="J3054" s="30" t="str">
        <f>ASC(①陸連データ貼付け!J3054)</f>
        <v/>
      </c>
      <c r="K3054" s="30">
        <f t="shared" si="143"/>
        <v>0</v>
      </c>
      <c r="L3054" s="30">
        <f>①陸連データ貼付け!P3054</f>
        <v>0</v>
      </c>
      <c r="M3054" s="64">
        <f>①陸連データ貼付け!Q3054</f>
        <v>0</v>
      </c>
    </row>
    <row r="3055" spans="1:13">
      <c r="A3055" s="233">
        <f>①陸連データ貼付け!M3055</f>
        <v>0</v>
      </c>
      <c r="B3055" s="30" t="str">
        <f t="shared" si="141"/>
        <v>0</v>
      </c>
      <c r="C3055" s="30" t="str">
        <f t="shared" si="142"/>
        <v/>
      </c>
      <c r="D3055" s="30">
        <f>①陸連データ貼付け!B3055</f>
        <v>0</v>
      </c>
      <c r="E3055" s="30">
        <f>①陸連データ貼付け!C3055</f>
        <v>0</v>
      </c>
      <c r="F3055" s="30" t="str">
        <f>ASC(①陸連データ貼付け!D3055)</f>
        <v/>
      </c>
      <c r="G3055" s="30">
        <f>①陸連データ貼付け!E3055</f>
        <v>0</v>
      </c>
      <c r="H3055" s="30">
        <f>①陸連データ貼付け!N3055</f>
        <v>0</v>
      </c>
      <c r="I3055" s="30">
        <f>①陸連データ貼付け!K3055</f>
        <v>0</v>
      </c>
      <c r="J3055" s="30" t="str">
        <f>ASC(①陸連データ貼付け!J3055)</f>
        <v/>
      </c>
      <c r="K3055" s="30">
        <f t="shared" si="143"/>
        <v>0</v>
      </c>
      <c r="L3055" s="30">
        <f>①陸連データ貼付け!P3055</f>
        <v>0</v>
      </c>
      <c r="M3055" s="64">
        <f>①陸連データ貼付け!Q3055</f>
        <v>0</v>
      </c>
    </row>
    <row r="3056" spans="1:13">
      <c r="A3056" s="233">
        <f>①陸連データ貼付け!M3056</f>
        <v>0</v>
      </c>
      <c r="B3056" s="30" t="str">
        <f t="shared" si="141"/>
        <v>0</v>
      </c>
      <c r="C3056" s="30" t="str">
        <f t="shared" si="142"/>
        <v/>
      </c>
      <c r="D3056" s="30">
        <f>①陸連データ貼付け!B3056</f>
        <v>0</v>
      </c>
      <c r="E3056" s="30">
        <f>①陸連データ貼付け!C3056</f>
        <v>0</v>
      </c>
      <c r="F3056" s="30" t="str">
        <f>ASC(①陸連データ貼付け!D3056)</f>
        <v/>
      </c>
      <c r="G3056" s="30">
        <f>①陸連データ貼付け!E3056</f>
        <v>0</v>
      </c>
      <c r="H3056" s="30">
        <f>①陸連データ貼付け!N3056</f>
        <v>0</v>
      </c>
      <c r="I3056" s="30">
        <f>①陸連データ貼付け!K3056</f>
        <v>0</v>
      </c>
      <c r="J3056" s="30" t="str">
        <f>ASC(①陸連データ貼付け!J3056)</f>
        <v/>
      </c>
      <c r="K3056" s="30">
        <f t="shared" si="143"/>
        <v>0</v>
      </c>
      <c r="L3056" s="30">
        <f>①陸連データ貼付け!P3056</f>
        <v>0</v>
      </c>
      <c r="M3056" s="64">
        <f>①陸連データ貼付け!Q3056</f>
        <v>0</v>
      </c>
    </row>
    <row r="3057" spans="1:13">
      <c r="A3057" s="233">
        <f>①陸連データ貼付け!M3057</f>
        <v>0</v>
      </c>
      <c r="B3057" s="30" t="str">
        <f t="shared" si="141"/>
        <v>0</v>
      </c>
      <c r="C3057" s="30" t="str">
        <f t="shared" si="142"/>
        <v/>
      </c>
      <c r="D3057" s="30">
        <f>①陸連データ貼付け!B3057</f>
        <v>0</v>
      </c>
      <c r="E3057" s="30">
        <f>①陸連データ貼付け!C3057</f>
        <v>0</v>
      </c>
      <c r="F3057" s="30" t="str">
        <f>ASC(①陸連データ貼付け!D3057)</f>
        <v/>
      </c>
      <c r="G3057" s="30">
        <f>①陸連データ貼付け!E3057</f>
        <v>0</v>
      </c>
      <c r="H3057" s="30">
        <f>①陸連データ貼付け!N3057</f>
        <v>0</v>
      </c>
      <c r="I3057" s="30">
        <f>①陸連データ貼付け!K3057</f>
        <v>0</v>
      </c>
      <c r="J3057" s="30" t="str">
        <f>ASC(①陸連データ貼付け!J3057)</f>
        <v/>
      </c>
      <c r="K3057" s="30">
        <f t="shared" si="143"/>
        <v>0</v>
      </c>
      <c r="L3057" s="30">
        <f>①陸連データ貼付け!P3057</f>
        <v>0</v>
      </c>
      <c r="M3057" s="64">
        <f>①陸連データ貼付け!Q3057</f>
        <v>0</v>
      </c>
    </row>
    <row r="3058" spans="1:13">
      <c r="A3058" s="233">
        <f>①陸連データ貼付け!M3058</f>
        <v>0</v>
      </c>
      <c r="B3058" s="30" t="str">
        <f t="shared" si="141"/>
        <v>0</v>
      </c>
      <c r="C3058" s="30" t="str">
        <f t="shared" si="142"/>
        <v/>
      </c>
      <c r="D3058" s="30">
        <f>①陸連データ貼付け!B3058</f>
        <v>0</v>
      </c>
      <c r="E3058" s="30">
        <f>①陸連データ貼付け!C3058</f>
        <v>0</v>
      </c>
      <c r="F3058" s="30" t="str">
        <f>ASC(①陸連データ貼付け!D3058)</f>
        <v/>
      </c>
      <c r="G3058" s="30">
        <f>①陸連データ貼付け!E3058</f>
        <v>0</v>
      </c>
      <c r="H3058" s="30">
        <f>①陸連データ貼付け!N3058</f>
        <v>0</v>
      </c>
      <c r="I3058" s="30">
        <f>①陸連データ貼付け!K3058</f>
        <v>0</v>
      </c>
      <c r="J3058" s="30" t="str">
        <f>ASC(①陸連データ貼付け!J3058)</f>
        <v/>
      </c>
      <c r="K3058" s="30">
        <f t="shared" si="143"/>
        <v>0</v>
      </c>
      <c r="L3058" s="30">
        <f>①陸連データ貼付け!P3058</f>
        <v>0</v>
      </c>
      <c r="M3058" s="64">
        <f>①陸連データ貼付け!Q3058</f>
        <v>0</v>
      </c>
    </row>
    <row r="3059" spans="1:13">
      <c r="A3059" s="233">
        <f>①陸連データ貼付け!M3059</f>
        <v>0</v>
      </c>
      <c r="B3059" s="30" t="str">
        <f t="shared" si="141"/>
        <v>0</v>
      </c>
      <c r="C3059" s="30" t="str">
        <f t="shared" si="142"/>
        <v/>
      </c>
      <c r="D3059" s="30">
        <f>①陸連データ貼付け!B3059</f>
        <v>0</v>
      </c>
      <c r="E3059" s="30">
        <f>①陸連データ貼付け!C3059</f>
        <v>0</v>
      </c>
      <c r="F3059" s="30" t="str">
        <f>ASC(①陸連データ貼付け!D3059)</f>
        <v/>
      </c>
      <c r="G3059" s="30">
        <f>①陸連データ貼付け!E3059</f>
        <v>0</v>
      </c>
      <c r="H3059" s="30">
        <f>①陸連データ貼付け!N3059</f>
        <v>0</v>
      </c>
      <c r="I3059" s="30">
        <f>①陸連データ貼付け!K3059</f>
        <v>0</v>
      </c>
      <c r="J3059" s="30" t="str">
        <f>ASC(①陸連データ貼付け!J3059)</f>
        <v/>
      </c>
      <c r="K3059" s="30">
        <f t="shared" si="143"/>
        <v>0</v>
      </c>
      <c r="L3059" s="30">
        <f>①陸連データ貼付け!P3059</f>
        <v>0</v>
      </c>
      <c r="M3059" s="64">
        <f>①陸連データ貼付け!Q3059</f>
        <v>0</v>
      </c>
    </row>
    <row r="3060" spans="1:13">
      <c r="A3060" s="233">
        <f>①陸連データ貼付け!M3060</f>
        <v>0</v>
      </c>
      <c r="B3060" s="30" t="str">
        <f t="shared" si="141"/>
        <v>0</v>
      </c>
      <c r="C3060" s="30" t="str">
        <f t="shared" si="142"/>
        <v/>
      </c>
      <c r="D3060" s="30">
        <f>①陸連データ貼付け!B3060</f>
        <v>0</v>
      </c>
      <c r="E3060" s="30">
        <f>①陸連データ貼付け!C3060</f>
        <v>0</v>
      </c>
      <c r="F3060" s="30" t="str">
        <f>ASC(①陸連データ貼付け!D3060)</f>
        <v/>
      </c>
      <c r="G3060" s="30">
        <f>①陸連データ貼付け!E3060</f>
        <v>0</v>
      </c>
      <c r="H3060" s="30">
        <f>①陸連データ貼付け!N3060</f>
        <v>0</v>
      </c>
      <c r="I3060" s="30">
        <f>①陸連データ貼付け!K3060</f>
        <v>0</v>
      </c>
      <c r="J3060" s="30" t="str">
        <f>ASC(①陸連データ貼付け!J3060)</f>
        <v/>
      </c>
      <c r="K3060" s="30">
        <f t="shared" si="143"/>
        <v>0</v>
      </c>
      <c r="L3060" s="30">
        <f>①陸連データ貼付け!P3060</f>
        <v>0</v>
      </c>
      <c r="M3060" s="64">
        <f>①陸連データ貼付け!Q3060</f>
        <v>0</v>
      </c>
    </row>
    <row r="3061" spans="1:13">
      <c r="A3061" s="233">
        <f>①陸連データ貼付け!M3061</f>
        <v>0</v>
      </c>
      <c r="B3061" s="30" t="str">
        <f t="shared" si="141"/>
        <v>0</v>
      </c>
      <c r="C3061" s="30" t="str">
        <f t="shared" si="142"/>
        <v/>
      </c>
      <c r="D3061" s="30">
        <f>①陸連データ貼付け!B3061</f>
        <v>0</v>
      </c>
      <c r="E3061" s="30">
        <f>①陸連データ貼付け!C3061</f>
        <v>0</v>
      </c>
      <c r="F3061" s="30" t="str">
        <f>ASC(①陸連データ貼付け!D3061)</f>
        <v/>
      </c>
      <c r="G3061" s="30">
        <f>①陸連データ貼付け!E3061</f>
        <v>0</v>
      </c>
      <c r="H3061" s="30">
        <f>①陸連データ貼付け!N3061</f>
        <v>0</v>
      </c>
      <c r="I3061" s="30">
        <f>①陸連データ貼付け!K3061</f>
        <v>0</v>
      </c>
      <c r="J3061" s="30" t="str">
        <f>ASC(①陸連データ貼付け!J3061)</f>
        <v/>
      </c>
      <c r="K3061" s="30">
        <f t="shared" si="143"/>
        <v>0</v>
      </c>
      <c r="L3061" s="30">
        <f>①陸連データ貼付け!P3061</f>
        <v>0</v>
      </c>
      <c r="M3061" s="64">
        <f>①陸連データ貼付け!Q3061</f>
        <v>0</v>
      </c>
    </row>
    <row r="3062" spans="1:13">
      <c r="A3062" s="233">
        <f>①陸連データ貼付け!M3062</f>
        <v>0</v>
      </c>
      <c r="B3062" s="30" t="str">
        <f t="shared" si="141"/>
        <v>0</v>
      </c>
      <c r="C3062" s="30" t="str">
        <f t="shared" si="142"/>
        <v/>
      </c>
      <c r="D3062" s="30">
        <f>①陸連データ貼付け!B3062</f>
        <v>0</v>
      </c>
      <c r="E3062" s="30">
        <f>①陸連データ貼付け!C3062</f>
        <v>0</v>
      </c>
      <c r="F3062" s="30" t="str">
        <f>ASC(①陸連データ貼付け!D3062)</f>
        <v/>
      </c>
      <c r="G3062" s="30">
        <f>①陸連データ貼付け!E3062</f>
        <v>0</v>
      </c>
      <c r="H3062" s="30">
        <f>①陸連データ貼付け!N3062</f>
        <v>0</v>
      </c>
      <c r="I3062" s="30">
        <f>①陸連データ貼付け!K3062</f>
        <v>0</v>
      </c>
      <c r="J3062" s="30" t="str">
        <f>ASC(①陸連データ貼付け!J3062)</f>
        <v/>
      </c>
      <c r="K3062" s="30">
        <f t="shared" si="143"/>
        <v>0</v>
      </c>
      <c r="L3062" s="30">
        <f>①陸連データ貼付け!P3062</f>
        <v>0</v>
      </c>
      <c r="M3062" s="64">
        <f>①陸連データ貼付け!Q3062</f>
        <v>0</v>
      </c>
    </row>
    <row r="3063" spans="1:13">
      <c r="A3063" s="233">
        <f>①陸連データ貼付け!M3063</f>
        <v>0</v>
      </c>
      <c r="B3063" s="30" t="str">
        <f t="shared" si="141"/>
        <v>0</v>
      </c>
      <c r="C3063" s="30" t="str">
        <f t="shared" si="142"/>
        <v/>
      </c>
      <c r="D3063" s="30">
        <f>①陸連データ貼付け!B3063</f>
        <v>0</v>
      </c>
      <c r="E3063" s="30">
        <f>①陸連データ貼付け!C3063</f>
        <v>0</v>
      </c>
      <c r="F3063" s="30" t="str">
        <f>ASC(①陸連データ貼付け!D3063)</f>
        <v/>
      </c>
      <c r="G3063" s="30">
        <f>①陸連データ貼付け!E3063</f>
        <v>0</v>
      </c>
      <c r="H3063" s="30">
        <f>①陸連データ貼付け!N3063</f>
        <v>0</v>
      </c>
      <c r="I3063" s="30">
        <f>①陸連データ貼付け!K3063</f>
        <v>0</v>
      </c>
      <c r="J3063" s="30" t="str">
        <f>ASC(①陸連データ貼付け!J3063)</f>
        <v/>
      </c>
      <c r="K3063" s="30">
        <f t="shared" si="143"/>
        <v>0</v>
      </c>
      <c r="L3063" s="30">
        <f>①陸連データ貼付け!P3063</f>
        <v>0</v>
      </c>
      <c r="M3063" s="64">
        <f>①陸連データ貼付け!Q3063</f>
        <v>0</v>
      </c>
    </row>
    <row r="3064" spans="1:13">
      <c r="A3064" s="233">
        <f>①陸連データ貼付け!M3064</f>
        <v>0</v>
      </c>
      <c r="B3064" s="30" t="str">
        <f t="shared" si="141"/>
        <v>0</v>
      </c>
      <c r="C3064" s="30" t="str">
        <f t="shared" si="142"/>
        <v/>
      </c>
      <c r="D3064" s="30">
        <f>①陸連データ貼付け!B3064</f>
        <v>0</v>
      </c>
      <c r="E3064" s="30">
        <f>①陸連データ貼付け!C3064</f>
        <v>0</v>
      </c>
      <c r="F3064" s="30" t="str">
        <f>ASC(①陸連データ貼付け!D3064)</f>
        <v/>
      </c>
      <c r="G3064" s="30">
        <f>①陸連データ貼付け!E3064</f>
        <v>0</v>
      </c>
      <c r="H3064" s="30">
        <f>①陸連データ貼付け!N3064</f>
        <v>0</v>
      </c>
      <c r="I3064" s="30">
        <f>①陸連データ貼付け!K3064</f>
        <v>0</v>
      </c>
      <c r="J3064" s="30" t="str">
        <f>ASC(①陸連データ貼付け!J3064)</f>
        <v/>
      </c>
      <c r="K3064" s="30">
        <f t="shared" si="143"/>
        <v>0</v>
      </c>
      <c r="L3064" s="30">
        <f>①陸連データ貼付け!P3064</f>
        <v>0</v>
      </c>
      <c r="M3064" s="64">
        <f>①陸連データ貼付け!Q3064</f>
        <v>0</v>
      </c>
    </row>
    <row r="3065" spans="1:13">
      <c r="A3065" s="233">
        <f>①陸連データ貼付け!M3065</f>
        <v>0</v>
      </c>
      <c r="B3065" s="30" t="str">
        <f t="shared" si="141"/>
        <v>0</v>
      </c>
      <c r="C3065" s="30" t="str">
        <f t="shared" si="142"/>
        <v/>
      </c>
      <c r="D3065" s="30">
        <f>①陸連データ貼付け!B3065</f>
        <v>0</v>
      </c>
      <c r="E3065" s="30">
        <f>①陸連データ貼付け!C3065</f>
        <v>0</v>
      </c>
      <c r="F3065" s="30" t="str">
        <f>ASC(①陸連データ貼付け!D3065)</f>
        <v/>
      </c>
      <c r="G3065" s="30">
        <f>①陸連データ貼付け!E3065</f>
        <v>0</v>
      </c>
      <c r="H3065" s="30">
        <f>①陸連データ貼付け!N3065</f>
        <v>0</v>
      </c>
      <c r="I3065" s="30">
        <f>①陸連データ貼付け!K3065</f>
        <v>0</v>
      </c>
      <c r="J3065" s="30" t="str">
        <f>ASC(①陸連データ貼付け!J3065)</f>
        <v/>
      </c>
      <c r="K3065" s="30">
        <f t="shared" si="143"/>
        <v>0</v>
      </c>
      <c r="L3065" s="30">
        <f>①陸連データ貼付け!P3065</f>
        <v>0</v>
      </c>
      <c r="M3065" s="64">
        <f>①陸連データ貼付け!Q3065</f>
        <v>0</v>
      </c>
    </row>
    <row r="3066" spans="1:13">
      <c r="A3066" s="233">
        <f>①陸連データ貼付け!M3066</f>
        <v>0</v>
      </c>
      <c r="B3066" s="30" t="str">
        <f t="shared" si="141"/>
        <v>0</v>
      </c>
      <c r="C3066" s="30" t="str">
        <f t="shared" si="142"/>
        <v/>
      </c>
      <c r="D3066" s="30">
        <f>①陸連データ貼付け!B3066</f>
        <v>0</v>
      </c>
      <c r="E3066" s="30">
        <f>①陸連データ貼付け!C3066</f>
        <v>0</v>
      </c>
      <c r="F3066" s="30" t="str">
        <f>ASC(①陸連データ貼付け!D3066)</f>
        <v/>
      </c>
      <c r="G3066" s="30">
        <f>①陸連データ貼付け!E3066</f>
        <v>0</v>
      </c>
      <c r="H3066" s="30">
        <f>①陸連データ貼付け!N3066</f>
        <v>0</v>
      </c>
      <c r="I3066" s="30">
        <f>①陸連データ貼付け!K3066</f>
        <v>0</v>
      </c>
      <c r="J3066" s="30" t="str">
        <f>ASC(①陸連データ貼付け!J3066)</f>
        <v/>
      </c>
      <c r="K3066" s="30">
        <f t="shared" si="143"/>
        <v>0</v>
      </c>
      <c r="L3066" s="30">
        <f>①陸連データ貼付け!P3066</f>
        <v>0</v>
      </c>
      <c r="M3066" s="64">
        <f>①陸連データ貼付け!Q3066</f>
        <v>0</v>
      </c>
    </row>
    <row r="3067" spans="1:13">
      <c r="A3067" s="233">
        <f>①陸連データ貼付け!M3067</f>
        <v>0</v>
      </c>
      <c r="B3067" s="30" t="str">
        <f t="shared" si="141"/>
        <v>0</v>
      </c>
      <c r="C3067" s="30" t="str">
        <f t="shared" si="142"/>
        <v/>
      </c>
      <c r="D3067" s="30">
        <f>①陸連データ貼付け!B3067</f>
        <v>0</v>
      </c>
      <c r="E3067" s="30">
        <f>①陸連データ貼付け!C3067</f>
        <v>0</v>
      </c>
      <c r="F3067" s="30" t="str">
        <f>ASC(①陸連データ貼付け!D3067)</f>
        <v/>
      </c>
      <c r="G3067" s="30">
        <f>①陸連データ貼付け!E3067</f>
        <v>0</v>
      </c>
      <c r="H3067" s="30">
        <f>①陸連データ貼付け!N3067</f>
        <v>0</v>
      </c>
      <c r="I3067" s="30">
        <f>①陸連データ貼付け!K3067</f>
        <v>0</v>
      </c>
      <c r="J3067" s="30" t="str">
        <f>ASC(①陸連データ貼付け!J3067)</f>
        <v/>
      </c>
      <c r="K3067" s="30">
        <f t="shared" si="143"/>
        <v>0</v>
      </c>
      <c r="L3067" s="30">
        <f>①陸連データ貼付け!P3067</f>
        <v>0</v>
      </c>
      <c r="M3067" s="64">
        <f>①陸連データ貼付け!Q3067</f>
        <v>0</v>
      </c>
    </row>
    <row r="3068" spans="1:13">
      <c r="A3068" s="233">
        <f>①陸連データ貼付け!M3068</f>
        <v>0</v>
      </c>
      <c r="B3068" s="30" t="str">
        <f t="shared" si="141"/>
        <v>0</v>
      </c>
      <c r="C3068" s="30" t="str">
        <f t="shared" si="142"/>
        <v/>
      </c>
      <c r="D3068" s="30">
        <f>①陸連データ貼付け!B3068</f>
        <v>0</v>
      </c>
      <c r="E3068" s="30">
        <f>①陸連データ貼付け!C3068</f>
        <v>0</v>
      </c>
      <c r="F3068" s="30" t="str">
        <f>ASC(①陸連データ貼付け!D3068)</f>
        <v/>
      </c>
      <c r="G3068" s="30">
        <f>①陸連データ貼付け!E3068</f>
        <v>0</v>
      </c>
      <c r="H3068" s="30">
        <f>①陸連データ貼付け!N3068</f>
        <v>0</v>
      </c>
      <c r="I3068" s="30">
        <f>①陸連データ貼付け!K3068</f>
        <v>0</v>
      </c>
      <c r="J3068" s="30" t="str">
        <f>ASC(①陸連データ貼付け!J3068)</f>
        <v/>
      </c>
      <c r="K3068" s="30">
        <f t="shared" si="143"/>
        <v>0</v>
      </c>
      <c r="L3068" s="30">
        <f>①陸連データ貼付け!P3068</f>
        <v>0</v>
      </c>
      <c r="M3068" s="64">
        <f>①陸連データ貼付け!Q3068</f>
        <v>0</v>
      </c>
    </row>
    <row r="3069" spans="1:13">
      <c r="A3069" s="233">
        <f>①陸連データ貼付け!M3069</f>
        <v>0</v>
      </c>
      <c r="B3069" s="30" t="str">
        <f t="shared" si="141"/>
        <v>0</v>
      </c>
      <c r="C3069" s="30" t="str">
        <f t="shared" si="142"/>
        <v/>
      </c>
      <c r="D3069" s="30">
        <f>①陸連データ貼付け!B3069</f>
        <v>0</v>
      </c>
      <c r="E3069" s="30">
        <f>①陸連データ貼付け!C3069</f>
        <v>0</v>
      </c>
      <c r="F3069" s="30" t="str">
        <f>ASC(①陸連データ貼付け!D3069)</f>
        <v/>
      </c>
      <c r="G3069" s="30">
        <f>①陸連データ貼付け!E3069</f>
        <v>0</v>
      </c>
      <c r="H3069" s="30">
        <f>①陸連データ貼付け!N3069</f>
        <v>0</v>
      </c>
      <c r="I3069" s="30">
        <f>①陸連データ貼付け!K3069</f>
        <v>0</v>
      </c>
      <c r="J3069" s="30" t="str">
        <f>ASC(①陸連データ貼付け!J3069)</f>
        <v/>
      </c>
      <c r="K3069" s="30">
        <f t="shared" si="143"/>
        <v>0</v>
      </c>
      <c r="L3069" s="30">
        <f>①陸連データ貼付け!P3069</f>
        <v>0</v>
      </c>
      <c r="M3069" s="64">
        <f>①陸連データ貼付け!Q3069</f>
        <v>0</v>
      </c>
    </row>
    <row r="3070" spans="1:13">
      <c r="A3070" s="233">
        <f>①陸連データ貼付け!M3070</f>
        <v>0</v>
      </c>
      <c r="B3070" s="30" t="str">
        <f t="shared" si="141"/>
        <v>0</v>
      </c>
      <c r="C3070" s="30" t="str">
        <f t="shared" si="142"/>
        <v/>
      </c>
      <c r="D3070" s="30">
        <f>①陸連データ貼付け!B3070</f>
        <v>0</v>
      </c>
      <c r="E3070" s="30">
        <f>①陸連データ貼付け!C3070</f>
        <v>0</v>
      </c>
      <c r="F3070" s="30" t="str">
        <f>ASC(①陸連データ貼付け!D3070)</f>
        <v/>
      </c>
      <c r="G3070" s="30">
        <f>①陸連データ貼付け!E3070</f>
        <v>0</v>
      </c>
      <c r="H3070" s="30">
        <f>①陸連データ貼付け!N3070</f>
        <v>0</v>
      </c>
      <c r="I3070" s="30">
        <f>①陸連データ貼付け!K3070</f>
        <v>0</v>
      </c>
      <c r="J3070" s="30" t="str">
        <f>ASC(①陸連データ貼付け!J3070)</f>
        <v/>
      </c>
      <c r="K3070" s="30">
        <f t="shared" si="143"/>
        <v>0</v>
      </c>
      <c r="L3070" s="30">
        <f>①陸連データ貼付け!P3070</f>
        <v>0</v>
      </c>
      <c r="M3070" s="64">
        <f>①陸連データ貼付け!Q3070</f>
        <v>0</v>
      </c>
    </row>
    <row r="3071" spans="1:13">
      <c r="A3071" s="233">
        <f>①陸連データ貼付け!M3071</f>
        <v>0</v>
      </c>
      <c r="B3071" s="30" t="str">
        <f t="shared" si="141"/>
        <v>0</v>
      </c>
      <c r="C3071" s="30" t="str">
        <f t="shared" si="142"/>
        <v/>
      </c>
      <c r="D3071" s="30">
        <f>①陸連データ貼付け!B3071</f>
        <v>0</v>
      </c>
      <c r="E3071" s="30">
        <f>①陸連データ貼付け!C3071</f>
        <v>0</v>
      </c>
      <c r="F3071" s="30" t="str">
        <f>ASC(①陸連データ貼付け!D3071)</f>
        <v/>
      </c>
      <c r="G3071" s="30">
        <f>①陸連データ貼付け!E3071</f>
        <v>0</v>
      </c>
      <c r="H3071" s="30">
        <f>①陸連データ貼付け!N3071</f>
        <v>0</v>
      </c>
      <c r="I3071" s="30">
        <f>①陸連データ貼付け!K3071</f>
        <v>0</v>
      </c>
      <c r="J3071" s="30" t="str">
        <f>ASC(①陸連データ貼付け!J3071)</f>
        <v/>
      </c>
      <c r="K3071" s="30">
        <f t="shared" si="143"/>
        <v>0</v>
      </c>
      <c r="L3071" s="30">
        <f>①陸連データ貼付け!P3071</f>
        <v>0</v>
      </c>
      <c r="M3071" s="64">
        <f>①陸連データ貼付け!Q3071</f>
        <v>0</v>
      </c>
    </row>
    <row r="3072" spans="1:13">
      <c r="A3072" s="233">
        <f>①陸連データ貼付け!M3072</f>
        <v>0</v>
      </c>
      <c r="B3072" s="30" t="str">
        <f t="shared" si="141"/>
        <v>0</v>
      </c>
      <c r="C3072" s="30" t="str">
        <f t="shared" si="142"/>
        <v/>
      </c>
      <c r="D3072" s="30">
        <f>①陸連データ貼付け!B3072</f>
        <v>0</v>
      </c>
      <c r="E3072" s="30">
        <f>①陸連データ貼付け!C3072</f>
        <v>0</v>
      </c>
      <c r="F3072" s="30" t="str">
        <f>ASC(①陸連データ貼付け!D3072)</f>
        <v/>
      </c>
      <c r="G3072" s="30">
        <f>①陸連データ貼付け!E3072</f>
        <v>0</v>
      </c>
      <c r="H3072" s="30">
        <f>①陸連データ貼付け!N3072</f>
        <v>0</v>
      </c>
      <c r="I3072" s="30">
        <f>①陸連データ貼付け!K3072</f>
        <v>0</v>
      </c>
      <c r="J3072" s="30" t="str">
        <f>ASC(①陸連データ貼付け!J3072)</f>
        <v/>
      </c>
      <c r="K3072" s="30">
        <f t="shared" si="143"/>
        <v>0</v>
      </c>
      <c r="L3072" s="30">
        <f>①陸連データ貼付け!P3072</f>
        <v>0</v>
      </c>
      <c r="M3072" s="64">
        <f>①陸連データ貼付け!Q3072</f>
        <v>0</v>
      </c>
    </row>
    <row r="3073" spans="1:13">
      <c r="A3073" s="233">
        <f>①陸連データ貼付け!M3073</f>
        <v>0</v>
      </c>
      <c r="B3073" s="30" t="str">
        <f t="shared" si="141"/>
        <v>0</v>
      </c>
      <c r="C3073" s="30" t="str">
        <f t="shared" si="142"/>
        <v/>
      </c>
      <c r="D3073" s="30">
        <f>①陸連データ貼付け!B3073</f>
        <v>0</v>
      </c>
      <c r="E3073" s="30">
        <f>①陸連データ貼付け!C3073</f>
        <v>0</v>
      </c>
      <c r="F3073" s="30" t="str">
        <f>ASC(①陸連データ貼付け!D3073)</f>
        <v/>
      </c>
      <c r="G3073" s="30">
        <f>①陸連データ貼付け!E3073</f>
        <v>0</v>
      </c>
      <c r="H3073" s="30">
        <f>①陸連データ貼付け!N3073</f>
        <v>0</v>
      </c>
      <c r="I3073" s="30">
        <f>①陸連データ貼付け!K3073</f>
        <v>0</v>
      </c>
      <c r="J3073" s="30" t="str">
        <f>ASC(①陸連データ貼付け!J3073)</f>
        <v/>
      </c>
      <c r="K3073" s="30">
        <f t="shared" si="143"/>
        <v>0</v>
      </c>
      <c r="L3073" s="30">
        <f>①陸連データ貼付け!P3073</f>
        <v>0</v>
      </c>
      <c r="M3073" s="64">
        <f>①陸連データ貼付け!Q3073</f>
        <v>0</v>
      </c>
    </row>
    <row r="3074" spans="1:13">
      <c r="A3074" s="233">
        <f>①陸連データ貼付け!M3074</f>
        <v>0</v>
      </c>
      <c r="B3074" s="30" t="str">
        <f t="shared" si="141"/>
        <v>0</v>
      </c>
      <c r="C3074" s="30" t="str">
        <f t="shared" si="142"/>
        <v/>
      </c>
      <c r="D3074" s="30">
        <f>①陸連データ貼付け!B3074</f>
        <v>0</v>
      </c>
      <c r="E3074" s="30">
        <f>①陸連データ貼付け!C3074</f>
        <v>0</v>
      </c>
      <c r="F3074" s="30" t="str">
        <f>ASC(①陸連データ貼付け!D3074)</f>
        <v/>
      </c>
      <c r="G3074" s="30">
        <f>①陸連データ貼付け!E3074</f>
        <v>0</v>
      </c>
      <c r="H3074" s="30">
        <f>①陸連データ貼付け!N3074</f>
        <v>0</v>
      </c>
      <c r="I3074" s="30">
        <f>①陸連データ貼付け!K3074</f>
        <v>0</v>
      </c>
      <c r="J3074" s="30" t="str">
        <f>ASC(①陸連データ貼付け!J3074)</f>
        <v/>
      </c>
      <c r="K3074" s="30">
        <f t="shared" si="143"/>
        <v>0</v>
      </c>
      <c r="L3074" s="30">
        <f>①陸連データ貼付け!P3074</f>
        <v>0</v>
      </c>
      <c r="M3074" s="64">
        <f>①陸連データ貼付け!Q3074</f>
        <v>0</v>
      </c>
    </row>
    <row r="3075" spans="1:13">
      <c r="A3075" s="233">
        <f>①陸連データ貼付け!M3075</f>
        <v>0</v>
      </c>
      <c r="B3075" s="30" t="str">
        <f t="shared" ref="B3075:B3138" si="144">LEFT(A3075,1)</f>
        <v>0</v>
      </c>
      <c r="C3075" s="30" t="str">
        <f t="shared" ref="C3075:C3138" si="145">REPLACE(A3075,1,1,"")</f>
        <v/>
      </c>
      <c r="D3075" s="30">
        <f>①陸連データ貼付け!B3075</f>
        <v>0</v>
      </c>
      <c r="E3075" s="30">
        <f>①陸連データ貼付け!C3075</f>
        <v>0</v>
      </c>
      <c r="F3075" s="30" t="str">
        <f>ASC(①陸連データ貼付け!D3075)</f>
        <v/>
      </c>
      <c r="G3075" s="30">
        <f>①陸連データ貼付け!E3075</f>
        <v>0</v>
      </c>
      <c r="H3075" s="30">
        <f>①陸連データ貼付け!N3075</f>
        <v>0</v>
      </c>
      <c r="I3075" s="30">
        <f>①陸連データ貼付け!K3075</f>
        <v>0</v>
      </c>
      <c r="J3075" s="30" t="str">
        <f>ASC(①陸連データ貼付け!J3075)</f>
        <v/>
      </c>
      <c r="K3075" s="30">
        <f t="shared" ref="K3075:K3138" si="146">I3075</f>
        <v>0</v>
      </c>
      <c r="L3075" s="30">
        <f>①陸連データ貼付け!P3075</f>
        <v>0</v>
      </c>
      <c r="M3075" s="64">
        <f>①陸連データ貼付け!Q3075</f>
        <v>0</v>
      </c>
    </row>
    <row r="3076" spans="1:13">
      <c r="A3076" s="233">
        <f>①陸連データ貼付け!M3076</f>
        <v>0</v>
      </c>
      <c r="B3076" s="30" t="str">
        <f t="shared" si="144"/>
        <v>0</v>
      </c>
      <c r="C3076" s="30" t="str">
        <f t="shared" si="145"/>
        <v/>
      </c>
      <c r="D3076" s="30">
        <f>①陸連データ貼付け!B3076</f>
        <v>0</v>
      </c>
      <c r="E3076" s="30">
        <f>①陸連データ貼付け!C3076</f>
        <v>0</v>
      </c>
      <c r="F3076" s="30" t="str">
        <f>ASC(①陸連データ貼付け!D3076)</f>
        <v/>
      </c>
      <c r="G3076" s="30">
        <f>①陸連データ貼付け!E3076</f>
        <v>0</v>
      </c>
      <c r="H3076" s="30">
        <f>①陸連データ貼付け!N3076</f>
        <v>0</v>
      </c>
      <c r="I3076" s="30">
        <f>①陸連データ貼付け!K3076</f>
        <v>0</v>
      </c>
      <c r="J3076" s="30" t="str">
        <f>ASC(①陸連データ貼付け!J3076)</f>
        <v/>
      </c>
      <c r="K3076" s="30">
        <f t="shared" si="146"/>
        <v>0</v>
      </c>
      <c r="L3076" s="30">
        <f>①陸連データ貼付け!P3076</f>
        <v>0</v>
      </c>
      <c r="M3076" s="64">
        <f>①陸連データ貼付け!Q3076</f>
        <v>0</v>
      </c>
    </row>
    <row r="3077" spans="1:13">
      <c r="A3077" s="233">
        <f>①陸連データ貼付け!M3077</f>
        <v>0</v>
      </c>
      <c r="B3077" s="30" t="str">
        <f t="shared" si="144"/>
        <v>0</v>
      </c>
      <c r="C3077" s="30" t="str">
        <f t="shared" si="145"/>
        <v/>
      </c>
      <c r="D3077" s="30">
        <f>①陸連データ貼付け!B3077</f>
        <v>0</v>
      </c>
      <c r="E3077" s="30">
        <f>①陸連データ貼付け!C3077</f>
        <v>0</v>
      </c>
      <c r="F3077" s="30" t="str">
        <f>ASC(①陸連データ貼付け!D3077)</f>
        <v/>
      </c>
      <c r="G3077" s="30">
        <f>①陸連データ貼付け!E3077</f>
        <v>0</v>
      </c>
      <c r="H3077" s="30">
        <f>①陸連データ貼付け!N3077</f>
        <v>0</v>
      </c>
      <c r="I3077" s="30">
        <f>①陸連データ貼付け!K3077</f>
        <v>0</v>
      </c>
      <c r="J3077" s="30" t="str">
        <f>ASC(①陸連データ貼付け!J3077)</f>
        <v/>
      </c>
      <c r="K3077" s="30">
        <f t="shared" si="146"/>
        <v>0</v>
      </c>
      <c r="L3077" s="30">
        <f>①陸連データ貼付け!P3077</f>
        <v>0</v>
      </c>
      <c r="M3077" s="64">
        <f>①陸連データ貼付け!Q3077</f>
        <v>0</v>
      </c>
    </row>
    <row r="3078" spans="1:13">
      <c r="A3078" s="233">
        <f>①陸連データ貼付け!M3078</f>
        <v>0</v>
      </c>
      <c r="B3078" s="30" t="str">
        <f t="shared" si="144"/>
        <v>0</v>
      </c>
      <c r="C3078" s="30" t="str">
        <f t="shared" si="145"/>
        <v/>
      </c>
      <c r="D3078" s="30">
        <f>①陸連データ貼付け!B3078</f>
        <v>0</v>
      </c>
      <c r="E3078" s="30">
        <f>①陸連データ貼付け!C3078</f>
        <v>0</v>
      </c>
      <c r="F3078" s="30" t="str">
        <f>ASC(①陸連データ貼付け!D3078)</f>
        <v/>
      </c>
      <c r="G3078" s="30">
        <f>①陸連データ貼付け!E3078</f>
        <v>0</v>
      </c>
      <c r="H3078" s="30">
        <f>①陸連データ貼付け!N3078</f>
        <v>0</v>
      </c>
      <c r="I3078" s="30">
        <f>①陸連データ貼付け!K3078</f>
        <v>0</v>
      </c>
      <c r="J3078" s="30" t="str">
        <f>ASC(①陸連データ貼付け!J3078)</f>
        <v/>
      </c>
      <c r="K3078" s="30">
        <f t="shared" si="146"/>
        <v>0</v>
      </c>
      <c r="L3078" s="30">
        <f>①陸連データ貼付け!P3078</f>
        <v>0</v>
      </c>
      <c r="M3078" s="64">
        <f>①陸連データ貼付け!Q3078</f>
        <v>0</v>
      </c>
    </row>
    <row r="3079" spans="1:13">
      <c r="A3079" s="233">
        <f>①陸連データ貼付け!M3079</f>
        <v>0</v>
      </c>
      <c r="B3079" s="30" t="str">
        <f t="shared" si="144"/>
        <v>0</v>
      </c>
      <c r="C3079" s="30" t="str">
        <f t="shared" si="145"/>
        <v/>
      </c>
      <c r="D3079" s="30">
        <f>①陸連データ貼付け!B3079</f>
        <v>0</v>
      </c>
      <c r="E3079" s="30">
        <f>①陸連データ貼付け!C3079</f>
        <v>0</v>
      </c>
      <c r="F3079" s="30" t="str">
        <f>ASC(①陸連データ貼付け!D3079)</f>
        <v/>
      </c>
      <c r="G3079" s="30">
        <f>①陸連データ貼付け!E3079</f>
        <v>0</v>
      </c>
      <c r="H3079" s="30">
        <f>①陸連データ貼付け!N3079</f>
        <v>0</v>
      </c>
      <c r="I3079" s="30">
        <f>①陸連データ貼付け!K3079</f>
        <v>0</v>
      </c>
      <c r="J3079" s="30" t="str">
        <f>ASC(①陸連データ貼付け!J3079)</f>
        <v/>
      </c>
      <c r="K3079" s="30">
        <f t="shared" si="146"/>
        <v>0</v>
      </c>
      <c r="L3079" s="30">
        <f>①陸連データ貼付け!P3079</f>
        <v>0</v>
      </c>
      <c r="M3079" s="64">
        <f>①陸連データ貼付け!Q3079</f>
        <v>0</v>
      </c>
    </row>
    <row r="3080" spans="1:13">
      <c r="A3080" s="233">
        <f>①陸連データ貼付け!M3080</f>
        <v>0</v>
      </c>
      <c r="B3080" s="30" t="str">
        <f t="shared" si="144"/>
        <v>0</v>
      </c>
      <c r="C3080" s="30" t="str">
        <f t="shared" si="145"/>
        <v/>
      </c>
      <c r="D3080" s="30">
        <f>①陸連データ貼付け!B3080</f>
        <v>0</v>
      </c>
      <c r="E3080" s="30">
        <f>①陸連データ貼付け!C3080</f>
        <v>0</v>
      </c>
      <c r="F3080" s="30" t="str">
        <f>ASC(①陸連データ貼付け!D3080)</f>
        <v/>
      </c>
      <c r="G3080" s="30">
        <f>①陸連データ貼付け!E3080</f>
        <v>0</v>
      </c>
      <c r="H3080" s="30">
        <f>①陸連データ貼付け!N3080</f>
        <v>0</v>
      </c>
      <c r="I3080" s="30">
        <f>①陸連データ貼付け!K3080</f>
        <v>0</v>
      </c>
      <c r="J3080" s="30" t="str">
        <f>ASC(①陸連データ貼付け!J3080)</f>
        <v/>
      </c>
      <c r="K3080" s="30">
        <f t="shared" si="146"/>
        <v>0</v>
      </c>
      <c r="L3080" s="30">
        <f>①陸連データ貼付け!P3080</f>
        <v>0</v>
      </c>
      <c r="M3080" s="64">
        <f>①陸連データ貼付け!Q3080</f>
        <v>0</v>
      </c>
    </row>
    <row r="3081" spans="1:13">
      <c r="A3081" s="233">
        <f>①陸連データ貼付け!M3081</f>
        <v>0</v>
      </c>
      <c r="B3081" s="30" t="str">
        <f t="shared" si="144"/>
        <v>0</v>
      </c>
      <c r="C3081" s="30" t="str">
        <f t="shared" si="145"/>
        <v/>
      </c>
      <c r="D3081" s="30">
        <f>①陸連データ貼付け!B3081</f>
        <v>0</v>
      </c>
      <c r="E3081" s="30">
        <f>①陸連データ貼付け!C3081</f>
        <v>0</v>
      </c>
      <c r="F3081" s="30" t="str">
        <f>ASC(①陸連データ貼付け!D3081)</f>
        <v/>
      </c>
      <c r="G3081" s="30">
        <f>①陸連データ貼付け!E3081</f>
        <v>0</v>
      </c>
      <c r="H3081" s="30">
        <f>①陸連データ貼付け!N3081</f>
        <v>0</v>
      </c>
      <c r="I3081" s="30">
        <f>①陸連データ貼付け!K3081</f>
        <v>0</v>
      </c>
      <c r="J3081" s="30" t="str">
        <f>ASC(①陸連データ貼付け!J3081)</f>
        <v/>
      </c>
      <c r="K3081" s="30">
        <f t="shared" si="146"/>
        <v>0</v>
      </c>
      <c r="L3081" s="30">
        <f>①陸連データ貼付け!P3081</f>
        <v>0</v>
      </c>
      <c r="M3081" s="64">
        <f>①陸連データ貼付け!Q3081</f>
        <v>0</v>
      </c>
    </row>
    <row r="3082" spans="1:13">
      <c r="A3082" s="233">
        <f>①陸連データ貼付け!M3082</f>
        <v>0</v>
      </c>
      <c r="B3082" s="30" t="str">
        <f t="shared" si="144"/>
        <v>0</v>
      </c>
      <c r="C3082" s="30" t="str">
        <f t="shared" si="145"/>
        <v/>
      </c>
      <c r="D3082" s="30">
        <f>①陸連データ貼付け!B3082</f>
        <v>0</v>
      </c>
      <c r="E3082" s="30">
        <f>①陸連データ貼付け!C3082</f>
        <v>0</v>
      </c>
      <c r="F3082" s="30" t="str">
        <f>ASC(①陸連データ貼付け!D3082)</f>
        <v/>
      </c>
      <c r="G3082" s="30">
        <f>①陸連データ貼付け!E3082</f>
        <v>0</v>
      </c>
      <c r="H3082" s="30">
        <f>①陸連データ貼付け!N3082</f>
        <v>0</v>
      </c>
      <c r="I3082" s="30">
        <f>①陸連データ貼付け!K3082</f>
        <v>0</v>
      </c>
      <c r="J3082" s="30" t="str">
        <f>ASC(①陸連データ貼付け!J3082)</f>
        <v/>
      </c>
      <c r="K3082" s="30">
        <f t="shared" si="146"/>
        <v>0</v>
      </c>
      <c r="L3082" s="30">
        <f>①陸連データ貼付け!P3082</f>
        <v>0</v>
      </c>
      <c r="M3082" s="64">
        <f>①陸連データ貼付け!Q3082</f>
        <v>0</v>
      </c>
    </row>
    <row r="3083" spans="1:13">
      <c r="A3083" s="233">
        <f>①陸連データ貼付け!M3083</f>
        <v>0</v>
      </c>
      <c r="B3083" s="30" t="str">
        <f t="shared" si="144"/>
        <v>0</v>
      </c>
      <c r="C3083" s="30" t="str">
        <f t="shared" si="145"/>
        <v/>
      </c>
      <c r="D3083" s="30">
        <f>①陸連データ貼付け!B3083</f>
        <v>0</v>
      </c>
      <c r="E3083" s="30">
        <f>①陸連データ貼付け!C3083</f>
        <v>0</v>
      </c>
      <c r="F3083" s="30" t="str">
        <f>ASC(①陸連データ貼付け!D3083)</f>
        <v/>
      </c>
      <c r="G3083" s="30">
        <f>①陸連データ貼付け!E3083</f>
        <v>0</v>
      </c>
      <c r="H3083" s="30">
        <f>①陸連データ貼付け!N3083</f>
        <v>0</v>
      </c>
      <c r="I3083" s="30">
        <f>①陸連データ貼付け!K3083</f>
        <v>0</v>
      </c>
      <c r="J3083" s="30" t="str">
        <f>ASC(①陸連データ貼付け!J3083)</f>
        <v/>
      </c>
      <c r="K3083" s="30">
        <f t="shared" si="146"/>
        <v>0</v>
      </c>
      <c r="L3083" s="30">
        <f>①陸連データ貼付け!P3083</f>
        <v>0</v>
      </c>
      <c r="M3083" s="64">
        <f>①陸連データ貼付け!Q3083</f>
        <v>0</v>
      </c>
    </row>
    <row r="3084" spans="1:13">
      <c r="A3084" s="233">
        <f>①陸連データ貼付け!M3084</f>
        <v>0</v>
      </c>
      <c r="B3084" s="30" t="str">
        <f t="shared" si="144"/>
        <v>0</v>
      </c>
      <c r="C3084" s="30" t="str">
        <f t="shared" si="145"/>
        <v/>
      </c>
      <c r="D3084" s="30">
        <f>①陸連データ貼付け!B3084</f>
        <v>0</v>
      </c>
      <c r="E3084" s="30">
        <f>①陸連データ貼付け!C3084</f>
        <v>0</v>
      </c>
      <c r="F3084" s="30" t="str">
        <f>ASC(①陸連データ貼付け!D3084)</f>
        <v/>
      </c>
      <c r="G3084" s="30">
        <f>①陸連データ貼付け!E3084</f>
        <v>0</v>
      </c>
      <c r="H3084" s="30">
        <f>①陸連データ貼付け!N3084</f>
        <v>0</v>
      </c>
      <c r="I3084" s="30">
        <f>①陸連データ貼付け!K3084</f>
        <v>0</v>
      </c>
      <c r="J3084" s="30" t="str">
        <f>ASC(①陸連データ貼付け!J3084)</f>
        <v/>
      </c>
      <c r="K3084" s="30">
        <f t="shared" si="146"/>
        <v>0</v>
      </c>
      <c r="L3084" s="30">
        <f>①陸連データ貼付け!P3084</f>
        <v>0</v>
      </c>
      <c r="M3084" s="64">
        <f>①陸連データ貼付け!Q3084</f>
        <v>0</v>
      </c>
    </row>
    <row r="3085" spans="1:13">
      <c r="A3085" s="233">
        <f>①陸連データ貼付け!M3085</f>
        <v>0</v>
      </c>
      <c r="B3085" s="30" t="str">
        <f t="shared" si="144"/>
        <v>0</v>
      </c>
      <c r="C3085" s="30" t="str">
        <f t="shared" si="145"/>
        <v/>
      </c>
      <c r="D3085" s="30">
        <f>①陸連データ貼付け!B3085</f>
        <v>0</v>
      </c>
      <c r="E3085" s="30">
        <f>①陸連データ貼付け!C3085</f>
        <v>0</v>
      </c>
      <c r="F3085" s="30" t="str">
        <f>ASC(①陸連データ貼付け!D3085)</f>
        <v/>
      </c>
      <c r="G3085" s="30">
        <f>①陸連データ貼付け!E3085</f>
        <v>0</v>
      </c>
      <c r="H3085" s="30">
        <f>①陸連データ貼付け!N3085</f>
        <v>0</v>
      </c>
      <c r="I3085" s="30">
        <f>①陸連データ貼付け!K3085</f>
        <v>0</v>
      </c>
      <c r="J3085" s="30" t="str">
        <f>ASC(①陸連データ貼付け!J3085)</f>
        <v/>
      </c>
      <c r="K3085" s="30">
        <f t="shared" si="146"/>
        <v>0</v>
      </c>
      <c r="L3085" s="30">
        <f>①陸連データ貼付け!P3085</f>
        <v>0</v>
      </c>
      <c r="M3085" s="64">
        <f>①陸連データ貼付け!Q3085</f>
        <v>0</v>
      </c>
    </row>
    <row r="3086" spans="1:13">
      <c r="A3086" s="233">
        <f>①陸連データ貼付け!M3086</f>
        <v>0</v>
      </c>
      <c r="B3086" s="30" t="str">
        <f t="shared" si="144"/>
        <v>0</v>
      </c>
      <c r="C3086" s="30" t="str">
        <f t="shared" si="145"/>
        <v/>
      </c>
      <c r="D3086" s="30">
        <f>①陸連データ貼付け!B3086</f>
        <v>0</v>
      </c>
      <c r="E3086" s="30">
        <f>①陸連データ貼付け!C3086</f>
        <v>0</v>
      </c>
      <c r="F3086" s="30" t="str">
        <f>ASC(①陸連データ貼付け!D3086)</f>
        <v/>
      </c>
      <c r="G3086" s="30">
        <f>①陸連データ貼付け!E3086</f>
        <v>0</v>
      </c>
      <c r="H3086" s="30">
        <f>①陸連データ貼付け!N3086</f>
        <v>0</v>
      </c>
      <c r="I3086" s="30">
        <f>①陸連データ貼付け!K3086</f>
        <v>0</v>
      </c>
      <c r="J3086" s="30" t="str">
        <f>ASC(①陸連データ貼付け!J3086)</f>
        <v/>
      </c>
      <c r="K3086" s="30">
        <f t="shared" si="146"/>
        <v>0</v>
      </c>
      <c r="L3086" s="30">
        <f>①陸連データ貼付け!P3086</f>
        <v>0</v>
      </c>
      <c r="M3086" s="64">
        <f>①陸連データ貼付け!Q3086</f>
        <v>0</v>
      </c>
    </row>
    <row r="3087" spans="1:13">
      <c r="A3087" s="233">
        <f>①陸連データ貼付け!M3087</f>
        <v>0</v>
      </c>
      <c r="B3087" s="30" t="str">
        <f t="shared" si="144"/>
        <v>0</v>
      </c>
      <c r="C3087" s="30" t="str">
        <f t="shared" si="145"/>
        <v/>
      </c>
      <c r="D3087" s="30">
        <f>①陸連データ貼付け!B3087</f>
        <v>0</v>
      </c>
      <c r="E3087" s="30">
        <f>①陸連データ貼付け!C3087</f>
        <v>0</v>
      </c>
      <c r="F3087" s="30" t="str">
        <f>ASC(①陸連データ貼付け!D3087)</f>
        <v/>
      </c>
      <c r="G3087" s="30">
        <f>①陸連データ貼付け!E3087</f>
        <v>0</v>
      </c>
      <c r="H3087" s="30">
        <f>①陸連データ貼付け!N3087</f>
        <v>0</v>
      </c>
      <c r="I3087" s="30">
        <f>①陸連データ貼付け!K3087</f>
        <v>0</v>
      </c>
      <c r="J3087" s="30" t="str">
        <f>ASC(①陸連データ貼付け!J3087)</f>
        <v/>
      </c>
      <c r="K3087" s="30">
        <f t="shared" si="146"/>
        <v>0</v>
      </c>
      <c r="L3087" s="30">
        <f>①陸連データ貼付け!P3087</f>
        <v>0</v>
      </c>
      <c r="M3087" s="64">
        <f>①陸連データ貼付け!Q3087</f>
        <v>0</v>
      </c>
    </row>
    <row r="3088" spans="1:13">
      <c r="A3088" s="233">
        <f>①陸連データ貼付け!M3088</f>
        <v>0</v>
      </c>
      <c r="B3088" s="30" t="str">
        <f t="shared" si="144"/>
        <v>0</v>
      </c>
      <c r="C3088" s="30" t="str">
        <f t="shared" si="145"/>
        <v/>
      </c>
      <c r="D3088" s="30">
        <f>①陸連データ貼付け!B3088</f>
        <v>0</v>
      </c>
      <c r="E3088" s="30">
        <f>①陸連データ貼付け!C3088</f>
        <v>0</v>
      </c>
      <c r="F3088" s="30" t="str">
        <f>ASC(①陸連データ貼付け!D3088)</f>
        <v/>
      </c>
      <c r="G3088" s="30">
        <f>①陸連データ貼付け!E3088</f>
        <v>0</v>
      </c>
      <c r="H3088" s="30">
        <f>①陸連データ貼付け!N3088</f>
        <v>0</v>
      </c>
      <c r="I3088" s="30">
        <f>①陸連データ貼付け!K3088</f>
        <v>0</v>
      </c>
      <c r="J3088" s="30" t="str">
        <f>ASC(①陸連データ貼付け!J3088)</f>
        <v/>
      </c>
      <c r="K3088" s="30">
        <f t="shared" si="146"/>
        <v>0</v>
      </c>
      <c r="L3088" s="30">
        <f>①陸連データ貼付け!P3088</f>
        <v>0</v>
      </c>
      <c r="M3088" s="64">
        <f>①陸連データ貼付け!Q3088</f>
        <v>0</v>
      </c>
    </row>
    <row r="3089" spans="1:13">
      <c r="A3089" s="233">
        <f>①陸連データ貼付け!M3089</f>
        <v>0</v>
      </c>
      <c r="B3089" s="30" t="str">
        <f t="shared" si="144"/>
        <v>0</v>
      </c>
      <c r="C3089" s="30" t="str">
        <f t="shared" si="145"/>
        <v/>
      </c>
      <c r="D3089" s="30">
        <f>①陸連データ貼付け!B3089</f>
        <v>0</v>
      </c>
      <c r="E3089" s="30">
        <f>①陸連データ貼付け!C3089</f>
        <v>0</v>
      </c>
      <c r="F3089" s="30" t="str">
        <f>ASC(①陸連データ貼付け!D3089)</f>
        <v/>
      </c>
      <c r="G3089" s="30">
        <f>①陸連データ貼付け!E3089</f>
        <v>0</v>
      </c>
      <c r="H3089" s="30">
        <f>①陸連データ貼付け!N3089</f>
        <v>0</v>
      </c>
      <c r="I3089" s="30">
        <f>①陸連データ貼付け!K3089</f>
        <v>0</v>
      </c>
      <c r="J3089" s="30" t="str">
        <f>ASC(①陸連データ貼付け!J3089)</f>
        <v/>
      </c>
      <c r="K3089" s="30">
        <f t="shared" si="146"/>
        <v>0</v>
      </c>
      <c r="L3089" s="30">
        <f>①陸連データ貼付け!P3089</f>
        <v>0</v>
      </c>
      <c r="M3089" s="64">
        <f>①陸連データ貼付け!Q3089</f>
        <v>0</v>
      </c>
    </row>
    <row r="3090" spans="1:13">
      <c r="A3090" s="233">
        <f>①陸連データ貼付け!M3090</f>
        <v>0</v>
      </c>
      <c r="B3090" s="30" t="str">
        <f t="shared" si="144"/>
        <v>0</v>
      </c>
      <c r="C3090" s="30" t="str">
        <f t="shared" si="145"/>
        <v/>
      </c>
      <c r="D3090" s="30">
        <f>①陸連データ貼付け!B3090</f>
        <v>0</v>
      </c>
      <c r="E3090" s="30">
        <f>①陸連データ貼付け!C3090</f>
        <v>0</v>
      </c>
      <c r="F3090" s="30" t="str">
        <f>ASC(①陸連データ貼付け!D3090)</f>
        <v/>
      </c>
      <c r="G3090" s="30">
        <f>①陸連データ貼付け!E3090</f>
        <v>0</v>
      </c>
      <c r="H3090" s="30">
        <f>①陸連データ貼付け!N3090</f>
        <v>0</v>
      </c>
      <c r="I3090" s="30">
        <f>①陸連データ貼付け!K3090</f>
        <v>0</v>
      </c>
      <c r="J3090" s="30" t="str">
        <f>ASC(①陸連データ貼付け!J3090)</f>
        <v/>
      </c>
      <c r="K3090" s="30">
        <f t="shared" si="146"/>
        <v>0</v>
      </c>
      <c r="L3090" s="30">
        <f>①陸連データ貼付け!P3090</f>
        <v>0</v>
      </c>
      <c r="M3090" s="64">
        <f>①陸連データ貼付け!Q3090</f>
        <v>0</v>
      </c>
    </row>
    <row r="3091" spans="1:13">
      <c r="A3091" s="233">
        <f>①陸連データ貼付け!M3091</f>
        <v>0</v>
      </c>
      <c r="B3091" s="30" t="str">
        <f t="shared" si="144"/>
        <v>0</v>
      </c>
      <c r="C3091" s="30" t="str">
        <f t="shared" si="145"/>
        <v/>
      </c>
      <c r="D3091" s="30">
        <f>①陸連データ貼付け!B3091</f>
        <v>0</v>
      </c>
      <c r="E3091" s="30">
        <f>①陸連データ貼付け!C3091</f>
        <v>0</v>
      </c>
      <c r="F3091" s="30" t="str">
        <f>ASC(①陸連データ貼付け!D3091)</f>
        <v/>
      </c>
      <c r="G3091" s="30">
        <f>①陸連データ貼付け!E3091</f>
        <v>0</v>
      </c>
      <c r="H3091" s="30">
        <f>①陸連データ貼付け!N3091</f>
        <v>0</v>
      </c>
      <c r="I3091" s="30">
        <f>①陸連データ貼付け!K3091</f>
        <v>0</v>
      </c>
      <c r="J3091" s="30" t="str">
        <f>ASC(①陸連データ貼付け!J3091)</f>
        <v/>
      </c>
      <c r="K3091" s="30">
        <f t="shared" si="146"/>
        <v>0</v>
      </c>
      <c r="L3091" s="30">
        <f>①陸連データ貼付け!P3091</f>
        <v>0</v>
      </c>
      <c r="M3091" s="64">
        <f>①陸連データ貼付け!Q3091</f>
        <v>0</v>
      </c>
    </row>
    <row r="3092" spans="1:13">
      <c r="A3092" s="233">
        <f>①陸連データ貼付け!M3092</f>
        <v>0</v>
      </c>
      <c r="B3092" s="30" t="str">
        <f t="shared" si="144"/>
        <v>0</v>
      </c>
      <c r="C3092" s="30" t="str">
        <f t="shared" si="145"/>
        <v/>
      </c>
      <c r="D3092" s="30">
        <f>①陸連データ貼付け!B3092</f>
        <v>0</v>
      </c>
      <c r="E3092" s="30">
        <f>①陸連データ貼付け!C3092</f>
        <v>0</v>
      </c>
      <c r="F3092" s="30" t="str">
        <f>ASC(①陸連データ貼付け!D3092)</f>
        <v/>
      </c>
      <c r="G3092" s="30">
        <f>①陸連データ貼付け!E3092</f>
        <v>0</v>
      </c>
      <c r="H3092" s="30">
        <f>①陸連データ貼付け!N3092</f>
        <v>0</v>
      </c>
      <c r="I3092" s="30">
        <f>①陸連データ貼付け!K3092</f>
        <v>0</v>
      </c>
      <c r="J3092" s="30" t="str">
        <f>ASC(①陸連データ貼付け!J3092)</f>
        <v/>
      </c>
      <c r="K3092" s="30">
        <f t="shared" si="146"/>
        <v>0</v>
      </c>
      <c r="L3092" s="30">
        <f>①陸連データ貼付け!P3092</f>
        <v>0</v>
      </c>
      <c r="M3092" s="64">
        <f>①陸連データ貼付け!Q3092</f>
        <v>0</v>
      </c>
    </row>
    <row r="3093" spans="1:13">
      <c r="A3093" s="233">
        <f>①陸連データ貼付け!M3093</f>
        <v>0</v>
      </c>
      <c r="B3093" s="30" t="str">
        <f t="shared" si="144"/>
        <v>0</v>
      </c>
      <c r="C3093" s="30" t="str">
        <f t="shared" si="145"/>
        <v/>
      </c>
      <c r="D3093" s="30">
        <f>①陸連データ貼付け!B3093</f>
        <v>0</v>
      </c>
      <c r="E3093" s="30">
        <f>①陸連データ貼付け!C3093</f>
        <v>0</v>
      </c>
      <c r="F3093" s="30" t="str">
        <f>ASC(①陸連データ貼付け!D3093)</f>
        <v/>
      </c>
      <c r="G3093" s="30">
        <f>①陸連データ貼付け!E3093</f>
        <v>0</v>
      </c>
      <c r="H3093" s="30">
        <f>①陸連データ貼付け!N3093</f>
        <v>0</v>
      </c>
      <c r="I3093" s="30">
        <f>①陸連データ貼付け!K3093</f>
        <v>0</v>
      </c>
      <c r="J3093" s="30" t="str">
        <f>ASC(①陸連データ貼付け!J3093)</f>
        <v/>
      </c>
      <c r="K3093" s="30">
        <f t="shared" si="146"/>
        <v>0</v>
      </c>
      <c r="L3093" s="30">
        <f>①陸連データ貼付け!P3093</f>
        <v>0</v>
      </c>
      <c r="M3093" s="64">
        <f>①陸連データ貼付け!Q3093</f>
        <v>0</v>
      </c>
    </row>
    <row r="3094" spans="1:13">
      <c r="A3094" s="233">
        <f>①陸連データ貼付け!M3094</f>
        <v>0</v>
      </c>
      <c r="B3094" s="30" t="str">
        <f t="shared" si="144"/>
        <v>0</v>
      </c>
      <c r="C3094" s="30" t="str">
        <f t="shared" si="145"/>
        <v/>
      </c>
      <c r="D3094" s="30">
        <f>①陸連データ貼付け!B3094</f>
        <v>0</v>
      </c>
      <c r="E3094" s="30">
        <f>①陸連データ貼付け!C3094</f>
        <v>0</v>
      </c>
      <c r="F3094" s="30" t="str">
        <f>ASC(①陸連データ貼付け!D3094)</f>
        <v/>
      </c>
      <c r="G3094" s="30">
        <f>①陸連データ貼付け!E3094</f>
        <v>0</v>
      </c>
      <c r="H3094" s="30">
        <f>①陸連データ貼付け!N3094</f>
        <v>0</v>
      </c>
      <c r="I3094" s="30">
        <f>①陸連データ貼付け!K3094</f>
        <v>0</v>
      </c>
      <c r="J3094" s="30" t="str">
        <f>ASC(①陸連データ貼付け!J3094)</f>
        <v/>
      </c>
      <c r="K3094" s="30">
        <f t="shared" si="146"/>
        <v>0</v>
      </c>
      <c r="L3094" s="30">
        <f>①陸連データ貼付け!P3094</f>
        <v>0</v>
      </c>
      <c r="M3094" s="64">
        <f>①陸連データ貼付け!Q3094</f>
        <v>0</v>
      </c>
    </row>
    <row r="3095" spans="1:13">
      <c r="A3095" s="233">
        <f>①陸連データ貼付け!M3095</f>
        <v>0</v>
      </c>
      <c r="B3095" s="30" t="str">
        <f t="shared" si="144"/>
        <v>0</v>
      </c>
      <c r="C3095" s="30" t="str">
        <f t="shared" si="145"/>
        <v/>
      </c>
      <c r="D3095" s="30">
        <f>①陸連データ貼付け!B3095</f>
        <v>0</v>
      </c>
      <c r="E3095" s="30">
        <f>①陸連データ貼付け!C3095</f>
        <v>0</v>
      </c>
      <c r="F3095" s="30" t="str">
        <f>ASC(①陸連データ貼付け!D3095)</f>
        <v/>
      </c>
      <c r="G3095" s="30">
        <f>①陸連データ貼付け!E3095</f>
        <v>0</v>
      </c>
      <c r="H3095" s="30">
        <f>①陸連データ貼付け!N3095</f>
        <v>0</v>
      </c>
      <c r="I3095" s="30">
        <f>①陸連データ貼付け!K3095</f>
        <v>0</v>
      </c>
      <c r="J3095" s="30" t="str">
        <f>ASC(①陸連データ貼付け!J3095)</f>
        <v/>
      </c>
      <c r="K3095" s="30">
        <f t="shared" si="146"/>
        <v>0</v>
      </c>
      <c r="L3095" s="30">
        <f>①陸連データ貼付け!P3095</f>
        <v>0</v>
      </c>
      <c r="M3095" s="64">
        <f>①陸連データ貼付け!Q3095</f>
        <v>0</v>
      </c>
    </row>
    <row r="3096" spans="1:13">
      <c r="A3096" s="233">
        <f>①陸連データ貼付け!M3096</f>
        <v>0</v>
      </c>
      <c r="B3096" s="30" t="str">
        <f t="shared" si="144"/>
        <v>0</v>
      </c>
      <c r="C3096" s="30" t="str">
        <f t="shared" si="145"/>
        <v/>
      </c>
      <c r="D3096" s="30">
        <f>①陸連データ貼付け!B3096</f>
        <v>0</v>
      </c>
      <c r="E3096" s="30">
        <f>①陸連データ貼付け!C3096</f>
        <v>0</v>
      </c>
      <c r="F3096" s="30" t="str">
        <f>ASC(①陸連データ貼付け!D3096)</f>
        <v/>
      </c>
      <c r="G3096" s="30">
        <f>①陸連データ貼付け!E3096</f>
        <v>0</v>
      </c>
      <c r="H3096" s="30">
        <f>①陸連データ貼付け!N3096</f>
        <v>0</v>
      </c>
      <c r="I3096" s="30">
        <f>①陸連データ貼付け!K3096</f>
        <v>0</v>
      </c>
      <c r="J3096" s="30" t="str">
        <f>ASC(①陸連データ貼付け!J3096)</f>
        <v/>
      </c>
      <c r="K3096" s="30">
        <f t="shared" si="146"/>
        <v>0</v>
      </c>
      <c r="L3096" s="30">
        <f>①陸連データ貼付け!P3096</f>
        <v>0</v>
      </c>
      <c r="M3096" s="64">
        <f>①陸連データ貼付け!Q3096</f>
        <v>0</v>
      </c>
    </row>
    <row r="3097" spans="1:13">
      <c r="A3097" s="233">
        <f>①陸連データ貼付け!M3097</f>
        <v>0</v>
      </c>
      <c r="B3097" s="30" t="str">
        <f t="shared" si="144"/>
        <v>0</v>
      </c>
      <c r="C3097" s="30" t="str">
        <f t="shared" si="145"/>
        <v/>
      </c>
      <c r="D3097" s="30">
        <f>①陸連データ貼付け!B3097</f>
        <v>0</v>
      </c>
      <c r="E3097" s="30">
        <f>①陸連データ貼付け!C3097</f>
        <v>0</v>
      </c>
      <c r="F3097" s="30" t="str">
        <f>ASC(①陸連データ貼付け!D3097)</f>
        <v/>
      </c>
      <c r="G3097" s="30">
        <f>①陸連データ貼付け!E3097</f>
        <v>0</v>
      </c>
      <c r="H3097" s="30">
        <f>①陸連データ貼付け!N3097</f>
        <v>0</v>
      </c>
      <c r="I3097" s="30">
        <f>①陸連データ貼付け!K3097</f>
        <v>0</v>
      </c>
      <c r="J3097" s="30" t="str">
        <f>ASC(①陸連データ貼付け!J3097)</f>
        <v/>
      </c>
      <c r="K3097" s="30">
        <f t="shared" si="146"/>
        <v>0</v>
      </c>
      <c r="L3097" s="30">
        <f>①陸連データ貼付け!P3097</f>
        <v>0</v>
      </c>
      <c r="M3097" s="64">
        <f>①陸連データ貼付け!Q3097</f>
        <v>0</v>
      </c>
    </row>
    <row r="3098" spans="1:13">
      <c r="A3098" s="233">
        <f>①陸連データ貼付け!M3098</f>
        <v>0</v>
      </c>
      <c r="B3098" s="30" t="str">
        <f t="shared" si="144"/>
        <v>0</v>
      </c>
      <c r="C3098" s="30" t="str">
        <f t="shared" si="145"/>
        <v/>
      </c>
      <c r="D3098" s="30">
        <f>①陸連データ貼付け!B3098</f>
        <v>0</v>
      </c>
      <c r="E3098" s="30">
        <f>①陸連データ貼付け!C3098</f>
        <v>0</v>
      </c>
      <c r="F3098" s="30" t="str">
        <f>ASC(①陸連データ貼付け!D3098)</f>
        <v/>
      </c>
      <c r="G3098" s="30">
        <f>①陸連データ貼付け!E3098</f>
        <v>0</v>
      </c>
      <c r="H3098" s="30">
        <f>①陸連データ貼付け!N3098</f>
        <v>0</v>
      </c>
      <c r="I3098" s="30">
        <f>①陸連データ貼付け!K3098</f>
        <v>0</v>
      </c>
      <c r="J3098" s="30" t="str">
        <f>ASC(①陸連データ貼付け!J3098)</f>
        <v/>
      </c>
      <c r="K3098" s="30">
        <f t="shared" si="146"/>
        <v>0</v>
      </c>
      <c r="L3098" s="30">
        <f>①陸連データ貼付け!P3098</f>
        <v>0</v>
      </c>
      <c r="M3098" s="64">
        <f>①陸連データ貼付け!Q3098</f>
        <v>0</v>
      </c>
    </row>
    <row r="3099" spans="1:13">
      <c r="A3099" s="233">
        <f>①陸連データ貼付け!M3099</f>
        <v>0</v>
      </c>
      <c r="B3099" s="30" t="str">
        <f t="shared" si="144"/>
        <v>0</v>
      </c>
      <c r="C3099" s="30" t="str">
        <f t="shared" si="145"/>
        <v/>
      </c>
      <c r="D3099" s="30">
        <f>①陸連データ貼付け!B3099</f>
        <v>0</v>
      </c>
      <c r="E3099" s="30">
        <f>①陸連データ貼付け!C3099</f>
        <v>0</v>
      </c>
      <c r="F3099" s="30" t="str">
        <f>ASC(①陸連データ貼付け!D3099)</f>
        <v/>
      </c>
      <c r="G3099" s="30">
        <f>①陸連データ貼付け!E3099</f>
        <v>0</v>
      </c>
      <c r="H3099" s="30">
        <f>①陸連データ貼付け!N3099</f>
        <v>0</v>
      </c>
      <c r="I3099" s="30">
        <f>①陸連データ貼付け!K3099</f>
        <v>0</v>
      </c>
      <c r="J3099" s="30" t="str">
        <f>ASC(①陸連データ貼付け!J3099)</f>
        <v/>
      </c>
      <c r="K3099" s="30">
        <f t="shared" si="146"/>
        <v>0</v>
      </c>
      <c r="L3099" s="30">
        <f>①陸連データ貼付け!P3099</f>
        <v>0</v>
      </c>
      <c r="M3099" s="64">
        <f>①陸連データ貼付け!Q3099</f>
        <v>0</v>
      </c>
    </row>
    <row r="3100" spans="1:13">
      <c r="A3100" s="233">
        <f>①陸連データ貼付け!M3100</f>
        <v>0</v>
      </c>
      <c r="B3100" s="30" t="str">
        <f t="shared" si="144"/>
        <v>0</v>
      </c>
      <c r="C3100" s="30" t="str">
        <f t="shared" si="145"/>
        <v/>
      </c>
      <c r="D3100" s="30">
        <f>①陸連データ貼付け!B3100</f>
        <v>0</v>
      </c>
      <c r="E3100" s="30">
        <f>①陸連データ貼付け!C3100</f>
        <v>0</v>
      </c>
      <c r="F3100" s="30" t="str">
        <f>ASC(①陸連データ貼付け!D3100)</f>
        <v/>
      </c>
      <c r="G3100" s="30">
        <f>①陸連データ貼付け!E3100</f>
        <v>0</v>
      </c>
      <c r="H3100" s="30">
        <f>①陸連データ貼付け!N3100</f>
        <v>0</v>
      </c>
      <c r="I3100" s="30">
        <f>①陸連データ貼付け!K3100</f>
        <v>0</v>
      </c>
      <c r="J3100" s="30" t="str">
        <f>ASC(①陸連データ貼付け!J3100)</f>
        <v/>
      </c>
      <c r="K3100" s="30">
        <f t="shared" si="146"/>
        <v>0</v>
      </c>
      <c r="L3100" s="30">
        <f>①陸連データ貼付け!P3100</f>
        <v>0</v>
      </c>
      <c r="M3100" s="64">
        <f>①陸連データ貼付け!Q3100</f>
        <v>0</v>
      </c>
    </row>
    <row r="3101" spans="1:13">
      <c r="A3101" s="233">
        <f>①陸連データ貼付け!M3101</f>
        <v>0</v>
      </c>
      <c r="B3101" s="30" t="str">
        <f t="shared" si="144"/>
        <v>0</v>
      </c>
      <c r="C3101" s="30" t="str">
        <f t="shared" si="145"/>
        <v/>
      </c>
      <c r="D3101" s="30">
        <f>①陸連データ貼付け!B3101</f>
        <v>0</v>
      </c>
      <c r="E3101" s="30">
        <f>①陸連データ貼付け!C3101</f>
        <v>0</v>
      </c>
      <c r="F3101" s="30" t="str">
        <f>ASC(①陸連データ貼付け!D3101)</f>
        <v/>
      </c>
      <c r="G3101" s="30">
        <f>①陸連データ貼付け!E3101</f>
        <v>0</v>
      </c>
      <c r="H3101" s="30">
        <f>①陸連データ貼付け!N3101</f>
        <v>0</v>
      </c>
      <c r="I3101" s="30">
        <f>①陸連データ貼付け!K3101</f>
        <v>0</v>
      </c>
      <c r="J3101" s="30" t="str">
        <f>ASC(①陸連データ貼付け!J3101)</f>
        <v/>
      </c>
      <c r="K3101" s="30">
        <f t="shared" si="146"/>
        <v>0</v>
      </c>
      <c r="L3101" s="30">
        <f>①陸連データ貼付け!P3101</f>
        <v>0</v>
      </c>
      <c r="M3101" s="64">
        <f>①陸連データ貼付け!Q3101</f>
        <v>0</v>
      </c>
    </row>
    <row r="3102" spans="1:13">
      <c r="A3102" s="233">
        <f>①陸連データ貼付け!M3102</f>
        <v>0</v>
      </c>
      <c r="B3102" s="30" t="str">
        <f t="shared" si="144"/>
        <v>0</v>
      </c>
      <c r="C3102" s="30" t="str">
        <f t="shared" si="145"/>
        <v/>
      </c>
      <c r="D3102" s="30">
        <f>①陸連データ貼付け!B3102</f>
        <v>0</v>
      </c>
      <c r="E3102" s="30">
        <f>①陸連データ貼付け!C3102</f>
        <v>0</v>
      </c>
      <c r="F3102" s="30" t="str">
        <f>ASC(①陸連データ貼付け!D3102)</f>
        <v/>
      </c>
      <c r="G3102" s="30">
        <f>①陸連データ貼付け!E3102</f>
        <v>0</v>
      </c>
      <c r="H3102" s="30">
        <f>①陸連データ貼付け!N3102</f>
        <v>0</v>
      </c>
      <c r="I3102" s="30">
        <f>①陸連データ貼付け!K3102</f>
        <v>0</v>
      </c>
      <c r="J3102" s="30" t="str">
        <f>ASC(①陸連データ貼付け!J3102)</f>
        <v/>
      </c>
      <c r="K3102" s="30">
        <f t="shared" si="146"/>
        <v>0</v>
      </c>
      <c r="L3102" s="30">
        <f>①陸連データ貼付け!P3102</f>
        <v>0</v>
      </c>
      <c r="M3102" s="64">
        <f>①陸連データ貼付け!Q3102</f>
        <v>0</v>
      </c>
    </row>
    <row r="3103" spans="1:13">
      <c r="A3103" s="233">
        <f>①陸連データ貼付け!M3103</f>
        <v>0</v>
      </c>
      <c r="B3103" s="30" t="str">
        <f t="shared" si="144"/>
        <v>0</v>
      </c>
      <c r="C3103" s="30" t="str">
        <f t="shared" si="145"/>
        <v/>
      </c>
      <c r="D3103" s="30">
        <f>①陸連データ貼付け!B3103</f>
        <v>0</v>
      </c>
      <c r="E3103" s="30">
        <f>①陸連データ貼付け!C3103</f>
        <v>0</v>
      </c>
      <c r="F3103" s="30" t="str">
        <f>ASC(①陸連データ貼付け!D3103)</f>
        <v/>
      </c>
      <c r="G3103" s="30">
        <f>①陸連データ貼付け!E3103</f>
        <v>0</v>
      </c>
      <c r="H3103" s="30">
        <f>①陸連データ貼付け!N3103</f>
        <v>0</v>
      </c>
      <c r="I3103" s="30">
        <f>①陸連データ貼付け!K3103</f>
        <v>0</v>
      </c>
      <c r="J3103" s="30" t="str">
        <f>ASC(①陸連データ貼付け!J3103)</f>
        <v/>
      </c>
      <c r="K3103" s="30">
        <f t="shared" si="146"/>
        <v>0</v>
      </c>
      <c r="L3103" s="30">
        <f>①陸連データ貼付け!P3103</f>
        <v>0</v>
      </c>
      <c r="M3103" s="64">
        <f>①陸連データ貼付け!Q3103</f>
        <v>0</v>
      </c>
    </row>
    <row r="3104" spans="1:13">
      <c r="A3104" s="233">
        <f>①陸連データ貼付け!M3104</f>
        <v>0</v>
      </c>
      <c r="B3104" s="30" t="str">
        <f t="shared" si="144"/>
        <v>0</v>
      </c>
      <c r="C3104" s="30" t="str">
        <f t="shared" si="145"/>
        <v/>
      </c>
      <c r="D3104" s="30">
        <f>①陸連データ貼付け!B3104</f>
        <v>0</v>
      </c>
      <c r="E3104" s="30">
        <f>①陸連データ貼付け!C3104</f>
        <v>0</v>
      </c>
      <c r="F3104" s="30" t="str">
        <f>ASC(①陸連データ貼付け!D3104)</f>
        <v/>
      </c>
      <c r="G3104" s="30">
        <f>①陸連データ貼付け!E3104</f>
        <v>0</v>
      </c>
      <c r="H3104" s="30">
        <f>①陸連データ貼付け!N3104</f>
        <v>0</v>
      </c>
      <c r="I3104" s="30">
        <f>①陸連データ貼付け!K3104</f>
        <v>0</v>
      </c>
      <c r="J3104" s="30" t="str">
        <f>ASC(①陸連データ貼付け!J3104)</f>
        <v/>
      </c>
      <c r="K3104" s="30">
        <f t="shared" si="146"/>
        <v>0</v>
      </c>
      <c r="L3104" s="30">
        <f>①陸連データ貼付け!P3104</f>
        <v>0</v>
      </c>
      <c r="M3104" s="64">
        <f>①陸連データ貼付け!Q3104</f>
        <v>0</v>
      </c>
    </row>
    <row r="3105" spans="1:13">
      <c r="A3105" s="233">
        <f>①陸連データ貼付け!M3105</f>
        <v>0</v>
      </c>
      <c r="B3105" s="30" t="str">
        <f t="shared" si="144"/>
        <v>0</v>
      </c>
      <c r="C3105" s="30" t="str">
        <f t="shared" si="145"/>
        <v/>
      </c>
      <c r="D3105" s="30">
        <f>①陸連データ貼付け!B3105</f>
        <v>0</v>
      </c>
      <c r="E3105" s="30">
        <f>①陸連データ貼付け!C3105</f>
        <v>0</v>
      </c>
      <c r="F3105" s="30" t="str">
        <f>ASC(①陸連データ貼付け!D3105)</f>
        <v/>
      </c>
      <c r="G3105" s="30">
        <f>①陸連データ貼付け!E3105</f>
        <v>0</v>
      </c>
      <c r="H3105" s="30">
        <f>①陸連データ貼付け!N3105</f>
        <v>0</v>
      </c>
      <c r="I3105" s="30">
        <f>①陸連データ貼付け!K3105</f>
        <v>0</v>
      </c>
      <c r="J3105" s="30" t="str">
        <f>ASC(①陸連データ貼付け!J3105)</f>
        <v/>
      </c>
      <c r="K3105" s="30">
        <f t="shared" si="146"/>
        <v>0</v>
      </c>
      <c r="L3105" s="30">
        <f>①陸連データ貼付け!P3105</f>
        <v>0</v>
      </c>
      <c r="M3105" s="64">
        <f>①陸連データ貼付け!Q3105</f>
        <v>0</v>
      </c>
    </row>
    <row r="3106" spans="1:13">
      <c r="A3106" s="233">
        <f>①陸連データ貼付け!M3106</f>
        <v>0</v>
      </c>
      <c r="B3106" s="30" t="str">
        <f t="shared" si="144"/>
        <v>0</v>
      </c>
      <c r="C3106" s="30" t="str">
        <f t="shared" si="145"/>
        <v/>
      </c>
      <c r="D3106" s="30">
        <f>①陸連データ貼付け!B3106</f>
        <v>0</v>
      </c>
      <c r="E3106" s="30">
        <f>①陸連データ貼付け!C3106</f>
        <v>0</v>
      </c>
      <c r="F3106" s="30" t="str">
        <f>ASC(①陸連データ貼付け!D3106)</f>
        <v/>
      </c>
      <c r="G3106" s="30">
        <f>①陸連データ貼付け!E3106</f>
        <v>0</v>
      </c>
      <c r="H3106" s="30">
        <f>①陸連データ貼付け!N3106</f>
        <v>0</v>
      </c>
      <c r="I3106" s="30">
        <f>①陸連データ貼付け!K3106</f>
        <v>0</v>
      </c>
      <c r="J3106" s="30" t="str">
        <f>ASC(①陸連データ貼付け!J3106)</f>
        <v/>
      </c>
      <c r="K3106" s="30">
        <f t="shared" si="146"/>
        <v>0</v>
      </c>
      <c r="L3106" s="30">
        <f>①陸連データ貼付け!P3106</f>
        <v>0</v>
      </c>
      <c r="M3106" s="64">
        <f>①陸連データ貼付け!Q3106</f>
        <v>0</v>
      </c>
    </row>
    <row r="3107" spans="1:13">
      <c r="A3107" s="233">
        <f>①陸連データ貼付け!M3107</f>
        <v>0</v>
      </c>
      <c r="B3107" s="30" t="str">
        <f t="shared" si="144"/>
        <v>0</v>
      </c>
      <c r="C3107" s="30" t="str">
        <f t="shared" si="145"/>
        <v/>
      </c>
      <c r="D3107" s="30">
        <f>①陸連データ貼付け!B3107</f>
        <v>0</v>
      </c>
      <c r="E3107" s="30">
        <f>①陸連データ貼付け!C3107</f>
        <v>0</v>
      </c>
      <c r="F3107" s="30" t="str">
        <f>ASC(①陸連データ貼付け!D3107)</f>
        <v/>
      </c>
      <c r="G3107" s="30">
        <f>①陸連データ貼付け!E3107</f>
        <v>0</v>
      </c>
      <c r="H3107" s="30">
        <f>①陸連データ貼付け!N3107</f>
        <v>0</v>
      </c>
      <c r="I3107" s="30">
        <f>①陸連データ貼付け!K3107</f>
        <v>0</v>
      </c>
      <c r="J3107" s="30" t="str">
        <f>ASC(①陸連データ貼付け!J3107)</f>
        <v/>
      </c>
      <c r="K3107" s="30">
        <f t="shared" si="146"/>
        <v>0</v>
      </c>
      <c r="L3107" s="30">
        <f>①陸連データ貼付け!P3107</f>
        <v>0</v>
      </c>
      <c r="M3107" s="64">
        <f>①陸連データ貼付け!Q3107</f>
        <v>0</v>
      </c>
    </row>
    <row r="3108" spans="1:13">
      <c r="A3108" s="233">
        <f>①陸連データ貼付け!M3108</f>
        <v>0</v>
      </c>
      <c r="B3108" s="30" t="str">
        <f t="shared" si="144"/>
        <v>0</v>
      </c>
      <c r="C3108" s="30" t="str">
        <f t="shared" si="145"/>
        <v/>
      </c>
      <c r="D3108" s="30">
        <f>①陸連データ貼付け!B3108</f>
        <v>0</v>
      </c>
      <c r="E3108" s="30">
        <f>①陸連データ貼付け!C3108</f>
        <v>0</v>
      </c>
      <c r="F3108" s="30" t="str">
        <f>ASC(①陸連データ貼付け!D3108)</f>
        <v/>
      </c>
      <c r="G3108" s="30">
        <f>①陸連データ貼付け!E3108</f>
        <v>0</v>
      </c>
      <c r="H3108" s="30">
        <f>①陸連データ貼付け!N3108</f>
        <v>0</v>
      </c>
      <c r="I3108" s="30">
        <f>①陸連データ貼付け!K3108</f>
        <v>0</v>
      </c>
      <c r="J3108" s="30" t="str">
        <f>ASC(①陸連データ貼付け!J3108)</f>
        <v/>
      </c>
      <c r="K3108" s="30">
        <f t="shared" si="146"/>
        <v>0</v>
      </c>
      <c r="L3108" s="30">
        <f>①陸連データ貼付け!P3108</f>
        <v>0</v>
      </c>
      <c r="M3108" s="64">
        <f>①陸連データ貼付け!Q3108</f>
        <v>0</v>
      </c>
    </row>
    <row r="3109" spans="1:13">
      <c r="A3109" s="233">
        <f>①陸連データ貼付け!M3109</f>
        <v>0</v>
      </c>
      <c r="B3109" s="30" t="str">
        <f t="shared" si="144"/>
        <v>0</v>
      </c>
      <c r="C3109" s="30" t="str">
        <f t="shared" si="145"/>
        <v/>
      </c>
      <c r="D3109" s="30">
        <f>①陸連データ貼付け!B3109</f>
        <v>0</v>
      </c>
      <c r="E3109" s="30">
        <f>①陸連データ貼付け!C3109</f>
        <v>0</v>
      </c>
      <c r="F3109" s="30" t="str">
        <f>ASC(①陸連データ貼付け!D3109)</f>
        <v/>
      </c>
      <c r="G3109" s="30">
        <f>①陸連データ貼付け!E3109</f>
        <v>0</v>
      </c>
      <c r="H3109" s="30">
        <f>①陸連データ貼付け!N3109</f>
        <v>0</v>
      </c>
      <c r="I3109" s="30">
        <f>①陸連データ貼付け!K3109</f>
        <v>0</v>
      </c>
      <c r="J3109" s="30" t="str">
        <f>ASC(①陸連データ貼付け!J3109)</f>
        <v/>
      </c>
      <c r="K3109" s="30">
        <f t="shared" si="146"/>
        <v>0</v>
      </c>
      <c r="L3109" s="30">
        <f>①陸連データ貼付け!P3109</f>
        <v>0</v>
      </c>
      <c r="M3109" s="64">
        <f>①陸連データ貼付け!Q3109</f>
        <v>0</v>
      </c>
    </row>
    <row r="3110" spans="1:13">
      <c r="A3110" s="233">
        <f>①陸連データ貼付け!M3110</f>
        <v>0</v>
      </c>
      <c r="B3110" s="30" t="str">
        <f t="shared" si="144"/>
        <v>0</v>
      </c>
      <c r="C3110" s="30" t="str">
        <f t="shared" si="145"/>
        <v/>
      </c>
      <c r="D3110" s="30">
        <f>①陸連データ貼付け!B3110</f>
        <v>0</v>
      </c>
      <c r="E3110" s="30">
        <f>①陸連データ貼付け!C3110</f>
        <v>0</v>
      </c>
      <c r="F3110" s="30" t="str">
        <f>ASC(①陸連データ貼付け!D3110)</f>
        <v/>
      </c>
      <c r="G3110" s="30">
        <f>①陸連データ貼付け!E3110</f>
        <v>0</v>
      </c>
      <c r="H3110" s="30">
        <f>①陸連データ貼付け!N3110</f>
        <v>0</v>
      </c>
      <c r="I3110" s="30">
        <f>①陸連データ貼付け!K3110</f>
        <v>0</v>
      </c>
      <c r="J3110" s="30" t="str">
        <f>ASC(①陸連データ貼付け!J3110)</f>
        <v/>
      </c>
      <c r="K3110" s="30">
        <f t="shared" si="146"/>
        <v>0</v>
      </c>
      <c r="L3110" s="30">
        <f>①陸連データ貼付け!P3110</f>
        <v>0</v>
      </c>
      <c r="M3110" s="64">
        <f>①陸連データ貼付け!Q3110</f>
        <v>0</v>
      </c>
    </row>
    <row r="3111" spans="1:13">
      <c r="A3111" s="233">
        <f>①陸連データ貼付け!M3111</f>
        <v>0</v>
      </c>
      <c r="B3111" s="30" t="str">
        <f t="shared" si="144"/>
        <v>0</v>
      </c>
      <c r="C3111" s="30" t="str">
        <f t="shared" si="145"/>
        <v/>
      </c>
      <c r="D3111" s="30">
        <f>①陸連データ貼付け!B3111</f>
        <v>0</v>
      </c>
      <c r="E3111" s="30">
        <f>①陸連データ貼付け!C3111</f>
        <v>0</v>
      </c>
      <c r="F3111" s="30" t="str">
        <f>ASC(①陸連データ貼付け!D3111)</f>
        <v/>
      </c>
      <c r="G3111" s="30">
        <f>①陸連データ貼付け!E3111</f>
        <v>0</v>
      </c>
      <c r="H3111" s="30">
        <f>①陸連データ貼付け!N3111</f>
        <v>0</v>
      </c>
      <c r="I3111" s="30">
        <f>①陸連データ貼付け!K3111</f>
        <v>0</v>
      </c>
      <c r="J3111" s="30" t="str">
        <f>ASC(①陸連データ貼付け!J3111)</f>
        <v/>
      </c>
      <c r="K3111" s="30">
        <f t="shared" si="146"/>
        <v>0</v>
      </c>
      <c r="L3111" s="30">
        <f>①陸連データ貼付け!P3111</f>
        <v>0</v>
      </c>
      <c r="M3111" s="64">
        <f>①陸連データ貼付け!Q3111</f>
        <v>0</v>
      </c>
    </row>
    <row r="3112" spans="1:13">
      <c r="A3112" s="233">
        <f>①陸連データ貼付け!M3112</f>
        <v>0</v>
      </c>
      <c r="B3112" s="30" t="str">
        <f t="shared" si="144"/>
        <v>0</v>
      </c>
      <c r="C3112" s="30" t="str">
        <f t="shared" si="145"/>
        <v/>
      </c>
      <c r="D3112" s="30">
        <f>①陸連データ貼付け!B3112</f>
        <v>0</v>
      </c>
      <c r="E3112" s="30">
        <f>①陸連データ貼付け!C3112</f>
        <v>0</v>
      </c>
      <c r="F3112" s="30" t="str">
        <f>ASC(①陸連データ貼付け!D3112)</f>
        <v/>
      </c>
      <c r="G3112" s="30">
        <f>①陸連データ貼付け!E3112</f>
        <v>0</v>
      </c>
      <c r="H3112" s="30">
        <f>①陸連データ貼付け!N3112</f>
        <v>0</v>
      </c>
      <c r="I3112" s="30">
        <f>①陸連データ貼付け!K3112</f>
        <v>0</v>
      </c>
      <c r="J3112" s="30" t="str">
        <f>ASC(①陸連データ貼付け!J3112)</f>
        <v/>
      </c>
      <c r="K3112" s="30">
        <f t="shared" si="146"/>
        <v>0</v>
      </c>
      <c r="L3112" s="30">
        <f>①陸連データ貼付け!P3112</f>
        <v>0</v>
      </c>
      <c r="M3112" s="64">
        <f>①陸連データ貼付け!Q3112</f>
        <v>0</v>
      </c>
    </row>
    <row r="3113" spans="1:13">
      <c r="A3113" s="233">
        <f>①陸連データ貼付け!M3113</f>
        <v>0</v>
      </c>
      <c r="B3113" s="30" t="str">
        <f t="shared" si="144"/>
        <v>0</v>
      </c>
      <c r="C3113" s="30" t="str">
        <f t="shared" si="145"/>
        <v/>
      </c>
      <c r="D3113" s="30">
        <f>①陸連データ貼付け!B3113</f>
        <v>0</v>
      </c>
      <c r="E3113" s="30">
        <f>①陸連データ貼付け!C3113</f>
        <v>0</v>
      </c>
      <c r="F3113" s="30" t="str">
        <f>ASC(①陸連データ貼付け!D3113)</f>
        <v/>
      </c>
      <c r="G3113" s="30">
        <f>①陸連データ貼付け!E3113</f>
        <v>0</v>
      </c>
      <c r="H3113" s="30">
        <f>①陸連データ貼付け!N3113</f>
        <v>0</v>
      </c>
      <c r="I3113" s="30">
        <f>①陸連データ貼付け!K3113</f>
        <v>0</v>
      </c>
      <c r="J3113" s="30" t="str">
        <f>ASC(①陸連データ貼付け!J3113)</f>
        <v/>
      </c>
      <c r="K3113" s="30">
        <f t="shared" si="146"/>
        <v>0</v>
      </c>
      <c r="L3113" s="30">
        <f>①陸連データ貼付け!P3113</f>
        <v>0</v>
      </c>
      <c r="M3113" s="64">
        <f>①陸連データ貼付け!Q3113</f>
        <v>0</v>
      </c>
    </row>
    <row r="3114" spans="1:13">
      <c r="A3114" s="233">
        <f>①陸連データ貼付け!M3114</f>
        <v>0</v>
      </c>
      <c r="B3114" s="30" t="str">
        <f t="shared" si="144"/>
        <v>0</v>
      </c>
      <c r="C3114" s="30" t="str">
        <f t="shared" si="145"/>
        <v/>
      </c>
      <c r="D3114" s="30">
        <f>①陸連データ貼付け!B3114</f>
        <v>0</v>
      </c>
      <c r="E3114" s="30">
        <f>①陸連データ貼付け!C3114</f>
        <v>0</v>
      </c>
      <c r="F3114" s="30" t="str">
        <f>ASC(①陸連データ貼付け!D3114)</f>
        <v/>
      </c>
      <c r="G3114" s="30">
        <f>①陸連データ貼付け!E3114</f>
        <v>0</v>
      </c>
      <c r="H3114" s="30">
        <f>①陸連データ貼付け!N3114</f>
        <v>0</v>
      </c>
      <c r="I3114" s="30">
        <f>①陸連データ貼付け!K3114</f>
        <v>0</v>
      </c>
      <c r="J3114" s="30" t="str">
        <f>ASC(①陸連データ貼付け!J3114)</f>
        <v/>
      </c>
      <c r="K3114" s="30">
        <f t="shared" si="146"/>
        <v>0</v>
      </c>
      <c r="L3114" s="30">
        <f>①陸連データ貼付け!P3114</f>
        <v>0</v>
      </c>
      <c r="M3114" s="64">
        <f>①陸連データ貼付け!Q3114</f>
        <v>0</v>
      </c>
    </row>
    <row r="3115" spans="1:13">
      <c r="A3115" s="233">
        <f>①陸連データ貼付け!M3115</f>
        <v>0</v>
      </c>
      <c r="B3115" s="30" t="str">
        <f t="shared" si="144"/>
        <v>0</v>
      </c>
      <c r="C3115" s="30" t="str">
        <f t="shared" si="145"/>
        <v/>
      </c>
      <c r="D3115" s="30">
        <f>①陸連データ貼付け!B3115</f>
        <v>0</v>
      </c>
      <c r="E3115" s="30">
        <f>①陸連データ貼付け!C3115</f>
        <v>0</v>
      </c>
      <c r="F3115" s="30" t="str">
        <f>ASC(①陸連データ貼付け!D3115)</f>
        <v/>
      </c>
      <c r="G3115" s="30">
        <f>①陸連データ貼付け!E3115</f>
        <v>0</v>
      </c>
      <c r="H3115" s="30">
        <f>①陸連データ貼付け!N3115</f>
        <v>0</v>
      </c>
      <c r="I3115" s="30">
        <f>①陸連データ貼付け!K3115</f>
        <v>0</v>
      </c>
      <c r="J3115" s="30" t="str">
        <f>ASC(①陸連データ貼付け!J3115)</f>
        <v/>
      </c>
      <c r="K3115" s="30">
        <f t="shared" si="146"/>
        <v>0</v>
      </c>
      <c r="L3115" s="30">
        <f>①陸連データ貼付け!P3115</f>
        <v>0</v>
      </c>
      <c r="M3115" s="64">
        <f>①陸連データ貼付け!Q3115</f>
        <v>0</v>
      </c>
    </row>
    <row r="3116" spans="1:13">
      <c r="A3116" s="233">
        <f>①陸連データ貼付け!M3116</f>
        <v>0</v>
      </c>
      <c r="B3116" s="30" t="str">
        <f t="shared" si="144"/>
        <v>0</v>
      </c>
      <c r="C3116" s="30" t="str">
        <f t="shared" si="145"/>
        <v/>
      </c>
      <c r="D3116" s="30">
        <f>①陸連データ貼付け!B3116</f>
        <v>0</v>
      </c>
      <c r="E3116" s="30">
        <f>①陸連データ貼付け!C3116</f>
        <v>0</v>
      </c>
      <c r="F3116" s="30" t="str">
        <f>ASC(①陸連データ貼付け!D3116)</f>
        <v/>
      </c>
      <c r="G3116" s="30">
        <f>①陸連データ貼付け!E3116</f>
        <v>0</v>
      </c>
      <c r="H3116" s="30">
        <f>①陸連データ貼付け!N3116</f>
        <v>0</v>
      </c>
      <c r="I3116" s="30">
        <f>①陸連データ貼付け!K3116</f>
        <v>0</v>
      </c>
      <c r="J3116" s="30" t="str">
        <f>ASC(①陸連データ貼付け!J3116)</f>
        <v/>
      </c>
      <c r="K3116" s="30">
        <f t="shared" si="146"/>
        <v>0</v>
      </c>
      <c r="L3116" s="30">
        <f>①陸連データ貼付け!P3116</f>
        <v>0</v>
      </c>
      <c r="M3116" s="64">
        <f>①陸連データ貼付け!Q3116</f>
        <v>0</v>
      </c>
    </row>
    <row r="3117" spans="1:13">
      <c r="A3117" s="233">
        <f>①陸連データ貼付け!M3117</f>
        <v>0</v>
      </c>
      <c r="B3117" s="30" t="str">
        <f t="shared" si="144"/>
        <v>0</v>
      </c>
      <c r="C3117" s="30" t="str">
        <f t="shared" si="145"/>
        <v/>
      </c>
      <c r="D3117" s="30">
        <f>①陸連データ貼付け!B3117</f>
        <v>0</v>
      </c>
      <c r="E3117" s="30">
        <f>①陸連データ貼付け!C3117</f>
        <v>0</v>
      </c>
      <c r="F3117" s="30" t="str">
        <f>ASC(①陸連データ貼付け!D3117)</f>
        <v/>
      </c>
      <c r="G3117" s="30">
        <f>①陸連データ貼付け!E3117</f>
        <v>0</v>
      </c>
      <c r="H3117" s="30">
        <f>①陸連データ貼付け!N3117</f>
        <v>0</v>
      </c>
      <c r="I3117" s="30">
        <f>①陸連データ貼付け!K3117</f>
        <v>0</v>
      </c>
      <c r="J3117" s="30" t="str">
        <f>ASC(①陸連データ貼付け!J3117)</f>
        <v/>
      </c>
      <c r="K3117" s="30">
        <f t="shared" si="146"/>
        <v>0</v>
      </c>
      <c r="L3117" s="30">
        <f>①陸連データ貼付け!P3117</f>
        <v>0</v>
      </c>
      <c r="M3117" s="64">
        <f>①陸連データ貼付け!Q3117</f>
        <v>0</v>
      </c>
    </row>
    <row r="3118" spans="1:13">
      <c r="A3118" s="233">
        <f>①陸連データ貼付け!M3118</f>
        <v>0</v>
      </c>
      <c r="B3118" s="30" t="str">
        <f t="shared" si="144"/>
        <v>0</v>
      </c>
      <c r="C3118" s="30" t="str">
        <f t="shared" si="145"/>
        <v/>
      </c>
      <c r="D3118" s="30">
        <f>①陸連データ貼付け!B3118</f>
        <v>0</v>
      </c>
      <c r="E3118" s="30">
        <f>①陸連データ貼付け!C3118</f>
        <v>0</v>
      </c>
      <c r="F3118" s="30" t="str">
        <f>ASC(①陸連データ貼付け!D3118)</f>
        <v/>
      </c>
      <c r="G3118" s="30">
        <f>①陸連データ貼付け!E3118</f>
        <v>0</v>
      </c>
      <c r="H3118" s="30">
        <f>①陸連データ貼付け!N3118</f>
        <v>0</v>
      </c>
      <c r="I3118" s="30">
        <f>①陸連データ貼付け!K3118</f>
        <v>0</v>
      </c>
      <c r="J3118" s="30" t="str">
        <f>ASC(①陸連データ貼付け!J3118)</f>
        <v/>
      </c>
      <c r="K3118" s="30">
        <f t="shared" si="146"/>
        <v>0</v>
      </c>
      <c r="L3118" s="30">
        <f>①陸連データ貼付け!P3118</f>
        <v>0</v>
      </c>
      <c r="M3118" s="64">
        <f>①陸連データ貼付け!Q3118</f>
        <v>0</v>
      </c>
    </row>
    <row r="3119" spans="1:13">
      <c r="A3119" s="233">
        <f>①陸連データ貼付け!M3119</f>
        <v>0</v>
      </c>
      <c r="B3119" s="30" t="str">
        <f t="shared" si="144"/>
        <v>0</v>
      </c>
      <c r="C3119" s="30" t="str">
        <f t="shared" si="145"/>
        <v/>
      </c>
      <c r="D3119" s="30">
        <f>①陸連データ貼付け!B3119</f>
        <v>0</v>
      </c>
      <c r="E3119" s="30">
        <f>①陸連データ貼付け!C3119</f>
        <v>0</v>
      </c>
      <c r="F3119" s="30" t="str">
        <f>ASC(①陸連データ貼付け!D3119)</f>
        <v/>
      </c>
      <c r="G3119" s="30">
        <f>①陸連データ貼付け!E3119</f>
        <v>0</v>
      </c>
      <c r="H3119" s="30">
        <f>①陸連データ貼付け!N3119</f>
        <v>0</v>
      </c>
      <c r="I3119" s="30">
        <f>①陸連データ貼付け!K3119</f>
        <v>0</v>
      </c>
      <c r="J3119" s="30" t="str">
        <f>ASC(①陸連データ貼付け!J3119)</f>
        <v/>
      </c>
      <c r="K3119" s="30">
        <f t="shared" si="146"/>
        <v>0</v>
      </c>
      <c r="L3119" s="30">
        <f>①陸連データ貼付け!P3119</f>
        <v>0</v>
      </c>
      <c r="M3119" s="64">
        <f>①陸連データ貼付け!Q3119</f>
        <v>0</v>
      </c>
    </row>
    <row r="3120" spans="1:13">
      <c r="A3120" s="233">
        <f>①陸連データ貼付け!M3120</f>
        <v>0</v>
      </c>
      <c r="B3120" s="30" t="str">
        <f t="shared" si="144"/>
        <v>0</v>
      </c>
      <c r="C3120" s="30" t="str">
        <f t="shared" si="145"/>
        <v/>
      </c>
      <c r="D3120" s="30">
        <f>①陸連データ貼付け!B3120</f>
        <v>0</v>
      </c>
      <c r="E3120" s="30">
        <f>①陸連データ貼付け!C3120</f>
        <v>0</v>
      </c>
      <c r="F3120" s="30" t="str">
        <f>ASC(①陸連データ貼付け!D3120)</f>
        <v/>
      </c>
      <c r="G3120" s="30">
        <f>①陸連データ貼付け!E3120</f>
        <v>0</v>
      </c>
      <c r="H3120" s="30">
        <f>①陸連データ貼付け!N3120</f>
        <v>0</v>
      </c>
      <c r="I3120" s="30">
        <f>①陸連データ貼付け!K3120</f>
        <v>0</v>
      </c>
      <c r="J3120" s="30" t="str">
        <f>ASC(①陸連データ貼付け!J3120)</f>
        <v/>
      </c>
      <c r="K3120" s="30">
        <f t="shared" si="146"/>
        <v>0</v>
      </c>
      <c r="L3120" s="30">
        <f>①陸連データ貼付け!P3120</f>
        <v>0</v>
      </c>
      <c r="M3120" s="64">
        <f>①陸連データ貼付け!Q3120</f>
        <v>0</v>
      </c>
    </row>
    <row r="3121" spans="1:13">
      <c r="A3121" s="233">
        <f>①陸連データ貼付け!M3121</f>
        <v>0</v>
      </c>
      <c r="B3121" s="30" t="str">
        <f t="shared" si="144"/>
        <v>0</v>
      </c>
      <c r="C3121" s="30" t="str">
        <f t="shared" si="145"/>
        <v/>
      </c>
      <c r="D3121" s="30">
        <f>①陸連データ貼付け!B3121</f>
        <v>0</v>
      </c>
      <c r="E3121" s="30">
        <f>①陸連データ貼付け!C3121</f>
        <v>0</v>
      </c>
      <c r="F3121" s="30" t="str">
        <f>ASC(①陸連データ貼付け!D3121)</f>
        <v/>
      </c>
      <c r="G3121" s="30">
        <f>①陸連データ貼付け!E3121</f>
        <v>0</v>
      </c>
      <c r="H3121" s="30">
        <f>①陸連データ貼付け!N3121</f>
        <v>0</v>
      </c>
      <c r="I3121" s="30">
        <f>①陸連データ貼付け!K3121</f>
        <v>0</v>
      </c>
      <c r="J3121" s="30" t="str">
        <f>ASC(①陸連データ貼付け!J3121)</f>
        <v/>
      </c>
      <c r="K3121" s="30">
        <f t="shared" si="146"/>
        <v>0</v>
      </c>
      <c r="L3121" s="30">
        <f>①陸連データ貼付け!P3121</f>
        <v>0</v>
      </c>
      <c r="M3121" s="64">
        <f>①陸連データ貼付け!Q3121</f>
        <v>0</v>
      </c>
    </row>
    <row r="3122" spans="1:13">
      <c r="A3122" s="233">
        <f>①陸連データ貼付け!M3122</f>
        <v>0</v>
      </c>
      <c r="B3122" s="30" t="str">
        <f t="shared" si="144"/>
        <v>0</v>
      </c>
      <c r="C3122" s="30" t="str">
        <f t="shared" si="145"/>
        <v/>
      </c>
      <c r="D3122" s="30">
        <f>①陸連データ貼付け!B3122</f>
        <v>0</v>
      </c>
      <c r="E3122" s="30">
        <f>①陸連データ貼付け!C3122</f>
        <v>0</v>
      </c>
      <c r="F3122" s="30" t="str">
        <f>ASC(①陸連データ貼付け!D3122)</f>
        <v/>
      </c>
      <c r="G3122" s="30">
        <f>①陸連データ貼付け!E3122</f>
        <v>0</v>
      </c>
      <c r="H3122" s="30">
        <f>①陸連データ貼付け!N3122</f>
        <v>0</v>
      </c>
      <c r="I3122" s="30">
        <f>①陸連データ貼付け!K3122</f>
        <v>0</v>
      </c>
      <c r="J3122" s="30" t="str">
        <f>ASC(①陸連データ貼付け!J3122)</f>
        <v/>
      </c>
      <c r="K3122" s="30">
        <f t="shared" si="146"/>
        <v>0</v>
      </c>
      <c r="L3122" s="30">
        <f>①陸連データ貼付け!P3122</f>
        <v>0</v>
      </c>
      <c r="M3122" s="64">
        <f>①陸連データ貼付け!Q3122</f>
        <v>0</v>
      </c>
    </row>
    <row r="3123" spans="1:13">
      <c r="A3123" s="233">
        <f>①陸連データ貼付け!M3123</f>
        <v>0</v>
      </c>
      <c r="B3123" s="30" t="str">
        <f t="shared" si="144"/>
        <v>0</v>
      </c>
      <c r="C3123" s="30" t="str">
        <f t="shared" si="145"/>
        <v/>
      </c>
      <c r="D3123" s="30">
        <f>①陸連データ貼付け!B3123</f>
        <v>0</v>
      </c>
      <c r="E3123" s="30">
        <f>①陸連データ貼付け!C3123</f>
        <v>0</v>
      </c>
      <c r="F3123" s="30" t="str">
        <f>ASC(①陸連データ貼付け!D3123)</f>
        <v/>
      </c>
      <c r="G3123" s="30">
        <f>①陸連データ貼付け!E3123</f>
        <v>0</v>
      </c>
      <c r="H3123" s="30">
        <f>①陸連データ貼付け!N3123</f>
        <v>0</v>
      </c>
      <c r="I3123" s="30">
        <f>①陸連データ貼付け!K3123</f>
        <v>0</v>
      </c>
      <c r="J3123" s="30" t="str">
        <f>ASC(①陸連データ貼付け!J3123)</f>
        <v/>
      </c>
      <c r="K3123" s="30">
        <f t="shared" si="146"/>
        <v>0</v>
      </c>
      <c r="L3123" s="30">
        <f>①陸連データ貼付け!P3123</f>
        <v>0</v>
      </c>
      <c r="M3123" s="64">
        <f>①陸連データ貼付け!Q3123</f>
        <v>0</v>
      </c>
    </row>
    <row r="3124" spans="1:13">
      <c r="A3124" s="233">
        <f>①陸連データ貼付け!M3124</f>
        <v>0</v>
      </c>
      <c r="B3124" s="30" t="str">
        <f t="shared" si="144"/>
        <v>0</v>
      </c>
      <c r="C3124" s="30" t="str">
        <f t="shared" si="145"/>
        <v/>
      </c>
      <c r="D3124" s="30">
        <f>①陸連データ貼付け!B3124</f>
        <v>0</v>
      </c>
      <c r="E3124" s="30">
        <f>①陸連データ貼付け!C3124</f>
        <v>0</v>
      </c>
      <c r="F3124" s="30" t="str">
        <f>ASC(①陸連データ貼付け!D3124)</f>
        <v/>
      </c>
      <c r="G3124" s="30">
        <f>①陸連データ貼付け!E3124</f>
        <v>0</v>
      </c>
      <c r="H3124" s="30">
        <f>①陸連データ貼付け!N3124</f>
        <v>0</v>
      </c>
      <c r="I3124" s="30">
        <f>①陸連データ貼付け!K3124</f>
        <v>0</v>
      </c>
      <c r="J3124" s="30" t="str">
        <f>ASC(①陸連データ貼付け!J3124)</f>
        <v/>
      </c>
      <c r="K3124" s="30">
        <f t="shared" si="146"/>
        <v>0</v>
      </c>
      <c r="L3124" s="30">
        <f>①陸連データ貼付け!P3124</f>
        <v>0</v>
      </c>
      <c r="M3124" s="64">
        <f>①陸連データ貼付け!Q3124</f>
        <v>0</v>
      </c>
    </row>
    <row r="3125" spans="1:13">
      <c r="A3125" s="233">
        <f>①陸連データ貼付け!M3125</f>
        <v>0</v>
      </c>
      <c r="B3125" s="30" t="str">
        <f t="shared" si="144"/>
        <v>0</v>
      </c>
      <c r="C3125" s="30" t="str">
        <f t="shared" si="145"/>
        <v/>
      </c>
      <c r="D3125" s="30">
        <f>①陸連データ貼付け!B3125</f>
        <v>0</v>
      </c>
      <c r="E3125" s="30">
        <f>①陸連データ貼付け!C3125</f>
        <v>0</v>
      </c>
      <c r="F3125" s="30" t="str">
        <f>ASC(①陸連データ貼付け!D3125)</f>
        <v/>
      </c>
      <c r="G3125" s="30">
        <f>①陸連データ貼付け!E3125</f>
        <v>0</v>
      </c>
      <c r="H3125" s="30">
        <f>①陸連データ貼付け!N3125</f>
        <v>0</v>
      </c>
      <c r="I3125" s="30">
        <f>①陸連データ貼付け!K3125</f>
        <v>0</v>
      </c>
      <c r="J3125" s="30" t="str">
        <f>ASC(①陸連データ貼付け!J3125)</f>
        <v/>
      </c>
      <c r="K3125" s="30">
        <f t="shared" si="146"/>
        <v>0</v>
      </c>
      <c r="L3125" s="30">
        <f>①陸連データ貼付け!P3125</f>
        <v>0</v>
      </c>
      <c r="M3125" s="64">
        <f>①陸連データ貼付け!Q3125</f>
        <v>0</v>
      </c>
    </row>
    <row r="3126" spans="1:13">
      <c r="A3126" s="233">
        <f>①陸連データ貼付け!M3126</f>
        <v>0</v>
      </c>
      <c r="B3126" s="30" t="str">
        <f t="shared" si="144"/>
        <v>0</v>
      </c>
      <c r="C3126" s="30" t="str">
        <f t="shared" si="145"/>
        <v/>
      </c>
      <c r="D3126" s="30">
        <f>①陸連データ貼付け!B3126</f>
        <v>0</v>
      </c>
      <c r="E3126" s="30">
        <f>①陸連データ貼付け!C3126</f>
        <v>0</v>
      </c>
      <c r="F3126" s="30" t="str">
        <f>ASC(①陸連データ貼付け!D3126)</f>
        <v/>
      </c>
      <c r="G3126" s="30">
        <f>①陸連データ貼付け!E3126</f>
        <v>0</v>
      </c>
      <c r="H3126" s="30">
        <f>①陸連データ貼付け!N3126</f>
        <v>0</v>
      </c>
      <c r="I3126" s="30">
        <f>①陸連データ貼付け!K3126</f>
        <v>0</v>
      </c>
      <c r="J3126" s="30" t="str">
        <f>ASC(①陸連データ貼付け!J3126)</f>
        <v/>
      </c>
      <c r="K3126" s="30">
        <f t="shared" si="146"/>
        <v>0</v>
      </c>
      <c r="L3126" s="30">
        <f>①陸連データ貼付け!P3126</f>
        <v>0</v>
      </c>
      <c r="M3126" s="64">
        <f>①陸連データ貼付け!Q3126</f>
        <v>0</v>
      </c>
    </row>
    <row r="3127" spans="1:13">
      <c r="A3127" s="233">
        <f>①陸連データ貼付け!M3127</f>
        <v>0</v>
      </c>
      <c r="B3127" s="30" t="str">
        <f t="shared" si="144"/>
        <v>0</v>
      </c>
      <c r="C3127" s="30" t="str">
        <f t="shared" si="145"/>
        <v/>
      </c>
      <c r="D3127" s="30">
        <f>①陸連データ貼付け!B3127</f>
        <v>0</v>
      </c>
      <c r="E3127" s="30">
        <f>①陸連データ貼付け!C3127</f>
        <v>0</v>
      </c>
      <c r="F3127" s="30" t="str">
        <f>ASC(①陸連データ貼付け!D3127)</f>
        <v/>
      </c>
      <c r="G3127" s="30">
        <f>①陸連データ貼付け!E3127</f>
        <v>0</v>
      </c>
      <c r="H3127" s="30">
        <f>①陸連データ貼付け!N3127</f>
        <v>0</v>
      </c>
      <c r="I3127" s="30">
        <f>①陸連データ貼付け!K3127</f>
        <v>0</v>
      </c>
      <c r="J3127" s="30" t="str">
        <f>ASC(①陸連データ貼付け!J3127)</f>
        <v/>
      </c>
      <c r="K3127" s="30">
        <f t="shared" si="146"/>
        <v>0</v>
      </c>
      <c r="L3127" s="30">
        <f>①陸連データ貼付け!P3127</f>
        <v>0</v>
      </c>
      <c r="M3127" s="64">
        <f>①陸連データ貼付け!Q3127</f>
        <v>0</v>
      </c>
    </row>
    <row r="3128" spans="1:13">
      <c r="A3128" s="233">
        <f>①陸連データ貼付け!M3128</f>
        <v>0</v>
      </c>
      <c r="B3128" s="30" t="str">
        <f t="shared" si="144"/>
        <v>0</v>
      </c>
      <c r="C3128" s="30" t="str">
        <f t="shared" si="145"/>
        <v/>
      </c>
      <c r="D3128" s="30">
        <f>①陸連データ貼付け!B3128</f>
        <v>0</v>
      </c>
      <c r="E3128" s="30">
        <f>①陸連データ貼付け!C3128</f>
        <v>0</v>
      </c>
      <c r="F3128" s="30" t="str">
        <f>ASC(①陸連データ貼付け!D3128)</f>
        <v/>
      </c>
      <c r="G3128" s="30">
        <f>①陸連データ貼付け!E3128</f>
        <v>0</v>
      </c>
      <c r="H3128" s="30">
        <f>①陸連データ貼付け!N3128</f>
        <v>0</v>
      </c>
      <c r="I3128" s="30">
        <f>①陸連データ貼付け!K3128</f>
        <v>0</v>
      </c>
      <c r="J3128" s="30" t="str">
        <f>ASC(①陸連データ貼付け!J3128)</f>
        <v/>
      </c>
      <c r="K3128" s="30">
        <f t="shared" si="146"/>
        <v>0</v>
      </c>
      <c r="L3128" s="30">
        <f>①陸連データ貼付け!P3128</f>
        <v>0</v>
      </c>
      <c r="M3128" s="64">
        <f>①陸連データ貼付け!Q3128</f>
        <v>0</v>
      </c>
    </row>
    <row r="3129" spans="1:13">
      <c r="A3129" s="233">
        <f>①陸連データ貼付け!M3129</f>
        <v>0</v>
      </c>
      <c r="B3129" s="30" t="str">
        <f t="shared" si="144"/>
        <v>0</v>
      </c>
      <c r="C3129" s="30" t="str">
        <f t="shared" si="145"/>
        <v/>
      </c>
      <c r="D3129" s="30">
        <f>①陸連データ貼付け!B3129</f>
        <v>0</v>
      </c>
      <c r="E3129" s="30">
        <f>①陸連データ貼付け!C3129</f>
        <v>0</v>
      </c>
      <c r="F3129" s="30" t="str">
        <f>ASC(①陸連データ貼付け!D3129)</f>
        <v/>
      </c>
      <c r="G3129" s="30">
        <f>①陸連データ貼付け!E3129</f>
        <v>0</v>
      </c>
      <c r="H3129" s="30">
        <f>①陸連データ貼付け!N3129</f>
        <v>0</v>
      </c>
      <c r="I3129" s="30">
        <f>①陸連データ貼付け!K3129</f>
        <v>0</v>
      </c>
      <c r="J3129" s="30" t="str">
        <f>ASC(①陸連データ貼付け!J3129)</f>
        <v/>
      </c>
      <c r="K3129" s="30">
        <f t="shared" si="146"/>
        <v>0</v>
      </c>
      <c r="L3129" s="30">
        <f>①陸連データ貼付け!P3129</f>
        <v>0</v>
      </c>
      <c r="M3129" s="64">
        <f>①陸連データ貼付け!Q3129</f>
        <v>0</v>
      </c>
    </row>
    <row r="3130" spans="1:13">
      <c r="A3130" s="233">
        <f>①陸連データ貼付け!M3130</f>
        <v>0</v>
      </c>
      <c r="B3130" s="30" t="str">
        <f t="shared" si="144"/>
        <v>0</v>
      </c>
      <c r="C3130" s="30" t="str">
        <f t="shared" si="145"/>
        <v/>
      </c>
      <c r="D3130" s="30">
        <f>①陸連データ貼付け!B3130</f>
        <v>0</v>
      </c>
      <c r="E3130" s="30">
        <f>①陸連データ貼付け!C3130</f>
        <v>0</v>
      </c>
      <c r="F3130" s="30" t="str">
        <f>ASC(①陸連データ貼付け!D3130)</f>
        <v/>
      </c>
      <c r="G3130" s="30">
        <f>①陸連データ貼付け!E3130</f>
        <v>0</v>
      </c>
      <c r="H3130" s="30">
        <f>①陸連データ貼付け!N3130</f>
        <v>0</v>
      </c>
      <c r="I3130" s="30">
        <f>①陸連データ貼付け!K3130</f>
        <v>0</v>
      </c>
      <c r="J3130" s="30" t="str">
        <f>ASC(①陸連データ貼付け!J3130)</f>
        <v/>
      </c>
      <c r="K3130" s="30">
        <f t="shared" si="146"/>
        <v>0</v>
      </c>
      <c r="L3130" s="30">
        <f>①陸連データ貼付け!P3130</f>
        <v>0</v>
      </c>
      <c r="M3130" s="64">
        <f>①陸連データ貼付け!Q3130</f>
        <v>0</v>
      </c>
    </row>
    <row r="3131" spans="1:13">
      <c r="A3131" s="233">
        <f>①陸連データ貼付け!M3131</f>
        <v>0</v>
      </c>
      <c r="B3131" s="30" t="str">
        <f t="shared" si="144"/>
        <v>0</v>
      </c>
      <c r="C3131" s="30" t="str">
        <f t="shared" si="145"/>
        <v/>
      </c>
      <c r="D3131" s="30">
        <f>①陸連データ貼付け!B3131</f>
        <v>0</v>
      </c>
      <c r="E3131" s="30">
        <f>①陸連データ貼付け!C3131</f>
        <v>0</v>
      </c>
      <c r="F3131" s="30" t="str">
        <f>ASC(①陸連データ貼付け!D3131)</f>
        <v/>
      </c>
      <c r="G3131" s="30">
        <f>①陸連データ貼付け!E3131</f>
        <v>0</v>
      </c>
      <c r="H3131" s="30">
        <f>①陸連データ貼付け!N3131</f>
        <v>0</v>
      </c>
      <c r="I3131" s="30">
        <f>①陸連データ貼付け!K3131</f>
        <v>0</v>
      </c>
      <c r="J3131" s="30" t="str">
        <f>ASC(①陸連データ貼付け!J3131)</f>
        <v/>
      </c>
      <c r="K3131" s="30">
        <f t="shared" si="146"/>
        <v>0</v>
      </c>
      <c r="L3131" s="30">
        <f>①陸連データ貼付け!P3131</f>
        <v>0</v>
      </c>
      <c r="M3131" s="64">
        <f>①陸連データ貼付け!Q3131</f>
        <v>0</v>
      </c>
    </row>
    <row r="3132" spans="1:13">
      <c r="A3132" s="233">
        <f>①陸連データ貼付け!M3132</f>
        <v>0</v>
      </c>
      <c r="B3132" s="30" t="str">
        <f t="shared" si="144"/>
        <v>0</v>
      </c>
      <c r="C3132" s="30" t="str">
        <f t="shared" si="145"/>
        <v/>
      </c>
      <c r="D3132" s="30">
        <f>①陸連データ貼付け!B3132</f>
        <v>0</v>
      </c>
      <c r="E3132" s="30">
        <f>①陸連データ貼付け!C3132</f>
        <v>0</v>
      </c>
      <c r="F3132" s="30" t="str">
        <f>ASC(①陸連データ貼付け!D3132)</f>
        <v/>
      </c>
      <c r="G3132" s="30">
        <f>①陸連データ貼付け!E3132</f>
        <v>0</v>
      </c>
      <c r="H3132" s="30">
        <f>①陸連データ貼付け!N3132</f>
        <v>0</v>
      </c>
      <c r="I3132" s="30">
        <f>①陸連データ貼付け!K3132</f>
        <v>0</v>
      </c>
      <c r="J3132" s="30" t="str">
        <f>ASC(①陸連データ貼付け!J3132)</f>
        <v/>
      </c>
      <c r="K3132" s="30">
        <f t="shared" si="146"/>
        <v>0</v>
      </c>
      <c r="L3132" s="30">
        <f>①陸連データ貼付け!P3132</f>
        <v>0</v>
      </c>
      <c r="M3132" s="64">
        <f>①陸連データ貼付け!Q3132</f>
        <v>0</v>
      </c>
    </row>
    <row r="3133" spans="1:13">
      <c r="A3133" s="233">
        <f>①陸連データ貼付け!M3133</f>
        <v>0</v>
      </c>
      <c r="B3133" s="30" t="str">
        <f t="shared" si="144"/>
        <v>0</v>
      </c>
      <c r="C3133" s="30" t="str">
        <f t="shared" si="145"/>
        <v/>
      </c>
      <c r="D3133" s="30">
        <f>①陸連データ貼付け!B3133</f>
        <v>0</v>
      </c>
      <c r="E3133" s="30">
        <f>①陸連データ貼付け!C3133</f>
        <v>0</v>
      </c>
      <c r="F3133" s="30" t="str">
        <f>ASC(①陸連データ貼付け!D3133)</f>
        <v/>
      </c>
      <c r="G3133" s="30">
        <f>①陸連データ貼付け!E3133</f>
        <v>0</v>
      </c>
      <c r="H3133" s="30">
        <f>①陸連データ貼付け!N3133</f>
        <v>0</v>
      </c>
      <c r="I3133" s="30">
        <f>①陸連データ貼付け!K3133</f>
        <v>0</v>
      </c>
      <c r="J3133" s="30" t="str">
        <f>ASC(①陸連データ貼付け!J3133)</f>
        <v/>
      </c>
      <c r="K3133" s="30">
        <f t="shared" si="146"/>
        <v>0</v>
      </c>
      <c r="L3133" s="30">
        <f>①陸連データ貼付け!P3133</f>
        <v>0</v>
      </c>
      <c r="M3133" s="64">
        <f>①陸連データ貼付け!Q3133</f>
        <v>0</v>
      </c>
    </row>
    <row r="3134" spans="1:13">
      <c r="A3134" s="233">
        <f>①陸連データ貼付け!M3134</f>
        <v>0</v>
      </c>
      <c r="B3134" s="30" t="str">
        <f t="shared" si="144"/>
        <v>0</v>
      </c>
      <c r="C3134" s="30" t="str">
        <f t="shared" si="145"/>
        <v/>
      </c>
      <c r="D3134" s="30">
        <f>①陸連データ貼付け!B3134</f>
        <v>0</v>
      </c>
      <c r="E3134" s="30">
        <f>①陸連データ貼付け!C3134</f>
        <v>0</v>
      </c>
      <c r="F3134" s="30" t="str">
        <f>ASC(①陸連データ貼付け!D3134)</f>
        <v/>
      </c>
      <c r="G3134" s="30">
        <f>①陸連データ貼付け!E3134</f>
        <v>0</v>
      </c>
      <c r="H3134" s="30">
        <f>①陸連データ貼付け!N3134</f>
        <v>0</v>
      </c>
      <c r="I3134" s="30">
        <f>①陸連データ貼付け!K3134</f>
        <v>0</v>
      </c>
      <c r="J3134" s="30" t="str">
        <f>ASC(①陸連データ貼付け!J3134)</f>
        <v/>
      </c>
      <c r="K3134" s="30">
        <f t="shared" si="146"/>
        <v>0</v>
      </c>
      <c r="L3134" s="30">
        <f>①陸連データ貼付け!P3134</f>
        <v>0</v>
      </c>
      <c r="M3134" s="64">
        <f>①陸連データ貼付け!Q3134</f>
        <v>0</v>
      </c>
    </row>
    <row r="3135" spans="1:13">
      <c r="A3135" s="233">
        <f>①陸連データ貼付け!M3135</f>
        <v>0</v>
      </c>
      <c r="B3135" s="30" t="str">
        <f t="shared" si="144"/>
        <v>0</v>
      </c>
      <c r="C3135" s="30" t="str">
        <f t="shared" si="145"/>
        <v/>
      </c>
      <c r="D3135" s="30">
        <f>①陸連データ貼付け!B3135</f>
        <v>0</v>
      </c>
      <c r="E3135" s="30">
        <f>①陸連データ貼付け!C3135</f>
        <v>0</v>
      </c>
      <c r="F3135" s="30" t="str">
        <f>ASC(①陸連データ貼付け!D3135)</f>
        <v/>
      </c>
      <c r="G3135" s="30">
        <f>①陸連データ貼付け!E3135</f>
        <v>0</v>
      </c>
      <c r="H3135" s="30">
        <f>①陸連データ貼付け!N3135</f>
        <v>0</v>
      </c>
      <c r="I3135" s="30">
        <f>①陸連データ貼付け!K3135</f>
        <v>0</v>
      </c>
      <c r="J3135" s="30" t="str">
        <f>ASC(①陸連データ貼付け!J3135)</f>
        <v/>
      </c>
      <c r="K3135" s="30">
        <f t="shared" si="146"/>
        <v>0</v>
      </c>
      <c r="L3135" s="30">
        <f>①陸連データ貼付け!P3135</f>
        <v>0</v>
      </c>
      <c r="M3135" s="64">
        <f>①陸連データ貼付け!Q3135</f>
        <v>0</v>
      </c>
    </row>
    <row r="3136" spans="1:13">
      <c r="A3136" s="233">
        <f>①陸連データ貼付け!M3136</f>
        <v>0</v>
      </c>
      <c r="B3136" s="30" t="str">
        <f t="shared" si="144"/>
        <v>0</v>
      </c>
      <c r="C3136" s="30" t="str">
        <f t="shared" si="145"/>
        <v/>
      </c>
      <c r="D3136" s="30">
        <f>①陸連データ貼付け!B3136</f>
        <v>0</v>
      </c>
      <c r="E3136" s="30">
        <f>①陸連データ貼付け!C3136</f>
        <v>0</v>
      </c>
      <c r="F3136" s="30" t="str">
        <f>ASC(①陸連データ貼付け!D3136)</f>
        <v/>
      </c>
      <c r="G3136" s="30">
        <f>①陸連データ貼付け!E3136</f>
        <v>0</v>
      </c>
      <c r="H3136" s="30">
        <f>①陸連データ貼付け!N3136</f>
        <v>0</v>
      </c>
      <c r="I3136" s="30">
        <f>①陸連データ貼付け!K3136</f>
        <v>0</v>
      </c>
      <c r="J3136" s="30" t="str">
        <f>ASC(①陸連データ貼付け!J3136)</f>
        <v/>
      </c>
      <c r="K3136" s="30">
        <f t="shared" si="146"/>
        <v>0</v>
      </c>
      <c r="L3136" s="30">
        <f>①陸連データ貼付け!P3136</f>
        <v>0</v>
      </c>
      <c r="M3136" s="64">
        <f>①陸連データ貼付け!Q3136</f>
        <v>0</v>
      </c>
    </row>
    <row r="3137" spans="1:13">
      <c r="A3137" s="233">
        <f>①陸連データ貼付け!M3137</f>
        <v>0</v>
      </c>
      <c r="B3137" s="30" t="str">
        <f t="shared" si="144"/>
        <v>0</v>
      </c>
      <c r="C3137" s="30" t="str">
        <f t="shared" si="145"/>
        <v/>
      </c>
      <c r="D3137" s="30">
        <f>①陸連データ貼付け!B3137</f>
        <v>0</v>
      </c>
      <c r="E3137" s="30">
        <f>①陸連データ貼付け!C3137</f>
        <v>0</v>
      </c>
      <c r="F3137" s="30" t="str">
        <f>ASC(①陸連データ貼付け!D3137)</f>
        <v/>
      </c>
      <c r="G3137" s="30">
        <f>①陸連データ貼付け!E3137</f>
        <v>0</v>
      </c>
      <c r="H3137" s="30">
        <f>①陸連データ貼付け!N3137</f>
        <v>0</v>
      </c>
      <c r="I3137" s="30">
        <f>①陸連データ貼付け!K3137</f>
        <v>0</v>
      </c>
      <c r="J3137" s="30" t="str">
        <f>ASC(①陸連データ貼付け!J3137)</f>
        <v/>
      </c>
      <c r="K3137" s="30">
        <f t="shared" si="146"/>
        <v>0</v>
      </c>
      <c r="L3137" s="30">
        <f>①陸連データ貼付け!P3137</f>
        <v>0</v>
      </c>
      <c r="M3137" s="64">
        <f>①陸連データ貼付け!Q3137</f>
        <v>0</v>
      </c>
    </row>
    <row r="3138" spans="1:13">
      <c r="A3138" s="233">
        <f>①陸連データ貼付け!M3138</f>
        <v>0</v>
      </c>
      <c r="B3138" s="30" t="str">
        <f t="shared" si="144"/>
        <v>0</v>
      </c>
      <c r="C3138" s="30" t="str">
        <f t="shared" si="145"/>
        <v/>
      </c>
      <c r="D3138" s="30">
        <f>①陸連データ貼付け!B3138</f>
        <v>0</v>
      </c>
      <c r="E3138" s="30">
        <f>①陸連データ貼付け!C3138</f>
        <v>0</v>
      </c>
      <c r="F3138" s="30" t="str">
        <f>ASC(①陸連データ貼付け!D3138)</f>
        <v/>
      </c>
      <c r="G3138" s="30">
        <f>①陸連データ貼付け!E3138</f>
        <v>0</v>
      </c>
      <c r="H3138" s="30">
        <f>①陸連データ貼付け!N3138</f>
        <v>0</v>
      </c>
      <c r="I3138" s="30">
        <f>①陸連データ貼付け!K3138</f>
        <v>0</v>
      </c>
      <c r="J3138" s="30" t="str">
        <f>ASC(①陸連データ貼付け!J3138)</f>
        <v/>
      </c>
      <c r="K3138" s="30">
        <f t="shared" si="146"/>
        <v>0</v>
      </c>
      <c r="L3138" s="30">
        <f>①陸連データ貼付け!P3138</f>
        <v>0</v>
      </c>
      <c r="M3138" s="64">
        <f>①陸連データ貼付け!Q3138</f>
        <v>0</v>
      </c>
    </row>
    <row r="3139" spans="1:13">
      <c r="A3139" s="233">
        <f>①陸連データ貼付け!M3139</f>
        <v>0</v>
      </c>
      <c r="B3139" s="30" t="str">
        <f t="shared" ref="B3139:B3202" si="147">LEFT(A3139,1)</f>
        <v>0</v>
      </c>
      <c r="C3139" s="30" t="str">
        <f t="shared" ref="C3139:C3202" si="148">REPLACE(A3139,1,1,"")</f>
        <v/>
      </c>
      <c r="D3139" s="30">
        <f>①陸連データ貼付け!B3139</f>
        <v>0</v>
      </c>
      <c r="E3139" s="30">
        <f>①陸連データ貼付け!C3139</f>
        <v>0</v>
      </c>
      <c r="F3139" s="30" t="str">
        <f>ASC(①陸連データ貼付け!D3139)</f>
        <v/>
      </c>
      <c r="G3139" s="30">
        <f>①陸連データ貼付け!E3139</f>
        <v>0</v>
      </c>
      <c r="H3139" s="30">
        <f>①陸連データ貼付け!N3139</f>
        <v>0</v>
      </c>
      <c r="I3139" s="30">
        <f>①陸連データ貼付け!K3139</f>
        <v>0</v>
      </c>
      <c r="J3139" s="30" t="str">
        <f>ASC(①陸連データ貼付け!J3139)</f>
        <v/>
      </c>
      <c r="K3139" s="30">
        <f t="shared" ref="K3139:K3202" si="149">I3139</f>
        <v>0</v>
      </c>
      <c r="L3139" s="30">
        <f>①陸連データ貼付け!P3139</f>
        <v>0</v>
      </c>
      <c r="M3139" s="64">
        <f>①陸連データ貼付け!Q3139</f>
        <v>0</v>
      </c>
    </row>
    <row r="3140" spans="1:13">
      <c r="A3140" s="233">
        <f>①陸連データ貼付け!M3140</f>
        <v>0</v>
      </c>
      <c r="B3140" s="30" t="str">
        <f t="shared" si="147"/>
        <v>0</v>
      </c>
      <c r="C3140" s="30" t="str">
        <f t="shared" si="148"/>
        <v/>
      </c>
      <c r="D3140" s="30">
        <f>①陸連データ貼付け!B3140</f>
        <v>0</v>
      </c>
      <c r="E3140" s="30">
        <f>①陸連データ貼付け!C3140</f>
        <v>0</v>
      </c>
      <c r="F3140" s="30" t="str">
        <f>ASC(①陸連データ貼付け!D3140)</f>
        <v/>
      </c>
      <c r="G3140" s="30">
        <f>①陸連データ貼付け!E3140</f>
        <v>0</v>
      </c>
      <c r="H3140" s="30">
        <f>①陸連データ貼付け!N3140</f>
        <v>0</v>
      </c>
      <c r="I3140" s="30">
        <f>①陸連データ貼付け!K3140</f>
        <v>0</v>
      </c>
      <c r="J3140" s="30" t="str">
        <f>ASC(①陸連データ貼付け!J3140)</f>
        <v/>
      </c>
      <c r="K3140" s="30">
        <f t="shared" si="149"/>
        <v>0</v>
      </c>
      <c r="L3140" s="30">
        <f>①陸連データ貼付け!P3140</f>
        <v>0</v>
      </c>
      <c r="M3140" s="64">
        <f>①陸連データ貼付け!Q3140</f>
        <v>0</v>
      </c>
    </row>
    <row r="3141" spans="1:13">
      <c r="A3141" s="233">
        <f>①陸連データ貼付け!M3141</f>
        <v>0</v>
      </c>
      <c r="B3141" s="30" t="str">
        <f t="shared" si="147"/>
        <v>0</v>
      </c>
      <c r="C3141" s="30" t="str">
        <f t="shared" si="148"/>
        <v/>
      </c>
      <c r="D3141" s="30">
        <f>①陸連データ貼付け!B3141</f>
        <v>0</v>
      </c>
      <c r="E3141" s="30">
        <f>①陸連データ貼付け!C3141</f>
        <v>0</v>
      </c>
      <c r="F3141" s="30" t="str">
        <f>ASC(①陸連データ貼付け!D3141)</f>
        <v/>
      </c>
      <c r="G3141" s="30">
        <f>①陸連データ貼付け!E3141</f>
        <v>0</v>
      </c>
      <c r="H3141" s="30">
        <f>①陸連データ貼付け!N3141</f>
        <v>0</v>
      </c>
      <c r="I3141" s="30">
        <f>①陸連データ貼付け!K3141</f>
        <v>0</v>
      </c>
      <c r="J3141" s="30" t="str">
        <f>ASC(①陸連データ貼付け!J3141)</f>
        <v/>
      </c>
      <c r="K3141" s="30">
        <f t="shared" si="149"/>
        <v>0</v>
      </c>
      <c r="L3141" s="30">
        <f>①陸連データ貼付け!P3141</f>
        <v>0</v>
      </c>
      <c r="M3141" s="64">
        <f>①陸連データ貼付け!Q3141</f>
        <v>0</v>
      </c>
    </row>
    <row r="3142" spans="1:13">
      <c r="A3142" s="233">
        <f>①陸連データ貼付け!M3142</f>
        <v>0</v>
      </c>
      <c r="B3142" s="30" t="str">
        <f t="shared" si="147"/>
        <v>0</v>
      </c>
      <c r="C3142" s="30" t="str">
        <f t="shared" si="148"/>
        <v/>
      </c>
      <c r="D3142" s="30">
        <f>①陸連データ貼付け!B3142</f>
        <v>0</v>
      </c>
      <c r="E3142" s="30">
        <f>①陸連データ貼付け!C3142</f>
        <v>0</v>
      </c>
      <c r="F3142" s="30" t="str">
        <f>ASC(①陸連データ貼付け!D3142)</f>
        <v/>
      </c>
      <c r="G3142" s="30">
        <f>①陸連データ貼付け!E3142</f>
        <v>0</v>
      </c>
      <c r="H3142" s="30">
        <f>①陸連データ貼付け!N3142</f>
        <v>0</v>
      </c>
      <c r="I3142" s="30">
        <f>①陸連データ貼付け!K3142</f>
        <v>0</v>
      </c>
      <c r="J3142" s="30" t="str">
        <f>ASC(①陸連データ貼付け!J3142)</f>
        <v/>
      </c>
      <c r="K3142" s="30">
        <f t="shared" si="149"/>
        <v>0</v>
      </c>
      <c r="L3142" s="30">
        <f>①陸連データ貼付け!P3142</f>
        <v>0</v>
      </c>
      <c r="M3142" s="64">
        <f>①陸連データ貼付け!Q3142</f>
        <v>0</v>
      </c>
    </row>
    <row r="3143" spans="1:13">
      <c r="A3143" s="233">
        <f>①陸連データ貼付け!M3143</f>
        <v>0</v>
      </c>
      <c r="B3143" s="30" t="str">
        <f t="shared" si="147"/>
        <v>0</v>
      </c>
      <c r="C3143" s="30" t="str">
        <f t="shared" si="148"/>
        <v/>
      </c>
      <c r="D3143" s="30">
        <f>①陸連データ貼付け!B3143</f>
        <v>0</v>
      </c>
      <c r="E3143" s="30">
        <f>①陸連データ貼付け!C3143</f>
        <v>0</v>
      </c>
      <c r="F3143" s="30" t="str">
        <f>ASC(①陸連データ貼付け!D3143)</f>
        <v/>
      </c>
      <c r="G3143" s="30">
        <f>①陸連データ貼付け!E3143</f>
        <v>0</v>
      </c>
      <c r="H3143" s="30">
        <f>①陸連データ貼付け!N3143</f>
        <v>0</v>
      </c>
      <c r="I3143" s="30">
        <f>①陸連データ貼付け!K3143</f>
        <v>0</v>
      </c>
      <c r="J3143" s="30" t="str">
        <f>ASC(①陸連データ貼付け!J3143)</f>
        <v/>
      </c>
      <c r="K3143" s="30">
        <f t="shared" si="149"/>
        <v>0</v>
      </c>
      <c r="L3143" s="30">
        <f>①陸連データ貼付け!P3143</f>
        <v>0</v>
      </c>
      <c r="M3143" s="64">
        <f>①陸連データ貼付け!Q3143</f>
        <v>0</v>
      </c>
    </row>
    <row r="3144" spans="1:13">
      <c r="A3144" s="233">
        <f>①陸連データ貼付け!M3144</f>
        <v>0</v>
      </c>
      <c r="B3144" s="30" t="str">
        <f t="shared" si="147"/>
        <v>0</v>
      </c>
      <c r="C3144" s="30" t="str">
        <f t="shared" si="148"/>
        <v/>
      </c>
      <c r="D3144" s="30">
        <f>①陸連データ貼付け!B3144</f>
        <v>0</v>
      </c>
      <c r="E3144" s="30">
        <f>①陸連データ貼付け!C3144</f>
        <v>0</v>
      </c>
      <c r="F3144" s="30" t="str">
        <f>ASC(①陸連データ貼付け!D3144)</f>
        <v/>
      </c>
      <c r="G3144" s="30">
        <f>①陸連データ貼付け!E3144</f>
        <v>0</v>
      </c>
      <c r="H3144" s="30">
        <f>①陸連データ貼付け!N3144</f>
        <v>0</v>
      </c>
      <c r="I3144" s="30">
        <f>①陸連データ貼付け!K3144</f>
        <v>0</v>
      </c>
      <c r="J3144" s="30" t="str">
        <f>ASC(①陸連データ貼付け!J3144)</f>
        <v/>
      </c>
      <c r="K3144" s="30">
        <f t="shared" si="149"/>
        <v>0</v>
      </c>
      <c r="L3144" s="30">
        <f>①陸連データ貼付け!P3144</f>
        <v>0</v>
      </c>
      <c r="M3144" s="64">
        <f>①陸連データ貼付け!Q3144</f>
        <v>0</v>
      </c>
    </row>
    <row r="3145" spans="1:13">
      <c r="A3145" s="233">
        <f>①陸連データ貼付け!M3145</f>
        <v>0</v>
      </c>
      <c r="B3145" s="30" t="str">
        <f t="shared" si="147"/>
        <v>0</v>
      </c>
      <c r="C3145" s="30" t="str">
        <f t="shared" si="148"/>
        <v/>
      </c>
      <c r="D3145" s="30">
        <f>①陸連データ貼付け!B3145</f>
        <v>0</v>
      </c>
      <c r="E3145" s="30">
        <f>①陸連データ貼付け!C3145</f>
        <v>0</v>
      </c>
      <c r="F3145" s="30" t="str">
        <f>ASC(①陸連データ貼付け!D3145)</f>
        <v/>
      </c>
      <c r="G3145" s="30">
        <f>①陸連データ貼付け!E3145</f>
        <v>0</v>
      </c>
      <c r="H3145" s="30">
        <f>①陸連データ貼付け!N3145</f>
        <v>0</v>
      </c>
      <c r="I3145" s="30">
        <f>①陸連データ貼付け!K3145</f>
        <v>0</v>
      </c>
      <c r="J3145" s="30" t="str">
        <f>ASC(①陸連データ貼付け!J3145)</f>
        <v/>
      </c>
      <c r="K3145" s="30">
        <f t="shared" si="149"/>
        <v>0</v>
      </c>
      <c r="L3145" s="30">
        <f>①陸連データ貼付け!P3145</f>
        <v>0</v>
      </c>
      <c r="M3145" s="64">
        <f>①陸連データ貼付け!Q3145</f>
        <v>0</v>
      </c>
    </row>
    <row r="3146" spans="1:13">
      <c r="A3146" s="233">
        <f>①陸連データ貼付け!M3146</f>
        <v>0</v>
      </c>
      <c r="B3146" s="30" t="str">
        <f t="shared" si="147"/>
        <v>0</v>
      </c>
      <c r="C3146" s="30" t="str">
        <f t="shared" si="148"/>
        <v/>
      </c>
      <c r="D3146" s="30">
        <f>①陸連データ貼付け!B3146</f>
        <v>0</v>
      </c>
      <c r="E3146" s="30">
        <f>①陸連データ貼付け!C3146</f>
        <v>0</v>
      </c>
      <c r="F3146" s="30" t="str">
        <f>ASC(①陸連データ貼付け!D3146)</f>
        <v/>
      </c>
      <c r="G3146" s="30">
        <f>①陸連データ貼付け!E3146</f>
        <v>0</v>
      </c>
      <c r="H3146" s="30">
        <f>①陸連データ貼付け!N3146</f>
        <v>0</v>
      </c>
      <c r="I3146" s="30">
        <f>①陸連データ貼付け!K3146</f>
        <v>0</v>
      </c>
      <c r="J3146" s="30" t="str">
        <f>ASC(①陸連データ貼付け!J3146)</f>
        <v/>
      </c>
      <c r="K3146" s="30">
        <f t="shared" si="149"/>
        <v>0</v>
      </c>
      <c r="L3146" s="30">
        <f>①陸連データ貼付け!P3146</f>
        <v>0</v>
      </c>
      <c r="M3146" s="64">
        <f>①陸連データ貼付け!Q3146</f>
        <v>0</v>
      </c>
    </row>
    <row r="3147" spans="1:13">
      <c r="A3147" s="233">
        <f>①陸連データ貼付け!M3147</f>
        <v>0</v>
      </c>
      <c r="B3147" s="30" t="str">
        <f t="shared" si="147"/>
        <v>0</v>
      </c>
      <c r="C3147" s="30" t="str">
        <f t="shared" si="148"/>
        <v/>
      </c>
      <c r="D3147" s="30">
        <f>①陸連データ貼付け!B3147</f>
        <v>0</v>
      </c>
      <c r="E3147" s="30">
        <f>①陸連データ貼付け!C3147</f>
        <v>0</v>
      </c>
      <c r="F3147" s="30" t="str">
        <f>ASC(①陸連データ貼付け!D3147)</f>
        <v/>
      </c>
      <c r="G3147" s="30">
        <f>①陸連データ貼付け!E3147</f>
        <v>0</v>
      </c>
      <c r="H3147" s="30">
        <f>①陸連データ貼付け!N3147</f>
        <v>0</v>
      </c>
      <c r="I3147" s="30">
        <f>①陸連データ貼付け!K3147</f>
        <v>0</v>
      </c>
      <c r="J3147" s="30" t="str">
        <f>ASC(①陸連データ貼付け!J3147)</f>
        <v/>
      </c>
      <c r="K3147" s="30">
        <f t="shared" si="149"/>
        <v>0</v>
      </c>
      <c r="L3147" s="30">
        <f>①陸連データ貼付け!P3147</f>
        <v>0</v>
      </c>
      <c r="M3147" s="64">
        <f>①陸連データ貼付け!Q3147</f>
        <v>0</v>
      </c>
    </row>
    <row r="3148" spans="1:13">
      <c r="A3148" s="233">
        <f>①陸連データ貼付け!M3148</f>
        <v>0</v>
      </c>
      <c r="B3148" s="30" t="str">
        <f t="shared" si="147"/>
        <v>0</v>
      </c>
      <c r="C3148" s="30" t="str">
        <f t="shared" si="148"/>
        <v/>
      </c>
      <c r="D3148" s="30">
        <f>①陸連データ貼付け!B3148</f>
        <v>0</v>
      </c>
      <c r="E3148" s="30">
        <f>①陸連データ貼付け!C3148</f>
        <v>0</v>
      </c>
      <c r="F3148" s="30" t="str">
        <f>ASC(①陸連データ貼付け!D3148)</f>
        <v/>
      </c>
      <c r="G3148" s="30">
        <f>①陸連データ貼付け!E3148</f>
        <v>0</v>
      </c>
      <c r="H3148" s="30">
        <f>①陸連データ貼付け!N3148</f>
        <v>0</v>
      </c>
      <c r="I3148" s="30">
        <f>①陸連データ貼付け!K3148</f>
        <v>0</v>
      </c>
      <c r="J3148" s="30" t="str">
        <f>ASC(①陸連データ貼付け!J3148)</f>
        <v/>
      </c>
      <c r="K3148" s="30">
        <f t="shared" si="149"/>
        <v>0</v>
      </c>
      <c r="L3148" s="30">
        <f>①陸連データ貼付け!P3148</f>
        <v>0</v>
      </c>
      <c r="M3148" s="64">
        <f>①陸連データ貼付け!Q3148</f>
        <v>0</v>
      </c>
    </row>
    <row r="3149" spans="1:13">
      <c r="A3149" s="233">
        <f>①陸連データ貼付け!M3149</f>
        <v>0</v>
      </c>
      <c r="B3149" s="30" t="str">
        <f t="shared" si="147"/>
        <v>0</v>
      </c>
      <c r="C3149" s="30" t="str">
        <f t="shared" si="148"/>
        <v/>
      </c>
      <c r="D3149" s="30">
        <f>①陸連データ貼付け!B3149</f>
        <v>0</v>
      </c>
      <c r="E3149" s="30">
        <f>①陸連データ貼付け!C3149</f>
        <v>0</v>
      </c>
      <c r="F3149" s="30" t="str">
        <f>ASC(①陸連データ貼付け!D3149)</f>
        <v/>
      </c>
      <c r="G3149" s="30">
        <f>①陸連データ貼付け!E3149</f>
        <v>0</v>
      </c>
      <c r="H3149" s="30">
        <f>①陸連データ貼付け!N3149</f>
        <v>0</v>
      </c>
      <c r="I3149" s="30">
        <f>①陸連データ貼付け!K3149</f>
        <v>0</v>
      </c>
      <c r="J3149" s="30" t="str">
        <f>ASC(①陸連データ貼付け!J3149)</f>
        <v/>
      </c>
      <c r="K3149" s="30">
        <f t="shared" si="149"/>
        <v>0</v>
      </c>
      <c r="L3149" s="30">
        <f>①陸連データ貼付け!P3149</f>
        <v>0</v>
      </c>
      <c r="M3149" s="64">
        <f>①陸連データ貼付け!Q3149</f>
        <v>0</v>
      </c>
    </row>
    <row r="3150" spans="1:13">
      <c r="A3150" s="233">
        <f>①陸連データ貼付け!M3150</f>
        <v>0</v>
      </c>
      <c r="B3150" s="30" t="str">
        <f t="shared" si="147"/>
        <v>0</v>
      </c>
      <c r="C3150" s="30" t="str">
        <f t="shared" si="148"/>
        <v/>
      </c>
      <c r="D3150" s="30">
        <f>①陸連データ貼付け!B3150</f>
        <v>0</v>
      </c>
      <c r="E3150" s="30">
        <f>①陸連データ貼付け!C3150</f>
        <v>0</v>
      </c>
      <c r="F3150" s="30" t="str">
        <f>ASC(①陸連データ貼付け!D3150)</f>
        <v/>
      </c>
      <c r="G3150" s="30">
        <f>①陸連データ貼付け!E3150</f>
        <v>0</v>
      </c>
      <c r="H3150" s="30">
        <f>①陸連データ貼付け!N3150</f>
        <v>0</v>
      </c>
      <c r="I3150" s="30">
        <f>①陸連データ貼付け!K3150</f>
        <v>0</v>
      </c>
      <c r="J3150" s="30" t="str">
        <f>ASC(①陸連データ貼付け!J3150)</f>
        <v/>
      </c>
      <c r="K3150" s="30">
        <f t="shared" si="149"/>
        <v>0</v>
      </c>
      <c r="L3150" s="30">
        <f>①陸連データ貼付け!P3150</f>
        <v>0</v>
      </c>
      <c r="M3150" s="64">
        <f>①陸連データ貼付け!Q3150</f>
        <v>0</v>
      </c>
    </row>
    <row r="3151" spans="1:13">
      <c r="A3151" s="233">
        <f>①陸連データ貼付け!M3151</f>
        <v>0</v>
      </c>
      <c r="B3151" s="30" t="str">
        <f t="shared" si="147"/>
        <v>0</v>
      </c>
      <c r="C3151" s="30" t="str">
        <f t="shared" si="148"/>
        <v/>
      </c>
      <c r="D3151" s="30">
        <f>①陸連データ貼付け!B3151</f>
        <v>0</v>
      </c>
      <c r="E3151" s="30">
        <f>①陸連データ貼付け!C3151</f>
        <v>0</v>
      </c>
      <c r="F3151" s="30" t="str">
        <f>ASC(①陸連データ貼付け!D3151)</f>
        <v/>
      </c>
      <c r="G3151" s="30">
        <f>①陸連データ貼付け!E3151</f>
        <v>0</v>
      </c>
      <c r="H3151" s="30">
        <f>①陸連データ貼付け!N3151</f>
        <v>0</v>
      </c>
      <c r="I3151" s="30">
        <f>①陸連データ貼付け!K3151</f>
        <v>0</v>
      </c>
      <c r="J3151" s="30" t="str">
        <f>ASC(①陸連データ貼付け!J3151)</f>
        <v/>
      </c>
      <c r="K3151" s="30">
        <f t="shared" si="149"/>
        <v>0</v>
      </c>
      <c r="L3151" s="30">
        <f>①陸連データ貼付け!P3151</f>
        <v>0</v>
      </c>
      <c r="M3151" s="64">
        <f>①陸連データ貼付け!Q3151</f>
        <v>0</v>
      </c>
    </row>
    <row r="3152" spans="1:13">
      <c r="A3152" s="233">
        <f>①陸連データ貼付け!M3152</f>
        <v>0</v>
      </c>
      <c r="B3152" s="30" t="str">
        <f t="shared" si="147"/>
        <v>0</v>
      </c>
      <c r="C3152" s="30" t="str">
        <f t="shared" si="148"/>
        <v/>
      </c>
      <c r="D3152" s="30">
        <f>①陸連データ貼付け!B3152</f>
        <v>0</v>
      </c>
      <c r="E3152" s="30">
        <f>①陸連データ貼付け!C3152</f>
        <v>0</v>
      </c>
      <c r="F3152" s="30" t="str">
        <f>ASC(①陸連データ貼付け!D3152)</f>
        <v/>
      </c>
      <c r="G3152" s="30">
        <f>①陸連データ貼付け!E3152</f>
        <v>0</v>
      </c>
      <c r="H3152" s="30">
        <f>①陸連データ貼付け!N3152</f>
        <v>0</v>
      </c>
      <c r="I3152" s="30">
        <f>①陸連データ貼付け!K3152</f>
        <v>0</v>
      </c>
      <c r="J3152" s="30" t="str">
        <f>ASC(①陸連データ貼付け!J3152)</f>
        <v/>
      </c>
      <c r="K3152" s="30">
        <f t="shared" si="149"/>
        <v>0</v>
      </c>
      <c r="L3152" s="30">
        <f>①陸連データ貼付け!P3152</f>
        <v>0</v>
      </c>
      <c r="M3152" s="64">
        <f>①陸連データ貼付け!Q3152</f>
        <v>0</v>
      </c>
    </row>
    <row r="3153" spans="1:13">
      <c r="A3153" s="233">
        <f>①陸連データ貼付け!M3153</f>
        <v>0</v>
      </c>
      <c r="B3153" s="30" t="str">
        <f t="shared" si="147"/>
        <v>0</v>
      </c>
      <c r="C3153" s="30" t="str">
        <f t="shared" si="148"/>
        <v/>
      </c>
      <c r="D3153" s="30">
        <f>①陸連データ貼付け!B3153</f>
        <v>0</v>
      </c>
      <c r="E3153" s="30">
        <f>①陸連データ貼付け!C3153</f>
        <v>0</v>
      </c>
      <c r="F3153" s="30" t="str">
        <f>ASC(①陸連データ貼付け!D3153)</f>
        <v/>
      </c>
      <c r="G3153" s="30">
        <f>①陸連データ貼付け!E3153</f>
        <v>0</v>
      </c>
      <c r="H3153" s="30">
        <f>①陸連データ貼付け!N3153</f>
        <v>0</v>
      </c>
      <c r="I3153" s="30">
        <f>①陸連データ貼付け!K3153</f>
        <v>0</v>
      </c>
      <c r="J3153" s="30" t="str">
        <f>ASC(①陸連データ貼付け!J3153)</f>
        <v/>
      </c>
      <c r="K3153" s="30">
        <f t="shared" si="149"/>
        <v>0</v>
      </c>
      <c r="L3153" s="30">
        <f>①陸連データ貼付け!P3153</f>
        <v>0</v>
      </c>
      <c r="M3153" s="64">
        <f>①陸連データ貼付け!Q3153</f>
        <v>0</v>
      </c>
    </row>
    <row r="3154" spans="1:13">
      <c r="A3154" s="233">
        <f>①陸連データ貼付け!M3154</f>
        <v>0</v>
      </c>
      <c r="B3154" s="30" t="str">
        <f t="shared" si="147"/>
        <v>0</v>
      </c>
      <c r="C3154" s="30" t="str">
        <f t="shared" si="148"/>
        <v/>
      </c>
      <c r="D3154" s="30">
        <f>①陸連データ貼付け!B3154</f>
        <v>0</v>
      </c>
      <c r="E3154" s="30">
        <f>①陸連データ貼付け!C3154</f>
        <v>0</v>
      </c>
      <c r="F3154" s="30" t="str">
        <f>ASC(①陸連データ貼付け!D3154)</f>
        <v/>
      </c>
      <c r="G3154" s="30">
        <f>①陸連データ貼付け!E3154</f>
        <v>0</v>
      </c>
      <c r="H3154" s="30">
        <f>①陸連データ貼付け!N3154</f>
        <v>0</v>
      </c>
      <c r="I3154" s="30">
        <f>①陸連データ貼付け!K3154</f>
        <v>0</v>
      </c>
      <c r="J3154" s="30" t="str">
        <f>ASC(①陸連データ貼付け!J3154)</f>
        <v/>
      </c>
      <c r="K3154" s="30">
        <f t="shared" si="149"/>
        <v>0</v>
      </c>
      <c r="L3154" s="30">
        <f>①陸連データ貼付け!P3154</f>
        <v>0</v>
      </c>
      <c r="M3154" s="64">
        <f>①陸連データ貼付け!Q3154</f>
        <v>0</v>
      </c>
    </row>
    <row r="3155" spans="1:13">
      <c r="A3155" s="233">
        <f>①陸連データ貼付け!M3155</f>
        <v>0</v>
      </c>
      <c r="B3155" s="30" t="str">
        <f t="shared" si="147"/>
        <v>0</v>
      </c>
      <c r="C3155" s="30" t="str">
        <f t="shared" si="148"/>
        <v/>
      </c>
      <c r="D3155" s="30">
        <f>①陸連データ貼付け!B3155</f>
        <v>0</v>
      </c>
      <c r="E3155" s="30">
        <f>①陸連データ貼付け!C3155</f>
        <v>0</v>
      </c>
      <c r="F3155" s="30" t="str">
        <f>ASC(①陸連データ貼付け!D3155)</f>
        <v/>
      </c>
      <c r="G3155" s="30">
        <f>①陸連データ貼付け!E3155</f>
        <v>0</v>
      </c>
      <c r="H3155" s="30">
        <f>①陸連データ貼付け!N3155</f>
        <v>0</v>
      </c>
      <c r="I3155" s="30">
        <f>①陸連データ貼付け!K3155</f>
        <v>0</v>
      </c>
      <c r="J3155" s="30" t="str">
        <f>ASC(①陸連データ貼付け!J3155)</f>
        <v/>
      </c>
      <c r="K3155" s="30">
        <f t="shared" si="149"/>
        <v>0</v>
      </c>
      <c r="L3155" s="30">
        <f>①陸連データ貼付け!P3155</f>
        <v>0</v>
      </c>
      <c r="M3155" s="64">
        <f>①陸連データ貼付け!Q3155</f>
        <v>0</v>
      </c>
    </row>
    <row r="3156" spans="1:13">
      <c r="A3156" s="233">
        <f>①陸連データ貼付け!M3156</f>
        <v>0</v>
      </c>
      <c r="B3156" s="30" t="str">
        <f t="shared" si="147"/>
        <v>0</v>
      </c>
      <c r="C3156" s="30" t="str">
        <f t="shared" si="148"/>
        <v/>
      </c>
      <c r="D3156" s="30">
        <f>①陸連データ貼付け!B3156</f>
        <v>0</v>
      </c>
      <c r="E3156" s="30">
        <f>①陸連データ貼付け!C3156</f>
        <v>0</v>
      </c>
      <c r="F3156" s="30" t="str">
        <f>ASC(①陸連データ貼付け!D3156)</f>
        <v/>
      </c>
      <c r="G3156" s="30">
        <f>①陸連データ貼付け!E3156</f>
        <v>0</v>
      </c>
      <c r="H3156" s="30">
        <f>①陸連データ貼付け!N3156</f>
        <v>0</v>
      </c>
      <c r="I3156" s="30">
        <f>①陸連データ貼付け!K3156</f>
        <v>0</v>
      </c>
      <c r="J3156" s="30" t="str">
        <f>ASC(①陸連データ貼付け!J3156)</f>
        <v/>
      </c>
      <c r="K3156" s="30">
        <f t="shared" si="149"/>
        <v>0</v>
      </c>
      <c r="L3156" s="30">
        <f>①陸連データ貼付け!P3156</f>
        <v>0</v>
      </c>
      <c r="M3156" s="64">
        <f>①陸連データ貼付け!Q3156</f>
        <v>0</v>
      </c>
    </row>
    <row r="3157" spans="1:13">
      <c r="A3157" s="233">
        <f>①陸連データ貼付け!M3157</f>
        <v>0</v>
      </c>
      <c r="B3157" s="30" t="str">
        <f t="shared" si="147"/>
        <v>0</v>
      </c>
      <c r="C3157" s="30" t="str">
        <f t="shared" si="148"/>
        <v/>
      </c>
      <c r="D3157" s="30">
        <f>①陸連データ貼付け!B3157</f>
        <v>0</v>
      </c>
      <c r="E3157" s="30">
        <f>①陸連データ貼付け!C3157</f>
        <v>0</v>
      </c>
      <c r="F3157" s="30" t="str">
        <f>ASC(①陸連データ貼付け!D3157)</f>
        <v/>
      </c>
      <c r="G3157" s="30">
        <f>①陸連データ貼付け!E3157</f>
        <v>0</v>
      </c>
      <c r="H3157" s="30">
        <f>①陸連データ貼付け!N3157</f>
        <v>0</v>
      </c>
      <c r="I3157" s="30">
        <f>①陸連データ貼付け!K3157</f>
        <v>0</v>
      </c>
      <c r="J3157" s="30" t="str">
        <f>ASC(①陸連データ貼付け!J3157)</f>
        <v/>
      </c>
      <c r="K3157" s="30">
        <f t="shared" si="149"/>
        <v>0</v>
      </c>
      <c r="L3157" s="30">
        <f>①陸連データ貼付け!P3157</f>
        <v>0</v>
      </c>
      <c r="M3157" s="64">
        <f>①陸連データ貼付け!Q3157</f>
        <v>0</v>
      </c>
    </row>
    <row r="3158" spans="1:13">
      <c r="A3158" s="233">
        <f>①陸連データ貼付け!M3158</f>
        <v>0</v>
      </c>
      <c r="B3158" s="30" t="str">
        <f t="shared" si="147"/>
        <v>0</v>
      </c>
      <c r="C3158" s="30" t="str">
        <f t="shared" si="148"/>
        <v/>
      </c>
      <c r="D3158" s="30">
        <f>①陸連データ貼付け!B3158</f>
        <v>0</v>
      </c>
      <c r="E3158" s="30">
        <f>①陸連データ貼付け!C3158</f>
        <v>0</v>
      </c>
      <c r="F3158" s="30" t="str">
        <f>ASC(①陸連データ貼付け!D3158)</f>
        <v/>
      </c>
      <c r="G3158" s="30">
        <f>①陸連データ貼付け!E3158</f>
        <v>0</v>
      </c>
      <c r="H3158" s="30">
        <f>①陸連データ貼付け!N3158</f>
        <v>0</v>
      </c>
      <c r="I3158" s="30">
        <f>①陸連データ貼付け!K3158</f>
        <v>0</v>
      </c>
      <c r="J3158" s="30" t="str">
        <f>ASC(①陸連データ貼付け!J3158)</f>
        <v/>
      </c>
      <c r="K3158" s="30">
        <f t="shared" si="149"/>
        <v>0</v>
      </c>
      <c r="L3158" s="30">
        <f>①陸連データ貼付け!P3158</f>
        <v>0</v>
      </c>
      <c r="M3158" s="64">
        <f>①陸連データ貼付け!Q3158</f>
        <v>0</v>
      </c>
    </row>
    <row r="3159" spans="1:13">
      <c r="A3159" s="233">
        <f>①陸連データ貼付け!M3159</f>
        <v>0</v>
      </c>
      <c r="B3159" s="30" t="str">
        <f t="shared" si="147"/>
        <v>0</v>
      </c>
      <c r="C3159" s="30" t="str">
        <f t="shared" si="148"/>
        <v/>
      </c>
      <c r="D3159" s="30">
        <f>①陸連データ貼付け!B3159</f>
        <v>0</v>
      </c>
      <c r="E3159" s="30">
        <f>①陸連データ貼付け!C3159</f>
        <v>0</v>
      </c>
      <c r="F3159" s="30" t="str">
        <f>ASC(①陸連データ貼付け!D3159)</f>
        <v/>
      </c>
      <c r="G3159" s="30">
        <f>①陸連データ貼付け!E3159</f>
        <v>0</v>
      </c>
      <c r="H3159" s="30">
        <f>①陸連データ貼付け!N3159</f>
        <v>0</v>
      </c>
      <c r="I3159" s="30">
        <f>①陸連データ貼付け!K3159</f>
        <v>0</v>
      </c>
      <c r="J3159" s="30" t="str">
        <f>ASC(①陸連データ貼付け!J3159)</f>
        <v/>
      </c>
      <c r="K3159" s="30">
        <f t="shared" si="149"/>
        <v>0</v>
      </c>
      <c r="L3159" s="30">
        <f>①陸連データ貼付け!P3159</f>
        <v>0</v>
      </c>
      <c r="M3159" s="64">
        <f>①陸連データ貼付け!Q3159</f>
        <v>0</v>
      </c>
    </row>
    <row r="3160" spans="1:13">
      <c r="A3160" s="233">
        <f>①陸連データ貼付け!M3160</f>
        <v>0</v>
      </c>
      <c r="B3160" s="30" t="str">
        <f t="shared" si="147"/>
        <v>0</v>
      </c>
      <c r="C3160" s="30" t="str">
        <f t="shared" si="148"/>
        <v/>
      </c>
      <c r="D3160" s="30">
        <f>①陸連データ貼付け!B3160</f>
        <v>0</v>
      </c>
      <c r="E3160" s="30">
        <f>①陸連データ貼付け!C3160</f>
        <v>0</v>
      </c>
      <c r="F3160" s="30" t="str">
        <f>ASC(①陸連データ貼付け!D3160)</f>
        <v/>
      </c>
      <c r="G3160" s="30">
        <f>①陸連データ貼付け!E3160</f>
        <v>0</v>
      </c>
      <c r="H3160" s="30">
        <f>①陸連データ貼付け!N3160</f>
        <v>0</v>
      </c>
      <c r="I3160" s="30">
        <f>①陸連データ貼付け!K3160</f>
        <v>0</v>
      </c>
      <c r="J3160" s="30" t="str">
        <f>ASC(①陸連データ貼付け!J3160)</f>
        <v/>
      </c>
      <c r="K3160" s="30">
        <f t="shared" si="149"/>
        <v>0</v>
      </c>
      <c r="L3160" s="30">
        <f>①陸連データ貼付け!P3160</f>
        <v>0</v>
      </c>
      <c r="M3160" s="64">
        <f>①陸連データ貼付け!Q3160</f>
        <v>0</v>
      </c>
    </row>
    <row r="3161" spans="1:13">
      <c r="A3161" s="233">
        <f>①陸連データ貼付け!M3161</f>
        <v>0</v>
      </c>
      <c r="B3161" s="30" t="str">
        <f t="shared" si="147"/>
        <v>0</v>
      </c>
      <c r="C3161" s="30" t="str">
        <f t="shared" si="148"/>
        <v/>
      </c>
      <c r="D3161" s="30">
        <f>①陸連データ貼付け!B3161</f>
        <v>0</v>
      </c>
      <c r="E3161" s="30">
        <f>①陸連データ貼付け!C3161</f>
        <v>0</v>
      </c>
      <c r="F3161" s="30" t="str">
        <f>ASC(①陸連データ貼付け!D3161)</f>
        <v/>
      </c>
      <c r="G3161" s="30">
        <f>①陸連データ貼付け!E3161</f>
        <v>0</v>
      </c>
      <c r="H3161" s="30">
        <f>①陸連データ貼付け!N3161</f>
        <v>0</v>
      </c>
      <c r="I3161" s="30">
        <f>①陸連データ貼付け!K3161</f>
        <v>0</v>
      </c>
      <c r="J3161" s="30" t="str">
        <f>ASC(①陸連データ貼付け!J3161)</f>
        <v/>
      </c>
      <c r="K3161" s="30">
        <f t="shared" si="149"/>
        <v>0</v>
      </c>
      <c r="L3161" s="30">
        <f>①陸連データ貼付け!P3161</f>
        <v>0</v>
      </c>
      <c r="M3161" s="64">
        <f>①陸連データ貼付け!Q3161</f>
        <v>0</v>
      </c>
    </row>
    <row r="3162" spans="1:13">
      <c r="A3162" s="233">
        <f>①陸連データ貼付け!M3162</f>
        <v>0</v>
      </c>
      <c r="B3162" s="30" t="str">
        <f t="shared" si="147"/>
        <v>0</v>
      </c>
      <c r="C3162" s="30" t="str">
        <f t="shared" si="148"/>
        <v/>
      </c>
      <c r="D3162" s="30">
        <f>①陸連データ貼付け!B3162</f>
        <v>0</v>
      </c>
      <c r="E3162" s="30">
        <f>①陸連データ貼付け!C3162</f>
        <v>0</v>
      </c>
      <c r="F3162" s="30" t="str">
        <f>ASC(①陸連データ貼付け!D3162)</f>
        <v/>
      </c>
      <c r="G3162" s="30">
        <f>①陸連データ貼付け!E3162</f>
        <v>0</v>
      </c>
      <c r="H3162" s="30">
        <f>①陸連データ貼付け!N3162</f>
        <v>0</v>
      </c>
      <c r="I3162" s="30">
        <f>①陸連データ貼付け!K3162</f>
        <v>0</v>
      </c>
      <c r="J3162" s="30" t="str">
        <f>ASC(①陸連データ貼付け!J3162)</f>
        <v/>
      </c>
      <c r="K3162" s="30">
        <f t="shared" si="149"/>
        <v>0</v>
      </c>
      <c r="L3162" s="30">
        <f>①陸連データ貼付け!P3162</f>
        <v>0</v>
      </c>
      <c r="M3162" s="64">
        <f>①陸連データ貼付け!Q3162</f>
        <v>0</v>
      </c>
    </row>
    <row r="3163" spans="1:13">
      <c r="A3163" s="233">
        <f>①陸連データ貼付け!M3163</f>
        <v>0</v>
      </c>
      <c r="B3163" s="30" t="str">
        <f t="shared" si="147"/>
        <v>0</v>
      </c>
      <c r="C3163" s="30" t="str">
        <f t="shared" si="148"/>
        <v/>
      </c>
      <c r="D3163" s="30">
        <f>①陸連データ貼付け!B3163</f>
        <v>0</v>
      </c>
      <c r="E3163" s="30">
        <f>①陸連データ貼付け!C3163</f>
        <v>0</v>
      </c>
      <c r="F3163" s="30" t="str">
        <f>ASC(①陸連データ貼付け!D3163)</f>
        <v/>
      </c>
      <c r="G3163" s="30">
        <f>①陸連データ貼付け!E3163</f>
        <v>0</v>
      </c>
      <c r="H3163" s="30">
        <f>①陸連データ貼付け!N3163</f>
        <v>0</v>
      </c>
      <c r="I3163" s="30">
        <f>①陸連データ貼付け!K3163</f>
        <v>0</v>
      </c>
      <c r="J3163" s="30" t="str">
        <f>ASC(①陸連データ貼付け!J3163)</f>
        <v/>
      </c>
      <c r="K3163" s="30">
        <f t="shared" si="149"/>
        <v>0</v>
      </c>
      <c r="L3163" s="30">
        <f>①陸連データ貼付け!P3163</f>
        <v>0</v>
      </c>
      <c r="M3163" s="64">
        <f>①陸連データ貼付け!Q3163</f>
        <v>0</v>
      </c>
    </row>
    <row r="3164" spans="1:13">
      <c r="A3164" s="233">
        <f>①陸連データ貼付け!M3164</f>
        <v>0</v>
      </c>
      <c r="B3164" s="30" t="str">
        <f t="shared" si="147"/>
        <v>0</v>
      </c>
      <c r="C3164" s="30" t="str">
        <f t="shared" si="148"/>
        <v/>
      </c>
      <c r="D3164" s="30">
        <f>①陸連データ貼付け!B3164</f>
        <v>0</v>
      </c>
      <c r="E3164" s="30">
        <f>①陸連データ貼付け!C3164</f>
        <v>0</v>
      </c>
      <c r="F3164" s="30" t="str">
        <f>ASC(①陸連データ貼付け!D3164)</f>
        <v/>
      </c>
      <c r="G3164" s="30">
        <f>①陸連データ貼付け!E3164</f>
        <v>0</v>
      </c>
      <c r="H3164" s="30">
        <f>①陸連データ貼付け!N3164</f>
        <v>0</v>
      </c>
      <c r="I3164" s="30">
        <f>①陸連データ貼付け!K3164</f>
        <v>0</v>
      </c>
      <c r="J3164" s="30" t="str">
        <f>ASC(①陸連データ貼付け!J3164)</f>
        <v/>
      </c>
      <c r="K3164" s="30">
        <f t="shared" si="149"/>
        <v>0</v>
      </c>
      <c r="L3164" s="30">
        <f>①陸連データ貼付け!P3164</f>
        <v>0</v>
      </c>
      <c r="M3164" s="64">
        <f>①陸連データ貼付け!Q3164</f>
        <v>0</v>
      </c>
    </row>
    <row r="3165" spans="1:13">
      <c r="A3165" s="233">
        <f>①陸連データ貼付け!M3165</f>
        <v>0</v>
      </c>
      <c r="B3165" s="30" t="str">
        <f t="shared" si="147"/>
        <v>0</v>
      </c>
      <c r="C3165" s="30" t="str">
        <f t="shared" si="148"/>
        <v/>
      </c>
      <c r="D3165" s="30">
        <f>①陸連データ貼付け!B3165</f>
        <v>0</v>
      </c>
      <c r="E3165" s="30">
        <f>①陸連データ貼付け!C3165</f>
        <v>0</v>
      </c>
      <c r="F3165" s="30" t="str">
        <f>ASC(①陸連データ貼付け!D3165)</f>
        <v/>
      </c>
      <c r="G3165" s="30">
        <f>①陸連データ貼付け!E3165</f>
        <v>0</v>
      </c>
      <c r="H3165" s="30">
        <f>①陸連データ貼付け!N3165</f>
        <v>0</v>
      </c>
      <c r="I3165" s="30">
        <f>①陸連データ貼付け!K3165</f>
        <v>0</v>
      </c>
      <c r="J3165" s="30" t="str">
        <f>ASC(①陸連データ貼付け!J3165)</f>
        <v/>
      </c>
      <c r="K3165" s="30">
        <f t="shared" si="149"/>
        <v>0</v>
      </c>
      <c r="L3165" s="30">
        <f>①陸連データ貼付け!P3165</f>
        <v>0</v>
      </c>
      <c r="M3165" s="64">
        <f>①陸連データ貼付け!Q3165</f>
        <v>0</v>
      </c>
    </row>
    <row r="3166" spans="1:13">
      <c r="A3166" s="233">
        <f>①陸連データ貼付け!M3166</f>
        <v>0</v>
      </c>
      <c r="B3166" s="30" t="str">
        <f t="shared" si="147"/>
        <v>0</v>
      </c>
      <c r="C3166" s="30" t="str">
        <f t="shared" si="148"/>
        <v/>
      </c>
      <c r="D3166" s="30">
        <f>①陸連データ貼付け!B3166</f>
        <v>0</v>
      </c>
      <c r="E3166" s="30">
        <f>①陸連データ貼付け!C3166</f>
        <v>0</v>
      </c>
      <c r="F3166" s="30" t="str">
        <f>ASC(①陸連データ貼付け!D3166)</f>
        <v/>
      </c>
      <c r="G3166" s="30">
        <f>①陸連データ貼付け!E3166</f>
        <v>0</v>
      </c>
      <c r="H3166" s="30">
        <f>①陸連データ貼付け!N3166</f>
        <v>0</v>
      </c>
      <c r="I3166" s="30">
        <f>①陸連データ貼付け!K3166</f>
        <v>0</v>
      </c>
      <c r="J3166" s="30" t="str">
        <f>ASC(①陸連データ貼付け!J3166)</f>
        <v/>
      </c>
      <c r="K3166" s="30">
        <f t="shared" si="149"/>
        <v>0</v>
      </c>
      <c r="L3166" s="30">
        <f>①陸連データ貼付け!P3166</f>
        <v>0</v>
      </c>
      <c r="M3166" s="64">
        <f>①陸連データ貼付け!Q3166</f>
        <v>0</v>
      </c>
    </row>
    <row r="3167" spans="1:13">
      <c r="A3167" s="233">
        <f>①陸連データ貼付け!M3167</f>
        <v>0</v>
      </c>
      <c r="B3167" s="30" t="str">
        <f t="shared" si="147"/>
        <v>0</v>
      </c>
      <c r="C3167" s="30" t="str">
        <f t="shared" si="148"/>
        <v/>
      </c>
      <c r="D3167" s="30">
        <f>①陸連データ貼付け!B3167</f>
        <v>0</v>
      </c>
      <c r="E3167" s="30">
        <f>①陸連データ貼付け!C3167</f>
        <v>0</v>
      </c>
      <c r="F3167" s="30" t="str">
        <f>ASC(①陸連データ貼付け!D3167)</f>
        <v/>
      </c>
      <c r="G3167" s="30">
        <f>①陸連データ貼付け!E3167</f>
        <v>0</v>
      </c>
      <c r="H3167" s="30">
        <f>①陸連データ貼付け!N3167</f>
        <v>0</v>
      </c>
      <c r="I3167" s="30">
        <f>①陸連データ貼付け!K3167</f>
        <v>0</v>
      </c>
      <c r="J3167" s="30" t="str">
        <f>ASC(①陸連データ貼付け!J3167)</f>
        <v/>
      </c>
      <c r="K3167" s="30">
        <f t="shared" si="149"/>
        <v>0</v>
      </c>
      <c r="L3167" s="30">
        <f>①陸連データ貼付け!P3167</f>
        <v>0</v>
      </c>
      <c r="M3167" s="64">
        <f>①陸連データ貼付け!Q3167</f>
        <v>0</v>
      </c>
    </row>
    <row r="3168" spans="1:13">
      <c r="A3168" s="233">
        <f>①陸連データ貼付け!M3168</f>
        <v>0</v>
      </c>
      <c r="B3168" s="30" t="str">
        <f t="shared" si="147"/>
        <v>0</v>
      </c>
      <c r="C3168" s="30" t="str">
        <f t="shared" si="148"/>
        <v/>
      </c>
      <c r="D3168" s="30">
        <f>①陸連データ貼付け!B3168</f>
        <v>0</v>
      </c>
      <c r="E3168" s="30">
        <f>①陸連データ貼付け!C3168</f>
        <v>0</v>
      </c>
      <c r="F3168" s="30" t="str">
        <f>ASC(①陸連データ貼付け!D3168)</f>
        <v/>
      </c>
      <c r="G3168" s="30">
        <f>①陸連データ貼付け!E3168</f>
        <v>0</v>
      </c>
      <c r="H3168" s="30">
        <f>①陸連データ貼付け!N3168</f>
        <v>0</v>
      </c>
      <c r="I3168" s="30">
        <f>①陸連データ貼付け!K3168</f>
        <v>0</v>
      </c>
      <c r="J3168" s="30" t="str">
        <f>ASC(①陸連データ貼付け!J3168)</f>
        <v/>
      </c>
      <c r="K3168" s="30">
        <f t="shared" si="149"/>
        <v>0</v>
      </c>
      <c r="L3168" s="30">
        <f>①陸連データ貼付け!P3168</f>
        <v>0</v>
      </c>
      <c r="M3168" s="64">
        <f>①陸連データ貼付け!Q3168</f>
        <v>0</v>
      </c>
    </row>
    <row r="3169" spans="1:13">
      <c r="A3169" s="233">
        <f>①陸連データ貼付け!M3169</f>
        <v>0</v>
      </c>
      <c r="B3169" s="30" t="str">
        <f t="shared" si="147"/>
        <v>0</v>
      </c>
      <c r="C3169" s="30" t="str">
        <f t="shared" si="148"/>
        <v/>
      </c>
      <c r="D3169" s="30">
        <f>①陸連データ貼付け!B3169</f>
        <v>0</v>
      </c>
      <c r="E3169" s="30">
        <f>①陸連データ貼付け!C3169</f>
        <v>0</v>
      </c>
      <c r="F3169" s="30" t="str">
        <f>ASC(①陸連データ貼付け!D3169)</f>
        <v/>
      </c>
      <c r="G3169" s="30">
        <f>①陸連データ貼付け!E3169</f>
        <v>0</v>
      </c>
      <c r="H3169" s="30">
        <f>①陸連データ貼付け!N3169</f>
        <v>0</v>
      </c>
      <c r="I3169" s="30">
        <f>①陸連データ貼付け!K3169</f>
        <v>0</v>
      </c>
      <c r="J3169" s="30" t="str">
        <f>ASC(①陸連データ貼付け!J3169)</f>
        <v/>
      </c>
      <c r="K3169" s="30">
        <f t="shared" si="149"/>
        <v>0</v>
      </c>
      <c r="L3169" s="30">
        <f>①陸連データ貼付け!P3169</f>
        <v>0</v>
      </c>
      <c r="M3169" s="64">
        <f>①陸連データ貼付け!Q3169</f>
        <v>0</v>
      </c>
    </row>
    <row r="3170" spans="1:13">
      <c r="A3170" s="233">
        <f>①陸連データ貼付け!M3170</f>
        <v>0</v>
      </c>
      <c r="B3170" s="30" t="str">
        <f t="shared" si="147"/>
        <v>0</v>
      </c>
      <c r="C3170" s="30" t="str">
        <f t="shared" si="148"/>
        <v/>
      </c>
      <c r="D3170" s="30">
        <f>①陸連データ貼付け!B3170</f>
        <v>0</v>
      </c>
      <c r="E3170" s="30">
        <f>①陸連データ貼付け!C3170</f>
        <v>0</v>
      </c>
      <c r="F3170" s="30" t="str">
        <f>ASC(①陸連データ貼付け!D3170)</f>
        <v/>
      </c>
      <c r="G3170" s="30">
        <f>①陸連データ貼付け!E3170</f>
        <v>0</v>
      </c>
      <c r="H3170" s="30">
        <f>①陸連データ貼付け!N3170</f>
        <v>0</v>
      </c>
      <c r="I3170" s="30">
        <f>①陸連データ貼付け!K3170</f>
        <v>0</v>
      </c>
      <c r="J3170" s="30" t="str">
        <f>ASC(①陸連データ貼付け!J3170)</f>
        <v/>
      </c>
      <c r="K3170" s="30">
        <f t="shared" si="149"/>
        <v>0</v>
      </c>
      <c r="L3170" s="30">
        <f>①陸連データ貼付け!P3170</f>
        <v>0</v>
      </c>
      <c r="M3170" s="64">
        <f>①陸連データ貼付け!Q3170</f>
        <v>0</v>
      </c>
    </row>
    <row r="3171" spans="1:13">
      <c r="A3171" s="233">
        <f>①陸連データ貼付け!M3171</f>
        <v>0</v>
      </c>
      <c r="B3171" s="30" t="str">
        <f t="shared" si="147"/>
        <v>0</v>
      </c>
      <c r="C3171" s="30" t="str">
        <f t="shared" si="148"/>
        <v/>
      </c>
      <c r="D3171" s="30">
        <f>①陸連データ貼付け!B3171</f>
        <v>0</v>
      </c>
      <c r="E3171" s="30">
        <f>①陸連データ貼付け!C3171</f>
        <v>0</v>
      </c>
      <c r="F3171" s="30" t="str">
        <f>ASC(①陸連データ貼付け!D3171)</f>
        <v/>
      </c>
      <c r="G3171" s="30">
        <f>①陸連データ貼付け!E3171</f>
        <v>0</v>
      </c>
      <c r="H3171" s="30">
        <f>①陸連データ貼付け!N3171</f>
        <v>0</v>
      </c>
      <c r="I3171" s="30">
        <f>①陸連データ貼付け!K3171</f>
        <v>0</v>
      </c>
      <c r="J3171" s="30" t="str">
        <f>ASC(①陸連データ貼付け!J3171)</f>
        <v/>
      </c>
      <c r="K3171" s="30">
        <f t="shared" si="149"/>
        <v>0</v>
      </c>
      <c r="L3171" s="30">
        <f>①陸連データ貼付け!P3171</f>
        <v>0</v>
      </c>
      <c r="M3171" s="64">
        <f>①陸連データ貼付け!Q3171</f>
        <v>0</v>
      </c>
    </row>
    <row r="3172" spans="1:13">
      <c r="A3172" s="233">
        <f>①陸連データ貼付け!M3172</f>
        <v>0</v>
      </c>
      <c r="B3172" s="30" t="str">
        <f t="shared" si="147"/>
        <v>0</v>
      </c>
      <c r="C3172" s="30" t="str">
        <f t="shared" si="148"/>
        <v/>
      </c>
      <c r="D3172" s="30">
        <f>①陸連データ貼付け!B3172</f>
        <v>0</v>
      </c>
      <c r="E3172" s="30">
        <f>①陸連データ貼付け!C3172</f>
        <v>0</v>
      </c>
      <c r="F3172" s="30" t="str">
        <f>ASC(①陸連データ貼付け!D3172)</f>
        <v/>
      </c>
      <c r="G3172" s="30">
        <f>①陸連データ貼付け!E3172</f>
        <v>0</v>
      </c>
      <c r="H3172" s="30">
        <f>①陸連データ貼付け!N3172</f>
        <v>0</v>
      </c>
      <c r="I3172" s="30">
        <f>①陸連データ貼付け!K3172</f>
        <v>0</v>
      </c>
      <c r="J3172" s="30" t="str">
        <f>ASC(①陸連データ貼付け!J3172)</f>
        <v/>
      </c>
      <c r="K3172" s="30">
        <f t="shared" si="149"/>
        <v>0</v>
      </c>
      <c r="L3172" s="30">
        <f>①陸連データ貼付け!P3172</f>
        <v>0</v>
      </c>
      <c r="M3172" s="64">
        <f>①陸連データ貼付け!Q3172</f>
        <v>0</v>
      </c>
    </row>
    <row r="3173" spans="1:13">
      <c r="A3173" s="233">
        <f>①陸連データ貼付け!M3173</f>
        <v>0</v>
      </c>
      <c r="B3173" s="30" t="str">
        <f t="shared" si="147"/>
        <v>0</v>
      </c>
      <c r="C3173" s="30" t="str">
        <f t="shared" si="148"/>
        <v/>
      </c>
      <c r="D3173" s="30">
        <f>①陸連データ貼付け!B3173</f>
        <v>0</v>
      </c>
      <c r="E3173" s="30">
        <f>①陸連データ貼付け!C3173</f>
        <v>0</v>
      </c>
      <c r="F3173" s="30" t="str">
        <f>ASC(①陸連データ貼付け!D3173)</f>
        <v/>
      </c>
      <c r="G3173" s="30">
        <f>①陸連データ貼付け!E3173</f>
        <v>0</v>
      </c>
      <c r="H3173" s="30">
        <f>①陸連データ貼付け!N3173</f>
        <v>0</v>
      </c>
      <c r="I3173" s="30">
        <f>①陸連データ貼付け!K3173</f>
        <v>0</v>
      </c>
      <c r="J3173" s="30" t="str">
        <f>ASC(①陸連データ貼付け!J3173)</f>
        <v/>
      </c>
      <c r="K3173" s="30">
        <f t="shared" si="149"/>
        <v>0</v>
      </c>
      <c r="L3173" s="30">
        <f>①陸連データ貼付け!P3173</f>
        <v>0</v>
      </c>
      <c r="M3173" s="64">
        <f>①陸連データ貼付け!Q3173</f>
        <v>0</v>
      </c>
    </row>
    <row r="3174" spans="1:13">
      <c r="A3174" s="233">
        <f>①陸連データ貼付け!M3174</f>
        <v>0</v>
      </c>
      <c r="B3174" s="30" t="str">
        <f t="shared" si="147"/>
        <v>0</v>
      </c>
      <c r="C3174" s="30" t="str">
        <f t="shared" si="148"/>
        <v/>
      </c>
      <c r="D3174" s="30">
        <f>①陸連データ貼付け!B3174</f>
        <v>0</v>
      </c>
      <c r="E3174" s="30">
        <f>①陸連データ貼付け!C3174</f>
        <v>0</v>
      </c>
      <c r="F3174" s="30" t="str">
        <f>ASC(①陸連データ貼付け!D3174)</f>
        <v/>
      </c>
      <c r="G3174" s="30">
        <f>①陸連データ貼付け!E3174</f>
        <v>0</v>
      </c>
      <c r="H3174" s="30">
        <f>①陸連データ貼付け!N3174</f>
        <v>0</v>
      </c>
      <c r="I3174" s="30">
        <f>①陸連データ貼付け!K3174</f>
        <v>0</v>
      </c>
      <c r="J3174" s="30" t="str">
        <f>ASC(①陸連データ貼付け!J3174)</f>
        <v/>
      </c>
      <c r="K3174" s="30">
        <f t="shared" si="149"/>
        <v>0</v>
      </c>
      <c r="L3174" s="30">
        <f>①陸連データ貼付け!P3174</f>
        <v>0</v>
      </c>
      <c r="M3174" s="64">
        <f>①陸連データ貼付け!Q3174</f>
        <v>0</v>
      </c>
    </row>
    <row r="3175" spans="1:13">
      <c r="A3175" s="233">
        <f>①陸連データ貼付け!M3175</f>
        <v>0</v>
      </c>
      <c r="B3175" s="30" t="str">
        <f t="shared" si="147"/>
        <v>0</v>
      </c>
      <c r="C3175" s="30" t="str">
        <f t="shared" si="148"/>
        <v/>
      </c>
      <c r="D3175" s="30">
        <f>①陸連データ貼付け!B3175</f>
        <v>0</v>
      </c>
      <c r="E3175" s="30">
        <f>①陸連データ貼付け!C3175</f>
        <v>0</v>
      </c>
      <c r="F3175" s="30" t="str">
        <f>ASC(①陸連データ貼付け!D3175)</f>
        <v/>
      </c>
      <c r="G3175" s="30">
        <f>①陸連データ貼付け!E3175</f>
        <v>0</v>
      </c>
      <c r="H3175" s="30">
        <f>①陸連データ貼付け!N3175</f>
        <v>0</v>
      </c>
      <c r="I3175" s="30">
        <f>①陸連データ貼付け!K3175</f>
        <v>0</v>
      </c>
      <c r="J3175" s="30" t="str">
        <f>ASC(①陸連データ貼付け!J3175)</f>
        <v/>
      </c>
      <c r="K3175" s="30">
        <f t="shared" si="149"/>
        <v>0</v>
      </c>
      <c r="L3175" s="30">
        <f>①陸連データ貼付け!P3175</f>
        <v>0</v>
      </c>
      <c r="M3175" s="64">
        <f>①陸連データ貼付け!Q3175</f>
        <v>0</v>
      </c>
    </row>
    <row r="3176" spans="1:13">
      <c r="A3176" s="233">
        <f>①陸連データ貼付け!M3176</f>
        <v>0</v>
      </c>
      <c r="B3176" s="30" t="str">
        <f t="shared" si="147"/>
        <v>0</v>
      </c>
      <c r="C3176" s="30" t="str">
        <f t="shared" si="148"/>
        <v/>
      </c>
      <c r="D3176" s="30">
        <f>①陸連データ貼付け!B3176</f>
        <v>0</v>
      </c>
      <c r="E3176" s="30">
        <f>①陸連データ貼付け!C3176</f>
        <v>0</v>
      </c>
      <c r="F3176" s="30" t="str">
        <f>ASC(①陸連データ貼付け!D3176)</f>
        <v/>
      </c>
      <c r="G3176" s="30">
        <f>①陸連データ貼付け!E3176</f>
        <v>0</v>
      </c>
      <c r="H3176" s="30">
        <f>①陸連データ貼付け!N3176</f>
        <v>0</v>
      </c>
      <c r="I3176" s="30">
        <f>①陸連データ貼付け!K3176</f>
        <v>0</v>
      </c>
      <c r="J3176" s="30" t="str">
        <f>ASC(①陸連データ貼付け!J3176)</f>
        <v/>
      </c>
      <c r="K3176" s="30">
        <f t="shared" si="149"/>
        <v>0</v>
      </c>
      <c r="L3176" s="30">
        <f>①陸連データ貼付け!P3176</f>
        <v>0</v>
      </c>
      <c r="M3176" s="64">
        <f>①陸連データ貼付け!Q3176</f>
        <v>0</v>
      </c>
    </row>
    <row r="3177" spans="1:13">
      <c r="A3177" s="233">
        <f>①陸連データ貼付け!M3177</f>
        <v>0</v>
      </c>
      <c r="B3177" s="30" t="str">
        <f t="shared" si="147"/>
        <v>0</v>
      </c>
      <c r="C3177" s="30" t="str">
        <f t="shared" si="148"/>
        <v/>
      </c>
      <c r="D3177" s="30">
        <f>①陸連データ貼付け!B3177</f>
        <v>0</v>
      </c>
      <c r="E3177" s="30">
        <f>①陸連データ貼付け!C3177</f>
        <v>0</v>
      </c>
      <c r="F3177" s="30" t="str">
        <f>ASC(①陸連データ貼付け!D3177)</f>
        <v/>
      </c>
      <c r="G3177" s="30">
        <f>①陸連データ貼付け!E3177</f>
        <v>0</v>
      </c>
      <c r="H3177" s="30">
        <f>①陸連データ貼付け!N3177</f>
        <v>0</v>
      </c>
      <c r="I3177" s="30">
        <f>①陸連データ貼付け!K3177</f>
        <v>0</v>
      </c>
      <c r="J3177" s="30" t="str">
        <f>ASC(①陸連データ貼付け!J3177)</f>
        <v/>
      </c>
      <c r="K3177" s="30">
        <f t="shared" si="149"/>
        <v>0</v>
      </c>
      <c r="L3177" s="30">
        <f>①陸連データ貼付け!P3177</f>
        <v>0</v>
      </c>
      <c r="M3177" s="64">
        <f>①陸連データ貼付け!Q3177</f>
        <v>0</v>
      </c>
    </row>
    <row r="3178" spans="1:13">
      <c r="A3178" s="233">
        <f>①陸連データ貼付け!M3178</f>
        <v>0</v>
      </c>
      <c r="B3178" s="30" t="str">
        <f t="shared" si="147"/>
        <v>0</v>
      </c>
      <c r="C3178" s="30" t="str">
        <f t="shared" si="148"/>
        <v/>
      </c>
      <c r="D3178" s="30">
        <f>①陸連データ貼付け!B3178</f>
        <v>0</v>
      </c>
      <c r="E3178" s="30">
        <f>①陸連データ貼付け!C3178</f>
        <v>0</v>
      </c>
      <c r="F3178" s="30" t="str">
        <f>ASC(①陸連データ貼付け!D3178)</f>
        <v/>
      </c>
      <c r="G3178" s="30">
        <f>①陸連データ貼付け!E3178</f>
        <v>0</v>
      </c>
      <c r="H3178" s="30">
        <f>①陸連データ貼付け!N3178</f>
        <v>0</v>
      </c>
      <c r="I3178" s="30">
        <f>①陸連データ貼付け!K3178</f>
        <v>0</v>
      </c>
      <c r="J3178" s="30" t="str">
        <f>ASC(①陸連データ貼付け!J3178)</f>
        <v/>
      </c>
      <c r="K3178" s="30">
        <f t="shared" si="149"/>
        <v>0</v>
      </c>
      <c r="L3178" s="30">
        <f>①陸連データ貼付け!P3178</f>
        <v>0</v>
      </c>
      <c r="M3178" s="64">
        <f>①陸連データ貼付け!Q3178</f>
        <v>0</v>
      </c>
    </row>
    <row r="3179" spans="1:13">
      <c r="A3179" s="233">
        <f>①陸連データ貼付け!M3179</f>
        <v>0</v>
      </c>
      <c r="B3179" s="30" t="str">
        <f t="shared" si="147"/>
        <v>0</v>
      </c>
      <c r="C3179" s="30" t="str">
        <f t="shared" si="148"/>
        <v/>
      </c>
      <c r="D3179" s="30">
        <f>①陸連データ貼付け!B3179</f>
        <v>0</v>
      </c>
      <c r="E3179" s="30">
        <f>①陸連データ貼付け!C3179</f>
        <v>0</v>
      </c>
      <c r="F3179" s="30" t="str">
        <f>ASC(①陸連データ貼付け!D3179)</f>
        <v/>
      </c>
      <c r="G3179" s="30">
        <f>①陸連データ貼付け!E3179</f>
        <v>0</v>
      </c>
      <c r="H3179" s="30">
        <f>①陸連データ貼付け!N3179</f>
        <v>0</v>
      </c>
      <c r="I3179" s="30">
        <f>①陸連データ貼付け!K3179</f>
        <v>0</v>
      </c>
      <c r="J3179" s="30" t="str">
        <f>ASC(①陸連データ貼付け!J3179)</f>
        <v/>
      </c>
      <c r="K3179" s="30">
        <f t="shared" si="149"/>
        <v>0</v>
      </c>
      <c r="L3179" s="30">
        <f>①陸連データ貼付け!P3179</f>
        <v>0</v>
      </c>
      <c r="M3179" s="64">
        <f>①陸連データ貼付け!Q3179</f>
        <v>0</v>
      </c>
    </row>
    <row r="3180" spans="1:13">
      <c r="A3180" s="233">
        <f>①陸連データ貼付け!M3180</f>
        <v>0</v>
      </c>
      <c r="B3180" s="30" t="str">
        <f t="shared" si="147"/>
        <v>0</v>
      </c>
      <c r="C3180" s="30" t="str">
        <f t="shared" si="148"/>
        <v/>
      </c>
      <c r="D3180" s="30">
        <f>①陸連データ貼付け!B3180</f>
        <v>0</v>
      </c>
      <c r="E3180" s="30">
        <f>①陸連データ貼付け!C3180</f>
        <v>0</v>
      </c>
      <c r="F3180" s="30" t="str">
        <f>ASC(①陸連データ貼付け!D3180)</f>
        <v/>
      </c>
      <c r="G3180" s="30">
        <f>①陸連データ貼付け!E3180</f>
        <v>0</v>
      </c>
      <c r="H3180" s="30">
        <f>①陸連データ貼付け!N3180</f>
        <v>0</v>
      </c>
      <c r="I3180" s="30">
        <f>①陸連データ貼付け!K3180</f>
        <v>0</v>
      </c>
      <c r="J3180" s="30" t="str">
        <f>ASC(①陸連データ貼付け!J3180)</f>
        <v/>
      </c>
      <c r="K3180" s="30">
        <f t="shared" si="149"/>
        <v>0</v>
      </c>
      <c r="L3180" s="30">
        <f>①陸連データ貼付け!P3180</f>
        <v>0</v>
      </c>
      <c r="M3180" s="64">
        <f>①陸連データ貼付け!Q3180</f>
        <v>0</v>
      </c>
    </row>
    <row r="3181" spans="1:13">
      <c r="A3181" s="233">
        <f>①陸連データ貼付け!M3181</f>
        <v>0</v>
      </c>
      <c r="B3181" s="30" t="str">
        <f t="shared" si="147"/>
        <v>0</v>
      </c>
      <c r="C3181" s="30" t="str">
        <f t="shared" si="148"/>
        <v/>
      </c>
      <c r="D3181" s="30">
        <f>①陸連データ貼付け!B3181</f>
        <v>0</v>
      </c>
      <c r="E3181" s="30">
        <f>①陸連データ貼付け!C3181</f>
        <v>0</v>
      </c>
      <c r="F3181" s="30" t="str">
        <f>ASC(①陸連データ貼付け!D3181)</f>
        <v/>
      </c>
      <c r="G3181" s="30">
        <f>①陸連データ貼付け!E3181</f>
        <v>0</v>
      </c>
      <c r="H3181" s="30">
        <f>①陸連データ貼付け!N3181</f>
        <v>0</v>
      </c>
      <c r="I3181" s="30">
        <f>①陸連データ貼付け!K3181</f>
        <v>0</v>
      </c>
      <c r="J3181" s="30" t="str">
        <f>ASC(①陸連データ貼付け!J3181)</f>
        <v/>
      </c>
      <c r="K3181" s="30">
        <f t="shared" si="149"/>
        <v>0</v>
      </c>
      <c r="L3181" s="30">
        <f>①陸連データ貼付け!P3181</f>
        <v>0</v>
      </c>
      <c r="M3181" s="64">
        <f>①陸連データ貼付け!Q3181</f>
        <v>0</v>
      </c>
    </row>
    <row r="3182" spans="1:13">
      <c r="A3182" s="233">
        <f>①陸連データ貼付け!M3182</f>
        <v>0</v>
      </c>
      <c r="B3182" s="30" t="str">
        <f t="shared" si="147"/>
        <v>0</v>
      </c>
      <c r="C3182" s="30" t="str">
        <f t="shared" si="148"/>
        <v/>
      </c>
      <c r="D3182" s="30">
        <f>①陸連データ貼付け!B3182</f>
        <v>0</v>
      </c>
      <c r="E3182" s="30">
        <f>①陸連データ貼付け!C3182</f>
        <v>0</v>
      </c>
      <c r="F3182" s="30" t="str">
        <f>ASC(①陸連データ貼付け!D3182)</f>
        <v/>
      </c>
      <c r="G3182" s="30">
        <f>①陸連データ貼付け!E3182</f>
        <v>0</v>
      </c>
      <c r="H3182" s="30">
        <f>①陸連データ貼付け!N3182</f>
        <v>0</v>
      </c>
      <c r="I3182" s="30">
        <f>①陸連データ貼付け!K3182</f>
        <v>0</v>
      </c>
      <c r="J3182" s="30" t="str">
        <f>ASC(①陸連データ貼付け!J3182)</f>
        <v/>
      </c>
      <c r="K3182" s="30">
        <f t="shared" si="149"/>
        <v>0</v>
      </c>
      <c r="L3182" s="30">
        <f>①陸連データ貼付け!P3182</f>
        <v>0</v>
      </c>
      <c r="M3182" s="64">
        <f>①陸連データ貼付け!Q3182</f>
        <v>0</v>
      </c>
    </row>
    <row r="3183" spans="1:13">
      <c r="A3183" s="233">
        <f>①陸連データ貼付け!M3183</f>
        <v>0</v>
      </c>
      <c r="B3183" s="30" t="str">
        <f t="shared" si="147"/>
        <v>0</v>
      </c>
      <c r="C3183" s="30" t="str">
        <f t="shared" si="148"/>
        <v/>
      </c>
      <c r="D3183" s="30">
        <f>①陸連データ貼付け!B3183</f>
        <v>0</v>
      </c>
      <c r="E3183" s="30">
        <f>①陸連データ貼付け!C3183</f>
        <v>0</v>
      </c>
      <c r="F3183" s="30" t="str">
        <f>ASC(①陸連データ貼付け!D3183)</f>
        <v/>
      </c>
      <c r="G3183" s="30">
        <f>①陸連データ貼付け!E3183</f>
        <v>0</v>
      </c>
      <c r="H3183" s="30">
        <f>①陸連データ貼付け!N3183</f>
        <v>0</v>
      </c>
      <c r="I3183" s="30">
        <f>①陸連データ貼付け!K3183</f>
        <v>0</v>
      </c>
      <c r="J3183" s="30" t="str">
        <f>ASC(①陸連データ貼付け!J3183)</f>
        <v/>
      </c>
      <c r="K3183" s="30">
        <f t="shared" si="149"/>
        <v>0</v>
      </c>
      <c r="L3183" s="30">
        <f>①陸連データ貼付け!P3183</f>
        <v>0</v>
      </c>
      <c r="M3183" s="64">
        <f>①陸連データ貼付け!Q3183</f>
        <v>0</v>
      </c>
    </row>
    <row r="3184" spans="1:13">
      <c r="A3184" s="233">
        <f>①陸連データ貼付け!M3184</f>
        <v>0</v>
      </c>
      <c r="B3184" s="30" t="str">
        <f t="shared" si="147"/>
        <v>0</v>
      </c>
      <c r="C3184" s="30" t="str">
        <f t="shared" si="148"/>
        <v/>
      </c>
      <c r="D3184" s="30">
        <f>①陸連データ貼付け!B3184</f>
        <v>0</v>
      </c>
      <c r="E3184" s="30">
        <f>①陸連データ貼付け!C3184</f>
        <v>0</v>
      </c>
      <c r="F3184" s="30" t="str">
        <f>ASC(①陸連データ貼付け!D3184)</f>
        <v/>
      </c>
      <c r="G3184" s="30">
        <f>①陸連データ貼付け!E3184</f>
        <v>0</v>
      </c>
      <c r="H3184" s="30">
        <f>①陸連データ貼付け!N3184</f>
        <v>0</v>
      </c>
      <c r="I3184" s="30">
        <f>①陸連データ貼付け!K3184</f>
        <v>0</v>
      </c>
      <c r="J3184" s="30" t="str">
        <f>ASC(①陸連データ貼付け!J3184)</f>
        <v/>
      </c>
      <c r="K3184" s="30">
        <f t="shared" si="149"/>
        <v>0</v>
      </c>
      <c r="L3184" s="30">
        <f>①陸連データ貼付け!P3184</f>
        <v>0</v>
      </c>
      <c r="M3184" s="64">
        <f>①陸連データ貼付け!Q3184</f>
        <v>0</v>
      </c>
    </row>
    <row r="3185" spans="1:13">
      <c r="A3185" s="233">
        <f>①陸連データ貼付け!M3185</f>
        <v>0</v>
      </c>
      <c r="B3185" s="30" t="str">
        <f t="shared" si="147"/>
        <v>0</v>
      </c>
      <c r="C3185" s="30" t="str">
        <f t="shared" si="148"/>
        <v/>
      </c>
      <c r="D3185" s="30">
        <f>①陸連データ貼付け!B3185</f>
        <v>0</v>
      </c>
      <c r="E3185" s="30">
        <f>①陸連データ貼付け!C3185</f>
        <v>0</v>
      </c>
      <c r="F3185" s="30" t="str">
        <f>ASC(①陸連データ貼付け!D3185)</f>
        <v/>
      </c>
      <c r="G3185" s="30">
        <f>①陸連データ貼付け!E3185</f>
        <v>0</v>
      </c>
      <c r="H3185" s="30">
        <f>①陸連データ貼付け!N3185</f>
        <v>0</v>
      </c>
      <c r="I3185" s="30">
        <f>①陸連データ貼付け!K3185</f>
        <v>0</v>
      </c>
      <c r="J3185" s="30" t="str">
        <f>ASC(①陸連データ貼付け!J3185)</f>
        <v/>
      </c>
      <c r="K3185" s="30">
        <f t="shared" si="149"/>
        <v>0</v>
      </c>
      <c r="L3185" s="30">
        <f>①陸連データ貼付け!P3185</f>
        <v>0</v>
      </c>
      <c r="M3185" s="64">
        <f>①陸連データ貼付け!Q3185</f>
        <v>0</v>
      </c>
    </row>
    <row r="3186" spans="1:13">
      <c r="A3186" s="233">
        <f>①陸連データ貼付け!M3186</f>
        <v>0</v>
      </c>
      <c r="B3186" s="30" t="str">
        <f t="shared" si="147"/>
        <v>0</v>
      </c>
      <c r="C3186" s="30" t="str">
        <f t="shared" si="148"/>
        <v/>
      </c>
      <c r="D3186" s="30">
        <f>①陸連データ貼付け!B3186</f>
        <v>0</v>
      </c>
      <c r="E3186" s="30">
        <f>①陸連データ貼付け!C3186</f>
        <v>0</v>
      </c>
      <c r="F3186" s="30" t="str">
        <f>ASC(①陸連データ貼付け!D3186)</f>
        <v/>
      </c>
      <c r="G3186" s="30">
        <f>①陸連データ貼付け!E3186</f>
        <v>0</v>
      </c>
      <c r="H3186" s="30">
        <f>①陸連データ貼付け!N3186</f>
        <v>0</v>
      </c>
      <c r="I3186" s="30">
        <f>①陸連データ貼付け!K3186</f>
        <v>0</v>
      </c>
      <c r="J3186" s="30" t="str">
        <f>ASC(①陸連データ貼付け!J3186)</f>
        <v/>
      </c>
      <c r="K3186" s="30">
        <f t="shared" si="149"/>
        <v>0</v>
      </c>
      <c r="L3186" s="30">
        <f>①陸連データ貼付け!P3186</f>
        <v>0</v>
      </c>
      <c r="M3186" s="64">
        <f>①陸連データ貼付け!Q3186</f>
        <v>0</v>
      </c>
    </row>
    <row r="3187" spans="1:13">
      <c r="A3187" s="233">
        <f>①陸連データ貼付け!M3187</f>
        <v>0</v>
      </c>
      <c r="B3187" s="30" t="str">
        <f t="shared" si="147"/>
        <v>0</v>
      </c>
      <c r="C3187" s="30" t="str">
        <f t="shared" si="148"/>
        <v/>
      </c>
      <c r="D3187" s="30">
        <f>①陸連データ貼付け!B3187</f>
        <v>0</v>
      </c>
      <c r="E3187" s="30">
        <f>①陸連データ貼付け!C3187</f>
        <v>0</v>
      </c>
      <c r="F3187" s="30" t="str">
        <f>ASC(①陸連データ貼付け!D3187)</f>
        <v/>
      </c>
      <c r="G3187" s="30">
        <f>①陸連データ貼付け!E3187</f>
        <v>0</v>
      </c>
      <c r="H3187" s="30">
        <f>①陸連データ貼付け!N3187</f>
        <v>0</v>
      </c>
      <c r="I3187" s="30">
        <f>①陸連データ貼付け!K3187</f>
        <v>0</v>
      </c>
      <c r="J3187" s="30" t="str">
        <f>ASC(①陸連データ貼付け!J3187)</f>
        <v/>
      </c>
      <c r="K3187" s="30">
        <f t="shared" si="149"/>
        <v>0</v>
      </c>
      <c r="L3187" s="30">
        <f>①陸連データ貼付け!P3187</f>
        <v>0</v>
      </c>
      <c r="M3187" s="64">
        <f>①陸連データ貼付け!Q3187</f>
        <v>0</v>
      </c>
    </row>
    <row r="3188" spans="1:13">
      <c r="A3188" s="233">
        <f>①陸連データ貼付け!M3188</f>
        <v>0</v>
      </c>
      <c r="B3188" s="30" t="str">
        <f t="shared" si="147"/>
        <v>0</v>
      </c>
      <c r="C3188" s="30" t="str">
        <f t="shared" si="148"/>
        <v/>
      </c>
      <c r="D3188" s="30">
        <f>①陸連データ貼付け!B3188</f>
        <v>0</v>
      </c>
      <c r="E3188" s="30">
        <f>①陸連データ貼付け!C3188</f>
        <v>0</v>
      </c>
      <c r="F3188" s="30" t="str">
        <f>ASC(①陸連データ貼付け!D3188)</f>
        <v/>
      </c>
      <c r="G3188" s="30">
        <f>①陸連データ貼付け!E3188</f>
        <v>0</v>
      </c>
      <c r="H3188" s="30">
        <f>①陸連データ貼付け!N3188</f>
        <v>0</v>
      </c>
      <c r="I3188" s="30">
        <f>①陸連データ貼付け!K3188</f>
        <v>0</v>
      </c>
      <c r="J3188" s="30" t="str">
        <f>ASC(①陸連データ貼付け!J3188)</f>
        <v/>
      </c>
      <c r="K3188" s="30">
        <f t="shared" si="149"/>
        <v>0</v>
      </c>
      <c r="L3188" s="30">
        <f>①陸連データ貼付け!P3188</f>
        <v>0</v>
      </c>
      <c r="M3188" s="64">
        <f>①陸連データ貼付け!Q3188</f>
        <v>0</v>
      </c>
    </row>
    <row r="3189" spans="1:13">
      <c r="A3189" s="233">
        <f>①陸連データ貼付け!M3189</f>
        <v>0</v>
      </c>
      <c r="B3189" s="30" t="str">
        <f t="shared" si="147"/>
        <v>0</v>
      </c>
      <c r="C3189" s="30" t="str">
        <f t="shared" si="148"/>
        <v/>
      </c>
      <c r="D3189" s="30">
        <f>①陸連データ貼付け!B3189</f>
        <v>0</v>
      </c>
      <c r="E3189" s="30">
        <f>①陸連データ貼付け!C3189</f>
        <v>0</v>
      </c>
      <c r="F3189" s="30" t="str">
        <f>ASC(①陸連データ貼付け!D3189)</f>
        <v/>
      </c>
      <c r="G3189" s="30">
        <f>①陸連データ貼付け!E3189</f>
        <v>0</v>
      </c>
      <c r="H3189" s="30">
        <f>①陸連データ貼付け!N3189</f>
        <v>0</v>
      </c>
      <c r="I3189" s="30">
        <f>①陸連データ貼付け!K3189</f>
        <v>0</v>
      </c>
      <c r="J3189" s="30" t="str">
        <f>ASC(①陸連データ貼付け!J3189)</f>
        <v/>
      </c>
      <c r="K3189" s="30">
        <f t="shared" si="149"/>
        <v>0</v>
      </c>
      <c r="L3189" s="30">
        <f>①陸連データ貼付け!P3189</f>
        <v>0</v>
      </c>
      <c r="M3189" s="64">
        <f>①陸連データ貼付け!Q3189</f>
        <v>0</v>
      </c>
    </row>
    <row r="3190" spans="1:13">
      <c r="A3190" s="233">
        <f>①陸連データ貼付け!M3190</f>
        <v>0</v>
      </c>
      <c r="B3190" s="30" t="str">
        <f t="shared" si="147"/>
        <v>0</v>
      </c>
      <c r="C3190" s="30" t="str">
        <f t="shared" si="148"/>
        <v/>
      </c>
      <c r="D3190" s="30">
        <f>①陸連データ貼付け!B3190</f>
        <v>0</v>
      </c>
      <c r="E3190" s="30">
        <f>①陸連データ貼付け!C3190</f>
        <v>0</v>
      </c>
      <c r="F3190" s="30" t="str">
        <f>ASC(①陸連データ貼付け!D3190)</f>
        <v/>
      </c>
      <c r="G3190" s="30">
        <f>①陸連データ貼付け!E3190</f>
        <v>0</v>
      </c>
      <c r="H3190" s="30">
        <f>①陸連データ貼付け!N3190</f>
        <v>0</v>
      </c>
      <c r="I3190" s="30">
        <f>①陸連データ貼付け!K3190</f>
        <v>0</v>
      </c>
      <c r="J3190" s="30" t="str">
        <f>ASC(①陸連データ貼付け!J3190)</f>
        <v/>
      </c>
      <c r="K3190" s="30">
        <f t="shared" si="149"/>
        <v>0</v>
      </c>
      <c r="L3190" s="30">
        <f>①陸連データ貼付け!P3190</f>
        <v>0</v>
      </c>
      <c r="M3190" s="64">
        <f>①陸連データ貼付け!Q3190</f>
        <v>0</v>
      </c>
    </row>
    <row r="3191" spans="1:13">
      <c r="A3191" s="233">
        <f>①陸連データ貼付け!M3191</f>
        <v>0</v>
      </c>
      <c r="B3191" s="30" t="str">
        <f t="shared" si="147"/>
        <v>0</v>
      </c>
      <c r="C3191" s="30" t="str">
        <f t="shared" si="148"/>
        <v/>
      </c>
      <c r="D3191" s="30">
        <f>①陸連データ貼付け!B3191</f>
        <v>0</v>
      </c>
      <c r="E3191" s="30">
        <f>①陸連データ貼付け!C3191</f>
        <v>0</v>
      </c>
      <c r="F3191" s="30" t="str">
        <f>ASC(①陸連データ貼付け!D3191)</f>
        <v/>
      </c>
      <c r="G3191" s="30">
        <f>①陸連データ貼付け!E3191</f>
        <v>0</v>
      </c>
      <c r="H3191" s="30">
        <f>①陸連データ貼付け!N3191</f>
        <v>0</v>
      </c>
      <c r="I3191" s="30">
        <f>①陸連データ貼付け!K3191</f>
        <v>0</v>
      </c>
      <c r="J3191" s="30" t="str">
        <f>ASC(①陸連データ貼付け!J3191)</f>
        <v/>
      </c>
      <c r="K3191" s="30">
        <f t="shared" si="149"/>
        <v>0</v>
      </c>
      <c r="L3191" s="30">
        <f>①陸連データ貼付け!P3191</f>
        <v>0</v>
      </c>
      <c r="M3191" s="64">
        <f>①陸連データ貼付け!Q3191</f>
        <v>0</v>
      </c>
    </row>
    <row r="3192" spans="1:13">
      <c r="A3192" s="233">
        <f>①陸連データ貼付け!M3192</f>
        <v>0</v>
      </c>
      <c r="B3192" s="30" t="str">
        <f t="shared" si="147"/>
        <v>0</v>
      </c>
      <c r="C3192" s="30" t="str">
        <f t="shared" si="148"/>
        <v/>
      </c>
      <c r="D3192" s="30">
        <f>①陸連データ貼付け!B3192</f>
        <v>0</v>
      </c>
      <c r="E3192" s="30">
        <f>①陸連データ貼付け!C3192</f>
        <v>0</v>
      </c>
      <c r="F3192" s="30" t="str">
        <f>ASC(①陸連データ貼付け!D3192)</f>
        <v/>
      </c>
      <c r="G3192" s="30">
        <f>①陸連データ貼付け!E3192</f>
        <v>0</v>
      </c>
      <c r="H3192" s="30">
        <f>①陸連データ貼付け!N3192</f>
        <v>0</v>
      </c>
      <c r="I3192" s="30">
        <f>①陸連データ貼付け!K3192</f>
        <v>0</v>
      </c>
      <c r="J3192" s="30" t="str">
        <f>ASC(①陸連データ貼付け!J3192)</f>
        <v/>
      </c>
      <c r="K3192" s="30">
        <f t="shared" si="149"/>
        <v>0</v>
      </c>
      <c r="L3192" s="30">
        <f>①陸連データ貼付け!P3192</f>
        <v>0</v>
      </c>
      <c r="M3192" s="64">
        <f>①陸連データ貼付け!Q3192</f>
        <v>0</v>
      </c>
    </row>
    <row r="3193" spans="1:13">
      <c r="A3193" s="233">
        <f>①陸連データ貼付け!M3193</f>
        <v>0</v>
      </c>
      <c r="B3193" s="30" t="str">
        <f t="shared" si="147"/>
        <v>0</v>
      </c>
      <c r="C3193" s="30" t="str">
        <f t="shared" si="148"/>
        <v/>
      </c>
      <c r="D3193" s="30">
        <f>①陸連データ貼付け!B3193</f>
        <v>0</v>
      </c>
      <c r="E3193" s="30">
        <f>①陸連データ貼付け!C3193</f>
        <v>0</v>
      </c>
      <c r="F3193" s="30" t="str">
        <f>ASC(①陸連データ貼付け!D3193)</f>
        <v/>
      </c>
      <c r="G3193" s="30">
        <f>①陸連データ貼付け!E3193</f>
        <v>0</v>
      </c>
      <c r="H3193" s="30">
        <f>①陸連データ貼付け!N3193</f>
        <v>0</v>
      </c>
      <c r="I3193" s="30">
        <f>①陸連データ貼付け!K3193</f>
        <v>0</v>
      </c>
      <c r="J3193" s="30" t="str">
        <f>ASC(①陸連データ貼付け!J3193)</f>
        <v/>
      </c>
      <c r="K3193" s="30">
        <f t="shared" si="149"/>
        <v>0</v>
      </c>
      <c r="L3193" s="30">
        <f>①陸連データ貼付け!P3193</f>
        <v>0</v>
      </c>
      <c r="M3193" s="64">
        <f>①陸連データ貼付け!Q3193</f>
        <v>0</v>
      </c>
    </row>
    <row r="3194" spans="1:13">
      <c r="A3194" s="233">
        <f>①陸連データ貼付け!M3194</f>
        <v>0</v>
      </c>
      <c r="B3194" s="30" t="str">
        <f t="shared" si="147"/>
        <v>0</v>
      </c>
      <c r="C3194" s="30" t="str">
        <f t="shared" si="148"/>
        <v/>
      </c>
      <c r="D3194" s="30">
        <f>①陸連データ貼付け!B3194</f>
        <v>0</v>
      </c>
      <c r="E3194" s="30">
        <f>①陸連データ貼付け!C3194</f>
        <v>0</v>
      </c>
      <c r="F3194" s="30" t="str">
        <f>ASC(①陸連データ貼付け!D3194)</f>
        <v/>
      </c>
      <c r="G3194" s="30">
        <f>①陸連データ貼付け!E3194</f>
        <v>0</v>
      </c>
      <c r="H3194" s="30">
        <f>①陸連データ貼付け!N3194</f>
        <v>0</v>
      </c>
      <c r="I3194" s="30">
        <f>①陸連データ貼付け!K3194</f>
        <v>0</v>
      </c>
      <c r="J3194" s="30" t="str">
        <f>ASC(①陸連データ貼付け!J3194)</f>
        <v/>
      </c>
      <c r="K3194" s="30">
        <f t="shared" si="149"/>
        <v>0</v>
      </c>
      <c r="L3194" s="30">
        <f>①陸連データ貼付け!P3194</f>
        <v>0</v>
      </c>
      <c r="M3194" s="64">
        <f>①陸連データ貼付け!Q3194</f>
        <v>0</v>
      </c>
    </row>
    <row r="3195" spans="1:13">
      <c r="A3195" s="233">
        <f>①陸連データ貼付け!M3195</f>
        <v>0</v>
      </c>
      <c r="B3195" s="30" t="str">
        <f t="shared" si="147"/>
        <v>0</v>
      </c>
      <c r="C3195" s="30" t="str">
        <f t="shared" si="148"/>
        <v/>
      </c>
      <c r="D3195" s="30">
        <f>①陸連データ貼付け!B3195</f>
        <v>0</v>
      </c>
      <c r="E3195" s="30">
        <f>①陸連データ貼付け!C3195</f>
        <v>0</v>
      </c>
      <c r="F3195" s="30" t="str">
        <f>ASC(①陸連データ貼付け!D3195)</f>
        <v/>
      </c>
      <c r="G3195" s="30">
        <f>①陸連データ貼付け!E3195</f>
        <v>0</v>
      </c>
      <c r="H3195" s="30">
        <f>①陸連データ貼付け!N3195</f>
        <v>0</v>
      </c>
      <c r="I3195" s="30">
        <f>①陸連データ貼付け!K3195</f>
        <v>0</v>
      </c>
      <c r="J3195" s="30" t="str">
        <f>ASC(①陸連データ貼付け!J3195)</f>
        <v/>
      </c>
      <c r="K3195" s="30">
        <f t="shared" si="149"/>
        <v>0</v>
      </c>
      <c r="L3195" s="30">
        <f>①陸連データ貼付け!P3195</f>
        <v>0</v>
      </c>
      <c r="M3195" s="64">
        <f>①陸連データ貼付け!Q3195</f>
        <v>0</v>
      </c>
    </row>
    <row r="3196" spans="1:13">
      <c r="A3196" s="233">
        <f>①陸連データ貼付け!M3196</f>
        <v>0</v>
      </c>
      <c r="B3196" s="30" t="str">
        <f t="shared" si="147"/>
        <v>0</v>
      </c>
      <c r="C3196" s="30" t="str">
        <f t="shared" si="148"/>
        <v/>
      </c>
      <c r="D3196" s="30">
        <f>①陸連データ貼付け!B3196</f>
        <v>0</v>
      </c>
      <c r="E3196" s="30">
        <f>①陸連データ貼付け!C3196</f>
        <v>0</v>
      </c>
      <c r="F3196" s="30" t="str">
        <f>ASC(①陸連データ貼付け!D3196)</f>
        <v/>
      </c>
      <c r="G3196" s="30">
        <f>①陸連データ貼付け!E3196</f>
        <v>0</v>
      </c>
      <c r="H3196" s="30">
        <f>①陸連データ貼付け!N3196</f>
        <v>0</v>
      </c>
      <c r="I3196" s="30">
        <f>①陸連データ貼付け!K3196</f>
        <v>0</v>
      </c>
      <c r="J3196" s="30" t="str">
        <f>ASC(①陸連データ貼付け!J3196)</f>
        <v/>
      </c>
      <c r="K3196" s="30">
        <f t="shared" si="149"/>
        <v>0</v>
      </c>
      <c r="L3196" s="30">
        <f>①陸連データ貼付け!P3196</f>
        <v>0</v>
      </c>
      <c r="M3196" s="64">
        <f>①陸連データ貼付け!Q3196</f>
        <v>0</v>
      </c>
    </row>
    <row r="3197" spans="1:13">
      <c r="A3197" s="233">
        <f>①陸連データ貼付け!M3197</f>
        <v>0</v>
      </c>
      <c r="B3197" s="30" t="str">
        <f t="shared" si="147"/>
        <v>0</v>
      </c>
      <c r="C3197" s="30" t="str">
        <f t="shared" si="148"/>
        <v/>
      </c>
      <c r="D3197" s="30">
        <f>①陸連データ貼付け!B3197</f>
        <v>0</v>
      </c>
      <c r="E3197" s="30">
        <f>①陸連データ貼付け!C3197</f>
        <v>0</v>
      </c>
      <c r="F3197" s="30" t="str">
        <f>ASC(①陸連データ貼付け!D3197)</f>
        <v/>
      </c>
      <c r="G3197" s="30">
        <f>①陸連データ貼付け!E3197</f>
        <v>0</v>
      </c>
      <c r="H3197" s="30">
        <f>①陸連データ貼付け!N3197</f>
        <v>0</v>
      </c>
      <c r="I3197" s="30">
        <f>①陸連データ貼付け!K3197</f>
        <v>0</v>
      </c>
      <c r="J3197" s="30" t="str">
        <f>ASC(①陸連データ貼付け!J3197)</f>
        <v/>
      </c>
      <c r="K3197" s="30">
        <f t="shared" si="149"/>
        <v>0</v>
      </c>
      <c r="L3197" s="30">
        <f>①陸連データ貼付け!P3197</f>
        <v>0</v>
      </c>
      <c r="M3197" s="64">
        <f>①陸連データ貼付け!Q3197</f>
        <v>0</v>
      </c>
    </row>
    <row r="3198" spans="1:13">
      <c r="A3198" s="233">
        <f>①陸連データ貼付け!M3198</f>
        <v>0</v>
      </c>
      <c r="B3198" s="30" t="str">
        <f t="shared" si="147"/>
        <v>0</v>
      </c>
      <c r="C3198" s="30" t="str">
        <f t="shared" si="148"/>
        <v/>
      </c>
      <c r="D3198" s="30">
        <f>①陸連データ貼付け!B3198</f>
        <v>0</v>
      </c>
      <c r="E3198" s="30">
        <f>①陸連データ貼付け!C3198</f>
        <v>0</v>
      </c>
      <c r="F3198" s="30" t="str">
        <f>ASC(①陸連データ貼付け!D3198)</f>
        <v/>
      </c>
      <c r="G3198" s="30">
        <f>①陸連データ貼付け!E3198</f>
        <v>0</v>
      </c>
      <c r="H3198" s="30">
        <f>①陸連データ貼付け!N3198</f>
        <v>0</v>
      </c>
      <c r="I3198" s="30">
        <f>①陸連データ貼付け!K3198</f>
        <v>0</v>
      </c>
      <c r="J3198" s="30" t="str">
        <f>ASC(①陸連データ貼付け!J3198)</f>
        <v/>
      </c>
      <c r="K3198" s="30">
        <f t="shared" si="149"/>
        <v>0</v>
      </c>
      <c r="L3198" s="30">
        <f>①陸連データ貼付け!P3198</f>
        <v>0</v>
      </c>
      <c r="M3198" s="64">
        <f>①陸連データ貼付け!Q3198</f>
        <v>0</v>
      </c>
    </row>
    <row r="3199" spans="1:13">
      <c r="A3199" s="233">
        <f>①陸連データ貼付け!M3199</f>
        <v>0</v>
      </c>
      <c r="B3199" s="30" t="str">
        <f t="shared" si="147"/>
        <v>0</v>
      </c>
      <c r="C3199" s="30" t="str">
        <f t="shared" si="148"/>
        <v/>
      </c>
      <c r="D3199" s="30">
        <f>①陸連データ貼付け!B3199</f>
        <v>0</v>
      </c>
      <c r="E3199" s="30">
        <f>①陸連データ貼付け!C3199</f>
        <v>0</v>
      </c>
      <c r="F3199" s="30" t="str">
        <f>ASC(①陸連データ貼付け!D3199)</f>
        <v/>
      </c>
      <c r="G3199" s="30">
        <f>①陸連データ貼付け!E3199</f>
        <v>0</v>
      </c>
      <c r="H3199" s="30">
        <f>①陸連データ貼付け!N3199</f>
        <v>0</v>
      </c>
      <c r="I3199" s="30">
        <f>①陸連データ貼付け!K3199</f>
        <v>0</v>
      </c>
      <c r="J3199" s="30" t="str">
        <f>ASC(①陸連データ貼付け!J3199)</f>
        <v/>
      </c>
      <c r="K3199" s="30">
        <f t="shared" si="149"/>
        <v>0</v>
      </c>
      <c r="L3199" s="30">
        <f>①陸連データ貼付け!P3199</f>
        <v>0</v>
      </c>
      <c r="M3199" s="64">
        <f>①陸連データ貼付け!Q3199</f>
        <v>0</v>
      </c>
    </row>
    <row r="3200" spans="1:13">
      <c r="A3200" s="233">
        <f>①陸連データ貼付け!M3200</f>
        <v>0</v>
      </c>
      <c r="B3200" s="30" t="str">
        <f t="shared" si="147"/>
        <v>0</v>
      </c>
      <c r="C3200" s="30" t="str">
        <f t="shared" si="148"/>
        <v/>
      </c>
      <c r="D3200" s="30">
        <f>①陸連データ貼付け!B3200</f>
        <v>0</v>
      </c>
      <c r="E3200" s="30">
        <f>①陸連データ貼付け!C3200</f>
        <v>0</v>
      </c>
      <c r="F3200" s="30" t="str">
        <f>ASC(①陸連データ貼付け!D3200)</f>
        <v/>
      </c>
      <c r="G3200" s="30">
        <f>①陸連データ貼付け!E3200</f>
        <v>0</v>
      </c>
      <c r="H3200" s="30">
        <f>①陸連データ貼付け!N3200</f>
        <v>0</v>
      </c>
      <c r="I3200" s="30">
        <f>①陸連データ貼付け!K3200</f>
        <v>0</v>
      </c>
      <c r="J3200" s="30" t="str">
        <f>ASC(①陸連データ貼付け!J3200)</f>
        <v/>
      </c>
      <c r="K3200" s="30">
        <f t="shared" si="149"/>
        <v>0</v>
      </c>
      <c r="L3200" s="30">
        <f>①陸連データ貼付け!P3200</f>
        <v>0</v>
      </c>
      <c r="M3200" s="64">
        <f>①陸連データ貼付け!Q3200</f>
        <v>0</v>
      </c>
    </row>
    <row r="3201" spans="1:13">
      <c r="A3201" s="233">
        <f>①陸連データ貼付け!M3201</f>
        <v>0</v>
      </c>
      <c r="B3201" s="30" t="str">
        <f t="shared" si="147"/>
        <v>0</v>
      </c>
      <c r="C3201" s="30" t="str">
        <f t="shared" si="148"/>
        <v/>
      </c>
      <c r="D3201" s="30">
        <f>①陸連データ貼付け!B3201</f>
        <v>0</v>
      </c>
      <c r="E3201" s="30">
        <f>①陸連データ貼付け!C3201</f>
        <v>0</v>
      </c>
      <c r="F3201" s="30" t="str">
        <f>ASC(①陸連データ貼付け!D3201)</f>
        <v/>
      </c>
      <c r="G3201" s="30">
        <f>①陸連データ貼付け!E3201</f>
        <v>0</v>
      </c>
      <c r="H3201" s="30">
        <f>①陸連データ貼付け!N3201</f>
        <v>0</v>
      </c>
      <c r="I3201" s="30">
        <f>①陸連データ貼付け!K3201</f>
        <v>0</v>
      </c>
      <c r="J3201" s="30" t="str">
        <f>ASC(①陸連データ貼付け!J3201)</f>
        <v/>
      </c>
      <c r="K3201" s="30">
        <f t="shared" si="149"/>
        <v>0</v>
      </c>
      <c r="L3201" s="30">
        <f>①陸連データ貼付け!P3201</f>
        <v>0</v>
      </c>
      <c r="M3201" s="64">
        <f>①陸連データ貼付け!Q3201</f>
        <v>0</v>
      </c>
    </row>
    <row r="3202" spans="1:13">
      <c r="A3202" s="233">
        <f>①陸連データ貼付け!M3202</f>
        <v>0</v>
      </c>
      <c r="B3202" s="30" t="str">
        <f t="shared" si="147"/>
        <v>0</v>
      </c>
      <c r="C3202" s="30" t="str">
        <f t="shared" si="148"/>
        <v/>
      </c>
      <c r="D3202" s="30">
        <f>①陸連データ貼付け!B3202</f>
        <v>0</v>
      </c>
      <c r="E3202" s="30">
        <f>①陸連データ貼付け!C3202</f>
        <v>0</v>
      </c>
      <c r="F3202" s="30" t="str">
        <f>ASC(①陸連データ貼付け!D3202)</f>
        <v/>
      </c>
      <c r="G3202" s="30">
        <f>①陸連データ貼付け!E3202</f>
        <v>0</v>
      </c>
      <c r="H3202" s="30">
        <f>①陸連データ貼付け!N3202</f>
        <v>0</v>
      </c>
      <c r="I3202" s="30">
        <f>①陸連データ貼付け!K3202</f>
        <v>0</v>
      </c>
      <c r="J3202" s="30" t="str">
        <f>ASC(①陸連データ貼付け!J3202)</f>
        <v/>
      </c>
      <c r="K3202" s="30">
        <f t="shared" si="149"/>
        <v>0</v>
      </c>
      <c r="L3202" s="30">
        <f>①陸連データ貼付け!P3202</f>
        <v>0</v>
      </c>
      <c r="M3202" s="64">
        <f>①陸連データ貼付け!Q3202</f>
        <v>0</v>
      </c>
    </row>
    <row r="3203" spans="1:13">
      <c r="A3203" s="233">
        <f>①陸連データ貼付け!M3203</f>
        <v>0</v>
      </c>
      <c r="B3203" s="30" t="str">
        <f t="shared" ref="B3203:B3266" si="150">LEFT(A3203,1)</f>
        <v>0</v>
      </c>
      <c r="C3203" s="30" t="str">
        <f t="shared" ref="C3203:C3266" si="151">REPLACE(A3203,1,1,"")</f>
        <v/>
      </c>
      <c r="D3203" s="30">
        <f>①陸連データ貼付け!B3203</f>
        <v>0</v>
      </c>
      <c r="E3203" s="30">
        <f>①陸連データ貼付け!C3203</f>
        <v>0</v>
      </c>
      <c r="F3203" s="30" t="str">
        <f>ASC(①陸連データ貼付け!D3203)</f>
        <v/>
      </c>
      <c r="G3203" s="30">
        <f>①陸連データ貼付け!E3203</f>
        <v>0</v>
      </c>
      <c r="H3203" s="30">
        <f>①陸連データ貼付け!N3203</f>
        <v>0</v>
      </c>
      <c r="I3203" s="30">
        <f>①陸連データ貼付け!K3203</f>
        <v>0</v>
      </c>
      <c r="J3203" s="30" t="str">
        <f>ASC(①陸連データ貼付け!J3203)</f>
        <v/>
      </c>
      <c r="K3203" s="30">
        <f t="shared" ref="K3203:K3266" si="152">I3203</f>
        <v>0</v>
      </c>
      <c r="L3203" s="30">
        <f>①陸連データ貼付け!P3203</f>
        <v>0</v>
      </c>
      <c r="M3203" s="64">
        <f>①陸連データ貼付け!Q3203</f>
        <v>0</v>
      </c>
    </row>
    <row r="3204" spans="1:13">
      <c r="A3204" s="233">
        <f>①陸連データ貼付け!M3204</f>
        <v>0</v>
      </c>
      <c r="B3204" s="30" t="str">
        <f t="shared" si="150"/>
        <v>0</v>
      </c>
      <c r="C3204" s="30" t="str">
        <f t="shared" si="151"/>
        <v/>
      </c>
      <c r="D3204" s="30">
        <f>①陸連データ貼付け!B3204</f>
        <v>0</v>
      </c>
      <c r="E3204" s="30">
        <f>①陸連データ貼付け!C3204</f>
        <v>0</v>
      </c>
      <c r="F3204" s="30" t="str">
        <f>ASC(①陸連データ貼付け!D3204)</f>
        <v/>
      </c>
      <c r="G3204" s="30">
        <f>①陸連データ貼付け!E3204</f>
        <v>0</v>
      </c>
      <c r="H3204" s="30">
        <f>①陸連データ貼付け!N3204</f>
        <v>0</v>
      </c>
      <c r="I3204" s="30">
        <f>①陸連データ貼付け!K3204</f>
        <v>0</v>
      </c>
      <c r="J3204" s="30" t="str">
        <f>ASC(①陸連データ貼付け!J3204)</f>
        <v/>
      </c>
      <c r="K3204" s="30">
        <f t="shared" si="152"/>
        <v>0</v>
      </c>
      <c r="L3204" s="30">
        <f>①陸連データ貼付け!P3204</f>
        <v>0</v>
      </c>
      <c r="M3204" s="64">
        <f>①陸連データ貼付け!Q3204</f>
        <v>0</v>
      </c>
    </row>
    <row r="3205" spans="1:13">
      <c r="A3205" s="233">
        <f>①陸連データ貼付け!M3205</f>
        <v>0</v>
      </c>
      <c r="B3205" s="30" t="str">
        <f t="shared" si="150"/>
        <v>0</v>
      </c>
      <c r="C3205" s="30" t="str">
        <f t="shared" si="151"/>
        <v/>
      </c>
      <c r="D3205" s="30">
        <f>①陸連データ貼付け!B3205</f>
        <v>0</v>
      </c>
      <c r="E3205" s="30">
        <f>①陸連データ貼付け!C3205</f>
        <v>0</v>
      </c>
      <c r="F3205" s="30" t="str">
        <f>ASC(①陸連データ貼付け!D3205)</f>
        <v/>
      </c>
      <c r="G3205" s="30">
        <f>①陸連データ貼付け!E3205</f>
        <v>0</v>
      </c>
      <c r="H3205" s="30">
        <f>①陸連データ貼付け!N3205</f>
        <v>0</v>
      </c>
      <c r="I3205" s="30">
        <f>①陸連データ貼付け!K3205</f>
        <v>0</v>
      </c>
      <c r="J3205" s="30" t="str">
        <f>ASC(①陸連データ貼付け!J3205)</f>
        <v/>
      </c>
      <c r="K3205" s="30">
        <f t="shared" si="152"/>
        <v>0</v>
      </c>
      <c r="L3205" s="30">
        <f>①陸連データ貼付け!P3205</f>
        <v>0</v>
      </c>
      <c r="M3205" s="64">
        <f>①陸連データ貼付け!Q3205</f>
        <v>0</v>
      </c>
    </row>
    <row r="3206" spans="1:13">
      <c r="A3206" s="233">
        <f>①陸連データ貼付け!M3206</f>
        <v>0</v>
      </c>
      <c r="B3206" s="30" t="str">
        <f t="shared" si="150"/>
        <v>0</v>
      </c>
      <c r="C3206" s="30" t="str">
        <f t="shared" si="151"/>
        <v/>
      </c>
      <c r="D3206" s="30">
        <f>①陸連データ貼付け!B3206</f>
        <v>0</v>
      </c>
      <c r="E3206" s="30">
        <f>①陸連データ貼付け!C3206</f>
        <v>0</v>
      </c>
      <c r="F3206" s="30" t="str">
        <f>ASC(①陸連データ貼付け!D3206)</f>
        <v/>
      </c>
      <c r="G3206" s="30">
        <f>①陸連データ貼付け!E3206</f>
        <v>0</v>
      </c>
      <c r="H3206" s="30">
        <f>①陸連データ貼付け!N3206</f>
        <v>0</v>
      </c>
      <c r="I3206" s="30">
        <f>①陸連データ貼付け!K3206</f>
        <v>0</v>
      </c>
      <c r="J3206" s="30" t="str">
        <f>ASC(①陸連データ貼付け!J3206)</f>
        <v/>
      </c>
      <c r="K3206" s="30">
        <f t="shared" si="152"/>
        <v>0</v>
      </c>
      <c r="L3206" s="30">
        <f>①陸連データ貼付け!P3206</f>
        <v>0</v>
      </c>
      <c r="M3206" s="64">
        <f>①陸連データ貼付け!Q3206</f>
        <v>0</v>
      </c>
    </row>
    <row r="3207" spans="1:13">
      <c r="A3207" s="233">
        <f>①陸連データ貼付け!M3207</f>
        <v>0</v>
      </c>
      <c r="B3207" s="30" t="str">
        <f t="shared" si="150"/>
        <v>0</v>
      </c>
      <c r="C3207" s="30" t="str">
        <f t="shared" si="151"/>
        <v/>
      </c>
      <c r="D3207" s="30">
        <f>①陸連データ貼付け!B3207</f>
        <v>0</v>
      </c>
      <c r="E3207" s="30">
        <f>①陸連データ貼付け!C3207</f>
        <v>0</v>
      </c>
      <c r="F3207" s="30" t="str">
        <f>ASC(①陸連データ貼付け!D3207)</f>
        <v/>
      </c>
      <c r="G3207" s="30">
        <f>①陸連データ貼付け!E3207</f>
        <v>0</v>
      </c>
      <c r="H3207" s="30">
        <f>①陸連データ貼付け!N3207</f>
        <v>0</v>
      </c>
      <c r="I3207" s="30">
        <f>①陸連データ貼付け!K3207</f>
        <v>0</v>
      </c>
      <c r="J3207" s="30" t="str">
        <f>ASC(①陸連データ貼付け!J3207)</f>
        <v/>
      </c>
      <c r="K3207" s="30">
        <f t="shared" si="152"/>
        <v>0</v>
      </c>
      <c r="L3207" s="30">
        <f>①陸連データ貼付け!P3207</f>
        <v>0</v>
      </c>
      <c r="M3207" s="64">
        <f>①陸連データ貼付け!Q3207</f>
        <v>0</v>
      </c>
    </row>
    <row r="3208" spans="1:13">
      <c r="A3208" s="233">
        <f>①陸連データ貼付け!M3208</f>
        <v>0</v>
      </c>
      <c r="B3208" s="30" t="str">
        <f t="shared" si="150"/>
        <v>0</v>
      </c>
      <c r="C3208" s="30" t="str">
        <f t="shared" si="151"/>
        <v/>
      </c>
      <c r="D3208" s="30">
        <f>①陸連データ貼付け!B3208</f>
        <v>0</v>
      </c>
      <c r="E3208" s="30">
        <f>①陸連データ貼付け!C3208</f>
        <v>0</v>
      </c>
      <c r="F3208" s="30" t="str">
        <f>ASC(①陸連データ貼付け!D3208)</f>
        <v/>
      </c>
      <c r="G3208" s="30">
        <f>①陸連データ貼付け!E3208</f>
        <v>0</v>
      </c>
      <c r="H3208" s="30">
        <f>①陸連データ貼付け!N3208</f>
        <v>0</v>
      </c>
      <c r="I3208" s="30">
        <f>①陸連データ貼付け!K3208</f>
        <v>0</v>
      </c>
      <c r="J3208" s="30" t="str">
        <f>ASC(①陸連データ貼付け!J3208)</f>
        <v/>
      </c>
      <c r="K3208" s="30">
        <f t="shared" si="152"/>
        <v>0</v>
      </c>
      <c r="L3208" s="30">
        <f>①陸連データ貼付け!P3208</f>
        <v>0</v>
      </c>
      <c r="M3208" s="64">
        <f>①陸連データ貼付け!Q3208</f>
        <v>0</v>
      </c>
    </row>
    <row r="3209" spans="1:13">
      <c r="A3209" s="233">
        <f>①陸連データ貼付け!M3209</f>
        <v>0</v>
      </c>
      <c r="B3209" s="30" t="str">
        <f t="shared" si="150"/>
        <v>0</v>
      </c>
      <c r="C3209" s="30" t="str">
        <f t="shared" si="151"/>
        <v/>
      </c>
      <c r="D3209" s="30">
        <f>①陸連データ貼付け!B3209</f>
        <v>0</v>
      </c>
      <c r="E3209" s="30">
        <f>①陸連データ貼付け!C3209</f>
        <v>0</v>
      </c>
      <c r="F3209" s="30" t="str">
        <f>ASC(①陸連データ貼付け!D3209)</f>
        <v/>
      </c>
      <c r="G3209" s="30">
        <f>①陸連データ貼付け!E3209</f>
        <v>0</v>
      </c>
      <c r="H3209" s="30">
        <f>①陸連データ貼付け!N3209</f>
        <v>0</v>
      </c>
      <c r="I3209" s="30">
        <f>①陸連データ貼付け!K3209</f>
        <v>0</v>
      </c>
      <c r="J3209" s="30" t="str">
        <f>ASC(①陸連データ貼付け!J3209)</f>
        <v/>
      </c>
      <c r="K3209" s="30">
        <f t="shared" si="152"/>
        <v>0</v>
      </c>
      <c r="L3209" s="30">
        <f>①陸連データ貼付け!P3209</f>
        <v>0</v>
      </c>
      <c r="M3209" s="64">
        <f>①陸連データ貼付け!Q3209</f>
        <v>0</v>
      </c>
    </row>
    <row r="3210" spans="1:13">
      <c r="A3210" s="233">
        <f>①陸連データ貼付け!M3210</f>
        <v>0</v>
      </c>
      <c r="B3210" s="30" t="str">
        <f t="shared" si="150"/>
        <v>0</v>
      </c>
      <c r="C3210" s="30" t="str">
        <f t="shared" si="151"/>
        <v/>
      </c>
      <c r="D3210" s="30">
        <f>①陸連データ貼付け!B3210</f>
        <v>0</v>
      </c>
      <c r="E3210" s="30">
        <f>①陸連データ貼付け!C3210</f>
        <v>0</v>
      </c>
      <c r="F3210" s="30" t="str">
        <f>ASC(①陸連データ貼付け!D3210)</f>
        <v/>
      </c>
      <c r="G3210" s="30">
        <f>①陸連データ貼付け!E3210</f>
        <v>0</v>
      </c>
      <c r="H3210" s="30">
        <f>①陸連データ貼付け!N3210</f>
        <v>0</v>
      </c>
      <c r="I3210" s="30">
        <f>①陸連データ貼付け!K3210</f>
        <v>0</v>
      </c>
      <c r="J3210" s="30" t="str">
        <f>ASC(①陸連データ貼付け!J3210)</f>
        <v/>
      </c>
      <c r="K3210" s="30">
        <f t="shared" si="152"/>
        <v>0</v>
      </c>
      <c r="L3210" s="30">
        <f>①陸連データ貼付け!P3210</f>
        <v>0</v>
      </c>
      <c r="M3210" s="64">
        <f>①陸連データ貼付け!Q3210</f>
        <v>0</v>
      </c>
    </row>
    <row r="3211" spans="1:13">
      <c r="A3211" s="233">
        <f>①陸連データ貼付け!M3211</f>
        <v>0</v>
      </c>
      <c r="B3211" s="30" t="str">
        <f t="shared" si="150"/>
        <v>0</v>
      </c>
      <c r="C3211" s="30" t="str">
        <f t="shared" si="151"/>
        <v/>
      </c>
      <c r="D3211" s="30">
        <f>①陸連データ貼付け!B3211</f>
        <v>0</v>
      </c>
      <c r="E3211" s="30">
        <f>①陸連データ貼付け!C3211</f>
        <v>0</v>
      </c>
      <c r="F3211" s="30" t="str">
        <f>ASC(①陸連データ貼付け!D3211)</f>
        <v/>
      </c>
      <c r="G3211" s="30">
        <f>①陸連データ貼付け!E3211</f>
        <v>0</v>
      </c>
      <c r="H3211" s="30">
        <f>①陸連データ貼付け!N3211</f>
        <v>0</v>
      </c>
      <c r="I3211" s="30">
        <f>①陸連データ貼付け!K3211</f>
        <v>0</v>
      </c>
      <c r="J3211" s="30" t="str">
        <f>ASC(①陸連データ貼付け!J3211)</f>
        <v/>
      </c>
      <c r="K3211" s="30">
        <f t="shared" si="152"/>
        <v>0</v>
      </c>
      <c r="L3211" s="30">
        <f>①陸連データ貼付け!P3211</f>
        <v>0</v>
      </c>
      <c r="M3211" s="64">
        <f>①陸連データ貼付け!Q3211</f>
        <v>0</v>
      </c>
    </row>
    <row r="3212" spans="1:13">
      <c r="A3212" s="233">
        <f>①陸連データ貼付け!M3212</f>
        <v>0</v>
      </c>
      <c r="B3212" s="30" t="str">
        <f t="shared" si="150"/>
        <v>0</v>
      </c>
      <c r="C3212" s="30" t="str">
        <f t="shared" si="151"/>
        <v/>
      </c>
      <c r="D3212" s="30">
        <f>①陸連データ貼付け!B3212</f>
        <v>0</v>
      </c>
      <c r="E3212" s="30">
        <f>①陸連データ貼付け!C3212</f>
        <v>0</v>
      </c>
      <c r="F3212" s="30" t="str">
        <f>ASC(①陸連データ貼付け!D3212)</f>
        <v/>
      </c>
      <c r="G3212" s="30">
        <f>①陸連データ貼付け!E3212</f>
        <v>0</v>
      </c>
      <c r="H3212" s="30">
        <f>①陸連データ貼付け!N3212</f>
        <v>0</v>
      </c>
      <c r="I3212" s="30">
        <f>①陸連データ貼付け!K3212</f>
        <v>0</v>
      </c>
      <c r="J3212" s="30" t="str">
        <f>ASC(①陸連データ貼付け!J3212)</f>
        <v/>
      </c>
      <c r="K3212" s="30">
        <f t="shared" si="152"/>
        <v>0</v>
      </c>
      <c r="L3212" s="30">
        <f>①陸連データ貼付け!P3212</f>
        <v>0</v>
      </c>
      <c r="M3212" s="64">
        <f>①陸連データ貼付け!Q3212</f>
        <v>0</v>
      </c>
    </row>
    <row r="3213" spans="1:13">
      <c r="A3213" s="233">
        <f>①陸連データ貼付け!M3213</f>
        <v>0</v>
      </c>
      <c r="B3213" s="30" t="str">
        <f t="shared" si="150"/>
        <v>0</v>
      </c>
      <c r="C3213" s="30" t="str">
        <f t="shared" si="151"/>
        <v/>
      </c>
      <c r="D3213" s="30">
        <f>①陸連データ貼付け!B3213</f>
        <v>0</v>
      </c>
      <c r="E3213" s="30">
        <f>①陸連データ貼付け!C3213</f>
        <v>0</v>
      </c>
      <c r="F3213" s="30" t="str">
        <f>ASC(①陸連データ貼付け!D3213)</f>
        <v/>
      </c>
      <c r="G3213" s="30">
        <f>①陸連データ貼付け!E3213</f>
        <v>0</v>
      </c>
      <c r="H3213" s="30">
        <f>①陸連データ貼付け!N3213</f>
        <v>0</v>
      </c>
      <c r="I3213" s="30">
        <f>①陸連データ貼付け!K3213</f>
        <v>0</v>
      </c>
      <c r="J3213" s="30" t="str">
        <f>ASC(①陸連データ貼付け!J3213)</f>
        <v/>
      </c>
      <c r="K3213" s="30">
        <f t="shared" si="152"/>
        <v>0</v>
      </c>
      <c r="L3213" s="30">
        <f>①陸連データ貼付け!P3213</f>
        <v>0</v>
      </c>
      <c r="M3213" s="64">
        <f>①陸連データ貼付け!Q3213</f>
        <v>0</v>
      </c>
    </row>
    <row r="3214" spans="1:13">
      <c r="A3214" s="233">
        <f>①陸連データ貼付け!M3214</f>
        <v>0</v>
      </c>
      <c r="B3214" s="30" t="str">
        <f t="shared" si="150"/>
        <v>0</v>
      </c>
      <c r="C3214" s="30" t="str">
        <f t="shared" si="151"/>
        <v/>
      </c>
      <c r="D3214" s="30">
        <f>①陸連データ貼付け!B3214</f>
        <v>0</v>
      </c>
      <c r="E3214" s="30">
        <f>①陸連データ貼付け!C3214</f>
        <v>0</v>
      </c>
      <c r="F3214" s="30" t="str">
        <f>ASC(①陸連データ貼付け!D3214)</f>
        <v/>
      </c>
      <c r="G3214" s="30">
        <f>①陸連データ貼付け!E3214</f>
        <v>0</v>
      </c>
      <c r="H3214" s="30">
        <f>①陸連データ貼付け!N3214</f>
        <v>0</v>
      </c>
      <c r="I3214" s="30">
        <f>①陸連データ貼付け!K3214</f>
        <v>0</v>
      </c>
      <c r="J3214" s="30" t="str">
        <f>ASC(①陸連データ貼付け!J3214)</f>
        <v/>
      </c>
      <c r="K3214" s="30">
        <f t="shared" si="152"/>
        <v>0</v>
      </c>
      <c r="L3214" s="30">
        <f>①陸連データ貼付け!P3214</f>
        <v>0</v>
      </c>
      <c r="M3214" s="64">
        <f>①陸連データ貼付け!Q3214</f>
        <v>0</v>
      </c>
    </row>
    <row r="3215" spans="1:13">
      <c r="A3215" s="233">
        <f>①陸連データ貼付け!M3215</f>
        <v>0</v>
      </c>
      <c r="B3215" s="30" t="str">
        <f t="shared" si="150"/>
        <v>0</v>
      </c>
      <c r="C3215" s="30" t="str">
        <f t="shared" si="151"/>
        <v/>
      </c>
      <c r="D3215" s="30">
        <f>①陸連データ貼付け!B3215</f>
        <v>0</v>
      </c>
      <c r="E3215" s="30">
        <f>①陸連データ貼付け!C3215</f>
        <v>0</v>
      </c>
      <c r="F3215" s="30" t="str">
        <f>ASC(①陸連データ貼付け!D3215)</f>
        <v/>
      </c>
      <c r="G3215" s="30">
        <f>①陸連データ貼付け!E3215</f>
        <v>0</v>
      </c>
      <c r="H3215" s="30">
        <f>①陸連データ貼付け!N3215</f>
        <v>0</v>
      </c>
      <c r="I3215" s="30">
        <f>①陸連データ貼付け!K3215</f>
        <v>0</v>
      </c>
      <c r="J3215" s="30" t="str">
        <f>ASC(①陸連データ貼付け!J3215)</f>
        <v/>
      </c>
      <c r="K3215" s="30">
        <f t="shared" si="152"/>
        <v>0</v>
      </c>
      <c r="L3215" s="30">
        <f>①陸連データ貼付け!P3215</f>
        <v>0</v>
      </c>
      <c r="M3215" s="64">
        <f>①陸連データ貼付け!Q3215</f>
        <v>0</v>
      </c>
    </row>
    <row r="3216" spans="1:13">
      <c r="A3216" s="233">
        <f>①陸連データ貼付け!M3216</f>
        <v>0</v>
      </c>
      <c r="B3216" s="30" t="str">
        <f t="shared" si="150"/>
        <v>0</v>
      </c>
      <c r="C3216" s="30" t="str">
        <f t="shared" si="151"/>
        <v/>
      </c>
      <c r="D3216" s="30">
        <f>①陸連データ貼付け!B3216</f>
        <v>0</v>
      </c>
      <c r="E3216" s="30">
        <f>①陸連データ貼付け!C3216</f>
        <v>0</v>
      </c>
      <c r="F3216" s="30" t="str">
        <f>ASC(①陸連データ貼付け!D3216)</f>
        <v/>
      </c>
      <c r="G3216" s="30">
        <f>①陸連データ貼付け!E3216</f>
        <v>0</v>
      </c>
      <c r="H3216" s="30">
        <f>①陸連データ貼付け!N3216</f>
        <v>0</v>
      </c>
      <c r="I3216" s="30">
        <f>①陸連データ貼付け!K3216</f>
        <v>0</v>
      </c>
      <c r="J3216" s="30" t="str">
        <f>ASC(①陸連データ貼付け!J3216)</f>
        <v/>
      </c>
      <c r="K3216" s="30">
        <f t="shared" si="152"/>
        <v>0</v>
      </c>
      <c r="L3216" s="30">
        <f>①陸連データ貼付け!P3216</f>
        <v>0</v>
      </c>
      <c r="M3216" s="64">
        <f>①陸連データ貼付け!Q3216</f>
        <v>0</v>
      </c>
    </row>
    <row r="3217" spans="1:13">
      <c r="A3217" s="233">
        <f>①陸連データ貼付け!M3217</f>
        <v>0</v>
      </c>
      <c r="B3217" s="30" t="str">
        <f t="shared" si="150"/>
        <v>0</v>
      </c>
      <c r="C3217" s="30" t="str">
        <f t="shared" si="151"/>
        <v/>
      </c>
      <c r="D3217" s="30">
        <f>①陸連データ貼付け!B3217</f>
        <v>0</v>
      </c>
      <c r="E3217" s="30">
        <f>①陸連データ貼付け!C3217</f>
        <v>0</v>
      </c>
      <c r="F3217" s="30" t="str">
        <f>ASC(①陸連データ貼付け!D3217)</f>
        <v/>
      </c>
      <c r="G3217" s="30">
        <f>①陸連データ貼付け!E3217</f>
        <v>0</v>
      </c>
      <c r="H3217" s="30">
        <f>①陸連データ貼付け!N3217</f>
        <v>0</v>
      </c>
      <c r="I3217" s="30">
        <f>①陸連データ貼付け!K3217</f>
        <v>0</v>
      </c>
      <c r="J3217" s="30" t="str">
        <f>ASC(①陸連データ貼付け!J3217)</f>
        <v/>
      </c>
      <c r="K3217" s="30">
        <f t="shared" si="152"/>
        <v>0</v>
      </c>
      <c r="L3217" s="30">
        <f>①陸連データ貼付け!P3217</f>
        <v>0</v>
      </c>
      <c r="M3217" s="64">
        <f>①陸連データ貼付け!Q3217</f>
        <v>0</v>
      </c>
    </row>
    <row r="3218" spans="1:13">
      <c r="A3218" s="233">
        <f>①陸連データ貼付け!M3218</f>
        <v>0</v>
      </c>
      <c r="B3218" s="30" t="str">
        <f t="shared" si="150"/>
        <v>0</v>
      </c>
      <c r="C3218" s="30" t="str">
        <f t="shared" si="151"/>
        <v/>
      </c>
      <c r="D3218" s="30">
        <f>①陸連データ貼付け!B3218</f>
        <v>0</v>
      </c>
      <c r="E3218" s="30">
        <f>①陸連データ貼付け!C3218</f>
        <v>0</v>
      </c>
      <c r="F3218" s="30" t="str">
        <f>ASC(①陸連データ貼付け!D3218)</f>
        <v/>
      </c>
      <c r="G3218" s="30">
        <f>①陸連データ貼付け!E3218</f>
        <v>0</v>
      </c>
      <c r="H3218" s="30">
        <f>①陸連データ貼付け!N3218</f>
        <v>0</v>
      </c>
      <c r="I3218" s="30">
        <f>①陸連データ貼付け!K3218</f>
        <v>0</v>
      </c>
      <c r="J3218" s="30" t="str">
        <f>ASC(①陸連データ貼付け!J3218)</f>
        <v/>
      </c>
      <c r="K3218" s="30">
        <f t="shared" si="152"/>
        <v>0</v>
      </c>
      <c r="L3218" s="30">
        <f>①陸連データ貼付け!P3218</f>
        <v>0</v>
      </c>
      <c r="M3218" s="64">
        <f>①陸連データ貼付け!Q3218</f>
        <v>0</v>
      </c>
    </row>
    <row r="3219" spans="1:13">
      <c r="A3219" s="233">
        <f>①陸連データ貼付け!M3219</f>
        <v>0</v>
      </c>
      <c r="B3219" s="30" t="str">
        <f t="shared" si="150"/>
        <v>0</v>
      </c>
      <c r="C3219" s="30" t="str">
        <f t="shared" si="151"/>
        <v/>
      </c>
      <c r="D3219" s="30">
        <f>①陸連データ貼付け!B3219</f>
        <v>0</v>
      </c>
      <c r="E3219" s="30">
        <f>①陸連データ貼付け!C3219</f>
        <v>0</v>
      </c>
      <c r="F3219" s="30" t="str">
        <f>ASC(①陸連データ貼付け!D3219)</f>
        <v/>
      </c>
      <c r="G3219" s="30">
        <f>①陸連データ貼付け!E3219</f>
        <v>0</v>
      </c>
      <c r="H3219" s="30">
        <f>①陸連データ貼付け!N3219</f>
        <v>0</v>
      </c>
      <c r="I3219" s="30">
        <f>①陸連データ貼付け!K3219</f>
        <v>0</v>
      </c>
      <c r="J3219" s="30" t="str">
        <f>ASC(①陸連データ貼付け!J3219)</f>
        <v/>
      </c>
      <c r="K3219" s="30">
        <f t="shared" si="152"/>
        <v>0</v>
      </c>
      <c r="L3219" s="30">
        <f>①陸連データ貼付け!P3219</f>
        <v>0</v>
      </c>
      <c r="M3219" s="64">
        <f>①陸連データ貼付け!Q3219</f>
        <v>0</v>
      </c>
    </row>
    <row r="3220" spans="1:13">
      <c r="A3220" s="233">
        <f>①陸連データ貼付け!M3220</f>
        <v>0</v>
      </c>
      <c r="B3220" s="30" t="str">
        <f t="shared" si="150"/>
        <v>0</v>
      </c>
      <c r="C3220" s="30" t="str">
        <f t="shared" si="151"/>
        <v/>
      </c>
      <c r="D3220" s="30">
        <f>①陸連データ貼付け!B3220</f>
        <v>0</v>
      </c>
      <c r="E3220" s="30">
        <f>①陸連データ貼付け!C3220</f>
        <v>0</v>
      </c>
      <c r="F3220" s="30" t="str">
        <f>ASC(①陸連データ貼付け!D3220)</f>
        <v/>
      </c>
      <c r="G3220" s="30">
        <f>①陸連データ貼付け!E3220</f>
        <v>0</v>
      </c>
      <c r="H3220" s="30">
        <f>①陸連データ貼付け!N3220</f>
        <v>0</v>
      </c>
      <c r="I3220" s="30">
        <f>①陸連データ貼付け!K3220</f>
        <v>0</v>
      </c>
      <c r="J3220" s="30" t="str">
        <f>ASC(①陸連データ貼付け!J3220)</f>
        <v/>
      </c>
      <c r="K3220" s="30">
        <f t="shared" si="152"/>
        <v>0</v>
      </c>
      <c r="L3220" s="30">
        <f>①陸連データ貼付け!P3220</f>
        <v>0</v>
      </c>
      <c r="M3220" s="64">
        <f>①陸連データ貼付け!Q3220</f>
        <v>0</v>
      </c>
    </row>
    <row r="3221" spans="1:13">
      <c r="A3221" s="233">
        <f>①陸連データ貼付け!M3221</f>
        <v>0</v>
      </c>
      <c r="B3221" s="30" t="str">
        <f t="shared" si="150"/>
        <v>0</v>
      </c>
      <c r="C3221" s="30" t="str">
        <f t="shared" si="151"/>
        <v/>
      </c>
      <c r="D3221" s="30">
        <f>①陸連データ貼付け!B3221</f>
        <v>0</v>
      </c>
      <c r="E3221" s="30">
        <f>①陸連データ貼付け!C3221</f>
        <v>0</v>
      </c>
      <c r="F3221" s="30" t="str">
        <f>ASC(①陸連データ貼付け!D3221)</f>
        <v/>
      </c>
      <c r="G3221" s="30">
        <f>①陸連データ貼付け!E3221</f>
        <v>0</v>
      </c>
      <c r="H3221" s="30">
        <f>①陸連データ貼付け!N3221</f>
        <v>0</v>
      </c>
      <c r="I3221" s="30">
        <f>①陸連データ貼付け!K3221</f>
        <v>0</v>
      </c>
      <c r="J3221" s="30" t="str">
        <f>ASC(①陸連データ貼付け!J3221)</f>
        <v/>
      </c>
      <c r="K3221" s="30">
        <f t="shared" si="152"/>
        <v>0</v>
      </c>
      <c r="L3221" s="30">
        <f>①陸連データ貼付け!P3221</f>
        <v>0</v>
      </c>
      <c r="M3221" s="64">
        <f>①陸連データ貼付け!Q3221</f>
        <v>0</v>
      </c>
    </row>
    <row r="3222" spans="1:13">
      <c r="A3222" s="233">
        <f>①陸連データ貼付け!M3222</f>
        <v>0</v>
      </c>
      <c r="B3222" s="30" t="str">
        <f t="shared" si="150"/>
        <v>0</v>
      </c>
      <c r="C3222" s="30" t="str">
        <f t="shared" si="151"/>
        <v/>
      </c>
      <c r="D3222" s="30">
        <f>①陸連データ貼付け!B3222</f>
        <v>0</v>
      </c>
      <c r="E3222" s="30">
        <f>①陸連データ貼付け!C3222</f>
        <v>0</v>
      </c>
      <c r="F3222" s="30" t="str">
        <f>ASC(①陸連データ貼付け!D3222)</f>
        <v/>
      </c>
      <c r="G3222" s="30">
        <f>①陸連データ貼付け!E3222</f>
        <v>0</v>
      </c>
      <c r="H3222" s="30">
        <f>①陸連データ貼付け!N3222</f>
        <v>0</v>
      </c>
      <c r="I3222" s="30">
        <f>①陸連データ貼付け!K3222</f>
        <v>0</v>
      </c>
      <c r="J3222" s="30" t="str">
        <f>ASC(①陸連データ貼付け!J3222)</f>
        <v/>
      </c>
      <c r="K3222" s="30">
        <f t="shared" si="152"/>
        <v>0</v>
      </c>
      <c r="L3222" s="30">
        <f>①陸連データ貼付け!P3222</f>
        <v>0</v>
      </c>
      <c r="M3222" s="64">
        <f>①陸連データ貼付け!Q3222</f>
        <v>0</v>
      </c>
    </row>
    <row r="3223" spans="1:13">
      <c r="A3223" s="233">
        <f>①陸連データ貼付け!M3223</f>
        <v>0</v>
      </c>
      <c r="B3223" s="30" t="str">
        <f t="shared" si="150"/>
        <v>0</v>
      </c>
      <c r="C3223" s="30" t="str">
        <f t="shared" si="151"/>
        <v/>
      </c>
      <c r="D3223" s="30">
        <f>①陸連データ貼付け!B3223</f>
        <v>0</v>
      </c>
      <c r="E3223" s="30">
        <f>①陸連データ貼付け!C3223</f>
        <v>0</v>
      </c>
      <c r="F3223" s="30" t="str">
        <f>ASC(①陸連データ貼付け!D3223)</f>
        <v/>
      </c>
      <c r="G3223" s="30">
        <f>①陸連データ貼付け!E3223</f>
        <v>0</v>
      </c>
      <c r="H3223" s="30">
        <f>①陸連データ貼付け!N3223</f>
        <v>0</v>
      </c>
      <c r="I3223" s="30">
        <f>①陸連データ貼付け!K3223</f>
        <v>0</v>
      </c>
      <c r="J3223" s="30" t="str">
        <f>ASC(①陸連データ貼付け!J3223)</f>
        <v/>
      </c>
      <c r="K3223" s="30">
        <f t="shared" si="152"/>
        <v>0</v>
      </c>
      <c r="L3223" s="30">
        <f>①陸連データ貼付け!P3223</f>
        <v>0</v>
      </c>
      <c r="M3223" s="64">
        <f>①陸連データ貼付け!Q3223</f>
        <v>0</v>
      </c>
    </row>
    <row r="3224" spans="1:13">
      <c r="A3224" s="233">
        <f>①陸連データ貼付け!M3224</f>
        <v>0</v>
      </c>
      <c r="B3224" s="30" t="str">
        <f t="shared" si="150"/>
        <v>0</v>
      </c>
      <c r="C3224" s="30" t="str">
        <f t="shared" si="151"/>
        <v/>
      </c>
      <c r="D3224" s="30">
        <f>①陸連データ貼付け!B3224</f>
        <v>0</v>
      </c>
      <c r="E3224" s="30">
        <f>①陸連データ貼付け!C3224</f>
        <v>0</v>
      </c>
      <c r="F3224" s="30" t="str">
        <f>ASC(①陸連データ貼付け!D3224)</f>
        <v/>
      </c>
      <c r="G3224" s="30">
        <f>①陸連データ貼付け!E3224</f>
        <v>0</v>
      </c>
      <c r="H3224" s="30">
        <f>①陸連データ貼付け!N3224</f>
        <v>0</v>
      </c>
      <c r="I3224" s="30">
        <f>①陸連データ貼付け!K3224</f>
        <v>0</v>
      </c>
      <c r="J3224" s="30" t="str">
        <f>ASC(①陸連データ貼付け!J3224)</f>
        <v/>
      </c>
      <c r="K3224" s="30">
        <f t="shared" si="152"/>
        <v>0</v>
      </c>
      <c r="L3224" s="30">
        <f>①陸連データ貼付け!P3224</f>
        <v>0</v>
      </c>
      <c r="M3224" s="64">
        <f>①陸連データ貼付け!Q3224</f>
        <v>0</v>
      </c>
    </row>
    <row r="3225" spans="1:13">
      <c r="A3225" s="233">
        <f>①陸連データ貼付け!M3225</f>
        <v>0</v>
      </c>
      <c r="B3225" s="30" t="str">
        <f t="shared" si="150"/>
        <v>0</v>
      </c>
      <c r="C3225" s="30" t="str">
        <f t="shared" si="151"/>
        <v/>
      </c>
      <c r="D3225" s="30">
        <f>①陸連データ貼付け!B3225</f>
        <v>0</v>
      </c>
      <c r="E3225" s="30">
        <f>①陸連データ貼付け!C3225</f>
        <v>0</v>
      </c>
      <c r="F3225" s="30" t="str">
        <f>ASC(①陸連データ貼付け!D3225)</f>
        <v/>
      </c>
      <c r="G3225" s="30">
        <f>①陸連データ貼付け!E3225</f>
        <v>0</v>
      </c>
      <c r="H3225" s="30">
        <f>①陸連データ貼付け!N3225</f>
        <v>0</v>
      </c>
      <c r="I3225" s="30">
        <f>①陸連データ貼付け!K3225</f>
        <v>0</v>
      </c>
      <c r="J3225" s="30" t="str">
        <f>ASC(①陸連データ貼付け!J3225)</f>
        <v/>
      </c>
      <c r="K3225" s="30">
        <f t="shared" si="152"/>
        <v>0</v>
      </c>
      <c r="L3225" s="30">
        <f>①陸連データ貼付け!P3225</f>
        <v>0</v>
      </c>
      <c r="M3225" s="64">
        <f>①陸連データ貼付け!Q3225</f>
        <v>0</v>
      </c>
    </row>
    <row r="3226" spans="1:13">
      <c r="A3226" s="233">
        <f>①陸連データ貼付け!M3226</f>
        <v>0</v>
      </c>
      <c r="B3226" s="30" t="str">
        <f t="shared" si="150"/>
        <v>0</v>
      </c>
      <c r="C3226" s="30" t="str">
        <f t="shared" si="151"/>
        <v/>
      </c>
      <c r="D3226" s="30">
        <f>①陸連データ貼付け!B3226</f>
        <v>0</v>
      </c>
      <c r="E3226" s="30">
        <f>①陸連データ貼付け!C3226</f>
        <v>0</v>
      </c>
      <c r="F3226" s="30" t="str">
        <f>ASC(①陸連データ貼付け!D3226)</f>
        <v/>
      </c>
      <c r="G3226" s="30">
        <f>①陸連データ貼付け!E3226</f>
        <v>0</v>
      </c>
      <c r="H3226" s="30">
        <f>①陸連データ貼付け!N3226</f>
        <v>0</v>
      </c>
      <c r="I3226" s="30">
        <f>①陸連データ貼付け!K3226</f>
        <v>0</v>
      </c>
      <c r="J3226" s="30" t="str">
        <f>ASC(①陸連データ貼付け!J3226)</f>
        <v/>
      </c>
      <c r="K3226" s="30">
        <f t="shared" si="152"/>
        <v>0</v>
      </c>
      <c r="L3226" s="30">
        <f>①陸連データ貼付け!P3226</f>
        <v>0</v>
      </c>
      <c r="M3226" s="64">
        <f>①陸連データ貼付け!Q3226</f>
        <v>0</v>
      </c>
    </row>
    <row r="3227" spans="1:13">
      <c r="A3227" s="233">
        <f>①陸連データ貼付け!M3227</f>
        <v>0</v>
      </c>
      <c r="B3227" s="30" t="str">
        <f t="shared" si="150"/>
        <v>0</v>
      </c>
      <c r="C3227" s="30" t="str">
        <f t="shared" si="151"/>
        <v/>
      </c>
      <c r="D3227" s="30">
        <f>①陸連データ貼付け!B3227</f>
        <v>0</v>
      </c>
      <c r="E3227" s="30">
        <f>①陸連データ貼付け!C3227</f>
        <v>0</v>
      </c>
      <c r="F3227" s="30" t="str">
        <f>ASC(①陸連データ貼付け!D3227)</f>
        <v/>
      </c>
      <c r="G3227" s="30">
        <f>①陸連データ貼付け!E3227</f>
        <v>0</v>
      </c>
      <c r="H3227" s="30">
        <f>①陸連データ貼付け!N3227</f>
        <v>0</v>
      </c>
      <c r="I3227" s="30">
        <f>①陸連データ貼付け!K3227</f>
        <v>0</v>
      </c>
      <c r="J3227" s="30" t="str">
        <f>ASC(①陸連データ貼付け!J3227)</f>
        <v/>
      </c>
      <c r="K3227" s="30">
        <f t="shared" si="152"/>
        <v>0</v>
      </c>
      <c r="L3227" s="30">
        <f>①陸連データ貼付け!P3227</f>
        <v>0</v>
      </c>
      <c r="M3227" s="64">
        <f>①陸連データ貼付け!Q3227</f>
        <v>0</v>
      </c>
    </row>
    <row r="3228" spans="1:13">
      <c r="A3228" s="233">
        <f>①陸連データ貼付け!M3228</f>
        <v>0</v>
      </c>
      <c r="B3228" s="30" t="str">
        <f t="shared" si="150"/>
        <v>0</v>
      </c>
      <c r="C3228" s="30" t="str">
        <f t="shared" si="151"/>
        <v/>
      </c>
      <c r="D3228" s="30">
        <f>①陸連データ貼付け!B3228</f>
        <v>0</v>
      </c>
      <c r="E3228" s="30">
        <f>①陸連データ貼付け!C3228</f>
        <v>0</v>
      </c>
      <c r="F3228" s="30" t="str">
        <f>ASC(①陸連データ貼付け!D3228)</f>
        <v/>
      </c>
      <c r="G3228" s="30">
        <f>①陸連データ貼付け!E3228</f>
        <v>0</v>
      </c>
      <c r="H3228" s="30">
        <f>①陸連データ貼付け!N3228</f>
        <v>0</v>
      </c>
      <c r="I3228" s="30">
        <f>①陸連データ貼付け!K3228</f>
        <v>0</v>
      </c>
      <c r="J3228" s="30" t="str">
        <f>ASC(①陸連データ貼付け!J3228)</f>
        <v/>
      </c>
      <c r="K3228" s="30">
        <f t="shared" si="152"/>
        <v>0</v>
      </c>
      <c r="L3228" s="30">
        <f>①陸連データ貼付け!P3228</f>
        <v>0</v>
      </c>
      <c r="M3228" s="64">
        <f>①陸連データ貼付け!Q3228</f>
        <v>0</v>
      </c>
    </row>
    <row r="3229" spans="1:13">
      <c r="A3229" s="233">
        <f>①陸連データ貼付け!M3229</f>
        <v>0</v>
      </c>
      <c r="B3229" s="30" t="str">
        <f t="shared" si="150"/>
        <v>0</v>
      </c>
      <c r="C3229" s="30" t="str">
        <f t="shared" si="151"/>
        <v/>
      </c>
      <c r="D3229" s="30">
        <f>①陸連データ貼付け!B3229</f>
        <v>0</v>
      </c>
      <c r="E3229" s="30">
        <f>①陸連データ貼付け!C3229</f>
        <v>0</v>
      </c>
      <c r="F3229" s="30" t="str">
        <f>ASC(①陸連データ貼付け!D3229)</f>
        <v/>
      </c>
      <c r="G3229" s="30">
        <f>①陸連データ貼付け!E3229</f>
        <v>0</v>
      </c>
      <c r="H3229" s="30">
        <f>①陸連データ貼付け!N3229</f>
        <v>0</v>
      </c>
      <c r="I3229" s="30">
        <f>①陸連データ貼付け!K3229</f>
        <v>0</v>
      </c>
      <c r="J3229" s="30" t="str">
        <f>ASC(①陸連データ貼付け!J3229)</f>
        <v/>
      </c>
      <c r="K3229" s="30">
        <f t="shared" si="152"/>
        <v>0</v>
      </c>
      <c r="L3229" s="30">
        <f>①陸連データ貼付け!P3229</f>
        <v>0</v>
      </c>
      <c r="M3229" s="64">
        <f>①陸連データ貼付け!Q3229</f>
        <v>0</v>
      </c>
    </row>
    <row r="3230" spans="1:13">
      <c r="A3230" s="233">
        <f>①陸連データ貼付け!M3230</f>
        <v>0</v>
      </c>
      <c r="B3230" s="30" t="str">
        <f t="shared" si="150"/>
        <v>0</v>
      </c>
      <c r="C3230" s="30" t="str">
        <f t="shared" si="151"/>
        <v/>
      </c>
      <c r="D3230" s="30">
        <f>①陸連データ貼付け!B3230</f>
        <v>0</v>
      </c>
      <c r="E3230" s="30">
        <f>①陸連データ貼付け!C3230</f>
        <v>0</v>
      </c>
      <c r="F3230" s="30" t="str">
        <f>ASC(①陸連データ貼付け!D3230)</f>
        <v/>
      </c>
      <c r="G3230" s="30">
        <f>①陸連データ貼付け!E3230</f>
        <v>0</v>
      </c>
      <c r="H3230" s="30">
        <f>①陸連データ貼付け!N3230</f>
        <v>0</v>
      </c>
      <c r="I3230" s="30">
        <f>①陸連データ貼付け!K3230</f>
        <v>0</v>
      </c>
      <c r="J3230" s="30" t="str">
        <f>ASC(①陸連データ貼付け!J3230)</f>
        <v/>
      </c>
      <c r="K3230" s="30">
        <f t="shared" si="152"/>
        <v>0</v>
      </c>
      <c r="L3230" s="30">
        <f>①陸連データ貼付け!P3230</f>
        <v>0</v>
      </c>
      <c r="M3230" s="64">
        <f>①陸連データ貼付け!Q3230</f>
        <v>0</v>
      </c>
    </row>
    <row r="3231" spans="1:13">
      <c r="A3231" s="233">
        <f>①陸連データ貼付け!M3231</f>
        <v>0</v>
      </c>
      <c r="B3231" s="30" t="str">
        <f t="shared" si="150"/>
        <v>0</v>
      </c>
      <c r="C3231" s="30" t="str">
        <f t="shared" si="151"/>
        <v/>
      </c>
      <c r="D3231" s="30">
        <f>①陸連データ貼付け!B3231</f>
        <v>0</v>
      </c>
      <c r="E3231" s="30">
        <f>①陸連データ貼付け!C3231</f>
        <v>0</v>
      </c>
      <c r="F3231" s="30" t="str">
        <f>ASC(①陸連データ貼付け!D3231)</f>
        <v/>
      </c>
      <c r="G3231" s="30">
        <f>①陸連データ貼付け!E3231</f>
        <v>0</v>
      </c>
      <c r="H3231" s="30">
        <f>①陸連データ貼付け!N3231</f>
        <v>0</v>
      </c>
      <c r="I3231" s="30">
        <f>①陸連データ貼付け!K3231</f>
        <v>0</v>
      </c>
      <c r="J3231" s="30" t="str">
        <f>ASC(①陸連データ貼付け!J3231)</f>
        <v/>
      </c>
      <c r="K3231" s="30">
        <f t="shared" si="152"/>
        <v>0</v>
      </c>
      <c r="L3231" s="30">
        <f>①陸連データ貼付け!P3231</f>
        <v>0</v>
      </c>
      <c r="M3231" s="64">
        <f>①陸連データ貼付け!Q3231</f>
        <v>0</v>
      </c>
    </row>
    <row r="3232" spans="1:13">
      <c r="A3232" s="233">
        <f>①陸連データ貼付け!M3232</f>
        <v>0</v>
      </c>
      <c r="B3232" s="30" t="str">
        <f t="shared" si="150"/>
        <v>0</v>
      </c>
      <c r="C3232" s="30" t="str">
        <f t="shared" si="151"/>
        <v/>
      </c>
      <c r="D3232" s="30">
        <f>①陸連データ貼付け!B3232</f>
        <v>0</v>
      </c>
      <c r="E3232" s="30">
        <f>①陸連データ貼付け!C3232</f>
        <v>0</v>
      </c>
      <c r="F3232" s="30" t="str">
        <f>ASC(①陸連データ貼付け!D3232)</f>
        <v/>
      </c>
      <c r="G3232" s="30">
        <f>①陸連データ貼付け!E3232</f>
        <v>0</v>
      </c>
      <c r="H3232" s="30">
        <f>①陸連データ貼付け!N3232</f>
        <v>0</v>
      </c>
      <c r="I3232" s="30">
        <f>①陸連データ貼付け!K3232</f>
        <v>0</v>
      </c>
      <c r="J3232" s="30" t="str">
        <f>ASC(①陸連データ貼付け!J3232)</f>
        <v/>
      </c>
      <c r="K3232" s="30">
        <f t="shared" si="152"/>
        <v>0</v>
      </c>
      <c r="L3232" s="30">
        <f>①陸連データ貼付け!P3232</f>
        <v>0</v>
      </c>
      <c r="M3232" s="64">
        <f>①陸連データ貼付け!Q3232</f>
        <v>0</v>
      </c>
    </row>
    <row r="3233" spans="1:13">
      <c r="A3233" s="233">
        <f>①陸連データ貼付け!M3233</f>
        <v>0</v>
      </c>
      <c r="B3233" s="30" t="str">
        <f t="shared" si="150"/>
        <v>0</v>
      </c>
      <c r="C3233" s="30" t="str">
        <f t="shared" si="151"/>
        <v/>
      </c>
      <c r="D3233" s="30">
        <f>①陸連データ貼付け!B3233</f>
        <v>0</v>
      </c>
      <c r="E3233" s="30">
        <f>①陸連データ貼付け!C3233</f>
        <v>0</v>
      </c>
      <c r="F3233" s="30" t="str">
        <f>ASC(①陸連データ貼付け!D3233)</f>
        <v/>
      </c>
      <c r="G3233" s="30">
        <f>①陸連データ貼付け!E3233</f>
        <v>0</v>
      </c>
      <c r="H3233" s="30">
        <f>①陸連データ貼付け!N3233</f>
        <v>0</v>
      </c>
      <c r="I3233" s="30">
        <f>①陸連データ貼付け!K3233</f>
        <v>0</v>
      </c>
      <c r="J3233" s="30" t="str">
        <f>ASC(①陸連データ貼付け!J3233)</f>
        <v/>
      </c>
      <c r="K3233" s="30">
        <f t="shared" si="152"/>
        <v>0</v>
      </c>
      <c r="L3233" s="30">
        <f>①陸連データ貼付け!P3233</f>
        <v>0</v>
      </c>
      <c r="M3233" s="64">
        <f>①陸連データ貼付け!Q3233</f>
        <v>0</v>
      </c>
    </row>
    <row r="3234" spans="1:13">
      <c r="A3234" s="233">
        <f>①陸連データ貼付け!M3234</f>
        <v>0</v>
      </c>
      <c r="B3234" s="30" t="str">
        <f t="shared" si="150"/>
        <v>0</v>
      </c>
      <c r="C3234" s="30" t="str">
        <f t="shared" si="151"/>
        <v/>
      </c>
      <c r="D3234" s="30">
        <f>①陸連データ貼付け!B3234</f>
        <v>0</v>
      </c>
      <c r="E3234" s="30">
        <f>①陸連データ貼付け!C3234</f>
        <v>0</v>
      </c>
      <c r="F3234" s="30" t="str">
        <f>ASC(①陸連データ貼付け!D3234)</f>
        <v/>
      </c>
      <c r="G3234" s="30">
        <f>①陸連データ貼付け!E3234</f>
        <v>0</v>
      </c>
      <c r="H3234" s="30">
        <f>①陸連データ貼付け!N3234</f>
        <v>0</v>
      </c>
      <c r="I3234" s="30">
        <f>①陸連データ貼付け!K3234</f>
        <v>0</v>
      </c>
      <c r="J3234" s="30" t="str">
        <f>ASC(①陸連データ貼付け!J3234)</f>
        <v/>
      </c>
      <c r="K3234" s="30">
        <f t="shared" si="152"/>
        <v>0</v>
      </c>
      <c r="L3234" s="30">
        <f>①陸連データ貼付け!P3234</f>
        <v>0</v>
      </c>
      <c r="M3234" s="64">
        <f>①陸連データ貼付け!Q3234</f>
        <v>0</v>
      </c>
    </row>
    <row r="3235" spans="1:13">
      <c r="A3235" s="233">
        <f>①陸連データ貼付け!M3235</f>
        <v>0</v>
      </c>
      <c r="B3235" s="30" t="str">
        <f t="shared" si="150"/>
        <v>0</v>
      </c>
      <c r="C3235" s="30" t="str">
        <f t="shared" si="151"/>
        <v/>
      </c>
      <c r="D3235" s="30">
        <f>①陸連データ貼付け!B3235</f>
        <v>0</v>
      </c>
      <c r="E3235" s="30">
        <f>①陸連データ貼付け!C3235</f>
        <v>0</v>
      </c>
      <c r="F3235" s="30" t="str">
        <f>ASC(①陸連データ貼付け!D3235)</f>
        <v/>
      </c>
      <c r="G3235" s="30">
        <f>①陸連データ貼付け!E3235</f>
        <v>0</v>
      </c>
      <c r="H3235" s="30">
        <f>①陸連データ貼付け!N3235</f>
        <v>0</v>
      </c>
      <c r="I3235" s="30">
        <f>①陸連データ貼付け!K3235</f>
        <v>0</v>
      </c>
      <c r="J3235" s="30" t="str">
        <f>ASC(①陸連データ貼付け!J3235)</f>
        <v/>
      </c>
      <c r="K3235" s="30">
        <f t="shared" si="152"/>
        <v>0</v>
      </c>
      <c r="L3235" s="30">
        <f>①陸連データ貼付け!P3235</f>
        <v>0</v>
      </c>
      <c r="M3235" s="64">
        <f>①陸連データ貼付け!Q3235</f>
        <v>0</v>
      </c>
    </row>
    <row r="3236" spans="1:13">
      <c r="A3236" s="233">
        <f>①陸連データ貼付け!M3236</f>
        <v>0</v>
      </c>
      <c r="B3236" s="30" t="str">
        <f t="shared" si="150"/>
        <v>0</v>
      </c>
      <c r="C3236" s="30" t="str">
        <f t="shared" si="151"/>
        <v/>
      </c>
      <c r="D3236" s="30">
        <f>①陸連データ貼付け!B3236</f>
        <v>0</v>
      </c>
      <c r="E3236" s="30">
        <f>①陸連データ貼付け!C3236</f>
        <v>0</v>
      </c>
      <c r="F3236" s="30" t="str">
        <f>ASC(①陸連データ貼付け!D3236)</f>
        <v/>
      </c>
      <c r="G3236" s="30">
        <f>①陸連データ貼付け!E3236</f>
        <v>0</v>
      </c>
      <c r="H3236" s="30">
        <f>①陸連データ貼付け!N3236</f>
        <v>0</v>
      </c>
      <c r="I3236" s="30">
        <f>①陸連データ貼付け!K3236</f>
        <v>0</v>
      </c>
      <c r="J3236" s="30" t="str">
        <f>ASC(①陸連データ貼付け!J3236)</f>
        <v/>
      </c>
      <c r="K3236" s="30">
        <f t="shared" si="152"/>
        <v>0</v>
      </c>
      <c r="L3236" s="30">
        <f>①陸連データ貼付け!P3236</f>
        <v>0</v>
      </c>
      <c r="M3236" s="64">
        <f>①陸連データ貼付け!Q3236</f>
        <v>0</v>
      </c>
    </row>
    <row r="3237" spans="1:13">
      <c r="A3237" s="233">
        <f>①陸連データ貼付け!M3237</f>
        <v>0</v>
      </c>
      <c r="B3237" s="30" t="str">
        <f t="shared" si="150"/>
        <v>0</v>
      </c>
      <c r="C3237" s="30" t="str">
        <f t="shared" si="151"/>
        <v/>
      </c>
      <c r="D3237" s="30">
        <f>①陸連データ貼付け!B3237</f>
        <v>0</v>
      </c>
      <c r="E3237" s="30">
        <f>①陸連データ貼付け!C3237</f>
        <v>0</v>
      </c>
      <c r="F3237" s="30" t="str">
        <f>ASC(①陸連データ貼付け!D3237)</f>
        <v/>
      </c>
      <c r="G3237" s="30">
        <f>①陸連データ貼付け!E3237</f>
        <v>0</v>
      </c>
      <c r="H3237" s="30">
        <f>①陸連データ貼付け!N3237</f>
        <v>0</v>
      </c>
      <c r="I3237" s="30">
        <f>①陸連データ貼付け!K3237</f>
        <v>0</v>
      </c>
      <c r="J3237" s="30" t="str">
        <f>ASC(①陸連データ貼付け!J3237)</f>
        <v/>
      </c>
      <c r="K3237" s="30">
        <f t="shared" si="152"/>
        <v>0</v>
      </c>
      <c r="L3237" s="30">
        <f>①陸連データ貼付け!P3237</f>
        <v>0</v>
      </c>
      <c r="M3237" s="64">
        <f>①陸連データ貼付け!Q3237</f>
        <v>0</v>
      </c>
    </row>
    <row r="3238" spans="1:13">
      <c r="A3238" s="233">
        <f>①陸連データ貼付け!M3238</f>
        <v>0</v>
      </c>
      <c r="B3238" s="30" t="str">
        <f t="shared" si="150"/>
        <v>0</v>
      </c>
      <c r="C3238" s="30" t="str">
        <f t="shared" si="151"/>
        <v/>
      </c>
      <c r="D3238" s="30">
        <f>①陸連データ貼付け!B3238</f>
        <v>0</v>
      </c>
      <c r="E3238" s="30">
        <f>①陸連データ貼付け!C3238</f>
        <v>0</v>
      </c>
      <c r="F3238" s="30" t="str">
        <f>ASC(①陸連データ貼付け!D3238)</f>
        <v/>
      </c>
      <c r="G3238" s="30">
        <f>①陸連データ貼付け!E3238</f>
        <v>0</v>
      </c>
      <c r="H3238" s="30">
        <f>①陸連データ貼付け!N3238</f>
        <v>0</v>
      </c>
      <c r="I3238" s="30">
        <f>①陸連データ貼付け!K3238</f>
        <v>0</v>
      </c>
      <c r="J3238" s="30" t="str">
        <f>ASC(①陸連データ貼付け!J3238)</f>
        <v/>
      </c>
      <c r="K3238" s="30">
        <f t="shared" si="152"/>
        <v>0</v>
      </c>
      <c r="L3238" s="30">
        <f>①陸連データ貼付け!P3238</f>
        <v>0</v>
      </c>
      <c r="M3238" s="64">
        <f>①陸連データ貼付け!Q3238</f>
        <v>0</v>
      </c>
    </row>
    <row r="3239" spans="1:13">
      <c r="A3239" s="233">
        <f>①陸連データ貼付け!M3239</f>
        <v>0</v>
      </c>
      <c r="B3239" s="30" t="str">
        <f t="shared" si="150"/>
        <v>0</v>
      </c>
      <c r="C3239" s="30" t="str">
        <f t="shared" si="151"/>
        <v/>
      </c>
      <c r="D3239" s="30">
        <f>①陸連データ貼付け!B3239</f>
        <v>0</v>
      </c>
      <c r="E3239" s="30">
        <f>①陸連データ貼付け!C3239</f>
        <v>0</v>
      </c>
      <c r="F3239" s="30" t="str">
        <f>ASC(①陸連データ貼付け!D3239)</f>
        <v/>
      </c>
      <c r="G3239" s="30">
        <f>①陸連データ貼付け!E3239</f>
        <v>0</v>
      </c>
      <c r="H3239" s="30">
        <f>①陸連データ貼付け!N3239</f>
        <v>0</v>
      </c>
      <c r="I3239" s="30">
        <f>①陸連データ貼付け!K3239</f>
        <v>0</v>
      </c>
      <c r="J3239" s="30" t="str">
        <f>ASC(①陸連データ貼付け!J3239)</f>
        <v/>
      </c>
      <c r="K3239" s="30">
        <f t="shared" si="152"/>
        <v>0</v>
      </c>
      <c r="L3239" s="30">
        <f>①陸連データ貼付け!P3239</f>
        <v>0</v>
      </c>
      <c r="M3239" s="64">
        <f>①陸連データ貼付け!Q3239</f>
        <v>0</v>
      </c>
    </row>
    <row r="3240" spans="1:13">
      <c r="A3240" s="233">
        <f>①陸連データ貼付け!M3240</f>
        <v>0</v>
      </c>
      <c r="B3240" s="30" t="str">
        <f t="shared" si="150"/>
        <v>0</v>
      </c>
      <c r="C3240" s="30" t="str">
        <f t="shared" si="151"/>
        <v/>
      </c>
      <c r="D3240" s="30">
        <f>①陸連データ貼付け!B3240</f>
        <v>0</v>
      </c>
      <c r="E3240" s="30">
        <f>①陸連データ貼付け!C3240</f>
        <v>0</v>
      </c>
      <c r="F3240" s="30" t="str">
        <f>ASC(①陸連データ貼付け!D3240)</f>
        <v/>
      </c>
      <c r="G3240" s="30">
        <f>①陸連データ貼付け!E3240</f>
        <v>0</v>
      </c>
      <c r="H3240" s="30">
        <f>①陸連データ貼付け!N3240</f>
        <v>0</v>
      </c>
      <c r="I3240" s="30">
        <f>①陸連データ貼付け!K3240</f>
        <v>0</v>
      </c>
      <c r="J3240" s="30" t="str">
        <f>ASC(①陸連データ貼付け!J3240)</f>
        <v/>
      </c>
      <c r="K3240" s="30">
        <f t="shared" si="152"/>
        <v>0</v>
      </c>
      <c r="L3240" s="30">
        <f>①陸連データ貼付け!P3240</f>
        <v>0</v>
      </c>
      <c r="M3240" s="64">
        <f>①陸連データ貼付け!Q3240</f>
        <v>0</v>
      </c>
    </row>
    <row r="3241" spans="1:13">
      <c r="A3241" s="233">
        <f>①陸連データ貼付け!M3241</f>
        <v>0</v>
      </c>
      <c r="B3241" s="30" t="str">
        <f t="shared" si="150"/>
        <v>0</v>
      </c>
      <c r="C3241" s="30" t="str">
        <f t="shared" si="151"/>
        <v/>
      </c>
      <c r="D3241" s="30">
        <f>①陸連データ貼付け!B3241</f>
        <v>0</v>
      </c>
      <c r="E3241" s="30">
        <f>①陸連データ貼付け!C3241</f>
        <v>0</v>
      </c>
      <c r="F3241" s="30" t="str">
        <f>ASC(①陸連データ貼付け!D3241)</f>
        <v/>
      </c>
      <c r="G3241" s="30">
        <f>①陸連データ貼付け!E3241</f>
        <v>0</v>
      </c>
      <c r="H3241" s="30">
        <f>①陸連データ貼付け!N3241</f>
        <v>0</v>
      </c>
      <c r="I3241" s="30">
        <f>①陸連データ貼付け!K3241</f>
        <v>0</v>
      </c>
      <c r="J3241" s="30" t="str">
        <f>ASC(①陸連データ貼付け!J3241)</f>
        <v/>
      </c>
      <c r="K3241" s="30">
        <f t="shared" si="152"/>
        <v>0</v>
      </c>
      <c r="L3241" s="30">
        <f>①陸連データ貼付け!P3241</f>
        <v>0</v>
      </c>
      <c r="M3241" s="64">
        <f>①陸連データ貼付け!Q3241</f>
        <v>0</v>
      </c>
    </row>
    <row r="3242" spans="1:13">
      <c r="A3242" s="233">
        <f>①陸連データ貼付け!M3242</f>
        <v>0</v>
      </c>
      <c r="B3242" s="30" t="str">
        <f t="shared" si="150"/>
        <v>0</v>
      </c>
      <c r="C3242" s="30" t="str">
        <f t="shared" si="151"/>
        <v/>
      </c>
      <c r="D3242" s="30">
        <f>①陸連データ貼付け!B3242</f>
        <v>0</v>
      </c>
      <c r="E3242" s="30">
        <f>①陸連データ貼付け!C3242</f>
        <v>0</v>
      </c>
      <c r="F3242" s="30" t="str">
        <f>ASC(①陸連データ貼付け!D3242)</f>
        <v/>
      </c>
      <c r="G3242" s="30">
        <f>①陸連データ貼付け!E3242</f>
        <v>0</v>
      </c>
      <c r="H3242" s="30">
        <f>①陸連データ貼付け!N3242</f>
        <v>0</v>
      </c>
      <c r="I3242" s="30">
        <f>①陸連データ貼付け!K3242</f>
        <v>0</v>
      </c>
      <c r="J3242" s="30" t="str">
        <f>ASC(①陸連データ貼付け!J3242)</f>
        <v/>
      </c>
      <c r="K3242" s="30">
        <f t="shared" si="152"/>
        <v>0</v>
      </c>
      <c r="L3242" s="30">
        <f>①陸連データ貼付け!P3242</f>
        <v>0</v>
      </c>
      <c r="M3242" s="64">
        <f>①陸連データ貼付け!Q3242</f>
        <v>0</v>
      </c>
    </row>
    <row r="3243" spans="1:13">
      <c r="A3243" s="233">
        <f>①陸連データ貼付け!M3243</f>
        <v>0</v>
      </c>
      <c r="B3243" s="30" t="str">
        <f t="shared" si="150"/>
        <v>0</v>
      </c>
      <c r="C3243" s="30" t="str">
        <f t="shared" si="151"/>
        <v/>
      </c>
      <c r="D3243" s="30">
        <f>①陸連データ貼付け!B3243</f>
        <v>0</v>
      </c>
      <c r="E3243" s="30">
        <f>①陸連データ貼付け!C3243</f>
        <v>0</v>
      </c>
      <c r="F3243" s="30" t="str">
        <f>ASC(①陸連データ貼付け!D3243)</f>
        <v/>
      </c>
      <c r="G3243" s="30">
        <f>①陸連データ貼付け!E3243</f>
        <v>0</v>
      </c>
      <c r="H3243" s="30">
        <f>①陸連データ貼付け!N3243</f>
        <v>0</v>
      </c>
      <c r="I3243" s="30">
        <f>①陸連データ貼付け!K3243</f>
        <v>0</v>
      </c>
      <c r="J3243" s="30" t="str">
        <f>ASC(①陸連データ貼付け!J3243)</f>
        <v/>
      </c>
      <c r="K3243" s="30">
        <f t="shared" si="152"/>
        <v>0</v>
      </c>
      <c r="L3243" s="30">
        <f>①陸連データ貼付け!P3243</f>
        <v>0</v>
      </c>
      <c r="M3243" s="64">
        <f>①陸連データ貼付け!Q3243</f>
        <v>0</v>
      </c>
    </row>
    <row r="3244" spans="1:13">
      <c r="A3244" s="233">
        <f>①陸連データ貼付け!M3244</f>
        <v>0</v>
      </c>
      <c r="B3244" s="30" t="str">
        <f t="shared" si="150"/>
        <v>0</v>
      </c>
      <c r="C3244" s="30" t="str">
        <f t="shared" si="151"/>
        <v/>
      </c>
      <c r="D3244" s="30">
        <f>①陸連データ貼付け!B3244</f>
        <v>0</v>
      </c>
      <c r="E3244" s="30">
        <f>①陸連データ貼付け!C3244</f>
        <v>0</v>
      </c>
      <c r="F3244" s="30" t="str">
        <f>ASC(①陸連データ貼付け!D3244)</f>
        <v/>
      </c>
      <c r="G3244" s="30">
        <f>①陸連データ貼付け!E3244</f>
        <v>0</v>
      </c>
      <c r="H3244" s="30">
        <f>①陸連データ貼付け!N3244</f>
        <v>0</v>
      </c>
      <c r="I3244" s="30">
        <f>①陸連データ貼付け!K3244</f>
        <v>0</v>
      </c>
      <c r="J3244" s="30" t="str">
        <f>ASC(①陸連データ貼付け!J3244)</f>
        <v/>
      </c>
      <c r="K3244" s="30">
        <f t="shared" si="152"/>
        <v>0</v>
      </c>
      <c r="L3244" s="30">
        <f>①陸連データ貼付け!P3244</f>
        <v>0</v>
      </c>
      <c r="M3244" s="64">
        <f>①陸連データ貼付け!Q3244</f>
        <v>0</v>
      </c>
    </row>
    <row r="3245" spans="1:13">
      <c r="A3245" s="233">
        <f>①陸連データ貼付け!M3245</f>
        <v>0</v>
      </c>
      <c r="B3245" s="30" t="str">
        <f t="shared" si="150"/>
        <v>0</v>
      </c>
      <c r="C3245" s="30" t="str">
        <f t="shared" si="151"/>
        <v/>
      </c>
      <c r="D3245" s="30">
        <f>①陸連データ貼付け!B3245</f>
        <v>0</v>
      </c>
      <c r="E3245" s="30">
        <f>①陸連データ貼付け!C3245</f>
        <v>0</v>
      </c>
      <c r="F3245" s="30" t="str">
        <f>ASC(①陸連データ貼付け!D3245)</f>
        <v/>
      </c>
      <c r="G3245" s="30">
        <f>①陸連データ貼付け!E3245</f>
        <v>0</v>
      </c>
      <c r="H3245" s="30">
        <f>①陸連データ貼付け!N3245</f>
        <v>0</v>
      </c>
      <c r="I3245" s="30">
        <f>①陸連データ貼付け!K3245</f>
        <v>0</v>
      </c>
      <c r="J3245" s="30" t="str">
        <f>ASC(①陸連データ貼付け!J3245)</f>
        <v/>
      </c>
      <c r="K3245" s="30">
        <f t="shared" si="152"/>
        <v>0</v>
      </c>
      <c r="L3245" s="30">
        <f>①陸連データ貼付け!P3245</f>
        <v>0</v>
      </c>
      <c r="M3245" s="64">
        <f>①陸連データ貼付け!Q3245</f>
        <v>0</v>
      </c>
    </row>
    <row r="3246" spans="1:13">
      <c r="A3246" s="233">
        <f>①陸連データ貼付け!M3246</f>
        <v>0</v>
      </c>
      <c r="B3246" s="30" t="str">
        <f t="shared" si="150"/>
        <v>0</v>
      </c>
      <c r="C3246" s="30" t="str">
        <f t="shared" si="151"/>
        <v/>
      </c>
      <c r="D3246" s="30">
        <f>①陸連データ貼付け!B3246</f>
        <v>0</v>
      </c>
      <c r="E3246" s="30">
        <f>①陸連データ貼付け!C3246</f>
        <v>0</v>
      </c>
      <c r="F3246" s="30" t="str">
        <f>ASC(①陸連データ貼付け!D3246)</f>
        <v/>
      </c>
      <c r="G3246" s="30">
        <f>①陸連データ貼付け!E3246</f>
        <v>0</v>
      </c>
      <c r="H3246" s="30">
        <f>①陸連データ貼付け!N3246</f>
        <v>0</v>
      </c>
      <c r="I3246" s="30">
        <f>①陸連データ貼付け!K3246</f>
        <v>0</v>
      </c>
      <c r="J3246" s="30" t="str">
        <f>ASC(①陸連データ貼付け!J3246)</f>
        <v/>
      </c>
      <c r="K3246" s="30">
        <f t="shared" si="152"/>
        <v>0</v>
      </c>
      <c r="L3246" s="30">
        <f>①陸連データ貼付け!P3246</f>
        <v>0</v>
      </c>
      <c r="M3246" s="64">
        <f>①陸連データ貼付け!Q3246</f>
        <v>0</v>
      </c>
    </row>
    <row r="3247" spans="1:13">
      <c r="A3247" s="233">
        <f>①陸連データ貼付け!M3247</f>
        <v>0</v>
      </c>
      <c r="B3247" s="30" t="str">
        <f t="shared" si="150"/>
        <v>0</v>
      </c>
      <c r="C3247" s="30" t="str">
        <f t="shared" si="151"/>
        <v/>
      </c>
      <c r="D3247" s="30">
        <f>①陸連データ貼付け!B3247</f>
        <v>0</v>
      </c>
      <c r="E3247" s="30">
        <f>①陸連データ貼付け!C3247</f>
        <v>0</v>
      </c>
      <c r="F3247" s="30" t="str">
        <f>ASC(①陸連データ貼付け!D3247)</f>
        <v/>
      </c>
      <c r="G3247" s="30">
        <f>①陸連データ貼付け!E3247</f>
        <v>0</v>
      </c>
      <c r="H3247" s="30">
        <f>①陸連データ貼付け!N3247</f>
        <v>0</v>
      </c>
      <c r="I3247" s="30">
        <f>①陸連データ貼付け!K3247</f>
        <v>0</v>
      </c>
      <c r="J3247" s="30" t="str">
        <f>ASC(①陸連データ貼付け!J3247)</f>
        <v/>
      </c>
      <c r="K3247" s="30">
        <f t="shared" si="152"/>
        <v>0</v>
      </c>
      <c r="L3247" s="30">
        <f>①陸連データ貼付け!P3247</f>
        <v>0</v>
      </c>
      <c r="M3247" s="64">
        <f>①陸連データ貼付け!Q3247</f>
        <v>0</v>
      </c>
    </row>
    <row r="3248" spans="1:13">
      <c r="A3248" s="233">
        <f>①陸連データ貼付け!M3248</f>
        <v>0</v>
      </c>
      <c r="B3248" s="30" t="str">
        <f t="shared" si="150"/>
        <v>0</v>
      </c>
      <c r="C3248" s="30" t="str">
        <f t="shared" si="151"/>
        <v/>
      </c>
      <c r="D3248" s="30">
        <f>①陸連データ貼付け!B3248</f>
        <v>0</v>
      </c>
      <c r="E3248" s="30">
        <f>①陸連データ貼付け!C3248</f>
        <v>0</v>
      </c>
      <c r="F3248" s="30" t="str">
        <f>ASC(①陸連データ貼付け!D3248)</f>
        <v/>
      </c>
      <c r="G3248" s="30">
        <f>①陸連データ貼付け!E3248</f>
        <v>0</v>
      </c>
      <c r="H3248" s="30">
        <f>①陸連データ貼付け!N3248</f>
        <v>0</v>
      </c>
      <c r="I3248" s="30">
        <f>①陸連データ貼付け!K3248</f>
        <v>0</v>
      </c>
      <c r="J3248" s="30" t="str">
        <f>ASC(①陸連データ貼付け!J3248)</f>
        <v/>
      </c>
      <c r="K3248" s="30">
        <f t="shared" si="152"/>
        <v>0</v>
      </c>
      <c r="L3248" s="30">
        <f>①陸連データ貼付け!P3248</f>
        <v>0</v>
      </c>
      <c r="M3248" s="64">
        <f>①陸連データ貼付け!Q3248</f>
        <v>0</v>
      </c>
    </row>
    <row r="3249" spans="1:13">
      <c r="A3249" s="233">
        <f>①陸連データ貼付け!M3249</f>
        <v>0</v>
      </c>
      <c r="B3249" s="30" t="str">
        <f t="shared" si="150"/>
        <v>0</v>
      </c>
      <c r="C3249" s="30" t="str">
        <f t="shared" si="151"/>
        <v/>
      </c>
      <c r="D3249" s="30">
        <f>①陸連データ貼付け!B3249</f>
        <v>0</v>
      </c>
      <c r="E3249" s="30">
        <f>①陸連データ貼付け!C3249</f>
        <v>0</v>
      </c>
      <c r="F3249" s="30" t="str">
        <f>ASC(①陸連データ貼付け!D3249)</f>
        <v/>
      </c>
      <c r="G3249" s="30">
        <f>①陸連データ貼付け!E3249</f>
        <v>0</v>
      </c>
      <c r="H3249" s="30">
        <f>①陸連データ貼付け!N3249</f>
        <v>0</v>
      </c>
      <c r="I3249" s="30">
        <f>①陸連データ貼付け!K3249</f>
        <v>0</v>
      </c>
      <c r="J3249" s="30" t="str">
        <f>ASC(①陸連データ貼付け!J3249)</f>
        <v/>
      </c>
      <c r="K3249" s="30">
        <f t="shared" si="152"/>
        <v>0</v>
      </c>
      <c r="L3249" s="30">
        <f>①陸連データ貼付け!P3249</f>
        <v>0</v>
      </c>
      <c r="M3249" s="64">
        <f>①陸連データ貼付け!Q3249</f>
        <v>0</v>
      </c>
    </row>
    <row r="3250" spans="1:13">
      <c r="A3250" s="233">
        <f>①陸連データ貼付け!M3250</f>
        <v>0</v>
      </c>
      <c r="B3250" s="30" t="str">
        <f t="shared" si="150"/>
        <v>0</v>
      </c>
      <c r="C3250" s="30" t="str">
        <f t="shared" si="151"/>
        <v/>
      </c>
      <c r="D3250" s="30">
        <f>①陸連データ貼付け!B3250</f>
        <v>0</v>
      </c>
      <c r="E3250" s="30">
        <f>①陸連データ貼付け!C3250</f>
        <v>0</v>
      </c>
      <c r="F3250" s="30" t="str">
        <f>ASC(①陸連データ貼付け!D3250)</f>
        <v/>
      </c>
      <c r="G3250" s="30">
        <f>①陸連データ貼付け!E3250</f>
        <v>0</v>
      </c>
      <c r="H3250" s="30">
        <f>①陸連データ貼付け!N3250</f>
        <v>0</v>
      </c>
      <c r="I3250" s="30">
        <f>①陸連データ貼付け!K3250</f>
        <v>0</v>
      </c>
      <c r="J3250" s="30" t="str">
        <f>ASC(①陸連データ貼付け!J3250)</f>
        <v/>
      </c>
      <c r="K3250" s="30">
        <f t="shared" si="152"/>
        <v>0</v>
      </c>
      <c r="L3250" s="30">
        <f>①陸連データ貼付け!P3250</f>
        <v>0</v>
      </c>
      <c r="M3250" s="64">
        <f>①陸連データ貼付け!Q3250</f>
        <v>0</v>
      </c>
    </row>
    <row r="3251" spans="1:13">
      <c r="A3251" s="233">
        <f>①陸連データ貼付け!M3251</f>
        <v>0</v>
      </c>
      <c r="B3251" s="30" t="str">
        <f t="shared" si="150"/>
        <v>0</v>
      </c>
      <c r="C3251" s="30" t="str">
        <f t="shared" si="151"/>
        <v/>
      </c>
      <c r="D3251" s="30">
        <f>①陸連データ貼付け!B3251</f>
        <v>0</v>
      </c>
      <c r="E3251" s="30">
        <f>①陸連データ貼付け!C3251</f>
        <v>0</v>
      </c>
      <c r="F3251" s="30" t="str">
        <f>ASC(①陸連データ貼付け!D3251)</f>
        <v/>
      </c>
      <c r="G3251" s="30">
        <f>①陸連データ貼付け!E3251</f>
        <v>0</v>
      </c>
      <c r="H3251" s="30">
        <f>①陸連データ貼付け!N3251</f>
        <v>0</v>
      </c>
      <c r="I3251" s="30">
        <f>①陸連データ貼付け!K3251</f>
        <v>0</v>
      </c>
      <c r="J3251" s="30" t="str">
        <f>ASC(①陸連データ貼付け!J3251)</f>
        <v/>
      </c>
      <c r="K3251" s="30">
        <f t="shared" si="152"/>
        <v>0</v>
      </c>
      <c r="L3251" s="30">
        <f>①陸連データ貼付け!P3251</f>
        <v>0</v>
      </c>
      <c r="M3251" s="64">
        <f>①陸連データ貼付け!Q3251</f>
        <v>0</v>
      </c>
    </row>
    <row r="3252" spans="1:13">
      <c r="A3252" s="233">
        <f>①陸連データ貼付け!M3252</f>
        <v>0</v>
      </c>
      <c r="B3252" s="30" t="str">
        <f t="shared" si="150"/>
        <v>0</v>
      </c>
      <c r="C3252" s="30" t="str">
        <f t="shared" si="151"/>
        <v/>
      </c>
      <c r="D3252" s="30">
        <f>①陸連データ貼付け!B3252</f>
        <v>0</v>
      </c>
      <c r="E3252" s="30">
        <f>①陸連データ貼付け!C3252</f>
        <v>0</v>
      </c>
      <c r="F3252" s="30" t="str">
        <f>ASC(①陸連データ貼付け!D3252)</f>
        <v/>
      </c>
      <c r="G3252" s="30">
        <f>①陸連データ貼付け!E3252</f>
        <v>0</v>
      </c>
      <c r="H3252" s="30">
        <f>①陸連データ貼付け!N3252</f>
        <v>0</v>
      </c>
      <c r="I3252" s="30">
        <f>①陸連データ貼付け!K3252</f>
        <v>0</v>
      </c>
      <c r="J3252" s="30" t="str">
        <f>ASC(①陸連データ貼付け!J3252)</f>
        <v/>
      </c>
      <c r="K3252" s="30">
        <f t="shared" si="152"/>
        <v>0</v>
      </c>
      <c r="L3252" s="30">
        <f>①陸連データ貼付け!P3252</f>
        <v>0</v>
      </c>
      <c r="M3252" s="64">
        <f>①陸連データ貼付け!Q3252</f>
        <v>0</v>
      </c>
    </row>
    <row r="3253" spans="1:13">
      <c r="A3253" s="233">
        <f>①陸連データ貼付け!M3253</f>
        <v>0</v>
      </c>
      <c r="B3253" s="30" t="str">
        <f t="shared" si="150"/>
        <v>0</v>
      </c>
      <c r="C3253" s="30" t="str">
        <f t="shared" si="151"/>
        <v/>
      </c>
      <c r="D3253" s="30">
        <f>①陸連データ貼付け!B3253</f>
        <v>0</v>
      </c>
      <c r="E3253" s="30">
        <f>①陸連データ貼付け!C3253</f>
        <v>0</v>
      </c>
      <c r="F3253" s="30" t="str">
        <f>ASC(①陸連データ貼付け!D3253)</f>
        <v/>
      </c>
      <c r="G3253" s="30">
        <f>①陸連データ貼付け!E3253</f>
        <v>0</v>
      </c>
      <c r="H3253" s="30">
        <f>①陸連データ貼付け!N3253</f>
        <v>0</v>
      </c>
      <c r="I3253" s="30">
        <f>①陸連データ貼付け!K3253</f>
        <v>0</v>
      </c>
      <c r="J3253" s="30" t="str">
        <f>ASC(①陸連データ貼付け!J3253)</f>
        <v/>
      </c>
      <c r="K3253" s="30">
        <f t="shared" si="152"/>
        <v>0</v>
      </c>
      <c r="L3253" s="30">
        <f>①陸連データ貼付け!P3253</f>
        <v>0</v>
      </c>
      <c r="M3253" s="64">
        <f>①陸連データ貼付け!Q3253</f>
        <v>0</v>
      </c>
    </row>
    <row r="3254" spans="1:13">
      <c r="A3254" s="233">
        <f>①陸連データ貼付け!M3254</f>
        <v>0</v>
      </c>
      <c r="B3254" s="30" t="str">
        <f t="shared" si="150"/>
        <v>0</v>
      </c>
      <c r="C3254" s="30" t="str">
        <f t="shared" si="151"/>
        <v/>
      </c>
      <c r="D3254" s="30">
        <f>①陸連データ貼付け!B3254</f>
        <v>0</v>
      </c>
      <c r="E3254" s="30">
        <f>①陸連データ貼付け!C3254</f>
        <v>0</v>
      </c>
      <c r="F3254" s="30" t="str">
        <f>ASC(①陸連データ貼付け!D3254)</f>
        <v/>
      </c>
      <c r="G3254" s="30">
        <f>①陸連データ貼付け!E3254</f>
        <v>0</v>
      </c>
      <c r="H3254" s="30">
        <f>①陸連データ貼付け!N3254</f>
        <v>0</v>
      </c>
      <c r="I3254" s="30">
        <f>①陸連データ貼付け!K3254</f>
        <v>0</v>
      </c>
      <c r="J3254" s="30" t="str">
        <f>ASC(①陸連データ貼付け!J3254)</f>
        <v/>
      </c>
      <c r="K3254" s="30">
        <f t="shared" si="152"/>
        <v>0</v>
      </c>
      <c r="L3254" s="30">
        <f>①陸連データ貼付け!P3254</f>
        <v>0</v>
      </c>
      <c r="M3254" s="64">
        <f>①陸連データ貼付け!Q3254</f>
        <v>0</v>
      </c>
    </row>
    <row r="3255" spans="1:13">
      <c r="A3255" s="233">
        <f>①陸連データ貼付け!M3255</f>
        <v>0</v>
      </c>
      <c r="B3255" s="30" t="str">
        <f t="shared" si="150"/>
        <v>0</v>
      </c>
      <c r="C3255" s="30" t="str">
        <f t="shared" si="151"/>
        <v/>
      </c>
      <c r="D3255" s="30">
        <f>①陸連データ貼付け!B3255</f>
        <v>0</v>
      </c>
      <c r="E3255" s="30">
        <f>①陸連データ貼付け!C3255</f>
        <v>0</v>
      </c>
      <c r="F3255" s="30" t="str">
        <f>ASC(①陸連データ貼付け!D3255)</f>
        <v/>
      </c>
      <c r="G3255" s="30">
        <f>①陸連データ貼付け!E3255</f>
        <v>0</v>
      </c>
      <c r="H3255" s="30">
        <f>①陸連データ貼付け!N3255</f>
        <v>0</v>
      </c>
      <c r="I3255" s="30">
        <f>①陸連データ貼付け!K3255</f>
        <v>0</v>
      </c>
      <c r="J3255" s="30" t="str">
        <f>ASC(①陸連データ貼付け!J3255)</f>
        <v/>
      </c>
      <c r="K3255" s="30">
        <f t="shared" si="152"/>
        <v>0</v>
      </c>
      <c r="L3255" s="30">
        <f>①陸連データ貼付け!P3255</f>
        <v>0</v>
      </c>
      <c r="M3255" s="64">
        <f>①陸連データ貼付け!Q3255</f>
        <v>0</v>
      </c>
    </row>
    <row r="3256" spans="1:13">
      <c r="A3256" s="233">
        <f>①陸連データ貼付け!M3256</f>
        <v>0</v>
      </c>
      <c r="B3256" s="30" t="str">
        <f t="shared" si="150"/>
        <v>0</v>
      </c>
      <c r="C3256" s="30" t="str">
        <f t="shared" si="151"/>
        <v/>
      </c>
      <c r="D3256" s="30">
        <f>①陸連データ貼付け!B3256</f>
        <v>0</v>
      </c>
      <c r="E3256" s="30">
        <f>①陸連データ貼付け!C3256</f>
        <v>0</v>
      </c>
      <c r="F3256" s="30" t="str">
        <f>ASC(①陸連データ貼付け!D3256)</f>
        <v/>
      </c>
      <c r="G3256" s="30">
        <f>①陸連データ貼付け!E3256</f>
        <v>0</v>
      </c>
      <c r="H3256" s="30">
        <f>①陸連データ貼付け!N3256</f>
        <v>0</v>
      </c>
      <c r="I3256" s="30">
        <f>①陸連データ貼付け!K3256</f>
        <v>0</v>
      </c>
      <c r="J3256" s="30" t="str">
        <f>ASC(①陸連データ貼付け!J3256)</f>
        <v/>
      </c>
      <c r="K3256" s="30">
        <f t="shared" si="152"/>
        <v>0</v>
      </c>
      <c r="L3256" s="30">
        <f>①陸連データ貼付け!P3256</f>
        <v>0</v>
      </c>
      <c r="M3256" s="64">
        <f>①陸連データ貼付け!Q3256</f>
        <v>0</v>
      </c>
    </row>
    <row r="3257" spans="1:13">
      <c r="A3257" s="233">
        <f>①陸連データ貼付け!M3257</f>
        <v>0</v>
      </c>
      <c r="B3257" s="30" t="str">
        <f t="shared" si="150"/>
        <v>0</v>
      </c>
      <c r="C3257" s="30" t="str">
        <f t="shared" si="151"/>
        <v/>
      </c>
      <c r="D3257" s="30">
        <f>①陸連データ貼付け!B3257</f>
        <v>0</v>
      </c>
      <c r="E3257" s="30">
        <f>①陸連データ貼付け!C3257</f>
        <v>0</v>
      </c>
      <c r="F3257" s="30" t="str">
        <f>ASC(①陸連データ貼付け!D3257)</f>
        <v/>
      </c>
      <c r="G3257" s="30">
        <f>①陸連データ貼付け!E3257</f>
        <v>0</v>
      </c>
      <c r="H3257" s="30">
        <f>①陸連データ貼付け!N3257</f>
        <v>0</v>
      </c>
      <c r="I3257" s="30">
        <f>①陸連データ貼付け!K3257</f>
        <v>0</v>
      </c>
      <c r="J3257" s="30" t="str">
        <f>ASC(①陸連データ貼付け!J3257)</f>
        <v/>
      </c>
      <c r="K3257" s="30">
        <f t="shared" si="152"/>
        <v>0</v>
      </c>
      <c r="L3257" s="30">
        <f>①陸連データ貼付け!P3257</f>
        <v>0</v>
      </c>
      <c r="M3257" s="64">
        <f>①陸連データ貼付け!Q3257</f>
        <v>0</v>
      </c>
    </row>
    <row r="3258" spans="1:13">
      <c r="A3258" s="233">
        <f>①陸連データ貼付け!M3258</f>
        <v>0</v>
      </c>
      <c r="B3258" s="30" t="str">
        <f t="shared" si="150"/>
        <v>0</v>
      </c>
      <c r="C3258" s="30" t="str">
        <f t="shared" si="151"/>
        <v/>
      </c>
      <c r="D3258" s="30">
        <f>①陸連データ貼付け!B3258</f>
        <v>0</v>
      </c>
      <c r="E3258" s="30">
        <f>①陸連データ貼付け!C3258</f>
        <v>0</v>
      </c>
      <c r="F3258" s="30" t="str">
        <f>ASC(①陸連データ貼付け!D3258)</f>
        <v/>
      </c>
      <c r="G3258" s="30">
        <f>①陸連データ貼付け!E3258</f>
        <v>0</v>
      </c>
      <c r="H3258" s="30">
        <f>①陸連データ貼付け!N3258</f>
        <v>0</v>
      </c>
      <c r="I3258" s="30">
        <f>①陸連データ貼付け!K3258</f>
        <v>0</v>
      </c>
      <c r="J3258" s="30" t="str">
        <f>ASC(①陸連データ貼付け!J3258)</f>
        <v/>
      </c>
      <c r="K3258" s="30">
        <f t="shared" si="152"/>
        <v>0</v>
      </c>
      <c r="L3258" s="30">
        <f>①陸連データ貼付け!P3258</f>
        <v>0</v>
      </c>
      <c r="M3258" s="64">
        <f>①陸連データ貼付け!Q3258</f>
        <v>0</v>
      </c>
    </row>
    <row r="3259" spans="1:13">
      <c r="A3259" s="233">
        <f>①陸連データ貼付け!M3259</f>
        <v>0</v>
      </c>
      <c r="B3259" s="30" t="str">
        <f t="shared" si="150"/>
        <v>0</v>
      </c>
      <c r="C3259" s="30" t="str">
        <f t="shared" si="151"/>
        <v/>
      </c>
      <c r="D3259" s="30">
        <f>①陸連データ貼付け!B3259</f>
        <v>0</v>
      </c>
      <c r="E3259" s="30">
        <f>①陸連データ貼付け!C3259</f>
        <v>0</v>
      </c>
      <c r="F3259" s="30" t="str">
        <f>ASC(①陸連データ貼付け!D3259)</f>
        <v/>
      </c>
      <c r="G3259" s="30">
        <f>①陸連データ貼付け!E3259</f>
        <v>0</v>
      </c>
      <c r="H3259" s="30">
        <f>①陸連データ貼付け!N3259</f>
        <v>0</v>
      </c>
      <c r="I3259" s="30">
        <f>①陸連データ貼付け!K3259</f>
        <v>0</v>
      </c>
      <c r="J3259" s="30" t="str">
        <f>ASC(①陸連データ貼付け!J3259)</f>
        <v/>
      </c>
      <c r="K3259" s="30">
        <f t="shared" si="152"/>
        <v>0</v>
      </c>
      <c r="L3259" s="30">
        <f>①陸連データ貼付け!P3259</f>
        <v>0</v>
      </c>
      <c r="M3259" s="64">
        <f>①陸連データ貼付け!Q3259</f>
        <v>0</v>
      </c>
    </row>
    <row r="3260" spans="1:13">
      <c r="A3260" s="233">
        <f>①陸連データ貼付け!M3260</f>
        <v>0</v>
      </c>
      <c r="B3260" s="30" t="str">
        <f t="shared" si="150"/>
        <v>0</v>
      </c>
      <c r="C3260" s="30" t="str">
        <f t="shared" si="151"/>
        <v/>
      </c>
      <c r="D3260" s="30">
        <f>①陸連データ貼付け!B3260</f>
        <v>0</v>
      </c>
      <c r="E3260" s="30">
        <f>①陸連データ貼付け!C3260</f>
        <v>0</v>
      </c>
      <c r="F3260" s="30" t="str">
        <f>ASC(①陸連データ貼付け!D3260)</f>
        <v/>
      </c>
      <c r="G3260" s="30">
        <f>①陸連データ貼付け!E3260</f>
        <v>0</v>
      </c>
      <c r="H3260" s="30">
        <f>①陸連データ貼付け!N3260</f>
        <v>0</v>
      </c>
      <c r="I3260" s="30">
        <f>①陸連データ貼付け!K3260</f>
        <v>0</v>
      </c>
      <c r="J3260" s="30" t="str">
        <f>ASC(①陸連データ貼付け!J3260)</f>
        <v/>
      </c>
      <c r="K3260" s="30">
        <f t="shared" si="152"/>
        <v>0</v>
      </c>
      <c r="L3260" s="30">
        <f>①陸連データ貼付け!P3260</f>
        <v>0</v>
      </c>
      <c r="M3260" s="64">
        <f>①陸連データ貼付け!Q3260</f>
        <v>0</v>
      </c>
    </row>
    <row r="3261" spans="1:13">
      <c r="A3261" s="233">
        <f>①陸連データ貼付け!M3261</f>
        <v>0</v>
      </c>
      <c r="B3261" s="30" t="str">
        <f t="shared" si="150"/>
        <v>0</v>
      </c>
      <c r="C3261" s="30" t="str">
        <f t="shared" si="151"/>
        <v/>
      </c>
      <c r="D3261" s="30">
        <f>①陸連データ貼付け!B3261</f>
        <v>0</v>
      </c>
      <c r="E3261" s="30">
        <f>①陸連データ貼付け!C3261</f>
        <v>0</v>
      </c>
      <c r="F3261" s="30" t="str">
        <f>ASC(①陸連データ貼付け!D3261)</f>
        <v/>
      </c>
      <c r="G3261" s="30">
        <f>①陸連データ貼付け!E3261</f>
        <v>0</v>
      </c>
      <c r="H3261" s="30">
        <f>①陸連データ貼付け!N3261</f>
        <v>0</v>
      </c>
      <c r="I3261" s="30">
        <f>①陸連データ貼付け!K3261</f>
        <v>0</v>
      </c>
      <c r="J3261" s="30" t="str">
        <f>ASC(①陸連データ貼付け!J3261)</f>
        <v/>
      </c>
      <c r="K3261" s="30">
        <f t="shared" si="152"/>
        <v>0</v>
      </c>
      <c r="L3261" s="30">
        <f>①陸連データ貼付け!P3261</f>
        <v>0</v>
      </c>
      <c r="M3261" s="64">
        <f>①陸連データ貼付け!Q3261</f>
        <v>0</v>
      </c>
    </row>
    <row r="3262" spans="1:13">
      <c r="A3262" s="233">
        <f>①陸連データ貼付け!M3262</f>
        <v>0</v>
      </c>
      <c r="B3262" s="30" t="str">
        <f t="shared" si="150"/>
        <v>0</v>
      </c>
      <c r="C3262" s="30" t="str">
        <f t="shared" si="151"/>
        <v/>
      </c>
      <c r="D3262" s="30">
        <f>①陸連データ貼付け!B3262</f>
        <v>0</v>
      </c>
      <c r="E3262" s="30">
        <f>①陸連データ貼付け!C3262</f>
        <v>0</v>
      </c>
      <c r="F3262" s="30" t="str">
        <f>ASC(①陸連データ貼付け!D3262)</f>
        <v/>
      </c>
      <c r="G3262" s="30">
        <f>①陸連データ貼付け!E3262</f>
        <v>0</v>
      </c>
      <c r="H3262" s="30">
        <f>①陸連データ貼付け!N3262</f>
        <v>0</v>
      </c>
      <c r="I3262" s="30">
        <f>①陸連データ貼付け!K3262</f>
        <v>0</v>
      </c>
      <c r="J3262" s="30" t="str">
        <f>ASC(①陸連データ貼付け!J3262)</f>
        <v/>
      </c>
      <c r="K3262" s="30">
        <f t="shared" si="152"/>
        <v>0</v>
      </c>
      <c r="L3262" s="30">
        <f>①陸連データ貼付け!P3262</f>
        <v>0</v>
      </c>
      <c r="M3262" s="64">
        <f>①陸連データ貼付け!Q3262</f>
        <v>0</v>
      </c>
    </row>
    <row r="3263" spans="1:13">
      <c r="A3263" s="233">
        <f>①陸連データ貼付け!M3263</f>
        <v>0</v>
      </c>
      <c r="B3263" s="30" t="str">
        <f t="shared" si="150"/>
        <v>0</v>
      </c>
      <c r="C3263" s="30" t="str">
        <f t="shared" si="151"/>
        <v/>
      </c>
      <c r="D3263" s="30">
        <f>①陸連データ貼付け!B3263</f>
        <v>0</v>
      </c>
      <c r="E3263" s="30">
        <f>①陸連データ貼付け!C3263</f>
        <v>0</v>
      </c>
      <c r="F3263" s="30" t="str">
        <f>ASC(①陸連データ貼付け!D3263)</f>
        <v/>
      </c>
      <c r="G3263" s="30">
        <f>①陸連データ貼付け!E3263</f>
        <v>0</v>
      </c>
      <c r="H3263" s="30">
        <f>①陸連データ貼付け!N3263</f>
        <v>0</v>
      </c>
      <c r="I3263" s="30">
        <f>①陸連データ貼付け!K3263</f>
        <v>0</v>
      </c>
      <c r="J3263" s="30" t="str">
        <f>ASC(①陸連データ貼付け!J3263)</f>
        <v/>
      </c>
      <c r="K3263" s="30">
        <f t="shared" si="152"/>
        <v>0</v>
      </c>
      <c r="L3263" s="30">
        <f>①陸連データ貼付け!P3263</f>
        <v>0</v>
      </c>
      <c r="M3263" s="64">
        <f>①陸連データ貼付け!Q3263</f>
        <v>0</v>
      </c>
    </row>
    <row r="3264" spans="1:13">
      <c r="A3264" s="233">
        <f>①陸連データ貼付け!M3264</f>
        <v>0</v>
      </c>
      <c r="B3264" s="30" t="str">
        <f t="shared" si="150"/>
        <v>0</v>
      </c>
      <c r="C3264" s="30" t="str">
        <f t="shared" si="151"/>
        <v/>
      </c>
      <c r="D3264" s="30">
        <f>①陸連データ貼付け!B3264</f>
        <v>0</v>
      </c>
      <c r="E3264" s="30">
        <f>①陸連データ貼付け!C3264</f>
        <v>0</v>
      </c>
      <c r="F3264" s="30" t="str">
        <f>ASC(①陸連データ貼付け!D3264)</f>
        <v/>
      </c>
      <c r="G3264" s="30">
        <f>①陸連データ貼付け!E3264</f>
        <v>0</v>
      </c>
      <c r="H3264" s="30">
        <f>①陸連データ貼付け!N3264</f>
        <v>0</v>
      </c>
      <c r="I3264" s="30">
        <f>①陸連データ貼付け!K3264</f>
        <v>0</v>
      </c>
      <c r="J3264" s="30" t="str">
        <f>ASC(①陸連データ貼付け!J3264)</f>
        <v/>
      </c>
      <c r="K3264" s="30">
        <f t="shared" si="152"/>
        <v>0</v>
      </c>
      <c r="L3264" s="30">
        <f>①陸連データ貼付け!P3264</f>
        <v>0</v>
      </c>
      <c r="M3264" s="64">
        <f>①陸連データ貼付け!Q3264</f>
        <v>0</v>
      </c>
    </row>
    <row r="3265" spans="1:13">
      <c r="A3265" s="233">
        <f>①陸連データ貼付け!M3265</f>
        <v>0</v>
      </c>
      <c r="B3265" s="30" t="str">
        <f t="shared" si="150"/>
        <v>0</v>
      </c>
      <c r="C3265" s="30" t="str">
        <f t="shared" si="151"/>
        <v/>
      </c>
      <c r="D3265" s="30">
        <f>①陸連データ貼付け!B3265</f>
        <v>0</v>
      </c>
      <c r="E3265" s="30">
        <f>①陸連データ貼付け!C3265</f>
        <v>0</v>
      </c>
      <c r="F3265" s="30" t="str">
        <f>ASC(①陸連データ貼付け!D3265)</f>
        <v/>
      </c>
      <c r="G3265" s="30">
        <f>①陸連データ貼付け!E3265</f>
        <v>0</v>
      </c>
      <c r="H3265" s="30">
        <f>①陸連データ貼付け!N3265</f>
        <v>0</v>
      </c>
      <c r="I3265" s="30">
        <f>①陸連データ貼付け!K3265</f>
        <v>0</v>
      </c>
      <c r="J3265" s="30" t="str">
        <f>ASC(①陸連データ貼付け!J3265)</f>
        <v/>
      </c>
      <c r="K3265" s="30">
        <f t="shared" si="152"/>
        <v>0</v>
      </c>
      <c r="L3265" s="30">
        <f>①陸連データ貼付け!P3265</f>
        <v>0</v>
      </c>
      <c r="M3265" s="64">
        <f>①陸連データ貼付け!Q3265</f>
        <v>0</v>
      </c>
    </row>
    <row r="3266" spans="1:13">
      <c r="A3266" s="233">
        <f>①陸連データ貼付け!M3266</f>
        <v>0</v>
      </c>
      <c r="B3266" s="30" t="str">
        <f t="shared" si="150"/>
        <v>0</v>
      </c>
      <c r="C3266" s="30" t="str">
        <f t="shared" si="151"/>
        <v/>
      </c>
      <c r="D3266" s="30">
        <f>①陸連データ貼付け!B3266</f>
        <v>0</v>
      </c>
      <c r="E3266" s="30">
        <f>①陸連データ貼付け!C3266</f>
        <v>0</v>
      </c>
      <c r="F3266" s="30" t="str">
        <f>ASC(①陸連データ貼付け!D3266)</f>
        <v/>
      </c>
      <c r="G3266" s="30">
        <f>①陸連データ貼付け!E3266</f>
        <v>0</v>
      </c>
      <c r="H3266" s="30">
        <f>①陸連データ貼付け!N3266</f>
        <v>0</v>
      </c>
      <c r="I3266" s="30">
        <f>①陸連データ貼付け!K3266</f>
        <v>0</v>
      </c>
      <c r="J3266" s="30" t="str">
        <f>ASC(①陸連データ貼付け!J3266)</f>
        <v/>
      </c>
      <c r="K3266" s="30">
        <f t="shared" si="152"/>
        <v>0</v>
      </c>
      <c r="L3266" s="30">
        <f>①陸連データ貼付け!P3266</f>
        <v>0</v>
      </c>
      <c r="M3266" s="64">
        <f>①陸連データ貼付け!Q3266</f>
        <v>0</v>
      </c>
    </row>
    <row r="3267" spans="1:13">
      <c r="A3267" s="233">
        <f>①陸連データ貼付け!M3267</f>
        <v>0</v>
      </c>
      <c r="B3267" s="30" t="str">
        <f t="shared" ref="B3267:B3330" si="153">LEFT(A3267,1)</f>
        <v>0</v>
      </c>
      <c r="C3267" s="30" t="str">
        <f t="shared" ref="C3267:C3330" si="154">REPLACE(A3267,1,1,"")</f>
        <v/>
      </c>
      <c r="D3267" s="30">
        <f>①陸連データ貼付け!B3267</f>
        <v>0</v>
      </c>
      <c r="E3267" s="30">
        <f>①陸連データ貼付け!C3267</f>
        <v>0</v>
      </c>
      <c r="F3267" s="30" t="str">
        <f>ASC(①陸連データ貼付け!D3267)</f>
        <v/>
      </c>
      <c r="G3267" s="30">
        <f>①陸連データ貼付け!E3267</f>
        <v>0</v>
      </c>
      <c r="H3267" s="30">
        <f>①陸連データ貼付け!N3267</f>
        <v>0</v>
      </c>
      <c r="I3267" s="30">
        <f>①陸連データ貼付け!K3267</f>
        <v>0</v>
      </c>
      <c r="J3267" s="30" t="str">
        <f>ASC(①陸連データ貼付け!J3267)</f>
        <v/>
      </c>
      <c r="K3267" s="30">
        <f t="shared" ref="K3267:K3330" si="155">I3267</f>
        <v>0</v>
      </c>
      <c r="L3267" s="30">
        <f>①陸連データ貼付け!P3267</f>
        <v>0</v>
      </c>
      <c r="M3267" s="64">
        <f>①陸連データ貼付け!Q3267</f>
        <v>0</v>
      </c>
    </row>
    <row r="3268" spans="1:13">
      <c r="A3268" s="233">
        <f>①陸連データ貼付け!M3268</f>
        <v>0</v>
      </c>
      <c r="B3268" s="30" t="str">
        <f t="shared" si="153"/>
        <v>0</v>
      </c>
      <c r="C3268" s="30" t="str">
        <f t="shared" si="154"/>
        <v/>
      </c>
      <c r="D3268" s="30">
        <f>①陸連データ貼付け!B3268</f>
        <v>0</v>
      </c>
      <c r="E3268" s="30">
        <f>①陸連データ貼付け!C3268</f>
        <v>0</v>
      </c>
      <c r="F3268" s="30" t="str">
        <f>ASC(①陸連データ貼付け!D3268)</f>
        <v/>
      </c>
      <c r="G3268" s="30">
        <f>①陸連データ貼付け!E3268</f>
        <v>0</v>
      </c>
      <c r="H3268" s="30">
        <f>①陸連データ貼付け!N3268</f>
        <v>0</v>
      </c>
      <c r="I3268" s="30">
        <f>①陸連データ貼付け!K3268</f>
        <v>0</v>
      </c>
      <c r="J3268" s="30" t="str">
        <f>ASC(①陸連データ貼付け!J3268)</f>
        <v/>
      </c>
      <c r="K3268" s="30">
        <f t="shared" si="155"/>
        <v>0</v>
      </c>
      <c r="L3268" s="30">
        <f>①陸連データ貼付け!P3268</f>
        <v>0</v>
      </c>
      <c r="M3268" s="64">
        <f>①陸連データ貼付け!Q3268</f>
        <v>0</v>
      </c>
    </row>
    <row r="3269" spans="1:13">
      <c r="A3269" s="233">
        <f>①陸連データ貼付け!M3269</f>
        <v>0</v>
      </c>
      <c r="B3269" s="30" t="str">
        <f t="shared" si="153"/>
        <v>0</v>
      </c>
      <c r="C3269" s="30" t="str">
        <f t="shared" si="154"/>
        <v/>
      </c>
      <c r="D3269" s="30">
        <f>①陸連データ貼付け!B3269</f>
        <v>0</v>
      </c>
      <c r="E3269" s="30">
        <f>①陸連データ貼付け!C3269</f>
        <v>0</v>
      </c>
      <c r="F3269" s="30" t="str">
        <f>ASC(①陸連データ貼付け!D3269)</f>
        <v/>
      </c>
      <c r="G3269" s="30">
        <f>①陸連データ貼付け!E3269</f>
        <v>0</v>
      </c>
      <c r="H3269" s="30">
        <f>①陸連データ貼付け!N3269</f>
        <v>0</v>
      </c>
      <c r="I3269" s="30">
        <f>①陸連データ貼付け!K3269</f>
        <v>0</v>
      </c>
      <c r="J3269" s="30" t="str">
        <f>ASC(①陸連データ貼付け!J3269)</f>
        <v/>
      </c>
      <c r="K3269" s="30">
        <f t="shared" si="155"/>
        <v>0</v>
      </c>
      <c r="L3269" s="30">
        <f>①陸連データ貼付け!P3269</f>
        <v>0</v>
      </c>
      <c r="M3269" s="64">
        <f>①陸連データ貼付け!Q3269</f>
        <v>0</v>
      </c>
    </row>
    <row r="3270" spans="1:13">
      <c r="A3270" s="233">
        <f>①陸連データ貼付け!M3270</f>
        <v>0</v>
      </c>
      <c r="B3270" s="30" t="str">
        <f t="shared" si="153"/>
        <v>0</v>
      </c>
      <c r="C3270" s="30" t="str">
        <f t="shared" si="154"/>
        <v/>
      </c>
      <c r="D3270" s="30">
        <f>①陸連データ貼付け!B3270</f>
        <v>0</v>
      </c>
      <c r="E3270" s="30">
        <f>①陸連データ貼付け!C3270</f>
        <v>0</v>
      </c>
      <c r="F3270" s="30" t="str">
        <f>ASC(①陸連データ貼付け!D3270)</f>
        <v/>
      </c>
      <c r="G3270" s="30">
        <f>①陸連データ貼付け!E3270</f>
        <v>0</v>
      </c>
      <c r="H3270" s="30">
        <f>①陸連データ貼付け!N3270</f>
        <v>0</v>
      </c>
      <c r="I3270" s="30">
        <f>①陸連データ貼付け!K3270</f>
        <v>0</v>
      </c>
      <c r="J3270" s="30" t="str">
        <f>ASC(①陸連データ貼付け!J3270)</f>
        <v/>
      </c>
      <c r="K3270" s="30">
        <f t="shared" si="155"/>
        <v>0</v>
      </c>
      <c r="L3270" s="30">
        <f>①陸連データ貼付け!P3270</f>
        <v>0</v>
      </c>
      <c r="M3270" s="64">
        <f>①陸連データ貼付け!Q3270</f>
        <v>0</v>
      </c>
    </row>
    <row r="3271" spans="1:13">
      <c r="A3271" s="233">
        <f>①陸連データ貼付け!M3271</f>
        <v>0</v>
      </c>
      <c r="B3271" s="30" t="str">
        <f t="shared" si="153"/>
        <v>0</v>
      </c>
      <c r="C3271" s="30" t="str">
        <f t="shared" si="154"/>
        <v/>
      </c>
      <c r="D3271" s="30">
        <f>①陸連データ貼付け!B3271</f>
        <v>0</v>
      </c>
      <c r="E3271" s="30">
        <f>①陸連データ貼付け!C3271</f>
        <v>0</v>
      </c>
      <c r="F3271" s="30" t="str">
        <f>ASC(①陸連データ貼付け!D3271)</f>
        <v/>
      </c>
      <c r="G3271" s="30">
        <f>①陸連データ貼付け!E3271</f>
        <v>0</v>
      </c>
      <c r="H3271" s="30">
        <f>①陸連データ貼付け!N3271</f>
        <v>0</v>
      </c>
      <c r="I3271" s="30">
        <f>①陸連データ貼付け!K3271</f>
        <v>0</v>
      </c>
      <c r="J3271" s="30" t="str">
        <f>ASC(①陸連データ貼付け!J3271)</f>
        <v/>
      </c>
      <c r="K3271" s="30">
        <f t="shared" si="155"/>
        <v>0</v>
      </c>
      <c r="L3271" s="30">
        <f>①陸連データ貼付け!P3271</f>
        <v>0</v>
      </c>
      <c r="M3271" s="64">
        <f>①陸連データ貼付け!Q3271</f>
        <v>0</v>
      </c>
    </row>
    <row r="3272" spans="1:13">
      <c r="A3272" s="233">
        <f>①陸連データ貼付け!M3272</f>
        <v>0</v>
      </c>
      <c r="B3272" s="30" t="str">
        <f t="shared" si="153"/>
        <v>0</v>
      </c>
      <c r="C3272" s="30" t="str">
        <f t="shared" si="154"/>
        <v/>
      </c>
      <c r="D3272" s="30">
        <f>①陸連データ貼付け!B3272</f>
        <v>0</v>
      </c>
      <c r="E3272" s="30">
        <f>①陸連データ貼付け!C3272</f>
        <v>0</v>
      </c>
      <c r="F3272" s="30" t="str">
        <f>ASC(①陸連データ貼付け!D3272)</f>
        <v/>
      </c>
      <c r="G3272" s="30">
        <f>①陸連データ貼付け!E3272</f>
        <v>0</v>
      </c>
      <c r="H3272" s="30">
        <f>①陸連データ貼付け!N3272</f>
        <v>0</v>
      </c>
      <c r="I3272" s="30">
        <f>①陸連データ貼付け!K3272</f>
        <v>0</v>
      </c>
      <c r="J3272" s="30" t="str">
        <f>ASC(①陸連データ貼付け!J3272)</f>
        <v/>
      </c>
      <c r="K3272" s="30">
        <f t="shared" si="155"/>
        <v>0</v>
      </c>
      <c r="L3272" s="30">
        <f>①陸連データ貼付け!P3272</f>
        <v>0</v>
      </c>
      <c r="M3272" s="64">
        <f>①陸連データ貼付け!Q3272</f>
        <v>0</v>
      </c>
    </row>
    <row r="3273" spans="1:13">
      <c r="A3273" s="233">
        <f>①陸連データ貼付け!M3273</f>
        <v>0</v>
      </c>
      <c r="B3273" s="30" t="str">
        <f t="shared" si="153"/>
        <v>0</v>
      </c>
      <c r="C3273" s="30" t="str">
        <f t="shared" si="154"/>
        <v/>
      </c>
      <c r="D3273" s="30">
        <f>①陸連データ貼付け!B3273</f>
        <v>0</v>
      </c>
      <c r="E3273" s="30">
        <f>①陸連データ貼付け!C3273</f>
        <v>0</v>
      </c>
      <c r="F3273" s="30" t="str">
        <f>ASC(①陸連データ貼付け!D3273)</f>
        <v/>
      </c>
      <c r="G3273" s="30">
        <f>①陸連データ貼付け!E3273</f>
        <v>0</v>
      </c>
      <c r="H3273" s="30">
        <f>①陸連データ貼付け!N3273</f>
        <v>0</v>
      </c>
      <c r="I3273" s="30">
        <f>①陸連データ貼付け!K3273</f>
        <v>0</v>
      </c>
      <c r="J3273" s="30" t="str">
        <f>ASC(①陸連データ貼付け!J3273)</f>
        <v/>
      </c>
      <c r="K3273" s="30">
        <f t="shared" si="155"/>
        <v>0</v>
      </c>
      <c r="L3273" s="30">
        <f>①陸連データ貼付け!P3273</f>
        <v>0</v>
      </c>
      <c r="M3273" s="64">
        <f>①陸連データ貼付け!Q3273</f>
        <v>0</v>
      </c>
    </row>
    <row r="3274" spans="1:13">
      <c r="A3274" s="233">
        <f>①陸連データ貼付け!M3274</f>
        <v>0</v>
      </c>
      <c r="B3274" s="30" t="str">
        <f t="shared" si="153"/>
        <v>0</v>
      </c>
      <c r="C3274" s="30" t="str">
        <f t="shared" si="154"/>
        <v/>
      </c>
      <c r="D3274" s="30">
        <f>①陸連データ貼付け!B3274</f>
        <v>0</v>
      </c>
      <c r="E3274" s="30">
        <f>①陸連データ貼付け!C3274</f>
        <v>0</v>
      </c>
      <c r="F3274" s="30" t="str">
        <f>ASC(①陸連データ貼付け!D3274)</f>
        <v/>
      </c>
      <c r="G3274" s="30">
        <f>①陸連データ貼付け!E3274</f>
        <v>0</v>
      </c>
      <c r="H3274" s="30">
        <f>①陸連データ貼付け!N3274</f>
        <v>0</v>
      </c>
      <c r="I3274" s="30">
        <f>①陸連データ貼付け!K3274</f>
        <v>0</v>
      </c>
      <c r="J3274" s="30" t="str">
        <f>ASC(①陸連データ貼付け!J3274)</f>
        <v/>
      </c>
      <c r="K3274" s="30">
        <f t="shared" si="155"/>
        <v>0</v>
      </c>
      <c r="L3274" s="30">
        <f>①陸連データ貼付け!P3274</f>
        <v>0</v>
      </c>
      <c r="M3274" s="64">
        <f>①陸連データ貼付け!Q3274</f>
        <v>0</v>
      </c>
    </row>
    <row r="3275" spans="1:13">
      <c r="A3275" s="233">
        <f>①陸連データ貼付け!M3275</f>
        <v>0</v>
      </c>
      <c r="B3275" s="30" t="str">
        <f t="shared" si="153"/>
        <v>0</v>
      </c>
      <c r="C3275" s="30" t="str">
        <f t="shared" si="154"/>
        <v/>
      </c>
      <c r="D3275" s="30">
        <f>①陸連データ貼付け!B3275</f>
        <v>0</v>
      </c>
      <c r="E3275" s="30">
        <f>①陸連データ貼付け!C3275</f>
        <v>0</v>
      </c>
      <c r="F3275" s="30" t="str">
        <f>ASC(①陸連データ貼付け!D3275)</f>
        <v/>
      </c>
      <c r="G3275" s="30">
        <f>①陸連データ貼付け!E3275</f>
        <v>0</v>
      </c>
      <c r="H3275" s="30">
        <f>①陸連データ貼付け!N3275</f>
        <v>0</v>
      </c>
      <c r="I3275" s="30">
        <f>①陸連データ貼付け!K3275</f>
        <v>0</v>
      </c>
      <c r="J3275" s="30" t="str">
        <f>ASC(①陸連データ貼付け!J3275)</f>
        <v/>
      </c>
      <c r="K3275" s="30">
        <f t="shared" si="155"/>
        <v>0</v>
      </c>
      <c r="L3275" s="30">
        <f>①陸連データ貼付け!P3275</f>
        <v>0</v>
      </c>
      <c r="M3275" s="64">
        <f>①陸連データ貼付け!Q3275</f>
        <v>0</v>
      </c>
    </row>
    <row r="3276" spans="1:13">
      <c r="A3276" s="233">
        <f>①陸連データ貼付け!M3276</f>
        <v>0</v>
      </c>
      <c r="B3276" s="30" t="str">
        <f t="shared" si="153"/>
        <v>0</v>
      </c>
      <c r="C3276" s="30" t="str">
        <f t="shared" si="154"/>
        <v/>
      </c>
      <c r="D3276" s="30">
        <f>①陸連データ貼付け!B3276</f>
        <v>0</v>
      </c>
      <c r="E3276" s="30">
        <f>①陸連データ貼付け!C3276</f>
        <v>0</v>
      </c>
      <c r="F3276" s="30" t="str">
        <f>ASC(①陸連データ貼付け!D3276)</f>
        <v/>
      </c>
      <c r="G3276" s="30">
        <f>①陸連データ貼付け!E3276</f>
        <v>0</v>
      </c>
      <c r="H3276" s="30">
        <f>①陸連データ貼付け!N3276</f>
        <v>0</v>
      </c>
      <c r="I3276" s="30">
        <f>①陸連データ貼付け!K3276</f>
        <v>0</v>
      </c>
      <c r="J3276" s="30" t="str">
        <f>ASC(①陸連データ貼付け!J3276)</f>
        <v/>
      </c>
      <c r="K3276" s="30">
        <f t="shared" si="155"/>
        <v>0</v>
      </c>
      <c r="L3276" s="30">
        <f>①陸連データ貼付け!P3276</f>
        <v>0</v>
      </c>
      <c r="M3276" s="64">
        <f>①陸連データ貼付け!Q3276</f>
        <v>0</v>
      </c>
    </row>
    <row r="3277" spans="1:13">
      <c r="A3277" s="233">
        <f>①陸連データ貼付け!M3277</f>
        <v>0</v>
      </c>
      <c r="B3277" s="30" t="str">
        <f t="shared" si="153"/>
        <v>0</v>
      </c>
      <c r="C3277" s="30" t="str">
        <f t="shared" si="154"/>
        <v/>
      </c>
      <c r="D3277" s="30">
        <f>①陸連データ貼付け!B3277</f>
        <v>0</v>
      </c>
      <c r="E3277" s="30">
        <f>①陸連データ貼付け!C3277</f>
        <v>0</v>
      </c>
      <c r="F3277" s="30" t="str">
        <f>ASC(①陸連データ貼付け!D3277)</f>
        <v/>
      </c>
      <c r="G3277" s="30">
        <f>①陸連データ貼付け!E3277</f>
        <v>0</v>
      </c>
      <c r="H3277" s="30">
        <f>①陸連データ貼付け!N3277</f>
        <v>0</v>
      </c>
      <c r="I3277" s="30">
        <f>①陸連データ貼付け!K3277</f>
        <v>0</v>
      </c>
      <c r="J3277" s="30" t="str">
        <f>ASC(①陸連データ貼付け!J3277)</f>
        <v/>
      </c>
      <c r="K3277" s="30">
        <f t="shared" si="155"/>
        <v>0</v>
      </c>
      <c r="L3277" s="30">
        <f>①陸連データ貼付け!P3277</f>
        <v>0</v>
      </c>
      <c r="M3277" s="64">
        <f>①陸連データ貼付け!Q3277</f>
        <v>0</v>
      </c>
    </row>
    <row r="3278" spans="1:13">
      <c r="A3278" s="233">
        <f>①陸連データ貼付け!M3278</f>
        <v>0</v>
      </c>
      <c r="B3278" s="30" t="str">
        <f t="shared" si="153"/>
        <v>0</v>
      </c>
      <c r="C3278" s="30" t="str">
        <f t="shared" si="154"/>
        <v/>
      </c>
      <c r="D3278" s="30">
        <f>①陸連データ貼付け!B3278</f>
        <v>0</v>
      </c>
      <c r="E3278" s="30">
        <f>①陸連データ貼付け!C3278</f>
        <v>0</v>
      </c>
      <c r="F3278" s="30" t="str">
        <f>ASC(①陸連データ貼付け!D3278)</f>
        <v/>
      </c>
      <c r="G3278" s="30">
        <f>①陸連データ貼付け!E3278</f>
        <v>0</v>
      </c>
      <c r="H3278" s="30">
        <f>①陸連データ貼付け!N3278</f>
        <v>0</v>
      </c>
      <c r="I3278" s="30">
        <f>①陸連データ貼付け!K3278</f>
        <v>0</v>
      </c>
      <c r="J3278" s="30" t="str">
        <f>ASC(①陸連データ貼付け!J3278)</f>
        <v/>
      </c>
      <c r="K3278" s="30">
        <f t="shared" si="155"/>
        <v>0</v>
      </c>
      <c r="L3278" s="30">
        <f>①陸連データ貼付け!P3278</f>
        <v>0</v>
      </c>
      <c r="M3278" s="64">
        <f>①陸連データ貼付け!Q3278</f>
        <v>0</v>
      </c>
    </row>
    <row r="3279" spans="1:13">
      <c r="A3279" s="233">
        <f>①陸連データ貼付け!M3279</f>
        <v>0</v>
      </c>
      <c r="B3279" s="30" t="str">
        <f t="shared" si="153"/>
        <v>0</v>
      </c>
      <c r="C3279" s="30" t="str">
        <f t="shared" si="154"/>
        <v/>
      </c>
      <c r="D3279" s="30">
        <f>①陸連データ貼付け!B3279</f>
        <v>0</v>
      </c>
      <c r="E3279" s="30">
        <f>①陸連データ貼付け!C3279</f>
        <v>0</v>
      </c>
      <c r="F3279" s="30" t="str">
        <f>ASC(①陸連データ貼付け!D3279)</f>
        <v/>
      </c>
      <c r="G3279" s="30">
        <f>①陸連データ貼付け!E3279</f>
        <v>0</v>
      </c>
      <c r="H3279" s="30">
        <f>①陸連データ貼付け!N3279</f>
        <v>0</v>
      </c>
      <c r="I3279" s="30">
        <f>①陸連データ貼付け!K3279</f>
        <v>0</v>
      </c>
      <c r="J3279" s="30" t="str">
        <f>ASC(①陸連データ貼付け!J3279)</f>
        <v/>
      </c>
      <c r="K3279" s="30">
        <f t="shared" si="155"/>
        <v>0</v>
      </c>
      <c r="L3279" s="30">
        <f>①陸連データ貼付け!P3279</f>
        <v>0</v>
      </c>
      <c r="M3279" s="64">
        <f>①陸連データ貼付け!Q3279</f>
        <v>0</v>
      </c>
    </row>
    <row r="3280" spans="1:13">
      <c r="A3280" s="233">
        <f>①陸連データ貼付け!M3280</f>
        <v>0</v>
      </c>
      <c r="B3280" s="30" t="str">
        <f t="shared" si="153"/>
        <v>0</v>
      </c>
      <c r="C3280" s="30" t="str">
        <f t="shared" si="154"/>
        <v/>
      </c>
      <c r="D3280" s="30">
        <f>①陸連データ貼付け!B3280</f>
        <v>0</v>
      </c>
      <c r="E3280" s="30">
        <f>①陸連データ貼付け!C3280</f>
        <v>0</v>
      </c>
      <c r="F3280" s="30" t="str">
        <f>ASC(①陸連データ貼付け!D3280)</f>
        <v/>
      </c>
      <c r="G3280" s="30">
        <f>①陸連データ貼付け!E3280</f>
        <v>0</v>
      </c>
      <c r="H3280" s="30">
        <f>①陸連データ貼付け!N3280</f>
        <v>0</v>
      </c>
      <c r="I3280" s="30">
        <f>①陸連データ貼付け!K3280</f>
        <v>0</v>
      </c>
      <c r="J3280" s="30" t="str">
        <f>ASC(①陸連データ貼付け!J3280)</f>
        <v/>
      </c>
      <c r="K3280" s="30">
        <f t="shared" si="155"/>
        <v>0</v>
      </c>
      <c r="L3280" s="30">
        <f>①陸連データ貼付け!P3280</f>
        <v>0</v>
      </c>
      <c r="M3280" s="64">
        <f>①陸連データ貼付け!Q3280</f>
        <v>0</v>
      </c>
    </row>
    <row r="3281" spans="1:13">
      <c r="A3281" s="233">
        <f>①陸連データ貼付け!M3281</f>
        <v>0</v>
      </c>
      <c r="B3281" s="30" t="str">
        <f t="shared" si="153"/>
        <v>0</v>
      </c>
      <c r="C3281" s="30" t="str">
        <f t="shared" si="154"/>
        <v/>
      </c>
      <c r="D3281" s="30">
        <f>①陸連データ貼付け!B3281</f>
        <v>0</v>
      </c>
      <c r="E3281" s="30">
        <f>①陸連データ貼付け!C3281</f>
        <v>0</v>
      </c>
      <c r="F3281" s="30" t="str">
        <f>ASC(①陸連データ貼付け!D3281)</f>
        <v/>
      </c>
      <c r="G3281" s="30">
        <f>①陸連データ貼付け!E3281</f>
        <v>0</v>
      </c>
      <c r="H3281" s="30">
        <f>①陸連データ貼付け!N3281</f>
        <v>0</v>
      </c>
      <c r="I3281" s="30">
        <f>①陸連データ貼付け!K3281</f>
        <v>0</v>
      </c>
      <c r="J3281" s="30" t="str">
        <f>ASC(①陸連データ貼付け!J3281)</f>
        <v/>
      </c>
      <c r="K3281" s="30">
        <f t="shared" si="155"/>
        <v>0</v>
      </c>
      <c r="L3281" s="30">
        <f>①陸連データ貼付け!P3281</f>
        <v>0</v>
      </c>
      <c r="M3281" s="64">
        <f>①陸連データ貼付け!Q3281</f>
        <v>0</v>
      </c>
    </row>
    <row r="3282" spans="1:13">
      <c r="A3282" s="233">
        <f>①陸連データ貼付け!M3282</f>
        <v>0</v>
      </c>
      <c r="B3282" s="30" t="str">
        <f t="shared" si="153"/>
        <v>0</v>
      </c>
      <c r="C3282" s="30" t="str">
        <f t="shared" si="154"/>
        <v/>
      </c>
      <c r="D3282" s="30">
        <f>①陸連データ貼付け!B3282</f>
        <v>0</v>
      </c>
      <c r="E3282" s="30">
        <f>①陸連データ貼付け!C3282</f>
        <v>0</v>
      </c>
      <c r="F3282" s="30" t="str">
        <f>ASC(①陸連データ貼付け!D3282)</f>
        <v/>
      </c>
      <c r="G3282" s="30">
        <f>①陸連データ貼付け!E3282</f>
        <v>0</v>
      </c>
      <c r="H3282" s="30">
        <f>①陸連データ貼付け!N3282</f>
        <v>0</v>
      </c>
      <c r="I3282" s="30">
        <f>①陸連データ貼付け!K3282</f>
        <v>0</v>
      </c>
      <c r="J3282" s="30" t="str">
        <f>ASC(①陸連データ貼付け!J3282)</f>
        <v/>
      </c>
      <c r="K3282" s="30">
        <f t="shared" si="155"/>
        <v>0</v>
      </c>
      <c r="L3282" s="30">
        <f>①陸連データ貼付け!P3282</f>
        <v>0</v>
      </c>
      <c r="M3282" s="64">
        <f>①陸連データ貼付け!Q3282</f>
        <v>0</v>
      </c>
    </row>
    <row r="3283" spans="1:13">
      <c r="A3283" s="233">
        <f>①陸連データ貼付け!M3283</f>
        <v>0</v>
      </c>
      <c r="B3283" s="30" t="str">
        <f t="shared" si="153"/>
        <v>0</v>
      </c>
      <c r="C3283" s="30" t="str">
        <f t="shared" si="154"/>
        <v/>
      </c>
      <c r="D3283" s="30">
        <f>①陸連データ貼付け!B3283</f>
        <v>0</v>
      </c>
      <c r="E3283" s="30">
        <f>①陸連データ貼付け!C3283</f>
        <v>0</v>
      </c>
      <c r="F3283" s="30" t="str">
        <f>ASC(①陸連データ貼付け!D3283)</f>
        <v/>
      </c>
      <c r="G3283" s="30">
        <f>①陸連データ貼付け!E3283</f>
        <v>0</v>
      </c>
      <c r="H3283" s="30">
        <f>①陸連データ貼付け!N3283</f>
        <v>0</v>
      </c>
      <c r="I3283" s="30">
        <f>①陸連データ貼付け!K3283</f>
        <v>0</v>
      </c>
      <c r="J3283" s="30" t="str">
        <f>ASC(①陸連データ貼付け!J3283)</f>
        <v/>
      </c>
      <c r="K3283" s="30">
        <f t="shared" si="155"/>
        <v>0</v>
      </c>
      <c r="L3283" s="30">
        <f>①陸連データ貼付け!P3283</f>
        <v>0</v>
      </c>
      <c r="M3283" s="64">
        <f>①陸連データ貼付け!Q3283</f>
        <v>0</v>
      </c>
    </row>
    <row r="3284" spans="1:13">
      <c r="A3284" s="233">
        <f>①陸連データ貼付け!M3284</f>
        <v>0</v>
      </c>
      <c r="B3284" s="30" t="str">
        <f t="shared" si="153"/>
        <v>0</v>
      </c>
      <c r="C3284" s="30" t="str">
        <f t="shared" si="154"/>
        <v/>
      </c>
      <c r="D3284" s="30">
        <f>①陸連データ貼付け!B3284</f>
        <v>0</v>
      </c>
      <c r="E3284" s="30">
        <f>①陸連データ貼付け!C3284</f>
        <v>0</v>
      </c>
      <c r="F3284" s="30" t="str">
        <f>ASC(①陸連データ貼付け!D3284)</f>
        <v/>
      </c>
      <c r="G3284" s="30">
        <f>①陸連データ貼付け!E3284</f>
        <v>0</v>
      </c>
      <c r="H3284" s="30">
        <f>①陸連データ貼付け!N3284</f>
        <v>0</v>
      </c>
      <c r="I3284" s="30">
        <f>①陸連データ貼付け!K3284</f>
        <v>0</v>
      </c>
      <c r="J3284" s="30" t="str">
        <f>ASC(①陸連データ貼付け!J3284)</f>
        <v/>
      </c>
      <c r="K3284" s="30">
        <f t="shared" si="155"/>
        <v>0</v>
      </c>
      <c r="L3284" s="30">
        <f>①陸連データ貼付け!P3284</f>
        <v>0</v>
      </c>
      <c r="M3284" s="64">
        <f>①陸連データ貼付け!Q3284</f>
        <v>0</v>
      </c>
    </row>
    <row r="3285" spans="1:13">
      <c r="A3285" s="233">
        <f>①陸連データ貼付け!M3285</f>
        <v>0</v>
      </c>
      <c r="B3285" s="30" t="str">
        <f t="shared" si="153"/>
        <v>0</v>
      </c>
      <c r="C3285" s="30" t="str">
        <f t="shared" si="154"/>
        <v/>
      </c>
      <c r="D3285" s="30">
        <f>①陸連データ貼付け!B3285</f>
        <v>0</v>
      </c>
      <c r="E3285" s="30">
        <f>①陸連データ貼付け!C3285</f>
        <v>0</v>
      </c>
      <c r="F3285" s="30" t="str">
        <f>ASC(①陸連データ貼付け!D3285)</f>
        <v/>
      </c>
      <c r="G3285" s="30">
        <f>①陸連データ貼付け!E3285</f>
        <v>0</v>
      </c>
      <c r="H3285" s="30">
        <f>①陸連データ貼付け!N3285</f>
        <v>0</v>
      </c>
      <c r="I3285" s="30">
        <f>①陸連データ貼付け!K3285</f>
        <v>0</v>
      </c>
      <c r="J3285" s="30" t="str">
        <f>ASC(①陸連データ貼付け!J3285)</f>
        <v/>
      </c>
      <c r="K3285" s="30">
        <f t="shared" si="155"/>
        <v>0</v>
      </c>
      <c r="L3285" s="30">
        <f>①陸連データ貼付け!P3285</f>
        <v>0</v>
      </c>
      <c r="M3285" s="64">
        <f>①陸連データ貼付け!Q3285</f>
        <v>0</v>
      </c>
    </row>
    <row r="3286" spans="1:13">
      <c r="A3286" s="233">
        <f>①陸連データ貼付け!M3286</f>
        <v>0</v>
      </c>
      <c r="B3286" s="30" t="str">
        <f t="shared" si="153"/>
        <v>0</v>
      </c>
      <c r="C3286" s="30" t="str">
        <f t="shared" si="154"/>
        <v/>
      </c>
      <c r="D3286" s="30">
        <f>①陸連データ貼付け!B3286</f>
        <v>0</v>
      </c>
      <c r="E3286" s="30">
        <f>①陸連データ貼付け!C3286</f>
        <v>0</v>
      </c>
      <c r="F3286" s="30" t="str">
        <f>ASC(①陸連データ貼付け!D3286)</f>
        <v/>
      </c>
      <c r="G3286" s="30">
        <f>①陸連データ貼付け!E3286</f>
        <v>0</v>
      </c>
      <c r="H3286" s="30">
        <f>①陸連データ貼付け!N3286</f>
        <v>0</v>
      </c>
      <c r="I3286" s="30">
        <f>①陸連データ貼付け!K3286</f>
        <v>0</v>
      </c>
      <c r="J3286" s="30" t="str">
        <f>ASC(①陸連データ貼付け!J3286)</f>
        <v/>
      </c>
      <c r="K3286" s="30">
        <f t="shared" si="155"/>
        <v>0</v>
      </c>
      <c r="L3286" s="30">
        <f>①陸連データ貼付け!P3286</f>
        <v>0</v>
      </c>
      <c r="M3286" s="64">
        <f>①陸連データ貼付け!Q3286</f>
        <v>0</v>
      </c>
    </row>
    <row r="3287" spans="1:13">
      <c r="A3287" s="233">
        <f>①陸連データ貼付け!M3287</f>
        <v>0</v>
      </c>
      <c r="B3287" s="30" t="str">
        <f t="shared" si="153"/>
        <v>0</v>
      </c>
      <c r="C3287" s="30" t="str">
        <f t="shared" si="154"/>
        <v/>
      </c>
      <c r="D3287" s="30">
        <f>①陸連データ貼付け!B3287</f>
        <v>0</v>
      </c>
      <c r="E3287" s="30">
        <f>①陸連データ貼付け!C3287</f>
        <v>0</v>
      </c>
      <c r="F3287" s="30" t="str">
        <f>ASC(①陸連データ貼付け!D3287)</f>
        <v/>
      </c>
      <c r="G3287" s="30">
        <f>①陸連データ貼付け!E3287</f>
        <v>0</v>
      </c>
      <c r="H3287" s="30">
        <f>①陸連データ貼付け!N3287</f>
        <v>0</v>
      </c>
      <c r="I3287" s="30">
        <f>①陸連データ貼付け!K3287</f>
        <v>0</v>
      </c>
      <c r="J3287" s="30" t="str">
        <f>ASC(①陸連データ貼付け!J3287)</f>
        <v/>
      </c>
      <c r="K3287" s="30">
        <f t="shared" si="155"/>
        <v>0</v>
      </c>
      <c r="L3287" s="30">
        <f>①陸連データ貼付け!P3287</f>
        <v>0</v>
      </c>
      <c r="M3287" s="64">
        <f>①陸連データ貼付け!Q3287</f>
        <v>0</v>
      </c>
    </row>
    <row r="3288" spans="1:13">
      <c r="A3288" s="233">
        <f>①陸連データ貼付け!M3288</f>
        <v>0</v>
      </c>
      <c r="B3288" s="30" t="str">
        <f t="shared" si="153"/>
        <v>0</v>
      </c>
      <c r="C3288" s="30" t="str">
        <f t="shared" si="154"/>
        <v/>
      </c>
      <c r="D3288" s="30">
        <f>①陸連データ貼付け!B3288</f>
        <v>0</v>
      </c>
      <c r="E3288" s="30">
        <f>①陸連データ貼付け!C3288</f>
        <v>0</v>
      </c>
      <c r="F3288" s="30" t="str">
        <f>ASC(①陸連データ貼付け!D3288)</f>
        <v/>
      </c>
      <c r="G3288" s="30">
        <f>①陸連データ貼付け!E3288</f>
        <v>0</v>
      </c>
      <c r="H3288" s="30">
        <f>①陸連データ貼付け!N3288</f>
        <v>0</v>
      </c>
      <c r="I3288" s="30">
        <f>①陸連データ貼付け!K3288</f>
        <v>0</v>
      </c>
      <c r="J3288" s="30" t="str">
        <f>ASC(①陸連データ貼付け!J3288)</f>
        <v/>
      </c>
      <c r="K3288" s="30">
        <f t="shared" si="155"/>
        <v>0</v>
      </c>
      <c r="L3288" s="30">
        <f>①陸連データ貼付け!P3288</f>
        <v>0</v>
      </c>
      <c r="M3288" s="64">
        <f>①陸連データ貼付け!Q3288</f>
        <v>0</v>
      </c>
    </row>
    <row r="3289" spans="1:13">
      <c r="A3289" s="233">
        <f>①陸連データ貼付け!M3289</f>
        <v>0</v>
      </c>
      <c r="B3289" s="30" t="str">
        <f t="shared" si="153"/>
        <v>0</v>
      </c>
      <c r="C3289" s="30" t="str">
        <f t="shared" si="154"/>
        <v/>
      </c>
      <c r="D3289" s="30">
        <f>①陸連データ貼付け!B3289</f>
        <v>0</v>
      </c>
      <c r="E3289" s="30">
        <f>①陸連データ貼付け!C3289</f>
        <v>0</v>
      </c>
      <c r="F3289" s="30" t="str">
        <f>ASC(①陸連データ貼付け!D3289)</f>
        <v/>
      </c>
      <c r="G3289" s="30">
        <f>①陸連データ貼付け!E3289</f>
        <v>0</v>
      </c>
      <c r="H3289" s="30">
        <f>①陸連データ貼付け!N3289</f>
        <v>0</v>
      </c>
      <c r="I3289" s="30">
        <f>①陸連データ貼付け!K3289</f>
        <v>0</v>
      </c>
      <c r="J3289" s="30" t="str">
        <f>ASC(①陸連データ貼付け!J3289)</f>
        <v/>
      </c>
      <c r="K3289" s="30">
        <f t="shared" si="155"/>
        <v>0</v>
      </c>
      <c r="L3289" s="30">
        <f>①陸連データ貼付け!P3289</f>
        <v>0</v>
      </c>
      <c r="M3289" s="64">
        <f>①陸連データ貼付け!Q3289</f>
        <v>0</v>
      </c>
    </row>
    <row r="3290" spans="1:13">
      <c r="A3290" s="233">
        <f>①陸連データ貼付け!M3290</f>
        <v>0</v>
      </c>
      <c r="B3290" s="30" t="str">
        <f t="shared" si="153"/>
        <v>0</v>
      </c>
      <c r="C3290" s="30" t="str">
        <f t="shared" si="154"/>
        <v/>
      </c>
      <c r="D3290" s="30">
        <f>①陸連データ貼付け!B3290</f>
        <v>0</v>
      </c>
      <c r="E3290" s="30">
        <f>①陸連データ貼付け!C3290</f>
        <v>0</v>
      </c>
      <c r="F3290" s="30" t="str">
        <f>ASC(①陸連データ貼付け!D3290)</f>
        <v/>
      </c>
      <c r="G3290" s="30">
        <f>①陸連データ貼付け!E3290</f>
        <v>0</v>
      </c>
      <c r="H3290" s="30">
        <f>①陸連データ貼付け!N3290</f>
        <v>0</v>
      </c>
      <c r="I3290" s="30">
        <f>①陸連データ貼付け!K3290</f>
        <v>0</v>
      </c>
      <c r="J3290" s="30" t="str">
        <f>ASC(①陸連データ貼付け!J3290)</f>
        <v/>
      </c>
      <c r="K3290" s="30">
        <f t="shared" si="155"/>
        <v>0</v>
      </c>
      <c r="L3290" s="30">
        <f>①陸連データ貼付け!P3290</f>
        <v>0</v>
      </c>
      <c r="M3290" s="64">
        <f>①陸連データ貼付け!Q3290</f>
        <v>0</v>
      </c>
    </row>
    <row r="3291" spans="1:13">
      <c r="A3291" s="233">
        <f>①陸連データ貼付け!M3291</f>
        <v>0</v>
      </c>
      <c r="B3291" s="30" t="str">
        <f t="shared" si="153"/>
        <v>0</v>
      </c>
      <c r="C3291" s="30" t="str">
        <f t="shared" si="154"/>
        <v/>
      </c>
      <c r="D3291" s="30">
        <f>①陸連データ貼付け!B3291</f>
        <v>0</v>
      </c>
      <c r="E3291" s="30">
        <f>①陸連データ貼付け!C3291</f>
        <v>0</v>
      </c>
      <c r="F3291" s="30" t="str">
        <f>ASC(①陸連データ貼付け!D3291)</f>
        <v/>
      </c>
      <c r="G3291" s="30">
        <f>①陸連データ貼付け!E3291</f>
        <v>0</v>
      </c>
      <c r="H3291" s="30">
        <f>①陸連データ貼付け!N3291</f>
        <v>0</v>
      </c>
      <c r="I3291" s="30">
        <f>①陸連データ貼付け!K3291</f>
        <v>0</v>
      </c>
      <c r="J3291" s="30" t="str">
        <f>ASC(①陸連データ貼付け!J3291)</f>
        <v/>
      </c>
      <c r="K3291" s="30">
        <f t="shared" si="155"/>
        <v>0</v>
      </c>
      <c r="L3291" s="30">
        <f>①陸連データ貼付け!P3291</f>
        <v>0</v>
      </c>
      <c r="M3291" s="64">
        <f>①陸連データ貼付け!Q3291</f>
        <v>0</v>
      </c>
    </row>
    <row r="3292" spans="1:13">
      <c r="A3292" s="233">
        <f>①陸連データ貼付け!M3292</f>
        <v>0</v>
      </c>
      <c r="B3292" s="30" t="str">
        <f t="shared" si="153"/>
        <v>0</v>
      </c>
      <c r="C3292" s="30" t="str">
        <f t="shared" si="154"/>
        <v/>
      </c>
      <c r="D3292" s="30">
        <f>①陸連データ貼付け!B3292</f>
        <v>0</v>
      </c>
      <c r="E3292" s="30">
        <f>①陸連データ貼付け!C3292</f>
        <v>0</v>
      </c>
      <c r="F3292" s="30" t="str">
        <f>ASC(①陸連データ貼付け!D3292)</f>
        <v/>
      </c>
      <c r="G3292" s="30">
        <f>①陸連データ貼付け!E3292</f>
        <v>0</v>
      </c>
      <c r="H3292" s="30">
        <f>①陸連データ貼付け!N3292</f>
        <v>0</v>
      </c>
      <c r="I3292" s="30">
        <f>①陸連データ貼付け!K3292</f>
        <v>0</v>
      </c>
      <c r="J3292" s="30" t="str">
        <f>ASC(①陸連データ貼付け!J3292)</f>
        <v/>
      </c>
      <c r="K3292" s="30">
        <f t="shared" si="155"/>
        <v>0</v>
      </c>
      <c r="L3292" s="30">
        <f>①陸連データ貼付け!P3292</f>
        <v>0</v>
      </c>
      <c r="M3292" s="64">
        <f>①陸連データ貼付け!Q3292</f>
        <v>0</v>
      </c>
    </row>
    <row r="3293" spans="1:13">
      <c r="A3293" s="233">
        <f>①陸連データ貼付け!M3293</f>
        <v>0</v>
      </c>
      <c r="B3293" s="30" t="str">
        <f t="shared" si="153"/>
        <v>0</v>
      </c>
      <c r="C3293" s="30" t="str">
        <f t="shared" si="154"/>
        <v/>
      </c>
      <c r="D3293" s="30">
        <f>①陸連データ貼付け!B3293</f>
        <v>0</v>
      </c>
      <c r="E3293" s="30">
        <f>①陸連データ貼付け!C3293</f>
        <v>0</v>
      </c>
      <c r="F3293" s="30" t="str">
        <f>ASC(①陸連データ貼付け!D3293)</f>
        <v/>
      </c>
      <c r="G3293" s="30">
        <f>①陸連データ貼付け!E3293</f>
        <v>0</v>
      </c>
      <c r="H3293" s="30">
        <f>①陸連データ貼付け!N3293</f>
        <v>0</v>
      </c>
      <c r="I3293" s="30">
        <f>①陸連データ貼付け!K3293</f>
        <v>0</v>
      </c>
      <c r="J3293" s="30" t="str">
        <f>ASC(①陸連データ貼付け!J3293)</f>
        <v/>
      </c>
      <c r="K3293" s="30">
        <f t="shared" si="155"/>
        <v>0</v>
      </c>
      <c r="L3293" s="30">
        <f>①陸連データ貼付け!P3293</f>
        <v>0</v>
      </c>
      <c r="M3293" s="64">
        <f>①陸連データ貼付け!Q3293</f>
        <v>0</v>
      </c>
    </row>
    <row r="3294" spans="1:13">
      <c r="A3294" s="233">
        <f>①陸連データ貼付け!M3294</f>
        <v>0</v>
      </c>
      <c r="B3294" s="30" t="str">
        <f t="shared" si="153"/>
        <v>0</v>
      </c>
      <c r="C3294" s="30" t="str">
        <f t="shared" si="154"/>
        <v/>
      </c>
      <c r="D3294" s="30">
        <f>①陸連データ貼付け!B3294</f>
        <v>0</v>
      </c>
      <c r="E3294" s="30">
        <f>①陸連データ貼付け!C3294</f>
        <v>0</v>
      </c>
      <c r="F3294" s="30" t="str">
        <f>ASC(①陸連データ貼付け!D3294)</f>
        <v/>
      </c>
      <c r="G3294" s="30">
        <f>①陸連データ貼付け!E3294</f>
        <v>0</v>
      </c>
      <c r="H3294" s="30">
        <f>①陸連データ貼付け!N3294</f>
        <v>0</v>
      </c>
      <c r="I3294" s="30">
        <f>①陸連データ貼付け!K3294</f>
        <v>0</v>
      </c>
      <c r="J3294" s="30" t="str">
        <f>ASC(①陸連データ貼付け!J3294)</f>
        <v/>
      </c>
      <c r="K3294" s="30">
        <f t="shared" si="155"/>
        <v>0</v>
      </c>
      <c r="L3294" s="30">
        <f>①陸連データ貼付け!P3294</f>
        <v>0</v>
      </c>
      <c r="M3294" s="64">
        <f>①陸連データ貼付け!Q3294</f>
        <v>0</v>
      </c>
    </row>
    <row r="3295" spans="1:13">
      <c r="A3295" s="233">
        <f>①陸連データ貼付け!M3295</f>
        <v>0</v>
      </c>
      <c r="B3295" s="30" t="str">
        <f t="shared" si="153"/>
        <v>0</v>
      </c>
      <c r="C3295" s="30" t="str">
        <f t="shared" si="154"/>
        <v/>
      </c>
      <c r="D3295" s="30">
        <f>①陸連データ貼付け!B3295</f>
        <v>0</v>
      </c>
      <c r="E3295" s="30">
        <f>①陸連データ貼付け!C3295</f>
        <v>0</v>
      </c>
      <c r="F3295" s="30" t="str">
        <f>ASC(①陸連データ貼付け!D3295)</f>
        <v/>
      </c>
      <c r="G3295" s="30">
        <f>①陸連データ貼付け!E3295</f>
        <v>0</v>
      </c>
      <c r="H3295" s="30">
        <f>①陸連データ貼付け!N3295</f>
        <v>0</v>
      </c>
      <c r="I3295" s="30">
        <f>①陸連データ貼付け!K3295</f>
        <v>0</v>
      </c>
      <c r="J3295" s="30" t="str">
        <f>ASC(①陸連データ貼付け!J3295)</f>
        <v/>
      </c>
      <c r="K3295" s="30">
        <f t="shared" si="155"/>
        <v>0</v>
      </c>
      <c r="L3295" s="30">
        <f>①陸連データ貼付け!P3295</f>
        <v>0</v>
      </c>
      <c r="M3295" s="64">
        <f>①陸連データ貼付け!Q3295</f>
        <v>0</v>
      </c>
    </row>
    <row r="3296" spans="1:13">
      <c r="A3296" s="233">
        <f>①陸連データ貼付け!M3296</f>
        <v>0</v>
      </c>
      <c r="B3296" s="30" t="str">
        <f t="shared" si="153"/>
        <v>0</v>
      </c>
      <c r="C3296" s="30" t="str">
        <f t="shared" si="154"/>
        <v/>
      </c>
      <c r="D3296" s="30">
        <f>①陸連データ貼付け!B3296</f>
        <v>0</v>
      </c>
      <c r="E3296" s="30">
        <f>①陸連データ貼付け!C3296</f>
        <v>0</v>
      </c>
      <c r="F3296" s="30" t="str">
        <f>ASC(①陸連データ貼付け!D3296)</f>
        <v/>
      </c>
      <c r="G3296" s="30">
        <f>①陸連データ貼付け!E3296</f>
        <v>0</v>
      </c>
      <c r="H3296" s="30">
        <f>①陸連データ貼付け!N3296</f>
        <v>0</v>
      </c>
      <c r="I3296" s="30">
        <f>①陸連データ貼付け!K3296</f>
        <v>0</v>
      </c>
      <c r="J3296" s="30" t="str">
        <f>ASC(①陸連データ貼付け!J3296)</f>
        <v/>
      </c>
      <c r="K3296" s="30">
        <f t="shared" si="155"/>
        <v>0</v>
      </c>
      <c r="L3296" s="30">
        <f>①陸連データ貼付け!P3296</f>
        <v>0</v>
      </c>
      <c r="M3296" s="64">
        <f>①陸連データ貼付け!Q3296</f>
        <v>0</v>
      </c>
    </row>
    <row r="3297" spans="1:13">
      <c r="A3297" s="233">
        <f>①陸連データ貼付け!M3297</f>
        <v>0</v>
      </c>
      <c r="B3297" s="30" t="str">
        <f t="shared" si="153"/>
        <v>0</v>
      </c>
      <c r="C3297" s="30" t="str">
        <f t="shared" si="154"/>
        <v/>
      </c>
      <c r="D3297" s="30">
        <f>①陸連データ貼付け!B3297</f>
        <v>0</v>
      </c>
      <c r="E3297" s="30">
        <f>①陸連データ貼付け!C3297</f>
        <v>0</v>
      </c>
      <c r="F3297" s="30" t="str">
        <f>ASC(①陸連データ貼付け!D3297)</f>
        <v/>
      </c>
      <c r="G3297" s="30">
        <f>①陸連データ貼付け!E3297</f>
        <v>0</v>
      </c>
      <c r="H3297" s="30">
        <f>①陸連データ貼付け!N3297</f>
        <v>0</v>
      </c>
      <c r="I3297" s="30">
        <f>①陸連データ貼付け!K3297</f>
        <v>0</v>
      </c>
      <c r="J3297" s="30" t="str">
        <f>ASC(①陸連データ貼付け!J3297)</f>
        <v/>
      </c>
      <c r="K3297" s="30">
        <f t="shared" si="155"/>
        <v>0</v>
      </c>
      <c r="L3297" s="30">
        <f>①陸連データ貼付け!P3297</f>
        <v>0</v>
      </c>
      <c r="M3297" s="64">
        <f>①陸連データ貼付け!Q3297</f>
        <v>0</v>
      </c>
    </row>
    <row r="3298" spans="1:13">
      <c r="A3298" s="233">
        <f>①陸連データ貼付け!M3298</f>
        <v>0</v>
      </c>
      <c r="B3298" s="30" t="str">
        <f t="shared" si="153"/>
        <v>0</v>
      </c>
      <c r="C3298" s="30" t="str">
        <f t="shared" si="154"/>
        <v/>
      </c>
      <c r="D3298" s="30">
        <f>①陸連データ貼付け!B3298</f>
        <v>0</v>
      </c>
      <c r="E3298" s="30">
        <f>①陸連データ貼付け!C3298</f>
        <v>0</v>
      </c>
      <c r="F3298" s="30" t="str">
        <f>ASC(①陸連データ貼付け!D3298)</f>
        <v/>
      </c>
      <c r="G3298" s="30">
        <f>①陸連データ貼付け!E3298</f>
        <v>0</v>
      </c>
      <c r="H3298" s="30">
        <f>①陸連データ貼付け!N3298</f>
        <v>0</v>
      </c>
      <c r="I3298" s="30">
        <f>①陸連データ貼付け!K3298</f>
        <v>0</v>
      </c>
      <c r="J3298" s="30" t="str">
        <f>ASC(①陸連データ貼付け!J3298)</f>
        <v/>
      </c>
      <c r="K3298" s="30">
        <f t="shared" si="155"/>
        <v>0</v>
      </c>
      <c r="L3298" s="30">
        <f>①陸連データ貼付け!P3298</f>
        <v>0</v>
      </c>
      <c r="M3298" s="64">
        <f>①陸連データ貼付け!Q3298</f>
        <v>0</v>
      </c>
    </row>
    <row r="3299" spans="1:13">
      <c r="A3299" s="233">
        <f>①陸連データ貼付け!M3299</f>
        <v>0</v>
      </c>
      <c r="B3299" s="30" t="str">
        <f t="shared" si="153"/>
        <v>0</v>
      </c>
      <c r="C3299" s="30" t="str">
        <f t="shared" si="154"/>
        <v/>
      </c>
      <c r="D3299" s="30">
        <f>①陸連データ貼付け!B3299</f>
        <v>0</v>
      </c>
      <c r="E3299" s="30">
        <f>①陸連データ貼付け!C3299</f>
        <v>0</v>
      </c>
      <c r="F3299" s="30" t="str">
        <f>ASC(①陸連データ貼付け!D3299)</f>
        <v/>
      </c>
      <c r="G3299" s="30">
        <f>①陸連データ貼付け!E3299</f>
        <v>0</v>
      </c>
      <c r="H3299" s="30">
        <f>①陸連データ貼付け!N3299</f>
        <v>0</v>
      </c>
      <c r="I3299" s="30">
        <f>①陸連データ貼付け!K3299</f>
        <v>0</v>
      </c>
      <c r="J3299" s="30" t="str">
        <f>ASC(①陸連データ貼付け!J3299)</f>
        <v/>
      </c>
      <c r="K3299" s="30">
        <f t="shared" si="155"/>
        <v>0</v>
      </c>
      <c r="L3299" s="30">
        <f>①陸連データ貼付け!P3299</f>
        <v>0</v>
      </c>
      <c r="M3299" s="64">
        <f>①陸連データ貼付け!Q3299</f>
        <v>0</v>
      </c>
    </row>
    <row r="3300" spans="1:13">
      <c r="A3300" s="233">
        <f>①陸連データ貼付け!M3300</f>
        <v>0</v>
      </c>
      <c r="B3300" s="30" t="str">
        <f t="shared" si="153"/>
        <v>0</v>
      </c>
      <c r="C3300" s="30" t="str">
        <f t="shared" si="154"/>
        <v/>
      </c>
      <c r="D3300" s="30">
        <f>①陸連データ貼付け!B3300</f>
        <v>0</v>
      </c>
      <c r="E3300" s="30">
        <f>①陸連データ貼付け!C3300</f>
        <v>0</v>
      </c>
      <c r="F3300" s="30" t="str">
        <f>ASC(①陸連データ貼付け!D3300)</f>
        <v/>
      </c>
      <c r="G3300" s="30">
        <f>①陸連データ貼付け!E3300</f>
        <v>0</v>
      </c>
      <c r="H3300" s="30">
        <f>①陸連データ貼付け!N3300</f>
        <v>0</v>
      </c>
      <c r="I3300" s="30">
        <f>①陸連データ貼付け!K3300</f>
        <v>0</v>
      </c>
      <c r="J3300" s="30" t="str">
        <f>ASC(①陸連データ貼付け!J3300)</f>
        <v/>
      </c>
      <c r="K3300" s="30">
        <f t="shared" si="155"/>
        <v>0</v>
      </c>
      <c r="L3300" s="30">
        <f>①陸連データ貼付け!P3300</f>
        <v>0</v>
      </c>
      <c r="M3300" s="64">
        <f>①陸連データ貼付け!Q3300</f>
        <v>0</v>
      </c>
    </row>
    <row r="3301" spans="1:13">
      <c r="A3301" s="233">
        <f>①陸連データ貼付け!M3301</f>
        <v>0</v>
      </c>
      <c r="B3301" s="30" t="str">
        <f t="shared" si="153"/>
        <v>0</v>
      </c>
      <c r="C3301" s="30" t="str">
        <f t="shared" si="154"/>
        <v/>
      </c>
      <c r="D3301" s="30">
        <f>①陸連データ貼付け!B3301</f>
        <v>0</v>
      </c>
      <c r="E3301" s="30">
        <f>①陸連データ貼付け!C3301</f>
        <v>0</v>
      </c>
      <c r="F3301" s="30" t="str">
        <f>ASC(①陸連データ貼付け!D3301)</f>
        <v/>
      </c>
      <c r="G3301" s="30">
        <f>①陸連データ貼付け!E3301</f>
        <v>0</v>
      </c>
      <c r="H3301" s="30">
        <f>①陸連データ貼付け!N3301</f>
        <v>0</v>
      </c>
      <c r="I3301" s="30">
        <f>①陸連データ貼付け!K3301</f>
        <v>0</v>
      </c>
      <c r="J3301" s="30" t="str">
        <f>ASC(①陸連データ貼付け!J3301)</f>
        <v/>
      </c>
      <c r="K3301" s="30">
        <f t="shared" si="155"/>
        <v>0</v>
      </c>
      <c r="L3301" s="30">
        <f>①陸連データ貼付け!P3301</f>
        <v>0</v>
      </c>
      <c r="M3301" s="64">
        <f>①陸連データ貼付け!Q3301</f>
        <v>0</v>
      </c>
    </row>
    <row r="3302" spans="1:13">
      <c r="A3302" s="233">
        <f>①陸連データ貼付け!M3302</f>
        <v>0</v>
      </c>
      <c r="B3302" s="30" t="str">
        <f t="shared" si="153"/>
        <v>0</v>
      </c>
      <c r="C3302" s="30" t="str">
        <f t="shared" si="154"/>
        <v/>
      </c>
      <c r="D3302" s="30">
        <f>①陸連データ貼付け!B3302</f>
        <v>0</v>
      </c>
      <c r="E3302" s="30">
        <f>①陸連データ貼付け!C3302</f>
        <v>0</v>
      </c>
      <c r="F3302" s="30" t="str">
        <f>ASC(①陸連データ貼付け!D3302)</f>
        <v/>
      </c>
      <c r="G3302" s="30">
        <f>①陸連データ貼付け!E3302</f>
        <v>0</v>
      </c>
      <c r="H3302" s="30">
        <f>①陸連データ貼付け!N3302</f>
        <v>0</v>
      </c>
      <c r="I3302" s="30">
        <f>①陸連データ貼付け!K3302</f>
        <v>0</v>
      </c>
      <c r="J3302" s="30" t="str">
        <f>ASC(①陸連データ貼付け!J3302)</f>
        <v/>
      </c>
      <c r="K3302" s="30">
        <f t="shared" si="155"/>
        <v>0</v>
      </c>
      <c r="L3302" s="30">
        <f>①陸連データ貼付け!P3302</f>
        <v>0</v>
      </c>
      <c r="M3302" s="64">
        <f>①陸連データ貼付け!Q3302</f>
        <v>0</v>
      </c>
    </row>
    <row r="3303" spans="1:13">
      <c r="A3303" s="233">
        <f>①陸連データ貼付け!M3303</f>
        <v>0</v>
      </c>
      <c r="B3303" s="30" t="str">
        <f t="shared" si="153"/>
        <v>0</v>
      </c>
      <c r="C3303" s="30" t="str">
        <f t="shared" si="154"/>
        <v/>
      </c>
      <c r="D3303" s="30">
        <f>①陸連データ貼付け!B3303</f>
        <v>0</v>
      </c>
      <c r="E3303" s="30">
        <f>①陸連データ貼付け!C3303</f>
        <v>0</v>
      </c>
      <c r="F3303" s="30" t="str">
        <f>ASC(①陸連データ貼付け!D3303)</f>
        <v/>
      </c>
      <c r="G3303" s="30">
        <f>①陸連データ貼付け!E3303</f>
        <v>0</v>
      </c>
      <c r="H3303" s="30">
        <f>①陸連データ貼付け!N3303</f>
        <v>0</v>
      </c>
      <c r="I3303" s="30">
        <f>①陸連データ貼付け!K3303</f>
        <v>0</v>
      </c>
      <c r="J3303" s="30" t="str">
        <f>ASC(①陸連データ貼付け!J3303)</f>
        <v/>
      </c>
      <c r="K3303" s="30">
        <f t="shared" si="155"/>
        <v>0</v>
      </c>
      <c r="L3303" s="30">
        <f>①陸連データ貼付け!P3303</f>
        <v>0</v>
      </c>
      <c r="M3303" s="64">
        <f>①陸連データ貼付け!Q3303</f>
        <v>0</v>
      </c>
    </row>
    <row r="3304" spans="1:13">
      <c r="A3304" s="233">
        <f>①陸連データ貼付け!M3304</f>
        <v>0</v>
      </c>
      <c r="B3304" s="30" t="str">
        <f t="shared" si="153"/>
        <v>0</v>
      </c>
      <c r="C3304" s="30" t="str">
        <f t="shared" si="154"/>
        <v/>
      </c>
      <c r="D3304" s="30">
        <f>①陸連データ貼付け!B3304</f>
        <v>0</v>
      </c>
      <c r="E3304" s="30">
        <f>①陸連データ貼付け!C3304</f>
        <v>0</v>
      </c>
      <c r="F3304" s="30" t="str">
        <f>ASC(①陸連データ貼付け!D3304)</f>
        <v/>
      </c>
      <c r="G3304" s="30">
        <f>①陸連データ貼付け!E3304</f>
        <v>0</v>
      </c>
      <c r="H3304" s="30">
        <f>①陸連データ貼付け!N3304</f>
        <v>0</v>
      </c>
      <c r="I3304" s="30">
        <f>①陸連データ貼付け!K3304</f>
        <v>0</v>
      </c>
      <c r="J3304" s="30" t="str">
        <f>ASC(①陸連データ貼付け!J3304)</f>
        <v/>
      </c>
      <c r="K3304" s="30">
        <f t="shared" si="155"/>
        <v>0</v>
      </c>
      <c r="L3304" s="30">
        <f>①陸連データ貼付け!P3304</f>
        <v>0</v>
      </c>
      <c r="M3304" s="64">
        <f>①陸連データ貼付け!Q3304</f>
        <v>0</v>
      </c>
    </row>
    <row r="3305" spans="1:13">
      <c r="A3305" s="233">
        <f>①陸連データ貼付け!M3305</f>
        <v>0</v>
      </c>
      <c r="B3305" s="30" t="str">
        <f t="shared" si="153"/>
        <v>0</v>
      </c>
      <c r="C3305" s="30" t="str">
        <f t="shared" si="154"/>
        <v/>
      </c>
      <c r="D3305" s="30">
        <f>①陸連データ貼付け!B3305</f>
        <v>0</v>
      </c>
      <c r="E3305" s="30">
        <f>①陸連データ貼付け!C3305</f>
        <v>0</v>
      </c>
      <c r="F3305" s="30" t="str">
        <f>ASC(①陸連データ貼付け!D3305)</f>
        <v/>
      </c>
      <c r="G3305" s="30">
        <f>①陸連データ貼付け!E3305</f>
        <v>0</v>
      </c>
      <c r="H3305" s="30">
        <f>①陸連データ貼付け!N3305</f>
        <v>0</v>
      </c>
      <c r="I3305" s="30">
        <f>①陸連データ貼付け!K3305</f>
        <v>0</v>
      </c>
      <c r="J3305" s="30" t="str">
        <f>ASC(①陸連データ貼付け!J3305)</f>
        <v/>
      </c>
      <c r="K3305" s="30">
        <f t="shared" si="155"/>
        <v>0</v>
      </c>
      <c r="L3305" s="30">
        <f>①陸連データ貼付け!P3305</f>
        <v>0</v>
      </c>
      <c r="M3305" s="64">
        <f>①陸連データ貼付け!Q3305</f>
        <v>0</v>
      </c>
    </row>
    <row r="3306" spans="1:13">
      <c r="A3306" s="233">
        <f>①陸連データ貼付け!M3306</f>
        <v>0</v>
      </c>
      <c r="B3306" s="30" t="str">
        <f t="shared" si="153"/>
        <v>0</v>
      </c>
      <c r="C3306" s="30" t="str">
        <f t="shared" si="154"/>
        <v/>
      </c>
      <c r="D3306" s="30">
        <f>①陸連データ貼付け!B3306</f>
        <v>0</v>
      </c>
      <c r="E3306" s="30">
        <f>①陸連データ貼付け!C3306</f>
        <v>0</v>
      </c>
      <c r="F3306" s="30" t="str">
        <f>ASC(①陸連データ貼付け!D3306)</f>
        <v/>
      </c>
      <c r="G3306" s="30">
        <f>①陸連データ貼付け!E3306</f>
        <v>0</v>
      </c>
      <c r="H3306" s="30">
        <f>①陸連データ貼付け!N3306</f>
        <v>0</v>
      </c>
      <c r="I3306" s="30">
        <f>①陸連データ貼付け!K3306</f>
        <v>0</v>
      </c>
      <c r="J3306" s="30" t="str">
        <f>ASC(①陸連データ貼付け!J3306)</f>
        <v/>
      </c>
      <c r="K3306" s="30">
        <f t="shared" si="155"/>
        <v>0</v>
      </c>
      <c r="L3306" s="30">
        <f>①陸連データ貼付け!P3306</f>
        <v>0</v>
      </c>
      <c r="M3306" s="64">
        <f>①陸連データ貼付け!Q3306</f>
        <v>0</v>
      </c>
    </row>
    <row r="3307" spans="1:13">
      <c r="A3307" s="233">
        <f>①陸連データ貼付け!M3307</f>
        <v>0</v>
      </c>
      <c r="B3307" s="30" t="str">
        <f t="shared" si="153"/>
        <v>0</v>
      </c>
      <c r="C3307" s="30" t="str">
        <f t="shared" si="154"/>
        <v/>
      </c>
      <c r="D3307" s="30">
        <f>①陸連データ貼付け!B3307</f>
        <v>0</v>
      </c>
      <c r="E3307" s="30">
        <f>①陸連データ貼付け!C3307</f>
        <v>0</v>
      </c>
      <c r="F3307" s="30" t="str">
        <f>ASC(①陸連データ貼付け!D3307)</f>
        <v/>
      </c>
      <c r="G3307" s="30">
        <f>①陸連データ貼付け!E3307</f>
        <v>0</v>
      </c>
      <c r="H3307" s="30">
        <f>①陸連データ貼付け!N3307</f>
        <v>0</v>
      </c>
      <c r="I3307" s="30">
        <f>①陸連データ貼付け!K3307</f>
        <v>0</v>
      </c>
      <c r="J3307" s="30" t="str">
        <f>ASC(①陸連データ貼付け!J3307)</f>
        <v/>
      </c>
      <c r="K3307" s="30">
        <f t="shared" si="155"/>
        <v>0</v>
      </c>
      <c r="L3307" s="30">
        <f>①陸連データ貼付け!P3307</f>
        <v>0</v>
      </c>
      <c r="M3307" s="64">
        <f>①陸連データ貼付け!Q3307</f>
        <v>0</v>
      </c>
    </row>
    <row r="3308" spans="1:13">
      <c r="A3308" s="233">
        <f>①陸連データ貼付け!M3308</f>
        <v>0</v>
      </c>
      <c r="B3308" s="30" t="str">
        <f t="shared" si="153"/>
        <v>0</v>
      </c>
      <c r="C3308" s="30" t="str">
        <f t="shared" si="154"/>
        <v/>
      </c>
      <c r="D3308" s="30">
        <f>①陸連データ貼付け!B3308</f>
        <v>0</v>
      </c>
      <c r="E3308" s="30">
        <f>①陸連データ貼付け!C3308</f>
        <v>0</v>
      </c>
      <c r="F3308" s="30" t="str">
        <f>ASC(①陸連データ貼付け!D3308)</f>
        <v/>
      </c>
      <c r="G3308" s="30">
        <f>①陸連データ貼付け!E3308</f>
        <v>0</v>
      </c>
      <c r="H3308" s="30">
        <f>①陸連データ貼付け!N3308</f>
        <v>0</v>
      </c>
      <c r="I3308" s="30">
        <f>①陸連データ貼付け!K3308</f>
        <v>0</v>
      </c>
      <c r="J3308" s="30" t="str">
        <f>ASC(①陸連データ貼付け!J3308)</f>
        <v/>
      </c>
      <c r="K3308" s="30">
        <f t="shared" si="155"/>
        <v>0</v>
      </c>
      <c r="L3308" s="30">
        <f>①陸連データ貼付け!P3308</f>
        <v>0</v>
      </c>
      <c r="M3308" s="64">
        <f>①陸連データ貼付け!Q3308</f>
        <v>0</v>
      </c>
    </row>
    <row r="3309" spans="1:13">
      <c r="A3309" s="233">
        <f>①陸連データ貼付け!M3309</f>
        <v>0</v>
      </c>
      <c r="B3309" s="30" t="str">
        <f t="shared" si="153"/>
        <v>0</v>
      </c>
      <c r="C3309" s="30" t="str">
        <f t="shared" si="154"/>
        <v/>
      </c>
      <c r="D3309" s="30">
        <f>①陸連データ貼付け!B3309</f>
        <v>0</v>
      </c>
      <c r="E3309" s="30">
        <f>①陸連データ貼付け!C3309</f>
        <v>0</v>
      </c>
      <c r="F3309" s="30" t="str">
        <f>ASC(①陸連データ貼付け!D3309)</f>
        <v/>
      </c>
      <c r="G3309" s="30">
        <f>①陸連データ貼付け!E3309</f>
        <v>0</v>
      </c>
      <c r="H3309" s="30">
        <f>①陸連データ貼付け!N3309</f>
        <v>0</v>
      </c>
      <c r="I3309" s="30">
        <f>①陸連データ貼付け!K3309</f>
        <v>0</v>
      </c>
      <c r="J3309" s="30" t="str">
        <f>ASC(①陸連データ貼付け!J3309)</f>
        <v/>
      </c>
      <c r="K3309" s="30">
        <f t="shared" si="155"/>
        <v>0</v>
      </c>
      <c r="L3309" s="30">
        <f>①陸連データ貼付け!P3309</f>
        <v>0</v>
      </c>
      <c r="M3309" s="64">
        <f>①陸連データ貼付け!Q3309</f>
        <v>0</v>
      </c>
    </row>
    <row r="3310" spans="1:13">
      <c r="A3310" s="233">
        <f>①陸連データ貼付け!M3310</f>
        <v>0</v>
      </c>
      <c r="B3310" s="30" t="str">
        <f t="shared" si="153"/>
        <v>0</v>
      </c>
      <c r="C3310" s="30" t="str">
        <f t="shared" si="154"/>
        <v/>
      </c>
      <c r="D3310" s="30">
        <f>①陸連データ貼付け!B3310</f>
        <v>0</v>
      </c>
      <c r="E3310" s="30">
        <f>①陸連データ貼付け!C3310</f>
        <v>0</v>
      </c>
      <c r="F3310" s="30" t="str">
        <f>ASC(①陸連データ貼付け!D3310)</f>
        <v/>
      </c>
      <c r="G3310" s="30">
        <f>①陸連データ貼付け!E3310</f>
        <v>0</v>
      </c>
      <c r="H3310" s="30">
        <f>①陸連データ貼付け!N3310</f>
        <v>0</v>
      </c>
      <c r="I3310" s="30">
        <f>①陸連データ貼付け!K3310</f>
        <v>0</v>
      </c>
      <c r="J3310" s="30" t="str">
        <f>ASC(①陸連データ貼付け!J3310)</f>
        <v/>
      </c>
      <c r="K3310" s="30">
        <f t="shared" si="155"/>
        <v>0</v>
      </c>
      <c r="L3310" s="30">
        <f>①陸連データ貼付け!P3310</f>
        <v>0</v>
      </c>
      <c r="M3310" s="64">
        <f>①陸連データ貼付け!Q3310</f>
        <v>0</v>
      </c>
    </row>
    <row r="3311" spans="1:13">
      <c r="A3311" s="233">
        <f>①陸連データ貼付け!M3311</f>
        <v>0</v>
      </c>
      <c r="B3311" s="30" t="str">
        <f t="shared" si="153"/>
        <v>0</v>
      </c>
      <c r="C3311" s="30" t="str">
        <f t="shared" si="154"/>
        <v/>
      </c>
      <c r="D3311" s="30">
        <f>①陸連データ貼付け!B3311</f>
        <v>0</v>
      </c>
      <c r="E3311" s="30">
        <f>①陸連データ貼付け!C3311</f>
        <v>0</v>
      </c>
      <c r="F3311" s="30" t="str">
        <f>ASC(①陸連データ貼付け!D3311)</f>
        <v/>
      </c>
      <c r="G3311" s="30">
        <f>①陸連データ貼付け!E3311</f>
        <v>0</v>
      </c>
      <c r="H3311" s="30">
        <f>①陸連データ貼付け!N3311</f>
        <v>0</v>
      </c>
      <c r="I3311" s="30">
        <f>①陸連データ貼付け!K3311</f>
        <v>0</v>
      </c>
      <c r="J3311" s="30" t="str">
        <f>ASC(①陸連データ貼付け!J3311)</f>
        <v/>
      </c>
      <c r="K3311" s="30">
        <f t="shared" si="155"/>
        <v>0</v>
      </c>
      <c r="L3311" s="30">
        <f>①陸連データ貼付け!P3311</f>
        <v>0</v>
      </c>
      <c r="M3311" s="64">
        <f>①陸連データ貼付け!Q3311</f>
        <v>0</v>
      </c>
    </row>
    <row r="3312" spans="1:13">
      <c r="A3312" s="233">
        <f>①陸連データ貼付け!M3312</f>
        <v>0</v>
      </c>
      <c r="B3312" s="30" t="str">
        <f t="shared" si="153"/>
        <v>0</v>
      </c>
      <c r="C3312" s="30" t="str">
        <f t="shared" si="154"/>
        <v/>
      </c>
      <c r="D3312" s="30">
        <f>①陸連データ貼付け!B3312</f>
        <v>0</v>
      </c>
      <c r="E3312" s="30">
        <f>①陸連データ貼付け!C3312</f>
        <v>0</v>
      </c>
      <c r="F3312" s="30" t="str">
        <f>ASC(①陸連データ貼付け!D3312)</f>
        <v/>
      </c>
      <c r="G3312" s="30">
        <f>①陸連データ貼付け!E3312</f>
        <v>0</v>
      </c>
      <c r="H3312" s="30">
        <f>①陸連データ貼付け!N3312</f>
        <v>0</v>
      </c>
      <c r="I3312" s="30">
        <f>①陸連データ貼付け!K3312</f>
        <v>0</v>
      </c>
      <c r="J3312" s="30" t="str">
        <f>ASC(①陸連データ貼付け!J3312)</f>
        <v/>
      </c>
      <c r="K3312" s="30">
        <f t="shared" si="155"/>
        <v>0</v>
      </c>
      <c r="L3312" s="30">
        <f>①陸連データ貼付け!P3312</f>
        <v>0</v>
      </c>
      <c r="M3312" s="64">
        <f>①陸連データ貼付け!Q3312</f>
        <v>0</v>
      </c>
    </row>
    <row r="3313" spans="1:13">
      <c r="A3313" s="233">
        <f>①陸連データ貼付け!M3313</f>
        <v>0</v>
      </c>
      <c r="B3313" s="30" t="str">
        <f t="shared" si="153"/>
        <v>0</v>
      </c>
      <c r="C3313" s="30" t="str">
        <f t="shared" si="154"/>
        <v/>
      </c>
      <c r="D3313" s="30">
        <f>①陸連データ貼付け!B3313</f>
        <v>0</v>
      </c>
      <c r="E3313" s="30">
        <f>①陸連データ貼付け!C3313</f>
        <v>0</v>
      </c>
      <c r="F3313" s="30" t="str">
        <f>ASC(①陸連データ貼付け!D3313)</f>
        <v/>
      </c>
      <c r="G3313" s="30">
        <f>①陸連データ貼付け!E3313</f>
        <v>0</v>
      </c>
      <c r="H3313" s="30">
        <f>①陸連データ貼付け!N3313</f>
        <v>0</v>
      </c>
      <c r="I3313" s="30">
        <f>①陸連データ貼付け!K3313</f>
        <v>0</v>
      </c>
      <c r="J3313" s="30" t="str">
        <f>ASC(①陸連データ貼付け!J3313)</f>
        <v/>
      </c>
      <c r="K3313" s="30">
        <f t="shared" si="155"/>
        <v>0</v>
      </c>
      <c r="L3313" s="30">
        <f>①陸連データ貼付け!P3313</f>
        <v>0</v>
      </c>
      <c r="M3313" s="64">
        <f>①陸連データ貼付け!Q3313</f>
        <v>0</v>
      </c>
    </row>
    <row r="3314" spans="1:13">
      <c r="A3314" s="233">
        <f>①陸連データ貼付け!M3314</f>
        <v>0</v>
      </c>
      <c r="B3314" s="30" t="str">
        <f t="shared" si="153"/>
        <v>0</v>
      </c>
      <c r="C3314" s="30" t="str">
        <f t="shared" si="154"/>
        <v/>
      </c>
      <c r="D3314" s="30">
        <f>①陸連データ貼付け!B3314</f>
        <v>0</v>
      </c>
      <c r="E3314" s="30">
        <f>①陸連データ貼付け!C3314</f>
        <v>0</v>
      </c>
      <c r="F3314" s="30" t="str">
        <f>ASC(①陸連データ貼付け!D3314)</f>
        <v/>
      </c>
      <c r="G3314" s="30">
        <f>①陸連データ貼付け!E3314</f>
        <v>0</v>
      </c>
      <c r="H3314" s="30">
        <f>①陸連データ貼付け!N3314</f>
        <v>0</v>
      </c>
      <c r="I3314" s="30">
        <f>①陸連データ貼付け!K3314</f>
        <v>0</v>
      </c>
      <c r="J3314" s="30" t="str">
        <f>ASC(①陸連データ貼付け!J3314)</f>
        <v/>
      </c>
      <c r="K3314" s="30">
        <f t="shared" si="155"/>
        <v>0</v>
      </c>
      <c r="L3314" s="30">
        <f>①陸連データ貼付け!P3314</f>
        <v>0</v>
      </c>
      <c r="M3314" s="64">
        <f>①陸連データ貼付け!Q3314</f>
        <v>0</v>
      </c>
    </row>
    <row r="3315" spans="1:13">
      <c r="A3315" s="233">
        <f>①陸連データ貼付け!M3315</f>
        <v>0</v>
      </c>
      <c r="B3315" s="30" t="str">
        <f t="shared" si="153"/>
        <v>0</v>
      </c>
      <c r="C3315" s="30" t="str">
        <f t="shared" si="154"/>
        <v/>
      </c>
      <c r="D3315" s="30">
        <f>①陸連データ貼付け!B3315</f>
        <v>0</v>
      </c>
      <c r="E3315" s="30">
        <f>①陸連データ貼付け!C3315</f>
        <v>0</v>
      </c>
      <c r="F3315" s="30" t="str">
        <f>ASC(①陸連データ貼付け!D3315)</f>
        <v/>
      </c>
      <c r="G3315" s="30">
        <f>①陸連データ貼付け!E3315</f>
        <v>0</v>
      </c>
      <c r="H3315" s="30">
        <f>①陸連データ貼付け!N3315</f>
        <v>0</v>
      </c>
      <c r="I3315" s="30">
        <f>①陸連データ貼付け!K3315</f>
        <v>0</v>
      </c>
      <c r="J3315" s="30" t="str">
        <f>ASC(①陸連データ貼付け!J3315)</f>
        <v/>
      </c>
      <c r="K3315" s="30">
        <f t="shared" si="155"/>
        <v>0</v>
      </c>
      <c r="L3315" s="30">
        <f>①陸連データ貼付け!P3315</f>
        <v>0</v>
      </c>
      <c r="M3315" s="64">
        <f>①陸連データ貼付け!Q3315</f>
        <v>0</v>
      </c>
    </row>
    <row r="3316" spans="1:13">
      <c r="A3316" s="233">
        <f>①陸連データ貼付け!M3316</f>
        <v>0</v>
      </c>
      <c r="B3316" s="30" t="str">
        <f t="shared" si="153"/>
        <v>0</v>
      </c>
      <c r="C3316" s="30" t="str">
        <f t="shared" si="154"/>
        <v/>
      </c>
      <c r="D3316" s="30">
        <f>①陸連データ貼付け!B3316</f>
        <v>0</v>
      </c>
      <c r="E3316" s="30">
        <f>①陸連データ貼付け!C3316</f>
        <v>0</v>
      </c>
      <c r="F3316" s="30" t="str">
        <f>ASC(①陸連データ貼付け!D3316)</f>
        <v/>
      </c>
      <c r="G3316" s="30">
        <f>①陸連データ貼付け!E3316</f>
        <v>0</v>
      </c>
      <c r="H3316" s="30">
        <f>①陸連データ貼付け!N3316</f>
        <v>0</v>
      </c>
      <c r="I3316" s="30">
        <f>①陸連データ貼付け!K3316</f>
        <v>0</v>
      </c>
      <c r="J3316" s="30" t="str">
        <f>ASC(①陸連データ貼付け!J3316)</f>
        <v/>
      </c>
      <c r="K3316" s="30">
        <f t="shared" si="155"/>
        <v>0</v>
      </c>
      <c r="L3316" s="30">
        <f>①陸連データ貼付け!P3316</f>
        <v>0</v>
      </c>
      <c r="M3316" s="64">
        <f>①陸連データ貼付け!Q3316</f>
        <v>0</v>
      </c>
    </row>
    <row r="3317" spans="1:13">
      <c r="A3317" s="233">
        <f>①陸連データ貼付け!M3317</f>
        <v>0</v>
      </c>
      <c r="B3317" s="30" t="str">
        <f t="shared" si="153"/>
        <v>0</v>
      </c>
      <c r="C3317" s="30" t="str">
        <f t="shared" si="154"/>
        <v/>
      </c>
      <c r="D3317" s="30">
        <f>①陸連データ貼付け!B3317</f>
        <v>0</v>
      </c>
      <c r="E3317" s="30">
        <f>①陸連データ貼付け!C3317</f>
        <v>0</v>
      </c>
      <c r="F3317" s="30" t="str">
        <f>ASC(①陸連データ貼付け!D3317)</f>
        <v/>
      </c>
      <c r="G3317" s="30">
        <f>①陸連データ貼付け!E3317</f>
        <v>0</v>
      </c>
      <c r="H3317" s="30">
        <f>①陸連データ貼付け!N3317</f>
        <v>0</v>
      </c>
      <c r="I3317" s="30">
        <f>①陸連データ貼付け!K3317</f>
        <v>0</v>
      </c>
      <c r="J3317" s="30" t="str">
        <f>ASC(①陸連データ貼付け!J3317)</f>
        <v/>
      </c>
      <c r="K3317" s="30">
        <f t="shared" si="155"/>
        <v>0</v>
      </c>
      <c r="L3317" s="30">
        <f>①陸連データ貼付け!P3317</f>
        <v>0</v>
      </c>
      <c r="M3317" s="64">
        <f>①陸連データ貼付け!Q3317</f>
        <v>0</v>
      </c>
    </row>
    <row r="3318" spans="1:13">
      <c r="A3318" s="233">
        <f>①陸連データ貼付け!M3318</f>
        <v>0</v>
      </c>
      <c r="B3318" s="30" t="str">
        <f t="shared" si="153"/>
        <v>0</v>
      </c>
      <c r="C3318" s="30" t="str">
        <f t="shared" si="154"/>
        <v/>
      </c>
      <c r="D3318" s="30">
        <f>①陸連データ貼付け!B3318</f>
        <v>0</v>
      </c>
      <c r="E3318" s="30">
        <f>①陸連データ貼付け!C3318</f>
        <v>0</v>
      </c>
      <c r="F3318" s="30" t="str">
        <f>ASC(①陸連データ貼付け!D3318)</f>
        <v/>
      </c>
      <c r="G3318" s="30">
        <f>①陸連データ貼付け!E3318</f>
        <v>0</v>
      </c>
      <c r="H3318" s="30">
        <f>①陸連データ貼付け!N3318</f>
        <v>0</v>
      </c>
      <c r="I3318" s="30">
        <f>①陸連データ貼付け!K3318</f>
        <v>0</v>
      </c>
      <c r="J3318" s="30" t="str">
        <f>ASC(①陸連データ貼付け!J3318)</f>
        <v/>
      </c>
      <c r="K3318" s="30">
        <f t="shared" si="155"/>
        <v>0</v>
      </c>
      <c r="L3318" s="30">
        <f>①陸連データ貼付け!P3318</f>
        <v>0</v>
      </c>
      <c r="M3318" s="64">
        <f>①陸連データ貼付け!Q3318</f>
        <v>0</v>
      </c>
    </row>
    <row r="3319" spans="1:13">
      <c r="A3319" s="233">
        <f>①陸連データ貼付け!M3319</f>
        <v>0</v>
      </c>
      <c r="B3319" s="30" t="str">
        <f t="shared" si="153"/>
        <v>0</v>
      </c>
      <c r="C3319" s="30" t="str">
        <f t="shared" si="154"/>
        <v/>
      </c>
      <c r="D3319" s="30">
        <f>①陸連データ貼付け!B3319</f>
        <v>0</v>
      </c>
      <c r="E3319" s="30">
        <f>①陸連データ貼付け!C3319</f>
        <v>0</v>
      </c>
      <c r="F3319" s="30" t="str">
        <f>ASC(①陸連データ貼付け!D3319)</f>
        <v/>
      </c>
      <c r="G3319" s="30">
        <f>①陸連データ貼付け!E3319</f>
        <v>0</v>
      </c>
      <c r="H3319" s="30">
        <f>①陸連データ貼付け!N3319</f>
        <v>0</v>
      </c>
      <c r="I3319" s="30">
        <f>①陸連データ貼付け!K3319</f>
        <v>0</v>
      </c>
      <c r="J3319" s="30" t="str">
        <f>ASC(①陸連データ貼付け!J3319)</f>
        <v/>
      </c>
      <c r="K3319" s="30">
        <f t="shared" si="155"/>
        <v>0</v>
      </c>
      <c r="L3319" s="30">
        <f>①陸連データ貼付け!P3319</f>
        <v>0</v>
      </c>
      <c r="M3319" s="64">
        <f>①陸連データ貼付け!Q3319</f>
        <v>0</v>
      </c>
    </row>
    <row r="3320" spans="1:13">
      <c r="A3320" s="233">
        <f>①陸連データ貼付け!M3320</f>
        <v>0</v>
      </c>
      <c r="B3320" s="30" t="str">
        <f t="shared" si="153"/>
        <v>0</v>
      </c>
      <c r="C3320" s="30" t="str">
        <f t="shared" si="154"/>
        <v/>
      </c>
      <c r="D3320" s="30">
        <f>①陸連データ貼付け!B3320</f>
        <v>0</v>
      </c>
      <c r="E3320" s="30">
        <f>①陸連データ貼付け!C3320</f>
        <v>0</v>
      </c>
      <c r="F3320" s="30" t="str">
        <f>ASC(①陸連データ貼付け!D3320)</f>
        <v/>
      </c>
      <c r="G3320" s="30">
        <f>①陸連データ貼付け!E3320</f>
        <v>0</v>
      </c>
      <c r="H3320" s="30">
        <f>①陸連データ貼付け!N3320</f>
        <v>0</v>
      </c>
      <c r="I3320" s="30">
        <f>①陸連データ貼付け!K3320</f>
        <v>0</v>
      </c>
      <c r="J3320" s="30" t="str">
        <f>ASC(①陸連データ貼付け!J3320)</f>
        <v/>
      </c>
      <c r="K3320" s="30">
        <f t="shared" si="155"/>
        <v>0</v>
      </c>
      <c r="L3320" s="30">
        <f>①陸連データ貼付け!P3320</f>
        <v>0</v>
      </c>
      <c r="M3320" s="64">
        <f>①陸連データ貼付け!Q3320</f>
        <v>0</v>
      </c>
    </row>
    <row r="3321" spans="1:13">
      <c r="A3321" s="233">
        <f>①陸連データ貼付け!M3321</f>
        <v>0</v>
      </c>
      <c r="B3321" s="30" t="str">
        <f t="shared" si="153"/>
        <v>0</v>
      </c>
      <c r="C3321" s="30" t="str">
        <f t="shared" si="154"/>
        <v/>
      </c>
      <c r="D3321" s="30">
        <f>①陸連データ貼付け!B3321</f>
        <v>0</v>
      </c>
      <c r="E3321" s="30">
        <f>①陸連データ貼付け!C3321</f>
        <v>0</v>
      </c>
      <c r="F3321" s="30" t="str">
        <f>ASC(①陸連データ貼付け!D3321)</f>
        <v/>
      </c>
      <c r="G3321" s="30">
        <f>①陸連データ貼付け!E3321</f>
        <v>0</v>
      </c>
      <c r="H3321" s="30">
        <f>①陸連データ貼付け!N3321</f>
        <v>0</v>
      </c>
      <c r="I3321" s="30">
        <f>①陸連データ貼付け!K3321</f>
        <v>0</v>
      </c>
      <c r="J3321" s="30" t="str">
        <f>ASC(①陸連データ貼付け!J3321)</f>
        <v/>
      </c>
      <c r="K3321" s="30">
        <f t="shared" si="155"/>
        <v>0</v>
      </c>
      <c r="L3321" s="30">
        <f>①陸連データ貼付け!P3321</f>
        <v>0</v>
      </c>
      <c r="M3321" s="64">
        <f>①陸連データ貼付け!Q3321</f>
        <v>0</v>
      </c>
    </row>
    <row r="3322" spans="1:13">
      <c r="A3322" s="233">
        <f>①陸連データ貼付け!M3322</f>
        <v>0</v>
      </c>
      <c r="B3322" s="30" t="str">
        <f t="shared" si="153"/>
        <v>0</v>
      </c>
      <c r="C3322" s="30" t="str">
        <f t="shared" si="154"/>
        <v/>
      </c>
      <c r="D3322" s="30">
        <f>①陸連データ貼付け!B3322</f>
        <v>0</v>
      </c>
      <c r="E3322" s="30">
        <f>①陸連データ貼付け!C3322</f>
        <v>0</v>
      </c>
      <c r="F3322" s="30" t="str">
        <f>ASC(①陸連データ貼付け!D3322)</f>
        <v/>
      </c>
      <c r="G3322" s="30">
        <f>①陸連データ貼付け!E3322</f>
        <v>0</v>
      </c>
      <c r="H3322" s="30">
        <f>①陸連データ貼付け!N3322</f>
        <v>0</v>
      </c>
      <c r="I3322" s="30">
        <f>①陸連データ貼付け!K3322</f>
        <v>0</v>
      </c>
      <c r="J3322" s="30" t="str">
        <f>ASC(①陸連データ貼付け!J3322)</f>
        <v/>
      </c>
      <c r="K3322" s="30">
        <f t="shared" si="155"/>
        <v>0</v>
      </c>
      <c r="L3322" s="30">
        <f>①陸連データ貼付け!P3322</f>
        <v>0</v>
      </c>
      <c r="M3322" s="64">
        <f>①陸連データ貼付け!Q3322</f>
        <v>0</v>
      </c>
    </row>
    <row r="3323" spans="1:13">
      <c r="A3323" s="233">
        <f>①陸連データ貼付け!M3323</f>
        <v>0</v>
      </c>
      <c r="B3323" s="30" t="str">
        <f t="shared" si="153"/>
        <v>0</v>
      </c>
      <c r="C3323" s="30" t="str">
        <f t="shared" si="154"/>
        <v/>
      </c>
      <c r="D3323" s="30">
        <f>①陸連データ貼付け!B3323</f>
        <v>0</v>
      </c>
      <c r="E3323" s="30">
        <f>①陸連データ貼付け!C3323</f>
        <v>0</v>
      </c>
      <c r="F3323" s="30" t="str">
        <f>ASC(①陸連データ貼付け!D3323)</f>
        <v/>
      </c>
      <c r="G3323" s="30">
        <f>①陸連データ貼付け!E3323</f>
        <v>0</v>
      </c>
      <c r="H3323" s="30">
        <f>①陸連データ貼付け!N3323</f>
        <v>0</v>
      </c>
      <c r="I3323" s="30">
        <f>①陸連データ貼付け!K3323</f>
        <v>0</v>
      </c>
      <c r="J3323" s="30" t="str">
        <f>ASC(①陸連データ貼付け!J3323)</f>
        <v/>
      </c>
      <c r="K3323" s="30">
        <f t="shared" si="155"/>
        <v>0</v>
      </c>
      <c r="L3323" s="30">
        <f>①陸連データ貼付け!P3323</f>
        <v>0</v>
      </c>
      <c r="M3323" s="64">
        <f>①陸連データ貼付け!Q3323</f>
        <v>0</v>
      </c>
    </row>
    <row r="3324" spans="1:13">
      <c r="A3324" s="233">
        <f>①陸連データ貼付け!M3324</f>
        <v>0</v>
      </c>
      <c r="B3324" s="30" t="str">
        <f t="shared" si="153"/>
        <v>0</v>
      </c>
      <c r="C3324" s="30" t="str">
        <f t="shared" si="154"/>
        <v/>
      </c>
      <c r="D3324" s="30">
        <f>①陸連データ貼付け!B3324</f>
        <v>0</v>
      </c>
      <c r="E3324" s="30">
        <f>①陸連データ貼付け!C3324</f>
        <v>0</v>
      </c>
      <c r="F3324" s="30" t="str">
        <f>ASC(①陸連データ貼付け!D3324)</f>
        <v/>
      </c>
      <c r="G3324" s="30">
        <f>①陸連データ貼付け!E3324</f>
        <v>0</v>
      </c>
      <c r="H3324" s="30">
        <f>①陸連データ貼付け!N3324</f>
        <v>0</v>
      </c>
      <c r="I3324" s="30">
        <f>①陸連データ貼付け!K3324</f>
        <v>0</v>
      </c>
      <c r="J3324" s="30" t="str">
        <f>ASC(①陸連データ貼付け!J3324)</f>
        <v/>
      </c>
      <c r="K3324" s="30">
        <f t="shared" si="155"/>
        <v>0</v>
      </c>
      <c r="L3324" s="30">
        <f>①陸連データ貼付け!P3324</f>
        <v>0</v>
      </c>
      <c r="M3324" s="64">
        <f>①陸連データ貼付け!Q3324</f>
        <v>0</v>
      </c>
    </row>
    <row r="3325" spans="1:13">
      <c r="A3325" s="233">
        <f>①陸連データ貼付け!M3325</f>
        <v>0</v>
      </c>
      <c r="B3325" s="30" t="str">
        <f t="shared" si="153"/>
        <v>0</v>
      </c>
      <c r="C3325" s="30" t="str">
        <f t="shared" si="154"/>
        <v/>
      </c>
      <c r="D3325" s="30">
        <f>①陸連データ貼付け!B3325</f>
        <v>0</v>
      </c>
      <c r="E3325" s="30">
        <f>①陸連データ貼付け!C3325</f>
        <v>0</v>
      </c>
      <c r="F3325" s="30" t="str">
        <f>ASC(①陸連データ貼付け!D3325)</f>
        <v/>
      </c>
      <c r="G3325" s="30">
        <f>①陸連データ貼付け!E3325</f>
        <v>0</v>
      </c>
      <c r="H3325" s="30">
        <f>①陸連データ貼付け!N3325</f>
        <v>0</v>
      </c>
      <c r="I3325" s="30">
        <f>①陸連データ貼付け!K3325</f>
        <v>0</v>
      </c>
      <c r="J3325" s="30" t="str">
        <f>ASC(①陸連データ貼付け!J3325)</f>
        <v/>
      </c>
      <c r="K3325" s="30">
        <f t="shared" si="155"/>
        <v>0</v>
      </c>
      <c r="L3325" s="30">
        <f>①陸連データ貼付け!P3325</f>
        <v>0</v>
      </c>
      <c r="M3325" s="64">
        <f>①陸連データ貼付け!Q3325</f>
        <v>0</v>
      </c>
    </row>
    <row r="3326" spans="1:13">
      <c r="A3326" s="233">
        <f>①陸連データ貼付け!M3326</f>
        <v>0</v>
      </c>
      <c r="B3326" s="30" t="str">
        <f t="shared" si="153"/>
        <v>0</v>
      </c>
      <c r="C3326" s="30" t="str">
        <f t="shared" si="154"/>
        <v/>
      </c>
      <c r="D3326" s="30">
        <f>①陸連データ貼付け!B3326</f>
        <v>0</v>
      </c>
      <c r="E3326" s="30">
        <f>①陸連データ貼付け!C3326</f>
        <v>0</v>
      </c>
      <c r="F3326" s="30" t="str">
        <f>ASC(①陸連データ貼付け!D3326)</f>
        <v/>
      </c>
      <c r="G3326" s="30">
        <f>①陸連データ貼付け!E3326</f>
        <v>0</v>
      </c>
      <c r="H3326" s="30">
        <f>①陸連データ貼付け!N3326</f>
        <v>0</v>
      </c>
      <c r="I3326" s="30">
        <f>①陸連データ貼付け!K3326</f>
        <v>0</v>
      </c>
      <c r="J3326" s="30" t="str">
        <f>ASC(①陸連データ貼付け!J3326)</f>
        <v/>
      </c>
      <c r="K3326" s="30">
        <f t="shared" si="155"/>
        <v>0</v>
      </c>
      <c r="L3326" s="30">
        <f>①陸連データ貼付け!P3326</f>
        <v>0</v>
      </c>
      <c r="M3326" s="64">
        <f>①陸連データ貼付け!Q3326</f>
        <v>0</v>
      </c>
    </row>
    <row r="3327" spans="1:13">
      <c r="A3327" s="233">
        <f>①陸連データ貼付け!M3327</f>
        <v>0</v>
      </c>
      <c r="B3327" s="30" t="str">
        <f t="shared" si="153"/>
        <v>0</v>
      </c>
      <c r="C3327" s="30" t="str">
        <f t="shared" si="154"/>
        <v/>
      </c>
      <c r="D3327" s="30">
        <f>①陸連データ貼付け!B3327</f>
        <v>0</v>
      </c>
      <c r="E3327" s="30">
        <f>①陸連データ貼付け!C3327</f>
        <v>0</v>
      </c>
      <c r="F3327" s="30" t="str">
        <f>ASC(①陸連データ貼付け!D3327)</f>
        <v/>
      </c>
      <c r="G3327" s="30">
        <f>①陸連データ貼付け!E3327</f>
        <v>0</v>
      </c>
      <c r="H3327" s="30">
        <f>①陸連データ貼付け!N3327</f>
        <v>0</v>
      </c>
      <c r="I3327" s="30">
        <f>①陸連データ貼付け!K3327</f>
        <v>0</v>
      </c>
      <c r="J3327" s="30" t="str">
        <f>ASC(①陸連データ貼付け!J3327)</f>
        <v/>
      </c>
      <c r="K3327" s="30">
        <f t="shared" si="155"/>
        <v>0</v>
      </c>
      <c r="L3327" s="30">
        <f>①陸連データ貼付け!P3327</f>
        <v>0</v>
      </c>
      <c r="M3327" s="64">
        <f>①陸連データ貼付け!Q3327</f>
        <v>0</v>
      </c>
    </row>
    <row r="3328" spans="1:13">
      <c r="A3328" s="233">
        <f>①陸連データ貼付け!M3328</f>
        <v>0</v>
      </c>
      <c r="B3328" s="30" t="str">
        <f t="shared" si="153"/>
        <v>0</v>
      </c>
      <c r="C3328" s="30" t="str">
        <f t="shared" si="154"/>
        <v/>
      </c>
      <c r="D3328" s="30">
        <f>①陸連データ貼付け!B3328</f>
        <v>0</v>
      </c>
      <c r="E3328" s="30">
        <f>①陸連データ貼付け!C3328</f>
        <v>0</v>
      </c>
      <c r="F3328" s="30" t="str">
        <f>ASC(①陸連データ貼付け!D3328)</f>
        <v/>
      </c>
      <c r="G3328" s="30">
        <f>①陸連データ貼付け!E3328</f>
        <v>0</v>
      </c>
      <c r="H3328" s="30">
        <f>①陸連データ貼付け!N3328</f>
        <v>0</v>
      </c>
      <c r="I3328" s="30">
        <f>①陸連データ貼付け!K3328</f>
        <v>0</v>
      </c>
      <c r="J3328" s="30" t="str">
        <f>ASC(①陸連データ貼付け!J3328)</f>
        <v/>
      </c>
      <c r="K3328" s="30">
        <f t="shared" si="155"/>
        <v>0</v>
      </c>
      <c r="L3328" s="30">
        <f>①陸連データ貼付け!P3328</f>
        <v>0</v>
      </c>
      <c r="M3328" s="64">
        <f>①陸連データ貼付け!Q3328</f>
        <v>0</v>
      </c>
    </row>
    <row r="3329" spans="1:13">
      <c r="A3329" s="233">
        <f>①陸連データ貼付け!M3329</f>
        <v>0</v>
      </c>
      <c r="B3329" s="30" t="str">
        <f t="shared" si="153"/>
        <v>0</v>
      </c>
      <c r="C3329" s="30" t="str">
        <f t="shared" si="154"/>
        <v/>
      </c>
      <c r="D3329" s="30">
        <f>①陸連データ貼付け!B3329</f>
        <v>0</v>
      </c>
      <c r="E3329" s="30">
        <f>①陸連データ貼付け!C3329</f>
        <v>0</v>
      </c>
      <c r="F3329" s="30" t="str">
        <f>ASC(①陸連データ貼付け!D3329)</f>
        <v/>
      </c>
      <c r="G3329" s="30">
        <f>①陸連データ貼付け!E3329</f>
        <v>0</v>
      </c>
      <c r="H3329" s="30">
        <f>①陸連データ貼付け!N3329</f>
        <v>0</v>
      </c>
      <c r="I3329" s="30">
        <f>①陸連データ貼付け!K3329</f>
        <v>0</v>
      </c>
      <c r="J3329" s="30" t="str">
        <f>ASC(①陸連データ貼付け!J3329)</f>
        <v/>
      </c>
      <c r="K3329" s="30">
        <f t="shared" si="155"/>
        <v>0</v>
      </c>
      <c r="L3329" s="30">
        <f>①陸連データ貼付け!P3329</f>
        <v>0</v>
      </c>
      <c r="M3329" s="64">
        <f>①陸連データ貼付け!Q3329</f>
        <v>0</v>
      </c>
    </row>
    <row r="3330" spans="1:13">
      <c r="A3330" s="233">
        <f>①陸連データ貼付け!M3330</f>
        <v>0</v>
      </c>
      <c r="B3330" s="30" t="str">
        <f t="shared" si="153"/>
        <v>0</v>
      </c>
      <c r="C3330" s="30" t="str">
        <f t="shared" si="154"/>
        <v/>
      </c>
      <c r="D3330" s="30">
        <f>①陸連データ貼付け!B3330</f>
        <v>0</v>
      </c>
      <c r="E3330" s="30">
        <f>①陸連データ貼付け!C3330</f>
        <v>0</v>
      </c>
      <c r="F3330" s="30" t="str">
        <f>ASC(①陸連データ貼付け!D3330)</f>
        <v/>
      </c>
      <c r="G3330" s="30">
        <f>①陸連データ貼付け!E3330</f>
        <v>0</v>
      </c>
      <c r="H3330" s="30">
        <f>①陸連データ貼付け!N3330</f>
        <v>0</v>
      </c>
      <c r="I3330" s="30">
        <f>①陸連データ貼付け!K3330</f>
        <v>0</v>
      </c>
      <c r="J3330" s="30" t="str">
        <f>ASC(①陸連データ貼付け!J3330)</f>
        <v/>
      </c>
      <c r="K3330" s="30">
        <f t="shared" si="155"/>
        <v>0</v>
      </c>
      <c r="L3330" s="30">
        <f>①陸連データ貼付け!P3330</f>
        <v>0</v>
      </c>
      <c r="M3330" s="64">
        <f>①陸連データ貼付け!Q3330</f>
        <v>0</v>
      </c>
    </row>
    <row r="3331" spans="1:13">
      <c r="A3331" s="233">
        <f>①陸連データ貼付け!M3331</f>
        <v>0</v>
      </c>
      <c r="B3331" s="30" t="str">
        <f t="shared" ref="B3331:B3394" si="156">LEFT(A3331,1)</f>
        <v>0</v>
      </c>
      <c r="C3331" s="30" t="str">
        <f t="shared" ref="C3331:C3394" si="157">REPLACE(A3331,1,1,"")</f>
        <v/>
      </c>
      <c r="D3331" s="30">
        <f>①陸連データ貼付け!B3331</f>
        <v>0</v>
      </c>
      <c r="E3331" s="30">
        <f>①陸連データ貼付け!C3331</f>
        <v>0</v>
      </c>
      <c r="F3331" s="30" t="str">
        <f>ASC(①陸連データ貼付け!D3331)</f>
        <v/>
      </c>
      <c r="G3331" s="30">
        <f>①陸連データ貼付け!E3331</f>
        <v>0</v>
      </c>
      <c r="H3331" s="30">
        <f>①陸連データ貼付け!N3331</f>
        <v>0</v>
      </c>
      <c r="I3331" s="30">
        <f>①陸連データ貼付け!K3331</f>
        <v>0</v>
      </c>
      <c r="J3331" s="30" t="str">
        <f>ASC(①陸連データ貼付け!J3331)</f>
        <v/>
      </c>
      <c r="K3331" s="30">
        <f t="shared" ref="K3331:K3394" si="158">I3331</f>
        <v>0</v>
      </c>
      <c r="L3331" s="30">
        <f>①陸連データ貼付け!P3331</f>
        <v>0</v>
      </c>
      <c r="M3331" s="64">
        <f>①陸連データ貼付け!Q3331</f>
        <v>0</v>
      </c>
    </row>
    <row r="3332" spans="1:13">
      <c r="A3332" s="233">
        <f>①陸連データ貼付け!M3332</f>
        <v>0</v>
      </c>
      <c r="B3332" s="30" t="str">
        <f t="shared" si="156"/>
        <v>0</v>
      </c>
      <c r="C3332" s="30" t="str">
        <f t="shared" si="157"/>
        <v/>
      </c>
      <c r="D3332" s="30">
        <f>①陸連データ貼付け!B3332</f>
        <v>0</v>
      </c>
      <c r="E3332" s="30">
        <f>①陸連データ貼付け!C3332</f>
        <v>0</v>
      </c>
      <c r="F3332" s="30" t="str">
        <f>ASC(①陸連データ貼付け!D3332)</f>
        <v/>
      </c>
      <c r="G3332" s="30">
        <f>①陸連データ貼付け!E3332</f>
        <v>0</v>
      </c>
      <c r="H3332" s="30">
        <f>①陸連データ貼付け!N3332</f>
        <v>0</v>
      </c>
      <c r="I3332" s="30">
        <f>①陸連データ貼付け!K3332</f>
        <v>0</v>
      </c>
      <c r="J3332" s="30" t="str">
        <f>ASC(①陸連データ貼付け!J3332)</f>
        <v/>
      </c>
      <c r="K3332" s="30">
        <f t="shared" si="158"/>
        <v>0</v>
      </c>
      <c r="L3332" s="30">
        <f>①陸連データ貼付け!P3332</f>
        <v>0</v>
      </c>
      <c r="M3332" s="64">
        <f>①陸連データ貼付け!Q3332</f>
        <v>0</v>
      </c>
    </row>
    <row r="3333" spans="1:13">
      <c r="A3333" s="233">
        <f>①陸連データ貼付け!M3333</f>
        <v>0</v>
      </c>
      <c r="B3333" s="30" t="str">
        <f t="shared" si="156"/>
        <v>0</v>
      </c>
      <c r="C3333" s="30" t="str">
        <f t="shared" si="157"/>
        <v/>
      </c>
      <c r="D3333" s="30">
        <f>①陸連データ貼付け!B3333</f>
        <v>0</v>
      </c>
      <c r="E3333" s="30">
        <f>①陸連データ貼付け!C3333</f>
        <v>0</v>
      </c>
      <c r="F3333" s="30" t="str">
        <f>ASC(①陸連データ貼付け!D3333)</f>
        <v/>
      </c>
      <c r="G3333" s="30">
        <f>①陸連データ貼付け!E3333</f>
        <v>0</v>
      </c>
      <c r="H3333" s="30">
        <f>①陸連データ貼付け!N3333</f>
        <v>0</v>
      </c>
      <c r="I3333" s="30">
        <f>①陸連データ貼付け!K3333</f>
        <v>0</v>
      </c>
      <c r="J3333" s="30" t="str">
        <f>ASC(①陸連データ貼付け!J3333)</f>
        <v/>
      </c>
      <c r="K3333" s="30">
        <f t="shared" si="158"/>
        <v>0</v>
      </c>
      <c r="L3333" s="30">
        <f>①陸連データ貼付け!P3333</f>
        <v>0</v>
      </c>
      <c r="M3333" s="64">
        <f>①陸連データ貼付け!Q3333</f>
        <v>0</v>
      </c>
    </row>
    <row r="3334" spans="1:13">
      <c r="A3334" s="233">
        <f>①陸連データ貼付け!M3334</f>
        <v>0</v>
      </c>
      <c r="B3334" s="30" t="str">
        <f t="shared" si="156"/>
        <v>0</v>
      </c>
      <c r="C3334" s="30" t="str">
        <f t="shared" si="157"/>
        <v/>
      </c>
      <c r="D3334" s="30">
        <f>①陸連データ貼付け!B3334</f>
        <v>0</v>
      </c>
      <c r="E3334" s="30">
        <f>①陸連データ貼付け!C3334</f>
        <v>0</v>
      </c>
      <c r="F3334" s="30" t="str">
        <f>ASC(①陸連データ貼付け!D3334)</f>
        <v/>
      </c>
      <c r="G3334" s="30">
        <f>①陸連データ貼付け!E3334</f>
        <v>0</v>
      </c>
      <c r="H3334" s="30">
        <f>①陸連データ貼付け!N3334</f>
        <v>0</v>
      </c>
      <c r="I3334" s="30">
        <f>①陸連データ貼付け!K3334</f>
        <v>0</v>
      </c>
      <c r="J3334" s="30" t="str">
        <f>ASC(①陸連データ貼付け!J3334)</f>
        <v/>
      </c>
      <c r="K3334" s="30">
        <f t="shared" si="158"/>
        <v>0</v>
      </c>
      <c r="L3334" s="30">
        <f>①陸連データ貼付け!P3334</f>
        <v>0</v>
      </c>
      <c r="M3334" s="64">
        <f>①陸連データ貼付け!Q3334</f>
        <v>0</v>
      </c>
    </row>
    <row r="3335" spans="1:13">
      <c r="A3335" s="233">
        <f>①陸連データ貼付け!M3335</f>
        <v>0</v>
      </c>
      <c r="B3335" s="30" t="str">
        <f t="shared" si="156"/>
        <v>0</v>
      </c>
      <c r="C3335" s="30" t="str">
        <f t="shared" si="157"/>
        <v/>
      </c>
      <c r="D3335" s="30">
        <f>①陸連データ貼付け!B3335</f>
        <v>0</v>
      </c>
      <c r="E3335" s="30">
        <f>①陸連データ貼付け!C3335</f>
        <v>0</v>
      </c>
      <c r="F3335" s="30" t="str">
        <f>ASC(①陸連データ貼付け!D3335)</f>
        <v/>
      </c>
      <c r="G3335" s="30">
        <f>①陸連データ貼付け!E3335</f>
        <v>0</v>
      </c>
      <c r="H3335" s="30">
        <f>①陸連データ貼付け!N3335</f>
        <v>0</v>
      </c>
      <c r="I3335" s="30">
        <f>①陸連データ貼付け!K3335</f>
        <v>0</v>
      </c>
      <c r="J3335" s="30" t="str">
        <f>ASC(①陸連データ貼付け!J3335)</f>
        <v/>
      </c>
      <c r="K3335" s="30">
        <f t="shared" si="158"/>
        <v>0</v>
      </c>
      <c r="L3335" s="30">
        <f>①陸連データ貼付け!P3335</f>
        <v>0</v>
      </c>
      <c r="M3335" s="64">
        <f>①陸連データ貼付け!Q3335</f>
        <v>0</v>
      </c>
    </row>
    <row r="3336" spans="1:13">
      <c r="A3336" s="233">
        <f>①陸連データ貼付け!M3336</f>
        <v>0</v>
      </c>
      <c r="B3336" s="30" t="str">
        <f t="shared" si="156"/>
        <v>0</v>
      </c>
      <c r="C3336" s="30" t="str">
        <f t="shared" si="157"/>
        <v/>
      </c>
      <c r="D3336" s="30">
        <f>①陸連データ貼付け!B3336</f>
        <v>0</v>
      </c>
      <c r="E3336" s="30">
        <f>①陸連データ貼付け!C3336</f>
        <v>0</v>
      </c>
      <c r="F3336" s="30" t="str">
        <f>ASC(①陸連データ貼付け!D3336)</f>
        <v/>
      </c>
      <c r="G3336" s="30">
        <f>①陸連データ貼付け!E3336</f>
        <v>0</v>
      </c>
      <c r="H3336" s="30">
        <f>①陸連データ貼付け!N3336</f>
        <v>0</v>
      </c>
      <c r="I3336" s="30">
        <f>①陸連データ貼付け!K3336</f>
        <v>0</v>
      </c>
      <c r="J3336" s="30" t="str">
        <f>ASC(①陸連データ貼付け!J3336)</f>
        <v/>
      </c>
      <c r="K3336" s="30">
        <f t="shared" si="158"/>
        <v>0</v>
      </c>
      <c r="L3336" s="30">
        <f>①陸連データ貼付け!P3336</f>
        <v>0</v>
      </c>
      <c r="M3336" s="64">
        <f>①陸連データ貼付け!Q3336</f>
        <v>0</v>
      </c>
    </row>
    <row r="3337" spans="1:13">
      <c r="A3337" s="233">
        <f>①陸連データ貼付け!M3337</f>
        <v>0</v>
      </c>
      <c r="B3337" s="30" t="str">
        <f t="shared" si="156"/>
        <v>0</v>
      </c>
      <c r="C3337" s="30" t="str">
        <f t="shared" si="157"/>
        <v/>
      </c>
      <c r="D3337" s="30">
        <f>①陸連データ貼付け!B3337</f>
        <v>0</v>
      </c>
      <c r="E3337" s="30">
        <f>①陸連データ貼付け!C3337</f>
        <v>0</v>
      </c>
      <c r="F3337" s="30" t="str">
        <f>ASC(①陸連データ貼付け!D3337)</f>
        <v/>
      </c>
      <c r="G3337" s="30">
        <f>①陸連データ貼付け!E3337</f>
        <v>0</v>
      </c>
      <c r="H3337" s="30">
        <f>①陸連データ貼付け!N3337</f>
        <v>0</v>
      </c>
      <c r="I3337" s="30">
        <f>①陸連データ貼付け!K3337</f>
        <v>0</v>
      </c>
      <c r="J3337" s="30" t="str">
        <f>ASC(①陸連データ貼付け!J3337)</f>
        <v/>
      </c>
      <c r="K3337" s="30">
        <f t="shared" si="158"/>
        <v>0</v>
      </c>
      <c r="L3337" s="30">
        <f>①陸連データ貼付け!P3337</f>
        <v>0</v>
      </c>
      <c r="M3337" s="64">
        <f>①陸連データ貼付け!Q3337</f>
        <v>0</v>
      </c>
    </row>
    <row r="3338" spans="1:13">
      <c r="A3338" s="233">
        <f>①陸連データ貼付け!M3338</f>
        <v>0</v>
      </c>
      <c r="B3338" s="30" t="str">
        <f t="shared" si="156"/>
        <v>0</v>
      </c>
      <c r="C3338" s="30" t="str">
        <f t="shared" si="157"/>
        <v/>
      </c>
      <c r="D3338" s="30">
        <f>①陸連データ貼付け!B3338</f>
        <v>0</v>
      </c>
      <c r="E3338" s="30">
        <f>①陸連データ貼付け!C3338</f>
        <v>0</v>
      </c>
      <c r="F3338" s="30" t="str">
        <f>ASC(①陸連データ貼付け!D3338)</f>
        <v/>
      </c>
      <c r="G3338" s="30">
        <f>①陸連データ貼付け!E3338</f>
        <v>0</v>
      </c>
      <c r="H3338" s="30">
        <f>①陸連データ貼付け!N3338</f>
        <v>0</v>
      </c>
      <c r="I3338" s="30">
        <f>①陸連データ貼付け!K3338</f>
        <v>0</v>
      </c>
      <c r="J3338" s="30" t="str">
        <f>ASC(①陸連データ貼付け!J3338)</f>
        <v/>
      </c>
      <c r="K3338" s="30">
        <f t="shared" si="158"/>
        <v>0</v>
      </c>
      <c r="L3338" s="30">
        <f>①陸連データ貼付け!P3338</f>
        <v>0</v>
      </c>
      <c r="M3338" s="64">
        <f>①陸連データ貼付け!Q3338</f>
        <v>0</v>
      </c>
    </row>
    <row r="3339" spans="1:13">
      <c r="A3339" s="233">
        <f>①陸連データ貼付け!M3339</f>
        <v>0</v>
      </c>
      <c r="B3339" s="30" t="str">
        <f t="shared" si="156"/>
        <v>0</v>
      </c>
      <c r="C3339" s="30" t="str">
        <f t="shared" si="157"/>
        <v/>
      </c>
      <c r="D3339" s="30">
        <f>①陸連データ貼付け!B3339</f>
        <v>0</v>
      </c>
      <c r="E3339" s="30">
        <f>①陸連データ貼付け!C3339</f>
        <v>0</v>
      </c>
      <c r="F3339" s="30" t="str">
        <f>ASC(①陸連データ貼付け!D3339)</f>
        <v/>
      </c>
      <c r="G3339" s="30">
        <f>①陸連データ貼付け!E3339</f>
        <v>0</v>
      </c>
      <c r="H3339" s="30">
        <f>①陸連データ貼付け!N3339</f>
        <v>0</v>
      </c>
      <c r="I3339" s="30">
        <f>①陸連データ貼付け!K3339</f>
        <v>0</v>
      </c>
      <c r="J3339" s="30" t="str">
        <f>ASC(①陸連データ貼付け!J3339)</f>
        <v/>
      </c>
      <c r="K3339" s="30">
        <f t="shared" si="158"/>
        <v>0</v>
      </c>
      <c r="L3339" s="30">
        <f>①陸連データ貼付け!P3339</f>
        <v>0</v>
      </c>
      <c r="M3339" s="64">
        <f>①陸連データ貼付け!Q3339</f>
        <v>0</v>
      </c>
    </row>
    <row r="3340" spans="1:13">
      <c r="A3340" s="233">
        <f>①陸連データ貼付け!M3340</f>
        <v>0</v>
      </c>
      <c r="B3340" s="30" t="str">
        <f t="shared" si="156"/>
        <v>0</v>
      </c>
      <c r="C3340" s="30" t="str">
        <f t="shared" si="157"/>
        <v/>
      </c>
      <c r="D3340" s="30">
        <f>①陸連データ貼付け!B3340</f>
        <v>0</v>
      </c>
      <c r="E3340" s="30">
        <f>①陸連データ貼付け!C3340</f>
        <v>0</v>
      </c>
      <c r="F3340" s="30" t="str">
        <f>ASC(①陸連データ貼付け!D3340)</f>
        <v/>
      </c>
      <c r="G3340" s="30">
        <f>①陸連データ貼付け!E3340</f>
        <v>0</v>
      </c>
      <c r="H3340" s="30">
        <f>①陸連データ貼付け!N3340</f>
        <v>0</v>
      </c>
      <c r="I3340" s="30">
        <f>①陸連データ貼付け!K3340</f>
        <v>0</v>
      </c>
      <c r="J3340" s="30" t="str">
        <f>ASC(①陸連データ貼付け!J3340)</f>
        <v/>
      </c>
      <c r="K3340" s="30">
        <f t="shared" si="158"/>
        <v>0</v>
      </c>
      <c r="L3340" s="30">
        <f>①陸連データ貼付け!P3340</f>
        <v>0</v>
      </c>
      <c r="M3340" s="64">
        <f>①陸連データ貼付け!Q3340</f>
        <v>0</v>
      </c>
    </row>
    <row r="3341" spans="1:13">
      <c r="A3341" s="233">
        <f>①陸連データ貼付け!M3341</f>
        <v>0</v>
      </c>
      <c r="B3341" s="30" t="str">
        <f t="shared" si="156"/>
        <v>0</v>
      </c>
      <c r="C3341" s="30" t="str">
        <f t="shared" si="157"/>
        <v/>
      </c>
      <c r="D3341" s="30">
        <f>①陸連データ貼付け!B3341</f>
        <v>0</v>
      </c>
      <c r="E3341" s="30">
        <f>①陸連データ貼付け!C3341</f>
        <v>0</v>
      </c>
      <c r="F3341" s="30" t="str">
        <f>ASC(①陸連データ貼付け!D3341)</f>
        <v/>
      </c>
      <c r="G3341" s="30">
        <f>①陸連データ貼付け!E3341</f>
        <v>0</v>
      </c>
      <c r="H3341" s="30">
        <f>①陸連データ貼付け!N3341</f>
        <v>0</v>
      </c>
      <c r="I3341" s="30">
        <f>①陸連データ貼付け!K3341</f>
        <v>0</v>
      </c>
      <c r="J3341" s="30" t="str">
        <f>ASC(①陸連データ貼付け!J3341)</f>
        <v/>
      </c>
      <c r="K3341" s="30">
        <f t="shared" si="158"/>
        <v>0</v>
      </c>
      <c r="L3341" s="30">
        <f>①陸連データ貼付け!P3341</f>
        <v>0</v>
      </c>
      <c r="M3341" s="64">
        <f>①陸連データ貼付け!Q3341</f>
        <v>0</v>
      </c>
    </row>
    <row r="3342" spans="1:13">
      <c r="A3342" s="233">
        <f>①陸連データ貼付け!M3342</f>
        <v>0</v>
      </c>
      <c r="B3342" s="30" t="str">
        <f t="shared" si="156"/>
        <v>0</v>
      </c>
      <c r="C3342" s="30" t="str">
        <f t="shared" si="157"/>
        <v/>
      </c>
      <c r="D3342" s="30">
        <f>①陸連データ貼付け!B3342</f>
        <v>0</v>
      </c>
      <c r="E3342" s="30">
        <f>①陸連データ貼付け!C3342</f>
        <v>0</v>
      </c>
      <c r="F3342" s="30" t="str">
        <f>ASC(①陸連データ貼付け!D3342)</f>
        <v/>
      </c>
      <c r="G3342" s="30">
        <f>①陸連データ貼付け!E3342</f>
        <v>0</v>
      </c>
      <c r="H3342" s="30">
        <f>①陸連データ貼付け!N3342</f>
        <v>0</v>
      </c>
      <c r="I3342" s="30">
        <f>①陸連データ貼付け!K3342</f>
        <v>0</v>
      </c>
      <c r="J3342" s="30" t="str">
        <f>ASC(①陸連データ貼付け!J3342)</f>
        <v/>
      </c>
      <c r="K3342" s="30">
        <f t="shared" si="158"/>
        <v>0</v>
      </c>
      <c r="L3342" s="30">
        <f>①陸連データ貼付け!P3342</f>
        <v>0</v>
      </c>
      <c r="M3342" s="64">
        <f>①陸連データ貼付け!Q3342</f>
        <v>0</v>
      </c>
    </row>
    <row r="3343" spans="1:13">
      <c r="A3343" s="233">
        <f>①陸連データ貼付け!M3343</f>
        <v>0</v>
      </c>
      <c r="B3343" s="30" t="str">
        <f t="shared" si="156"/>
        <v>0</v>
      </c>
      <c r="C3343" s="30" t="str">
        <f t="shared" si="157"/>
        <v/>
      </c>
      <c r="D3343" s="30">
        <f>①陸連データ貼付け!B3343</f>
        <v>0</v>
      </c>
      <c r="E3343" s="30">
        <f>①陸連データ貼付け!C3343</f>
        <v>0</v>
      </c>
      <c r="F3343" s="30" t="str">
        <f>ASC(①陸連データ貼付け!D3343)</f>
        <v/>
      </c>
      <c r="G3343" s="30">
        <f>①陸連データ貼付け!E3343</f>
        <v>0</v>
      </c>
      <c r="H3343" s="30">
        <f>①陸連データ貼付け!N3343</f>
        <v>0</v>
      </c>
      <c r="I3343" s="30">
        <f>①陸連データ貼付け!K3343</f>
        <v>0</v>
      </c>
      <c r="J3343" s="30" t="str">
        <f>ASC(①陸連データ貼付け!J3343)</f>
        <v/>
      </c>
      <c r="K3343" s="30">
        <f t="shared" si="158"/>
        <v>0</v>
      </c>
      <c r="L3343" s="30">
        <f>①陸連データ貼付け!P3343</f>
        <v>0</v>
      </c>
      <c r="M3343" s="64">
        <f>①陸連データ貼付け!Q3343</f>
        <v>0</v>
      </c>
    </row>
    <row r="3344" spans="1:13">
      <c r="A3344" s="233">
        <f>①陸連データ貼付け!M3344</f>
        <v>0</v>
      </c>
      <c r="B3344" s="30" t="str">
        <f t="shared" si="156"/>
        <v>0</v>
      </c>
      <c r="C3344" s="30" t="str">
        <f t="shared" si="157"/>
        <v/>
      </c>
      <c r="D3344" s="30">
        <f>①陸連データ貼付け!B3344</f>
        <v>0</v>
      </c>
      <c r="E3344" s="30">
        <f>①陸連データ貼付け!C3344</f>
        <v>0</v>
      </c>
      <c r="F3344" s="30" t="str">
        <f>ASC(①陸連データ貼付け!D3344)</f>
        <v/>
      </c>
      <c r="G3344" s="30">
        <f>①陸連データ貼付け!E3344</f>
        <v>0</v>
      </c>
      <c r="H3344" s="30">
        <f>①陸連データ貼付け!N3344</f>
        <v>0</v>
      </c>
      <c r="I3344" s="30">
        <f>①陸連データ貼付け!K3344</f>
        <v>0</v>
      </c>
      <c r="J3344" s="30" t="str">
        <f>ASC(①陸連データ貼付け!J3344)</f>
        <v/>
      </c>
      <c r="K3344" s="30">
        <f t="shared" si="158"/>
        <v>0</v>
      </c>
      <c r="L3344" s="30">
        <f>①陸連データ貼付け!P3344</f>
        <v>0</v>
      </c>
      <c r="M3344" s="64">
        <f>①陸連データ貼付け!Q3344</f>
        <v>0</v>
      </c>
    </row>
    <row r="3345" spans="1:13">
      <c r="A3345" s="233">
        <f>①陸連データ貼付け!M3345</f>
        <v>0</v>
      </c>
      <c r="B3345" s="30" t="str">
        <f t="shared" si="156"/>
        <v>0</v>
      </c>
      <c r="C3345" s="30" t="str">
        <f t="shared" si="157"/>
        <v/>
      </c>
      <c r="D3345" s="30">
        <f>①陸連データ貼付け!B3345</f>
        <v>0</v>
      </c>
      <c r="E3345" s="30">
        <f>①陸連データ貼付け!C3345</f>
        <v>0</v>
      </c>
      <c r="F3345" s="30" t="str">
        <f>ASC(①陸連データ貼付け!D3345)</f>
        <v/>
      </c>
      <c r="G3345" s="30">
        <f>①陸連データ貼付け!E3345</f>
        <v>0</v>
      </c>
      <c r="H3345" s="30">
        <f>①陸連データ貼付け!N3345</f>
        <v>0</v>
      </c>
      <c r="I3345" s="30">
        <f>①陸連データ貼付け!K3345</f>
        <v>0</v>
      </c>
      <c r="J3345" s="30" t="str">
        <f>ASC(①陸連データ貼付け!J3345)</f>
        <v/>
      </c>
      <c r="K3345" s="30">
        <f t="shared" si="158"/>
        <v>0</v>
      </c>
      <c r="L3345" s="30">
        <f>①陸連データ貼付け!P3345</f>
        <v>0</v>
      </c>
      <c r="M3345" s="64">
        <f>①陸連データ貼付け!Q3345</f>
        <v>0</v>
      </c>
    </row>
    <row r="3346" spans="1:13">
      <c r="A3346" s="233">
        <f>①陸連データ貼付け!M3346</f>
        <v>0</v>
      </c>
      <c r="B3346" s="30" t="str">
        <f t="shared" si="156"/>
        <v>0</v>
      </c>
      <c r="C3346" s="30" t="str">
        <f t="shared" si="157"/>
        <v/>
      </c>
      <c r="D3346" s="30">
        <f>①陸連データ貼付け!B3346</f>
        <v>0</v>
      </c>
      <c r="E3346" s="30">
        <f>①陸連データ貼付け!C3346</f>
        <v>0</v>
      </c>
      <c r="F3346" s="30" t="str">
        <f>ASC(①陸連データ貼付け!D3346)</f>
        <v/>
      </c>
      <c r="G3346" s="30">
        <f>①陸連データ貼付け!E3346</f>
        <v>0</v>
      </c>
      <c r="H3346" s="30">
        <f>①陸連データ貼付け!N3346</f>
        <v>0</v>
      </c>
      <c r="I3346" s="30">
        <f>①陸連データ貼付け!K3346</f>
        <v>0</v>
      </c>
      <c r="J3346" s="30" t="str">
        <f>ASC(①陸連データ貼付け!J3346)</f>
        <v/>
      </c>
      <c r="K3346" s="30">
        <f t="shared" si="158"/>
        <v>0</v>
      </c>
      <c r="L3346" s="30">
        <f>①陸連データ貼付け!P3346</f>
        <v>0</v>
      </c>
      <c r="M3346" s="64">
        <f>①陸連データ貼付け!Q3346</f>
        <v>0</v>
      </c>
    </row>
    <row r="3347" spans="1:13">
      <c r="A3347" s="233">
        <f>①陸連データ貼付け!M3347</f>
        <v>0</v>
      </c>
      <c r="B3347" s="30" t="str">
        <f t="shared" si="156"/>
        <v>0</v>
      </c>
      <c r="C3347" s="30" t="str">
        <f t="shared" si="157"/>
        <v/>
      </c>
      <c r="D3347" s="30">
        <f>①陸連データ貼付け!B3347</f>
        <v>0</v>
      </c>
      <c r="E3347" s="30">
        <f>①陸連データ貼付け!C3347</f>
        <v>0</v>
      </c>
      <c r="F3347" s="30" t="str">
        <f>ASC(①陸連データ貼付け!D3347)</f>
        <v/>
      </c>
      <c r="G3347" s="30">
        <f>①陸連データ貼付け!E3347</f>
        <v>0</v>
      </c>
      <c r="H3347" s="30">
        <f>①陸連データ貼付け!N3347</f>
        <v>0</v>
      </c>
      <c r="I3347" s="30">
        <f>①陸連データ貼付け!K3347</f>
        <v>0</v>
      </c>
      <c r="J3347" s="30" t="str">
        <f>ASC(①陸連データ貼付け!J3347)</f>
        <v/>
      </c>
      <c r="K3347" s="30">
        <f t="shared" si="158"/>
        <v>0</v>
      </c>
      <c r="L3347" s="30">
        <f>①陸連データ貼付け!P3347</f>
        <v>0</v>
      </c>
      <c r="M3347" s="64">
        <f>①陸連データ貼付け!Q3347</f>
        <v>0</v>
      </c>
    </row>
    <row r="3348" spans="1:13">
      <c r="A3348" s="233">
        <f>①陸連データ貼付け!M3348</f>
        <v>0</v>
      </c>
      <c r="B3348" s="30" t="str">
        <f t="shared" si="156"/>
        <v>0</v>
      </c>
      <c r="C3348" s="30" t="str">
        <f t="shared" si="157"/>
        <v/>
      </c>
      <c r="D3348" s="30">
        <f>①陸連データ貼付け!B3348</f>
        <v>0</v>
      </c>
      <c r="E3348" s="30">
        <f>①陸連データ貼付け!C3348</f>
        <v>0</v>
      </c>
      <c r="F3348" s="30" t="str">
        <f>ASC(①陸連データ貼付け!D3348)</f>
        <v/>
      </c>
      <c r="G3348" s="30">
        <f>①陸連データ貼付け!E3348</f>
        <v>0</v>
      </c>
      <c r="H3348" s="30">
        <f>①陸連データ貼付け!N3348</f>
        <v>0</v>
      </c>
      <c r="I3348" s="30">
        <f>①陸連データ貼付け!K3348</f>
        <v>0</v>
      </c>
      <c r="J3348" s="30" t="str">
        <f>ASC(①陸連データ貼付け!J3348)</f>
        <v/>
      </c>
      <c r="K3348" s="30">
        <f t="shared" si="158"/>
        <v>0</v>
      </c>
      <c r="L3348" s="30">
        <f>①陸連データ貼付け!P3348</f>
        <v>0</v>
      </c>
      <c r="M3348" s="64">
        <f>①陸連データ貼付け!Q3348</f>
        <v>0</v>
      </c>
    </row>
    <row r="3349" spans="1:13">
      <c r="A3349" s="233">
        <f>①陸連データ貼付け!M3349</f>
        <v>0</v>
      </c>
      <c r="B3349" s="30" t="str">
        <f t="shared" si="156"/>
        <v>0</v>
      </c>
      <c r="C3349" s="30" t="str">
        <f t="shared" si="157"/>
        <v/>
      </c>
      <c r="D3349" s="30">
        <f>①陸連データ貼付け!B3349</f>
        <v>0</v>
      </c>
      <c r="E3349" s="30">
        <f>①陸連データ貼付け!C3349</f>
        <v>0</v>
      </c>
      <c r="F3349" s="30" t="str">
        <f>ASC(①陸連データ貼付け!D3349)</f>
        <v/>
      </c>
      <c r="G3349" s="30">
        <f>①陸連データ貼付け!E3349</f>
        <v>0</v>
      </c>
      <c r="H3349" s="30">
        <f>①陸連データ貼付け!N3349</f>
        <v>0</v>
      </c>
      <c r="I3349" s="30">
        <f>①陸連データ貼付け!K3349</f>
        <v>0</v>
      </c>
      <c r="J3349" s="30" t="str">
        <f>ASC(①陸連データ貼付け!J3349)</f>
        <v/>
      </c>
      <c r="K3349" s="30">
        <f t="shared" si="158"/>
        <v>0</v>
      </c>
      <c r="L3349" s="30">
        <f>①陸連データ貼付け!P3349</f>
        <v>0</v>
      </c>
      <c r="M3349" s="64">
        <f>①陸連データ貼付け!Q3349</f>
        <v>0</v>
      </c>
    </row>
    <row r="3350" spans="1:13">
      <c r="A3350" s="233">
        <f>①陸連データ貼付け!M3350</f>
        <v>0</v>
      </c>
      <c r="B3350" s="30" t="str">
        <f t="shared" si="156"/>
        <v>0</v>
      </c>
      <c r="C3350" s="30" t="str">
        <f t="shared" si="157"/>
        <v/>
      </c>
      <c r="D3350" s="30">
        <f>①陸連データ貼付け!B3350</f>
        <v>0</v>
      </c>
      <c r="E3350" s="30">
        <f>①陸連データ貼付け!C3350</f>
        <v>0</v>
      </c>
      <c r="F3350" s="30" t="str">
        <f>ASC(①陸連データ貼付け!D3350)</f>
        <v/>
      </c>
      <c r="G3350" s="30">
        <f>①陸連データ貼付け!E3350</f>
        <v>0</v>
      </c>
      <c r="H3350" s="30">
        <f>①陸連データ貼付け!N3350</f>
        <v>0</v>
      </c>
      <c r="I3350" s="30">
        <f>①陸連データ貼付け!K3350</f>
        <v>0</v>
      </c>
      <c r="J3350" s="30" t="str">
        <f>ASC(①陸連データ貼付け!J3350)</f>
        <v/>
      </c>
      <c r="K3350" s="30">
        <f t="shared" si="158"/>
        <v>0</v>
      </c>
      <c r="L3350" s="30">
        <f>①陸連データ貼付け!P3350</f>
        <v>0</v>
      </c>
      <c r="M3350" s="64">
        <f>①陸連データ貼付け!Q3350</f>
        <v>0</v>
      </c>
    </row>
    <row r="3351" spans="1:13">
      <c r="A3351" s="233">
        <f>①陸連データ貼付け!M3351</f>
        <v>0</v>
      </c>
      <c r="B3351" s="30" t="str">
        <f t="shared" si="156"/>
        <v>0</v>
      </c>
      <c r="C3351" s="30" t="str">
        <f t="shared" si="157"/>
        <v/>
      </c>
      <c r="D3351" s="30">
        <f>①陸連データ貼付け!B3351</f>
        <v>0</v>
      </c>
      <c r="E3351" s="30">
        <f>①陸連データ貼付け!C3351</f>
        <v>0</v>
      </c>
      <c r="F3351" s="30" t="str">
        <f>ASC(①陸連データ貼付け!D3351)</f>
        <v/>
      </c>
      <c r="G3351" s="30">
        <f>①陸連データ貼付け!E3351</f>
        <v>0</v>
      </c>
      <c r="H3351" s="30">
        <f>①陸連データ貼付け!N3351</f>
        <v>0</v>
      </c>
      <c r="I3351" s="30">
        <f>①陸連データ貼付け!K3351</f>
        <v>0</v>
      </c>
      <c r="J3351" s="30" t="str">
        <f>ASC(①陸連データ貼付け!J3351)</f>
        <v/>
      </c>
      <c r="K3351" s="30">
        <f t="shared" si="158"/>
        <v>0</v>
      </c>
      <c r="L3351" s="30">
        <f>①陸連データ貼付け!P3351</f>
        <v>0</v>
      </c>
      <c r="M3351" s="64">
        <f>①陸連データ貼付け!Q3351</f>
        <v>0</v>
      </c>
    </row>
    <row r="3352" spans="1:13">
      <c r="A3352" s="233">
        <f>①陸連データ貼付け!M3352</f>
        <v>0</v>
      </c>
      <c r="B3352" s="30" t="str">
        <f t="shared" si="156"/>
        <v>0</v>
      </c>
      <c r="C3352" s="30" t="str">
        <f t="shared" si="157"/>
        <v/>
      </c>
      <c r="D3352" s="30">
        <f>①陸連データ貼付け!B3352</f>
        <v>0</v>
      </c>
      <c r="E3352" s="30">
        <f>①陸連データ貼付け!C3352</f>
        <v>0</v>
      </c>
      <c r="F3352" s="30" t="str">
        <f>ASC(①陸連データ貼付け!D3352)</f>
        <v/>
      </c>
      <c r="G3352" s="30">
        <f>①陸連データ貼付け!E3352</f>
        <v>0</v>
      </c>
      <c r="H3352" s="30">
        <f>①陸連データ貼付け!N3352</f>
        <v>0</v>
      </c>
      <c r="I3352" s="30">
        <f>①陸連データ貼付け!K3352</f>
        <v>0</v>
      </c>
      <c r="J3352" s="30" t="str">
        <f>ASC(①陸連データ貼付け!J3352)</f>
        <v/>
      </c>
      <c r="K3352" s="30">
        <f t="shared" si="158"/>
        <v>0</v>
      </c>
      <c r="L3352" s="30">
        <f>①陸連データ貼付け!P3352</f>
        <v>0</v>
      </c>
      <c r="M3352" s="64">
        <f>①陸連データ貼付け!Q3352</f>
        <v>0</v>
      </c>
    </row>
    <row r="3353" spans="1:13">
      <c r="A3353" s="233">
        <f>①陸連データ貼付け!M3353</f>
        <v>0</v>
      </c>
      <c r="B3353" s="30" t="str">
        <f t="shared" si="156"/>
        <v>0</v>
      </c>
      <c r="C3353" s="30" t="str">
        <f t="shared" si="157"/>
        <v/>
      </c>
      <c r="D3353" s="30">
        <f>①陸連データ貼付け!B3353</f>
        <v>0</v>
      </c>
      <c r="E3353" s="30">
        <f>①陸連データ貼付け!C3353</f>
        <v>0</v>
      </c>
      <c r="F3353" s="30" t="str">
        <f>ASC(①陸連データ貼付け!D3353)</f>
        <v/>
      </c>
      <c r="G3353" s="30">
        <f>①陸連データ貼付け!E3353</f>
        <v>0</v>
      </c>
      <c r="H3353" s="30">
        <f>①陸連データ貼付け!N3353</f>
        <v>0</v>
      </c>
      <c r="I3353" s="30">
        <f>①陸連データ貼付け!K3353</f>
        <v>0</v>
      </c>
      <c r="J3353" s="30" t="str">
        <f>ASC(①陸連データ貼付け!J3353)</f>
        <v/>
      </c>
      <c r="K3353" s="30">
        <f t="shared" si="158"/>
        <v>0</v>
      </c>
      <c r="L3353" s="30">
        <f>①陸連データ貼付け!P3353</f>
        <v>0</v>
      </c>
      <c r="M3353" s="64">
        <f>①陸連データ貼付け!Q3353</f>
        <v>0</v>
      </c>
    </row>
    <row r="3354" spans="1:13">
      <c r="A3354" s="233">
        <f>①陸連データ貼付け!M3354</f>
        <v>0</v>
      </c>
      <c r="B3354" s="30" t="str">
        <f t="shared" si="156"/>
        <v>0</v>
      </c>
      <c r="C3354" s="30" t="str">
        <f t="shared" si="157"/>
        <v/>
      </c>
      <c r="D3354" s="30">
        <f>①陸連データ貼付け!B3354</f>
        <v>0</v>
      </c>
      <c r="E3354" s="30">
        <f>①陸連データ貼付け!C3354</f>
        <v>0</v>
      </c>
      <c r="F3354" s="30" t="str">
        <f>ASC(①陸連データ貼付け!D3354)</f>
        <v/>
      </c>
      <c r="G3354" s="30">
        <f>①陸連データ貼付け!E3354</f>
        <v>0</v>
      </c>
      <c r="H3354" s="30">
        <f>①陸連データ貼付け!N3354</f>
        <v>0</v>
      </c>
      <c r="I3354" s="30">
        <f>①陸連データ貼付け!K3354</f>
        <v>0</v>
      </c>
      <c r="J3354" s="30" t="str">
        <f>ASC(①陸連データ貼付け!J3354)</f>
        <v/>
      </c>
      <c r="K3354" s="30">
        <f t="shared" si="158"/>
        <v>0</v>
      </c>
      <c r="L3354" s="30">
        <f>①陸連データ貼付け!P3354</f>
        <v>0</v>
      </c>
      <c r="M3354" s="64">
        <f>①陸連データ貼付け!Q3354</f>
        <v>0</v>
      </c>
    </row>
    <row r="3355" spans="1:13">
      <c r="A3355" s="233">
        <f>①陸連データ貼付け!M3355</f>
        <v>0</v>
      </c>
      <c r="B3355" s="30" t="str">
        <f t="shared" si="156"/>
        <v>0</v>
      </c>
      <c r="C3355" s="30" t="str">
        <f t="shared" si="157"/>
        <v/>
      </c>
      <c r="D3355" s="30">
        <f>①陸連データ貼付け!B3355</f>
        <v>0</v>
      </c>
      <c r="E3355" s="30">
        <f>①陸連データ貼付け!C3355</f>
        <v>0</v>
      </c>
      <c r="F3355" s="30" t="str">
        <f>ASC(①陸連データ貼付け!D3355)</f>
        <v/>
      </c>
      <c r="G3355" s="30">
        <f>①陸連データ貼付け!E3355</f>
        <v>0</v>
      </c>
      <c r="H3355" s="30">
        <f>①陸連データ貼付け!N3355</f>
        <v>0</v>
      </c>
      <c r="I3355" s="30">
        <f>①陸連データ貼付け!K3355</f>
        <v>0</v>
      </c>
      <c r="J3355" s="30" t="str">
        <f>ASC(①陸連データ貼付け!J3355)</f>
        <v/>
      </c>
      <c r="K3355" s="30">
        <f t="shared" si="158"/>
        <v>0</v>
      </c>
      <c r="L3355" s="30">
        <f>①陸連データ貼付け!P3355</f>
        <v>0</v>
      </c>
      <c r="M3355" s="64">
        <f>①陸連データ貼付け!Q3355</f>
        <v>0</v>
      </c>
    </row>
    <row r="3356" spans="1:13">
      <c r="A3356" s="233">
        <f>①陸連データ貼付け!M3356</f>
        <v>0</v>
      </c>
      <c r="B3356" s="30" t="str">
        <f t="shared" si="156"/>
        <v>0</v>
      </c>
      <c r="C3356" s="30" t="str">
        <f t="shared" si="157"/>
        <v/>
      </c>
      <c r="D3356" s="30">
        <f>①陸連データ貼付け!B3356</f>
        <v>0</v>
      </c>
      <c r="E3356" s="30">
        <f>①陸連データ貼付け!C3356</f>
        <v>0</v>
      </c>
      <c r="F3356" s="30" t="str">
        <f>ASC(①陸連データ貼付け!D3356)</f>
        <v/>
      </c>
      <c r="G3356" s="30">
        <f>①陸連データ貼付け!E3356</f>
        <v>0</v>
      </c>
      <c r="H3356" s="30">
        <f>①陸連データ貼付け!N3356</f>
        <v>0</v>
      </c>
      <c r="I3356" s="30">
        <f>①陸連データ貼付け!K3356</f>
        <v>0</v>
      </c>
      <c r="J3356" s="30" t="str">
        <f>ASC(①陸連データ貼付け!J3356)</f>
        <v/>
      </c>
      <c r="K3356" s="30">
        <f t="shared" si="158"/>
        <v>0</v>
      </c>
      <c r="L3356" s="30">
        <f>①陸連データ貼付け!P3356</f>
        <v>0</v>
      </c>
      <c r="M3356" s="64">
        <f>①陸連データ貼付け!Q3356</f>
        <v>0</v>
      </c>
    </row>
    <row r="3357" spans="1:13">
      <c r="A3357" s="233">
        <f>①陸連データ貼付け!M3357</f>
        <v>0</v>
      </c>
      <c r="B3357" s="30" t="str">
        <f t="shared" si="156"/>
        <v>0</v>
      </c>
      <c r="C3357" s="30" t="str">
        <f t="shared" si="157"/>
        <v/>
      </c>
      <c r="D3357" s="30">
        <f>①陸連データ貼付け!B3357</f>
        <v>0</v>
      </c>
      <c r="E3357" s="30">
        <f>①陸連データ貼付け!C3357</f>
        <v>0</v>
      </c>
      <c r="F3357" s="30" t="str">
        <f>ASC(①陸連データ貼付け!D3357)</f>
        <v/>
      </c>
      <c r="G3357" s="30">
        <f>①陸連データ貼付け!E3357</f>
        <v>0</v>
      </c>
      <c r="H3357" s="30">
        <f>①陸連データ貼付け!N3357</f>
        <v>0</v>
      </c>
      <c r="I3357" s="30">
        <f>①陸連データ貼付け!K3357</f>
        <v>0</v>
      </c>
      <c r="J3357" s="30" t="str">
        <f>ASC(①陸連データ貼付け!J3357)</f>
        <v/>
      </c>
      <c r="K3357" s="30">
        <f t="shared" si="158"/>
        <v>0</v>
      </c>
      <c r="L3357" s="30">
        <f>①陸連データ貼付け!P3357</f>
        <v>0</v>
      </c>
      <c r="M3357" s="64">
        <f>①陸連データ貼付け!Q3357</f>
        <v>0</v>
      </c>
    </row>
    <row r="3358" spans="1:13">
      <c r="A3358" s="233">
        <f>①陸連データ貼付け!M3358</f>
        <v>0</v>
      </c>
      <c r="B3358" s="30" t="str">
        <f t="shared" si="156"/>
        <v>0</v>
      </c>
      <c r="C3358" s="30" t="str">
        <f t="shared" si="157"/>
        <v/>
      </c>
      <c r="D3358" s="30">
        <f>①陸連データ貼付け!B3358</f>
        <v>0</v>
      </c>
      <c r="E3358" s="30">
        <f>①陸連データ貼付け!C3358</f>
        <v>0</v>
      </c>
      <c r="F3358" s="30" t="str">
        <f>ASC(①陸連データ貼付け!D3358)</f>
        <v/>
      </c>
      <c r="G3358" s="30">
        <f>①陸連データ貼付け!E3358</f>
        <v>0</v>
      </c>
      <c r="H3358" s="30">
        <f>①陸連データ貼付け!N3358</f>
        <v>0</v>
      </c>
      <c r="I3358" s="30">
        <f>①陸連データ貼付け!K3358</f>
        <v>0</v>
      </c>
      <c r="J3358" s="30" t="str">
        <f>ASC(①陸連データ貼付け!J3358)</f>
        <v/>
      </c>
      <c r="K3358" s="30">
        <f t="shared" si="158"/>
        <v>0</v>
      </c>
      <c r="L3358" s="30">
        <f>①陸連データ貼付け!P3358</f>
        <v>0</v>
      </c>
      <c r="M3358" s="64">
        <f>①陸連データ貼付け!Q3358</f>
        <v>0</v>
      </c>
    </row>
    <row r="3359" spans="1:13">
      <c r="A3359" s="233">
        <f>①陸連データ貼付け!M3359</f>
        <v>0</v>
      </c>
      <c r="B3359" s="30" t="str">
        <f t="shared" si="156"/>
        <v>0</v>
      </c>
      <c r="C3359" s="30" t="str">
        <f t="shared" si="157"/>
        <v/>
      </c>
      <c r="D3359" s="30">
        <f>①陸連データ貼付け!B3359</f>
        <v>0</v>
      </c>
      <c r="E3359" s="30">
        <f>①陸連データ貼付け!C3359</f>
        <v>0</v>
      </c>
      <c r="F3359" s="30" t="str">
        <f>ASC(①陸連データ貼付け!D3359)</f>
        <v/>
      </c>
      <c r="G3359" s="30">
        <f>①陸連データ貼付け!E3359</f>
        <v>0</v>
      </c>
      <c r="H3359" s="30">
        <f>①陸連データ貼付け!N3359</f>
        <v>0</v>
      </c>
      <c r="I3359" s="30">
        <f>①陸連データ貼付け!K3359</f>
        <v>0</v>
      </c>
      <c r="J3359" s="30" t="str">
        <f>ASC(①陸連データ貼付け!J3359)</f>
        <v/>
      </c>
      <c r="K3359" s="30">
        <f t="shared" si="158"/>
        <v>0</v>
      </c>
      <c r="L3359" s="30">
        <f>①陸連データ貼付け!P3359</f>
        <v>0</v>
      </c>
      <c r="M3359" s="64">
        <f>①陸連データ貼付け!Q3359</f>
        <v>0</v>
      </c>
    </row>
    <row r="3360" spans="1:13">
      <c r="A3360" s="233">
        <f>①陸連データ貼付け!M3360</f>
        <v>0</v>
      </c>
      <c r="B3360" s="30" t="str">
        <f t="shared" si="156"/>
        <v>0</v>
      </c>
      <c r="C3360" s="30" t="str">
        <f t="shared" si="157"/>
        <v/>
      </c>
      <c r="D3360" s="30">
        <f>①陸連データ貼付け!B3360</f>
        <v>0</v>
      </c>
      <c r="E3360" s="30">
        <f>①陸連データ貼付け!C3360</f>
        <v>0</v>
      </c>
      <c r="F3360" s="30" t="str">
        <f>ASC(①陸連データ貼付け!D3360)</f>
        <v/>
      </c>
      <c r="G3360" s="30">
        <f>①陸連データ貼付け!E3360</f>
        <v>0</v>
      </c>
      <c r="H3360" s="30">
        <f>①陸連データ貼付け!N3360</f>
        <v>0</v>
      </c>
      <c r="I3360" s="30">
        <f>①陸連データ貼付け!K3360</f>
        <v>0</v>
      </c>
      <c r="J3360" s="30" t="str">
        <f>ASC(①陸連データ貼付け!J3360)</f>
        <v/>
      </c>
      <c r="K3360" s="30">
        <f t="shared" si="158"/>
        <v>0</v>
      </c>
      <c r="L3360" s="30">
        <f>①陸連データ貼付け!P3360</f>
        <v>0</v>
      </c>
      <c r="M3360" s="64">
        <f>①陸連データ貼付け!Q3360</f>
        <v>0</v>
      </c>
    </row>
    <row r="3361" spans="1:13">
      <c r="A3361" s="233">
        <f>①陸連データ貼付け!M3361</f>
        <v>0</v>
      </c>
      <c r="B3361" s="30" t="str">
        <f t="shared" si="156"/>
        <v>0</v>
      </c>
      <c r="C3361" s="30" t="str">
        <f t="shared" si="157"/>
        <v/>
      </c>
      <c r="D3361" s="30">
        <f>①陸連データ貼付け!B3361</f>
        <v>0</v>
      </c>
      <c r="E3361" s="30">
        <f>①陸連データ貼付け!C3361</f>
        <v>0</v>
      </c>
      <c r="F3361" s="30" t="str">
        <f>ASC(①陸連データ貼付け!D3361)</f>
        <v/>
      </c>
      <c r="G3361" s="30">
        <f>①陸連データ貼付け!E3361</f>
        <v>0</v>
      </c>
      <c r="H3361" s="30">
        <f>①陸連データ貼付け!N3361</f>
        <v>0</v>
      </c>
      <c r="I3361" s="30">
        <f>①陸連データ貼付け!K3361</f>
        <v>0</v>
      </c>
      <c r="J3361" s="30" t="str">
        <f>ASC(①陸連データ貼付け!J3361)</f>
        <v/>
      </c>
      <c r="K3361" s="30">
        <f t="shared" si="158"/>
        <v>0</v>
      </c>
      <c r="L3361" s="30">
        <f>①陸連データ貼付け!P3361</f>
        <v>0</v>
      </c>
      <c r="M3361" s="64">
        <f>①陸連データ貼付け!Q3361</f>
        <v>0</v>
      </c>
    </row>
    <row r="3362" spans="1:13">
      <c r="A3362" s="233">
        <f>①陸連データ貼付け!M3362</f>
        <v>0</v>
      </c>
      <c r="B3362" s="30" t="str">
        <f t="shared" si="156"/>
        <v>0</v>
      </c>
      <c r="C3362" s="30" t="str">
        <f t="shared" si="157"/>
        <v/>
      </c>
      <c r="D3362" s="30">
        <f>①陸連データ貼付け!B3362</f>
        <v>0</v>
      </c>
      <c r="E3362" s="30">
        <f>①陸連データ貼付け!C3362</f>
        <v>0</v>
      </c>
      <c r="F3362" s="30" t="str">
        <f>ASC(①陸連データ貼付け!D3362)</f>
        <v/>
      </c>
      <c r="G3362" s="30">
        <f>①陸連データ貼付け!E3362</f>
        <v>0</v>
      </c>
      <c r="H3362" s="30">
        <f>①陸連データ貼付け!N3362</f>
        <v>0</v>
      </c>
      <c r="I3362" s="30">
        <f>①陸連データ貼付け!K3362</f>
        <v>0</v>
      </c>
      <c r="J3362" s="30" t="str">
        <f>ASC(①陸連データ貼付け!J3362)</f>
        <v/>
      </c>
      <c r="K3362" s="30">
        <f t="shared" si="158"/>
        <v>0</v>
      </c>
      <c r="L3362" s="30">
        <f>①陸連データ貼付け!P3362</f>
        <v>0</v>
      </c>
      <c r="M3362" s="64">
        <f>①陸連データ貼付け!Q3362</f>
        <v>0</v>
      </c>
    </row>
    <row r="3363" spans="1:13">
      <c r="A3363" s="233">
        <f>①陸連データ貼付け!M3363</f>
        <v>0</v>
      </c>
      <c r="B3363" s="30" t="str">
        <f t="shared" si="156"/>
        <v>0</v>
      </c>
      <c r="C3363" s="30" t="str">
        <f t="shared" si="157"/>
        <v/>
      </c>
      <c r="D3363" s="30">
        <f>①陸連データ貼付け!B3363</f>
        <v>0</v>
      </c>
      <c r="E3363" s="30">
        <f>①陸連データ貼付け!C3363</f>
        <v>0</v>
      </c>
      <c r="F3363" s="30" t="str">
        <f>ASC(①陸連データ貼付け!D3363)</f>
        <v/>
      </c>
      <c r="G3363" s="30">
        <f>①陸連データ貼付け!E3363</f>
        <v>0</v>
      </c>
      <c r="H3363" s="30">
        <f>①陸連データ貼付け!N3363</f>
        <v>0</v>
      </c>
      <c r="I3363" s="30">
        <f>①陸連データ貼付け!K3363</f>
        <v>0</v>
      </c>
      <c r="J3363" s="30" t="str">
        <f>ASC(①陸連データ貼付け!J3363)</f>
        <v/>
      </c>
      <c r="K3363" s="30">
        <f t="shared" si="158"/>
        <v>0</v>
      </c>
      <c r="L3363" s="30">
        <f>①陸連データ貼付け!P3363</f>
        <v>0</v>
      </c>
      <c r="M3363" s="64">
        <f>①陸連データ貼付け!Q3363</f>
        <v>0</v>
      </c>
    </row>
    <row r="3364" spans="1:13">
      <c r="A3364" s="233">
        <f>①陸連データ貼付け!M3364</f>
        <v>0</v>
      </c>
      <c r="B3364" s="30" t="str">
        <f t="shared" si="156"/>
        <v>0</v>
      </c>
      <c r="C3364" s="30" t="str">
        <f t="shared" si="157"/>
        <v/>
      </c>
      <c r="D3364" s="30">
        <f>①陸連データ貼付け!B3364</f>
        <v>0</v>
      </c>
      <c r="E3364" s="30">
        <f>①陸連データ貼付け!C3364</f>
        <v>0</v>
      </c>
      <c r="F3364" s="30" t="str">
        <f>ASC(①陸連データ貼付け!D3364)</f>
        <v/>
      </c>
      <c r="G3364" s="30">
        <f>①陸連データ貼付け!E3364</f>
        <v>0</v>
      </c>
      <c r="H3364" s="30">
        <f>①陸連データ貼付け!N3364</f>
        <v>0</v>
      </c>
      <c r="I3364" s="30">
        <f>①陸連データ貼付け!K3364</f>
        <v>0</v>
      </c>
      <c r="J3364" s="30" t="str">
        <f>ASC(①陸連データ貼付け!J3364)</f>
        <v/>
      </c>
      <c r="K3364" s="30">
        <f t="shared" si="158"/>
        <v>0</v>
      </c>
      <c r="L3364" s="30">
        <f>①陸連データ貼付け!P3364</f>
        <v>0</v>
      </c>
      <c r="M3364" s="64">
        <f>①陸連データ貼付け!Q3364</f>
        <v>0</v>
      </c>
    </row>
    <row r="3365" spans="1:13">
      <c r="A3365" s="233">
        <f>①陸連データ貼付け!M3365</f>
        <v>0</v>
      </c>
      <c r="B3365" s="30" t="str">
        <f t="shared" si="156"/>
        <v>0</v>
      </c>
      <c r="C3365" s="30" t="str">
        <f t="shared" si="157"/>
        <v/>
      </c>
      <c r="D3365" s="30">
        <f>①陸連データ貼付け!B3365</f>
        <v>0</v>
      </c>
      <c r="E3365" s="30">
        <f>①陸連データ貼付け!C3365</f>
        <v>0</v>
      </c>
      <c r="F3365" s="30" t="str">
        <f>ASC(①陸連データ貼付け!D3365)</f>
        <v/>
      </c>
      <c r="G3365" s="30">
        <f>①陸連データ貼付け!E3365</f>
        <v>0</v>
      </c>
      <c r="H3365" s="30">
        <f>①陸連データ貼付け!N3365</f>
        <v>0</v>
      </c>
      <c r="I3365" s="30">
        <f>①陸連データ貼付け!K3365</f>
        <v>0</v>
      </c>
      <c r="J3365" s="30" t="str">
        <f>ASC(①陸連データ貼付け!J3365)</f>
        <v/>
      </c>
      <c r="K3365" s="30">
        <f t="shared" si="158"/>
        <v>0</v>
      </c>
      <c r="L3365" s="30">
        <f>①陸連データ貼付け!P3365</f>
        <v>0</v>
      </c>
      <c r="M3365" s="64">
        <f>①陸連データ貼付け!Q3365</f>
        <v>0</v>
      </c>
    </row>
    <row r="3366" spans="1:13">
      <c r="A3366" s="233">
        <f>①陸連データ貼付け!M3366</f>
        <v>0</v>
      </c>
      <c r="B3366" s="30" t="str">
        <f t="shared" si="156"/>
        <v>0</v>
      </c>
      <c r="C3366" s="30" t="str">
        <f t="shared" si="157"/>
        <v/>
      </c>
      <c r="D3366" s="30">
        <f>①陸連データ貼付け!B3366</f>
        <v>0</v>
      </c>
      <c r="E3366" s="30">
        <f>①陸連データ貼付け!C3366</f>
        <v>0</v>
      </c>
      <c r="F3366" s="30" t="str">
        <f>ASC(①陸連データ貼付け!D3366)</f>
        <v/>
      </c>
      <c r="G3366" s="30">
        <f>①陸連データ貼付け!E3366</f>
        <v>0</v>
      </c>
      <c r="H3366" s="30">
        <f>①陸連データ貼付け!N3366</f>
        <v>0</v>
      </c>
      <c r="I3366" s="30">
        <f>①陸連データ貼付け!K3366</f>
        <v>0</v>
      </c>
      <c r="J3366" s="30" t="str">
        <f>ASC(①陸連データ貼付け!J3366)</f>
        <v/>
      </c>
      <c r="K3366" s="30">
        <f t="shared" si="158"/>
        <v>0</v>
      </c>
      <c r="L3366" s="30">
        <f>①陸連データ貼付け!P3366</f>
        <v>0</v>
      </c>
      <c r="M3366" s="64">
        <f>①陸連データ貼付け!Q3366</f>
        <v>0</v>
      </c>
    </row>
    <row r="3367" spans="1:13">
      <c r="A3367" s="233">
        <f>①陸連データ貼付け!M3367</f>
        <v>0</v>
      </c>
      <c r="B3367" s="30" t="str">
        <f t="shared" si="156"/>
        <v>0</v>
      </c>
      <c r="C3367" s="30" t="str">
        <f t="shared" si="157"/>
        <v/>
      </c>
      <c r="D3367" s="30">
        <f>①陸連データ貼付け!B3367</f>
        <v>0</v>
      </c>
      <c r="E3367" s="30">
        <f>①陸連データ貼付け!C3367</f>
        <v>0</v>
      </c>
      <c r="F3367" s="30" t="str">
        <f>ASC(①陸連データ貼付け!D3367)</f>
        <v/>
      </c>
      <c r="G3367" s="30">
        <f>①陸連データ貼付け!E3367</f>
        <v>0</v>
      </c>
      <c r="H3367" s="30">
        <f>①陸連データ貼付け!N3367</f>
        <v>0</v>
      </c>
      <c r="I3367" s="30">
        <f>①陸連データ貼付け!K3367</f>
        <v>0</v>
      </c>
      <c r="J3367" s="30" t="str">
        <f>ASC(①陸連データ貼付け!J3367)</f>
        <v/>
      </c>
      <c r="K3367" s="30">
        <f t="shared" si="158"/>
        <v>0</v>
      </c>
      <c r="L3367" s="30">
        <f>①陸連データ貼付け!P3367</f>
        <v>0</v>
      </c>
      <c r="M3367" s="64">
        <f>①陸連データ貼付け!Q3367</f>
        <v>0</v>
      </c>
    </row>
    <row r="3368" spans="1:13">
      <c r="A3368" s="233">
        <f>①陸連データ貼付け!M3368</f>
        <v>0</v>
      </c>
      <c r="B3368" s="30" t="str">
        <f t="shared" si="156"/>
        <v>0</v>
      </c>
      <c r="C3368" s="30" t="str">
        <f t="shared" si="157"/>
        <v/>
      </c>
      <c r="D3368" s="30">
        <f>①陸連データ貼付け!B3368</f>
        <v>0</v>
      </c>
      <c r="E3368" s="30">
        <f>①陸連データ貼付け!C3368</f>
        <v>0</v>
      </c>
      <c r="F3368" s="30" t="str">
        <f>ASC(①陸連データ貼付け!D3368)</f>
        <v/>
      </c>
      <c r="G3368" s="30">
        <f>①陸連データ貼付け!E3368</f>
        <v>0</v>
      </c>
      <c r="H3368" s="30">
        <f>①陸連データ貼付け!N3368</f>
        <v>0</v>
      </c>
      <c r="I3368" s="30">
        <f>①陸連データ貼付け!K3368</f>
        <v>0</v>
      </c>
      <c r="J3368" s="30" t="str">
        <f>ASC(①陸連データ貼付け!J3368)</f>
        <v/>
      </c>
      <c r="K3368" s="30">
        <f t="shared" si="158"/>
        <v>0</v>
      </c>
      <c r="L3368" s="30">
        <f>①陸連データ貼付け!P3368</f>
        <v>0</v>
      </c>
      <c r="M3368" s="64">
        <f>①陸連データ貼付け!Q3368</f>
        <v>0</v>
      </c>
    </row>
    <row r="3369" spans="1:13">
      <c r="A3369" s="233">
        <f>①陸連データ貼付け!M3369</f>
        <v>0</v>
      </c>
      <c r="B3369" s="30" t="str">
        <f t="shared" si="156"/>
        <v>0</v>
      </c>
      <c r="C3369" s="30" t="str">
        <f t="shared" si="157"/>
        <v/>
      </c>
      <c r="D3369" s="30">
        <f>①陸連データ貼付け!B3369</f>
        <v>0</v>
      </c>
      <c r="E3369" s="30">
        <f>①陸連データ貼付け!C3369</f>
        <v>0</v>
      </c>
      <c r="F3369" s="30" t="str">
        <f>ASC(①陸連データ貼付け!D3369)</f>
        <v/>
      </c>
      <c r="G3369" s="30">
        <f>①陸連データ貼付け!E3369</f>
        <v>0</v>
      </c>
      <c r="H3369" s="30">
        <f>①陸連データ貼付け!N3369</f>
        <v>0</v>
      </c>
      <c r="I3369" s="30">
        <f>①陸連データ貼付け!K3369</f>
        <v>0</v>
      </c>
      <c r="J3369" s="30" t="str">
        <f>ASC(①陸連データ貼付け!J3369)</f>
        <v/>
      </c>
      <c r="K3369" s="30">
        <f t="shared" si="158"/>
        <v>0</v>
      </c>
      <c r="L3369" s="30">
        <f>①陸連データ貼付け!P3369</f>
        <v>0</v>
      </c>
      <c r="M3369" s="64">
        <f>①陸連データ貼付け!Q3369</f>
        <v>0</v>
      </c>
    </row>
    <row r="3370" spans="1:13">
      <c r="A3370" s="233">
        <f>①陸連データ貼付け!M3370</f>
        <v>0</v>
      </c>
      <c r="B3370" s="30" t="str">
        <f t="shared" si="156"/>
        <v>0</v>
      </c>
      <c r="C3370" s="30" t="str">
        <f t="shared" si="157"/>
        <v/>
      </c>
      <c r="D3370" s="30">
        <f>①陸連データ貼付け!B3370</f>
        <v>0</v>
      </c>
      <c r="E3370" s="30">
        <f>①陸連データ貼付け!C3370</f>
        <v>0</v>
      </c>
      <c r="F3370" s="30" t="str">
        <f>ASC(①陸連データ貼付け!D3370)</f>
        <v/>
      </c>
      <c r="G3370" s="30">
        <f>①陸連データ貼付け!E3370</f>
        <v>0</v>
      </c>
      <c r="H3370" s="30">
        <f>①陸連データ貼付け!N3370</f>
        <v>0</v>
      </c>
      <c r="I3370" s="30">
        <f>①陸連データ貼付け!K3370</f>
        <v>0</v>
      </c>
      <c r="J3370" s="30" t="str">
        <f>ASC(①陸連データ貼付け!J3370)</f>
        <v/>
      </c>
      <c r="K3370" s="30">
        <f t="shared" si="158"/>
        <v>0</v>
      </c>
      <c r="L3370" s="30">
        <f>①陸連データ貼付け!P3370</f>
        <v>0</v>
      </c>
      <c r="M3370" s="64">
        <f>①陸連データ貼付け!Q3370</f>
        <v>0</v>
      </c>
    </row>
    <row r="3371" spans="1:13">
      <c r="A3371" s="233">
        <f>①陸連データ貼付け!M3371</f>
        <v>0</v>
      </c>
      <c r="B3371" s="30" t="str">
        <f t="shared" si="156"/>
        <v>0</v>
      </c>
      <c r="C3371" s="30" t="str">
        <f t="shared" si="157"/>
        <v/>
      </c>
      <c r="D3371" s="30">
        <f>①陸連データ貼付け!B3371</f>
        <v>0</v>
      </c>
      <c r="E3371" s="30">
        <f>①陸連データ貼付け!C3371</f>
        <v>0</v>
      </c>
      <c r="F3371" s="30" t="str">
        <f>ASC(①陸連データ貼付け!D3371)</f>
        <v/>
      </c>
      <c r="G3371" s="30">
        <f>①陸連データ貼付け!E3371</f>
        <v>0</v>
      </c>
      <c r="H3371" s="30">
        <f>①陸連データ貼付け!N3371</f>
        <v>0</v>
      </c>
      <c r="I3371" s="30">
        <f>①陸連データ貼付け!K3371</f>
        <v>0</v>
      </c>
      <c r="J3371" s="30" t="str">
        <f>ASC(①陸連データ貼付け!J3371)</f>
        <v/>
      </c>
      <c r="K3371" s="30">
        <f t="shared" si="158"/>
        <v>0</v>
      </c>
      <c r="L3371" s="30">
        <f>①陸連データ貼付け!P3371</f>
        <v>0</v>
      </c>
      <c r="M3371" s="64">
        <f>①陸連データ貼付け!Q3371</f>
        <v>0</v>
      </c>
    </row>
    <row r="3372" spans="1:13">
      <c r="A3372" s="233">
        <f>①陸連データ貼付け!M3372</f>
        <v>0</v>
      </c>
      <c r="B3372" s="30" t="str">
        <f t="shared" si="156"/>
        <v>0</v>
      </c>
      <c r="C3372" s="30" t="str">
        <f t="shared" si="157"/>
        <v/>
      </c>
      <c r="D3372" s="30">
        <f>①陸連データ貼付け!B3372</f>
        <v>0</v>
      </c>
      <c r="E3372" s="30">
        <f>①陸連データ貼付け!C3372</f>
        <v>0</v>
      </c>
      <c r="F3372" s="30" t="str">
        <f>ASC(①陸連データ貼付け!D3372)</f>
        <v/>
      </c>
      <c r="G3372" s="30">
        <f>①陸連データ貼付け!E3372</f>
        <v>0</v>
      </c>
      <c r="H3372" s="30">
        <f>①陸連データ貼付け!N3372</f>
        <v>0</v>
      </c>
      <c r="I3372" s="30">
        <f>①陸連データ貼付け!K3372</f>
        <v>0</v>
      </c>
      <c r="J3372" s="30" t="str">
        <f>ASC(①陸連データ貼付け!J3372)</f>
        <v/>
      </c>
      <c r="K3372" s="30">
        <f t="shared" si="158"/>
        <v>0</v>
      </c>
      <c r="L3372" s="30">
        <f>①陸連データ貼付け!P3372</f>
        <v>0</v>
      </c>
      <c r="M3372" s="64">
        <f>①陸連データ貼付け!Q3372</f>
        <v>0</v>
      </c>
    </row>
    <row r="3373" spans="1:13">
      <c r="A3373" s="233">
        <f>①陸連データ貼付け!M3373</f>
        <v>0</v>
      </c>
      <c r="B3373" s="30" t="str">
        <f t="shared" si="156"/>
        <v>0</v>
      </c>
      <c r="C3373" s="30" t="str">
        <f t="shared" si="157"/>
        <v/>
      </c>
      <c r="D3373" s="30">
        <f>①陸連データ貼付け!B3373</f>
        <v>0</v>
      </c>
      <c r="E3373" s="30">
        <f>①陸連データ貼付け!C3373</f>
        <v>0</v>
      </c>
      <c r="F3373" s="30" t="str">
        <f>ASC(①陸連データ貼付け!D3373)</f>
        <v/>
      </c>
      <c r="G3373" s="30">
        <f>①陸連データ貼付け!E3373</f>
        <v>0</v>
      </c>
      <c r="H3373" s="30">
        <f>①陸連データ貼付け!N3373</f>
        <v>0</v>
      </c>
      <c r="I3373" s="30">
        <f>①陸連データ貼付け!K3373</f>
        <v>0</v>
      </c>
      <c r="J3373" s="30" t="str">
        <f>ASC(①陸連データ貼付け!J3373)</f>
        <v/>
      </c>
      <c r="K3373" s="30">
        <f t="shared" si="158"/>
        <v>0</v>
      </c>
      <c r="L3373" s="30">
        <f>①陸連データ貼付け!P3373</f>
        <v>0</v>
      </c>
      <c r="M3373" s="64">
        <f>①陸連データ貼付け!Q3373</f>
        <v>0</v>
      </c>
    </row>
    <row r="3374" spans="1:13">
      <c r="A3374" s="233">
        <f>①陸連データ貼付け!M3374</f>
        <v>0</v>
      </c>
      <c r="B3374" s="30" t="str">
        <f t="shared" si="156"/>
        <v>0</v>
      </c>
      <c r="C3374" s="30" t="str">
        <f t="shared" si="157"/>
        <v/>
      </c>
      <c r="D3374" s="30">
        <f>①陸連データ貼付け!B3374</f>
        <v>0</v>
      </c>
      <c r="E3374" s="30">
        <f>①陸連データ貼付け!C3374</f>
        <v>0</v>
      </c>
      <c r="F3374" s="30" t="str">
        <f>ASC(①陸連データ貼付け!D3374)</f>
        <v/>
      </c>
      <c r="G3374" s="30">
        <f>①陸連データ貼付け!E3374</f>
        <v>0</v>
      </c>
      <c r="H3374" s="30">
        <f>①陸連データ貼付け!N3374</f>
        <v>0</v>
      </c>
      <c r="I3374" s="30">
        <f>①陸連データ貼付け!K3374</f>
        <v>0</v>
      </c>
      <c r="J3374" s="30" t="str">
        <f>ASC(①陸連データ貼付け!J3374)</f>
        <v/>
      </c>
      <c r="K3374" s="30">
        <f t="shared" si="158"/>
        <v>0</v>
      </c>
      <c r="L3374" s="30">
        <f>①陸連データ貼付け!P3374</f>
        <v>0</v>
      </c>
      <c r="M3374" s="64">
        <f>①陸連データ貼付け!Q3374</f>
        <v>0</v>
      </c>
    </row>
    <row r="3375" spans="1:13">
      <c r="A3375" s="233">
        <f>①陸連データ貼付け!M3375</f>
        <v>0</v>
      </c>
      <c r="B3375" s="30" t="str">
        <f t="shared" si="156"/>
        <v>0</v>
      </c>
      <c r="C3375" s="30" t="str">
        <f t="shared" si="157"/>
        <v/>
      </c>
      <c r="D3375" s="30">
        <f>①陸連データ貼付け!B3375</f>
        <v>0</v>
      </c>
      <c r="E3375" s="30">
        <f>①陸連データ貼付け!C3375</f>
        <v>0</v>
      </c>
      <c r="F3375" s="30" t="str">
        <f>ASC(①陸連データ貼付け!D3375)</f>
        <v/>
      </c>
      <c r="G3375" s="30">
        <f>①陸連データ貼付け!E3375</f>
        <v>0</v>
      </c>
      <c r="H3375" s="30">
        <f>①陸連データ貼付け!N3375</f>
        <v>0</v>
      </c>
      <c r="I3375" s="30">
        <f>①陸連データ貼付け!K3375</f>
        <v>0</v>
      </c>
      <c r="J3375" s="30" t="str">
        <f>ASC(①陸連データ貼付け!J3375)</f>
        <v/>
      </c>
      <c r="K3375" s="30">
        <f t="shared" si="158"/>
        <v>0</v>
      </c>
      <c r="L3375" s="30">
        <f>①陸連データ貼付け!P3375</f>
        <v>0</v>
      </c>
      <c r="M3375" s="64">
        <f>①陸連データ貼付け!Q3375</f>
        <v>0</v>
      </c>
    </row>
    <row r="3376" spans="1:13">
      <c r="A3376" s="233">
        <f>①陸連データ貼付け!M3376</f>
        <v>0</v>
      </c>
      <c r="B3376" s="30" t="str">
        <f t="shared" si="156"/>
        <v>0</v>
      </c>
      <c r="C3376" s="30" t="str">
        <f t="shared" si="157"/>
        <v/>
      </c>
      <c r="D3376" s="30">
        <f>①陸連データ貼付け!B3376</f>
        <v>0</v>
      </c>
      <c r="E3376" s="30">
        <f>①陸連データ貼付け!C3376</f>
        <v>0</v>
      </c>
      <c r="F3376" s="30" t="str">
        <f>ASC(①陸連データ貼付け!D3376)</f>
        <v/>
      </c>
      <c r="G3376" s="30">
        <f>①陸連データ貼付け!E3376</f>
        <v>0</v>
      </c>
      <c r="H3376" s="30">
        <f>①陸連データ貼付け!N3376</f>
        <v>0</v>
      </c>
      <c r="I3376" s="30">
        <f>①陸連データ貼付け!K3376</f>
        <v>0</v>
      </c>
      <c r="J3376" s="30" t="str">
        <f>ASC(①陸連データ貼付け!J3376)</f>
        <v/>
      </c>
      <c r="K3376" s="30">
        <f t="shared" si="158"/>
        <v>0</v>
      </c>
      <c r="L3376" s="30">
        <f>①陸連データ貼付け!P3376</f>
        <v>0</v>
      </c>
      <c r="M3376" s="64">
        <f>①陸連データ貼付け!Q3376</f>
        <v>0</v>
      </c>
    </row>
    <row r="3377" spans="1:13">
      <c r="A3377" s="233">
        <f>①陸連データ貼付け!M3377</f>
        <v>0</v>
      </c>
      <c r="B3377" s="30" t="str">
        <f t="shared" si="156"/>
        <v>0</v>
      </c>
      <c r="C3377" s="30" t="str">
        <f t="shared" si="157"/>
        <v/>
      </c>
      <c r="D3377" s="30">
        <f>①陸連データ貼付け!B3377</f>
        <v>0</v>
      </c>
      <c r="E3377" s="30">
        <f>①陸連データ貼付け!C3377</f>
        <v>0</v>
      </c>
      <c r="F3377" s="30" t="str">
        <f>ASC(①陸連データ貼付け!D3377)</f>
        <v/>
      </c>
      <c r="G3377" s="30">
        <f>①陸連データ貼付け!E3377</f>
        <v>0</v>
      </c>
      <c r="H3377" s="30">
        <f>①陸連データ貼付け!N3377</f>
        <v>0</v>
      </c>
      <c r="I3377" s="30">
        <f>①陸連データ貼付け!K3377</f>
        <v>0</v>
      </c>
      <c r="J3377" s="30" t="str">
        <f>ASC(①陸連データ貼付け!J3377)</f>
        <v/>
      </c>
      <c r="K3377" s="30">
        <f t="shared" si="158"/>
        <v>0</v>
      </c>
      <c r="L3377" s="30">
        <f>①陸連データ貼付け!P3377</f>
        <v>0</v>
      </c>
      <c r="M3377" s="64">
        <f>①陸連データ貼付け!Q3377</f>
        <v>0</v>
      </c>
    </row>
    <row r="3378" spans="1:13">
      <c r="A3378" s="233">
        <f>①陸連データ貼付け!M3378</f>
        <v>0</v>
      </c>
      <c r="B3378" s="30" t="str">
        <f t="shared" si="156"/>
        <v>0</v>
      </c>
      <c r="C3378" s="30" t="str">
        <f t="shared" si="157"/>
        <v/>
      </c>
      <c r="D3378" s="30">
        <f>①陸連データ貼付け!B3378</f>
        <v>0</v>
      </c>
      <c r="E3378" s="30">
        <f>①陸連データ貼付け!C3378</f>
        <v>0</v>
      </c>
      <c r="F3378" s="30" t="str">
        <f>ASC(①陸連データ貼付け!D3378)</f>
        <v/>
      </c>
      <c r="G3378" s="30">
        <f>①陸連データ貼付け!E3378</f>
        <v>0</v>
      </c>
      <c r="H3378" s="30">
        <f>①陸連データ貼付け!N3378</f>
        <v>0</v>
      </c>
      <c r="I3378" s="30">
        <f>①陸連データ貼付け!K3378</f>
        <v>0</v>
      </c>
      <c r="J3378" s="30" t="str">
        <f>ASC(①陸連データ貼付け!J3378)</f>
        <v/>
      </c>
      <c r="K3378" s="30">
        <f t="shared" si="158"/>
        <v>0</v>
      </c>
      <c r="L3378" s="30">
        <f>①陸連データ貼付け!P3378</f>
        <v>0</v>
      </c>
      <c r="M3378" s="64">
        <f>①陸連データ貼付け!Q3378</f>
        <v>0</v>
      </c>
    </row>
    <row r="3379" spans="1:13">
      <c r="A3379" s="233">
        <f>①陸連データ貼付け!M3379</f>
        <v>0</v>
      </c>
      <c r="B3379" s="30" t="str">
        <f t="shared" si="156"/>
        <v>0</v>
      </c>
      <c r="C3379" s="30" t="str">
        <f t="shared" si="157"/>
        <v/>
      </c>
      <c r="D3379" s="30">
        <f>①陸連データ貼付け!B3379</f>
        <v>0</v>
      </c>
      <c r="E3379" s="30">
        <f>①陸連データ貼付け!C3379</f>
        <v>0</v>
      </c>
      <c r="F3379" s="30" t="str">
        <f>ASC(①陸連データ貼付け!D3379)</f>
        <v/>
      </c>
      <c r="G3379" s="30">
        <f>①陸連データ貼付け!E3379</f>
        <v>0</v>
      </c>
      <c r="H3379" s="30">
        <f>①陸連データ貼付け!N3379</f>
        <v>0</v>
      </c>
      <c r="I3379" s="30">
        <f>①陸連データ貼付け!K3379</f>
        <v>0</v>
      </c>
      <c r="J3379" s="30" t="str">
        <f>ASC(①陸連データ貼付け!J3379)</f>
        <v/>
      </c>
      <c r="K3379" s="30">
        <f t="shared" si="158"/>
        <v>0</v>
      </c>
      <c r="L3379" s="30">
        <f>①陸連データ貼付け!P3379</f>
        <v>0</v>
      </c>
      <c r="M3379" s="64">
        <f>①陸連データ貼付け!Q3379</f>
        <v>0</v>
      </c>
    </row>
    <row r="3380" spans="1:13">
      <c r="A3380" s="233">
        <f>①陸連データ貼付け!M3380</f>
        <v>0</v>
      </c>
      <c r="B3380" s="30" t="str">
        <f t="shared" si="156"/>
        <v>0</v>
      </c>
      <c r="C3380" s="30" t="str">
        <f t="shared" si="157"/>
        <v/>
      </c>
      <c r="D3380" s="30">
        <f>①陸連データ貼付け!B3380</f>
        <v>0</v>
      </c>
      <c r="E3380" s="30">
        <f>①陸連データ貼付け!C3380</f>
        <v>0</v>
      </c>
      <c r="F3380" s="30" t="str">
        <f>ASC(①陸連データ貼付け!D3380)</f>
        <v/>
      </c>
      <c r="G3380" s="30">
        <f>①陸連データ貼付け!E3380</f>
        <v>0</v>
      </c>
      <c r="H3380" s="30">
        <f>①陸連データ貼付け!N3380</f>
        <v>0</v>
      </c>
      <c r="I3380" s="30">
        <f>①陸連データ貼付け!K3380</f>
        <v>0</v>
      </c>
      <c r="J3380" s="30" t="str">
        <f>ASC(①陸連データ貼付け!J3380)</f>
        <v/>
      </c>
      <c r="K3380" s="30">
        <f t="shared" si="158"/>
        <v>0</v>
      </c>
      <c r="L3380" s="30">
        <f>①陸連データ貼付け!P3380</f>
        <v>0</v>
      </c>
      <c r="M3380" s="64">
        <f>①陸連データ貼付け!Q3380</f>
        <v>0</v>
      </c>
    </row>
    <row r="3381" spans="1:13">
      <c r="A3381" s="233">
        <f>①陸連データ貼付け!M3381</f>
        <v>0</v>
      </c>
      <c r="B3381" s="30" t="str">
        <f t="shared" si="156"/>
        <v>0</v>
      </c>
      <c r="C3381" s="30" t="str">
        <f t="shared" si="157"/>
        <v/>
      </c>
      <c r="D3381" s="30">
        <f>①陸連データ貼付け!B3381</f>
        <v>0</v>
      </c>
      <c r="E3381" s="30">
        <f>①陸連データ貼付け!C3381</f>
        <v>0</v>
      </c>
      <c r="F3381" s="30" t="str">
        <f>ASC(①陸連データ貼付け!D3381)</f>
        <v/>
      </c>
      <c r="G3381" s="30">
        <f>①陸連データ貼付け!E3381</f>
        <v>0</v>
      </c>
      <c r="H3381" s="30">
        <f>①陸連データ貼付け!N3381</f>
        <v>0</v>
      </c>
      <c r="I3381" s="30">
        <f>①陸連データ貼付け!K3381</f>
        <v>0</v>
      </c>
      <c r="J3381" s="30" t="str">
        <f>ASC(①陸連データ貼付け!J3381)</f>
        <v/>
      </c>
      <c r="K3381" s="30">
        <f t="shared" si="158"/>
        <v>0</v>
      </c>
      <c r="L3381" s="30">
        <f>①陸連データ貼付け!P3381</f>
        <v>0</v>
      </c>
      <c r="M3381" s="64">
        <f>①陸連データ貼付け!Q3381</f>
        <v>0</v>
      </c>
    </row>
    <row r="3382" spans="1:13">
      <c r="A3382" s="233">
        <f>①陸連データ貼付け!M3382</f>
        <v>0</v>
      </c>
      <c r="B3382" s="30" t="str">
        <f t="shared" si="156"/>
        <v>0</v>
      </c>
      <c r="C3382" s="30" t="str">
        <f t="shared" si="157"/>
        <v/>
      </c>
      <c r="D3382" s="30">
        <f>①陸連データ貼付け!B3382</f>
        <v>0</v>
      </c>
      <c r="E3382" s="30">
        <f>①陸連データ貼付け!C3382</f>
        <v>0</v>
      </c>
      <c r="F3382" s="30" t="str">
        <f>ASC(①陸連データ貼付け!D3382)</f>
        <v/>
      </c>
      <c r="G3382" s="30">
        <f>①陸連データ貼付け!E3382</f>
        <v>0</v>
      </c>
      <c r="H3382" s="30">
        <f>①陸連データ貼付け!N3382</f>
        <v>0</v>
      </c>
      <c r="I3382" s="30">
        <f>①陸連データ貼付け!K3382</f>
        <v>0</v>
      </c>
      <c r="J3382" s="30" t="str">
        <f>ASC(①陸連データ貼付け!J3382)</f>
        <v/>
      </c>
      <c r="K3382" s="30">
        <f t="shared" si="158"/>
        <v>0</v>
      </c>
      <c r="L3382" s="30">
        <f>①陸連データ貼付け!P3382</f>
        <v>0</v>
      </c>
      <c r="M3382" s="64">
        <f>①陸連データ貼付け!Q3382</f>
        <v>0</v>
      </c>
    </row>
    <row r="3383" spans="1:13">
      <c r="A3383" s="233">
        <f>①陸連データ貼付け!M3383</f>
        <v>0</v>
      </c>
      <c r="B3383" s="30" t="str">
        <f t="shared" si="156"/>
        <v>0</v>
      </c>
      <c r="C3383" s="30" t="str">
        <f t="shared" si="157"/>
        <v/>
      </c>
      <c r="D3383" s="30">
        <f>①陸連データ貼付け!B3383</f>
        <v>0</v>
      </c>
      <c r="E3383" s="30">
        <f>①陸連データ貼付け!C3383</f>
        <v>0</v>
      </c>
      <c r="F3383" s="30" t="str">
        <f>ASC(①陸連データ貼付け!D3383)</f>
        <v/>
      </c>
      <c r="G3383" s="30">
        <f>①陸連データ貼付け!E3383</f>
        <v>0</v>
      </c>
      <c r="H3383" s="30">
        <f>①陸連データ貼付け!N3383</f>
        <v>0</v>
      </c>
      <c r="I3383" s="30">
        <f>①陸連データ貼付け!K3383</f>
        <v>0</v>
      </c>
      <c r="J3383" s="30" t="str">
        <f>ASC(①陸連データ貼付け!J3383)</f>
        <v/>
      </c>
      <c r="K3383" s="30">
        <f t="shared" si="158"/>
        <v>0</v>
      </c>
      <c r="L3383" s="30">
        <f>①陸連データ貼付け!P3383</f>
        <v>0</v>
      </c>
      <c r="M3383" s="64">
        <f>①陸連データ貼付け!Q3383</f>
        <v>0</v>
      </c>
    </row>
    <row r="3384" spans="1:13">
      <c r="A3384" s="233">
        <f>①陸連データ貼付け!M3384</f>
        <v>0</v>
      </c>
      <c r="B3384" s="30" t="str">
        <f t="shared" si="156"/>
        <v>0</v>
      </c>
      <c r="C3384" s="30" t="str">
        <f t="shared" si="157"/>
        <v/>
      </c>
      <c r="D3384" s="30">
        <f>①陸連データ貼付け!B3384</f>
        <v>0</v>
      </c>
      <c r="E3384" s="30">
        <f>①陸連データ貼付け!C3384</f>
        <v>0</v>
      </c>
      <c r="F3384" s="30" t="str">
        <f>ASC(①陸連データ貼付け!D3384)</f>
        <v/>
      </c>
      <c r="G3384" s="30">
        <f>①陸連データ貼付け!E3384</f>
        <v>0</v>
      </c>
      <c r="H3384" s="30">
        <f>①陸連データ貼付け!N3384</f>
        <v>0</v>
      </c>
      <c r="I3384" s="30">
        <f>①陸連データ貼付け!K3384</f>
        <v>0</v>
      </c>
      <c r="J3384" s="30" t="str">
        <f>ASC(①陸連データ貼付け!J3384)</f>
        <v/>
      </c>
      <c r="K3384" s="30">
        <f t="shared" si="158"/>
        <v>0</v>
      </c>
      <c r="L3384" s="30">
        <f>①陸連データ貼付け!P3384</f>
        <v>0</v>
      </c>
      <c r="M3384" s="64">
        <f>①陸連データ貼付け!Q3384</f>
        <v>0</v>
      </c>
    </row>
    <row r="3385" spans="1:13">
      <c r="A3385" s="233">
        <f>①陸連データ貼付け!M3385</f>
        <v>0</v>
      </c>
      <c r="B3385" s="30" t="str">
        <f t="shared" si="156"/>
        <v>0</v>
      </c>
      <c r="C3385" s="30" t="str">
        <f t="shared" si="157"/>
        <v/>
      </c>
      <c r="D3385" s="30">
        <f>①陸連データ貼付け!B3385</f>
        <v>0</v>
      </c>
      <c r="E3385" s="30">
        <f>①陸連データ貼付け!C3385</f>
        <v>0</v>
      </c>
      <c r="F3385" s="30" t="str">
        <f>ASC(①陸連データ貼付け!D3385)</f>
        <v/>
      </c>
      <c r="G3385" s="30">
        <f>①陸連データ貼付け!E3385</f>
        <v>0</v>
      </c>
      <c r="H3385" s="30">
        <f>①陸連データ貼付け!N3385</f>
        <v>0</v>
      </c>
      <c r="I3385" s="30">
        <f>①陸連データ貼付け!K3385</f>
        <v>0</v>
      </c>
      <c r="J3385" s="30" t="str">
        <f>ASC(①陸連データ貼付け!J3385)</f>
        <v/>
      </c>
      <c r="K3385" s="30">
        <f t="shared" si="158"/>
        <v>0</v>
      </c>
      <c r="L3385" s="30">
        <f>①陸連データ貼付け!P3385</f>
        <v>0</v>
      </c>
      <c r="M3385" s="64">
        <f>①陸連データ貼付け!Q3385</f>
        <v>0</v>
      </c>
    </row>
    <row r="3386" spans="1:13">
      <c r="A3386" s="233">
        <f>①陸連データ貼付け!M3386</f>
        <v>0</v>
      </c>
      <c r="B3386" s="30" t="str">
        <f t="shared" si="156"/>
        <v>0</v>
      </c>
      <c r="C3386" s="30" t="str">
        <f t="shared" si="157"/>
        <v/>
      </c>
      <c r="D3386" s="30">
        <f>①陸連データ貼付け!B3386</f>
        <v>0</v>
      </c>
      <c r="E3386" s="30">
        <f>①陸連データ貼付け!C3386</f>
        <v>0</v>
      </c>
      <c r="F3386" s="30" t="str">
        <f>ASC(①陸連データ貼付け!D3386)</f>
        <v/>
      </c>
      <c r="G3386" s="30">
        <f>①陸連データ貼付け!E3386</f>
        <v>0</v>
      </c>
      <c r="H3386" s="30">
        <f>①陸連データ貼付け!N3386</f>
        <v>0</v>
      </c>
      <c r="I3386" s="30">
        <f>①陸連データ貼付け!K3386</f>
        <v>0</v>
      </c>
      <c r="J3386" s="30" t="str">
        <f>ASC(①陸連データ貼付け!J3386)</f>
        <v/>
      </c>
      <c r="K3386" s="30">
        <f t="shared" si="158"/>
        <v>0</v>
      </c>
      <c r="L3386" s="30">
        <f>①陸連データ貼付け!P3386</f>
        <v>0</v>
      </c>
      <c r="M3386" s="64">
        <f>①陸連データ貼付け!Q3386</f>
        <v>0</v>
      </c>
    </row>
    <row r="3387" spans="1:13">
      <c r="A3387" s="233">
        <f>①陸連データ貼付け!M3387</f>
        <v>0</v>
      </c>
      <c r="B3387" s="30" t="str">
        <f t="shared" si="156"/>
        <v>0</v>
      </c>
      <c r="C3387" s="30" t="str">
        <f t="shared" si="157"/>
        <v/>
      </c>
      <c r="D3387" s="30">
        <f>①陸連データ貼付け!B3387</f>
        <v>0</v>
      </c>
      <c r="E3387" s="30">
        <f>①陸連データ貼付け!C3387</f>
        <v>0</v>
      </c>
      <c r="F3387" s="30" t="str">
        <f>ASC(①陸連データ貼付け!D3387)</f>
        <v/>
      </c>
      <c r="G3387" s="30">
        <f>①陸連データ貼付け!E3387</f>
        <v>0</v>
      </c>
      <c r="H3387" s="30">
        <f>①陸連データ貼付け!N3387</f>
        <v>0</v>
      </c>
      <c r="I3387" s="30">
        <f>①陸連データ貼付け!K3387</f>
        <v>0</v>
      </c>
      <c r="J3387" s="30" t="str">
        <f>ASC(①陸連データ貼付け!J3387)</f>
        <v/>
      </c>
      <c r="K3387" s="30">
        <f t="shared" si="158"/>
        <v>0</v>
      </c>
      <c r="L3387" s="30">
        <f>①陸連データ貼付け!P3387</f>
        <v>0</v>
      </c>
      <c r="M3387" s="64">
        <f>①陸連データ貼付け!Q3387</f>
        <v>0</v>
      </c>
    </row>
    <row r="3388" spans="1:13">
      <c r="A3388" s="233">
        <f>①陸連データ貼付け!M3388</f>
        <v>0</v>
      </c>
      <c r="B3388" s="30" t="str">
        <f t="shared" si="156"/>
        <v>0</v>
      </c>
      <c r="C3388" s="30" t="str">
        <f t="shared" si="157"/>
        <v/>
      </c>
      <c r="D3388" s="30">
        <f>①陸連データ貼付け!B3388</f>
        <v>0</v>
      </c>
      <c r="E3388" s="30">
        <f>①陸連データ貼付け!C3388</f>
        <v>0</v>
      </c>
      <c r="F3388" s="30" t="str">
        <f>ASC(①陸連データ貼付け!D3388)</f>
        <v/>
      </c>
      <c r="G3388" s="30">
        <f>①陸連データ貼付け!E3388</f>
        <v>0</v>
      </c>
      <c r="H3388" s="30">
        <f>①陸連データ貼付け!N3388</f>
        <v>0</v>
      </c>
      <c r="I3388" s="30">
        <f>①陸連データ貼付け!K3388</f>
        <v>0</v>
      </c>
      <c r="J3388" s="30" t="str">
        <f>ASC(①陸連データ貼付け!J3388)</f>
        <v/>
      </c>
      <c r="K3388" s="30">
        <f t="shared" si="158"/>
        <v>0</v>
      </c>
      <c r="L3388" s="30">
        <f>①陸連データ貼付け!P3388</f>
        <v>0</v>
      </c>
      <c r="M3388" s="64">
        <f>①陸連データ貼付け!Q3388</f>
        <v>0</v>
      </c>
    </row>
    <row r="3389" spans="1:13">
      <c r="A3389" s="233">
        <f>①陸連データ貼付け!M3389</f>
        <v>0</v>
      </c>
      <c r="B3389" s="30" t="str">
        <f t="shared" si="156"/>
        <v>0</v>
      </c>
      <c r="C3389" s="30" t="str">
        <f t="shared" si="157"/>
        <v/>
      </c>
      <c r="D3389" s="30">
        <f>①陸連データ貼付け!B3389</f>
        <v>0</v>
      </c>
      <c r="E3389" s="30">
        <f>①陸連データ貼付け!C3389</f>
        <v>0</v>
      </c>
      <c r="F3389" s="30" t="str">
        <f>ASC(①陸連データ貼付け!D3389)</f>
        <v/>
      </c>
      <c r="G3389" s="30">
        <f>①陸連データ貼付け!E3389</f>
        <v>0</v>
      </c>
      <c r="H3389" s="30">
        <f>①陸連データ貼付け!N3389</f>
        <v>0</v>
      </c>
      <c r="I3389" s="30">
        <f>①陸連データ貼付け!K3389</f>
        <v>0</v>
      </c>
      <c r="J3389" s="30" t="str">
        <f>ASC(①陸連データ貼付け!J3389)</f>
        <v/>
      </c>
      <c r="K3389" s="30">
        <f t="shared" si="158"/>
        <v>0</v>
      </c>
      <c r="L3389" s="30">
        <f>①陸連データ貼付け!P3389</f>
        <v>0</v>
      </c>
      <c r="M3389" s="64">
        <f>①陸連データ貼付け!Q3389</f>
        <v>0</v>
      </c>
    </row>
    <row r="3390" spans="1:13">
      <c r="A3390" s="233">
        <f>①陸連データ貼付け!M3390</f>
        <v>0</v>
      </c>
      <c r="B3390" s="30" t="str">
        <f t="shared" si="156"/>
        <v>0</v>
      </c>
      <c r="C3390" s="30" t="str">
        <f t="shared" si="157"/>
        <v/>
      </c>
      <c r="D3390" s="30">
        <f>①陸連データ貼付け!B3390</f>
        <v>0</v>
      </c>
      <c r="E3390" s="30">
        <f>①陸連データ貼付け!C3390</f>
        <v>0</v>
      </c>
      <c r="F3390" s="30" t="str">
        <f>ASC(①陸連データ貼付け!D3390)</f>
        <v/>
      </c>
      <c r="G3390" s="30">
        <f>①陸連データ貼付け!E3390</f>
        <v>0</v>
      </c>
      <c r="H3390" s="30">
        <f>①陸連データ貼付け!N3390</f>
        <v>0</v>
      </c>
      <c r="I3390" s="30">
        <f>①陸連データ貼付け!K3390</f>
        <v>0</v>
      </c>
      <c r="J3390" s="30" t="str">
        <f>ASC(①陸連データ貼付け!J3390)</f>
        <v/>
      </c>
      <c r="K3390" s="30">
        <f t="shared" si="158"/>
        <v>0</v>
      </c>
      <c r="L3390" s="30">
        <f>①陸連データ貼付け!P3390</f>
        <v>0</v>
      </c>
      <c r="M3390" s="64">
        <f>①陸連データ貼付け!Q3390</f>
        <v>0</v>
      </c>
    </row>
    <row r="3391" spans="1:13">
      <c r="A3391" s="233">
        <f>①陸連データ貼付け!M3391</f>
        <v>0</v>
      </c>
      <c r="B3391" s="30" t="str">
        <f t="shared" si="156"/>
        <v>0</v>
      </c>
      <c r="C3391" s="30" t="str">
        <f t="shared" si="157"/>
        <v/>
      </c>
      <c r="D3391" s="30">
        <f>①陸連データ貼付け!B3391</f>
        <v>0</v>
      </c>
      <c r="E3391" s="30">
        <f>①陸連データ貼付け!C3391</f>
        <v>0</v>
      </c>
      <c r="F3391" s="30" t="str">
        <f>ASC(①陸連データ貼付け!D3391)</f>
        <v/>
      </c>
      <c r="G3391" s="30">
        <f>①陸連データ貼付け!E3391</f>
        <v>0</v>
      </c>
      <c r="H3391" s="30">
        <f>①陸連データ貼付け!N3391</f>
        <v>0</v>
      </c>
      <c r="I3391" s="30">
        <f>①陸連データ貼付け!K3391</f>
        <v>0</v>
      </c>
      <c r="J3391" s="30" t="str">
        <f>ASC(①陸連データ貼付け!J3391)</f>
        <v/>
      </c>
      <c r="K3391" s="30">
        <f t="shared" si="158"/>
        <v>0</v>
      </c>
      <c r="L3391" s="30">
        <f>①陸連データ貼付け!P3391</f>
        <v>0</v>
      </c>
      <c r="M3391" s="64">
        <f>①陸連データ貼付け!Q3391</f>
        <v>0</v>
      </c>
    </row>
    <row r="3392" spans="1:13">
      <c r="A3392" s="233">
        <f>①陸連データ貼付け!M3392</f>
        <v>0</v>
      </c>
      <c r="B3392" s="30" t="str">
        <f t="shared" si="156"/>
        <v>0</v>
      </c>
      <c r="C3392" s="30" t="str">
        <f t="shared" si="157"/>
        <v/>
      </c>
      <c r="D3392" s="30">
        <f>①陸連データ貼付け!B3392</f>
        <v>0</v>
      </c>
      <c r="E3392" s="30">
        <f>①陸連データ貼付け!C3392</f>
        <v>0</v>
      </c>
      <c r="F3392" s="30" t="str">
        <f>ASC(①陸連データ貼付け!D3392)</f>
        <v/>
      </c>
      <c r="G3392" s="30">
        <f>①陸連データ貼付け!E3392</f>
        <v>0</v>
      </c>
      <c r="H3392" s="30">
        <f>①陸連データ貼付け!N3392</f>
        <v>0</v>
      </c>
      <c r="I3392" s="30">
        <f>①陸連データ貼付け!K3392</f>
        <v>0</v>
      </c>
      <c r="J3392" s="30" t="str">
        <f>ASC(①陸連データ貼付け!J3392)</f>
        <v/>
      </c>
      <c r="K3392" s="30">
        <f t="shared" si="158"/>
        <v>0</v>
      </c>
      <c r="L3392" s="30">
        <f>①陸連データ貼付け!P3392</f>
        <v>0</v>
      </c>
      <c r="M3392" s="64">
        <f>①陸連データ貼付け!Q3392</f>
        <v>0</v>
      </c>
    </row>
    <row r="3393" spans="1:13">
      <c r="A3393" s="233">
        <f>①陸連データ貼付け!M3393</f>
        <v>0</v>
      </c>
      <c r="B3393" s="30" t="str">
        <f t="shared" si="156"/>
        <v>0</v>
      </c>
      <c r="C3393" s="30" t="str">
        <f t="shared" si="157"/>
        <v/>
      </c>
      <c r="D3393" s="30">
        <f>①陸連データ貼付け!B3393</f>
        <v>0</v>
      </c>
      <c r="E3393" s="30">
        <f>①陸連データ貼付け!C3393</f>
        <v>0</v>
      </c>
      <c r="F3393" s="30" t="str">
        <f>ASC(①陸連データ貼付け!D3393)</f>
        <v/>
      </c>
      <c r="G3393" s="30">
        <f>①陸連データ貼付け!E3393</f>
        <v>0</v>
      </c>
      <c r="H3393" s="30">
        <f>①陸連データ貼付け!N3393</f>
        <v>0</v>
      </c>
      <c r="I3393" s="30">
        <f>①陸連データ貼付け!K3393</f>
        <v>0</v>
      </c>
      <c r="J3393" s="30" t="str">
        <f>ASC(①陸連データ貼付け!J3393)</f>
        <v/>
      </c>
      <c r="K3393" s="30">
        <f t="shared" si="158"/>
        <v>0</v>
      </c>
      <c r="L3393" s="30">
        <f>①陸連データ貼付け!P3393</f>
        <v>0</v>
      </c>
      <c r="M3393" s="64">
        <f>①陸連データ貼付け!Q3393</f>
        <v>0</v>
      </c>
    </row>
    <row r="3394" spans="1:13">
      <c r="A3394" s="233">
        <f>①陸連データ貼付け!M3394</f>
        <v>0</v>
      </c>
      <c r="B3394" s="30" t="str">
        <f t="shared" si="156"/>
        <v>0</v>
      </c>
      <c r="C3394" s="30" t="str">
        <f t="shared" si="157"/>
        <v/>
      </c>
      <c r="D3394" s="30">
        <f>①陸連データ貼付け!B3394</f>
        <v>0</v>
      </c>
      <c r="E3394" s="30">
        <f>①陸連データ貼付け!C3394</f>
        <v>0</v>
      </c>
      <c r="F3394" s="30" t="str">
        <f>ASC(①陸連データ貼付け!D3394)</f>
        <v/>
      </c>
      <c r="G3394" s="30">
        <f>①陸連データ貼付け!E3394</f>
        <v>0</v>
      </c>
      <c r="H3394" s="30">
        <f>①陸連データ貼付け!N3394</f>
        <v>0</v>
      </c>
      <c r="I3394" s="30">
        <f>①陸連データ貼付け!K3394</f>
        <v>0</v>
      </c>
      <c r="J3394" s="30" t="str">
        <f>ASC(①陸連データ貼付け!J3394)</f>
        <v/>
      </c>
      <c r="K3394" s="30">
        <f t="shared" si="158"/>
        <v>0</v>
      </c>
      <c r="L3394" s="30">
        <f>①陸連データ貼付け!P3394</f>
        <v>0</v>
      </c>
      <c r="M3394" s="64">
        <f>①陸連データ貼付け!Q3394</f>
        <v>0</v>
      </c>
    </row>
    <row r="3395" spans="1:13">
      <c r="A3395" s="233">
        <f>①陸連データ貼付け!M3395</f>
        <v>0</v>
      </c>
      <c r="B3395" s="30" t="str">
        <f t="shared" ref="B3395:B3458" si="159">LEFT(A3395,1)</f>
        <v>0</v>
      </c>
      <c r="C3395" s="30" t="str">
        <f t="shared" ref="C3395:C3458" si="160">REPLACE(A3395,1,1,"")</f>
        <v/>
      </c>
      <c r="D3395" s="30">
        <f>①陸連データ貼付け!B3395</f>
        <v>0</v>
      </c>
      <c r="E3395" s="30">
        <f>①陸連データ貼付け!C3395</f>
        <v>0</v>
      </c>
      <c r="F3395" s="30" t="str">
        <f>ASC(①陸連データ貼付け!D3395)</f>
        <v/>
      </c>
      <c r="G3395" s="30">
        <f>①陸連データ貼付け!E3395</f>
        <v>0</v>
      </c>
      <c r="H3395" s="30">
        <f>①陸連データ貼付け!N3395</f>
        <v>0</v>
      </c>
      <c r="I3395" s="30">
        <f>①陸連データ貼付け!K3395</f>
        <v>0</v>
      </c>
      <c r="J3395" s="30" t="str">
        <f>ASC(①陸連データ貼付け!J3395)</f>
        <v/>
      </c>
      <c r="K3395" s="30">
        <f t="shared" ref="K3395:K3458" si="161">I3395</f>
        <v>0</v>
      </c>
      <c r="L3395" s="30">
        <f>①陸連データ貼付け!P3395</f>
        <v>0</v>
      </c>
      <c r="M3395" s="64">
        <f>①陸連データ貼付け!Q3395</f>
        <v>0</v>
      </c>
    </row>
    <row r="3396" spans="1:13">
      <c r="A3396" s="233">
        <f>①陸連データ貼付け!M3396</f>
        <v>0</v>
      </c>
      <c r="B3396" s="30" t="str">
        <f t="shared" si="159"/>
        <v>0</v>
      </c>
      <c r="C3396" s="30" t="str">
        <f t="shared" si="160"/>
        <v/>
      </c>
      <c r="D3396" s="30">
        <f>①陸連データ貼付け!B3396</f>
        <v>0</v>
      </c>
      <c r="E3396" s="30">
        <f>①陸連データ貼付け!C3396</f>
        <v>0</v>
      </c>
      <c r="F3396" s="30" t="str">
        <f>ASC(①陸連データ貼付け!D3396)</f>
        <v/>
      </c>
      <c r="G3396" s="30">
        <f>①陸連データ貼付け!E3396</f>
        <v>0</v>
      </c>
      <c r="H3396" s="30">
        <f>①陸連データ貼付け!N3396</f>
        <v>0</v>
      </c>
      <c r="I3396" s="30">
        <f>①陸連データ貼付け!K3396</f>
        <v>0</v>
      </c>
      <c r="J3396" s="30" t="str">
        <f>ASC(①陸連データ貼付け!J3396)</f>
        <v/>
      </c>
      <c r="K3396" s="30">
        <f t="shared" si="161"/>
        <v>0</v>
      </c>
      <c r="L3396" s="30">
        <f>①陸連データ貼付け!P3396</f>
        <v>0</v>
      </c>
      <c r="M3396" s="64">
        <f>①陸連データ貼付け!Q3396</f>
        <v>0</v>
      </c>
    </row>
    <row r="3397" spans="1:13">
      <c r="A3397" s="233">
        <f>①陸連データ貼付け!M3397</f>
        <v>0</v>
      </c>
      <c r="B3397" s="30" t="str">
        <f t="shared" si="159"/>
        <v>0</v>
      </c>
      <c r="C3397" s="30" t="str">
        <f t="shared" si="160"/>
        <v/>
      </c>
      <c r="D3397" s="30">
        <f>①陸連データ貼付け!B3397</f>
        <v>0</v>
      </c>
      <c r="E3397" s="30">
        <f>①陸連データ貼付け!C3397</f>
        <v>0</v>
      </c>
      <c r="F3397" s="30" t="str">
        <f>ASC(①陸連データ貼付け!D3397)</f>
        <v/>
      </c>
      <c r="G3397" s="30">
        <f>①陸連データ貼付け!E3397</f>
        <v>0</v>
      </c>
      <c r="H3397" s="30">
        <f>①陸連データ貼付け!N3397</f>
        <v>0</v>
      </c>
      <c r="I3397" s="30">
        <f>①陸連データ貼付け!K3397</f>
        <v>0</v>
      </c>
      <c r="J3397" s="30" t="str">
        <f>ASC(①陸連データ貼付け!J3397)</f>
        <v/>
      </c>
      <c r="K3397" s="30">
        <f t="shared" si="161"/>
        <v>0</v>
      </c>
      <c r="L3397" s="30">
        <f>①陸連データ貼付け!P3397</f>
        <v>0</v>
      </c>
      <c r="M3397" s="64">
        <f>①陸連データ貼付け!Q3397</f>
        <v>0</v>
      </c>
    </row>
    <row r="3398" spans="1:13">
      <c r="A3398" s="233">
        <f>①陸連データ貼付け!M3398</f>
        <v>0</v>
      </c>
      <c r="B3398" s="30" t="str">
        <f t="shared" si="159"/>
        <v>0</v>
      </c>
      <c r="C3398" s="30" t="str">
        <f t="shared" si="160"/>
        <v/>
      </c>
      <c r="D3398" s="30">
        <f>①陸連データ貼付け!B3398</f>
        <v>0</v>
      </c>
      <c r="E3398" s="30">
        <f>①陸連データ貼付け!C3398</f>
        <v>0</v>
      </c>
      <c r="F3398" s="30" t="str">
        <f>ASC(①陸連データ貼付け!D3398)</f>
        <v/>
      </c>
      <c r="G3398" s="30">
        <f>①陸連データ貼付け!E3398</f>
        <v>0</v>
      </c>
      <c r="H3398" s="30">
        <f>①陸連データ貼付け!N3398</f>
        <v>0</v>
      </c>
      <c r="I3398" s="30">
        <f>①陸連データ貼付け!K3398</f>
        <v>0</v>
      </c>
      <c r="J3398" s="30" t="str">
        <f>ASC(①陸連データ貼付け!J3398)</f>
        <v/>
      </c>
      <c r="K3398" s="30">
        <f t="shared" si="161"/>
        <v>0</v>
      </c>
      <c r="L3398" s="30">
        <f>①陸連データ貼付け!P3398</f>
        <v>0</v>
      </c>
      <c r="M3398" s="64">
        <f>①陸連データ貼付け!Q3398</f>
        <v>0</v>
      </c>
    </row>
    <row r="3399" spans="1:13">
      <c r="A3399" s="233">
        <f>①陸連データ貼付け!M3399</f>
        <v>0</v>
      </c>
      <c r="B3399" s="30" t="str">
        <f t="shared" si="159"/>
        <v>0</v>
      </c>
      <c r="C3399" s="30" t="str">
        <f t="shared" si="160"/>
        <v/>
      </c>
      <c r="D3399" s="30">
        <f>①陸連データ貼付け!B3399</f>
        <v>0</v>
      </c>
      <c r="E3399" s="30">
        <f>①陸連データ貼付け!C3399</f>
        <v>0</v>
      </c>
      <c r="F3399" s="30" t="str">
        <f>ASC(①陸連データ貼付け!D3399)</f>
        <v/>
      </c>
      <c r="G3399" s="30">
        <f>①陸連データ貼付け!E3399</f>
        <v>0</v>
      </c>
      <c r="H3399" s="30">
        <f>①陸連データ貼付け!N3399</f>
        <v>0</v>
      </c>
      <c r="I3399" s="30">
        <f>①陸連データ貼付け!K3399</f>
        <v>0</v>
      </c>
      <c r="J3399" s="30" t="str">
        <f>ASC(①陸連データ貼付け!J3399)</f>
        <v/>
      </c>
      <c r="K3399" s="30">
        <f t="shared" si="161"/>
        <v>0</v>
      </c>
      <c r="L3399" s="30">
        <f>①陸連データ貼付け!P3399</f>
        <v>0</v>
      </c>
      <c r="M3399" s="64">
        <f>①陸連データ貼付け!Q3399</f>
        <v>0</v>
      </c>
    </row>
    <row r="3400" spans="1:13">
      <c r="A3400" s="233">
        <f>①陸連データ貼付け!M3400</f>
        <v>0</v>
      </c>
      <c r="B3400" s="30" t="str">
        <f t="shared" si="159"/>
        <v>0</v>
      </c>
      <c r="C3400" s="30" t="str">
        <f t="shared" si="160"/>
        <v/>
      </c>
      <c r="D3400" s="30">
        <f>①陸連データ貼付け!B3400</f>
        <v>0</v>
      </c>
      <c r="E3400" s="30">
        <f>①陸連データ貼付け!C3400</f>
        <v>0</v>
      </c>
      <c r="F3400" s="30" t="str">
        <f>ASC(①陸連データ貼付け!D3400)</f>
        <v/>
      </c>
      <c r="G3400" s="30">
        <f>①陸連データ貼付け!E3400</f>
        <v>0</v>
      </c>
      <c r="H3400" s="30">
        <f>①陸連データ貼付け!N3400</f>
        <v>0</v>
      </c>
      <c r="I3400" s="30">
        <f>①陸連データ貼付け!K3400</f>
        <v>0</v>
      </c>
      <c r="J3400" s="30" t="str">
        <f>ASC(①陸連データ貼付け!J3400)</f>
        <v/>
      </c>
      <c r="K3400" s="30">
        <f t="shared" si="161"/>
        <v>0</v>
      </c>
      <c r="L3400" s="30">
        <f>①陸連データ貼付け!P3400</f>
        <v>0</v>
      </c>
      <c r="M3400" s="64">
        <f>①陸連データ貼付け!Q3400</f>
        <v>0</v>
      </c>
    </row>
    <row r="3401" spans="1:13">
      <c r="A3401" s="233">
        <f>①陸連データ貼付け!M3401</f>
        <v>0</v>
      </c>
      <c r="B3401" s="30" t="str">
        <f t="shared" si="159"/>
        <v>0</v>
      </c>
      <c r="C3401" s="30" t="str">
        <f t="shared" si="160"/>
        <v/>
      </c>
      <c r="D3401" s="30">
        <f>①陸連データ貼付け!B3401</f>
        <v>0</v>
      </c>
      <c r="E3401" s="30">
        <f>①陸連データ貼付け!C3401</f>
        <v>0</v>
      </c>
      <c r="F3401" s="30" t="str">
        <f>ASC(①陸連データ貼付け!D3401)</f>
        <v/>
      </c>
      <c r="G3401" s="30">
        <f>①陸連データ貼付け!E3401</f>
        <v>0</v>
      </c>
      <c r="H3401" s="30">
        <f>①陸連データ貼付け!N3401</f>
        <v>0</v>
      </c>
      <c r="I3401" s="30">
        <f>①陸連データ貼付け!K3401</f>
        <v>0</v>
      </c>
      <c r="J3401" s="30" t="str">
        <f>ASC(①陸連データ貼付け!J3401)</f>
        <v/>
      </c>
      <c r="K3401" s="30">
        <f t="shared" si="161"/>
        <v>0</v>
      </c>
      <c r="L3401" s="30">
        <f>①陸連データ貼付け!P3401</f>
        <v>0</v>
      </c>
      <c r="M3401" s="64">
        <f>①陸連データ貼付け!Q3401</f>
        <v>0</v>
      </c>
    </row>
    <row r="3402" spans="1:13">
      <c r="A3402" s="233">
        <f>①陸連データ貼付け!M3402</f>
        <v>0</v>
      </c>
      <c r="B3402" s="30" t="str">
        <f t="shared" si="159"/>
        <v>0</v>
      </c>
      <c r="C3402" s="30" t="str">
        <f t="shared" si="160"/>
        <v/>
      </c>
      <c r="D3402" s="30">
        <f>①陸連データ貼付け!B3402</f>
        <v>0</v>
      </c>
      <c r="E3402" s="30">
        <f>①陸連データ貼付け!C3402</f>
        <v>0</v>
      </c>
      <c r="F3402" s="30" t="str">
        <f>ASC(①陸連データ貼付け!D3402)</f>
        <v/>
      </c>
      <c r="G3402" s="30">
        <f>①陸連データ貼付け!E3402</f>
        <v>0</v>
      </c>
      <c r="H3402" s="30">
        <f>①陸連データ貼付け!N3402</f>
        <v>0</v>
      </c>
      <c r="I3402" s="30">
        <f>①陸連データ貼付け!K3402</f>
        <v>0</v>
      </c>
      <c r="J3402" s="30" t="str">
        <f>ASC(①陸連データ貼付け!J3402)</f>
        <v/>
      </c>
      <c r="K3402" s="30">
        <f t="shared" si="161"/>
        <v>0</v>
      </c>
      <c r="L3402" s="30">
        <f>①陸連データ貼付け!P3402</f>
        <v>0</v>
      </c>
      <c r="M3402" s="64">
        <f>①陸連データ貼付け!Q3402</f>
        <v>0</v>
      </c>
    </row>
    <row r="3403" spans="1:13">
      <c r="A3403" s="233">
        <f>①陸連データ貼付け!M3403</f>
        <v>0</v>
      </c>
      <c r="B3403" s="30" t="str">
        <f t="shared" si="159"/>
        <v>0</v>
      </c>
      <c r="C3403" s="30" t="str">
        <f t="shared" si="160"/>
        <v/>
      </c>
      <c r="D3403" s="30">
        <f>①陸連データ貼付け!B3403</f>
        <v>0</v>
      </c>
      <c r="E3403" s="30">
        <f>①陸連データ貼付け!C3403</f>
        <v>0</v>
      </c>
      <c r="F3403" s="30" t="str">
        <f>ASC(①陸連データ貼付け!D3403)</f>
        <v/>
      </c>
      <c r="G3403" s="30">
        <f>①陸連データ貼付け!E3403</f>
        <v>0</v>
      </c>
      <c r="H3403" s="30">
        <f>①陸連データ貼付け!N3403</f>
        <v>0</v>
      </c>
      <c r="I3403" s="30">
        <f>①陸連データ貼付け!K3403</f>
        <v>0</v>
      </c>
      <c r="J3403" s="30" t="str">
        <f>ASC(①陸連データ貼付け!J3403)</f>
        <v/>
      </c>
      <c r="K3403" s="30">
        <f t="shared" si="161"/>
        <v>0</v>
      </c>
      <c r="L3403" s="30">
        <f>①陸連データ貼付け!P3403</f>
        <v>0</v>
      </c>
      <c r="M3403" s="64">
        <f>①陸連データ貼付け!Q3403</f>
        <v>0</v>
      </c>
    </row>
    <row r="3404" spans="1:13">
      <c r="A3404" s="233">
        <f>①陸連データ貼付け!M3404</f>
        <v>0</v>
      </c>
      <c r="B3404" s="30" t="str">
        <f t="shared" si="159"/>
        <v>0</v>
      </c>
      <c r="C3404" s="30" t="str">
        <f t="shared" si="160"/>
        <v/>
      </c>
      <c r="D3404" s="30">
        <f>①陸連データ貼付け!B3404</f>
        <v>0</v>
      </c>
      <c r="E3404" s="30">
        <f>①陸連データ貼付け!C3404</f>
        <v>0</v>
      </c>
      <c r="F3404" s="30" t="str">
        <f>ASC(①陸連データ貼付け!D3404)</f>
        <v/>
      </c>
      <c r="G3404" s="30">
        <f>①陸連データ貼付け!E3404</f>
        <v>0</v>
      </c>
      <c r="H3404" s="30">
        <f>①陸連データ貼付け!N3404</f>
        <v>0</v>
      </c>
      <c r="I3404" s="30">
        <f>①陸連データ貼付け!K3404</f>
        <v>0</v>
      </c>
      <c r="J3404" s="30" t="str">
        <f>ASC(①陸連データ貼付け!J3404)</f>
        <v/>
      </c>
      <c r="K3404" s="30">
        <f t="shared" si="161"/>
        <v>0</v>
      </c>
      <c r="L3404" s="30">
        <f>①陸連データ貼付け!P3404</f>
        <v>0</v>
      </c>
      <c r="M3404" s="64">
        <f>①陸連データ貼付け!Q3404</f>
        <v>0</v>
      </c>
    </row>
    <row r="3405" spans="1:13">
      <c r="A3405" s="233">
        <f>①陸連データ貼付け!M3405</f>
        <v>0</v>
      </c>
      <c r="B3405" s="30" t="str">
        <f t="shared" si="159"/>
        <v>0</v>
      </c>
      <c r="C3405" s="30" t="str">
        <f t="shared" si="160"/>
        <v/>
      </c>
      <c r="D3405" s="30">
        <f>①陸連データ貼付け!B3405</f>
        <v>0</v>
      </c>
      <c r="E3405" s="30">
        <f>①陸連データ貼付け!C3405</f>
        <v>0</v>
      </c>
      <c r="F3405" s="30" t="str">
        <f>ASC(①陸連データ貼付け!D3405)</f>
        <v/>
      </c>
      <c r="G3405" s="30">
        <f>①陸連データ貼付け!E3405</f>
        <v>0</v>
      </c>
      <c r="H3405" s="30">
        <f>①陸連データ貼付け!N3405</f>
        <v>0</v>
      </c>
      <c r="I3405" s="30">
        <f>①陸連データ貼付け!K3405</f>
        <v>0</v>
      </c>
      <c r="J3405" s="30" t="str">
        <f>ASC(①陸連データ貼付け!J3405)</f>
        <v/>
      </c>
      <c r="K3405" s="30">
        <f t="shared" si="161"/>
        <v>0</v>
      </c>
      <c r="L3405" s="30">
        <f>①陸連データ貼付け!P3405</f>
        <v>0</v>
      </c>
      <c r="M3405" s="64">
        <f>①陸連データ貼付け!Q3405</f>
        <v>0</v>
      </c>
    </row>
    <row r="3406" spans="1:13">
      <c r="A3406" s="233">
        <f>①陸連データ貼付け!M3406</f>
        <v>0</v>
      </c>
      <c r="B3406" s="30" t="str">
        <f t="shared" si="159"/>
        <v>0</v>
      </c>
      <c r="C3406" s="30" t="str">
        <f t="shared" si="160"/>
        <v/>
      </c>
      <c r="D3406" s="30">
        <f>①陸連データ貼付け!B3406</f>
        <v>0</v>
      </c>
      <c r="E3406" s="30">
        <f>①陸連データ貼付け!C3406</f>
        <v>0</v>
      </c>
      <c r="F3406" s="30" t="str">
        <f>ASC(①陸連データ貼付け!D3406)</f>
        <v/>
      </c>
      <c r="G3406" s="30">
        <f>①陸連データ貼付け!E3406</f>
        <v>0</v>
      </c>
      <c r="H3406" s="30">
        <f>①陸連データ貼付け!N3406</f>
        <v>0</v>
      </c>
      <c r="I3406" s="30">
        <f>①陸連データ貼付け!K3406</f>
        <v>0</v>
      </c>
      <c r="J3406" s="30" t="str">
        <f>ASC(①陸連データ貼付け!J3406)</f>
        <v/>
      </c>
      <c r="K3406" s="30">
        <f t="shared" si="161"/>
        <v>0</v>
      </c>
      <c r="L3406" s="30">
        <f>①陸連データ貼付け!P3406</f>
        <v>0</v>
      </c>
      <c r="M3406" s="64">
        <f>①陸連データ貼付け!Q3406</f>
        <v>0</v>
      </c>
    </row>
    <row r="3407" spans="1:13">
      <c r="A3407" s="233">
        <f>①陸連データ貼付け!M3407</f>
        <v>0</v>
      </c>
      <c r="B3407" s="30" t="str">
        <f t="shared" si="159"/>
        <v>0</v>
      </c>
      <c r="C3407" s="30" t="str">
        <f t="shared" si="160"/>
        <v/>
      </c>
      <c r="D3407" s="30">
        <f>①陸連データ貼付け!B3407</f>
        <v>0</v>
      </c>
      <c r="E3407" s="30">
        <f>①陸連データ貼付け!C3407</f>
        <v>0</v>
      </c>
      <c r="F3407" s="30" t="str">
        <f>ASC(①陸連データ貼付け!D3407)</f>
        <v/>
      </c>
      <c r="G3407" s="30">
        <f>①陸連データ貼付け!E3407</f>
        <v>0</v>
      </c>
      <c r="H3407" s="30">
        <f>①陸連データ貼付け!N3407</f>
        <v>0</v>
      </c>
      <c r="I3407" s="30">
        <f>①陸連データ貼付け!K3407</f>
        <v>0</v>
      </c>
      <c r="J3407" s="30" t="str">
        <f>ASC(①陸連データ貼付け!J3407)</f>
        <v/>
      </c>
      <c r="K3407" s="30">
        <f t="shared" si="161"/>
        <v>0</v>
      </c>
      <c r="L3407" s="30">
        <f>①陸連データ貼付け!P3407</f>
        <v>0</v>
      </c>
      <c r="M3407" s="64">
        <f>①陸連データ貼付け!Q3407</f>
        <v>0</v>
      </c>
    </row>
    <row r="3408" spans="1:13">
      <c r="A3408" s="233">
        <f>①陸連データ貼付け!M3408</f>
        <v>0</v>
      </c>
      <c r="B3408" s="30" t="str">
        <f t="shared" si="159"/>
        <v>0</v>
      </c>
      <c r="C3408" s="30" t="str">
        <f t="shared" si="160"/>
        <v/>
      </c>
      <c r="D3408" s="30">
        <f>①陸連データ貼付け!B3408</f>
        <v>0</v>
      </c>
      <c r="E3408" s="30">
        <f>①陸連データ貼付け!C3408</f>
        <v>0</v>
      </c>
      <c r="F3408" s="30" t="str">
        <f>ASC(①陸連データ貼付け!D3408)</f>
        <v/>
      </c>
      <c r="G3408" s="30">
        <f>①陸連データ貼付け!E3408</f>
        <v>0</v>
      </c>
      <c r="H3408" s="30">
        <f>①陸連データ貼付け!N3408</f>
        <v>0</v>
      </c>
      <c r="I3408" s="30">
        <f>①陸連データ貼付け!K3408</f>
        <v>0</v>
      </c>
      <c r="J3408" s="30" t="str">
        <f>ASC(①陸連データ貼付け!J3408)</f>
        <v/>
      </c>
      <c r="K3408" s="30">
        <f t="shared" si="161"/>
        <v>0</v>
      </c>
      <c r="L3408" s="30">
        <f>①陸連データ貼付け!P3408</f>
        <v>0</v>
      </c>
      <c r="M3408" s="64">
        <f>①陸連データ貼付け!Q3408</f>
        <v>0</v>
      </c>
    </row>
    <row r="3409" spans="1:13">
      <c r="A3409" s="233">
        <f>①陸連データ貼付け!M3409</f>
        <v>0</v>
      </c>
      <c r="B3409" s="30" t="str">
        <f t="shared" si="159"/>
        <v>0</v>
      </c>
      <c r="C3409" s="30" t="str">
        <f t="shared" si="160"/>
        <v/>
      </c>
      <c r="D3409" s="30">
        <f>①陸連データ貼付け!B3409</f>
        <v>0</v>
      </c>
      <c r="E3409" s="30">
        <f>①陸連データ貼付け!C3409</f>
        <v>0</v>
      </c>
      <c r="F3409" s="30" t="str">
        <f>ASC(①陸連データ貼付け!D3409)</f>
        <v/>
      </c>
      <c r="G3409" s="30">
        <f>①陸連データ貼付け!E3409</f>
        <v>0</v>
      </c>
      <c r="H3409" s="30">
        <f>①陸連データ貼付け!N3409</f>
        <v>0</v>
      </c>
      <c r="I3409" s="30">
        <f>①陸連データ貼付け!K3409</f>
        <v>0</v>
      </c>
      <c r="J3409" s="30" t="str">
        <f>ASC(①陸連データ貼付け!J3409)</f>
        <v/>
      </c>
      <c r="K3409" s="30">
        <f t="shared" si="161"/>
        <v>0</v>
      </c>
      <c r="L3409" s="30">
        <f>①陸連データ貼付け!P3409</f>
        <v>0</v>
      </c>
      <c r="M3409" s="64">
        <f>①陸連データ貼付け!Q3409</f>
        <v>0</v>
      </c>
    </row>
    <row r="3410" spans="1:13">
      <c r="A3410" s="233">
        <f>①陸連データ貼付け!M3410</f>
        <v>0</v>
      </c>
      <c r="B3410" s="30" t="str">
        <f t="shared" si="159"/>
        <v>0</v>
      </c>
      <c r="C3410" s="30" t="str">
        <f t="shared" si="160"/>
        <v/>
      </c>
      <c r="D3410" s="30">
        <f>①陸連データ貼付け!B3410</f>
        <v>0</v>
      </c>
      <c r="E3410" s="30">
        <f>①陸連データ貼付け!C3410</f>
        <v>0</v>
      </c>
      <c r="F3410" s="30" t="str">
        <f>ASC(①陸連データ貼付け!D3410)</f>
        <v/>
      </c>
      <c r="G3410" s="30">
        <f>①陸連データ貼付け!E3410</f>
        <v>0</v>
      </c>
      <c r="H3410" s="30">
        <f>①陸連データ貼付け!N3410</f>
        <v>0</v>
      </c>
      <c r="I3410" s="30">
        <f>①陸連データ貼付け!K3410</f>
        <v>0</v>
      </c>
      <c r="J3410" s="30" t="str">
        <f>ASC(①陸連データ貼付け!J3410)</f>
        <v/>
      </c>
      <c r="K3410" s="30">
        <f t="shared" si="161"/>
        <v>0</v>
      </c>
      <c r="L3410" s="30">
        <f>①陸連データ貼付け!P3410</f>
        <v>0</v>
      </c>
      <c r="M3410" s="64">
        <f>①陸連データ貼付け!Q3410</f>
        <v>0</v>
      </c>
    </row>
    <row r="3411" spans="1:13">
      <c r="A3411" s="233">
        <f>①陸連データ貼付け!M3411</f>
        <v>0</v>
      </c>
      <c r="B3411" s="30" t="str">
        <f t="shared" si="159"/>
        <v>0</v>
      </c>
      <c r="C3411" s="30" t="str">
        <f t="shared" si="160"/>
        <v/>
      </c>
      <c r="D3411" s="30">
        <f>①陸連データ貼付け!B3411</f>
        <v>0</v>
      </c>
      <c r="E3411" s="30">
        <f>①陸連データ貼付け!C3411</f>
        <v>0</v>
      </c>
      <c r="F3411" s="30" t="str">
        <f>ASC(①陸連データ貼付け!D3411)</f>
        <v/>
      </c>
      <c r="G3411" s="30">
        <f>①陸連データ貼付け!E3411</f>
        <v>0</v>
      </c>
      <c r="H3411" s="30">
        <f>①陸連データ貼付け!N3411</f>
        <v>0</v>
      </c>
      <c r="I3411" s="30">
        <f>①陸連データ貼付け!K3411</f>
        <v>0</v>
      </c>
      <c r="J3411" s="30" t="str">
        <f>ASC(①陸連データ貼付け!J3411)</f>
        <v/>
      </c>
      <c r="K3411" s="30">
        <f t="shared" si="161"/>
        <v>0</v>
      </c>
      <c r="L3411" s="30">
        <f>①陸連データ貼付け!P3411</f>
        <v>0</v>
      </c>
      <c r="M3411" s="64">
        <f>①陸連データ貼付け!Q3411</f>
        <v>0</v>
      </c>
    </row>
    <row r="3412" spans="1:13">
      <c r="A3412" s="233">
        <f>①陸連データ貼付け!M3412</f>
        <v>0</v>
      </c>
      <c r="B3412" s="30" t="str">
        <f t="shared" si="159"/>
        <v>0</v>
      </c>
      <c r="C3412" s="30" t="str">
        <f t="shared" si="160"/>
        <v/>
      </c>
      <c r="D3412" s="30">
        <f>①陸連データ貼付け!B3412</f>
        <v>0</v>
      </c>
      <c r="E3412" s="30">
        <f>①陸連データ貼付け!C3412</f>
        <v>0</v>
      </c>
      <c r="F3412" s="30" t="str">
        <f>ASC(①陸連データ貼付け!D3412)</f>
        <v/>
      </c>
      <c r="G3412" s="30">
        <f>①陸連データ貼付け!E3412</f>
        <v>0</v>
      </c>
      <c r="H3412" s="30">
        <f>①陸連データ貼付け!N3412</f>
        <v>0</v>
      </c>
      <c r="I3412" s="30">
        <f>①陸連データ貼付け!K3412</f>
        <v>0</v>
      </c>
      <c r="J3412" s="30" t="str">
        <f>ASC(①陸連データ貼付け!J3412)</f>
        <v/>
      </c>
      <c r="K3412" s="30">
        <f t="shared" si="161"/>
        <v>0</v>
      </c>
      <c r="L3412" s="30">
        <f>①陸連データ貼付け!P3412</f>
        <v>0</v>
      </c>
      <c r="M3412" s="64">
        <f>①陸連データ貼付け!Q3412</f>
        <v>0</v>
      </c>
    </row>
    <row r="3413" spans="1:13">
      <c r="A3413" s="233">
        <f>①陸連データ貼付け!M3413</f>
        <v>0</v>
      </c>
      <c r="B3413" s="30" t="str">
        <f t="shared" si="159"/>
        <v>0</v>
      </c>
      <c r="C3413" s="30" t="str">
        <f t="shared" si="160"/>
        <v/>
      </c>
      <c r="D3413" s="30">
        <f>①陸連データ貼付け!B3413</f>
        <v>0</v>
      </c>
      <c r="E3413" s="30">
        <f>①陸連データ貼付け!C3413</f>
        <v>0</v>
      </c>
      <c r="F3413" s="30" t="str">
        <f>ASC(①陸連データ貼付け!D3413)</f>
        <v/>
      </c>
      <c r="G3413" s="30">
        <f>①陸連データ貼付け!E3413</f>
        <v>0</v>
      </c>
      <c r="H3413" s="30">
        <f>①陸連データ貼付け!N3413</f>
        <v>0</v>
      </c>
      <c r="I3413" s="30">
        <f>①陸連データ貼付け!K3413</f>
        <v>0</v>
      </c>
      <c r="J3413" s="30" t="str">
        <f>ASC(①陸連データ貼付け!J3413)</f>
        <v/>
      </c>
      <c r="K3413" s="30">
        <f t="shared" si="161"/>
        <v>0</v>
      </c>
      <c r="L3413" s="30">
        <f>①陸連データ貼付け!P3413</f>
        <v>0</v>
      </c>
      <c r="M3413" s="64">
        <f>①陸連データ貼付け!Q3413</f>
        <v>0</v>
      </c>
    </row>
    <row r="3414" spans="1:13">
      <c r="A3414" s="233">
        <f>①陸連データ貼付け!M3414</f>
        <v>0</v>
      </c>
      <c r="B3414" s="30" t="str">
        <f t="shared" si="159"/>
        <v>0</v>
      </c>
      <c r="C3414" s="30" t="str">
        <f t="shared" si="160"/>
        <v/>
      </c>
      <c r="D3414" s="30">
        <f>①陸連データ貼付け!B3414</f>
        <v>0</v>
      </c>
      <c r="E3414" s="30">
        <f>①陸連データ貼付け!C3414</f>
        <v>0</v>
      </c>
      <c r="F3414" s="30" t="str">
        <f>ASC(①陸連データ貼付け!D3414)</f>
        <v/>
      </c>
      <c r="G3414" s="30">
        <f>①陸連データ貼付け!E3414</f>
        <v>0</v>
      </c>
      <c r="H3414" s="30">
        <f>①陸連データ貼付け!N3414</f>
        <v>0</v>
      </c>
      <c r="I3414" s="30">
        <f>①陸連データ貼付け!K3414</f>
        <v>0</v>
      </c>
      <c r="J3414" s="30" t="str">
        <f>ASC(①陸連データ貼付け!J3414)</f>
        <v/>
      </c>
      <c r="K3414" s="30">
        <f t="shared" si="161"/>
        <v>0</v>
      </c>
      <c r="L3414" s="30">
        <f>①陸連データ貼付け!P3414</f>
        <v>0</v>
      </c>
      <c r="M3414" s="64">
        <f>①陸連データ貼付け!Q3414</f>
        <v>0</v>
      </c>
    </row>
    <row r="3415" spans="1:13">
      <c r="A3415" s="233">
        <f>①陸連データ貼付け!M3415</f>
        <v>0</v>
      </c>
      <c r="B3415" s="30" t="str">
        <f t="shared" si="159"/>
        <v>0</v>
      </c>
      <c r="C3415" s="30" t="str">
        <f t="shared" si="160"/>
        <v/>
      </c>
      <c r="D3415" s="30">
        <f>①陸連データ貼付け!B3415</f>
        <v>0</v>
      </c>
      <c r="E3415" s="30">
        <f>①陸連データ貼付け!C3415</f>
        <v>0</v>
      </c>
      <c r="F3415" s="30" t="str">
        <f>ASC(①陸連データ貼付け!D3415)</f>
        <v/>
      </c>
      <c r="G3415" s="30">
        <f>①陸連データ貼付け!E3415</f>
        <v>0</v>
      </c>
      <c r="H3415" s="30">
        <f>①陸連データ貼付け!N3415</f>
        <v>0</v>
      </c>
      <c r="I3415" s="30">
        <f>①陸連データ貼付け!K3415</f>
        <v>0</v>
      </c>
      <c r="J3415" s="30" t="str">
        <f>ASC(①陸連データ貼付け!J3415)</f>
        <v/>
      </c>
      <c r="K3415" s="30">
        <f t="shared" si="161"/>
        <v>0</v>
      </c>
      <c r="L3415" s="30">
        <f>①陸連データ貼付け!P3415</f>
        <v>0</v>
      </c>
      <c r="M3415" s="64">
        <f>①陸連データ貼付け!Q3415</f>
        <v>0</v>
      </c>
    </row>
    <row r="3416" spans="1:13">
      <c r="A3416" s="233">
        <f>①陸連データ貼付け!M3416</f>
        <v>0</v>
      </c>
      <c r="B3416" s="30" t="str">
        <f t="shared" si="159"/>
        <v>0</v>
      </c>
      <c r="C3416" s="30" t="str">
        <f t="shared" si="160"/>
        <v/>
      </c>
      <c r="D3416" s="30">
        <f>①陸連データ貼付け!B3416</f>
        <v>0</v>
      </c>
      <c r="E3416" s="30">
        <f>①陸連データ貼付け!C3416</f>
        <v>0</v>
      </c>
      <c r="F3416" s="30" t="str">
        <f>ASC(①陸連データ貼付け!D3416)</f>
        <v/>
      </c>
      <c r="G3416" s="30">
        <f>①陸連データ貼付け!E3416</f>
        <v>0</v>
      </c>
      <c r="H3416" s="30">
        <f>①陸連データ貼付け!N3416</f>
        <v>0</v>
      </c>
      <c r="I3416" s="30">
        <f>①陸連データ貼付け!K3416</f>
        <v>0</v>
      </c>
      <c r="J3416" s="30" t="str">
        <f>ASC(①陸連データ貼付け!J3416)</f>
        <v/>
      </c>
      <c r="K3416" s="30">
        <f t="shared" si="161"/>
        <v>0</v>
      </c>
      <c r="L3416" s="30">
        <f>①陸連データ貼付け!P3416</f>
        <v>0</v>
      </c>
      <c r="M3416" s="64">
        <f>①陸連データ貼付け!Q3416</f>
        <v>0</v>
      </c>
    </row>
    <row r="3417" spans="1:13">
      <c r="A3417" s="233">
        <f>①陸連データ貼付け!M3417</f>
        <v>0</v>
      </c>
      <c r="B3417" s="30" t="str">
        <f t="shared" si="159"/>
        <v>0</v>
      </c>
      <c r="C3417" s="30" t="str">
        <f t="shared" si="160"/>
        <v/>
      </c>
      <c r="D3417" s="30">
        <f>①陸連データ貼付け!B3417</f>
        <v>0</v>
      </c>
      <c r="E3417" s="30">
        <f>①陸連データ貼付け!C3417</f>
        <v>0</v>
      </c>
      <c r="F3417" s="30" t="str">
        <f>ASC(①陸連データ貼付け!D3417)</f>
        <v/>
      </c>
      <c r="G3417" s="30">
        <f>①陸連データ貼付け!E3417</f>
        <v>0</v>
      </c>
      <c r="H3417" s="30">
        <f>①陸連データ貼付け!N3417</f>
        <v>0</v>
      </c>
      <c r="I3417" s="30">
        <f>①陸連データ貼付け!K3417</f>
        <v>0</v>
      </c>
      <c r="J3417" s="30" t="str">
        <f>ASC(①陸連データ貼付け!J3417)</f>
        <v/>
      </c>
      <c r="K3417" s="30">
        <f t="shared" si="161"/>
        <v>0</v>
      </c>
      <c r="L3417" s="30">
        <f>①陸連データ貼付け!P3417</f>
        <v>0</v>
      </c>
      <c r="M3417" s="64">
        <f>①陸連データ貼付け!Q3417</f>
        <v>0</v>
      </c>
    </row>
    <row r="3418" spans="1:13">
      <c r="A3418" s="233">
        <f>①陸連データ貼付け!M3418</f>
        <v>0</v>
      </c>
      <c r="B3418" s="30" t="str">
        <f t="shared" si="159"/>
        <v>0</v>
      </c>
      <c r="C3418" s="30" t="str">
        <f t="shared" si="160"/>
        <v/>
      </c>
      <c r="D3418" s="30">
        <f>①陸連データ貼付け!B3418</f>
        <v>0</v>
      </c>
      <c r="E3418" s="30">
        <f>①陸連データ貼付け!C3418</f>
        <v>0</v>
      </c>
      <c r="F3418" s="30" t="str">
        <f>ASC(①陸連データ貼付け!D3418)</f>
        <v/>
      </c>
      <c r="G3418" s="30">
        <f>①陸連データ貼付け!E3418</f>
        <v>0</v>
      </c>
      <c r="H3418" s="30">
        <f>①陸連データ貼付け!N3418</f>
        <v>0</v>
      </c>
      <c r="I3418" s="30">
        <f>①陸連データ貼付け!K3418</f>
        <v>0</v>
      </c>
      <c r="J3418" s="30" t="str">
        <f>ASC(①陸連データ貼付け!J3418)</f>
        <v/>
      </c>
      <c r="K3418" s="30">
        <f t="shared" si="161"/>
        <v>0</v>
      </c>
      <c r="L3418" s="30">
        <f>①陸連データ貼付け!P3418</f>
        <v>0</v>
      </c>
      <c r="M3418" s="64">
        <f>①陸連データ貼付け!Q3418</f>
        <v>0</v>
      </c>
    </row>
    <row r="3419" spans="1:13">
      <c r="A3419" s="233">
        <f>①陸連データ貼付け!M3419</f>
        <v>0</v>
      </c>
      <c r="B3419" s="30" t="str">
        <f t="shared" si="159"/>
        <v>0</v>
      </c>
      <c r="C3419" s="30" t="str">
        <f t="shared" si="160"/>
        <v/>
      </c>
      <c r="D3419" s="30">
        <f>①陸連データ貼付け!B3419</f>
        <v>0</v>
      </c>
      <c r="E3419" s="30">
        <f>①陸連データ貼付け!C3419</f>
        <v>0</v>
      </c>
      <c r="F3419" s="30" t="str">
        <f>ASC(①陸連データ貼付け!D3419)</f>
        <v/>
      </c>
      <c r="G3419" s="30">
        <f>①陸連データ貼付け!E3419</f>
        <v>0</v>
      </c>
      <c r="H3419" s="30">
        <f>①陸連データ貼付け!N3419</f>
        <v>0</v>
      </c>
      <c r="I3419" s="30">
        <f>①陸連データ貼付け!K3419</f>
        <v>0</v>
      </c>
      <c r="J3419" s="30" t="str">
        <f>ASC(①陸連データ貼付け!J3419)</f>
        <v/>
      </c>
      <c r="K3419" s="30">
        <f t="shared" si="161"/>
        <v>0</v>
      </c>
      <c r="L3419" s="30">
        <f>①陸連データ貼付け!P3419</f>
        <v>0</v>
      </c>
      <c r="M3419" s="64">
        <f>①陸連データ貼付け!Q3419</f>
        <v>0</v>
      </c>
    </row>
    <row r="3420" spans="1:13">
      <c r="A3420" s="233">
        <f>①陸連データ貼付け!M3420</f>
        <v>0</v>
      </c>
      <c r="B3420" s="30" t="str">
        <f t="shared" si="159"/>
        <v>0</v>
      </c>
      <c r="C3420" s="30" t="str">
        <f t="shared" si="160"/>
        <v/>
      </c>
      <c r="D3420" s="30">
        <f>①陸連データ貼付け!B3420</f>
        <v>0</v>
      </c>
      <c r="E3420" s="30">
        <f>①陸連データ貼付け!C3420</f>
        <v>0</v>
      </c>
      <c r="F3420" s="30" t="str">
        <f>ASC(①陸連データ貼付け!D3420)</f>
        <v/>
      </c>
      <c r="G3420" s="30">
        <f>①陸連データ貼付け!E3420</f>
        <v>0</v>
      </c>
      <c r="H3420" s="30">
        <f>①陸連データ貼付け!N3420</f>
        <v>0</v>
      </c>
      <c r="I3420" s="30">
        <f>①陸連データ貼付け!K3420</f>
        <v>0</v>
      </c>
      <c r="J3420" s="30" t="str">
        <f>ASC(①陸連データ貼付け!J3420)</f>
        <v/>
      </c>
      <c r="K3420" s="30">
        <f t="shared" si="161"/>
        <v>0</v>
      </c>
      <c r="L3420" s="30">
        <f>①陸連データ貼付け!P3420</f>
        <v>0</v>
      </c>
      <c r="M3420" s="64">
        <f>①陸連データ貼付け!Q3420</f>
        <v>0</v>
      </c>
    </row>
    <row r="3421" spans="1:13">
      <c r="A3421" s="233">
        <f>①陸連データ貼付け!M3421</f>
        <v>0</v>
      </c>
      <c r="B3421" s="30" t="str">
        <f t="shared" si="159"/>
        <v>0</v>
      </c>
      <c r="C3421" s="30" t="str">
        <f t="shared" si="160"/>
        <v/>
      </c>
      <c r="D3421" s="30">
        <f>①陸連データ貼付け!B3421</f>
        <v>0</v>
      </c>
      <c r="E3421" s="30">
        <f>①陸連データ貼付け!C3421</f>
        <v>0</v>
      </c>
      <c r="F3421" s="30" t="str">
        <f>ASC(①陸連データ貼付け!D3421)</f>
        <v/>
      </c>
      <c r="G3421" s="30">
        <f>①陸連データ貼付け!E3421</f>
        <v>0</v>
      </c>
      <c r="H3421" s="30">
        <f>①陸連データ貼付け!N3421</f>
        <v>0</v>
      </c>
      <c r="I3421" s="30">
        <f>①陸連データ貼付け!K3421</f>
        <v>0</v>
      </c>
      <c r="J3421" s="30" t="str">
        <f>ASC(①陸連データ貼付け!J3421)</f>
        <v/>
      </c>
      <c r="K3421" s="30">
        <f t="shared" si="161"/>
        <v>0</v>
      </c>
      <c r="L3421" s="30">
        <f>①陸連データ貼付け!P3421</f>
        <v>0</v>
      </c>
      <c r="M3421" s="64">
        <f>①陸連データ貼付け!Q3421</f>
        <v>0</v>
      </c>
    </row>
    <row r="3422" spans="1:13">
      <c r="A3422" s="233">
        <f>①陸連データ貼付け!M3422</f>
        <v>0</v>
      </c>
      <c r="B3422" s="30" t="str">
        <f t="shared" si="159"/>
        <v>0</v>
      </c>
      <c r="C3422" s="30" t="str">
        <f t="shared" si="160"/>
        <v/>
      </c>
      <c r="D3422" s="30">
        <f>①陸連データ貼付け!B3422</f>
        <v>0</v>
      </c>
      <c r="E3422" s="30">
        <f>①陸連データ貼付け!C3422</f>
        <v>0</v>
      </c>
      <c r="F3422" s="30" t="str">
        <f>ASC(①陸連データ貼付け!D3422)</f>
        <v/>
      </c>
      <c r="G3422" s="30">
        <f>①陸連データ貼付け!E3422</f>
        <v>0</v>
      </c>
      <c r="H3422" s="30">
        <f>①陸連データ貼付け!N3422</f>
        <v>0</v>
      </c>
      <c r="I3422" s="30">
        <f>①陸連データ貼付け!K3422</f>
        <v>0</v>
      </c>
      <c r="J3422" s="30" t="str">
        <f>ASC(①陸連データ貼付け!J3422)</f>
        <v/>
      </c>
      <c r="K3422" s="30">
        <f t="shared" si="161"/>
        <v>0</v>
      </c>
      <c r="L3422" s="30">
        <f>①陸連データ貼付け!P3422</f>
        <v>0</v>
      </c>
      <c r="M3422" s="64">
        <f>①陸連データ貼付け!Q3422</f>
        <v>0</v>
      </c>
    </row>
    <row r="3423" spans="1:13">
      <c r="A3423" s="233">
        <f>①陸連データ貼付け!M3423</f>
        <v>0</v>
      </c>
      <c r="B3423" s="30" t="str">
        <f t="shared" si="159"/>
        <v>0</v>
      </c>
      <c r="C3423" s="30" t="str">
        <f t="shared" si="160"/>
        <v/>
      </c>
      <c r="D3423" s="30">
        <f>①陸連データ貼付け!B3423</f>
        <v>0</v>
      </c>
      <c r="E3423" s="30">
        <f>①陸連データ貼付け!C3423</f>
        <v>0</v>
      </c>
      <c r="F3423" s="30" t="str">
        <f>ASC(①陸連データ貼付け!D3423)</f>
        <v/>
      </c>
      <c r="G3423" s="30">
        <f>①陸連データ貼付け!E3423</f>
        <v>0</v>
      </c>
      <c r="H3423" s="30">
        <f>①陸連データ貼付け!N3423</f>
        <v>0</v>
      </c>
      <c r="I3423" s="30">
        <f>①陸連データ貼付け!K3423</f>
        <v>0</v>
      </c>
      <c r="J3423" s="30" t="str">
        <f>ASC(①陸連データ貼付け!J3423)</f>
        <v/>
      </c>
      <c r="K3423" s="30">
        <f t="shared" si="161"/>
        <v>0</v>
      </c>
      <c r="L3423" s="30">
        <f>①陸連データ貼付け!P3423</f>
        <v>0</v>
      </c>
      <c r="M3423" s="64">
        <f>①陸連データ貼付け!Q3423</f>
        <v>0</v>
      </c>
    </row>
    <row r="3424" spans="1:13">
      <c r="A3424" s="233">
        <f>①陸連データ貼付け!M3424</f>
        <v>0</v>
      </c>
      <c r="B3424" s="30" t="str">
        <f t="shared" si="159"/>
        <v>0</v>
      </c>
      <c r="C3424" s="30" t="str">
        <f t="shared" si="160"/>
        <v/>
      </c>
      <c r="D3424" s="30">
        <f>①陸連データ貼付け!B3424</f>
        <v>0</v>
      </c>
      <c r="E3424" s="30">
        <f>①陸連データ貼付け!C3424</f>
        <v>0</v>
      </c>
      <c r="F3424" s="30" t="str">
        <f>ASC(①陸連データ貼付け!D3424)</f>
        <v/>
      </c>
      <c r="G3424" s="30">
        <f>①陸連データ貼付け!E3424</f>
        <v>0</v>
      </c>
      <c r="H3424" s="30">
        <f>①陸連データ貼付け!N3424</f>
        <v>0</v>
      </c>
      <c r="I3424" s="30">
        <f>①陸連データ貼付け!K3424</f>
        <v>0</v>
      </c>
      <c r="J3424" s="30" t="str">
        <f>ASC(①陸連データ貼付け!J3424)</f>
        <v/>
      </c>
      <c r="K3424" s="30">
        <f t="shared" si="161"/>
        <v>0</v>
      </c>
      <c r="L3424" s="30">
        <f>①陸連データ貼付け!P3424</f>
        <v>0</v>
      </c>
      <c r="M3424" s="64">
        <f>①陸連データ貼付け!Q3424</f>
        <v>0</v>
      </c>
    </row>
    <row r="3425" spans="1:13">
      <c r="A3425" s="233">
        <f>①陸連データ貼付け!M3425</f>
        <v>0</v>
      </c>
      <c r="B3425" s="30" t="str">
        <f t="shared" si="159"/>
        <v>0</v>
      </c>
      <c r="C3425" s="30" t="str">
        <f t="shared" si="160"/>
        <v/>
      </c>
      <c r="D3425" s="30">
        <f>①陸連データ貼付け!B3425</f>
        <v>0</v>
      </c>
      <c r="E3425" s="30">
        <f>①陸連データ貼付け!C3425</f>
        <v>0</v>
      </c>
      <c r="F3425" s="30" t="str">
        <f>ASC(①陸連データ貼付け!D3425)</f>
        <v/>
      </c>
      <c r="G3425" s="30">
        <f>①陸連データ貼付け!E3425</f>
        <v>0</v>
      </c>
      <c r="H3425" s="30">
        <f>①陸連データ貼付け!N3425</f>
        <v>0</v>
      </c>
      <c r="I3425" s="30">
        <f>①陸連データ貼付け!K3425</f>
        <v>0</v>
      </c>
      <c r="J3425" s="30" t="str">
        <f>ASC(①陸連データ貼付け!J3425)</f>
        <v/>
      </c>
      <c r="K3425" s="30">
        <f t="shared" si="161"/>
        <v>0</v>
      </c>
      <c r="L3425" s="30">
        <f>①陸連データ貼付け!P3425</f>
        <v>0</v>
      </c>
      <c r="M3425" s="64">
        <f>①陸連データ貼付け!Q3425</f>
        <v>0</v>
      </c>
    </row>
    <row r="3426" spans="1:13">
      <c r="A3426" s="233">
        <f>①陸連データ貼付け!M3426</f>
        <v>0</v>
      </c>
      <c r="B3426" s="30" t="str">
        <f t="shared" si="159"/>
        <v>0</v>
      </c>
      <c r="C3426" s="30" t="str">
        <f t="shared" si="160"/>
        <v/>
      </c>
      <c r="D3426" s="30">
        <f>①陸連データ貼付け!B3426</f>
        <v>0</v>
      </c>
      <c r="E3426" s="30">
        <f>①陸連データ貼付け!C3426</f>
        <v>0</v>
      </c>
      <c r="F3426" s="30" t="str">
        <f>ASC(①陸連データ貼付け!D3426)</f>
        <v/>
      </c>
      <c r="G3426" s="30">
        <f>①陸連データ貼付け!E3426</f>
        <v>0</v>
      </c>
      <c r="H3426" s="30">
        <f>①陸連データ貼付け!N3426</f>
        <v>0</v>
      </c>
      <c r="I3426" s="30">
        <f>①陸連データ貼付け!K3426</f>
        <v>0</v>
      </c>
      <c r="J3426" s="30" t="str">
        <f>ASC(①陸連データ貼付け!J3426)</f>
        <v/>
      </c>
      <c r="K3426" s="30">
        <f t="shared" si="161"/>
        <v>0</v>
      </c>
      <c r="L3426" s="30">
        <f>①陸連データ貼付け!P3426</f>
        <v>0</v>
      </c>
      <c r="M3426" s="64">
        <f>①陸連データ貼付け!Q3426</f>
        <v>0</v>
      </c>
    </row>
    <row r="3427" spans="1:13">
      <c r="A3427" s="233">
        <f>①陸連データ貼付け!M3427</f>
        <v>0</v>
      </c>
      <c r="B3427" s="30" t="str">
        <f t="shared" si="159"/>
        <v>0</v>
      </c>
      <c r="C3427" s="30" t="str">
        <f t="shared" si="160"/>
        <v/>
      </c>
      <c r="D3427" s="30">
        <f>①陸連データ貼付け!B3427</f>
        <v>0</v>
      </c>
      <c r="E3427" s="30">
        <f>①陸連データ貼付け!C3427</f>
        <v>0</v>
      </c>
      <c r="F3427" s="30" t="str">
        <f>ASC(①陸連データ貼付け!D3427)</f>
        <v/>
      </c>
      <c r="G3427" s="30">
        <f>①陸連データ貼付け!E3427</f>
        <v>0</v>
      </c>
      <c r="H3427" s="30">
        <f>①陸連データ貼付け!N3427</f>
        <v>0</v>
      </c>
      <c r="I3427" s="30">
        <f>①陸連データ貼付け!K3427</f>
        <v>0</v>
      </c>
      <c r="J3427" s="30" t="str">
        <f>ASC(①陸連データ貼付け!J3427)</f>
        <v/>
      </c>
      <c r="K3427" s="30">
        <f t="shared" si="161"/>
        <v>0</v>
      </c>
      <c r="L3427" s="30">
        <f>①陸連データ貼付け!P3427</f>
        <v>0</v>
      </c>
      <c r="M3427" s="64">
        <f>①陸連データ貼付け!Q3427</f>
        <v>0</v>
      </c>
    </row>
    <row r="3428" spans="1:13">
      <c r="A3428" s="233">
        <f>①陸連データ貼付け!M3428</f>
        <v>0</v>
      </c>
      <c r="B3428" s="30" t="str">
        <f t="shared" si="159"/>
        <v>0</v>
      </c>
      <c r="C3428" s="30" t="str">
        <f t="shared" si="160"/>
        <v/>
      </c>
      <c r="D3428" s="30">
        <f>①陸連データ貼付け!B3428</f>
        <v>0</v>
      </c>
      <c r="E3428" s="30">
        <f>①陸連データ貼付け!C3428</f>
        <v>0</v>
      </c>
      <c r="F3428" s="30" t="str">
        <f>ASC(①陸連データ貼付け!D3428)</f>
        <v/>
      </c>
      <c r="G3428" s="30">
        <f>①陸連データ貼付け!E3428</f>
        <v>0</v>
      </c>
      <c r="H3428" s="30">
        <f>①陸連データ貼付け!N3428</f>
        <v>0</v>
      </c>
      <c r="I3428" s="30">
        <f>①陸連データ貼付け!K3428</f>
        <v>0</v>
      </c>
      <c r="J3428" s="30" t="str">
        <f>ASC(①陸連データ貼付け!J3428)</f>
        <v/>
      </c>
      <c r="K3428" s="30">
        <f t="shared" si="161"/>
        <v>0</v>
      </c>
      <c r="L3428" s="30">
        <f>①陸連データ貼付け!P3428</f>
        <v>0</v>
      </c>
      <c r="M3428" s="64">
        <f>①陸連データ貼付け!Q3428</f>
        <v>0</v>
      </c>
    </row>
    <row r="3429" spans="1:13">
      <c r="A3429" s="233">
        <f>①陸連データ貼付け!M3429</f>
        <v>0</v>
      </c>
      <c r="B3429" s="30" t="str">
        <f t="shared" si="159"/>
        <v>0</v>
      </c>
      <c r="C3429" s="30" t="str">
        <f t="shared" si="160"/>
        <v/>
      </c>
      <c r="D3429" s="30">
        <f>①陸連データ貼付け!B3429</f>
        <v>0</v>
      </c>
      <c r="E3429" s="30">
        <f>①陸連データ貼付け!C3429</f>
        <v>0</v>
      </c>
      <c r="F3429" s="30" t="str">
        <f>ASC(①陸連データ貼付け!D3429)</f>
        <v/>
      </c>
      <c r="G3429" s="30">
        <f>①陸連データ貼付け!E3429</f>
        <v>0</v>
      </c>
      <c r="H3429" s="30">
        <f>①陸連データ貼付け!N3429</f>
        <v>0</v>
      </c>
      <c r="I3429" s="30">
        <f>①陸連データ貼付け!K3429</f>
        <v>0</v>
      </c>
      <c r="J3429" s="30" t="str">
        <f>ASC(①陸連データ貼付け!J3429)</f>
        <v/>
      </c>
      <c r="K3429" s="30">
        <f t="shared" si="161"/>
        <v>0</v>
      </c>
      <c r="L3429" s="30">
        <f>①陸連データ貼付け!P3429</f>
        <v>0</v>
      </c>
      <c r="M3429" s="64">
        <f>①陸連データ貼付け!Q3429</f>
        <v>0</v>
      </c>
    </row>
    <row r="3430" spans="1:13">
      <c r="A3430" s="233">
        <f>①陸連データ貼付け!M3430</f>
        <v>0</v>
      </c>
      <c r="B3430" s="30" t="str">
        <f t="shared" si="159"/>
        <v>0</v>
      </c>
      <c r="C3430" s="30" t="str">
        <f t="shared" si="160"/>
        <v/>
      </c>
      <c r="D3430" s="30">
        <f>①陸連データ貼付け!B3430</f>
        <v>0</v>
      </c>
      <c r="E3430" s="30">
        <f>①陸連データ貼付け!C3430</f>
        <v>0</v>
      </c>
      <c r="F3430" s="30" t="str">
        <f>ASC(①陸連データ貼付け!D3430)</f>
        <v/>
      </c>
      <c r="G3430" s="30">
        <f>①陸連データ貼付け!E3430</f>
        <v>0</v>
      </c>
      <c r="H3430" s="30">
        <f>①陸連データ貼付け!N3430</f>
        <v>0</v>
      </c>
      <c r="I3430" s="30">
        <f>①陸連データ貼付け!K3430</f>
        <v>0</v>
      </c>
      <c r="J3430" s="30" t="str">
        <f>ASC(①陸連データ貼付け!J3430)</f>
        <v/>
      </c>
      <c r="K3430" s="30">
        <f t="shared" si="161"/>
        <v>0</v>
      </c>
      <c r="L3430" s="30">
        <f>①陸連データ貼付け!P3430</f>
        <v>0</v>
      </c>
      <c r="M3430" s="64">
        <f>①陸連データ貼付け!Q3430</f>
        <v>0</v>
      </c>
    </row>
    <row r="3431" spans="1:13">
      <c r="A3431" s="233">
        <f>①陸連データ貼付け!M3431</f>
        <v>0</v>
      </c>
      <c r="B3431" s="30" t="str">
        <f t="shared" si="159"/>
        <v>0</v>
      </c>
      <c r="C3431" s="30" t="str">
        <f t="shared" si="160"/>
        <v/>
      </c>
      <c r="D3431" s="30">
        <f>①陸連データ貼付け!B3431</f>
        <v>0</v>
      </c>
      <c r="E3431" s="30">
        <f>①陸連データ貼付け!C3431</f>
        <v>0</v>
      </c>
      <c r="F3431" s="30" t="str">
        <f>ASC(①陸連データ貼付け!D3431)</f>
        <v/>
      </c>
      <c r="G3431" s="30">
        <f>①陸連データ貼付け!E3431</f>
        <v>0</v>
      </c>
      <c r="H3431" s="30">
        <f>①陸連データ貼付け!N3431</f>
        <v>0</v>
      </c>
      <c r="I3431" s="30">
        <f>①陸連データ貼付け!K3431</f>
        <v>0</v>
      </c>
      <c r="J3431" s="30" t="str">
        <f>ASC(①陸連データ貼付け!J3431)</f>
        <v/>
      </c>
      <c r="K3431" s="30">
        <f t="shared" si="161"/>
        <v>0</v>
      </c>
      <c r="L3431" s="30">
        <f>①陸連データ貼付け!P3431</f>
        <v>0</v>
      </c>
      <c r="M3431" s="64">
        <f>①陸連データ貼付け!Q3431</f>
        <v>0</v>
      </c>
    </row>
    <row r="3432" spans="1:13">
      <c r="A3432" s="233">
        <f>①陸連データ貼付け!M3432</f>
        <v>0</v>
      </c>
      <c r="B3432" s="30" t="str">
        <f t="shared" si="159"/>
        <v>0</v>
      </c>
      <c r="C3432" s="30" t="str">
        <f t="shared" si="160"/>
        <v/>
      </c>
      <c r="D3432" s="30">
        <f>①陸連データ貼付け!B3432</f>
        <v>0</v>
      </c>
      <c r="E3432" s="30">
        <f>①陸連データ貼付け!C3432</f>
        <v>0</v>
      </c>
      <c r="F3432" s="30" t="str">
        <f>ASC(①陸連データ貼付け!D3432)</f>
        <v/>
      </c>
      <c r="G3432" s="30">
        <f>①陸連データ貼付け!E3432</f>
        <v>0</v>
      </c>
      <c r="H3432" s="30">
        <f>①陸連データ貼付け!N3432</f>
        <v>0</v>
      </c>
      <c r="I3432" s="30">
        <f>①陸連データ貼付け!K3432</f>
        <v>0</v>
      </c>
      <c r="J3432" s="30" t="str">
        <f>ASC(①陸連データ貼付け!J3432)</f>
        <v/>
      </c>
      <c r="K3432" s="30">
        <f t="shared" si="161"/>
        <v>0</v>
      </c>
      <c r="L3432" s="30">
        <f>①陸連データ貼付け!P3432</f>
        <v>0</v>
      </c>
      <c r="M3432" s="64">
        <f>①陸連データ貼付け!Q3432</f>
        <v>0</v>
      </c>
    </row>
    <row r="3433" spans="1:13">
      <c r="A3433" s="233">
        <f>①陸連データ貼付け!M3433</f>
        <v>0</v>
      </c>
      <c r="B3433" s="30" t="str">
        <f t="shared" si="159"/>
        <v>0</v>
      </c>
      <c r="C3433" s="30" t="str">
        <f t="shared" si="160"/>
        <v/>
      </c>
      <c r="D3433" s="30">
        <f>①陸連データ貼付け!B3433</f>
        <v>0</v>
      </c>
      <c r="E3433" s="30">
        <f>①陸連データ貼付け!C3433</f>
        <v>0</v>
      </c>
      <c r="F3433" s="30" t="str">
        <f>ASC(①陸連データ貼付け!D3433)</f>
        <v/>
      </c>
      <c r="G3433" s="30">
        <f>①陸連データ貼付け!E3433</f>
        <v>0</v>
      </c>
      <c r="H3433" s="30">
        <f>①陸連データ貼付け!N3433</f>
        <v>0</v>
      </c>
      <c r="I3433" s="30">
        <f>①陸連データ貼付け!K3433</f>
        <v>0</v>
      </c>
      <c r="J3433" s="30" t="str">
        <f>ASC(①陸連データ貼付け!J3433)</f>
        <v/>
      </c>
      <c r="K3433" s="30">
        <f t="shared" si="161"/>
        <v>0</v>
      </c>
      <c r="L3433" s="30">
        <f>①陸連データ貼付け!P3433</f>
        <v>0</v>
      </c>
      <c r="M3433" s="64">
        <f>①陸連データ貼付け!Q3433</f>
        <v>0</v>
      </c>
    </row>
    <row r="3434" spans="1:13">
      <c r="A3434" s="233">
        <f>①陸連データ貼付け!M3434</f>
        <v>0</v>
      </c>
      <c r="B3434" s="30" t="str">
        <f t="shared" si="159"/>
        <v>0</v>
      </c>
      <c r="C3434" s="30" t="str">
        <f t="shared" si="160"/>
        <v/>
      </c>
      <c r="D3434" s="30">
        <f>①陸連データ貼付け!B3434</f>
        <v>0</v>
      </c>
      <c r="E3434" s="30">
        <f>①陸連データ貼付け!C3434</f>
        <v>0</v>
      </c>
      <c r="F3434" s="30" t="str">
        <f>ASC(①陸連データ貼付け!D3434)</f>
        <v/>
      </c>
      <c r="G3434" s="30">
        <f>①陸連データ貼付け!E3434</f>
        <v>0</v>
      </c>
      <c r="H3434" s="30">
        <f>①陸連データ貼付け!N3434</f>
        <v>0</v>
      </c>
      <c r="I3434" s="30">
        <f>①陸連データ貼付け!K3434</f>
        <v>0</v>
      </c>
      <c r="J3434" s="30" t="str">
        <f>ASC(①陸連データ貼付け!J3434)</f>
        <v/>
      </c>
      <c r="K3434" s="30">
        <f t="shared" si="161"/>
        <v>0</v>
      </c>
      <c r="L3434" s="30">
        <f>①陸連データ貼付け!P3434</f>
        <v>0</v>
      </c>
      <c r="M3434" s="64">
        <f>①陸連データ貼付け!Q3434</f>
        <v>0</v>
      </c>
    </row>
    <row r="3435" spans="1:13">
      <c r="A3435" s="233">
        <f>①陸連データ貼付け!M3435</f>
        <v>0</v>
      </c>
      <c r="B3435" s="30" t="str">
        <f t="shared" si="159"/>
        <v>0</v>
      </c>
      <c r="C3435" s="30" t="str">
        <f t="shared" si="160"/>
        <v/>
      </c>
      <c r="D3435" s="30">
        <f>①陸連データ貼付け!B3435</f>
        <v>0</v>
      </c>
      <c r="E3435" s="30">
        <f>①陸連データ貼付け!C3435</f>
        <v>0</v>
      </c>
      <c r="F3435" s="30" t="str">
        <f>ASC(①陸連データ貼付け!D3435)</f>
        <v/>
      </c>
      <c r="G3435" s="30">
        <f>①陸連データ貼付け!E3435</f>
        <v>0</v>
      </c>
      <c r="H3435" s="30">
        <f>①陸連データ貼付け!N3435</f>
        <v>0</v>
      </c>
      <c r="I3435" s="30">
        <f>①陸連データ貼付け!K3435</f>
        <v>0</v>
      </c>
      <c r="J3435" s="30" t="str">
        <f>ASC(①陸連データ貼付け!J3435)</f>
        <v/>
      </c>
      <c r="K3435" s="30">
        <f t="shared" si="161"/>
        <v>0</v>
      </c>
      <c r="L3435" s="30">
        <f>①陸連データ貼付け!P3435</f>
        <v>0</v>
      </c>
      <c r="M3435" s="64">
        <f>①陸連データ貼付け!Q3435</f>
        <v>0</v>
      </c>
    </row>
    <row r="3436" spans="1:13">
      <c r="A3436" s="233">
        <f>①陸連データ貼付け!M3436</f>
        <v>0</v>
      </c>
      <c r="B3436" s="30" t="str">
        <f t="shared" si="159"/>
        <v>0</v>
      </c>
      <c r="C3436" s="30" t="str">
        <f t="shared" si="160"/>
        <v/>
      </c>
      <c r="D3436" s="30">
        <f>①陸連データ貼付け!B3436</f>
        <v>0</v>
      </c>
      <c r="E3436" s="30">
        <f>①陸連データ貼付け!C3436</f>
        <v>0</v>
      </c>
      <c r="F3436" s="30" t="str">
        <f>ASC(①陸連データ貼付け!D3436)</f>
        <v/>
      </c>
      <c r="G3436" s="30">
        <f>①陸連データ貼付け!E3436</f>
        <v>0</v>
      </c>
      <c r="H3436" s="30">
        <f>①陸連データ貼付け!N3436</f>
        <v>0</v>
      </c>
      <c r="I3436" s="30">
        <f>①陸連データ貼付け!K3436</f>
        <v>0</v>
      </c>
      <c r="J3436" s="30" t="str">
        <f>ASC(①陸連データ貼付け!J3436)</f>
        <v/>
      </c>
      <c r="K3436" s="30">
        <f t="shared" si="161"/>
        <v>0</v>
      </c>
      <c r="L3436" s="30">
        <f>①陸連データ貼付け!P3436</f>
        <v>0</v>
      </c>
      <c r="M3436" s="64">
        <f>①陸連データ貼付け!Q3436</f>
        <v>0</v>
      </c>
    </row>
    <row r="3437" spans="1:13">
      <c r="A3437" s="233">
        <f>①陸連データ貼付け!M3437</f>
        <v>0</v>
      </c>
      <c r="B3437" s="30" t="str">
        <f t="shared" si="159"/>
        <v>0</v>
      </c>
      <c r="C3437" s="30" t="str">
        <f t="shared" si="160"/>
        <v/>
      </c>
      <c r="D3437" s="30">
        <f>①陸連データ貼付け!B3437</f>
        <v>0</v>
      </c>
      <c r="E3437" s="30">
        <f>①陸連データ貼付け!C3437</f>
        <v>0</v>
      </c>
      <c r="F3437" s="30" t="str">
        <f>ASC(①陸連データ貼付け!D3437)</f>
        <v/>
      </c>
      <c r="G3437" s="30">
        <f>①陸連データ貼付け!E3437</f>
        <v>0</v>
      </c>
      <c r="H3437" s="30">
        <f>①陸連データ貼付け!N3437</f>
        <v>0</v>
      </c>
      <c r="I3437" s="30">
        <f>①陸連データ貼付け!K3437</f>
        <v>0</v>
      </c>
      <c r="J3437" s="30" t="str">
        <f>ASC(①陸連データ貼付け!J3437)</f>
        <v/>
      </c>
      <c r="K3437" s="30">
        <f t="shared" si="161"/>
        <v>0</v>
      </c>
      <c r="L3437" s="30">
        <f>①陸連データ貼付け!P3437</f>
        <v>0</v>
      </c>
      <c r="M3437" s="64">
        <f>①陸連データ貼付け!Q3437</f>
        <v>0</v>
      </c>
    </row>
    <row r="3438" spans="1:13">
      <c r="A3438" s="233">
        <f>①陸連データ貼付け!M3438</f>
        <v>0</v>
      </c>
      <c r="B3438" s="30" t="str">
        <f t="shared" si="159"/>
        <v>0</v>
      </c>
      <c r="C3438" s="30" t="str">
        <f t="shared" si="160"/>
        <v/>
      </c>
      <c r="D3438" s="30">
        <f>①陸連データ貼付け!B3438</f>
        <v>0</v>
      </c>
      <c r="E3438" s="30">
        <f>①陸連データ貼付け!C3438</f>
        <v>0</v>
      </c>
      <c r="F3438" s="30" t="str">
        <f>ASC(①陸連データ貼付け!D3438)</f>
        <v/>
      </c>
      <c r="G3438" s="30">
        <f>①陸連データ貼付け!E3438</f>
        <v>0</v>
      </c>
      <c r="H3438" s="30">
        <f>①陸連データ貼付け!N3438</f>
        <v>0</v>
      </c>
      <c r="I3438" s="30">
        <f>①陸連データ貼付け!K3438</f>
        <v>0</v>
      </c>
      <c r="J3438" s="30" t="str">
        <f>ASC(①陸連データ貼付け!J3438)</f>
        <v/>
      </c>
      <c r="K3438" s="30">
        <f t="shared" si="161"/>
        <v>0</v>
      </c>
      <c r="L3438" s="30">
        <f>①陸連データ貼付け!P3438</f>
        <v>0</v>
      </c>
      <c r="M3438" s="64">
        <f>①陸連データ貼付け!Q3438</f>
        <v>0</v>
      </c>
    </row>
    <row r="3439" spans="1:13">
      <c r="A3439" s="233">
        <f>①陸連データ貼付け!M3439</f>
        <v>0</v>
      </c>
      <c r="B3439" s="30" t="str">
        <f t="shared" si="159"/>
        <v>0</v>
      </c>
      <c r="C3439" s="30" t="str">
        <f t="shared" si="160"/>
        <v/>
      </c>
      <c r="D3439" s="30">
        <f>①陸連データ貼付け!B3439</f>
        <v>0</v>
      </c>
      <c r="E3439" s="30">
        <f>①陸連データ貼付け!C3439</f>
        <v>0</v>
      </c>
      <c r="F3439" s="30" t="str">
        <f>ASC(①陸連データ貼付け!D3439)</f>
        <v/>
      </c>
      <c r="G3439" s="30">
        <f>①陸連データ貼付け!E3439</f>
        <v>0</v>
      </c>
      <c r="H3439" s="30">
        <f>①陸連データ貼付け!N3439</f>
        <v>0</v>
      </c>
      <c r="I3439" s="30">
        <f>①陸連データ貼付け!K3439</f>
        <v>0</v>
      </c>
      <c r="J3439" s="30" t="str">
        <f>ASC(①陸連データ貼付け!J3439)</f>
        <v/>
      </c>
      <c r="K3439" s="30">
        <f t="shared" si="161"/>
        <v>0</v>
      </c>
      <c r="L3439" s="30">
        <f>①陸連データ貼付け!P3439</f>
        <v>0</v>
      </c>
      <c r="M3439" s="64">
        <f>①陸連データ貼付け!Q3439</f>
        <v>0</v>
      </c>
    </row>
    <row r="3440" spans="1:13">
      <c r="A3440" s="233">
        <f>①陸連データ貼付け!M3440</f>
        <v>0</v>
      </c>
      <c r="B3440" s="30" t="str">
        <f t="shared" si="159"/>
        <v>0</v>
      </c>
      <c r="C3440" s="30" t="str">
        <f t="shared" si="160"/>
        <v/>
      </c>
      <c r="D3440" s="30">
        <f>①陸連データ貼付け!B3440</f>
        <v>0</v>
      </c>
      <c r="E3440" s="30">
        <f>①陸連データ貼付け!C3440</f>
        <v>0</v>
      </c>
      <c r="F3440" s="30" t="str">
        <f>ASC(①陸連データ貼付け!D3440)</f>
        <v/>
      </c>
      <c r="G3440" s="30">
        <f>①陸連データ貼付け!E3440</f>
        <v>0</v>
      </c>
      <c r="H3440" s="30">
        <f>①陸連データ貼付け!N3440</f>
        <v>0</v>
      </c>
      <c r="I3440" s="30">
        <f>①陸連データ貼付け!K3440</f>
        <v>0</v>
      </c>
      <c r="J3440" s="30" t="str">
        <f>ASC(①陸連データ貼付け!J3440)</f>
        <v/>
      </c>
      <c r="K3440" s="30">
        <f t="shared" si="161"/>
        <v>0</v>
      </c>
      <c r="L3440" s="30">
        <f>①陸連データ貼付け!P3440</f>
        <v>0</v>
      </c>
      <c r="M3440" s="64">
        <f>①陸連データ貼付け!Q3440</f>
        <v>0</v>
      </c>
    </row>
    <row r="3441" spans="1:13">
      <c r="A3441" s="233">
        <f>①陸連データ貼付け!M3441</f>
        <v>0</v>
      </c>
      <c r="B3441" s="30" t="str">
        <f t="shared" si="159"/>
        <v>0</v>
      </c>
      <c r="C3441" s="30" t="str">
        <f t="shared" si="160"/>
        <v/>
      </c>
      <c r="D3441" s="30">
        <f>①陸連データ貼付け!B3441</f>
        <v>0</v>
      </c>
      <c r="E3441" s="30">
        <f>①陸連データ貼付け!C3441</f>
        <v>0</v>
      </c>
      <c r="F3441" s="30" t="str">
        <f>ASC(①陸連データ貼付け!D3441)</f>
        <v/>
      </c>
      <c r="G3441" s="30">
        <f>①陸連データ貼付け!E3441</f>
        <v>0</v>
      </c>
      <c r="H3441" s="30">
        <f>①陸連データ貼付け!N3441</f>
        <v>0</v>
      </c>
      <c r="I3441" s="30">
        <f>①陸連データ貼付け!K3441</f>
        <v>0</v>
      </c>
      <c r="J3441" s="30" t="str">
        <f>ASC(①陸連データ貼付け!J3441)</f>
        <v/>
      </c>
      <c r="K3441" s="30">
        <f t="shared" si="161"/>
        <v>0</v>
      </c>
      <c r="L3441" s="30">
        <f>①陸連データ貼付け!P3441</f>
        <v>0</v>
      </c>
      <c r="M3441" s="64">
        <f>①陸連データ貼付け!Q3441</f>
        <v>0</v>
      </c>
    </row>
    <row r="3442" spans="1:13">
      <c r="A3442" s="233">
        <f>①陸連データ貼付け!M3442</f>
        <v>0</v>
      </c>
      <c r="B3442" s="30" t="str">
        <f t="shared" si="159"/>
        <v>0</v>
      </c>
      <c r="C3442" s="30" t="str">
        <f t="shared" si="160"/>
        <v/>
      </c>
      <c r="D3442" s="30">
        <f>①陸連データ貼付け!B3442</f>
        <v>0</v>
      </c>
      <c r="E3442" s="30">
        <f>①陸連データ貼付け!C3442</f>
        <v>0</v>
      </c>
      <c r="F3442" s="30" t="str">
        <f>ASC(①陸連データ貼付け!D3442)</f>
        <v/>
      </c>
      <c r="G3442" s="30">
        <f>①陸連データ貼付け!E3442</f>
        <v>0</v>
      </c>
      <c r="H3442" s="30">
        <f>①陸連データ貼付け!N3442</f>
        <v>0</v>
      </c>
      <c r="I3442" s="30">
        <f>①陸連データ貼付け!K3442</f>
        <v>0</v>
      </c>
      <c r="J3442" s="30" t="str">
        <f>ASC(①陸連データ貼付け!J3442)</f>
        <v/>
      </c>
      <c r="K3442" s="30">
        <f t="shared" si="161"/>
        <v>0</v>
      </c>
      <c r="L3442" s="30">
        <f>①陸連データ貼付け!P3442</f>
        <v>0</v>
      </c>
      <c r="M3442" s="64">
        <f>①陸連データ貼付け!Q3442</f>
        <v>0</v>
      </c>
    </row>
    <row r="3443" spans="1:13">
      <c r="A3443" s="233">
        <f>①陸連データ貼付け!M3443</f>
        <v>0</v>
      </c>
      <c r="B3443" s="30" t="str">
        <f t="shared" si="159"/>
        <v>0</v>
      </c>
      <c r="C3443" s="30" t="str">
        <f t="shared" si="160"/>
        <v/>
      </c>
      <c r="D3443" s="30">
        <f>①陸連データ貼付け!B3443</f>
        <v>0</v>
      </c>
      <c r="E3443" s="30">
        <f>①陸連データ貼付け!C3443</f>
        <v>0</v>
      </c>
      <c r="F3443" s="30" t="str">
        <f>ASC(①陸連データ貼付け!D3443)</f>
        <v/>
      </c>
      <c r="G3443" s="30">
        <f>①陸連データ貼付け!E3443</f>
        <v>0</v>
      </c>
      <c r="H3443" s="30">
        <f>①陸連データ貼付け!N3443</f>
        <v>0</v>
      </c>
      <c r="I3443" s="30">
        <f>①陸連データ貼付け!K3443</f>
        <v>0</v>
      </c>
      <c r="J3443" s="30" t="str">
        <f>ASC(①陸連データ貼付け!J3443)</f>
        <v/>
      </c>
      <c r="K3443" s="30">
        <f t="shared" si="161"/>
        <v>0</v>
      </c>
      <c r="L3443" s="30">
        <f>①陸連データ貼付け!P3443</f>
        <v>0</v>
      </c>
      <c r="M3443" s="64">
        <f>①陸連データ貼付け!Q3443</f>
        <v>0</v>
      </c>
    </row>
    <row r="3444" spans="1:13">
      <c r="A3444" s="233">
        <f>①陸連データ貼付け!M3444</f>
        <v>0</v>
      </c>
      <c r="B3444" s="30" t="str">
        <f t="shared" si="159"/>
        <v>0</v>
      </c>
      <c r="C3444" s="30" t="str">
        <f t="shared" si="160"/>
        <v/>
      </c>
      <c r="D3444" s="30">
        <f>①陸連データ貼付け!B3444</f>
        <v>0</v>
      </c>
      <c r="E3444" s="30">
        <f>①陸連データ貼付け!C3444</f>
        <v>0</v>
      </c>
      <c r="F3444" s="30" t="str">
        <f>ASC(①陸連データ貼付け!D3444)</f>
        <v/>
      </c>
      <c r="G3444" s="30">
        <f>①陸連データ貼付け!E3444</f>
        <v>0</v>
      </c>
      <c r="H3444" s="30">
        <f>①陸連データ貼付け!N3444</f>
        <v>0</v>
      </c>
      <c r="I3444" s="30">
        <f>①陸連データ貼付け!K3444</f>
        <v>0</v>
      </c>
      <c r="J3444" s="30" t="str">
        <f>ASC(①陸連データ貼付け!J3444)</f>
        <v/>
      </c>
      <c r="K3444" s="30">
        <f t="shared" si="161"/>
        <v>0</v>
      </c>
      <c r="L3444" s="30">
        <f>①陸連データ貼付け!P3444</f>
        <v>0</v>
      </c>
      <c r="M3444" s="64">
        <f>①陸連データ貼付け!Q3444</f>
        <v>0</v>
      </c>
    </row>
    <row r="3445" spans="1:13">
      <c r="A3445" s="233">
        <f>①陸連データ貼付け!M3445</f>
        <v>0</v>
      </c>
      <c r="B3445" s="30" t="str">
        <f t="shared" si="159"/>
        <v>0</v>
      </c>
      <c r="C3445" s="30" t="str">
        <f t="shared" si="160"/>
        <v/>
      </c>
      <c r="D3445" s="30">
        <f>①陸連データ貼付け!B3445</f>
        <v>0</v>
      </c>
      <c r="E3445" s="30">
        <f>①陸連データ貼付け!C3445</f>
        <v>0</v>
      </c>
      <c r="F3445" s="30" t="str">
        <f>ASC(①陸連データ貼付け!D3445)</f>
        <v/>
      </c>
      <c r="G3445" s="30">
        <f>①陸連データ貼付け!E3445</f>
        <v>0</v>
      </c>
      <c r="H3445" s="30">
        <f>①陸連データ貼付け!N3445</f>
        <v>0</v>
      </c>
      <c r="I3445" s="30">
        <f>①陸連データ貼付け!K3445</f>
        <v>0</v>
      </c>
      <c r="J3445" s="30" t="str">
        <f>ASC(①陸連データ貼付け!J3445)</f>
        <v/>
      </c>
      <c r="K3445" s="30">
        <f t="shared" si="161"/>
        <v>0</v>
      </c>
      <c r="L3445" s="30">
        <f>①陸連データ貼付け!P3445</f>
        <v>0</v>
      </c>
      <c r="M3445" s="64">
        <f>①陸連データ貼付け!Q3445</f>
        <v>0</v>
      </c>
    </row>
    <row r="3446" spans="1:13">
      <c r="A3446" s="233">
        <f>①陸連データ貼付け!M3446</f>
        <v>0</v>
      </c>
      <c r="B3446" s="30" t="str">
        <f t="shared" si="159"/>
        <v>0</v>
      </c>
      <c r="C3446" s="30" t="str">
        <f t="shared" si="160"/>
        <v/>
      </c>
      <c r="D3446" s="30">
        <f>①陸連データ貼付け!B3446</f>
        <v>0</v>
      </c>
      <c r="E3446" s="30">
        <f>①陸連データ貼付け!C3446</f>
        <v>0</v>
      </c>
      <c r="F3446" s="30" t="str">
        <f>ASC(①陸連データ貼付け!D3446)</f>
        <v/>
      </c>
      <c r="G3446" s="30">
        <f>①陸連データ貼付け!E3446</f>
        <v>0</v>
      </c>
      <c r="H3446" s="30">
        <f>①陸連データ貼付け!N3446</f>
        <v>0</v>
      </c>
      <c r="I3446" s="30">
        <f>①陸連データ貼付け!K3446</f>
        <v>0</v>
      </c>
      <c r="J3446" s="30" t="str">
        <f>ASC(①陸連データ貼付け!J3446)</f>
        <v/>
      </c>
      <c r="K3446" s="30">
        <f t="shared" si="161"/>
        <v>0</v>
      </c>
      <c r="L3446" s="30">
        <f>①陸連データ貼付け!P3446</f>
        <v>0</v>
      </c>
      <c r="M3446" s="64">
        <f>①陸連データ貼付け!Q3446</f>
        <v>0</v>
      </c>
    </row>
    <row r="3447" spans="1:13">
      <c r="A3447" s="233">
        <f>①陸連データ貼付け!M3447</f>
        <v>0</v>
      </c>
      <c r="B3447" s="30" t="str">
        <f t="shared" si="159"/>
        <v>0</v>
      </c>
      <c r="C3447" s="30" t="str">
        <f t="shared" si="160"/>
        <v/>
      </c>
      <c r="D3447" s="30">
        <f>①陸連データ貼付け!B3447</f>
        <v>0</v>
      </c>
      <c r="E3447" s="30">
        <f>①陸連データ貼付け!C3447</f>
        <v>0</v>
      </c>
      <c r="F3447" s="30" t="str">
        <f>ASC(①陸連データ貼付け!D3447)</f>
        <v/>
      </c>
      <c r="G3447" s="30">
        <f>①陸連データ貼付け!E3447</f>
        <v>0</v>
      </c>
      <c r="H3447" s="30">
        <f>①陸連データ貼付け!N3447</f>
        <v>0</v>
      </c>
      <c r="I3447" s="30">
        <f>①陸連データ貼付け!K3447</f>
        <v>0</v>
      </c>
      <c r="J3447" s="30" t="str">
        <f>ASC(①陸連データ貼付け!J3447)</f>
        <v/>
      </c>
      <c r="K3447" s="30">
        <f t="shared" si="161"/>
        <v>0</v>
      </c>
      <c r="L3447" s="30">
        <f>①陸連データ貼付け!P3447</f>
        <v>0</v>
      </c>
      <c r="M3447" s="64">
        <f>①陸連データ貼付け!Q3447</f>
        <v>0</v>
      </c>
    </row>
    <row r="3448" spans="1:13">
      <c r="A3448" s="233">
        <f>①陸連データ貼付け!M3448</f>
        <v>0</v>
      </c>
      <c r="B3448" s="30" t="str">
        <f t="shared" si="159"/>
        <v>0</v>
      </c>
      <c r="C3448" s="30" t="str">
        <f t="shared" si="160"/>
        <v/>
      </c>
      <c r="D3448" s="30">
        <f>①陸連データ貼付け!B3448</f>
        <v>0</v>
      </c>
      <c r="E3448" s="30">
        <f>①陸連データ貼付け!C3448</f>
        <v>0</v>
      </c>
      <c r="F3448" s="30" t="str">
        <f>ASC(①陸連データ貼付け!D3448)</f>
        <v/>
      </c>
      <c r="G3448" s="30">
        <f>①陸連データ貼付け!E3448</f>
        <v>0</v>
      </c>
      <c r="H3448" s="30">
        <f>①陸連データ貼付け!N3448</f>
        <v>0</v>
      </c>
      <c r="I3448" s="30">
        <f>①陸連データ貼付け!K3448</f>
        <v>0</v>
      </c>
      <c r="J3448" s="30" t="str">
        <f>ASC(①陸連データ貼付け!J3448)</f>
        <v/>
      </c>
      <c r="K3448" s="30">
        <f t="shared" si="161"/>
        <v>0</v>
      </c>
      <c r="L3448" s="30">
        <f>①陸連データ貼付け!P3448</f>
        <v>0</v>
      </c>
      <c r="M3448" s="64">
        <f>①陸連データ貼付け!Q3448</f>
        <v>0</v>
      </c>
    </row>
    <row r="3449" spans="1:13">
      <c r="A3449" s="233">
        <f>①陸連データ貼付け!M3449</f>
        <v>0</v>
      </c>
      <c r="B3449" s="30" t="str">
        <f t="shared" si="159"/>
        <v>0</v>
      </c>
      <c r="C3449" s="30" t="str">
        <f t="shared" si="160"/>
        <v/>
      </c>
      <c r="D3449" s="30">
        <f>①陸連データ貼付け!B3449</f>
        <v>0</v>
      </c>
      <c r="E3449" s="30">
        <f>①陸連データ貼付け!C3449</f>
        <v>0</v>
      </c>
      <c r="F3449" s="30" t="str">
        <f>ASC(①陸連データ貼付け!D3449)</f>
        <v/>
      </c>
      <c r="G3449" s="30">
        <f>①陸連データ貼付け!E3449</f>
        <v>0</v>
      </c>
      <c r="H3449" s="30">
        <f>①陸連データ貼付け!N3449</f>
        <v>0</v>
      </c>
      <c r="I3449" s="30">
        <f>①陸連データ貼付け!K3449</f>
        <v>0</v>
      </c>
      <c r="J3449" s="30" t="str">
        <f>ASC(①陸連データ貼付け!J3449)</f>
        <v/>
      </c>
      <c r="K3449" s="30">
        <f t="shared" si="161"/>
        <v>0</v>
      </c>
      <c r="L3449" s="30">
        <f>①陸連データ貼付け!P3449</f>
        <v>0</v>
      </c>
      <c r="M3449" s="64">
        <f>①陸連データ貼付け!Q3449</f>
        <v>0</v>
      </c>
    </row>
    <row r="3450" spans="1:13">
      <c r="A3450" s="233">
        <f>①陸連データ貼付け!M3450</f>
        <v>0</v>
      </c>
      <c r="B3450" s="30" t="str">
        <f t="shared" si="159"/>
        <v>0</v>
      </c>
      <c r="C3450" s="30" t="str">
        <f t="shared" si="160"/>
        <v/>
      </c>
      <c r="D3450" s="30">
        <f>①陸連データ貼付け!B3450</f>
        <v>0</v>
      </c>
      <c r="E3450" s="30">
        <f>①陸連データ貼付け!C3450</f>
        <v>0</v>
      </c>
      <c r="F3450" s="30" t="str">
        <f>ASC(①陸連データ貼付け!D3450)</f>
        <v/>
      </c>
      <c r="G3450" s="30">
        <f>①陸連データ貼付け!E3450</f>
        <v>0</v>
      </c>
      <c r="H3450" s="30">
        <f>①陸連データ貼付け!N3450</f>
        <v>0</v>
      </c>
      <c r="I3450" s="30">
        <f>①陸連データ貼付け!K3450</f>
        <v>0</v>
      </c>
      <c r="J3450" s="30" t="str">
        <f>ASC(①陸連データ貼付け!J3450)</f>
        <v/>
      </c>
      <c r="K3450" s="30">
        <f t="shared" si="161"/>
        <v>0</v>
      </c>
      <c r="L3450" s="30">
        <f>①陸連データ貼付け!P3450</f>
        <v>0</v>
      </c>
      <c r="M3450" s="64">
        <f>①陸連データ貼付け!Q3450</f>
        <v>0</v>
      </c>
    </row>
    <row r="3451" spans="1:13">
      <c r="A3451" s="233">
        <f>①陸連データ貼付け!M3451</f>
        <v>0</v>
      </c>
      <c r="B3451" s="30" t="str">
        <f t="shared" si="159"/>
        <v>0</v>
      </c>
      <c r="C3451" s="30" t="str">
        <f t="shared" si="160"/>
        <v/>
      </c>
      <c r="D3451" s="30">
        <f>①陸連データ貼付け!B3451</f>
        <v>0</v>
      </c>
      <c r="E3451" s="30">
        <f>①陸連データ貼付け!C3451</f>
        <v>0</v>
      </c>
      <c r="F3451" s="30" t="str">
        <f>ASC(①陸連データ貼付け!D3451)</f>
        <v/>
      </c>
      <c r="G3451" s="30">
        <f>①陸連データ貼付け!E3451</f>
        <v>0</v>
      </c>
      <c r="H3451" s="30">
        <f>①陸連データ貼付け!N3451</f>
        <v>0</v>
      </c>
      <c r="I3451" s="30">
        <f>①陸連データ貼付け!K3451</f>
        <v>0</v>
      </c>
      <c r="J3451" s="30" t="str">
        <f>ASC(①陸連データ貼付け!J3451)</f>
        <v/>
      </c>
      <c r="K3451" s="30">
        <f t="shared" si="161"/>
        <v>0</v>
      </c>
      <c r="L3451" s="30">
        <f>①陸連データ貼付け!P3451</f>
        <v>0</v>
      </c>
      <c r="M3451" s="64">
        <f>①陸連データ貼付け!Q3451</f>
        <v>0</v>
      </c>
    </row>
    <row r="3452" spans="1:13">
      <c r="A3452" s="233">
        <f>①陸連データ貼付け!M3452</f>
        <v>0</v>
      </c>
      <c r="B3452" s="30" t="str">
        <f t="shared" si="159"/>
        <v>0</v>
      </c>
      <c r="C3452" s="30" t="str">
        <f t="shared" si="160"/>
        <v/>
      </c>
      <c r="D3452" s="30">
        <f>①陸連データ貼付け!B3452</f>
        <v>0</v>
      </c>
      <c r="E3452" s="30">
        <f>①陸連データ貼付け!C3452</f>
        <v>0</v>
      </c>
      <c r="F3452" s="30" t="str">
        <f>ASC(①陸連データ貼付け!D3452)</f>
        <v/>
      </c>
      <c r="G3452" s="30">
        <f>①陸連データ貼付け!E3452</f>
        <v>0</v>
      </c>
      <c r="H3452" s="30">
        <f>①陸連データ貼付け!N3452</f>
        <v>0</v>
      </c>
      <c r="I3452" s="30">
        <f>①陸連データ貼付け!K3452</f>
        <v>0</v>
      </c>
      <c r="J3452" s="30" t="str">
        <f>ASC(①陸連データ貼付け!J3452)</f>
        <v/>
      </c>
      <c r="K3452" s="30">
        <f t="shared" si="161"/>
        <v>0</v>
      </c>
      <c r="L3452" s="30">
        <f>①陸連データ貼付け!P3452</f>
        <v>0</v>
      </c>
      <c r="M3452" s="64">
        <f>①陸連データ貼付け!Q3452</f>
        <v>0</v>
      </c>
    </row>
    <row r="3453" spans="1:13">
      <c r="A3453" s="233">
        <f>①陸連データ貼付け!M3453</f>
        <v>0</v>
      </c>
      <c r="B3453" s="30" t="str">
        <f t="shared" si="159"/>
        <v>0</v>
      </c>
      <c r="C3453" s="30" t="str">
        <f t="shared" si="160"/>
        <v/>
      </c>
      <c r="D3453" s="30">
        <f>①陸連データ貼付け!B3453</f>
        <v>0</v>
      </c>
      <c r="E3453" s="30">
        <f>①陸連データ貼付け!C3453</f>
        <v>0</v>
      </c>
      <c r="F3453" s="30" t="str">
        <f>ASC(①陸連データ貼付け!D3453)</f>
        <v/>
      </c>
      <c r="G3453" s="30">
        <f>①陸連データ貼付け!E3453</f>
        <v>0</v>
      </c>
      <c r="H3453" s="30">
        <f>①陸連データ貼付け!N3453</f>
        <v>0</v>
      </c>
      <c r="I3453" s="30">
        <f>①陸連データ貼付け!K3453</f>
        <v>0</v>
      </c>
      <c r="J3453" s="30" t="str">
        <f>ASC(①陸連データ貼付け!J3453)</f>
        <v/>
      </c>
      <c r="K3453" s="30">
        <f t="shared" si="161"/>
        <v>0</v>
      </c>
      <c r="L3453" s="30">
        <f>①陸連データ貼付け!P3453</f>
        <v>0</v>
      </c>
      <c r="M3453" s="64">
        <f>①陸連データ貼付け!Q3453</f>
        <v>0</v>
      </c>
    </row>
    <row r="3454" spans="1:13">
      <c r="A3454" s="233">
        <f>①陸連データ貼付け!M3454</f>
        <v>0</v>
      </c>
      <c r="B3454" s="30" t="str">
        <f t="shared" si="159"/>
        <v>0</v>
      </c>
      <c r="C3454" s="30" t="str">
        <f t="shared" si="160"/>
        <v/>
      </c>
      <c r="D3454" s="30">
        <f>①陸連データ貼付け!B3454</f>
        <v>0</v>
      </c>
      <c r="E3454" s="30">
        <f>①陸連データ貼付け!C3454</f>
        <v>0</v>
      </c>
      <c r="F3454" s="30" t="str">
        <f>ASC(①陸連データ貼付け!D3454)</f>
        <v/>
      </c>
      <c r="G3454" s="30">
        <f>①陸連データ貼付け!E3454</f>
        <v>0</v>
      </c>
      <c r="H3454" s="30">
        <f>①陸連データ貼付け!N3454</f>
        <v>0</v>
      </c>
      <c r="I3454" s="30">
        <f>①陸連データ貼付け!K3454</f>
        <v>0</v>
      </c>
      <c r="J3454" s="30" t="str">
        <f>ASC(①陸連データ貼付け!J3454)</f>
        <v/>
      </c>
      <c r="K3454" s="30">
        <f t="shared" si="161"/>
        <v>0</v>
      </c>
      <c r="L3454" s="30">
        <f>①陸連データ貼付け!P3454</f>
        <v>0</v>
      </c>
      <c r="M3454" s="64">
        <f>①陸連データ貼付け!Q3454</f>
        <v>0</v>
      </c>
    </row>
    <row r="3455" spans="1:13">
      <c r="A3455" s="233">
        <f>①陸連データ貼付け!M3455</f>
        <v>0</v>
      </c>
      <c r="B3455" s="30" t="str">
        <f t="shared" si="159"/>
        <v>0</v>
      </c>
      <c r="C3455" s="30" t="str">
        <f t="shared" si="160"/>
        <v/>
      </c>
      <c r="D3455" s="30">
        <f>①陸連データ貼付け!B3455</f>
        <v>0</v>
      </c>
      <c r="E3455" s="30">
        <f>①陸連データ貼付け!C3455</f>
        <v>0</v>
      </c>
      <c r="F3455" s="30" t="str">
        <f>ASC(①陸連データ貼付け!D3455)</f>
        <v/>
      </c>
      <c r="G3455" s="30">
        <f>①陸連データ貼付け!E3455</f>
        <v>0</v>
      </c>
      <c r="H3455" s="30">
        <f>①陸連データ貼付け!N3455</f>
        <v>0</v>
      </c>
      <c r="I3455" s="30">
        <f>①陸連データ貼付け!K3455</f>
        <v>0</v>
      </c>
      <c r="J3455" s="30" t="str">
        <f>ASC(①陸連データ貼付け!J3455)</f>
        <v/>
      </c>
      <c r="K3455" s="30">
        <f t="shared" si="161"/>
        <v>0</v>
      </c>
      <c r="L3455" s="30">
        <f>①陸連データ貼付け!P3455</f>
        <v>0</v>
      </c>
      <c r="M3455" s="64">
        <f>①陸連データ貼付け!Q3455</f>
        <v>0</v>
      </c>
    </row>
    <row r="3456" spans="1:13">
      <c r="A3456" s="233">
        <f>①陸連データ貼付け!M3456</f>
        <v>0</v>
      </c>
      <c r="B3456" s="30" t="str">
        <f t="shared" si="159"/>
        <v>0</v>
      </c>
      <c r="C3456" s="30" t="str">
        <f t="shared" si="160"/>
        <v/>
      </c>
      <c r="D3456" s="30">
        <f>①陸連データ貼付け!B3456</f>
        <v>0</v>
      </c>
      <c r="E3456" s="30">
        <f>①陸連データ貼付け!C3456</f>
        <v>0</v>
      </c>
      <c r="F3456" s="30" t="str">
        <f>ASC(①陸連データ貼付け!D3456)</f>
        <v/>
      </c>
      <c r="G3456" s="30">
        <f>①陸連データ貼付け!E3456</f>
        <v>0</v>
      </c>
      <c r="H3456" s="30">
        <f>①陸連データ貼付け!N3456</f>
        <v>0</v>
      </c>
      <c r="I3456" s="30">
        <f>①陸連データ貼付け!K3456</f>
        <v>0</v>
      </c>
      <c r="J3456" s="30" t="str">
        <f>ASC(①陸連データ貼付け!J3456)</f>
        <v/>
      </c>
      <c r="K3456" s="30">
        <f t="shared" si="161"/>
        <v>0</v>
      </c>
      <c r="L3456" s="30">
        <f>①陸連データ貼付け!P3456</f>
        <v>0</v>
      </c>
      <c r="M3456" s="64">
        <f>①陸連データ貼付け!Q3456</f>
        <v>0</v>
      </c>
    </row>
    <row r="3457" spans="1:13">
      <c r="A3457" s="233">
        <f>①陸連データ貼付け!M3457</f>
        <v>0</v>
      </c>
      <c r="B3457" s="30" t="str">
        <f t="shared" si="159"/>
        <v>0</v>
      </c>
      <c r="C3457" s="30" t="str">
        <f t="shared" si="160"/>
        <v/>
      </c>
      <c r="D3457" s="30">
        <f>①陸連データ貼付け!B3457</f>
        <v>0</v>
      </c>
      <c r="E3457" s="30">
        <f>①陸連データ貼付け!C3457</f>
        <v>0</v>
      </c>
      <c r="F3457" s="30" t="str">
        <f>ASC(①陸連データ貼付け!D3457)</f>
        <v/>
      </c>
      <c r="G3457" s="30">
        <f>①陸連データ貼付け!E3457</f>
        <v>0</v>
      </c>
      <c r="H3457" s="30">
        <f>①陸連データ貼付け!N3457</f>
        <v>0</v>
      </c>
      <c r="I3457" s="30">
        <f>①陸連データ貼付け!K3457</f>
        <v>0</v>
      </c>
      <c r="J3457" s="30" t="str">
        <f>ASC(①陸連データ貼付け!J3457)</f>
        <v/>
      </c>
      <c r="K3457" s="30">
        <f t="shared" si="161"/>
        <v>0</v>
      </c>
      <c r="L3457" s="30">
        <f>①陸連データ貼付け!P3457</f>
        <v>0</v>
      </c>
      <c r="M3457" s="64">
        <f>①陸連データ貼付け!Q3457</f>
        <v>0</v>
      </c>
    </row>
    <row r="3458" spans="1:13">
      <c r="A3458" s="233">
        <f>①陸連データ貼付け!M3458</f>
        <v>0</v>
      </c>
      <c r="B3458" s="30" t="str">
        <f t="shared" si="159"/>
        <v>0</v>
      </c>
      <c r="C3458" s="30" t="str">
        <f t="shared" si="160"/>
        <v/>
      </c>
      <c r="D3458" s="30">
        <f>①陸連データ貼付け!B3458</f>
        <v>0</v>
      </c>
      <c r="E3458" s="30">
        <f>①陸連データ貼付け!C3458</f>
        <v>0</v>
      </c>
      <c r="F3458" s="30" t="str">
        <f>ASC(①陸連データ貼付け!D3458)</f>
        <v/>
      </c>
      <c r="G3458" s="30">
        <f>①陸連データ貼付け!E3458</f>
        <v>0</v>
      </c>
      <c r="H3458" s="30">
        <f>①陸連データ貼付け!N3458</f>
        <v>0</v>
      </c>
      <c r="I3458" s="30">
        <f>①陸連データ貼付け!K3458</f>
        <v>0</v>
      </c>
      <c r="J3458" s="30" t="str">
        <f>ASC(①陸連データ貼付け!J3458)</f>
        <v/>
      </c>
      <c r="K3458" s="30">
        <f t="shared" si="161"/>
        <v>0</v>
      </c>
      <c r="L3458" s="30">
        <f>①陸連データ貼付け!P3458</f>
        <v>0</v>
      </c>
      <c r="M3458" s="64">
        <f>①陸連データ貼付け!Q3458</f>
        <v>0</v>
      </c>
    </row>
    <row r="3459" spans="1:13">
      <c r="A3459" s="233">
        <f>①陸連データ貼付け!M3459</f>
        <v>0</v>
      </c>
      <c r="B3459" s="30" t="str">
        <f t="shared" ref="B3459:B3522" si="162">LEFT(A3459,1)</f>
        <v>0</v>
      </c>
      <c r="C3459" s="30" t="str">
        <f t="shared" ref="C3459:C3522" si="163">REPLACE(A3459,1,1,"")</f>
        <v/>
      </c>
      <c r="D3459" s="30">
        <f>①陸連データ貼付け!B3459</f>
        <v>0</v>
      </c>
      <c r="E3459" s="30">
        <f>①陸連データ貼付け!C3459</f>
        <v>0</v>
      </c>
      <c r="F3459" s="30" t="str">
        <f>ASC(①陸連データ貼付け!D3459)</f>
        <v/>
      </c>
      <c r="G3459" s="30">
        <f>①陸連データ貼付け!E3459</f>
        <v>0</v>
      </c>
      <c r="H3459" s="30">
        <f>①陸連データ貼付け!N3459</f>
        <v>0</v>
      </c>
      <c r="I3459" s="30">
        <f>①陸連データ貼付け!K3459</f>
        <v>0</v>
      </c>
      <c r="J3459" s="30" t="str">
        <f>ASC(①陸連データ貼付け!J3459)</f>
        <v/>
      </c>
      <c r="K3459" s="30">
        <f t="shared" ref="K3459:K3522" si="164">I3459</f>
        <v>0</v>
      </c>
      <c r="L3459" s="30">
        <f>①陸連データ貼付け!P3459</f>
        <v>0</v>
      </c>
      <c r="M3459" s="64">
        <f>①陸連データ貼付け!Q3459</f>
        <v>0</v>
      </c>
    </row>
    <row r="3460" spans="1:13">
      <c r="A3460" s="233">
        <f>①陸連データ貼付け!M3460</f>
        <v>0</v>
      </c>
      <c r="B3460" s="30" t="str">
        <f t="shared" si="162"/>
        <v>0</v>
      </c>
      <c r="C3460" s="30" t="str">
        <f t="shared" si="163"/>
        <v/>
      </c>
      <c r="D3460" s="30">
        <f>①陸連データ貼付け!B3460</f>
        <v>0</v>
      </c>
      <c r="E3460" s="30">
        <f>①陸連データ貼付け!C3460</f>
        <v>0</v>
      </c>
      <c r="F3460" s="30" t="str">
        <f>ASC(①陸連データ貼付け!D3460)</f>
        <v/>
      </c>
      <c r="G3460" s="30">
        <f>①陸連データ貼付け!E3460</f>
        <v>0</v>
      </c>
      <c r="H3460" s="30">
        <f>①陸連データ貼付け!N3460</f>
        <v>0</v>
      </c>
      <c r="I3460" s="30">
        <f>①陸連データ貼付け!K3460</f>
        <v>0</v>
      </c>
      <c r="J3460" s="30" t="str">
        <f>ASC(①陸連データ貼付け!J3460)</f>
        <v/>
      </c>
      <c r="K3460" s="30">
        <f t="shared" si="164"/>
        <v>0</v>
      </c>
      <c r="L3460" s="30">
        <f>①陸連データ貼付け!P3460</f>
        <v>0</v>
      </c>
      <c r="M3460" s="64">
        <f>①陸連データ貼付け!Q3460</f>
        <v>0</v>
      </c>
    </row>
    <row r="3461" spans="1:13">
      <c r="A3461" s="233">
        <f>①陸連データ貼付け!M3461</f>
        <v>0</v>
      </c>
      <c r="B3461" s="30" t="str">
        <f t="shared" si="162"/>
        <v>0</v>
      </c>
      <c r="C3461" s="30" t="str">
        <f t="shared" si="163"/>
        <v/>
      </c>
      <c r="D3461" s="30">
        <f>①陸連データ貼付け!B3461</f>
        <v>0</v>
      </c>
      <c r="E3461" s="30">
        <f>①陸連データ貼付け!C3461</f>
        <v>0</v>
      </c>
      <c r="F3461" s="30" t="str">
        <f>ASC(①陸連データ貼付け!D3461)</f>
        <v/>
      </c>
      <c r="G3461" s="30">
        <f>①陸連データ貼付け!E3461</f>
        <v>0</v>
      </c>
      <c r="H3461" s="30">
        <f>①陸連データ貼付け!N3461</f>
        <v>0</v>
      </c>
      <c r="I3461" s="30">
        <f>①陸連データ貼付け!K3461</f>
        <v>0</v>
      </c>
      <c r="J3461" s="30" t="str">
        <f>ASC(①陸連データ貼付け!J3461)</f>
        <v/>
      </c>
      <c r="K3461" s="30">
        <f t="shared" si="164"/>
        <v>0</v>
      </c>
      <c r="L3461" s="30">
        <f>①陸連データ貼付け!P3461</f>
        <v>0</v>
      </c>
      <c r="M3461" s="64">
        <f>①陸連データ貼付け!Q3461</f>
        <v>0</v>
      </c>
    </row>
    <row r="3462" spans="1:13">
      <c r="A3462" s="233">
        <f>①陸連データ貼付け!M3462</f>
        <v>0</v>
      </c>
      <c r="B3462" s="30" t="str">
        <f t="shared" si="162"/>
        <v>0</v>
      </c>
      <c r="C3462" s="30" t="str">
        <f t="shared" si="163"/>
        <v/>
      </c>
      <c r="D3462" s="30">
        <f>①陸連データ貼付け!B3462</f>
        <v>0</v>
      </c>
      <c r="E3462" s="30">
        <f>①陸連データ貼付け!C3462</f>
        <v>0</v>
      </c>
      <c r="F3462" s="30" t="str">
        <f>ASC(①陸連データ貼付け!D3462)</f>
        <v/>
      </c>
      <c r="G3462" s="30">
        <f>①陸連データ貼付け!E3462</f>
        <v>0</v>
      </c>
      <c r="H3462" s="30">
        <f>①陸連データ貼付け!N3462</f>
        <v>0</v>
      </c>
      <c r="I3462" s="30">
        <f>①陸連データ貼付け!K3462</f>
        <v>0</v>
      </c>
      <c r="J3462" s="30" t="str">
        <f>ASC(①陸連データ貼付け!J3462)</f>
        <v/>
      </c>
      <c r="K3462" s="30">
        <f t="shared" si="164"/>
        <v>0</v>
      </c>
      <c r="L3462" s="30">
        <f>①陸連データ貼付け!P3462</f>
        <v>0</v>
      </c>
      <c r="M3462" s="64">
        <f>①陸連データ貼付け!Q3462</f>
        <v>0</v>
      </c>
    </row>
    <row r="3463" spans="1:13">
      <c r="A3463" s="233">
        <f>①陸連データ貼付け!M3463</f>
        <v>0</v>
      </c>
      <c r="B3463" s="30" t="str">
        <f t="shared" si="162"/>
        <v>0</v>
      </c>
      <c r="C3463" s="30" t="str">
        <f t="shared" si="163"/>
        <v/>
      </c>
      <c r="D3463" s="30">
        <f>①陸連データ貼付け!B3463</f>
        <v>0</v>
      </c>
      <c r="E3463" s="30">
        <f>①陸連データ貼付け!C3463</f>
        <v>0</v>
      </c>
      <c r="F3463" s="30" t="str">
        <f>ASC(①陸連データ貼付け!D3463)</f>
        <v/>
      </c>
      <c r="G3463" s="30">
        <f>①陸連データ貼付け!E3463</f>
        <v>0</v>
      </c>
      <c r="H3463" s="30">
        <f>①陸連データ貼付け!N3463</f>
        <v>0</v>
      </c>
      <c r="I3463" s="30">
        <f>①陸連データ貼付け!K3463</f>
        <v>0</v>
      </c>
      <c r="J3463" s="30" t="str">
        <f>ASC(①陸連データ貼付け!J3463)</f>
        <v/>
      </c>
      <c r="K3463" s="30">
        <f t="shared" si="164"/>
        <v>0</v>
      </c>
      <c r="L3463" s="30">
        <f>①陸連データ貼付け!P3463</f>
        <v>0</v>
      </c>
      <c r="M3463" s="64">
        <f>①陸連データ貼付け!Q3463</f>
        <v>0</v>
      </c>
    </row>
    <row r="3464" spans="1:13">
      <c r="A3464" s="233">
        <f>①陸連データ貼付け!M3464</f>
        <v>0</v>
      </c>
      <c r="B3464" s="30" t="str">
        <f t="shared" si="162"/>
        <v>0</v>
      </c>
      <c r="C3464" s="30" t="str">
        <f t="shared" si="163"/>
        <v/>
      </c>
      <c r="D3464" s="30">
        <f>①陸連データ貼付け!B3464</f>
        <v>0</v>
      </c>
      <c r="E3464" s="30">
        <f>①陸連データ貼付け!C3464</f>
        <v>0</v>
      </c>
      <c r="F3464" s="30" t="str">
        <f>ASC(①陸連データ貼付け!D3464)</f>
        <v/>
      </c>
      <c r="G3464" s="30">
        <f>①陸連データ貼付け!E3464</f>
        <v>0</v>
      </c>
      <c r="H3464" s="30">
        <f>①陸連データ貼付け!N3464</f>
        <v>0</v>
      </c>
      <c r="I3464" s="30">
        <f>①陸連データ貼付け!K3464</f>
        <v>0</v>
      </c>
      <c r="J3464" s="30" t="str">
        <f>ASC(①陸連データ貼付け!J3464)</f>
        <v/>
      </c>
      <c r="K3464" s="30">
        <f t="shared" si="164"/>
        <v>0</v>
      </c>
      <c r="L3464" s="30">
        <f>①陸連データ貼付け!P3464</f>
        <v>0</v>
      </c>
      <c r="M3464" s="64">
        <f>①陸連データ貼付け!Q3464</f>
        <v>0</v>
      </c>
    </row>
    <row r="3465" spans="1:13">
      <c r="A3465" s="233">
        <f>①陸連データ貼付け!M3465</f>
        <v>0</v>
      </c>
      <c r="B3465" s="30" t="str">
        <f t="shared" si="162"/>
        <v>0</v>
      </c>
      <c r="C3465" s="30" t="str">
        <f t="shared" si="163"/>
        <v/>
      </c>
      <c r="D3465" s="30">
        <f>①陸連データ貼付け!B3465</f>
        <v>0</v>
      </c>
      <c r="E3465" s="30">
        <f>①陸連データ貼付け!C3465</f>
        <v>0</v>
      </c>
      <c r="F3465" s="30" t="str">
        <f>ASC(①陸連データ貼付け!D3465)</f>
        <v/>
      </c>
      <c r="G3465" s="30">
        <f>①陸連データ貼付け!E3465</f>
        <v>0</v>
      </c>
      <c r="H3465" s="30">
        <f>①陸連データ貼付け!N3465</f>
        <v>0</v>
      </c>
      <c r="I3465" s="30">
        <f>①陸連データ貼付け!K3465</f>
        <v>0</v>
      </c>
      <c r="J3465" s="30" t="str">
        <f>ASC(①陸連データ貼付け!J3465)</f>
        <v/>
      </c>
      <c r="K3465" s="30">
        <f t="shared" si="164"/>
        <v>0</v>
      </c>
      <c r="L3465" s="30">
        <f>①陸連データ貼付け!P3465</f>
        <v>0</v>
      </c>
      <c r="M3465" s="64">
        <f>①陸連データ貼付け!Q3465</f>
        <v>0</v>
      </c>
    </row>
    <row r="3466" spans="1:13">
      <c r="A3466" s="233">
        <f>①陸連データ貼付け!M3466</f>
        <v>0</v>
      </c>
      <c r="B3466" s="30" t="str">
        <f t="shared" si="162"/>
        <v>0</v>
      </c>
      <c r="C3466" s="30" t="str">
        <f t="shared" si="163"/>
        <v/>
      </c>
      <c r="D3466" s="30">
        <f>①陸連データ貼付け!B3466</f>
        <v>0</v>
      </c>
      <c r="E3466" s="30">
        <f>①陸連データ貼付け!C3466</f>
        <v>0</v>
      </c>
      <c r="F3466" s="30" t="str">
        <f>ASC(①陸連データ貼付け!D3466)</f>
        <v/>
      </c>
      <c r="G3466" s="30">
        <f>①陸連データ貼付け!E3466</f>
        <v>0</v>
      </c>
      <c r="H3466" s="30">
        <f>①陸連データ貼付け!N3466</f>
        <v>0</v>
      </c>
      <c r="I3466" s="30">
        <f>①陸連データ貼付け!K3466</f>
        <v>0</v>
      </c>
      <c r="J3466" s="30" t="str">
        <f>ASC(①陸連データ貼付け!J3466)</f>
        <v/>
      </c>
      <c r="K3466" s="30">
        <f t="shared" si="164"/>
        <v>0</v>
      </c>
      <c r="L3466" s="30">
        <f>①陸連データ貼付け!P3466</f>
        <v>0</v>
      </c>
      <c r="M3466" s="64">
        <f>①陸連データ貼付け!Q3466</f>
        <v>0</v>
      </c>
    </row>
    <row r="3467" spans="1:13">
      <c r="A3467" s="233">
        <f>①陸連データ貼付け!M3467</f>
        <v>0</v>
      </c>
      <c r="B3467" s="30" t="str">
        <f t="shared" si="162"/>
        <v>0</v>
      </c>
      <c r="C3467" s="30" t="str">
        <f t="shared" si="163"/>
        <v/>
      </c>
      <c r="D3467" s="30">
        <f>①陸連データ貼付け!B3467</f>
        <v>0</v>
      </c>
      <c r="E3467" s="30">
        <f>①陸連データ貼付け!C3467</f>
        <v>0</v>
      </c>
      <c r="F3467" s="30" t="str">
        <f>ASC(①陸連データ貼付け!D3467)</f>
        <v/>
      </c>
      <c r="G3467" s="30">
        <f>①陸連データ貼付け!E3467</f>
        <v>0</v>
      </c>
      <c r="H3467" s="30">
        <f>①陸連データ貼付け!N3467</f>
        <v>0</v>
      </c>
      <c r="I3467" s="30">
        <f>①陸連データ貼付け!K3467</f>
        <v>0</v>
      </c>
      <c r="J3467" s="30" t="str">
        <f>ASC(①陸連データ貼付け!J3467)</f>
        <v/>
      </c>
      <c r="K3467" s="30">
        <f t="shared" si="164"/>
        <v>0</v>
      </c>
      <c r="L3467" s="30">
        <f>①陸連データ貼付け!P3467</f>
        <v>0</v>
      </c>
      <c r="M3467" s="64">
        <f>①陸連データ貼付け!Q3467</f>
        <v>0</v>
      </c>
    </row>
    <row r="3468" spans="1:13">
      <c r="A3468" s="233">
        <f>①陸連データ貼付け!M3468</f>
        <v>0</v>
      </c>
      <c r="B3468" s="30" t="str">
        <f t="shared" si="162"/>
        <v>0</v>
      </c>
      <c r="C3468" s="30" t="str">
        <f t="shared" si="163"/>
        <v/>
      </c>
      <c r="D3468" s="30">
        <f>①陸連データ貼付け!B3468</f>
        <v>0</v>
      </c>
      <c r="E3468" s="30">
        <f>①陸連データ貼付け!C3468</f>
        <v>0</v>
      </c>
      <c r="F3468" s="30" t="str">
        <f>ASC(①陸連データ貼付け!D3468)</f>
        <v/>
      </c>
      <c r="G3468" s="30">
        <f>①陸連データ貼付け!E3468</f>
        <v>0</v>
      </c>
      <c r="H3468" s="30">
        <f>①陸連データ貼付け!N3468</f>
        <v>0</v>
      </c>
      <c r="I3468" s="30">
        <f>①陸連データ貼付け!K3468</f>
        <v>0</v>
      </c>
      <c r="J3468" s="30" t="str">
        <f>ASC(①陸連データ貼付け!J3468)</f>
        <v/>
      </c>
      <c r="K3468" s="30">
        <f t="shared" si="164"/>
        <v>0</v>
      </c>
      <c r="L3468" s="30">
        <f>①陸連データ貼付け!P3468</f>
        <v>0</v>
      </c>
      <c r="M3468" s="64">
        <f>①陸連データ貼付け!Q3468</f>
        <v>0</v>
      </c>
    </row>
    <row r="3469" spans="1:13">
      <c r="A3469" s="233">
        <f>①陸連データ貼付け!M3469</f>
        <v>0</v>
      </c>
      <c r="B3469" s="30" t="str">
        <f t="shared" si="162"/>
        <v>0</v>
      </c>
      <c r="C3469" s="30" t="str">
        <f t="shared" si="163"/>
        <v/>
      </c>
      <c r="D3469" s="30">
        <f>①陸連データ貼付け!B3469</f>
        <v>0</v>
      </c>
      <c r="E3469" s="30">
        <f>①陸連データ貼付け!C3469</f>
        <v>0</v>
      </c>
      <c r="F3469" s="30" t="str">
        <f>ASC(①陸連データ貼付け!D3469)</f>
        <v/>
      </c>
      <c r="G3469" s="30">
        <f>①陸連データ貼付け!E3469</f>
        <v>0</v>
      </c>
      <c r="H3469" s="30">
        <f>①陸連データ貼付け!N3469</f>
        <v>0</v>
      </c>
      <c r="I3469" s="30">
        <f>①陸連データ貼付け!K3469</f>
        <v>0</v>
      </c>
      <c r="J3469" s="30" t="str">
        <f>ASC(①陸連データ貼付け!J3469)</f>
        <v/>
      </c>
      <c r="K3469" s="30">
        <f t="shared" si="164"/>
        <v>0</v>
      </c>
      <c r="L3469" s="30">
        <f>①陸連データ貼付け!P3469</f>
        <v>0</v>
      </c>
      <c r="M3469" s="64">
        <f>①陸連データ貼付け!Q3469</f>
        <v>0</v>
      </c>
    </row>
    <row r="3470" spans="1:13">
      <c r="A3470" s="233">
        <f>①陸連データ貼付け!M3470</f>
        <v>0</v>
      </c>
      <c r="B3470" s="30" t="str">
        <f t="shared" si="162"/>
        <v>0</v>
      </c>
      <c r="C3470" s="30" t="str">
        <f t="shared" si="163"/>
        <v/>
      </c>
      <c r="D3470" s="30">
        <f>①陸連データ貼付け!B3470</f>
        <v>0</v>
      </c>
      <c r="E3470" s="30">
        <f>①陸連データ貼付け!C3470</f>
        <v>0</v>
      </c>
      <c r="F3470" s="30" t="str">
        <f>ASC(①陸連データ貼付け!D3470)</f>
        <v/>
      </c>
      <c r="G3470" s="30">
        <f>①陸連データ貼付け!E3470</f>
        <v>0</v>
      </c>
      <c r="H3470" s="30">
        <f>①陸連データ貼付け!N3470</f>
        <v>0</v>
      </c>
      <c r="I3470" s="30">
        <f>①陸連データ貼付け!K3470</f>
        <v>0</v>
      </c>
      <c r="J3470" s="30" t="str">
        <f>ASC(①陸連データ貼付け!J3470)</f>
        <v/>
      </c>
      <c r="K3470" s="30">
        <f t="shared" si="164"/>
        <v>0</v>
      </c>
      <c r="L3470" s="30">
        <f>①陸連データ貼付け!P3470</f>
        <v>0</v>
      </c>
      <c r="M3470" s="64">
        <f>①陸連データ貼付け!Q3470</f>
        <v>0</v>
      </c>
    </row>
    <row r="3471" spans="1:13">
      <c r="A3471" s="233">
        <f>①陸連データ貼付け!M3471</f>
        <v>0</v>
      </c>
      <c r="B3471" s="30" t="str">
        <f t="shared" si="162"/>
        <v>0</v>
      </c>
      <c r="C3471" s="30" t="str">
        <f t="shared" si="163"/>
        <v/>
      </c>
      <c r="D3471" s="30">
        <f>①陸連データ貼付け!B3471</f>
        <v>0</v>
      </c>
      <c r="E3471" s="30">
        <f>①陸連データ貼付け!C3471</f>
        <v>0</v>
      </c>
      <c r="F3471" s="30" t="str">
        <f>ASC(①陸連データ貼付け!D3471)</f>
        <v/>
      </c>
      <c r="G3471" s="30">
        <f>①陸連データ貼付け!E3471</f>
        <v>0</v>
      </c>
      <c r="H3471" s="30">
        <f>①陸連データ貼付け!N3471</f>
        <v>0</v>
      </c>
      <c r="I3471" s="30">
        <f>①陸連データ貼付け!K3471</f>
        <v>0</v>
      </c>
      <c r="J3471" s="30" t="str">
        <f>ASC(①陸連データ貼付け!J3471)</f>
        <v/>
      </c>
      <c r="K3471" s="30">
        <f t="shared" si="164"/>
        <v>0</v>
      </c>
      <c r="L3471" s="30">
        <f>①陸連データ貼付け!P3471</f>
        <v>0</v>
      </c>
      <c r="M3471" s="64">
        <f>①陸連データ貼付け!Q3471</f>
        <v>0</v>
      </c>
    </row>
    <row r="3472" spans="1:13">
      <c r="A3472" s="233">
        <f>①陸連データ貼付け!M3472</f>
        <v>0</v>
      </c>
      <c r="B3472" s="30" t="str">
        <f t="shared" si="162"/>
        <v>0</v>
      </c>
      <c r="C3472" s="30" t="str">
        <f t="shared" si="163"/>
        <v/>
      </c>
      <c r="D3472" s="30">
        <f>①陸連データ貼付け!B3472</f>
        <v>0</v>
      </c>
      <c r="E3472" s="30">
        <f>①陸連データ貼付け!C3472</f>
        <v>0</v>
      </c>
      <c r="F3472" s="30" t="str">
        <f>ASC(①陸連データ貼付け!D3472)</f>
        <v/>
      </c>
      <c r="G3472" s="30">
        <f>①陸連データ貼付け!E3472</f>
        <v>0</v>
      </c>
      <c r="H3472" s="30">
        <f>①陸連データ貼付け!N3472</f>
        <v>0</v>
      </c>
      <c r="I3472" s="30">
        <f>①陸連データ貼付け!K3472</f>
        <v>0</v>
      </c>
      <c r="J3472" s="30" t="str">
        <f>ASC(①陸連データ貼付け!J3472)</f>
        <v/>
      </c>
      <c r="K3472" s="30">
        <f t="shared" si="164"/>
        <v>0</v>
      </c>
      <c r="L3472" s="30">
        <f>①陸連データ貼付け!P3472</f>
        <v>0</v>
      </c>
      <c r="M3472" s="64">
        <f>①陸連データ貼付け!Q3472</f>
        <v>0</v>
      </c>
    </row>
    <row r="3473" spans="1:13">
      <c r="A3473" s="233">
        <f>①陸連データ貼付け!M3473</f>
        <v>0</v>
      </c>
      <c r="B3473" s="30" t="str">
        <f t="shared" si="162"/>
        <v>0</v>
      </c>
      <c r="C3473" s="30" t="str">
        <f t="shared" si="163"/>
        <v/>
      </c>
      <c r="D3473" s="30">
        <f>①陸連データ貼付け!B3473</f>
        <v>0</v>
      </c>
      <c r="E3473" s="30">
        <f>①陸連データ貼付け!C3473</f>
        <v>0</v>
      </c>
      <c r="F3473" s="30" t="str">
        <f>ASC(①陸連データ貼付け!D3473)</f>
        <v/>
      </c>
      <c r="G3473" s="30">
        <f>①陸連データ貼付け!E3473</f>
        <v>0</v>
      </c>
      <c r="H3473" s="30">
        <f>①陸連データ貼付け!N3473</f>
        <v>0</v>
      </c>
      <c r="I3473" s="30">
        <f>①陸連データ貼付け!K3473</f>
        <v>0</v>
      </c>
      <c r="J3473" s="30" t="str">
        <f>ASC(①陸連データ貼付け!J3473)</f>
        <v/>
      </c>
      <c r="K3473" s="30">
        <f t="shared" si="164"/>
        <v>0</v>
      </c>
      <c r="L3473" s="30">
        <f>①陸連データ貼付け!P3473</f>
        <v>0</v>
      </c>
      <c r="M3473" s="64">
        <f>①陸連データ貼付け!Q3473</f>
        <v>0</v>
      </c>
    </row>
    <row r="3474" spans="1:13">
      <c r="A3474" s="233">
        <f>①陸連データ貼付け!M3474</f>
        <v>0</v>
      </c>
      <c r="B3474" s="30" t="str">
        <f t="shared" si="162"/>
        <v>0</v>
      </c>
      <c r="C3474" s="30" t="str">
        <f t="shared" si="163"/>
        <v/>
      </c>
      <c r="D3474" s="30">
        <f>①陸連データ貼付け!B3474</f>
        <v>0</v>
      </c>
      <c r="E3474" s="30">
        <f>①陸連データ貼付け!C3474</f>
        <v>0</v>
      </c>
      <c r="F3474" s="30" t="str">
        <f>ASC(①陸連データ貼付け!D3474)</f>
        <v/>
      </c>
      <c r="G3474" s="30">
        <f>①陸連データ貼付け!E3474</f>
        <v>0</v>
      </c>
      <c r="H3474" s="30">
        <f>①陸連データ貼付け!N3474</f>
        <v>0</v>
      </c>
      <c r="I3474" s="30">
        <f>①陸連データ貼付け!K3474</f>
        <v>0</v>
      </c>
      <c r="J3474" s="30" t="str">
        <f>ASC(①陸連データ貼付け!J3474)</f>
        <v/>
      </c>
      <c r="K3474" s="30">
        <f t="shared" si="164"/>
        <v>0</v>
      </c>
      <c r="L3474" s="30">
        <f>①陸連データ貼付け!P3474</f>
        <v>0</v>
      </c>
      <c r="M3474" s="64">
        <f>①陸連データ貼付け!Q3474</f>
        <v>0</v>
      </c>
    </row>
    <row r="3475" spans="1:13">
      <c r="A3475" s="233">
        <f>①陸連データ貼付け!M3475</f>
        <v>0</v>
      </c>
      <c r="B3475" s="30" t="str">
        <f t="shared" si="162"/>
        <v>0</v>
      </c>
      <c r="C3475" s="30" t="str">
        <f t="shared" si="163"/>
        <v/>
      </c>
      <c r="D3475" s="30">
        <f>①陸連データ貼付け!B3475</f>
        <v>0</v>
      </c>
      <c r="E3475" s="30">
        <f>①陸連データ貼付け!C3475</f>
        <v>0</v>
      </c>
      <c r="F3475" s="30" t="str">
        <f>ASC(①陸連データ貼付け!D3475)</f>
        <v/>
      </c>
      <c r="G3475" s="30">
        <f>①陸連データ貼付け!E3475</f>
        <v>0</v>
      </c>
      <c r="H3475" s="30">
        <f>①陸連データ貼付け!N3475</f>
        <v>0</v>
      </c>
      <c r="I3475" s="30">
        <f>①陸連データ貼付け!K3475</f>
        <v>0</v>
      </c>
      <c r="J3475" s="30" t="str">
        <f>ASC(①陸連データ貼付け!J3475)</f>
        <v/>
      </c>
      <c r="K3475" s="30">
        <f t="shared" si="164"/>
        <v>0</v>
      </c>
      <c r="L3475" s="30">
        <f>①陸連データ貼付け!P3475</f>
        <v>0</v>
      </c>
      <c r="M3475" s="64">
        <f>①陸連データ貼付け!Q3475</f>
        <v>0</v>
      </c>
    </row>
    <row r="3476" spans="1:13">
      <c r="A3476" s="233">
        <f>①陸連データ貼付け!M3476</f>
        <v>0</v>
      </c>
      <c r="B3476" s="30" t="str">
        <f t="shared" si="162"/>
        <v>0</v>
      </c>
      <c r="C3476" s="30" t="str">
        <f t="shared" si="163"/>
        <v/>
      </c>
      <c r="D3476" s="30">
        <f>①陸連データ貼付け!B3476</f>
        <v>0</v>
      </c>
      <c r="E3476" s="30">
        <f>①陸連データ貼付け!C3476</f>
        <v>0</v>
      </c>
      <c r="F3476" s="30" t="str">
        <f>ASC(①陸連データ貼付け!D3476)</f>
        <v/>
      </c>
      <c r="G3476" s="30">
        <f>①陸連データ貼付け!E3476</f>
        <v>0</v>
      </c>
      <c r="H3476" s="30">
        <f>①陸連データ貼付け!N3476</f>
        <v>0</v>
      </c>
      <c r="I3476" s="30">
        <f>①陸連データ貼付け!K3476</f>
        <v>0</v>
      </c>
      <c r="J3476" s="30" t="str">
        <f>ASC(①陸連データ貼付け!J3476)</f>
        <v/>
      </c>
      <c r="K3476" s="30">
        <f t="shared" si="164"/>
        <v>0</v>
      </c>
      <c r="L3476" s="30">
        <f>①陸連データ貼付け!P3476</f>
        <v>0</v>
      </c>
      <c r="M3476" s="64">
        <f>①陸連データ貼付け!Q3476</f>
        <v>0</v>
      </c>
    </row>
    <row r="3477" spans="1:13">
      <c r="A3477" s="233">
        <f>①陸連データ貼付け!M3477</f>
        <v>0</v>
      </c>
      <c r="B3477" s="30" t="str">
        <f t="shared" si="162"/>
        <v>0</v>
      </c>
      <c r="C3477" s="30" t="str">
        <f t="shared" si="163"/>
        <v/>
      </c>
      <c r="D3477" s="30">
        <f>①陸連データ貼付け!B3477</f>
        <v>0</v>
      </c>
      <c r="E3477" s="30">
        <f>①陸連データ貼付け!C3477</f>
        <v>0</v>
      </c>
      <c r="F3477" s="30" t="str">
        <f>ASC(①陸連データ貼付け!D3477)</f>
        <v/>
      </c>
      <c r="G3477" s="30">
        <f>①陸連データ貼付け!E3477</f>
        <v>0</v>
      </c>
      <c r="H3477" s="30">
        <f>①陸連データ貼付け!N3477</f>
        <v>0</v>
      </c>
      <c r="I3477" s="30">
        <f>①陸連データ貼付け!K3477</f>
        <v>0</v>
      </c>
      <c r="J3477" s="30" t="str">
        <f>ASC(①陸連データ貼付け!J3477)</f>
        <v/>
      </c>
      <c r="K3477" s="30">
        <f t="shared" si="164"/>
        <v>0</v>
      </c>
      <c r="L3477" s="30">
        <f>①陸連データ貼付け!P3477</f>
        <v>0</v>
      </c>
      <c r="M3477" s="64">
        <f>①陸連データ貼付け!Q3477</f>
        <v>0</v>
      </c>
    </row>
    <row r="3478" spans="1:13">
      <c r="A3478" s="233">
        <f>①陸連データ貼付け!M3478</f>
        <v>0</v>
      </c>
      <c r="B3478" s="30" t="str">
        <f t="shared" si="162"/>
        <v>0</v>
      </c>
      <c r="C3478" s="30" t="str">
        <f t="shared" si="163"/>
        <v/>
      </c>
      <c r="D3478" s="30">
        <f>①陸連データ貼付け!B3478</f>
        <v>0</v>
      </c>
      <c r="E3478" s="30">
        <f>①陸連データ貼付け!C3478</f>
        <v>0</v>
      </c>
      <c r="F3478" s="30" t="str">
        <f>ASC(①陸連データ貼付け!D3478)</f>
        <v/>
      </c>
      <c r="G3478" s="30">
        <f>①陸連データ貼付け!E3478</f>
        <v>0</v>
      </c>
      <c r="H3478" s="30">
        <f>①陸連データ貼付け!N3478</f>
        <v>0</v>
      </c>
      <c r="I3478" s="30">
        <f>①陸連データ貼付け!K3478</f>
        <v>0</v>
      </c>
      <c r="J3478" s="30" t="str">
        <f>ASC(①陸連データ貼付け!J3478)</f>
        <v/>
      </c>
      <c r="K3478" s="30">
        <f t="shared" si="164"/>
        <v>0</v>
      </c>
      <c r="L3478" s="30">
        <f>①陸連データ貼付け!P3478</f>
        <v>0</v>
      </c>
      <c r="M3478" s="64">
        <f>①陸連データ貼付け!Q3478</f>
        <v>0</v>
      </c>
    </row>
    <row r="3479" spans="1:13">
      <c r="A3479" s="233">
        <f>①陸連データ貼付け!M3479</f>
        <v>0</v>
      </c>
      <c r="B3479" s="30" t="str">
        <f t="shared" si="162"/>
        <v>0</v>
      </c>
      <c r="C3479" s="30" t="str">
        <f t="shared" si="163"/>
        <v/>
      </c>
      <c r="D3479" s="30">
        <f>①陸連データ貼付け!B3479</f>
        <v>0</v>
      </c>
      <c r="E3479" s="30">
        <f>①陸連データ貼付け!C3479</f>
        <v>0</v>
      </c>
      <c r="F3479" s="30" t="str">
        <f>ASC(①陸連データ貼付け!D3479)</f>
        <v/>
      </c>
      <c r="G3479" s="30">
        <f>①陸連データ貼付け!E3479</f>
        <v>0</v>
      </c>
      <c r="H3479" s="30">
        <f>①陸連データ貼付け!N3479</f>
        <v>0</v>
      </c>
      <c r="I3479" s="30">
        <f>①陸連データ貼付け!K3479</f>
        <v>0</v>
      </c>
      <c r="J3479" s="30" t="str">
        <f>ASC(①陸連データ貼付け!J3479)</f>
        <v/>
      </c>
      <c r="K3479" s="30">
        <f t="shared" si="164"/>
        <v>0</v>
      </c>
      <c r="L3479" s="30">
        <f>①陸連データ貼付け!P3479</f>
        <v>0</v>
      </c>
      <c r="M3479" s="64">
        <f>①陸連データ貼付け!Q3479</f>
        <v>0</v>
      </c>
    </row>
    <row r="3480" spans="1:13">
      <c r="A3480" s="233">
        <f>①陸連データ貼付け!M3480</f>
        <v>0</v>
      </c>
      <c r="B3480" s="30" t="str">
        <f t="shared" si="162"/>
        <v>0</v>
      </c>
      <c r="C3480" s="30" t="str">
        <f t="shared" si="163"/>
        <v/>
      </c>
      <c r="D3480" s="30">
        <f>①陸連データ貼付け!B3480</f>
        <v>0</v>
      </c>
      <c r="E3480" s="30">
        <f>①陸連データ貼付け!C3480</f>
        <v>0</v>
      </c>
      <c r="F3480" s="30" t="str">
        <f>ASC(①陸連データ貼付け!D3480)</f>
        <v/>
      </c>
      <c r="G3480" s="30">
        <f>①陸連データ貼付け!E3480</f>
        <v>0</v>
      </c>
      <c r="H3480" s="30">
        <f>①陸連データ貼付け!N3480</f>
        <v>0</v>
      </c>
      <c r="I3480" s="30">
        <f>①陸連データ貼付け!K3480</f>
        <v>0</v>
      </c>
      <c r="J3480" s="30" t="str">
        <f>ASC(①陸連データ貼付け!J3480)</f>
        <v/>
      </c>
      <c r="K3480" s="30">
        <f t="shared" si="164"/>
        <v>0</v>
      </c>
      <c r="L3480" s="30">
        <f>①陸連データ貼付け!P3480</f>
        <v>0</v>
      </c>
      <c r="M3480" s="64">
        <f>①陸連データ貼付け!Q3480</f>
        <v>0</v>
      </c>
    </row>
    <row r="3481" spans="1:13">
      <c r="A3481" s="233">
        <f>①陸連データ貼付け!M3481</f>
        <v>0</v>
      </c>
      <c r="B3481" s="30" t="str">
        <f t="shared" si="162"/>
        <v>0</v>
      </c>
      <c r="C3481" s="30" t="str">
        <f t="shared" si="163"/>
        <v/>
      </c>
      <c r="D3481" s="30">
        <f>①陸連データ貼付け!B3481</f>
        <v>0</v>
      </c>
      <c r="E3481" s="30">
        <f>①陸連データ貼付け!C3481</f>
        <v>0</v>
      </c>
      <c r="F3481" s="30" t="str">
        <f>ASC(①陸連データ貼付け!D3481)</f>
        <v/>
      </c>
      <c r="G3481" s="30">
        <f>①陸連データ貼付け!E3481</f>
        <v>0</v>
      </c>
      <c r="H3481" s="30">
        <f>①陸連データ貼付け!N3481</f>
        <v>0</v>
      </c>
      <c r="I3481" s="30">
        <f>①陸連データ貼付け!K3481</f>
        <v>0</v>
      </c>
      <c r="J3481" s="30" t="str">
        <f>ASC(①陸連データ貼付け!J3481)</f>
        <v/>
      </c>
      <c r="K3481" s="30">
        <f t="shared" si="164"/>
        <v>0</v>
      </c>
      <c r="L3481" s="30">
        <f>①陸連データ貼付け!P3481</f>
        <v>0</v>
      </c>
      <c r="M3481" s="64">
        <f>①陸連データ貼付け!Q3481</f>
        <v>0</v>
      </c>
    </row>
    <row r="3482" spans="1:13">
      <c r="A3482" s="233">
        <f>①陸連データ貼付け!M3482</f>
        <v>0</v>
      </c>
      <c r="B3482" s="30" t="str">
        <f t="shared" si="162"/>
        <v>0</v>
      </c>
      <c r="C3482" s="30" t="str">
        <f t="shared" si="163"/>
        <v/>
      </c>
      <c r="D3482" s="30">
        <f>①陸連データ貼付け!B3482</f>
        <v>0</v>
      </c>
      <c r="E3482" s="30">
        <f>①陸連データ貼付け!C3482</f>
        <v>0</v>
      </c>
      <c r="F3482" s="30" t="str">
        <f>ASC(①陸連データ貼付け!D3482)</f>
        <v/>
      </c>
      <c r="G3482" s="30">
        <f>①陸連データ貼付け!E3482</f>
        <v>0</v>
      </c>
      <c r="H3482" s="30">
        <f>①陸連データ貼付け!N3482</f>
        <v>0</v>
      </c>
      <c r="I3482" s="30">
        <f>①陸連データ貼付け!K3482</f>
        <v>0</v>
      </c>
      <c r="J3482" s="30" t="str">
        <f>ASC(①陸連データ貼付け!J3482)</f>
        <v/>
      </c>
      <c r="K3482" s="30">
        <f t="shared" si="164"/>
        <v>0</v>
      </c>
      <c r="L3482" s="30">
        <f>①陸連データ貼付け!P3482</f>
        <v>0</v>
      </c>
      <c r="M3482" s="64">
        <f>①陸連データ貼付け!Q3482</f>
        <v>0</v>
      </c>
    </row>
    <row r="3483" spans="1:13">
      <c r="A3483" s="233">
        <f>①陸連データ貼付け!M3483</f>
        <v>0</v>
      </c>
      <c r="B3483" s="30" t="str">
        <f t="shared" si="162"/>
        <v>0</v>
      </c>
      <c r="C3483" s="30" t="str">
        <f t="shared" si="163"/>
        <v/>
      </c>
      <c r="D3483" s="30">
        <f>①陸連データ貼付け!B3483</f>
        <v>0</v>
      </c>
      <c r="E3483" s="30">
        <f>①陸連データ貼付け!C3483</f>
        <v>0</v>
      </c>
      <c r="F3483" s="30" t="str">
        <f>ASC(①陸連データ貼付け!D3483)</f>
        <v/>
      </c>
      <c r="G3483" s="30">
        <f>①陸連データ貼付け!E3483</f>
        <v>0</v>
      </c>
      <c r="H3483" s="30">
        <f>①陸連データ貼付け!N3483</f>
        <v>0</v>
      </c>
      <c r="I3483" s="30">
        <f>①陸連データ貼付け!K3483</f>
        <v>0</v>
      </c>
      <c r="J3483" s="30" t="str">
        <f>ASC(①陸連データ貼付け!J3483)</f>
        <v/>
      </c>
      <c r="K3483" s="30">
        <f t="shared" si="164"/>
        <v>0</v>
      </c>
      <c r="L3483" s="30">
        <f>①陸連データ貼付け!P3483</f>
        <v>0</v>
      </c>
      <c r="M3483" s="64">
        <f>①陸連データ貼付け!Q3483</f>
        <v>0</v>
      </c>
    </row>
    <row r="3484" spans="1:13">
      <c r="A3484" s="233">
        <f>①陸連データ貼付け!M3484</f>
        <v>0</v>
      </c>
      <c r="B3484" s="30" t="str">
        <f t="shared" si="162"/>
        <v>0</v>
      </c>
      <c r="C3484" s="30" t="str">
        <f t="shared" si="163"/>
        <v/>
      </c>
      <c r="D3484" s="30">
        <f>①陸連データ貼付け!B3484</f>
        <v>0</v>
      </c>
      <c r="E3484" s="30">
        <f>①陸連データ貼付け!C3484</f>
        <v>0</v>
      </c>
      <c r="F3484" s="30" t="str">
        <f>ASC(①陸連データ貼付け!D3484)</f>
        <v/>
      </c>
      <c r="G3484" s="30">
        <f>①陸連データ貼付け!E3484</f>
        <v>0</v>
      </c>
      <c r="H3484" s="30">
        <f>①陸連データ貼付け!N3484</f>
        <v>0</v>
      </c>
      <c r="I3484" s="30">
        <f>①陸連データ貼付け!K3484</f>
        <v>0</v>
      </c>
      <c r="J3484" s="30" t="str">
        <f>ASC(①陸連データ貼付け!J3484)</f>
        <v/>
      </c>
      <c r="K3484" s="30">
        <f t="shared" si="164"/>
        <v>0</v>
      </c>
      <c r="L3484" s="30">
        <f>①陸連データ貼付け!P3484</f>
        <v>0</v>
      </c>
      <c r="M3484" s="64">
        <f>①陸連データ貼付け!Q3484</f>
        <v>0</v>
      </c>
    </row>
    <row r="3485" spans="1:13">
      <c r="A3485" s="233">
        <f>①陸連データ貼付け!M3485</f>
        <v>0</v>
      </c>
      <c r="B3485" s="30" t="str">
        <f t="shared" si="162"/>
        <v>0</v>
      </c>
      <c r="C3485" s="30" t="str">
        <f t="shared" si="163"/>
        <v/>
      </c>
      <c r="D3485" s="30">
        <f>①陸連データ貼付け!B3485</f>
        <v>0</v>
      </c>
      <c r="E3485" s="30">
        <f>①陸連データ貼付け!C3485</f>
        <v>0</v>
      </c>
      <c r="F3485" s="30" t="str">
        <f>ASC(①陸連データ貼付け!D3485)</f>
        <v/>
      </c>
      <c r="G3485" s="30">
        <f>①陸連データ貼付け!E3485</f>
        <v>0</v>
      </c>
      <c r="H3485" s="30">
        <f>①陸連データ貼付け!N3485</f>
        <v>0</v>
      </c>
      <c r="I3485" s="30">
        <f>①陸連データ貼付け!K3485</f>
        <v>0</v>
      </c>
      <c r="J3485" s="30" t="str">
        <f>ASC(①陸連データ貼付け!J3485)</f>
        <v/>
      </c>
      <c r="K3485" s="30">
        <f t="shared" si="164"/>
        <v>0</v>
      </c>
      <c r="L3485" s="30">
        <f>①陸連データ貼付け!P3485</f>
        <v>0</v>
      </c>
      <c r="M3485" s="64">
        <f>①陸連データ貼付け!Q3485</f>
        <v>0</v>
      </c>
    </row>
    <row r="3486" spans="1:13">
      <c r="A3486" s="233">
        <f>①陸連データ貼付け!M3486</f>
        <v>0</v>
      </c>
      <c r="B3486" s="30" t="str">
        <f t="shared" si="162"/>
        <v>0</v>
      </c>
      <c r="C3486" s="30" t="str">
        <f t="shared" si="163"/>
        <v/>
      </c>
      <c r="D3486" s="30">
        <f>①陸連データ貼付け!B3486</f>
        <v>0</v>
      </c>
      <c r="E3486" s="30">
        <f>①陸連データ貼付け!C3486</f>
        <v>0</v>
      </c>
      <c r="F3486" s="30" t="str">
        <f>ASC(①陸連データ貼付け!D3486)</f>
        <v/>
      </c>
      <c r="G3486" s="30">
        <f>①陸連データ貼付け!E3486</f>
        <v>0</v>
      </c>
      <c r="H3486" s="30">
        <f>①陸連データ貼付け!N3486</f>
        <v>0</v>
      </c>
      <c r="I3486" s="30">
        <f>①陸連データ貼付け!K3486</f>
        <v>0</v>
      </c>
      <c r="J3486" s="30" t="str">
        <f>ASC(①陸連データ貼付け!J3486)</f>
        <v/>
      </c>
      <c r="K3486" s="30">
        <f t="shared" si="164"/>
        <v>0</v>
      </c>
      <c r="L3486" s="30">
        <f>①陸連データ貼付け!P3486</f>
        <v>0</v>
      </c>
      <c r="M3486" s="64">
        <f>①陸連データ貼付け!Q3486</f>
        <v>0</v>
      </c>
    </row>
    <row r="3487" spans="1:13">
      <c r="A3487" s="233">
        <f>①陸連データ貼付け!M3487</f>
        <v>0</v>
      </c>
      <c r="B3487" s="30" t="str">
        <f t="shared" si="162"/>
        <v>0</v>
      </c>
      <c r="C3487" s="30" t="str">
        <f t="shared" si="163"/>
        <v/>
      </c>
      <c r="D3487" s="30">
        <f>①陸連データ貼付け!B3487</f>
        <v>0</v>
      </c>
      <c r="E3487" s="30">
        <f>①陸連データ貼付け!C3487</f>
        <v>0</v>
      </c>
      <c r="F3487" s="30" t="str">
        <f>ASC(①陸連データ貼付け!D3487)</f>
        <v/>
      </c>
      <c r="G3487" s="30">
        <f>①陸連データ貼付け!E3487</f>
        <v>0</v>
      </c>
      <c r="H3487" s="30">
        <f>①陸連データ貼付け!N3487</f>
        <v>0</v>
      </c>
      <c r="I3487" s="30">
        <f>①陸連データ貼付け!K3487</f>
        <v>0</v>
      </c>
      <c r="J3487" s="30" t="str">
        <f>ASC(①陸連データ貼付け!J3487)</f>
        <v/>
      </c>
      <c r="K3487" s="30">
        <f t="shared" si="164"/>
        <v>0</v>
      </c>
      <c r="L3487" s="30">
        <f>①陸連データ貼付け!P3487</f>
        <v>0</v>
      </c>
      <c r="M3487" s="64">
        <f>①陸連データ貼付け!Q3487</f>
        <v>0</v>
      </c>
    </row>
    <row r="3488" spans="1:13">
      <c r="A3488" s="233">
        <f>①陸連データ貼付け!M3488</f>
        <v>0</v>
      </c>
      <c r="B3488" s="30" t="str">
        <f t="shared" si="162"/>
        <v>0</v>
      </c>
      <c r="C3488" s="30" t="str">
        <f t="shared" si="163"/>
        <v/>
      </c>
      <c r="D3488" s="30">
        <f>①陸連データ貼付け!B3488</f>
        <v>0</v>
      </c>
      <c r="E3488" s="30">
        <f>①陸連データ貼付け!C3488</f>
        <v>0</v>
      </c>
      <c r="F3488" s="30" t="str">
        <f>ASC(①陸連データ貼付け!D3488)</f>
        <v/>
      </c>
      <c r="G3488" s="30">
        <f>①陸連データ貼付け!E3488</f>
        <v>0</v>
      </c>
      <c r="H3488" s="30">
        <f>①陸連データ貼付け!N3488</f>
        <v>0</v>
      </c>
      <c r="I3488" s="30">
        <f>①陸連データ貼付け!K3488</f>
        <v>0</v>
      </c>
      <c r="J3488" s="30" t="str">
        <f>ASC(①陸連データ貼付け!J3488)</f>
        <v/>
      </c>
      <c r="K3488" s="30">
        <f t="shared" si="164"/>
        <v>0</v>
      </c>
      <c r="L3488" s="30">
        <f>①陸連データ貼付け!P3488</f>
        <v>0</v>
      </c>
      <c r="M3488" s="64">
        <f>①陸連データ貼付け!Q3488</f>
        <v>0</v>
      </c>
    </row>
    <row r="3489" spans="1:13">
      <c r="A3489" s="233">
        <f>①陸連データ貼付け!M3489</f>
        <v>0</v>
      </c>
      <c r="B3489" s="30" t="str">
        <f t="shared" si="162"/>
        <v>0</v>
      </c>
      <c r="C3489" s="30" t="str">
        <f t="shared" si="163"/>
        <v/>
      </c>
      <c r="D3489" s="30">
        <f>①陸連データ貼付け!B3489</f>
        <v>0</v>
      </c>
      <c r="E3489" s="30">
        <f>①陸連データ貼付け!C3489</f>
        <v>0</v>
      </c>
      <c r="F3489" s="30" t="str">
        <f>ASC(①陸連データ貼付け!D3489)</f>
        <v/>
      </c>
      <c r="G3489" s="30">
        <f>①陸連データ貼付け!E3489</f>
        <v>0</v>
      </c>
      <c r="H3489" s="30">
        <f>①陸連データ貼付け!N3489</f>
        <v>0</v>
      </c>
      <c r="I3489" s="30">
        <f>①陸連データ貼付け!K3489</f>
        <v>0</v>
      </c>
      <c r="J3489" s="30" t="str">
        <f>ASC(①陸連データ貼付け!J3489)</f>
        <v/>
      </c>
      <c r="K3489" s="30">
        <f t="shared" si="164"/>
        <v>0</v>
      </c>
      <c r="L3489" s="30">
        <f>①陸連データ貼付け!P3489</f>
        <v>0</v>
      </c>
      <c r="M3489" s="64">
        <f>①陸連データ貼付け!Q3489</f>
        <v>0</v>
      </c>
    </row>
    <row r="3490" spans="1:13">
      <c r="A3490" s="233">
        <f>①陸連データ貼付け!M3490</f>
        <v>0</v>
      </c>
      <c r="B3490" s="30" t="str">
        <f t="shared" si="162"/>
        <v>0</v>
      </c>
      <c r="C3490" s="30" t="str">
        <f t="shared" si="163"/>
        <v/>
      </c>
      <c r="D3490" s="30">
        <f>①陸連データ貼付け!B3490</f>
        <v>0</v>
      </c>
      <c r="E3490" s="30">
        <f>①陸連データ貼付け!C3490</f>
        <v>0</v>
      </c>
      <c r="F3490" s="30" t="str">
        <f>ASC(①陸連データ貼付け!D3490)</f>
        <v/>
      </c>
      <c r="G3490" s="30">
        <f>①陸連データ貼付け!E3490</f>
        <v>0</v>
      </c>
      <c r="H3490" s="30">
        <f>①陸連データ貼付け!N3490</f>
        <v>0</v>
      </c>
      <c r="I3490" s="30">
        <f>①陸連データ貼付け!K3490</f>
        <v>0</v>
      </c>
      <c r="J3490" s="30" t="str">
        <f>ASC(①陸連データ貼付け!J3490)</f>
        <v/>
      </c>
      <c r="K3490" s="30">
        <f t="shared" si="164"/>
        <v>0</v>
      </c>
      <c r="L3490" s="30">
        <f>①陸連データ貼付け!P3490</f>
        <v>0</v>
      </c>
      <c r="M3490" s="64">
        <f>①陸連データ貼付け!Q3490</f>
        <v>0</v>
      </c>
    </row>
    <row r="3491" spans="1:13">
      <c r="A3491" s="233">
        <f>①陸連データ貼付け!M3491</f>
        <v>0</v>
      </c>
      <c r="B3491" s="30" t="str">
        <f t="shared" si="162"/>
        <v>0</v>
      </c>
      <c r="C3491" s="30" t="str">
        <f t="shared" si="163"/>
        <v/>
      </c>
      <c r="D3491" s="30">
        <f>①陸連データ貼付け!B3491</f>
        <v>0</v>
      </c>
      <c r="E3491" s="30">
        <f>①陸連データ貼付け!C3491</f>
        <v>0</v>
      </c>
      <c r="F3491" s="30" t="str">
        <f>ASC(①陸連データ貼付け!D3491)</f>
        <v/>
      </c>
      <c r="G3491" s="30">
        <f>①陸連データ貼付け!E3491</f>
        <v>0</v>
      </c>
      <c r="H3491" s="30">
        <f>①陸連データ貼付け!N3491</f>
        <v>0</v>
      </c>
      <c r="I3491" s="30">
        <f>①陸連データ貼付け!K3491</f>
        <v>0</v>
      </c>
      <c r="J3491" s="30" t="str">
        <f>ASC(①陸連データ貼付け!J3491)</f>
        <v/>
      </c>
      <c r="K3491" s="30">
        <f t="shared" si="164"/>
        <v>0</v>
      </c>
      <c r="L3491" s="30">
        <f>①陸連データ貼付け!P3491</f>
        <v>0</v>
      </c>
      <c r="M3491" s="64">
        <f>①陸連データ貼付け!Q3491</f>
        <v>0</v>
      </c>
    </row>
    <row r="3492" spans="1:13">
      <c r="A3492" s="233">
        <f>①陸連データ貼付け!M3492</f>
        <v>0</v>
      </c>
      <c r="B3492" s="30" t="str">
        <f t="shared" si="162"/>
        <v>0</v>
      </c>
      <c r="C3492" s="30" t="str">
        <f t="shared" si="163"/>
        <v/>
      </c>
      <c r="D3492" s="30">
        <f>①陸連データ貼付け!B3492</f>
        <v>0</v>
      </c>
      <c r="E3492" s="30">
        <f>①陸連データ貼付け!C3492</f>
        <v>0</v>
      </c>
      <c r="F3492" s="30" t="str">
        <f>ASC(①陸連データ貼付け!D3492)</f>
        <v/>
      </c>
      <c r="G3492" s="30">
        <f>①陸連データ貼付け!E3492</f>
        <v>0</v>
      </c>
      <c r="H3492" s="30">
        <f>①陸連データ貼付け!N3492</f>
        <v>0</v>
      </c>
      <c r="I3492" s="30">
        <f>①陸連データ貼付け!K3492</f>
        <v>0</v>
      </c>
      <c r="J3492" s="30" t="str">
        <f>ASC(①陸連データ貼付け!J3492)</f>
        <v/>
      </c>
      <c r="K3492" s="30">
        <f t="shared" si="164"/>
        <v>0</v>
      </c>
      <c r="L3492" s="30">
        <f>①陸連データ貼付け!P3492</f>
        <v>0</v>
      </c>
      <c r="M3492" s="64">
        <f>①陸連データ貼付け!Q3492</f>
        <v>0</v>
      </c>
    </row>
    <row r="3493" spans="1:13">
      <c r="A3493" s="233">
        <f>①陸連データ貼付け!M3493</f>
        <v>0</v>
      </c>
      <c r="B3493" s="30" t="str">
        <f t="shared" si="162"/>
        <v>0</v>
      </c>
      <c r="C3493" s="30" t="str">
        <f t="shared" si="163"/>
        <v/>
      </c>
      <c r="D3493" s="30">
        <f>①陸連データ貼付け!B3493</f>
        <v>0</v>
      </c>
      <c r="E3493" s="30">
        <f>①陸連データ貼付け!C3493</f>
        <v>0</v>
      </c>
      <c r="F3493" s="30" t="str">
        <f>ASC(①陸連データ貼付け!D3493)</f>
        <v/>
      </c>
      <c r="G3493" s="30">
        <f>①陸連データ貼付け!E3493</f>
        <v>0</v>
      </c>
      <c r="H3493" s="30">
        <f>①陸連データ貼付け!N3493</f>
        <v>0</v>
      </c>
      <c r="I3493" s="30">
        <f>①陸連データ貼付け!K3493</f>
        <v>0</v>
      </c>
      <c r="J3493" s="30" t="str">
        <f>ASC(①陸連データ貼付け!J3493)</f>
        <v/>
      </c>
      <c r="K3493" s="30">
        <f t="shared" si="164"/>
        <v>0</v>
      </c>
      <c r="L3493" s="30">
        <f>①陸連データ貼付け!P3493</f>
        <v>0</v>
      </c>
      <c r="M3493" s="64">
        <f>①陸連データ貼付け!Q3493</f>
        <v>0</v>
      </c>
    </row>
    <row r="3494" spans="1:13">
      <c r="A3494" s="233">
        <f>①陸連データ貼付け!M3494</f>
        <v>0</v>
      </c>
      <c r="B3494" s="30" t="str">
        <f t="shared" si="162"/>
        <v>0</v>
      </c>
      <c r="C3494" s="30" t="str">
        <f t="shared" si="163"/>
        <v/>
      </c>
      <c r="D3494" s="30">
        <f>①陸連データ貼付け!B3494</f>
        <v>0</v>
      </c>
      <c r="E3494" s="30">
        <f>①陸連データ貼付け!C3494</f>
        <v>0</v>
      </c>
      <c r="F3494" s="30" t="str">
        <f>ASC(①陸連データ貼付け!D3494)</f>
        <v/>
      </c>
      <c r="G3494" s="30">
        <f>①陸連データ貼付け!E3494</f>
        <v>0</v>
      </c>
      <c r="H3494" s="30">
        <f>①陸連データ貼付け!N3494</f>
        <v>0</v>
      </c>
      <c r="I3494" s="30">
        <f>①陸連データ貼付け!K3494</f>
        <v>0</v>
      </c>
      <c r="J3494" s="30" t="str">
        <f>ASC(①陸連データ貼付け!J3494)</f>
        <v/>
      </c>
      <c r="K3494" s="30">
        <f t="shared" si="164"/>
        <v>0</v>
      </c>
      <c r="L3494" s="30">
        <f>①陸連データ貼付け!P3494</f>
        <v>0</v>
      </c>
      <c r="M3494" s="64">
        <f>①陸連データ貼付け!Q3494</f>
        <v>0</v>
      </c>
    </row>
    <row r="3495" spans="1:13">
      <c r="A3495" s="233">
        <f>①陸連データ貼付け!M3495</f>
        <v>0</v>
      </c>
      <c r="B3495" s="30" t="str">
        <f t="shared" si="162"/>
        <v>0</v>
      </c>
      <c r="C3495" s="30" t="str">
        <f t="shared" si="163"/>
        <v/>
      </c>
      <c r="D3495" s="30">
        <f>①陸連データ貼付け!B3495</f>
        <v>0</v>
      </c>
      <c r="E3495" s="30">
        <f>①陸連データ貼付け!C3495</f>
        <v>0</v>
      </c>
      <c r="F3495" s="30" t="str">
        <f>ASC(①陸連データ貼付け!D3495)</f>
        <v/>
      </c>
      <c r="G3495" s="30">
        <f>①陸連データ貼付け!E3495</f>
        <v>0</v>
      </c>
      <c r="H3495" s="30">
        <f>①陸連データ貼付け!N3495</f>
        <v>0</v>
      </c>
      <c r="I3495" s="30">
        <f>①陸連データ貼付け!K3495</f>
        <v>0</v>
      </c>
      <c r="J3495" s="30" t="str">
        <f>ASC(①陸連データ貼付け!J3495)</f>
        <v/>
      </c>
      <c r="K3495" s="30">
        <f t="shared" si="164"/>
        <v>0</v>
      </c>
      <c r="L3495" s="30">
        <f>①陸連データ貼付け!P3495</f>
        <v>0</v>
      </c>
      <c r="M3495" s="64">
        <f>①陸連データ貼付け!Q3495</f>
        <v>0</v>
      </c>
    </row>
    <row r="3496" spans="1:13">
      <c r="A3496" s="233">
        <f>①陸連データ貼付け!M3496</f>
        <v>0</v>
      </c>
      <c r="B3496" s="30" t="str">
        <f t="shared" si="162"/>
        <v>0</v>
      </c>
      <c r="C3496" s="30" t="str">
        <f t="shared" si="163"/>
        <v/>
      </c>
      <c r="D3496" s="30">
        <f>①陸連データ貼付け!B3496</f>
        <v>0</v>
      </c>
      <c r="E3496" s="30">
        <f>①陸連データ貼付け!C3496</f>
        <v>0</v>
      </c>
      <c r="F3496" s="30" t="str">
        <f>ASC(①陸連データ貼付け!D3496)</f>
        <v/>
      </c>
      <c r="G3496" s="30">
        <f>①陸連データ貼付け!E3496</f>
        <v>0</v>
      </c>
      <c r="H3496" s="30">
        <f>①陸連データ貼付け!N3496</f>
        <v>0</v>
      </c>
      <c r="I3496" s="30">
        <f>①陸連データ貼付け!K3496</f>
        <v>0</v>
      </c>
      <c r="J3496" s="30" t="str">
        <f>ASC(①陸連データ貼付け!J3496)</f>
        <v/>
      </c>
      <c r="K3496" s="30">
        <f t="shared" si="164"/>
        <v>0</v>
      </c>
      <c r="L3496" s="30">
        <f>①陸連データ貼付け!P3496</f>
        <v>0</v>
      </c>
      <c r="M3496" s="64">
        <f>①陸連データ貼付け!Q3496</f>
        <v>0</v>
      </c>
    </row>
    <row r="3497" spans="1:13">
      <c r="A3497" s="233">
        <f>①陸連データ貼付け!M3497</f>
        <v>0</v>
      </c>
      <c r="B3497" s="30" t="str">
        <f t="shared" si="162"/>
        <v>0</v>
      </c>
      <c r="C3497" s="30" t="str">
        <f t="shared" si="163"/>
        <v/>
      </c>
      <c r="D3497" s="30">
        <f>①陸連データ貼付け!B3497</f>
        <v>0</v>
      </c>
      <c r="E3497" s="30">
        <f>①陸連データ貼付け!C3497</f>
        <v>0</v>
      </c>
      <c r="F3497" s="30" t="str">
        <f>ASC(①陸連データ貼付け!D3497)</f>
        <v/>
      </c>
      <c r="G3497" s="30">
        <f>①陸連データ貼付け!E3497</f>
        <v>0</v>
      </c>
      <c r="H3497" s="30">
        <f>①陸連データ貼付け!N3497</f>
        <v>0</v>
      </c>
      <c r="I3497" s="30">
        <f>①陸連データ貼付け!K3497</f>
        <v>0</v>
      </c>
      <c r="J3497" s="30" t="str">
        <f>ASC(①陸連データ貼付け!J3497)</f>
        <v/>
      </c>
      <c r="K3497" s="30">
        <f t="shared" si="164"/>
        <v>0</v>
      </c>
      <c r="L3497" s="30">
        <f>①陸連データ貼付け!P3497</f>
        <v>0</v>
      </c>
      <c r="M3497" s="64">
        <f>①陸連データ貼付け!Q3497</f>
        <v>0</v>
      </c>
    </row>
    <row r="3498" spans="1:13">
      <c r="A3498" s="233">
        <f>①陸連データ貼付け!M3498</f>
        <v>0</v>
      </c>
      <c r="B3498" s="30" t="str">
        <f t="shared" si="162"/>
        <v>0</v>
      </c>
      <c r="C3498" s="30" t="str">
        <f t="shared" si="163"/>
        <v/>
      </c>
      <c r="D3498" s="30">
        <f>①陸連データ貼付け!B3498</f>
        <v>0</v>
      </c>
      <c r="E3498" s="30">
        <f>①陸連データ貼付け!C3498</f>
        <v>0</v>
      </c>
      <c r="F3498" s="30" t="str">
        <f>ASC(①陸連データ貼付け!D3498)</f>
        <v/>
      </c>
      <c r="G3498" s="30">
        <f>①陸連データ貼付け!E3498</f>
        <v>0</v>
      </c>
      <c r="H3498" s="30">
        <f>①陸連データ貼付け!N3498</f>
        <v>0</v>
      </c>
      <c r="I3498" s="30">
        <f>①陸連データ貼付け!K3498</f>
        <v>0</v>
      </c>
      <c r="J3498" s="30" t="str">
        <f>ASC(①陸連データ貼付け!J3498)</f>
        <v/>
      </c>
      <c r="K3498" s="30">
        <f t="shared" si="164"/>
        <v>0</v>
      </c>
      <c r="L3498" s="30">
        <f>①陸連データ貼付け!P3498</f>
        <v>0</v>
      </c>
      <c r="M3498" s="64">
        <f>①陸連データ貼付け!Q3498</f>
        <v>0</v>
      </c>
    </row>
    <row r="3499" spans="1:13">
      <c r="A3499" s="233">
        <f>①陸連データ貼付け!M3499</f>
        <v>0</v>
      </c>
      <c r="B3499" s="30" t="str">
        <f t="shared" si="162"/>
        <v>0</v>
      </c>
      <c r="C3499" s="30" t="str">
        <f t="shared" si="163"/>
        <v/>
      </c>
      <c r="D3499" s="30">
        <f>①陸連データ貼付け!B3499</f>
        <v>0</v>
      </c>
      <c r="E3499" s="30">
        <f>①陸連データ貼付け!C3499</f>
        <v>0</v>
      </c>
      <c r="F3499" s="30" t="str">
        <f>ASC(①陸連データ貼付け!D3499)</f>
        <v/>
      </c>
      <c r="G3499" s="30">
        <f>①陸連データ貼付け!E3499</f>
        <v>0</v>
      </c>
      <c r="H3499" s="30">
        <f>①陸連データ貼付け!N3499</f>
        <v>0</v>
      </c>
      <c r="I3499" s="30">
        <f>①陸連データ貼付け!K3499</f>
        <v>0</v>
      </c>
      <c r="J3499" s="30" t="str">
        <f>ASC(①陸連データ貼付け!J3499)</f>
        <v/>
      </c>
      <c r="K3499" s="30">
        <f t="shared" si="164"/>
        <v>0</v>
      </c>
      <c r="L3499" s="30">
        <f>①陸連データ貼付け!P3499</f>
        <v>0</v>
      </c>
      <c r="M3499" s="64">
        <f>①陸連データ貼付け!Q3499</f>
        <v>0</v>
      </c>
    </row>
    <row r="3500" spans="1:13">
      <c r="A3500" s="233">
        <f>①陸連データ貼付け!M3500</f>
        <v>0</v>
      </c>
      <c r="B3500" s="30" t="str">
        <f t="shared" si="162"/>
        <v>0</v>
      </c>
      <c r="C3500" s="30" t="str">
        <f t="shared" si="163"/>
        <v/>
      </c>
      <c r="D3500" s="30">
        <f>①陸連データ貼付け!B3500</f>
        <v>0</v>
      </c>
      <c r="E3500" s="30">
        <f>①陸連データ貼付け!C3500</f>
        <v>0</v>
      </c>
      <c r="F3500" s="30" t="str">
        <f>ASC(①陸連データ貼付け!D3500)</f>
        <v/>
      </c>
      <c r="G3500" s="30">
        <f>①陸連データ貼付け!E3500</f>
        <v>0</v>
      </c>
      <c r="H3500" s="30">
        <f>①陸連データ貼付け!N3500</f>
        <v>0</v>
      </c>
      <c r="I3500" s="30">
        <f>①陸連データ貼付け!K3500</f>
        <v>0</v>
      </c>
      <c r="J3500" s="30" t="str">
        <f>ASC(①陸連データ貼付け!J3500)</f>
        <v/>
      </c>
      <c r="K3500" s="30">
        <f t="shared" si="164"/>
        <v>0</v>
      </c>
      <c r="L3500" s="30">
        <f>①陸連データ貼付け!P3500</f>
        <v>0</v>
      </c>
      <c r="M3500" s="64">
        <f>①陸連データ貼付け!Q3500</f>
        <v>0</v>
      </c>
    </row>
    <row r="3501" spans="1:13">
      <c r="A3501" s="233">
        <f>①陸連データ貼付け!M3501</f>
        <v>0</v>
      </c>
      <c r="B3501" s="30" t="str">
        <f t="shared" si="162"/>
        <v>0</v>
      </c>
      <c r="C3501" s="30" t="str">
        <f t="shared" si="163"/>
        <v/>
      </c>
      <c r="D3501" s="30">
        <f>①陸連データ貼付け!B3501</f>
        <v>0</v>
      </c>
      <c r="E3501" s="30">
        <f>①陸連データ貼付け!C3501</f>
        <v>0</v>
      </c>
      <c r="F3501" s="30" t="str">
        <f>ASC(①陸連データ貼付け!D3501)</f>
        <v/>
      </c>
      <c r="G3501" s="30">
        <f>①陸連データ貼付け!E3501</f>
        <v>0</v>
      </c>
      <c r="H3501" s="30">
        <f>①陸連データ貼付け!N3501</f>
        <v>0</v>
      </c>
      <c r="I3501" s="30">
        <f>①陸連データ貼付け!K3501</f>
        <v>0</v>
      </c>
      <c r="J3501" s="30" t="str">
        <f>ASC(①陸連データ貼付け!J3501)</f>
        <v/>
      </c>
      <c r="K3501" s="30">
        <f t="shared" si="164"/>
        <v>0</v>
      </c>
      <c r="L3501" s="30">
        <f>①陸連データ貼付け!P3501</f>
        <v>0</v>
      </c>
      <c r="M3501" s="64">
        <f>①陸連データ貼付け!Q3501</f>
        <v>0</v>
      </c>
    </row>
    <row r="3502" spans="1:13">
      <c r="A3502" s="233">
        <f>①陸連データ貼付け!M3502</f>
        <v>0</v>
      </c>
      <c r="B3502" s="30" t="str">
        <f t="shared" si="162"/>
        <v>0</v>
      </c>
      <c r="C3502" s="30" t="str">
        <f t="shared" si="163"/>
        <v/>
      </c>
      <c r="D3502" s="30">
        <f>①陸連データ貼付け!B3502</f>
        <v>0</v>
      </c>
      <c r="E3502" s="30">
        <f>①陸連データ貼付け!C3502</f>
        <v>0</v>
      </c>
      <c r="F3502" s="30" t="str">
        <f>ASC(①陸連データ貼付け!D3502)</f>
        <v/>
      </c>
      <c r="G3502" s="30">
        <f>①陸連データ貼付け!E3502</f>
        <v>0</v>
      </c>
      <c r="H3502" s="30">
        <f>①陸連データ貼付け!N3502</f>
        <v>0</v>
      </c>
      <c r="I3502" s="30">
        <f>①陸連データ貼付け!K3502</f>
        <v>0</v>
      </c>
      <c r="J3502" s="30" t="str">
        <f>ASC(①陸連データ貼付け!J3502)</f>
        <v/>
      </c>
      <c r="K3502" s="30">
        <f t="shared" si="164"/>
        <v>0</v>
      </c>
      <c r="L3502" s="30">
        <f>①陸連データ貼付け!P3502</f>
        <v>0</v>
      </c>
      <c r="M3502" s="64">
        <f>①陸連データ貼付け!Q3502</f>
        <v>0</v>
      </c>
    </row>
    <row r="3503" spans="1:13">
      <c r="A3503" s="233">
        <f>①陸連データ貼付け!M3503</f>
        <v>0</v>
      </c>
      <c r="B3503" s="30" t="str">
        <f t="shared" si="162"/>
        <v>0</v>
      </c>
      <c r="C3503" s="30" t="str">
        <f t="shared" si="163"/>
        <v/>
      </c>
      <c r="D3503" s="30">
        <f>①陸連データ貼付け!B3503</f>
        <v>0</v>
      </c>
      <c r="E3503" s="30">
        <f>①陸連データ貼付け!C3503</f>
        <v>0</v>
      </c>
      <c r="F3503" s="30" t="str">
        <f>ASC(①陸連データ貼付け!D3503)</f>
        <v/>
      </c>
      <c r="G3503" s="30">
        <f>①陸連データ貼付け!E3503</f>
        <v>0</v>
      </c>
      <c r="H3503" s="30">
        <f>①陸連データ貼付け!N3503</f>
        <v>0</v>
      </c>
      <c r="I3503" s="30">
        <f>①陸連データ貼付け!K3503</f>
        <v>0</v>
      </c>
      <c r="J3503" s="30" t="str">
        <f>ASC(①陸連データ貼付け!J3503)</f>
        <v/>
      </c>
      <c r="K3503" s="30">
        <f t="shared" si="164"/>
        <v>0</v>
      </c>
      <c r="L3503" s="30">
        <f>①陸連データ貼付け!P3503</f>
        <v>0</v>
      </c>
      <c r="M3503" s="64">
        <f>①陸連データ貼付け!Q3503</f>
        <v>0</v>
      </c>
    </row>
    <row r="3504" spans="1:13">
      <c r="A3504" s="233">
        <f>①陸連データ貼付け!M3504</f>
        <v>0</v>
      </c>
      <c r="B3504" s="30" t="str">
        <f t="shared" si="162"/>
        <v>0</v>
      </c>
      <c r="C3504" s="30" t="str">
        <f t="shared" si="163"/>
        <v/>
      </c>
      <c r="D3504" s="30">
        <f>①陸連データ貼付け!B3504</f>
        <v>0</v>
      </c>
      <c r="E3504" s="30">
        <f>①陸連データ貼付け!C3504</f>
        <v>0</v>
      </c>
      <c r="F3504" s="30" t="str">
        <f>ASC(①陸連データ貼付け!D3504)</f>
        <v/>
      </c>
      <c r="G3504" s="30">
        <f>①陸連データ貼付け!E3504</f>
        <v>0</v>
      </c>
      <c r="H3504" s="30">
        <f>①陸連データ貼付け!N3504</f>
        <v>0</v>
      </c>
      <c r="I3504" s="30">
        <f>①陸連データ貼付け!K3504</f>
        <v>0</v>
      </c>
      <c r="J3504" s="30" t="str">
        <f>ASC(①陸連データ貼付け!J3504)</f>
        <v/>
      </c>
      <c r="K3504" s="30">
        <f t="shared" si="164"/>
        <v>0</v>
      </c>
      <c r="L3504" s="30">
        <f>①陸連データ貼付け!P3504</f>
        <v>0</v>
      </c>
      <c r="M3504" s="64">
        <f>①陸連データ貼付け!Q3504</f>
        <v>0</v>
      </c>
    </row>
    <row r="3505" spans="1:13">
      <c r="A3505" s="233">
        <f>①陸連データ貼付け!M3505</f>
        <v>0</v>
      </c>
      <c r="B3505" s="30" t="str">
        <f t="shared" si="162"/>
        <v>0</v>
      </c>
      <c r="C3505" s="30" t="str">
        <f t="shared" si="163"/>
        <v/>
      </c>
      <c r="D3505" s="30">
        <f>①陸連データ貼付け!B3505</f>
        <v>0</v>
      </c>
      <c r="E3505" s="30">
        <f>①陸連データ貼付け!C3505</f>
        <v>0</v>
      </c>
      <c r="F3505" s="30" t="str">
        <f>ASC(①陸連データ貼付け!D3505)</f>
        <v/>
      </c>
      <c r="G3505" s="30">
        <f>①陸連データ貼付け!E3505</f>
        <v>0</v>
      </c>
      <c r="H3505" s="30">
        <f>①陸連データ貼付け!N3505</f>
        <v>0</v>
      </c>
      <c r="I3505" s="30">
        <f>①陸連データ貼付け!K3505</f>
        <v>0</v>
      </c>
      <c r="J3505" s="30" t="str">
        <f>ASC(①陸連データ貼付け!J3505)</f>
        <v/>
      </c>
      <c r="K3505" s="30">
        <f t="shared" si="164"/>
        <v>0</v>
      </c>
      <c r="L3505" s="30">
        <f>①陸連データ貼付け!P3505</f>
        <v>0</v>
      </c>
      <c r="M3505" s="64">
        <f>①陸連データ貼付け!Q3505</f>
        <v>0</v>
      </c>
    </row>
    <row r="3506" spans="1:13">
      <c r="A3506" s="233">
        <f>①陸連データ貼付け!M3506</f>
        <v>0</v>
      </c>
      <c r="B3506" s="30" t="str">
        <f t="shared" si="162"/>
        <v>0</v>
      </c>
      <c r="C3506" s="30" t="str">
        <f t="shared" si="163"/>
        <v/>
      </c>
      <c r="D3506" s="30">
        <f>①陸連データ貼付け!B3506</f>
        <v>0</v>
      </c>
      <c r="E3506" s="30">
        <f>①陸連データ貼付け!C3506</f>
        <v>0</v>
      </c>
      <c r="F3506" s="30" t="str">
        <f>ASC(①陸連データ貼付け!D3506)</f>
        <v/>
      </c>
      <c r="G3506" s="30">
        <f>①陸連データ貼付け!E3506</f>
        <v>0</v>
      </c>
      <c r="H3506" s="30">
        <f>①陸連データ貼付け!N3506</f>
        <v>0</v>
      </c>
      <c r="I3506" s="30">
        <f>①陸連データ貼付け!K3506</f>
        <v>0</v>
      </c>
      <c r="J3506" s="30" t="str">
        <f>ASC(①陸連データ貼付け!J3506)</f>
        <v/>
      </c>
      <c r="K3506" s="30">
        <f t="shared" si="164"/>
        <v>0</v>
      </c>
      <c r="L3506" s="30">
        <f>①陸連データ貼付け!P3506</f>
        <v>0</v>
      </c>
      <c r="M3506" s="64">
        <f>①陸連データ貼付け!Q3506</f>
        <v>0</v>
      </c>
    </row>
    <row r="3507" spans="1:13">
      <c r="A3507" s="233">
        <f>①陸連データ貼付け!M3507</f>
        <v>0</v>
      </c>
      <c r="B3507" s="30" t="str">
        <f t="shared" si="162"/>
        <v>0</v>
      </c>
      <c r="C3507" s="30" t="str">
        <f t="shared" si="163"/>
        <v/>
      </c>
      <c r="D3507" s="30">
        <f>①陸連データ貼付け!B3507</f>
        <v>0</v>
      </c>
      <c r="E3507" s="30">
        <f>①陸連データ貼付け!C3507</f>
        <v>0</v>
      </c>
      <c r="F3507" s="30" t="str">
        <f>ASC(①陸連データ貼付け!D3507)</f>
        <v/>
      </c>
      <c r="G3507" s="30">
        <f>①陸連データ貼付け!E3507</f>
        <v>0</v>
      </c>
      <c r="H3507" s="30">
        <f>①陸連データ貼付け!N3507</f>
        <v>0</v>
      </c>
      <c r="I3507" s="30">
        <f>①陸連データ貼付け!K3507</f>
        <v>0</v>
      </c>
      <c r="J3507" s="30" t="str">
        <f>ASC(①陸連データ貼付け!J3507)</f>
        <v/>
      </c>
      <c r="K3507" s="30">
        <f t="shared" si="164"/>
        <v>0</v>
      </c>
      <c r="L3507" s="30">
        <f>①陸連データ貼付け!P3507</f>
        <v>0</v>
      </c>
      <c r="M3507" s="64">
        <f>①陸連データ貼付け!Q3507</f>
        <v>0</v>
      </c>
    </row>
    <row r="3508" spans="1:13">
      <c r="A3508" s="233">
        <f>①陸連データ貼付け!M3508</f>
        <v>0</v>
      </c>
      <c r="B3508" s="30" t="str">
        <f t="shared" si="162"/>
        <v>0</v>
      </c>
      <c r="C3508" s="30" t="str">
        <f t="shared" si="163"/>
        <v/>
      </c>
      <c r="D3508" s="30">
        <f>①陸連データ貼付け!B3508</f>
        <v>0</v>
      </c>
      <c r="E3508" s="30">
        <f>①陸連データ貼付け!C3508</f>
        <v>0</v>
      </c>
      <c r="F3508" s="30" t="str">
        <f>ASC(①陸連データ貼付け!D3508)</f>
        <v/>
      </c>
      <c r="G3508" s="30">
        <f>①陸連データ貼付け!E3508</f>
        <v>0</v>
      </c>
      <c r="H3508" s="30">
        <f>①陸連データ貼付け!N3508</f>
        <v>0</v>
      </c>
      <c r="I3508" s="30">
        <f>①陸連データ貼付け!K3508</f>
        <v>0</v>
      </c>
      <c r="J3508" s="30" t="str">
        <f>ASC(①陸連データ貼付け!J3508)</f>
        <v/>
      </c>
      <c r="K3508" s="30">
        <f t="shared" si="164"/>
        <v>0</v>
      </c>
      <c r="L3508" s="30">
        <f>①陸連データ貼付け!P3508</f>
        <v>0</v>
      </c>
      <c r="M3508" s="64">
        <f>①陸連データ貼付け!Q3508</f>
        <v>0</v>
      </c>
    </row>
    <row r="3509" spans="1:13">
      <c r="A3509" s="233">
        <f>①陸連データ貼付け!M3509</f>
        <v>0</v>
      </c>
      <c r="B3509" s="30" t="str">
        <f t="shared" si="162"/>
        <v>0</v>
      </c>
      <c r="C3509" s="30" t="str">
        <f t="shared" si="163"/>
        <v/>
      </c>
      <c r="D3509" s="30">
        <f>①陸連データ貼付け!B3509</f>
        <v>0</v>
      </c>
      <c r="E3509" s="30">
        <f>①陸連データ貼付け!C3509</f>
        <v>0</v>
      </c>
      <c r="F3509" s="30" t="str">
        <f>ASC(①陸連データ貼付け!D3509)</f>
        <v/>
      </c>
      <c r="G3509" s="30">
        <f>①陸連データ貼付け!E3509</f>
        <v>0</v>
      </c>
      <c r="H3509" s="30">
        <f>①陸連データ貼付け!N3509</f>
        <v>0</v>
      </c>
      <c r="I3509" s="30">
        <f>①陸連データ貼付け!K3509</f>
        <v>0</v>
      </c>
      <c r="J3509" s="30" t="str">
        <f>ASC(①陸連データ貼付け!J3509)</f>
        <v/>
      </c>
      <c r="K3509" s="30">
        <f t="shared" si="164"/>
        <v>0</v>
      </c>
      <c r="L3509" s="30">
        <f>①陸連データ貼付け!P3509</f>
        <v>0</v>
      </c>
      <c r="M3509" s="64">
        <f>①陸連データ貼付け!Q3509</f>
        <v>0</v>
      </c>
    </row>
    <row r="3510" spans="1:13">
      <c r="A3510" s="233">
        <f>①陸連データ貼付け!M3510</f>
        <v>0</v>
      </c>
      <c r="B3510" s="30" t="str">
        <f t="shared" si="162"/>
        <v>0</v>
      </c>
      <c r="C3510" s="30" t="str">
        <f t="shared" si="163"/>
        <v/>
      </c>
      <c r="D3510" s="30">
        <f>①陸連データ貼付け!B3510</f>
        <v>0</v>
      </c>
      <c r="E3510" s="30">
        <f>①陸連データ貼付け!C3510</f>
        <v>0</v>
      </c>
      <c r="F3510" s="30" t="str">
        <f>ASC(①陸連データ貼付け!D3510)</f>
        <v/>
      </c>
      <c r="G3510" s="30">
        <f>①陸連データ貼付け!E3510</f>
        <v>0</v>
      </c>
      <c r="H3510" s="30">
        <f>①陸連データ貼付け!N3510</f>
        <v>0</v>
      </c>
      <c r="I3510" s="30">
        <f>①陸連データ貼付け!K3510</f>
        <v>0</v>
      </c>
      <c r="J3510" s="30" t="str">
        <f>ASC(①陸連データ貼付け!J3510)</f>
        <v/>
      </c>
      <c r="K3510" s="30">
        <f t="shared" si="164"/>
        <v>0</v>
      </c>
      <c r="L3510" s="30">
        <f>①陸連データ貼付け!P3510</f>
        <v>0</v>
      </c>
      <c r="M3510" s="64">
        <f>①陸連データ貼付け!Q3510</f>
        <v>0</v>
      </c>
    </row>
    <row r="3511" spans="1:13">
      <c r="A3511" s="233">
        <f>①陸連データ貼付け!M3511</f>
        <v>0</v>
      </c>
      <c r="B3511" s="30" t="str">
        <f t="shared" si="162"/>
        <v>0</v>
      </c>
      <c r="C3511" s="30" t="str">
        <f t="shared" si="163"/>
        <v/>
      </c>
      <c r="D3511" s="30">
        <f>①陸連データ貼付け!B3511</f>
        <v>0</v>
      </c>
      <c r="E3511" s="30">
        <f>①陸連データ貼付け!C3511</f>
        <v>0</v>
      </c>
      <c r="F3511" s="30" t="str">
        <f>ASC(①陸連データ貼付け!D3511)</f>
        <v/>
      </c>
      <c r="G3511" s="30">
        <f>①陸連データ貼付け!E3511</f>
        <v>0</v>
      </c>
      <c r="H3511" s="30">
        <f>①陸連データ貼付け!N3511</f>
        <v>0</v>
      </c>
      <c r="I3511" s="30">
        <f>①陸連データ貼付け!K3511</f>
        <v>0</v>
      </c>
      <c r="J3511" s="30" t="str">
        <f>ASC(①陸連データ貼付け!J3511)</f>
        <v/>
      </c>
      <c r="K3511" s="30">
        <f t="shared" si="164"/>
        <v>0</v>
      </c>
      <c r="L3511" s="30">
        <f>①陸連データ貼付け!P3511</f>
        <v>0</v>
      </c>
      <c r="M3511" s="64">
        <f>①陸連データ貼付け!Q3511</f>
        <v>0</v>
      </c>
    </row>
    <row r="3512" spans="1:13">
      <c r="A3512" s="233">
        <f>①陸連データ貼付け!M3512</f>
        <v>0</v>
      </c>
      <c r="B3512" s="30" t="str">
        <f t="shared" si="162"/>
        <v>0</v>
      </c>
      <c r="C3512" s="30" t="str">
        <f t="shared" si="163"/>
        <v/>
      </c>
      <c r="D3512" s="30">
        <f>①陸連データ貼付け!B3512</f>
        <v>0</v>
      </c>
      <c r="E3512" s="30">
        <f>①陸連データ貼付け!C3512</f>
        <v>0</v>
      </c>
      <c r="F3512" s="30" t="str">
        <f>ASC(①陸連データ貼付け!D3512)</f>
        <v/>
      </c>
      <c r="G3512" s="30">
        <f>①陸連データ貼付け!E3512</f>
        <v>0</v>
      </c>
      <c r="H3512" s="30">
        <f>①陸連データ貼付け!N3512</f>
        <v>0</v>
      </c>
      <c r="I3512" s="30">
        <f>①陸連データ貼付け!K3512</f>
        <v>0</v>
      </c>
      <c r="J3512" s="30" t="str">
        <f>ASC(①陸連データ貼付け!J3512)</f>
        <v/>
      </c>
      <c r="K3512" s="30">
        <f t="shared" si="164"/>
        <v>0</v>
      </c>
      <c r="L3512" s="30">
        <f>①陸連データ貼付け!P3512</f>
        <v>0</v>
      </c>
      <c r="M3512" s="64">
        <f>①陸連データ貼付け!Q3512</f>
        <v>0</v>
      </c>
    </row>
    <row r="3513" spans="1:13">
      <c r="A3513" s="233">
        <f>①陸連データ貼付け!M3513</f>
        <v>0</v>
      </c>
      <c r="B3513" s="30" t="str">
        <f t="shared" si="162"/>
        <v>0</v>
      </c>
      <c r="C3513" s="30" t="str">
        <f t="shared" si="163"/>
        <v/>
      </c>
      <c r="D3513" s="30">
        <f>①陸連データ貼付け!B3513</f>
        <v>0</v>
      </c>
      <c r="E3513" s="30">
        <f>①陸連データ貼付け!C3513</f>
        <v>0</v>
      </c>
      <c r="F3513" s="30" t="str">
        <f>ASC(①陸連データ貼付け!D3513)</f>
        <v/>
      </c>
      <c r="G3513" s="30">
        <f>①陸連データ貼付け!E3513</f>
        <v>0</v>
      </c>
      <c r="H3513" s="30">
        <f>①陸連データ貼付け!N3513</f>
        <v>0</v>
      </c>
      <c r="I3513" s="30">
        <f>①陸連データ貼付け!K3513</f>
        <v>0</v>
      </c>
      <c r="J3513" s="30" t="str">
        <f>ASC(①陸連データ貼付け!J3513)</f>
        <v/>
      </c>
      <c r="K3513" s="30">
        <f t="shared" si="164"/>
        <v>0</v>
      </c>
      <c r="L3513" s="30">
        <f>①陸連データ貼付け!P3513</f>
        <v>0</v>
      </c>
      <c r="M3513" s="64">
        <f>①陸連データ貼付け!Q3513</f>
        <v>0</v>
      </c>
    </row>
    <row r="3514" spans="1:13">
      <c r="A3514" s="233">
        <f>①陸連データ貼付け!M3514</f>
        <v>0</v>
      </c>
      <c r="B3514" s="30" t="str">
        <f t="shared" si="162"/>
        <v>0</v>
      </c>
      <c r="C3514" s="30" t="str">
        <f t="shared" si="163"/>
        <v/>
      </c>
      <c r="D3514" s="30">
        <f>①陸連データ貼付け!B3514</f>
        <v>0</v>
      </c>
      <c r="E3514" s="30">
        <f>①陸連データ貼付け!C3514</f>
        <v>0</v>
      </c>
      <c r="F3514" s="30" t="str">
        <f>ASC(①陸連データ貼付け!D3514)</f>
        <v/>
      </c>
      <c r="G3514" s="30">
        <f>①陸連データ貼付け!E3514</f>
        <v>0</v>
      </c>
      <c r="H3514" s="30">
        <f>①陸連データ貼付け!N3514</f>
        <v>0</v>
      </c>
      <c r="I3514" s="30">
        <f>①陸連データ貼付け!K3514</f>
        <v>0</v>
      </c>
      <c r="J3514" s="30" t="str">
        <f>ASC(①陸連データ貼付け!J3514)</f>
        <v/>
      </c>
      <c r="K3514" s="30">
        <f t="shared" si="164"/>
        <v>0</v>
      </c>
      <c r="L3514" s="30">
        <f>①陸連データ貼付け!P3514</f>
        <v>0</v>
      </c>
      <c r="M3514" s="64">
        <f>①陸連データ貼付け!Q3514</f>
        <v>0</v>
      </c>
    </row>
    <row r="3515" spans="1:13">
      <c r="A3515" s="233">
        <f>①陸連データ貼付け!M3515</f>
        <v>0</v>
      </c>
      <c r="B3515" s="30" t="str">
        <f t="shared" si="162"/>
        <v>0</v>
      </c>
      <c r="C3515" s="30" t="str">
        <f t="shared" si="163"/>
        <v/>
      </c>
      <c r="D3515" s="30">
        <f>①陸連データ貼付け!B3515</f>
        <v>0</v>
      </c>
      <c r="E3515" s="30">
        <f>①陸連データ貼付け!C3515</f>
        <v>0</v>
      </c>
      <c r="F3515" s="30" t="str">
        <f>ASC(①陸連データ貼付け!D3515)</f>
        <v/>
      </c>
      <c r="G3515" s="30">
        <f>①陸連データ貼付け!E3515</f>
        <v>0</v>
      </c>
      <c r="H3515" s="30">
        <f>①陸連データ貼付け!N3515</f>
        <v>0</v>
      </c>
      <c r="I3515" s="30">
        <f>①陸連データ貼付け!K3515</f>
        <v>0</v>
      </c>
      <c r="J3515" s="30" t="str">
        <f>ASC(①陸連データ貼付け!J3515)</f>
        <v/>
      </c>
      <c r="K3515" s="30">
        <f t="shared" si="164"/>
        <v>0</v>
      </c>
      <c r="L3515" s="30">
        <f>①陸連データ貼付け!P3515</f>
        <v>0</v>
      </c>
      <c r="M3515" s="64">
        <f>①陸連データ貼付け!Q3515</f>
        <v>0</v>
      </c>
    </row>
    <row r="3516" spans="1:13">
      <c r="A3516" s="233">
        <f>①陸連データ貼付け!M3516</f>
        <v>0</v>
      </c>
      <c r="B3516" s="30" t="str">
        <f t="shared" si="162"/>
        <v>0</v>
      </c>
      <c r="C3516" s="30" t="str">
        <f t="shared" si="163"/>
        <v/>
      </c>
      <c r="D3516" s="30">
        <f>①陸連データ貼付け!B3516</f>
        <v>0</v>
      </c>
      <c r="E3516" s="30">
        <f>①陸連データ貼付け!C3516</f>
        <v>0</v>
      </c>
      <c r="F3516" s="30" t="str">
        <f>ASC(①陸連データ貼付け!D3516)</f>
        <v/>
      </c>
      <c r="G3516" s="30">
        <f>①陸連データ貼付け!E3516</f>
        <v>0</v>
      </c>
      <c r="H3516" s="30">
        <f>①陸連データ貼付け!N3516</f>
        <v>0</v>
      </c>
      <c r="I3516" s="30">
        <f>①陸連データ貼付け!K3516</f>
        <v>0</v>
      </c>
      <c r="J3516" s="30" t="str">
        <f>ASC(①陸連データ貼付け!J3516)</f>
        <v/>
      </c>
      <c r="K3516" s="30">
        <f t="shared" si="164"/>
        <v>0</v>
      </c>
      <c r="L3516" s="30">
        <f>①陸連データ貼付け!P3516</f>
        <v>0</v>
      </c>
      <c r="M3516" s="64">
        <f>①陸連データ貼付け!Q3516</f>
        <v>0</v>
      </c>
    </row>
    <row r="3517" spans="1:13">
      <c r="A3517" s="233">
        <f>①陸連データ貼付け!M3517</f>
        <v>0</v>
      </c>
      <c r="B3517" s="30" t="str">
        <f t="shared" si="162"/>
        <v>0</v>
      </c>
      <c r="C3517" s="30" t="str">
        <f t="shared" si="163"/>
        <v/>
      </c>
      <c r="D3517" s="30">
        <f>①陸連データ貼付け!B3517</f>
        <v>0</v>
      </c>
      <c r="E3517" s="30">
        <f>①陸連データ貼付け!C3517</f>
        <v>0</v>
      </c>
      <c r="F3517" s="30" t="str">
        <f>ASC(①陸連データ貼付け!D3517)</f>
        <v/>
      </c>
      <c r="G3517" s="30">
        <f>①陸連データ貼付け!E3517</f>
        <v>0</v>
      </c>
      <c r="H3517" s="30">
        <f>①陸連データ貼付け!N3517</f>
        <v>0</v>
      </c>
      <c r="I3517" s="30">
        <f>①陸連データ貼付け!K3517</f>
        <v>0</v>
      </c>
      <c r="J3517" s="30" t="str">
        <f>ASC(①陸連データ貼付け!J3517)</f>
        <v/>
      </c>
      <c r="K3517" s="30">
        <f t="shared" si="164"/>
        <v>0</v>
      </c>
      <c r="L3517" s="30">
        <f>①陸連データ貼付け!P3517</f>
        <v>0</v>
      </c>
      <c r="M3517" s="64">
        <f>①陸連データ貼付け!Q3517</f>
        <v>0</v>
      </c>
    </row>
    <row r="3518" spans="1:13">
      <c r="A3518" s="233">
        <f>①陸連データ貼付け!M3518</f>
        <v>0</v>
      </c>
      <c r="B3518" s="30" t="str">
        <f t="shared" si="162"/>
        <v>0</v>
      </c>
      <c r="C3518" s="30" t="str">
        <f t="shared" si="163"/>
        <v/>
      </c>
      <c r="D3518" s="30">
        <f>①陸連データ貼付け!B3518</f>
        <v>0</v>
      </c>
      <c r="E3518" s="30">
        <f>①陸連データ貼付け!C3518</f>
        <v>0</v>
      </c>
      <c r="F3518" s="30" t="str">
        <f>ASC(①陸連データ貼付け!D3518)</f>
        <v/>
      </c>
      <c r="G3518" s="30">
        <f>①陸連データ貼付け!E3518</f>
        <v>0</v>
      </c>
      <c r="H3518" s="30">
        <f>①陸連データ貼付け!N3518</f>
        <v>0</v>
      </c>
      <c r="I3518" s="30">
        <f>①陸連データ貼付け!K3518</f>
        <v>0</v>
      </c>
      <c r="J3518" s="30" t="str">
        <f>ASC(①陸連データ貼付け!J3518)</f>
        <v/>
      </c>
      <c r="K3518" s="30">
        <f t="shared" si="164"/>
        <v>0</v>
      </c>
      <c r="L3518" s="30">
        <f>①陸連データ貼付け!P3518</f>
        <v>0</v>
      </c>
      <c r="M3518" s="64">
        <f>①陸連データ貼付け!Q3518</f>
        <v>0</v>
      </c>
    </row>
    <row r="3519" spans="1:13">
      <c r="A3519" s="233">
        <f>①陸連データ貼付け!M3519</f>
        <v>0</v>
      </c>
      <c r="B3519" s="30" t="str">
        <f t="shared" si="162"/>
        <v>0</v>
      </c>
      <c r="C3519" s="30" t="str">
        <f t="shared" si="163"/>
        <v/>
      </c>
      <c r="D3519" s="30">
        <f>①陸連データ貼付け!B3519</f>
        <v>0</v>
      </c>
      <c r="E3519" s="30">
        <f>①陸連データ貼付け!C3519</f>
        <v>0</v>
      </c>
      <c r="F3519" s="30" t="str">
        <f>ASC(①陸連データ貼付け!D3519)</f>
        <v/>
      </c>
      <c r="G3519" s="30">
        <f>①陸連データ貼付け!E3519</f>
        <v>0</v>
      </c>
      <c r="H3519" s="30">
        <f>①陸連データ貼付け!N3519</f>
        <v>0</v>
      </c>
      <c r="I3519" s="30">
        <f>①陸連データ貼付け!K3519</f>
        <v>0</v>
      </c>
      <c r="J3519" s="30" t="str">
        <f>ASC(①陸連データ貼付け!J3519)</f>
        <v/>
      </c>
      <c r="K3519" s="30">
        <f t="shared" si="164"/>
        <v>0</v>
      </c>
      <c r="L3519" s="30">
        <f>①陸連データ貼付け!P3519</f>
        <v>0</v>
      </c>
      <c r="M3519" s="64">
        <f>①陸連データ貼付け!Q3519</f>
        <v>0</v>
      </c>
    </row>
    <row r="3520" spans="1:13">
      <c r="A3520" s="233">
        <f>①陸連データ貼付け!M3520</f>
        <v>0</v>
      </c>
      <c r="B3520" s="30" t="str">
        <f t="shared" si="162"/>
        <v>0</v>
      </c>
      <c r="C3520" s="30" t="str">
        <f t="shared" si="163"/>
        <v/>
      </c>
      <c r="D3520" s="30">
        <f>①陸連データ貼付け!B3520</f>
        <v>0</v>
      </c>
      <c r="E3520" s="30">
        <f>①陸連データ貼付け!C3520</f>
        <v>0</v>
      </c>
      <c r="F3520" s="30" t="str">
        <f>ASC(①陸連データ貼付け!D3520)</f>
        <v/>
      </c>
      <c r="G3520" s="30">
        <f>①陸連データ貼付け!E3520</f>
        <v>0</v>
      </c>
      <c r="H3520" s="30">
        <f>①陸連データ貼付け!N3520</f>
        <v>0</v>
      </c>
      <c r="I3520" s="30">
        <f>①陸連データ貼付け!K3520</f>
        <v>0</v>
      </c>
      <c r="J3520" s="30" t="str">
        <f>ASC(①陸連データ貼付け!J3520)</f>
        <v/>
      </c>
      <c r="K3520" s="30">
        <f t="shared" si="164"/>
        <v>0</v>
      </c>
      <c r="L3520" s="30">
        <f>①陸連データ貼付け!P3520</f>
        <v>0</v>
      </c>
      <c r="M3520" s="64">
        <f>①陸連データ貼付け!Q3520</f>
        <v>0</v>
      </c>
    </row>
    <row r="3521" spans="1:13">
      <c r="A3521" s="233">
        <f>①陸連データ貼付け!M3521</f>
        <v>0</v>
      </c>
      <c r="B3521" s="30" t="str">
        <f t="shared" si="162"/>
        <v>0</v>
      </c>
      <c r="C3521" s="30" t="str">
        <f t="shared" si="163"/>
        <v/>
      </c>
      <c r="D3521" s="30">
        <f>①陸連データ貼付け!B3521</f>
        <v>0</v>
      </c>
      <c r="E3521" s="30">
        <f>①陸連データ貼付け!C3521</f>
        <v>0</v>
      </c>
      <c r="F3521" s="30" t="str">
        <f>ASC(①陸連データ貼付け!D3521)</f>
        <v/>
      </c>
      <c r="G3521" s="30">
        <f>①陸連データ貼付け!E3521</f>
        <v>0</v>
      </c>
      <c r="H3521" s="30">
        <f>①陸連データ貼付け!N3521</f>
        <v>0</v>
      </c>
      <c r="I3521" s="30">
        <f>①陸連データ貼付け!K3521</f>
        <v>0</v>
      </c>
      <c r="J3521" s="30" t="str">
        <f>ASC(①陸連データ貼付け!J3521)</f>
        <v/>
      </c>
      <c r="K3521" s="30">
        <f t="shared" si="164"/>
        <v>0</v>
      </c>
      <c r="L3521" s="30">
        <f>①陸連データ貼付け!P3521</f>
        <v>0</v>
      </c>
      <c r="M3521" s="64">
        <f>①陸連データ貼付け!Q3521</f>
        <v>0</v>
      </c>
    </row>
    <row r="3522" spans="1:13">
      <c r="A3522" s="233">
        <f>①陸連データ貼付け!M3522</f>
        <v>0</v>
      </c>
      <c r="B3522" s="30" t="str">
        <f t="shared" si="162"/>
        <v>0</v>
      </c>
      <c r="C3522" s="30" t="str">
        <f t="shared" si="163"/>
        <v/>
      </c>
      <c r="D3522" s="30">
        <f>①陸連データ貼付け!B3522</f>
        <v>0</v>
      </c>
      <c r="E3522" s="30">
        <f>①陸連データ貼付け!C3522</f>
        <v>0</v>
      </c>
      <c r="F3522" s="30" t="str">
        <f>ASC(①陸連データ貼付け!D3522)</f>
        <v/>
      </c>
      <c r="G3522" s="30">
        <f>①陸連データ貼付け!E3522</f>
        <v>0</v>
      </c>
      <c r="H3522" s="30">
        <f>①陸連データ貼付け!N3522</f>
        <v>0</v>
      </c>
      <c r="I3522" s="30">
        <f>①陸連データ貼付け!K3522</f>
        <v>0</v>
      </c>
      <c r="J3522" s="30" t="str">
        <f>ASC(①陸連データ貼付け!J3522)</f>
        <v/>
      </c>
      <c r="K3522" s="30">
        <f t="shared" si="164"/>
        <v>0</v>
      </c>
      <c r="L3522" s="30">
        <f>①陸連データ貼付け!P3522</f>
        <v>0</v>
      </c>
      <c r="M3522" s="64">
        <f>①陸連データ貼付け!Q3522</f>
        <v>0</v>
      </c>
    </row>
    <row r="3523" spans="1:13">
      <c r="A3523" s="233">
        <f>①陸連データ貼付け!M3523</f>
        <v>0</v>
      </c>
      <c r="B3523" s="30" t="str">
        <f t="shared" ref="B3523:B3579" si="165">LEFT(A3523,1)</f>
        <v>0</v>
      </c>
      <c r="C3523" s="30" t="str">
        <f t="shared" ref="C3523:C3579" si="166">REPLACE(A3523,1,1,"")</f>
        <v/>
      </c>
      <c r="D3523" s="30">
        <f>①陸連データ貼付け!B3523</f>
        <v>0</v>
      </c>
      <c r="E3523" s="30">
        <f>①陸連データ貼付け!C3523</f>
        <v>0</v>
      </c>
      <c r="F3523" s="30" t="str">
        <f>ASC(①陸連データ貼付け!D3523)</f>
        <v/>
      </c>
      <c r="G3523" s="30">
        <f>①陸連データ貼付け!E3523</f>
        <v>0</v>
      </c>
      <c r="H3523" s="30">
        <f>①陸連データ貼付け!N3523</f>
        <v>0</v>
      </c>
      <c r="I3523" s="30">
        <f>①陸連データ貼付け!K3523</f>
        <v>0</v>
      </c>
      <c r="J3523" s="30" t="str">
        <f>ASC(①陸連データ貼付け!J3523)</f>
        <v/>
      </c>
      <c r="K3523" s="30">
        <f t="shared" ref="K3523:K3579" si="167">I3523</f>
        <v>0</v>
      </c>
      <c r="L3523" s="30">
        <f>①陸連データ貼付け!P3523</f>
        <v>0</v>
      </c>
      <c r="M3523" s="64">
        <f>①陸連データ貼付け!Q3523</f>
        <v>0</v>
      </c>
    </row>
    <row r="3524" spans="1:13">
      <c r="A3524" s="233">
        <f>①陸連データ貼付け!M3524</f>
        <v>0</v>
      </c>
      <c r="B3524" s="30" t="str">
        <f t="shared" si="165"/>
        <v>0</v>
      </c>
      <c r="C3524" s="30" t="str">
        <f t="shared" si="166"/>
        <v/>
      </c>
      <c r="D3524" s="30">
        <f>①陸連データ貼付け!B3524</f>
        <v>0</v>
      </c>
      <c r="E3524" s="30">
        <f>①陸連データ貼付け!C3524</f>
        <v>0</v>
      </c>
      <c r="F3524" s="30" t="str">
        <f>ASC(①陸連データ貼付け!D3524)</f>
        <v/>
      </c>
      <c r="G3524" s="30">
        <f>①陸連データ貼付け!E3524</f>
        <v>0</v>
      </c>
      <c r="H3524" s="30">
        <f>①陸連データ貼付け!N3524</f>
        <v>0</v>
      </c>
      <c r="I3524" s="30">
        <f>①陸連データ貼付け!K3524</f>
        <v>0</v>
      </c>
      <c r="J3524" s="30" t="str">
        <f>ASC(①陸連データ貼付け!J3524)</f>
        <v/>
      </c>
      <c r="K3524" s="30">
        <f t="shared" si="167"/>
        <v>0</v>
      </c>
      <c r="L3524" s="30">
        <f>①陸連データ貼付け!P3524</f>
        <v>0</v>
      </c>
      <c r="M3524" s="64">
        <f>①陸連データ貼付け!Q3524</f>
        <v>0</v>
      </c>
    </row>
    <row r="3525" spans="1:13">
      <c r="A3525" s="233">
        <f>①陸連データ貼付け!M3525</f>
        <v>0</v>
      </c>
      <c r="B3525" s="30" t="str">
        <f t="shared" si="165"/>
        <v>0</v>
      </c>
      <c r="C3525" s="30" t="str">
        <f t="shared" si="166"/>
        <v/>
      </c>
      <c r="D3525" s="30">
        <f>①陸連データ貼付け!B3525</f>
        <v>0</v>
      </c>
      <c r="E3525" s="30">
        <f>①陸連データ貼付け!C3525</f>
        <v>0</v>
      </c>
      <c r="F3525" s="30" t="str">
        <f>ASC(①陸連データ貼付け!D3525)</f>
        <v/>
      </c>
      <c r="G3525" s="30">
        <f>①陸連データ貼付け!E3525</f>
        <v>0</v>
      </c>
      <c r="H3525" s="30">
        <f>①陸連データ貼付け!N3525</f>
        <v>0</v>
      </c>
      <c r="I3525" s="30">
        <f>①陸連データ貼付け!K3525</f>
        <v>0</v>
      </c>
      <c r="J3525" s="30" t="str">
        <f>ASC(①陸連データ貼付け!J3525)</f>
        <v/>
      </c>
      <c r="K3525" s="30">
        <f t="shared" si="167"/>
        <v>0</v>
      </c>
      <c r="L3525" s="30">
        <f>①陸連データ貼付け!P3525</f>
        <v>0</v>
      </c>
      <c r="M3525" s="64">
        <f>①陸連データ貼付け!Q3525</f>
        <v>0</v>
      </c>
    </row>
    <row r="3526" spans="1:13">
      <c r="A3526" s="233">
        <f>①陸連データ貼付け!M3526</f>
        <v>0</v>
      </c>
      <c r="B3526" s="30" t="str">
        <f t="shared" si="165"/>
        <v>0</v>
      </c>
      <c r="C3526" s="30" t="str">
        <f t="shared" si="166"/>
        <v/>
      </c>
      <c r="D3526" s="30">
        <f>①陸連データ貼付け!B3526</f>
        <v>0</v>
      </c>
      <c r="E3526" s="30">
        <f>①陸連データ貼付け!C3526</f>
        <v>0</v>
      </c>
      <c r="F3526" s="30" t="str">
        <f>ASC(①陸連データ貼付け!D3526)</f>
        <v/>
      </c>
      <c r="G3526" s="30">
        <f>①陸連データ貼付け!E3526</f>
        <v>0</v>
      </c>
      <c r="H3526" s="30">
        <f>①陸連データ貼付け!N3526</f>
        <v>0</v>
      </c>
      <c r="I3526" s="30">
        <f>①陸連データ貼付け!K3526</f>
        <v>0</v>
      </c>
      <c r="J3526" s="30" t="str">
        <f>ASC(①陸連データ貼付け!J3526)</f>
        <v/>
      </c>
      <c r="K3526" s="30">
        <f t="shared" si="167"/>
        <v>0</v>
      </c>
      <c r="L3526" s="30">
        <f>①陸連データ貼付け!P3526</f>
        <v>0</v>
      </c>
      <c r="M3526" s="64">
        <f>①陸連データ貼付け!Q3526</f>
        <v>0</v>
      </c>
    </row>
    <row r="3527" spans="1:13">
      <c r="A3527" s="233">
        <f>①陸連データ貼付け!M3527</f>
        <v>0</v>
      </c>
      <c r="B3527" s="30" t="str">
        <f t="shared" si="165"/>
        <v>0</v>
      </c>
      <c r="C3527" s="30" t="str">
        <f t="shared" si="166"/>
        <v/>
      </c>
      <c r="D3527" s="30">
        <f>①陸連データ貼付け!B3527</f>
        <v>0</v>
      </c>
      <c r="E3527" s="30">
        <f>①陸連データ貼付け!C3527</f>
        <v>0</v>
      </c>
      <c r="F3527" s="30" t="str">
        <f>ASC(①陸連データ貼付け!D3527)</f>
        <v/>
      </c>
      <c r="G3527" s="30">
        <f>①陸連データ貼付け!E3527</f>
        <v>0</v>
      </c>
      <c r="H3527" s="30">
        <f>①陸連データ貼付け!N3527</f>
        <v>0</v>
      </c>
      <c r="I3527" s="30">
        <f>①陸連データ貼付け!K3527</f>
        <v>0</v>
      </c>
      <c r="J3527" s="30" t="str">
        <f>ASC(①陸連データ貼付け!J3527)</f>
        <v/>
      </c>
      <c r="K3527" s="30">
        <f t="shared" si="167"/>
        <v>0</v>
      </c>
      <c r="L3527" s="30">
        <f>①陸連データ貼付け!P3527</f>
        <v>0</v>
      </c>
      <c r="M3527" s="64">
        <f>①陸連データ貼付け!Q3527</f>
        <v>0</v>
      </c>
    </row>
    <row r="3528" spans="1:13">
      <c r="A3528" s="233">
        <f>①陸連データ貼付け!M3528</f>
        <v>0</v>
      </c>
      <c r="B3528" s="30" t="str">
        <f t="shared" si="165"/>
        <v>0</v>
      </c>
      <c r="C3528" s="30" t="str">
        <f t="shared" si="166"/>
        <v/>
      </c>
      <c r="D3528" s="30">
        <f>①陸連データ貼付け!B3528</f>
        <v>0</v>
      </c>
      <c r="E3528" s="30">
        <f>①陸連データ貼付け!C3528</f>
        <v>0</v>
      </c>
      <c r="F3528" s="30" t="str">
        <f>ASC(①陸連データ貼付け!D3528)</f>
        <v/>
      </c>
      <c r="G3528" s="30">
        <f>①陸連データ貼付け!E3528</f>
        <v>0</v>
      </c>
      <c r="H3528" s="30">
        <f>①陸連データ貼付け!N3528</f>
        <v>0</v>
      </c>
      <c r="I3528" s="30">
        <f>①陸連データ貼付け!K3528</f>
        <v>0</v>
      </c>
      <c r="J3528" s="30" t="str">
        <f>ASC(①陸連データ貼付け!J3528)</f>
        <v/>
      </c>
      <c r="K3528" s="30">
        <f t="shared" si="167"/>
        <v>0</v>
      </c>
      <c r="L3528" s="30">
        <f>①陸連データ貼付け!P3528</f>
        <v>0</v>
      </c>
      <c r="M3528" s="64">
        <f>①陸連データ貼付け!Q3528</f>
        <v>0</v>
      </c>
    </row>
    <row r="3529" spans="1:13">
      <c r="A3529" s="233">
        <f>①陸連データ貼付け!M3529</f>
        <v>0</v>
      </c>
      <c r="B3529" s="30" t="str">
        <f t="shared" si="165"/>
        <v>0</v>
      </c>
      <c r="C3529" s="30" t="str">
        <f t="shared" si="166"/>
        <v/>
      </c>
      <c r="D3529" s="30">
        <f>①陸連データ貼付け!B3529</f>
        <v>0</v>
      </c>
      <c r="E3529" s="30">
        <f>①陸連データ貼付け!C3529</f>
        <v>0</v>
      </c>
      <c r="F3529" s="30" t="str">
        <f>ASC(①陸連データ貼付け!D3529)</f>
        <v/>
      </c>
      <c r="G3529" s="30">
        <f>①陸連データ貼付け!E3529</f>
        <v>0</v>
      </c>
      <c r="H3529" s="30">
        <f>①陸連データ貼付け!N3529</f>
        <v>0</v>
      </c>
      <c r="I3529" s="30">
        <f>①陸連データ貼付け!K3529</f>
        <v>0</v>
      </c>
      <c r="J3529" s="30" t="str">
        <f>ASC(①陸連データ貼付け!J3529)</f>
        <v/>
      </c>
      <c r="K3529" s="30">
        <f t="shared" si="167"/>
        <v>0</v>
      </c>
      <c r="L3529" s="30">
        <f>①陸連データ貼付け!P3529</f>
        <v>0</v>
      </c>
      <c r="M3529" s="64">
        <f>①陸連データ貼付け!Q3529</f>
        <v>0</v>
      </c>
    </row>
    <row r="3530" spans="1:13">
      <c r="A3530" s="233">
        <f>①陸連データ貼付け!M3530</f>
        <v>0</v>
      </c>
      <c r="B3530" s="30" t="str">
        <f t="shared" si="165"/>
        <v>0</v>
      </c>
      <c r="C3530" s="30" t="str">
        <f t="shared" si="166"/>
        <v/>
      </c>
      <c r="D3530" s="30">
        <f>①陸連データ貼付け!B3530</f>
        <v>0</v>
      </c>
      <c r="E3530" s="30">
        <f>①陸連データ貼付け!C3530</f>
        <v>0</v>
      </c>
      <c r="F3530" s="30" t="str">
        <f>ASC(①陸連データ貼付け!D3530)</f>
        <v/>
      </c>
      <c r="G3530" s="30">
        <f>①陸連データ貼付け!E3530</f>
        <v>0</v>
      </c>
      <c r="H3530" s="30">
        <f>①陸連データ貼付け!N3530</f>
        <v>0</v>
      </c>
      <c r="I3530" s="30">
        <f>①陸連データ貼付け!K3530</f>
        <v>0</v>
      </c>
      <c r="J3530" s="30" t="str">
        <f>ASC(①陸連データ貼付け!J3530)</f>
        <v/>
      </c>
      <c r="K3530" s="30">
        <f t="shared" si="167"/>
        <v>0</v>
      </c>
      <c r="L3530" s="30">
        <f>①陸連データ貼付け!P3530</f>
        <v>0</v>
      </c>
      <c r="M3530" s="64">
        <f>①陸連データ貼付け!Q3530</f>
        <v>0</v>
      </c>
    </row>
    <row r="3531" spans="1:13">
      <c r="A3531" s="233">
        <f>①陸連データ貼付け!M3531</f>
        <v>0</v>
      </c>
      <c r="B3531" s="30" t="str">
        <f t="shared" si="165"/>
        <v>0</v>
      </c>
      <c r="C3531" s="30" t="str">
        <f t="shared" si="166"/>
        <v/>
      </c>
      <c r="D3531" s="30">
        <f>①陸連データ貼付け!B3531</f>
        <v>0</v>
      </c>
      <c r="E3531" s="30">
        <f>①陸連データ貼付け!C3531</f>
        <v>0</v>
      </c>
      <c r="F3531" s="30" t="str">
        <f>ASC(①陸連データ貼付け!D3531)</f>
        <v/>
      </c>
      <c r="G3531" s="30">
        <f>①陸連データ貼付け!E3531</f>
        <v>0</v>
      </c>
      <c r="H3531" s="30">
        <f>①陸連データ貼付け!N3531</f>
        <v>0</v>
      </c>
      <c r="I3531" s="30">
        <f>①陸連データ貼付け!K3531</f>
        <v>0</v>
      </c>
      <c r="J3531" s="30" t="str">
        <f>ASC(①陸連データ貼付け!J3531)</f>
        <v/>
      </c>
      <c r="K3531" s="30">
        <f t="shared" si="167"/>
        <v>0</v>
      </c>
      <c r="L3531" s="30">
        <f>①陸連データ貼付け!P3531</f>
        <v>0</v>
      </c>
      <c r="M3531" s="64">
        <f>①陸連データ貼付け!Q3531</f>
        <v>0</v>
      </c>
    </row>
    <row r="3532" spans="1:13">
      <c r="A3532" s="233">
        <f>①陸連データ貼付け!M3532</f>
        <v>0</v>
      </c>
      <c r="B3532" s="30" t="str">
        <f t="shared" si="165"/>
        <v>0</v>
      </c>
      <c r="C3532" s="30" t="str">
        <f t="shared" si="166"/>
        <v/>
      </c>
      <c r="D3532" s="30">
        <f>①陸連データ貼付け!B3532</f>
        <v>0</v>
      </c>
      <c r="E3532" s="30">
        <f>①陸連データ貼付け!C3532</f>
        <v>0</v>
      </c>
      <c r="F3532" s="30" t="str">
        <f>ASC(①陸連データ貼付け!D3532)</f>
        <v/>
      </c>
      <c r="G3532" s="30">
        <f>①陸連データ貼付け!E3532</f>
        <v>0</v>
      </c>
      <c r="H3532" s="30">
        <f>①陸連データ貼付け!N3532</f>
        <v>0</v>
      </c>
      <c r="I3532" s="30">
        <f>①陸連データ貼付け!K3532</f>
        <v>0</v>
      </c>
      <c r="J3532" s="30" t="str">
        <f>ASC(①陸連データ貼付け!J3532)</f>
        <v/>
      </c>
      <c r="K3532" s="30">
        <f t="shared" si="167"/>
        <v>0</v>
      </c>
      <c r="L3532" s="30">
        <f>①陸連データ貼付け!P3532</f>
        <v>0</v>
      </c>
      <c r="M3532" s="64">
        <f>①陸連データ貼付け!Q3532</f>
        <v>0</v>
      </c>
    </row>
    <row r="3533" spans="1:13">
      <c r="A3533" s="233">
        <f>①陸連データ貼付け!M3533</f>
        <v>0</v>
      </c>
      <c r="B3533" s="30" t="str">
        <f t="shared" si="165"/>
        <v>0</v>
      </c>
      <c r="C3533" s="30" t="str">
        <f t="shared" si="166"/>
        <v/>
      </c>
      <c r="D3533" s="30">
        <f>①陸連データ貼付け!B3533</f>
        <v>0</v>
      </c>
      <c r="E3533" s="30">
        <f>①陸連データ貼付け!C3533</f>
        <v>0</v>
      </c>
      <c r="F3533" s="30" t="str">
        <f>ASC(①陸連データ貼付け!D3533)</f>
        <v/>
      </c>
      <c r="G3533" s="30">
        <f>①陸連データ貼付け!E3533</f>
        <v>0</v>
      </c>
      <c r="H3533" s="30">
        <f>①陸連データ貼付け!N3533</f>
        <v>0</v>
      </c>
      <c r="I3533" s="30">
        <f>①陸連データ貼付け!K3533</f>
        <v>0</v>
      </c>
      <c r="J3533" s="30" t="str">
        <f>ASC(①陸連データ貼付け!J3533)</f>
        <v/>
      </c>
      <c r="K3533" s="30">
        <f t="shared" si="167"/>
        <v>0</v>
      </c>
      <c r="L3533" s="30">
        <f>①陸連データ貼付け!P3533</f>
        <v>0</v>
      </c>
      <c r="M3533" s="64">
        <f>①陸連データ貼付け!Q3533</f>
        <v>0</v>
      </c>
    </row>
    <row r="3534" spans="1:13">
      <c r="A3534" s="233">
        <f>①陸連データ貼付け!M3534</f>
        <v>0</v>
      </c>
      <c r="B3534" s="30" t="str">
        <f t="shared" si="165"/>
        <v>0</v>
      </c>
      <c r="C3534" s="30" t="str">
        <f t="shared" si="166"/>
        <v/>
      </c>
      <c r="D3534" s="30">
        <f>①陸連データ貼付け!B3534</f>
        <v>0</v>
      </c>
      <c r="E3534" s="30">
        <f>①陸連データ貼付け!C3534</f>
        <v>0</v>
      </c>
      <c r="F3534" s="30" t="str">
        <f>ASC(①陸連データ貼付け!D3534)</f>
        <v/>
      </c>
      <c r="G3534" s="30">
        <f>①陸連データ貼付け!E3534</f>
        <v>0</v>
      </c>
      <c r="H3534" s="30">
        <f>①陸連データ貼付け!N3534</f>
        <v>0</v>
      </c>
      <c r="I3534" s="30">
        <f>①陸連データ貼付け!K3534</f>
        <v>0</v>
      </c>
      <c r="J3534" s="30" t="str">
        <f>ASC(①陸連データ貼付け!J3534)</f>
        <v/>
      </c>
      <c r="K3534" s="30">
        <f t="shared" si="167"/>
        <v>0</v>
      </c>
      <c r="L3534" s="30">
        <f>①陸連データ貼付け!P3534</f>
        <v>0</v>
      </c>
      <c r="M3534" s="64">
        <f>①陸連データ貼付け!Q3534</f>
        <v>0</v>
      </c>
    </row>
    <row r="3535" spans="1:13">
      <c r="A3535" s="233">
        <f>①陸連データ貼付け!M3535</f>
        <v>0</v>
      </c>
      <c r="B3535" s="30" t="str">
        <f t="shared" si="165"/>
        <v>0</v>
      </c>
      <c r="C3535" s="30" t="str">
        <f t="shared" si="166"/>
        <v/>
      </c>
      <c r="D3535" s="30">
        <f>①陸連データ貼付け!B3535</f>
        <v>0</v>
      </c>
      <c r="E3535" s="30">
        <f>①陸連データ貼付け!C3535</f>
        <v>0</v>
      </c>
      <c r="F3535" s="30" t="str">
        <f>ASC(①陸連データ貼付け!D3535)</f>
        <v/>
      </c>
      <c r="G3535" s="30">
        <f>①陸連データ貼付け!E3535</f>
        <v>0</v>
      </c>
      <c r="H3535" s="30">
        <f>①陸連データ貼付け!N3535</f>
        <v>0</v>
      </c>
      <c r="I3535" s="30">
        <f>①陸連データ貼付け!K3535</f>
        <v>0</v>
      </c>
      <c r="J3535" s="30" t="str">
        <f>ASC(①陸連データ貼付け!J3535)</f>
        <v/>
      </c>
      <c r="K3535" s="30">
        <f t="shared" si="167"/>
        <v>0</v>
      </c>
      <c r="L3535" s="30">
        <f>①陸連データ貼付け!P3535</f>
        <v>0</v>
      </c>
      <c r="M3535" s="64">
        <f>①陸連データ貼付け!Q3535</f>
        <v>0</v>
      </c>
    </row>
    <row r="3536" spans="1:13">
      <c r="A3536" s="233">
        <f>①陸連データ貼付け!M3536</f>
        <v>0</v>
      </c>
      <c r="B3536" s="30" t="str">
        <f t="shared" si="165"/>
        <v>0</v>
      </c>
      <c r="C3536" s="30" t="str">
        <f t="shared" si="166"/>
        <v/>
      </c>
      <c r="D3536" s="30">
        <f>①陸連データ貼付け!B3536</f>
        <v>0</v>
      </c>
      <c r="E3536" s="30">
        <f>①陸連データ貼付け!C3536</f>
        <v>0</v>
      </c>
      <c r="F3536" s="30" t="str">
        <f>ASC(①陸連データ貼付け!D3536)</f>
        <v/>
      </c>
      <c r="G3536" s="30">
        <f>①陸連データ貼付け!E3536</f>
        <v>0</v>
      </c>
      <c r="H3536" s="30">
        <f>①陸連データ貼付け!N3536</f>
        <v>0</v>
      </c>
      <c r="I3536" s="30">
        <f>①陸連データ貼付け!K3536</f>
        <v>0</v>
      </c>
      <c r="J3536" s="30" t="str">
        <f>ASC(①陸連データ貼付け!J3536)</f>
        <v/>
      </c>
      <c r="K3536" s="30">
        <f t="shared" si="167"/>
        <v>0</v>
      </c>
      <c r="L3536" s="30">
        <f>①陸連データ貼付け!P3536</f>
        <v>0</v>
      </c>
      <c r="M3536" s="64">
        <f>①陸連データ貼付け!Q3536</f>
        <v>0</v>
      </c>
    </row>
    <row r="3537" spans="1:13">
      <c r="A3537" s="233">
        <f>①陸連データ貼付け!M3537</f>
        <v>0</v>
      </c>
      <c r="B3537" s="30" t="str">
        <f t="shared" si="165"/>
        <v>0</v>
      </c>
      <c r="C3537" s="30" t="str">
        <f t="shared" si="166"/>
        <v/>
      </c>
      <c r="D3537" s="30">
        <f>①陸連データ貼付け!B3537</f>
        <v>0</v>
      </c>
      <c r="E3537" s="30">
        <f>①陸連データ貼付け!C3537</f>
        <v>0</v>
      </c>
      <c r="F3537" s="30" t="str">
        <f>ASC(①陸連データ貼付け!D3537)</f>
        <v/>
      </c>
      <c r="G3537" s="30">
        <f>①陸連データ貼付け!E3537</f>
        <v>0</v>
      </c>
      <c r="H3537" s="30">
        <f>①陸連データ貼付け!N3537</f>
        <v>0</v>
      </c>
      <c r="I3537" s="30">
        <f>①陸連データ貼付け!K3537</f>
        <v>0</v>
      </c>
      <c r="J3537" s="30" t="str">
        <f>ASC(①陸連データ貼付け!J3537)</f>
        <v/>
      </c>
      <c r="K3537" s="30">
        <f t="shared" si="167"/>
        <v>0</v>
      </c>
      <c r="L3537" s="30">
        <f>①陸連データ貼付け!P3537</f>
        <v>0</v>
      </c>
      <c r="M3537" s="64">
        <f>①陸連データ貼付け!Q3537</f>
        <v>0</v>
      </c>
    </row>
    <row r="3538" spans="1:13">
      <c r="A3538" s="233">
        <f>①陸連データ貼付け!M3538</f>
        <v>0</v>
      </c>
      <c r="B3538" s="30" t="str">
        <f t="shared" si="165"/>
        <v>0</v>
      </c>
      <c r="C3538" s="30" t="str">
        <f t="shared" si="166"/>
        <v/>
      </c>
      <c r="D3538" s="30">
        <f>①陸連データ貼付け!B3538</f>
        <v>0</v>
      </c>
      <c r="E3538" s="30">
        <f>①陸連データ貼付け!C3538</f>
        <v>0</v>
      </c>
      <c r="F3538" s="30" t="str">
        <f>ASC(①陸連データ貼付け!D3538)</f>
        <v/>
      </c>
      <c r="G3538" s="30">
        <f>①陸連データ貼付け!E3538</f>
        <v>0</v>
      </c>
      <c r="H3538" s="30">
        <f>①陸連データ貼付け!N3538</f>
        <v>0</v>
      </c>
      <c r="I3538" s="30">
        <f>①陸連データ貼付け!K3538</f>
        <v>0</v>
      </c>
      <c r="J3538" s="30" t="str">
        <f>ASC(①陸連データ貼付け!J3538)</f>
        <v/>
      </c>
      <c r="K3538" s="30">
        <f t="shared" si="167"/>
        <v>0</v>
      </c>
      <c r="L3538" s="30">
        <f>①陸連データ貼付け!P3538</f>
        <v>0</v>
      </c>
      <c r="M3538" s="64">
        <f>①陸連データ貼付け!Q3538</f>
        <v>0</v>
      </c>
    </row>
    <row r="3539" spans="1:13">
      <c r="A3539" s="233">
        <f>①陸連データ貼付け!M3539</f>
        <v>0</v>
      </c>
      <c r="B3539" s="30" t="str">
        <f t="shared" si="165"/>
        <v>0</v>
      </c>
      <c r="C3539" s="30" t="str">
        <f t="shared" si="166"/>
        <v/>
      </c>
      <c r="D3539" s="30">
        <f>①陸連データ貼付け!B3539</f>
        <v>0</v>
      </c>
      <c r="E3539" s="30">
        <f>①陸連データ貼付け!C3539</f>
        <v>0</v>
      </c>
      <c r="F3539" s="30" t="str">
        <f>ASC(①陸連データ貼付け!D3539)</f>
        <v/>
      </c>
      <c r="G3539" s="30">
        <f>①陸連データ貼付け!E3539</f>
        <v>0</v>
      </c>
      <c r="H3539" s="30">
        <f>①陸連データ貼付け!N3539</f>
        <v>0</v>
      </c>
      <c r="I3539" s="30">
        <f>①陸連データ貼付け!K3539</f>
        <v>0</v>
      </c>
      <c r="J3539" s="30" t="str">
        <f>ASC(①陸連データ貼付け!J3539)</f>
        <v/>
      </c>
      <c r="K3539" s="30">
        <f t="shared" si="167"/>
        <v>0</v>
      </c>
      <c r="L3539" s="30">
        <f>①陸連データ貼付け!P3539</f>
        <v>0</v>
      </c>
      <c r="M3539" s="64">
        <f>①陸連データ貼付け!Q3539</f>
        <v>0</v>
      </c>
    </row>
    <row r="3540" spans="1:13">
      <c r="A3540" s="233">
        <f>①陸連データ貼付け!M3540</f>
        <v>0</v>
      </c>
      <c r="B3540" s="30" t="str">
        <f t="shared" si="165"/>
        <v>0</v>
      </c>
      <c r="C3540" s="30" t="str">
        <f t="shared" si="166"/>
        <v/>
      </c>
      <c r="D3540" s="30">
        <f>①陸連データ貼付け!B3540</f>
        <v>0</v>
      </c>
      <c r="E3540" s="30">
        <f>①陸連データ貼付け!C3540</f>
        <v>0</v>
      </c>
      <c r="F3540" s="30" t="str">
        <f>ASC(①陸連データ貼付け!D3540)</f>
        <v/>
      </c>
      <c r="G3540" s="30">
        <f>①陸連データ貼付け!E3540</f>
        <v>0</v>
      </c>
      <c r="H3540" s="30">
        <f>①陸連データ貼付け!N3540</f>
        <v>0</v>
      </c>
      <c r="I3540" s="30">
        <f>①陸連データ貼付け!K3540</f>
        <v>0</v>
      </c>
      <c r="J3540" s="30" t="str">
        <f>ASC(①陸連データ貼付け!J3540)</f>
        <v/>
      </c>
      <c r="K3540" s="30">
        <f t="shared" si="167"/>
        <v>0</v>
      </c>
      <c r="L3540" s="30">
        <f>①陸連データ貼付け!P3540</f>
        <v>0</v>
      </c>
      <c r="M3540" s="64">
        <f>①陸連データ貼付け!Q3540</f>
        <v>0</v>
      </c>
    </row>
    <row r="3541" spans="1:13">
      <c r="A3541" s="233">
        <f>①陸連データ貼付け!M3541</f>
        <v>0</v>
      </c>
      <c r="B3541" s="30" t="str">
        <f t="shared" si="165"/>
        <v>0</v>
      </c>
      <c r="C3541" s="30" t="str">
        <f t="shared" si="166"/>
        <v/>
      </c>
      <c r="D3541" s="30">
        <f>①陸連データ貼付け!B3541</f>
        <v>0</v>
      </c>
      <c r="E3541" s="30">
        <f>①陸連データ貼付け!C3541</f>
        <v>0</v>
      </c>
      <c r="F3541" s="30" t="str">
        <f>ASC(①陸連データ貼付け!D3541)</f>
        <v/>
      </c>
      <c r="G3541" s="30">
        <f>①陸連データ貼付け!E3541</f>
        <v>0</v>
      </c>
      <c r="H3541" s="30">
        <f>①陸連データ貼付け!N3541</f>
        <v>0</v>
      </c>
      <c r="I3541" s="30">
        <f>①陸連データ貼付け!K3541</f>
        <v>0</v>
      </c>
      <c r="J3541" s="30" t="str">
        <f>ASC(①陸連データ貼付け!J3541)</f>
        <v/>
      </c>
      <c r="K3541" s="30">
        <f t="shared" si="167"/>
        <v>0</v>
      </c>
      <c r="L3541" s="30">
        <f>①陸連データ貼付け!P3541</f>
        <v>0</v>
      </c>
      <c r="M3541" s="64">
        <f>①陸連データ貼付け!Q3541</f>
        <v>0</v>
      </c>
    </row>
    <row r="3542" spans="1:13">
      <c r="A3542" s="233">
        <f>①陸連データ貼付け!M3542</f>
        <v>0</v>
      </c>
      <c r="B3542" s="30" t="str">
        <f t="shared" si="165"/>
        <v>0</v>
      </c>
      <c r="C3542" s="30" t="str">
        <f t="shared" si="166"/>
        <v/>
      </c>
      <c r="D3542" s="30">
        <f>①陸連データ貼付け!B3542</f>
        <v>0</v>
      </c>
      <c r="E3542" s="30">
        <f>①陸連データ貼付け!C3542</f>
        <v>0</v>
      </c>
      <c r="F3542" s="30" t="str">
        <f>ASC(①陸連データ貼付け!D3542)</f>
        <v/>
      </c>
      <c r="G3542" s="30">
        <f>①陸連データ貼付け!E3542</f>
        <v>0</v>
      </c>
      <c r="H3542" s="30">
        <f>①陸連データ貼付け!N3542</f>
        <v>0</v>
      </c>
      <c r="I3542" s="30">
        <f>①陸連データ貼付け!K3542</f>
        <v>0</v>
      </c>
      <c r="J3542" s="30" t="str">
        <f>ASC(①陸連データ貼付け!J3542)</f>
        <v/>
      </c>
      <c r="K3542" s="30">
        <f t="shared" si="167"/>
        <v>0</v>
      </c>
      <c r="L3542" s="30">
        <f>①陸連データ貼付け!P3542</f>
        <v>0</v>
      </c>
      <c r="M3542" s="64">
        <f>①陸連データ貼付け!Q3542</f>
        <v>0</v>
      </c>
    </row>
    <row r="3543" spans="1:13">
      <c r="A3543" s="233">
        <f>①陸連データ貼付け!M3543</f>
        <v>0</v>
      </c>
      <c r="B3543" s="30" t="str">
        <f t="shared" si="165"/>
        <v>0</v>
      </c>
      <c r="C3543" s="30" t="str">
        <f t="shared" si="166"/>
        <v/>
      </c>
      <c r="D3543" s="30">
        <f>①陸連データ貼付け!B3543</f>
        <v>0</v>
      </c>
      <c r="E3543" s="30">
        <f>①陸連データ貼付け!C3543</f>
        <v>0</v>
      </c>
      <c r="F3543" s="30" t="str">
        <f>ASC(①陸連データ貼付け!D3543)</f>
        <v/>
      </c>
      <c r="G3543" s="30">
        <f>①陸連データ貼付け!E3543</f>
        <v>0</v>
      </c>
      <c r="H3543" s="30">
        <f>①陸連データ貼付け!N3543</f>
        <v>0</v>
      </c>
      <c r="I3543" s="30">
        <f>①陸連データ貼付け!K3543</f>
        <v>0</v>
      </c>
      <c r="J3543" s="30" t="str">
        <f>ASC(①陸連データ貼付け!J3543)</f>
        <v/>
      </c>
      <c r="K3543" s="30">
        <f t="shared" si="167"/>
        <v>0</v>
      </c>
      <c r="L3543" s="30">
        <f>①陸連データ貼付け!P3543</f>
        <v>0</v>
      </c>
      <c r="M3543" s="64">
        <f>①陸連データ貼付け!Q3543</f>
        <v>0</v>
      </c>
    </row>
    <row r="3544" spans="1:13">
      <c r="A3544" s="233">
        <f>①陸連データ貼付け!M3544</f>
        <v>0</v>
      </c>
      <c r="B3544" s="30" t="str">
        <f t="shared" si="165"/>
        <v>0</v>
      </c>
      <c r="C3544" s="30" t="str">
        <f t="shared" si="166"/>
        <v/>
      </c>
      <c r="D3544" s="30">
        <f>①陸連データ貼付け!B3544</f>
        <v>0</v>
      </c>
      <c r="E3544" s="30">
        <f>①陸連データ貼付け!C3544</f>
        <v>0</v>
      </c>
      <c r="F3544" s="30" t="str">
        <f>ASC(①陸連データ貼付け!D3544)</f>
        <v/>
      </c>
      <c r="G3544" s="30">
        <f>①陸連データ貼付け!E3544</f>
        <v>0</v>
      </c>
      <c r="H3544" s="30">
        <f>①陸連データ貼付け!N3544</f>
        <v>0</v>
      </c>
      <c r="I3544" s="30">
        <f>①陸連データ貼付け!K3544</f>
        <v>0</v>
      </c>
      <c r="J3544" s="30" t="str">
        <f>ASC(①陸連データ貼付け!J3544)</f>
        <v/>
      </c>
      <c r="K3544" s="30">
        <f t="shared" si="167"/>
        <v>0</v>
      </c>
      <c r="L3544" s="30">
        <f>①陸連データ貼付け!P3544</f>
        <v>0</v>
      </c>
      <c r="M3544" s="64">
        <f>①陸連データ貼付け!Q3544</f>
        <v>0</v>
      </c>
    </row>
    <row r="3545" spans="1:13">
      <c r="A3545" s="233">
        <f>①陸連データ貼付け!M3545</f>
        <v>0</v>
      </c>
      <c r="B3545" s="30" t="str">
        <f t="shared" si="165"/>
        <v>0</v>
      </c>
      <c r="C3545" s="30" t="str">
        <f t="shared" si="166"/>
        <v/>
      </c>
      <c r="D3545" s="30">
        <f>①陸連データ貼付け!B3545</f>
        <v>0</v>
      </c>
      <c r="E3545" s="30">
        <f>①陸連データ貼付け!C3545</f>
        <v>0</v>
      </c>
      <c r="F3545" s="30" t="str">
        <f>ASC(①陸連データ貼付け!D3545)</f>
        <v/>
      </c>
      <c r="G3545" s="30">
        <f>①陸連データ貼付け!E3545</f>
        <v>0</v>
      </c>
      <c r="H3545" s="30">
        <f>①陸連データ貼付け!N3545</f>
        <v>0</v>
      </c>
      <c r="I3545" s="30">
        <f>①陸連データ貼付け!K3545</f>
        <v>0</v>
      </c>
      <c r="J3545" s="30" t="str">
        <f>ASC(①陸連データ貼付け!J3545)</f>
        <v/>
      </c>
      <c r="K3545" s="30">
        <f t="shared" si="167"/>
        <v>0</v>
      </c>
      <c r="L3545" s="30">
        <f>①陸連データ貼付け!P3545</f>
        <v>0</v>
      </c>
      <c r="M3545" s="64">
        <f>①陸連データ貼付け!Q3545</f>
        <v>0</v>
      </c>
    </row>
    <row r="3546" spans="1:13">
      <c r="A3546" s="233">
        <f>①陸連データ貼付け!M3546</f>
        <v>0</v>
      </c>
      <c r="B3546" s="30" t="str">
        <f t="shared" si="165"/>
        <v>0</v>
      </c>
      <c r="C3546" s="30" t="str">
        <f t="shared" si="166"/>
        <v/>
      </c>
      <c r="D3546" s="30">
        <f>①陸連データ貼付け!B3546</f>
        <v>0</v>
      </c>
      <c r="E3546" s="30">
        <f>①陸連データ貼付け!C3546</f>
        <v>0</v>
      </c>
      <c r="F3546" s="30" t="str">
        <f>ASC(①陸連データ貼付け!D3546)</f>
        <v/>
      </c>
      <c r="G3546" s="30">
        <f>①陸連データ貼付け!E3546</f>
        <v>0</v>
      </c>
      <c r="H3546" s="30">
        <f>①陸連データ貼付け!N3546</f>
        <v>0</v>
      </c>
      <c r="I3546" s="30">
        <f>①陸連データ貼付け!K3546</f>
        <v>0</v>
      </c>
      <c r="J3546" s="30" t="str">
        <f>ASC(①陸連データ貼付け!J3546)</f>
        <v/>
      </c>
      <c r="K3546" s="30">
        <f t="shared" si="167"/>
        <v>0</v>
      </c>
      <c r="L3546" s="30">
        <f>①陸連データ貼付け!P3546</f>
        <v>0</v>
      </c>
      <c r="M3546" s="64">
        <f>①陸連データ貼付け!Q3546</f>
        <v>0</v>
      </c>
    </row>
    <row r="3547" spans="1:13">
      <c r="A3547" s="233">
        <f>①陸連データ貼付け!M3547</f>
        <v>0</v>
      </c>
      <c r="B3547" s="30" t="str">
        <f t="shared" si="165"/>
        <v>0</v>
      </c>
      <c r="C3547" s="30" t="str">
        <f t="shared" si="166"/>
        <v/>
      </c>
      <c r="D3547" s="30">
        <f>①陸連データ貼付け!B3547</f>
        <v>0</v>
      </c>
      <c r="E3547" s="30">
        <f>①陸連データ貼付け!C3547</f>
        <v>0</v>
      </c>
      <c r="F3547" s="30" t="str">
        <f>ASC(①陸連データ貼付け!D3547)</f>
        <v/>
      </c>
      <c r="G3547" s="30">
        <f>①陸連データ貼付け!E3547</f>
        <v>0</v>
      </c>
      <c r="H3547" s="30">
        <f>①陸連データ貼付け!N3547</f>
        <v>0</v>
      </c>
      <c r="I3547" s="30">
        <f>①陸連データ貼付け!K3547</f>
        <v>0</v>
      </c>
      <c r="J3547" s="30" t="str">
        <f>ASC(①陸連データ貼付け!J3547)</f>
        <v/>
      </c>
      <c r="K3547" s="30">
        <f t="shared" si="167"/>
        <v>0</v>
      </c>
      <c r="L3547" s="30">
        <f>①陸連データ貼付け!P3547</f>
        <v>0</v>
      </c>
      <c r="M3547" s="64">
        <f>①陸連データ貼付け!Q3547</f>
        <v>0</v>
      </c>
    </row>
    <row r="3548" spans="1:13">
      <c r="A3548" s="233">
        <f>①陸連データ貼付け!M3548</f>
        <v>0</v>
      </c>
      <c r="B3548" s="30" t="str">
        <f t="shared" si="165"/>
        <v>0</v>
      </c>
      <c r="C3548" s="30" t="str">
        <f t="shared" si="166"/>
        <v/>
      </c>
      <c r="D3548" s="30">
        <f>①陸連データ貼付け!B3548</f>
        <v>0</v>
      </c>
      <c r="E3548" s="30">
        <f>①陸連データ貼付け!C3548</f>
        <v>0</v>
      </c>
      <c r="F3548" s="30" t="str">
        <f>ASC(①陸連データ貼付け!D3548)</f>
        <v/>
      </c>
      <c r="G3548" s="30">
        <f>①陸連データ貼付け!E3548</f>
        <v>0</v>
      </c>
      <c r="H3548" s="30">
        <f>①陸連データ貼付け!N3548</f>
        <v>0</v>
      </c>
      <c r="I3548" s="30">
        <f>①陸連データ貼付け!K3548</f>
        <v>0</v>
      </c>
      <c r="J3548" s="30" t="str">
        <f>ASC(①陸連データ貼付け!J3548)</f>
        <v/>
      </c>
      <c r="K3548" s="30">
        <f t="shared" si="167"/>
        <v>0</v>
      </c>
      <c r="L3548" s="30">
        <f>①陸連データ貼付け!P3548</f>
        <v>0</v>
      </c>
      <c r="M3548" s="64">
        <f>①陸連データ貼付け!Q3548</f>
        <v>0</v>
      </c>
    </row>
    <row r="3549" spans="1:13">
      <c r="A3549" s="233">
        <f>①陸連データ貼付け!M3549</f>
        <v>0</v>
      </c>
      <c r="B3549" s="30" t="str">
        <f t="shared" si="165"/>
        <v>0</v>
      </c>
      <c r="C3549" s="30" t="str">
        <f t="shared" si="166"/>
        <v/>
      </c>
      <c r="D3549" s="30">
        <f>①陸連データ貼付け!B3549</f>
        <v>0</v>
      </c>
      <c r="E3549" s="30">
        <f>①陸連データ貼付け!C3549</f>
        <v>0</v>
      </c>
      <c r="F3549" s="30" t="str">
        <f>ASC(①陸連データ貼付け!D3549)</f>
        <v/>
      </c>
      <c r="G3549" s="30">
        <f>①陸連データ貼付け!E3549</f>
        <v>0</v>
      </c>
      <c r="H3549" s="30">
        <f>①陸連データ貼付け!N3549</f>
        <v>0</v>
      </c>
      <c r="I3549" s="30">
        <f>①陸連データ貼付け!K3549</f>
        <v>0</v>
      </c>
      <c r="J3549" s="30" t="str">
        <f>ASC(①陸連データ貼付け!J3549)</f>
        <v/>
      </c>
      <c r="K3549" s="30">
        <f t="shared" si="167"/>
        <v>0</v>
      </c>
      <c r="L3549" s="30">
        <f>①陸連データ貼付け!P3549</f>
        <v>0</v>
      </c>
      <c r="M3549" s="64">
        <f>①陸連データ貼付け!Q3549</f>
        <v>0</v>
      </c>
    </row>
    <row r="3550" spans="1:13">
      <c r="A3550" s="233">
        <f>①陸連データ貼付け!M3550</f>
        <v>0</v>
      </c>
      <c r="B3550" s="30" t="str">
        <f t="shared" si="165"/>
        <v>0</v>
      </c>
      <c r="C3550" s="30" t="str">
        <f t="shared" si="166"/>
        <v/>
      </c>
      <c r="D3550" s="30">
        <f>①陸連データ貼付け!B3550</f>
        <v>0</v>
      </c>
      <c r="E3550" s="30">
        <f>①陸連データ貼付け!C3550</f>
        <v>0</v>
      </c>
      <c r="F3550" s="30" t="str">
        <f>ASC(①陸連データ貼付け!D3550)</f>
        <v/>
      </c>
      <c r="G3550" s="30">
        <f>①陸連データ貼付け!E3550</f>
        <v>0</v>
      </c>
      <c r="H3550" s="30">
        <f>①陸連データ貼付け!N3550</f>
        <v>0</v>
      </c>
      <c r="I3550" s="30">
        <f>①陸連データ貼付け!K3550</f>
        <v>0</v>
      </c>
      <c r="J3550" s="30" t="str">
        <f>ASC(①陸連データ貼付け!J3550)</f>
        <v/>
      </c>
      <c r="K3550" s="30">
        <f t="shared" si="167"/>
        <v>0</v>
      </c>
      <c r="L3550" s="30">
        <f>①陸連データ貼付け!P3550</f>
        <v>0</v>
      </c>
      <c r="M3550" s="64">
        <f>①陸連データ貼付け!Q3550</f>
        <v>0</v>
      </c>
    </row>
    <row r="3551" spans="1:13">
      <c r="A3551" s="233">
        <f>①陸連データ貼付け!M3551</f>
        <v>0</v>
      </c>
      <c r="B3551" s="30" t="str">
        <f t="shared" si="165"/>
        <v>0</v>
      </c>
      <c r="C3551" s="30" t="str">
        <f t="shared" si="166"/>
        <v/>
      </c>
      <c r="D3551" s="30">
        <f>①陸連データ貼付け!B3551</f>
        <v>0</v>
      </c>
      <c r="E3551" s="30">
        <f>①陸連データ貼付け!C3551</f>
        <v>0</v>
      </c>
      <c r="F3551" s="30" t="str">
        <f>ASC(①陸連データ貼付け!D3551)</f>
        <v/>
      </c>
      <c r="G3551" s="30">
        <f>①陸連データ貼付け!E3551</f>
        <v>0</v>
      </c>
      <c r="H3551" s="30">
        <f>①陸連データ貼付け!N3551</f>
        <v>0</v>
      </c>
      <c r="I3551" s="30">
        <f>①陸連データ貼付け!K3551</f>
        <v>0</v>
      </c>
      <c r="J3551" s="30" t="str">
        <f>ASC(①陸連データ貼付け!J3551)</f>
        <v/>
      </c>
      <c r="K3551" s="30">
        <f t="shared" si="167"/>
        <v>0</v>
      </c>
      <c r="L3551" s="30">
        <f>①陸連データ貼付け!P3551</f>
        <v>0</v>
      </c>
      <c r="M3551" s="64">
        <f>①陸連データ貼付け!Q3551</f>
        <v>0</v>
      </c>
    </row>
    <row r="3552" spans="1:13">
      <c r="A3552" s="233">
        <f>①陸連データ貼付け!M3552</f>
        <v>0</v>
      </c>
      <c r="B3552" s="30" t="str">
        <f t="shared" si="165"/>
        <v>0</v>
      </c>
      <c r="C3552" s="30" t="str">
        <f t="shared" si="166"/>
        <v/>
      </c>
      <c r="D3552" s="30">
        <f>①陸連データ貼付け!B3552</f>
        <v>0</v>
      </c>
      <c r="E3552" s="30">
        <f>①陸連データ貼付け!C3552</f>
        <v>0</v>
      </c>
      <c r="F3552" s="30" t="str">
        <f>ASC(①陸連データ貼付け!D3552)</f>
        <v/>
      </c>
      <c r="G3552" s="30">
        <f>①陸連データ貼付け!E3552</f>
        <v>0</v>
      </c>
      <c r="H3552" s="30">
        <f>①陸連データ貼付け!N3552</f>
        <v>0</v>
      </c>
      <c r="I3552" s="30">
        <f>①陸連データ貼付け!K3552</f>
        <v>0</v>
      </c>
      <c r="J3552" s="30" t="str">
        <f>ASC(①陸連データ貼付け!J3552)</f>
        <v/>
      </c>
      <c r="K3552" s="30">
        <f t="shared" si="167"/>
        <v>0</v>
      </c>
      <c r="L3552" s="30">
        <f>①陸連データ貼付け!P3552</f>
        <v>0</v>
      </c>
      <c r="M3552" s="64">
        <f>①陸連データ貼付け!Q3552</f>
        <v>0</v>
      </c>
    </row>
    <row r="3553" spans="1:13">
      <c r="A3553" s="233">
        <f>①陸連データ貼付け!M3553</f>
        <v>0</v>
      </c>
      <c r="B3553" s="30" t="str">
        <f t="shared" si="165"/>
        <v>0</v>
      </c>
      <c r="C3553" s="30" t="str">
        <f t="shared" si="166"/>
        <v/>
      </c>
      <c r="D3553" s="30">
        <f>①陸連データ貼付け!B3553</f>
        <v>0</v>
      </c>
      <c r="E3553" s="30">
        <f>①陸連データ貼付け!C3553</f>
        <v>0</v>
      </c>
      <c r="F3553" s="30" t="str">
        <f>ASC(①陸連データ貼付け!D3553)</f>
        <v/>
      </c>
      <c r="G3553" s="30">
        <f>①陸連データ貼付け!E3553</f>
        <v>0</v>
      </c>
      <c r="H3553" s="30">
        <f>①陸連データ貼付け!N3553</f>
        <v>0</v>
      </c>
      <c r="I3553" s="30">
        <f>①陸連データ貼付け!K3553</f>
        <v>0</v>
      </c>
      <c r="J3553" s="30" t="str">
        <f>ASC(①陸連データ貼付け!J3553)</f>
        <v/>
      </c>
      <c r="K3553" s="30">
        <f t="shared" si="167"/>
        <v>0</v>
      </c>
      <c r="L3553" s="30">
        <f>①陸連データ貼付け!P3553</f>
        <v>0</v>
      </c>
      <c r="M3553" s="64">
        <f>①陸連データ貼付け!Q3553</f>
        <v>0</v>
      </c>
    </row>
    <row r="3554" spans="1:13">
      <c r="A3554" s="233">
        <f>①陸連データ貼付け!M3554</f>
        <v>0</v>
      </c>
      <c r="B3554" s="30" t="str">
        <f t="shared" si="165"/>
        <v>0</v>
      </c>
      <c r="C3554" s="30" t="str">
        <f t="shared" si="166"/>
        <v/>
      </c>
      <c r="D3554" s="30">
        <f>①陸連データ貼付け!B3554</f>
        <v>0</v>
      </c>
      <c r="E3554" s="30">
        <f>①陸連データ貼付け!C3554</f>
        <v>0</v>
      </c>
      <c r="F3554" s="30" t="str">
        <f>ASC(①陸連データ貼付け!D3554)</f>
        <v/>
      </c>
      <c r="G3554" s="30">
        <f>①陸連データ貼付け!E3554</f>
        <v>0</v>
      </c>
      <c r="H3554" s="30">
        <f>①陸連データ貼付け!N3554</f>
        <v>0</v>
      </c>
      <c r="I3554" s="30">
        <f>①陸連データ貼付け!K3554</f>
        <v>0</v>
      </c>
      <c r="J3554" s="30" t="str">
        <f>ASC(①陸連データ貼付け!J3554)</f>
        <v/>
      </c>
      <c r="K3554" s="30">
        <f t="shared" si="167"/>
        <v>0</v>
      </c>
      <c r="L3554" s="30">
        <f>①陸連データ貼付け!P3554</f>
        <v>0</v>
      </c>
      <c r="M3554" s="64">
        <f>①陸連データ貼付け!Q3554</f>
        <v>0</v>
      </c>
    </row>
    <row r="3555" spans="1:13">
      <c r="A3555" s="233">
        <f>①陸連データ貼付け!M3555</f>
        <v>0</v>
      </c>
      <c r="B3555" s="30" t="str">
        <f t="shared" si="165"/>
        <v>0</v>
      </c>
      <c r="C3555" s="30" t="str">
        <f t="shared" si="166"/>
        <v/>
      </c>
      <c r="D3555" s="30">
        <f>①陸連データ貼付け!B3555</f>
        <v>0</v>
      </c>
      <c r="E3555" s="30">
        <f>①陸連データ貼付け!C3555</f>
        <v>0</v>
      </c>
      <c r="F3555" s="30" t="str">
        <f>ASC(①陸連データ貼付け!D3555)</f>
        <v/>
      </c>
      <c r="G3555" s="30">
        <f>①陸連データ貼付け!E3555</f>
        <v>0</v>
      </c>
      <c r="H3555" s="30">
        <f>①陸連データ貼付け!N3555</f>
        <v>0</v>
      </c>
      <c r="I3555" s="30">
        <f>①陸連データ貼付け!K3555</f>
        <v>0</v>
      </c>
      <c r="J3555" s="30" t="str">
        <f>ASC(①陸連データ貼付け!J3555)</f>
        <v/>
      </c>
      <c r="K3555" s="30">
        <f t="shared" si="167"/>
        <v>0</v>
      </c>
      <c r="L3555" s="30">
        <f>①陸連データ貼付け!P3555</f>
        <v>0</v>
      </c>
      <c r="M3555" s="64">
        <f>①陸連データ貼付け!Q3555</f>
        <v>0</v>
      </c>
    </row>
    <row r="3556" spans="1:13">
      <c r="A3556" s="233">
        <f>①陸連データ貼付け!M3556</f>
        <v>0</v>
      </c>
      <c r="B3556" s="30" t="str">
        <f t="shared" si="165"/>
        <v>0</v>
      </c>
      <c r="C3556" s="30" t="str">
        <f t="shared" si="166"/>
        <v/>
      </c>
      <c r="D3556" s="30">
        <f>①陸連データ貼付け!B3556</f>
        <v>0</v>
      </c>
      <c r="E3556" s="30">
        <f>①陸連データ貼付け!C3556</f>
        <v>0</v>
      </c>
      <c r="F3556" s="30" t="str">
        <f>ASC(①陸連データ貼付け!D3556)</f>
        <v/>
      </c>
      <c r="G3556" s="30">
        <f>①陸連データ貼付け!E3556</f>
        <v>0</v>
      </c>
      <c r="H3556" s="30">
        <f>①陸連データ貼付け!N3556</f>
        <v>0</v>
      </c>
      <c r="I3556" s="30">
        <f>①陸連データ貼付け!K3556</f>
        <v>0</v>
      </c>
      <c r="J3556" s="30" t="str">
        <f>ASC(①陸連データ貼付け!J3556)</f>
        <v/>
      </c>
      <c r="K3556" s="30">
        <f t="shared" si="167"/>
        <v>0</v>
      </c>
      <c r="L3556" s="30">
        <f>①陸連データ貼付け!P3556</f>
        <v>0</v>
      </c>
      <c r="M3556" s="64">
        <f>①陸連データ貼付け!Q3556</f>
        <v>0</v>
      </c>
    </row>
    <row r="3557" spans="1:13">
      <c r="A3557" s="233">
        <f>①陸連データ貼付け!M3557</f>
        <v>0</v>
      </c>
      <c r="B3557" s="30" t="str">
        <f t="shared" si="165"/>
        <v>0</v>
      </c>
      <c r="C3557" s="30" t="str">
        <f t="shared" si="166"/>
        <v/>
      </c>
      <c r="D3557" s="30">
        <f>①陸連データ貼付け!B3557</f>
        <v>0</v>
      </c>
      <c r="E3557" s="30">
        <f>①陸連データ貼付け!C3557</f>
        <v>0</v>
      </c>
      <c r="F3557" s="30" t="str">
        <f>ASC(①陸連データ貼付け!D3557)</f>
        <v/>
      </c>
      <c r="G3557" s="30">
        <f>①陸連データ貼付け!E3557</f>
        <v>0</v>
      </c>
      <c r="H3557" s="30">
        <f>①陸連データ貼付け!N3557</f>
        <v>0</v>
      </c>
      <c r="I3557" s="30">
        <f>①陸連データ貼付け!K3557</f>
        <v>0</v>
      </c>
      <c r="J3557" s="30" t="str">
        <f>ASC(①陸連データ貼付け!J3557)</f>
        <v/>
      </c>
      <c r="K3557" s="30">
        <f t="shared" si="167"/>
        <v>0</v>
      </c>
      <c r="L3557" s="30">
        <f>①陸連データ貼付け!P3557</f>
        <v>0</v>
      </c>
      <c r="M3557" s="64">
        <f>①陸連データ貼付け!Q3557</f>
        <v>0</v>
      </c>
    </row>
    <row r="3558" spans="1:13">
      <c r="A3558" s="233">
        <f>①陸連データ貼付け!M3558</f>
        <v>0</v>
      </c>
      <c r="B3558" s="30" t="str">
        <f t="shared" si="165"/>
        <v>0</v>
      </c>
      <c r="C3558" s="30" t="str">
        <f t="shared" si="166"/>
        <v/>
      </c>
      <c r="D3558" s="30">
        <f>①陸連データ貼付け!B3558</f>
        <v>0</v>
      </c>
      <c r="E3558" s="30">
        <f>①陸連データ貼付け!C3558</f>
        <v>0</v>
      </c>
      <c r="F3558" s="30" t="str">
        <f>ASC(①陸連データ貼付け!D3558)</f>
        <v/>
      </c>
      <c r="G3558" s="30">
        <f>①陸連データ貼付け!E3558</f>
        <v>0</v>
      </c>
      <c r="H3558" s="30">
        <f>①陸連データ貼付け!N3558</f>
        <v>0</v>
      </c>
      <c r="I3558" s="30">
        <f>①陸連データ貼付け!K3558</f>
        <v>0</v>
      </c>
      <c r="J3558" s="30" t="str">
        <f>ASC(①陸連データ貼付け!J3558)</f>
        <v/>
      </c>
      <c r="K3558" s="30">
        <f t="shared" si="167"/>
        <v>0</v>
      </c>
      <c r="L3558" s="30">
        <f>①陸連データ貼付け!P3558</f>
        <v>0</v>
      </c>
      <c r="M3558" s="64">
        <f>①陸連データ貼付け!Q3558</f>
        <v>0</v>
      </c>
    </row>
    <row r="3559" spans="1:13">
      <c r="A3559" s="233">
        <f>①陸連データ貼付け!M3559</f>
        <v>0</v>
      </c>
      <c r="B3559" s="30" t="str">
        <f t="shared" si="165"/>
        <v>0</v>
      </c>
      <c r="C3559" s="30" t="str">
        <f t="shared" si="166"/>
        <v/>
      </c>
      <c r="D3559" s="30">
        <f>①陸連データ貼付け!B3559</f>
        <v>0</v>
      </c>
      <c r="E3559" s="30">
        <f>①陸連データ貼付け!C3559</f>
        <v>0</v>
      </c>
      <c r="F3559" s="30" t="str">
        <f>ASC(①陸連データ貼付け!D3559)</f>
        <v/>
      </c>
      <c r="G3559" s="30">
        <f>①陸連データ貼付け!E3559</f>
        <v>0</v>
      </c>
      <c r="H3559" s="30">
        <f>①陸連データ貼付け!N3559</f>
        <v>0</v>
      </c>
      <c r="I3559" s="30">
        <f>①陸連データ貼付け!K3559</f>
        <v>0</v>
      </c>
      <c r="J3559" s="30" t="str">
        <f>ASC(①陸連データ貼付け!J3559)</f>
        <v/>
      </c>
      <c r="K3559" s="30">
        <f t="shared" si="167"/>
        <v>0</v>
      </c>
      <c r="L3559" s="30">
        <f>①陸連データ貼付け!P3559</f>
        <v>0</v>
      </c>
      <c r="M3559" s="64">
        <f>①陸連データ貼付け!Q3559</f>
        <v>0</v>
      </c>
    </row>
    <row r="3560" spans="1:13">
      <c r="A3560" s="233">
        <f>①陸連データ貼付け!M3560</f>
        <v>0</v>
      </c>
      <c r="B3560" s="30" t="str">
        <f t="shared" si="165"/>
        <v>0</v>
      </c>
      <c r="C3560" s="30" t="str">
        <f t="shared" si="166"/>
        <v/>
      </c>
      <c r="D3560" s="30">
        <f>①陸連データ貼付け!B3560</f>
        <v>0</v>
      </c>
      <c r="E3560" s="30">
        <f>①陸連データ貼付け!C3560</f>
        <v>0</v>
      </c>
      <c r="F3560" s="30" t="str">
        <f>ASC(①陸連データ貼付け!D3560)</f>
        <v/>
      </c>
      <c r="G3560" s="30">
        <f>①陸連データ貼付け!E3560</f>
        <v>0</v>
      </c>
      <c r="H3560" s="30">
        <f>①陸連データ貼付け!N3560</f>
        <v>0</v>
      </c>
      <c r="I3560" s="30">
        <f>①陸連データ貼付け!K3560</f>
        <v>0</v>
      </c>
      <c r="J3560" s="30" t="str">
        <f>ASC(①陸連データ貼付け!J3560)</f>
        <v/>
      </c>
      <c r="K3560" s="30">
        <f t="shared" si="167"/>
        <v>0</v>
      </c>
      <c r="L3560" s="30">
        <f>①陸連データ貼付け!P3560</f>
        <v>0</v>
      </c>
      <c r="M3560" s="64">
        <f>①陸連データ貼付け!Q3560</f>
        <v>0</v>
      </c>
    </row>
    <row r="3561" spans="1:13">
      <c r="A3561" s="233">
        <f>①陸連データ貼付け!M3561</f>
        <v>0</v>
      </c>
      <c r="B3561" s="30" t="str">
        <f t="shared" si="165"/>
        <v>0</v>
      </c>
      <c r="C3561" s="30" t="str">
        <f t="shared" si="166"/>
        <v/>
      </c>
      <c r="D3561" s="30">
        <f>①陸連データ貼付け!B3561</f>
        <v>0</v>
      </c>
      <c r="E3561" s="30">
        <f>①陸連データ貼付け!C3561</f>
        <v>0</v>
      </c>
      <c r="F3561" s="30" t="str">
        <f>ASC(①陸連データ貼付け!D3561)</f>
        <v/>
      </c>
      <c r="G3561" s="30">
        <f>①陸連データ貼付け!E3561</f>
        <v>0</v>
      </c>
      <c r="H3561" s="30">
        <f>①陸連データ貼付け!N3561</f>
        <v>0</v>
      </c>
      <c r="I3561" s="30">
        <f>①陸連データ貼付け!K3561</f>
        <v>0</v>
      </c>
      <c r="J3561" s="30" t="str">
        <f>ASC(①陸連データ貼付け!J3561)</f>
        <v/>
      </c>
      <c r="K3561" s="30">
        <f t="shared" si="167"/>
        <v>0</v>
      </c>
      <c r="L3561" s="30">
        <f>①陸連データ貼付け!P3561</f>
        <v>0</v>
      </c>
      <c r="M3561" s="64">
        <f>①陸連データ貼付け!Q3561</f>
        <v>0</v>
      </c>
    </row>
    <row r="3562" spans="1:13">
      <c r="A3562" s="233">
        <f>①陸連データ貼付け!M3562</f>
        <v>0</v>
      </c>
      <c r="B3562" s="30" t="str">
        <f t="shared" si="165"/>
        <v>0</v>
      </c>
      <c r="C3562" s="30" t="str">
        <f t="shared" si="166"/>
        <v/>
      </c>
      <c r="D3562" s="30">
        <f>①陸連データ貼付け!B3562</f>
        <v>0</v>
      </c>
      <c r="E3562" s="30">
        <f>①陸連データ貼付け!C3562</f>
        <v>0</v>
      </c>
      <c r="F3562" s="30" t="str">
        <f>ASC(①陸連データ貼付け!D3562)</f>
        <v/>
      </c>
      <c r="G3562" s="30">
        <f>①陸連データ貼付け!E3562</f>
        <v>0</v>
      </c>
      <c r="H3562" s="30">
        <f>①陸連データ貼付け!N3562</f>
        <v>0</v>
      </c>
      <c r="I3562" s="30">
        <f>①陸連データ貼付け!K3562</f>
        <v>0</v>
      </c>
      <c r="J3562" s="30" t="str">
        <f>ASC(①陸連データ貼付け!J3562)</f>
        <v/>
      </c>
      <c r="K3562" s="30">
        <f t="shared" si="167"/>
        <v>0</v>
      </c>
      <c r="L3562" s="30">
        <f>①陸連データ貼付け!P3562</f>
        <v>0</v>
      </c>
      <c r="M3562" s="64">
        <f>①陸連データ貼付け!Q3562</f>
        <v>0</v>
      </c>
    </row>
    <row r="3563" spans="1:13">
      <c r="A3563" s="233">
        <f>①陸連データ貼付け!M3563</f>
        <v>0</v>
      </c>
      <c r="B3563" s="30" t="str">
        <f t="shared" si="165"/>
        <v>0</v>
      </c>
      <c r="C3563" s="30" t="str">
        <f t="shared" si="166"/>
        <v/>
      </c>
      <c r="D3563" s="30">
        <f>①陸連データ貼付け!B3563</f>
        <v>0</v>
      </c>
      <c r="E3563" s="30">
        <f>①陸連データ貼付け!C3563</f>
        <v>0</v>
      </c>
      <c r="F3563" s="30" t="str">
        <f>ASC(①陸連データ貼付け!D3563)</f>
        <v/>
      </c>
      <c r="G3563" s="30">
        <f>①陸連データ貼付け!E3563</f>
        <v>0</v>
      </c>
      <c r="H3563" s="30">
        <f>①陸連データ貼付け!N3563</f>
        <v>0</v>
      </c>
      <c r="I3563" s="30">
        <f>①陸連データ貼付け!K3563</f>
        <v>0</v>
      </c>
      <c r="J3563" s="30" t="str">
        <f>ASC(①陸連データ貼付け!J3563)</f>
        <v/>
      </c>
      <c r="K3563" s="30">
        <f t="shared" si="167"/>
        <v>0</v>
      </c>
      <c r="L3563" s="30">
        <f>①陸連データ貼付け!P3563</f>
        <v>0</v>
      </c>
      <c r="M3563" s="64">
        <f>①陸連データ貼付け!Q3563</f>
        <v>0</v>
      </c>
    </row>
    <row r="3564" spans="1:13">
      <c r="A3564" s="233">
        <f>①陸連データ貼付け!M3564</f>
        <v>0</v>
      </c>
      <c r="B3564" s="30" t="str">
        <f t="shared" si="165"/>
        <v>0</v>
      </c>
      <c r="C3564" s="30" t="str">
        <f t="shared" si="166"/>
        <v/>
      </c>
      <c r="D3564" s="30">
        <f>①陸連データ貼付け!B3564</f>
        <v>0</v>
      </c>
      <c r="E3564" s="30">
        <f>①陸連データ貼付け!C3564</f>
        <v>0</v>
      </c>
      <c r="F3564" s="30" t="str">
        <f>ASC(①陸連データ貼付け!D3564)</f>
        <v/>
      </c>
      <c r="G3564" s="30">
        <f>①陸連データ貼付け!E3564</f>
        <v>0</v>
      </c>
      <c r="H3564" s="30">
        <f>①陸連データ貼付け!N3564</f>
        <v>0</v>
      </c>
      <c r="I3564" s="30">
        <f>①陸連データ貼付け!K3564</f>
        <v>0</v>
      </c>
      <c r="J3564" s="30" t="str">
        <f>ASC(①陸連データ貼付け!J3564)</f>
        <v/>
      </c>
      <c r="K3564" s="30">
        <f t="shared" si="167"/>
        <v>0</v>
      </c>
      <c r="L3564" s="30">
        <f>①陸連データ貼付け!P3564</f>
        <v>0</v>
      </c>
      <c r="M3564" s="64">
        <f>①陸連データ貼付け!Q3564</f>
        <v>0</v>
      </c>
    </row>
    <row r="3565" spans="1:13">
      <c r="A3565" s="233">
        <f>①陸連データ貼付け!M3565</f>
        <v>0</v>
      </c>
      <c r="B3565" s="30" t="str">
        <f t="shared" si="165"/>
        <v>0</v>
      </c>
      <c r="C3565" s="30" t="str">
        <f t="shared" si="166"/>
        <v/>
      </c>
      <c r="D3565" s="30">
        <f>①陸連データ貼付け!B3565</f>
        <v>0</v>
      </c>
      <c r="E3565" s="30">
        <f>①陸連データ貼付け!C3565</f>
        <v>0</v>
      </c>
      <c r="F3565" s="30" t="str">
        <f>ASC(①陸連データ貼付け!D3565)</f>
        <v/>
      </c>
      <c r="G3565" s="30">
        <f>①陸連データ貼付け!E3565</f>
        <v>0</v>
      </c>
      <c r="H3565" s="30">
        <f>①陸連データ貼付け!N3565</f>
        <v>0</v>
      </c>
      <c r="I3565" s="30">
        <f>①陸連データ貼付け!K3565</f>
        <v>0</v>
      </c>
      <c r="J3565" s="30" t="str">
        <f>ASC(①陸連データ貼付け!J3565)</f>
        <v/>
      </c>
      <c r="K3565" s="30">
        <f t="shared" si="167"/>
        <v>0</v>
      </c>
      <c r="L3565" s="30">
        <f>①陸連データ貼付け!P3565</f>
        <v>0</v>
      </c>
      <c r="M3565" s="64">
        <f>①陸連データ貼付け!Q3565</f>
        <v>0</v>
      </c>
    </row>
    <row r="3566" spans="1:13">
      <c r="A3566" s="233">
        <f>①陸連データ貼付け!M3566</f>
        <v>0</v>
      </c>
      <c r="B3566" s="30" t="str">
        <f t="shared" si="165"/>
        <v>0</v>
      </c>
      <c r="C3566" s="30" t="str">
        <f t="shared" si="166"/>
        <v/>
      </c>
      <c r="D3566" s="30">
        <f>①陸連データ貼付け!B3566</f>
        <v>0</v>
      </c>
      <c r="E3566" s="30">
        <f>①陸連データ貼付け!C3566</f>
        <v>0</v>
      </c>
      <c r="F3566" s="30" t="str">
        <f>ASC(①陸連データ貼付け!D3566)</f>
        <v/>
      </c>
      <c r="G3566" s="30">
        <f>①陸連データ貼付け!E3566</f>
        <v>0</v>
      </c>
      <c r="H3566" s="30">
        <f>①陸連データ貼付け!N3566</f>
        <v>0</v>
      </c>
      <c r="I3566" s="30">
        <f>①陸連データ貼付け!K3566</f>
        <v>0</v>
      </c>
      <c r="J3566" s="30" t="str">
        <f>ASC(①陸連データ貼付け!J3566)</f>
        <v/>
      </c>
      <c r="K3566" s="30">
        <f t="shared" si="167"/>
        <v>0</v>
      </c>
      <c r="L3566" s="30">
        <f>①陸連データ貼付け!P3566</f>
        <v>0</v>
      </c>
      <c r="M3566" s="64">
        <f>①陸連データ貼付け!Q3566</f>
        <v>0</v>
      </c>
    </row>
    <row r="3567" spans="1:13">
      <c r="A3567" s="233">
        <f>①陸連データ貼付け!M3567</f>
        <v>0</v>
      </c>
      <c r="B3567" s="30" t="str">
        <f t="shared" si="165"/>
        <v>0</v>
      </c>
      <c r="C3567" s="30" t="str">
        <f t="shared" si="166"/>
        <v/>
      </c>
      <c r="D3567" s="30">
        <f>①陸連データ貼付け!B3567</f>
        <v>0</v>
      </c>
      <c r="E3567" s="30">
        <f>①陸連データ貼付け!C3567</f>
        <v>0</v>
      </c>
      <c r="F3567" s="30" t="str">
        <f>ASC(①陸連データ貼付け!D3567)</f>
        <v/>
      </c>
      <c r="G3567" s="30">
        <f>①陸連データ貼付け!E3567</f>
        <v>0</v>
      </c>
      <c r="H3567" s="30">
        <f>①陸連データ貼付け!N3567</f>
        <v>0</v>
      </c>
      <c r="I3567" s="30">
        <f>①陸連データ貼付け!K3567</f>
        <v>0</v>
      </c>
      <c r="J3567" s="30" t="str">
        <f>ASC(①陸連データ貼付け!J3567)</f>
        <v/>
      </c>
      <c r="K3567" s="30">
        <f t="shared" si="167"/>
        <v>0</v>
      </c>
      <c r="L3567" s="30">
        <f>①陸連データ貼付け!P3567</f>
        <v>0</v>
      </c>
      <c r="M3567" s="64">
        <f>①陸連データ貼付け!Q3567</f>
        <v>0</v>
      </c>
    </row>
    <row r="3568" spans="1:13">
      <c r="A3568" s="233">
        <f>①陸連データ貼付け!M3568</f>
        <v>0</v>
      </c>
      <c r="B3568" s="30" t="str">
        <f t="shared" si="165"/>
        <v>0</v>
      </c>
      <c r="C3568" s="30" t="str">
        <f t="shared" si="166"/>
        <v/>
      </c>
      <c r="D3568" s="30">
        <f>①陸連データ貼付け!B3568</f>
        <v>0</v>
      </c>
      <c r="E3568" s="30">
        <f>①陸連データ貼付け!C3568</f>
        <v>0</v>
      </c>
      <c r="F3568" s="30" t="str">
        <f>ASC(①陸連データ貼付け!D3568)</f>
        <v/>
      </c>
      <c r="G3568" s="30">
        <f>①陸連データ貼付け!E3568</f>
        <v>0</v>
      </c>
      <c r="H3568" s="30">
        <f>①陸連データ貼付け!N3568</f>
        <v>0</v>
      </c>
      <c r="I3568" s="30">
        <f>①陸連データ貼付け!K3568</f>
        <v>0</v>
      </c>
      <c r="J3568" s="30" t="str">
        <f>ASC(①陸連データ貼付け!J3568)</f>
        <v/>
      </c>
      <c r="K3568" s="30">
        <f t="shared" si="167"/>
        <v>0</v>
      </c>
      <c r="L3568" s="30">
        <f>①陸連データ貼付け!P3568</f>
        <v>0</v>
      </c>
      <c r="M3568" s="64">
        <f>①陸連データ貼付け!Q3568</f>
        <v>0</v>
      </c>
    </row>
    <row r="3569" spans="1:13">
      <c r="A3569" s="233">
        <f>①陸連データ貼付け!M3569</f>
        <v>0</v>
      </c>
      <c r="B3569" s="30" t="str">
        <f t="shared" si="165"/>
        <v>0</v>
      </c>
      <c r="C3569" s="30" t="str">
        <f t="shared" si="166"/>
        <v/>
      </c>
      <c r="D3569" s="30">
        <f>①陸連データ貼付け!B3569</f>
        <v>0</v>
      </c>
      <c r="E3569" s="30">
        <f>①陸連データ貼付け!C3569</f>
        <v>0</v>
      </c>
      <c r="F3569" s="30" t="str">
        <f>ASC(①陸連データ貼付け!D3569)</f>
        <v/>
      </c>
      <c r="G3569" s="30">
        <f>①陸連データ貼付け!E3569</f>
        <v>0</v>
      </c>
      <c r="H3569" s="30">
        <f>①陸連データ貼付け!N3569</f>
        <v>0</v>
      </c>
      <c r="I3569" s="30">
        <f>①陸連データ貼付け!K3569</f>
        <v>0</v>
      </c>
      <c r="J3569" s="30" t="str">
        <f>ASC(①陸連データ貼付け!J3569)</f>
        <v/>
      </c>
      <c r="K3569" s="30">
        <f t="shared" si="167"/>
        <v>0</v>
      </c>
      <c r="L3569" s="30">
        <f>①陸連データ貼付け!P3569</f>
        <v>0</v>
      </c>
      <c r="M3569" s="64">
        <f>①陸連データ貼付け!Q3569</f>
        <v>0</v>
      </c>
    </row>
    <row r="3570" spans="1:13">
      <c r="A3570" s="233">
        <f>①陸連データ貼付け!M3570</f>
        <v>0</v>
      </c>
      <c r="B3570" s="30" t="str">
        <f t="shared" si="165"/>
        <v>0</v>
      </c>
      <c r="C3570" s="30" t="str">
        <f t="shared" si="166"/>
        <v/>
      </c>
      <c r="D3570" s="30">
        <f>①陸連データ貼付け!B3570</f>
        <v>0</v>
      </c>
      <c r="E3570" s="30">
        <f>①陸連データ貼付け!C3570</f>
        <v>0</v>
      </c>
      <c r="F3570" s="30" t="str">
        <f>ASC(①陸連データ貼付け!D3570)</f>
        <v/>
      </c>
      <c r="G3570" s="30">
        <f>①陸連データ貼付け!E3570</f>
        <v>0</v>
      </c>
      <c r="H3570" s="30">
        <f>①陸連データ貼付け!N3570</f>
        <v>0</v>
      </c>
      <c r="I3570" s="30">
        <f>①陸連データ貼付け!K3570</f>
        <v>0</v>
      </c>
      <c r="J3570" s="30" t="str">
        <f>ASC(①陸連データ貼付け!J3570)</f>
        <v/>
      </c>
      <c r="K3570" s="30">
        <f t="shared" si="167"/>
        <v>0</v>
      </c>
      <c r="L3570" s="30">
        <f>①陸連データ貼付け!P3570</f>
        <v>0</v>
      </c>
      <c r="M3570" s="64">
        <f>①陸連データ貼付け!Q3570</f>
        <v>0</v>
      </c>
    </row>
    <row r="3571" spans="1:13">
      <c r="A3571" s="233">
        <f>①陸連データ貼付け!M3571</f>
        <v>0</v>
      </c>
      <c r="B3571" s="30" t="str">
        <f t="shared" si="165"/>
        <v>0</v>
      </c>
      <c r="C3571" s="30" t="str">
        <f t="shared" si="166"/>
        <v/>
      </c>
      <c r="D3571" s="30">
        <f>①陸連データ貼付け!B3571</f>
        <v>0</v>
      </c>
      <c r="E3571" s="30">
        <f>①陸連データ貼付け!C3571</f>
        <v>0</v>
      </c>
      <c r="F3571" s="30" t="str">
        <f>ASC(①陸連データ貼付け!D3571)</f>
        <v/>
      </c>
      <c r="G3571" s="30">
        <f>①陸連データ貼付け!E3571</f>
        <v>0</v>
      </c>
      <c r="H3571" s="30">
        <f>①陸連データ貼付け!N3571</f>
        <v>0</v>
      </c>
      <c r="I3571" s="30">
        <f>①陸連データ貼付け!K3571</f>
        <v>0</v>
      </c>
      <c r="J3571" s="30" t="str">
        <f>ASC(①陸連データ貼付け!J3571)</f>
        <v/>
      </c>
      <c r="K3571" s="30">
        <f t="shared" si="167"/>
        <v>0</v>
      </c>
      <c r="L3571" s="30">
        <f>①陸連データ貼付け!P3571</f>
        <v>0</v>
      </c>
      <c r="M3571" s="64">
        <f>①陸連データ貼付け!Q3571</f>
        <v>0</v>
      </c>
    </row>
    <row r="3572" spans="1:13">
      <c r="A3572" s="233">
        <f>①陸連データ貼付け!M3572</f>
        <v>0</v>
      </c>
      <c r="B3572" s="30" t="str">
        <f t="shared" si="165"/>
        <v>0</v>
      </c>
      <c r="C3572" s="30" t="str">
        <f t="shared" si="166"/>
        <v/>
      </c>
      <c r="D3572" s="30">
        <f>①陸連データ貼付け!B3572</f>
        <v>0</v>
      </c>
      <c r="E3572" s="30">
        <f>①陸連データ貼付け!C3572</f>
        <v>0</v>
      </c>
      <c r="F3572" s="30" t="str">
        <f>ASC(①陸連データ貼付け!D3572)</f>
        <v/>
      </c>
      <c r="G3572" s="30">
        <f>①陸連データ貼付け!E3572</f>
        <v>0</v>
      </c>
      <c r="H3572" s="30">
        <f>①陸連データ貼付け!N3572</f>
        <v>0</v>
      </c>
      <c r="I3572" s="30">
        <f>①陸連データ貼付け!K3572</f>
        <v>0</v>
      </c>
      <c r="J3572" s="30" t="str">
        <f>ASC(①陸連データ貼付け!J3572)</f>
        <v/>
      </c>
      <c r="K3572" s="30">
        <f t="shared" si="167"/>
        <v>0</v>
      </c>
      <c r="L3572" s="30">
        <f>①陸連データ貼付け!P3572</f>
        <v>0</v>
      </c>
      <c r="M3572" s="64">
        <f>①陸連データ貼付け!Q3572</f>
        <v>0</v>
      </c>
    </row>
    <row r="3573" spans="1:13">
      <c r="A3573" s="233">
        <f>①陸連データ貼付け!M3573</f>
        <v>0</v>
      </c>
      <c r="B3573" s="30" t="str">
        <f t="shared" si="165"/>
        <v>0</v>
      </c>
      <c r="C3573" s="30" t="str">
        <f t="shared" si="166"/>
        <v/>
      </c>
      <c r="D3573" s="30">
        <f>①陸連データ貼付け!B3573</f>
        <v>0</v>
      </c>
      <c r="E3573" s="30">
        <f>①陸連データ貼付け!C3573</f>
        <v>0</v>
      </c>
      <c r="F3573" s="30" t="str">
        <f>ASC(①陸連データ貼付け!D3573)</f>
        <v/>
      </c>
      <c r="G3573" s="30">
        <f>①陸連データ貼付け!E3573</f>
        <v>0</v>
      </c>
      <c r="H3573" s="30">
        <f>①陸連データ貼付け!N3573</f>
        <v>0</v>
      </c>
      <c r="I3573" s="30">
        <f>①陸連データ貼付け!K3573</f>
        <v>0</v>
      </c>
      <c r="J3573" s="30" t="str">
        <f>ASC(①陸連データ貼付け!J3573)</f>
        <v/>
      </c>
      <c r="K3573" s="30">
        <f t="shared" si="167"/>
        <v>0</v>
      </c>
      <c r="L3573" s="30">
        <f>①陸連データ貼付け!P3573</f>
        <v>0</v>
      </c>
      <c r="M3573" s="64">
        <f>①陸連データ貼付け!Q3573</f>
        <v>0</v>
      </c>
    </row>
    <row r="3574" spans="1:13">
      <c r="A3574" s="233">
        <f>①陸連データ貼付け!M3574</f>
        <v>0</v>
      </c>
      <c r="B3574" s="30" t="str">
        <f t="shared" si="165"/>
        <v>0</v>
      </c>
      <c r="C3574" s="30" t="str">
        <f t="shared" si="166"/>
        <v/>
      </c>
      <c r="D3574" s="30">
        <f>①陸連データ貼付け!B3574</f>
        <v>0</v>
      </c>
      <c r="E3574" s="30">
        <f>①陸連データ貼付け!C3574</f>
        <v>0</v>
      </c>
      <c r="F3574" s="30" t="str">
        <f>ASC(①陸連データ貼付け!D3574)</f>
        <v/>
      </c>
      <c r="G3574" s="30">
        <f>①陸連データ貼付け!E3574</f>
        <v>0</v>
      </c>
      <c r="H3574" s="30">
        <f>①陸連データ貼付け!N3574</f>
        <v>0</v>
      </c>
      <c r="I3574" s="30">
        <f>①陸連データ貼付け!K3574</f>
        <v>0</v>
      </c>
      <c r="J3574" s="30" t="str">
        <f>ASC(①陸連データ貼付け!J3574)</f>
        <v/>
      </c>
      <c r="K3574" s="30">
        <f t="shared" si="167"/>
        <v>0</v>
      </c>
      <c r="L3574" s="30">
        <f>①陸連データ貼付け!P3574</f>
        <v>0</v>
      </c>
      <c r="M3574" s="64">
        <f>①陸連データ貼付け!Q3574</f>
        <v>0</v>
      </c>
    </row>
    <row r="3575" spans="1:13">
      <c r="A3575" s="233">
        <f>①陸連データ貼付け!M3575</f>
        <v>0</v>
      </c>
      <c r="B3575" s="30" t="str">
        <f t="shared" si="165"/>
        <v>0</v>
      </c>
      <c r="C3575" s="30" t="str">
        <f t="shared" si="166"/>
        <v/>
      </c>
      <c r="D3575" s="30">
        <f>①陸連データ貼付け!B3575</f>
        <v>0</v>
      </c>
      <c r="E3575" s="30">
        <f>①陸連データ貼付け!C3575</f>
        <v>0</v>
      </c>
      <c r="F3575" s="30" t="str">
        <f>ASC(①陸連データ貼付け!D3575)</f>
        <v/>
      </c>
      <c r="G3575" s="30">
        <f>①陸連データ貼付け!E3575</f>
        <v>0</v>
      </c>
      <c r="H3575" s="30">
        <f>①陸連データ貼付け!N3575</f>
        <v>0</v>
      </c>
      <c r="I3575" s="30">
        <f>①陸連データ貼付け!K3575</f>
        <v>0</v>
      </c>
      <c r="J3575" s="30" t="str">
        <f>ASC(①陸連データ貼付け!J3575)</f>
        <v/>
      </c>
      <c r="K3575" s="30">
        <f t="shared" si="167"/>
        <v>0</v>
      </c>
      <c r="L3575" s="30">
        <f>①陸連データ貼付け!P3575</f>
        <v>0</v>
      </c>
      <c r="M3575" s="64">
        <f>①陸連データ貼付け!Q3575</f>
        <v>0</v>
      </c>
    </row>
    <row r="3576" spans="1:13">
      <c r="A3576" s="233">
        <f>①陸連データ貼付け!M3576</f>
        <v>0</v>
      </c>
      <c r="B3576" s="30" t="str">
        <f t="shared" si="165"/>
        <v>0</v>
      </c>
      <c r="C3576" s="30" t="str">
        <f t="shared" si="166"/>
        <v/>
      </c>
      <c r="D3576" s="30">
        <f>①陸連データ貼付け!B3576</f>
        <v>0</v>
      </c>
      <c r="E3576" s="30">
        <f>①陸連データ貼付け!C3576</f>
        <v>0</v>
      </c>
      <c r="F3576" s="30" t="str">
        <f>ASC(①陸連データ貼付け!D3576)</f>
        <v/>
      </c>
      <c r="G3576" s="30">
        <f>①陸連データ貼付け!E3576</f>
        <v>0</v>
      </c>
      <c r="H3576" s="30">
        <f>①陸連データ貼付け!N3576</f>
        <v>0</v>
      </c>
      <c r="I3576" s="30">
        <f>①陸連データ貼付け!K3576</f>
        <v>0</v>
      </c>
      <c r="J3576" s="30" t="str">
        <f>ASC(①陸連データ貼付け!J3576)</f>
        <v/>
      </c>
      <c r="K3576" s="30">
        <f t="shared" si="167"/>
        <v>0</v>
      </c>
      <c r="L3576" s="30">
        <f>①陸連データ貼付け!P3576</f>
        <v>0</v>
      </c>
      <c r="M3576" s="64">
        <f>①陸連データ貼付け!Q3576</f>
        <v>0</v>
      </c>
    </row>
    <row r="3577" spans="1:13">
      <c r="A3577" s="233">
        <f>①陸連データ貼付け!M3577</f>
        <v>0</v>
      </c>
      <c r="B3577" s="30" t="str">
        <f t="shared" si="165"/>
        <v>0</v>
      </c>
      <c r="C3577" s="30" t="str">
        <f t="shared" si="166"/>
        <v/>
      </c>
      <c r="D3577" s="30">
        <f>①陸連データ貼付け!B3577</f>
        <v>0</v>
      </c>
      <c r="E3577" s="30">
        <f>①陸連データ貼付け!C3577</f>
        <v>0</v>
      </c>
      <c r="F3577" s="30" t="str">
        <f>ASC(①陸連データ貼付け!D3577)</f>
        <v/>
      </c>
      <c r="G3577" s="30">
        <f>①陸連データ貼付け!E3577</f>
        <v>0</v>
      </c>
      <c r="H3577" s="30">
        <f>①陸連データ貼付け!N3577</f>
        <v>0</v>
      </c>
      <c r="I3577" s="30">
        <f>①陸連データ貼付け!K3577</f>
        <v>0</v>
      </c>
      <c r="J3577" s="30" t="str">
        <f>ASC(①陸連データ貼付け!J3577)</f>
        <v/>
      </c>
      <c r="K3577" s="30">
        <f t="shared" si="167"/>
        <v>0</v>
      </c>
      <c r="L3577" s="30">
        <f>①陸連データ貼付け!P3577</f>
        <v>0</v>
      </c>
      <c r="M3577" s="64">
        <f>①陸連データ貼付け!Q3577</f>
        <v>0</v>
      </c>
    </row>
    <row r="3578" spans="1:13">
      <c r="A3578" s="233">
        <f>①陸連データ貼付け!M3578</f>
        <v>0</v>
      </c>
      <c r="B3578" s="30" t="str">
        <f t="shared" si="165"/>
        <v>0</v>
      </c>
      <c r="C3578" s="30" t="str">
        <f t="shared" si="166"/>
        <v/>
      </c>
      <c r="D3578" s="30">
        <f>①陸連データ貼付け!B3578</f>
        <v>0</v>
      </c>
      <c r="E3578" s="30">
        <f>①陸連データ貼付け!C3578</f>
        <v>0</v>
      </c>
      <c r="F3578" s="30" t="str">
        <f>ASC(①陸連データ貼付け!D3578)</f>
        <v/>
      </c>
      <c r="G3578" s="30">
        <f>①陸連データ貼付け!E3578</f>
        <v>0</v>
      </c>
      <c r="H3578" s="30">
        <f>①陸連データ貼付け!N3578</f>
        <v>0</v>
      </c>
      <c r="I3578" s="30">
        <f>①陸連データ貼付け!K3578</f>
        <v>0</v>
      </c>
      <c r="J3578" s="30" t="str">
        <f>ASC(①陸連データ貼付け!J3578)</f>
        <v/>
      </c>
      <c r="K3578" s="30">
        <f t="shared" si="167"/>
        <v>0</v>
      </c>
      <c r="L3578" s="30">
        <f>①陸連データ貼付け!P3578</f>
        <v>0</v>
      </c>
      <c r="M3578" s="64">
        <f>①陸連データ貼付け!Q3578</f>
        <v>0</v>
      </c>
    </row>
    <row r="3579" spans="1:13">
      <c r="A3579" s="233">
        <f>①陸連データ貼付け!M3579</f>
        <v>0</v>
      </c>
      <c r="B3579" s="30" t="str">
        <f t="shared" si="165"/>
        <v>0</v>
      </c>
      <c r="C3579" s="30" t="str">
        <f t="shared" si="166"/>
        <v/>
      </c>
      <c r="D3579" s="30">
        <f>①陸連データ貼付け!B3579</f>
        <v>0</v>
      </c>
      <c r="E3579" s="30">
        <f>①陸連データ貼付け!C3579</f>
        <v>0</v>
      </c>
      <c r="F3579" s="30" t="str">
        <f>ASC(①陸連データ貼付け!D3579)</f>
        <v/>
      </c>
      <c r="G3579" s="30">
        <f>①陸連データ貼付け!E3579</f>
        <v>0</v>
      </c>
      <c r="H3579" s="30">
        <f>①陸連データ貼付け!N3579</f>
        <v>0</v>
      </c>
      <c r="I3579" s="30">
        <f>①陸連データ貼付け!K3579</f>
        <v>0</v>
      </c>
      <c r="J3579" s="30" t="str">
        <f>ASC(①陸連データ貼付け!J3579)</f>
        <v/>
      </c>
      <c r="K3579" s="30">
        <f t="shared" si="167"/>
        <v>0</v>
      </c>
      <c r="L3579" s="30">
        <f>①陸連データ貼付け!P3579</f>
        <v>0</v>
      </c>
      <c r="M3579" s="64">
        <f>①陸連データ貼付け!Q3579</f>
        <v>0</v>
      </c>
    </row>
  </sheetData>
  <phoneticPr fontId="40"/>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D212"/>
  <sheetViews>
    <sheetView topLeftCell="A118" workbookViewId="0">
      <selection activeCell="A118" sqref="A1:D1048576"/>
    </sheetView>
  </sheetViews>
  <sheetFormatPr defaultRowHeight="13.2"/>
  <sheetData>
    <row r="1" spans="1:4">
      <c r="A1" t="s">
        <v>311</v>
      </c>
      <c r="B1" t="s">
        <v>306</v>
      </c>
      <c r="C1" t="s">
        <v>307</v>
      </c>
      <c r="D1" t="s">
        <v>308</v>
      </c>
    </row>
    <row r="2" spans="1:4">
      <c r="A2">
        <v>223114</v>
      </c>
      <c r="B2" t="s">
        <v>353</v>
      </c>
      <c r="C2" t="s">
        <v>8787</v>
      </c>
      <c r="D2" t="s">
        <v>355</v>
      </c>
    </row>
    <row r="3" spans="1:4">
      <c r="A3">
        <v>223117</v>
      </c>
      <c r="B3" t="s">
        <v>431</v>
      </c>
      <c r="C3" t="s">
        <v>8788</v>
      </c>
      <c r="D3" t="s">
        <v>433</v>
      </c>
    </row>
    <row r="4" spans="1:4">
      <c r="A4">
        <v>223255</v>
      </c>
      <c r="B4" t="s">
        <v>503</v>
      </c>
      <c r="C4" t="s">
        <v>8789</v>
      </c>
      <c r="D4" t="s">
        <v>505</v>
      </c>
    </row>
    <row r="5" spans="1:4">
      <c r="A5">
        <v>223101</v>
      </c>
      <c r="B5" t="s">
        <v>567</v>
      </c>
      <c r="C5" t="s">
        <v>8790</v>
      </c>
      <c r="D5" t="s">
        <v>569</v>
      </c>
    </row>
    <row r="6" spans="1:4">
      <c r="A6">
        <v>223127</v>
      </c>
      <c r="B6" t="s">
        <v>666</v>
      </c>
      <c r="C6" t="s">
        <v>8970</v>
      </c>
      <c r="D6" t="s">
        <v>668</v>
      </c>
    </row>
    <row r="7" spans="1:4">
      <c r="A7">
        <v>223109</v>
      </c>
      <c r="B7" t="s">
        <v>831</v>
      </c>
      <c r="C7" t="s">
        <v>8791</v>
      </c>
      <c r="D7" t="s">
        <v>833</v>
      </c>
    </row>
    <row r="8" spans="1:4">
      <c r="A8">
        <v>223223</v>
      </c>
      <c r="B8" t="s">
        <v>950</v>
      </c>
      <c r="C8" t="s">
        <v>8792</v>
      </c>
      <c r="D8" t="s">
        <v>951</v>
      </c>
    </row>
    <row r="9" spans="1:4">
      <c r="A9">
        <v>223181</v>
      </c>
      <c r="B9" t="s">
        <v>952</v>
      </c>
      <c r="C9" t="s">
        <v>8793</v>
      </c>
      <c r="D9" t="s">
        <v>953</v>
      </c>
    </row>
    <row r="10" spans="1:4">
      <c r="A10">
        <v>223183</v>
      </c>
      <c r="B10" t="s">
        <v>954</v>
      </c>
      <c r="C10" t="s">
        <v>8794</v>
      </c>
      <c r="D10" t="s">
        <v>955</v>
      </c>
    </row>
    <row r="11" spans="1:4">
      <c r="A11">
        <v>223182</v>
      </c>
      <c r="B11" t="s">
        <v>956</v>
      </c>
      <c r="C11" t="s">
        <v>8795</v>
      </c>
      <c r="D11" t="s">
        <v>957</v>
      </c>
    </row>
    <row r="12" spans="1:4">
      <c r="A12">
        <v>223269</v>
      </c>
      <c r="B12" t="s">
        <v>958</v>
      </c>
      <c r="C12" t="s">
        <v>8796</v>
      </c>
      <c r="D12" t="s">
        <v>959</v>
      </c>
    </row>
    <row r="13" spans="1:4">
      <c r="A13">
        <v>223105</v>
      </c>
      <c r="B13" t="s">
        <v>962</v>
      </c>
      <c r="C13" t="s">
        <v>8797</v>
      </c>
      <c r="D13" t="s">
        <v>964</v>
      </c>
    </row>
    <row r="14" spans="1:4">
      <c r="A14">
        <v>223141</v>
      </c>
      <c r="B14" t="s">
        <v>1074</v>
      </c>
      <c r="C14" t="s">
        <v>8798</v>
      </c>
      <c r="D14" t="s">
        <v>1075</v>
      </c>
    </row>
    <row r="15" spans="1:4">
      <c r="A15">
        <v>223143</v>
      </c>
      <c r="B15" t="s">
        <v>1079</v>
      </c>
      <c r="C15" t="s">
        <v>8799</v>
      </c>
      <c r="D15" t="s">
        <v>1080</v>
      </c>
    </row>
    <row r="16" spans="1:4">
      <c r="A16">
        <v>223144</v>
      </c>
      <c r="B16" t="s">
        <v>1085</v>
      </c>
      <c r="C16" t="s">
        <v>8800</v>
      </c>
      <c r="D16" t="s">
        <v>1086</v>
      </c>
    </row>
    <row r="17" spans="1:4">
      <c r="A17">
        <v>223264</v>
      </c>
      <c r="B17" t="s">
        <v>1087</v>
      </c>
      <c r="C17" t="s">
        <v>8801</v>
      </c>
      <c r="D17" t="s">
        <v>1088</v>
      </c>
    </row>
    <row r="18" spans="1:4">
      <c r="A18">
        <v>223145</v>
      </c>
      <c r="B18" t="s">
        <v>1089</v>
      </c>
      <c r="C18" t="s">
        <v>8802</v>
      </c>
      <c r="D18" t="s">
        <v>1090</v>
      </c>
    </row>
    <row r="19" spans="1:4">
      <c r="A19">
        <v>223142</v>
      </c>
      <c r="B19" t="s">
        <v>1092</v>
      </c>
      <c r="C19" t="s">
        <v>8803</v>
      </c>
      <c r="D19" t="s">
        <v>1093</v>
      </c>
    </row>
    <row r="20" spans="1:4">
      <c r="A20">
        <v>223252</v>
      </c>
      <c r="B20" t="s">
        <v>1095</v>
      </c>
      <c r="C20" t="s">
        <v>8804</v>
      </c>
      <c r="D20" t="s">
        <v>1096</v>
      </c>
    </row>
    <row r="21" spans="1:4">
      <c r="A21">
        <v>223188</v>
      </c>
      <c r="B21" t="s">
        <v>1098</v>
      </c>
      <c r="C21" t="s">
        <v>8805</v>
      </c>
      <c r="D21" t="s">
        <v>1099</v>
      </c>
    </row>
    <row r="22" spans="1:4">
      <c r="A22">
        <v>223149</v>
      </c>
      <c r="B22" t="s">
        <v>1101</v>
      </c>
      <c r="C22" t="s">
        <v>8806</v>
      </c>
      <c r="D22" t="s">
        <v>1102</v>
      </c>
    </row>
    <row r="23" spans="1:4">
      <c r="A23">
        <v>223150</v>
      </c>
      <c r="B23" t="s">
        <v>1103</v>
      </c>
      <c r="C23" t="s">
        <v>8807</v>
      </c>
      <c r="D23" t="s">
        <v>1104</v>
      </c>
    </row>
    <row r="24" spans="1:4">
      <c r="A24">
        <v>223134</v>
      </c>
      <c r="B24" t="s">
        <v>1105</v>
      </c>
      <c r="C24" t="s">
        <v>8784</v>
      </c>
      <c r="D24" t="s">
        <v>1106</v>
      </c>
    </row>
    <row r="25" spans="1:4">
      <c r="A25">
        <v>223249</v>
      </c>
      <c r="B25" t="s">
        <v>1108</v>
      </c>
      <c r="C25" t="s">
        <v>8808</v>
      </c>
      <c r="D25" t="s">
        <v>1109</v>
      </c>
    </row>
    <row r="26" spans="1:4">
      <c r="A26">
        <v>223139</v>
      </c>
      <c r="B26" t="s">
        <v>1110</v>
      </c>
      <c r="C26" t="s">
        <v>8809</v>
      </c>
      <c r="D26" t="s">
        <v>1111</v>
      </c>
    </row>
    <row r="27" spans="1:4">
      <c r="A27">
        <v>223194</v>
      </c>
      <c r="B27" t="s">
        <v>1114</v>
      </c>
      <c r="C27" t="s">
        <v>8810</v>
      </c>
      <c r="D27" t="s">
        <v>1115</v>
      </c>
    </row>
    <row r="28" spans="1:4">
      <c r="A28">
        <v>223165</v>
      </c>
      <c r="B28" t="s">
        <v>1118</v>
      </c>
      <c r="C28" t="s">
        <v>8811</v>
      </c>
      <c r="D28" t="s">
        <v>1120</v>
      </c>
    </row>
    <row r="29" spans="1:4">
      <c r="A29">
        <v>223159</v>
      </c>
      <c r="B29" t="s">
        <v>1178</v>
      </c>
      <c r="C29" t="s">
        <v>8812</v>
      </c>
      <c r="D29" t="s">
        <v>1180</v>
      </c>
    </row>
    <row r="30" spans="1:4">
      <c r="A30">
        <v>223266</v>
      </c>
      <c r="B30" t="s">
        <v>1295</v>
      </c>
      <c r="C30" t="s">
        <v>8813</v>
      </c>
      <c r="D30" t="s">
        <v>1297</v>
      </c>
    </row>
    <row r="31" spans="1:4">
      <c r="A31">
        <v>223189</v>
      </c>
      <c r="B31" t="s">
        <v>1353</v>
      </c>
      <c r="C31" t="s">
        <v>8814</v>
      </c>
      <c r="D31" t="s">
        <v>1354</v>
      </c>
    </row>
    <row r="32" spans="1:4">
      <c r="A32">
        <v>223190</v>
      </c>
      <c r="B32" t="s">
        <v>1355</v>
      </c>
      <c r="C32" t="s">
        <v>8815</v>
      </c>
      <c r="D32" t="s">
        <v>1356</v>
      </c>
    </row>
    <row r="33" spans="1:4">
      <c r="A33">
        <v>223192</v>
      </c>
      <c r="B33" t="s">
        <v>1359</v>
      </c>
      <c r="C33" t="s">
        <v>8816</v>
      </c>
      <c r="D33" t="s">
        <v>1360</v>
      </c>
    </row>
    <row r="34" spans="1:4">
      <c r="A34">
        <v>223193</v>
      </c>
      <c r="B34" t="s">
        <v>1361</v>
      </c>
      <c r="C34" t="s">
        <v>8817</v>
      </c>
      <c r="D34" t="s">
        <v>1362</v>
      </c>
    </row>
    <row r="35" spans="1:4">
      <c r="A35">
        <v>223273</v>
      </c>
      <c r="B35" t="s">
        <v>1364</v>
      </c>
      <c r="C35" t="s">
        <v>8818</v>
      </c>
      <c r="D35" t="s">
        <v>1365</v>
      </c>
    </row>
    <row r="36" spans="1:4">
      <c r="A36">
        <v>223191</v>
      </c>
      <c r="B36" t="s">
        <v>1366</v>
      </c>
      <c r="C36" t="s">
        <v>8819</v>
      </c>
      <c r="D36" t="s">
        <v>1367</v>
      </c>
    </row>
    <row r="37" spans="1:4">
      <c r="A37">
        <v>223457</v>
      </c>
      <c r="B37" t="s">
        <v>1369</v>
      </c>
      <c r="C37" t="s">
        <v>8820</v>
      </c>
      <c r="D37" t="s">
        <v>1370</v>
      </c>
    </row>
    <row r="38" spans="1:4">
      <c r="A38">
        <v>223148</v>
      </c>
      <c r="B38" t="s">
        <v>1371</v>
      </c>
      <c r="C38" t="s">
        <v>8821</v>
      </c>
      <c r="D38" t="s">
        <v>1372</v>
      </c>
    </row>
    <row r="39" spans="1:4">
      <c r="A39">
        <v>223253</v>
      </c>
      <c r="B39" t="s">
        <v>1374</v>
      </c>
      <c r="C39" t="s">
        <v>8822</v>
      </c>
      <c r="D39" t="s">
        <v>1375</v>
      </c>
    </row>
    <row r="40" spans="1:4">
      <c r="A40">
        <v>223186</v>
      </c>
      <c r="B40" t="s">
        <v>1376</v>
      </c>
      <c r="C40" t="s">
        <v>8823</v>
      </c>
      <c r="D40" t="s">
        <v>1377</v>
      </c>
    </row>
    <row r="41" spans="1:4">
      <c r="A41">
        <v>223124</v>
      </c>
      <c r="B41" t="s">
        <v>1382</v>
      </c>
      <c r="C41" t="s">
        <v>8824</v>
      </c>
      <c r="D41" t="s">
        <v>1384</v>
      </c>
    </row>
    <row r="42" spans="1:4">
      <c r="A42">
        <v>223262</v>
      </c>
      <c r="B42" t="s">
        <v>1511</v>
      </c>
      <c r="C42" t="s">
        <v>8825</v>
      </c>
      <c r="D42" t="s">
        <v>1513</v>
      </c>
    </row>
    <row r="43" spans="1:4">
      <c r="A43">
        <v>223126</v>
      </c>
      <c r="B43" t="s">
        <v>1604</v>
      </c>
      <c r="C43" t="s">
        <v>8826</v>
      </c>
      <c r="D43" t="s">
        <v>1606</v>
      </c>
    </row>
    <row r="44" spans="1:4">
      <c r="A44">
        <v>223125</v>
      </c>
      <c r="B44" t="s">
        <v>1652</v>
      </c>
      <c r="C44" t="s">
        <v>8827</v>
      </c>
      <c r="D44" t="s">
        <v>1654</v>
      </c>
    </row>
    <row r="45" spans="1:4">
      <c r="A45">
        <v>223275</v>
      </c>
      <c r="B45" t="s">
        <v>1783</v>
      </c>
      <c r="C45" t="s">
        <v>8828</v>
      </c>
      <c r="D45" t="s">
        <v>1785</v>
      </c>
    </row>
    <row r="46" spans="1:4">
      <c r="A46">
        <v>223219</v>
      </c>
      <c r="B46" t="s">
        <v>1874</v>
      </c>
      <c r="C46" t="s">
        <v>8829</v>
      </c>
      <c r="D46" t="s">
        <v>1875</v>
      </c>
    </row>
    <row r="47" spans="1:4">
      <c r="A47">
        <v>223220</v>
      </c>
      <c r="B47" t="s">
        <v>1876</v>
      </c>
      <c r="C47" t="s">
        <v>8830</v>
      </c>
      <c r="D47" t="s">
        <v>1877</v>
      </c>
    </row>
    <row r="48" spans="1:4">
      <c r="A48">
        <v>223176</v>
      </c>
      <c r="B48" t="s">
        <v>1878</v>
      </c>
      <c r="C48" t="s">
        <v>8831</v>
      </c>
      <c r="D48" t="s">
        <v>1879</v>
      </c>
    </row>
    <row r="49" spans="1:4">
      <c r="A49">
        <v>223177</v>
      </c>
      <c r="B49" t="s">
        <v>1881</v>
      </c>
      <c r="C49" t="s">
        <v>8832</v>
      </c>
      <c r="D49" t="s">
        <v>1882</v>
      </c>
    </row>
    <row r="50" spans="1:4">
      <c r="A50">
        <v>223178</v>
      </c>
      <c r="B50" t="s">
        <v>1883</v>
      </c>
      <c r="C50" t="s">
        <v>8833</v>
      </c>
      <c r="D50" t="s">
        <v>1884</v>
      </c>
    </row>
    <row r="51" spans="1:4">
      <c r="A51">
        <v>223151</v>
      </c>
      <c r="B51" t="s">
        <v>1890</v>
      </c>
      <c r="C51" t="s">
        <v>8834</v>
      </c>
      <c r="D51" t="s">
        <v>1891</v>
      </c>
    </row>
    <row r="52" spans="1:4">
      <c r="A52">
        <v>223187</v>
      </c>
      <c r="B52" t="s">
        <v>1892</v>
      </c>
      <c r="C52" t="s">
        <v>8835</v>
      </c>
      <c r="D52" t="s">
        <v>1893</v>
      </c>
    </row>
    <row r="53" spans="1:4">
      <c r="A53">
        <v>223211</v>
      </c>
      <c r="B53" t="s">
        <v>1894</v>
      </c>
      <c r="C53" t="s">
        <v>8836</v>
      </c>
      <c r="D53" t="s">
        <v>1895</v>
      </c>
    </row>
    <row r="54" spans="1:4">
      <c r="A54">
        <v>223257</v>
      </c>
      <c r="B54" t="s">
        <v>1898</v>
      </c>
      <c r="C54" t="s">
        <v>8837</v>
      </c>
      <c r="D54" t="s">
        <v>1900</v>
      </c>
    </row>
    <row r="55" spans="1:4">
      <c r="A55">
        <v>223195</v>
      </c>
      <c r="B55" t="s">
        <v>2001</v>
      </c>
      <c r="C55" t="s">
        <v>8838</v>
      </c>
      <c r="D55" t="s">
        <v>2002</v>
      </c>
    </row>
    <row r="56" spans="1:4">
      <c r="A56">
        <v>223258</v>
      </c>
      <c r="B56" t="s">
        <v>2004</v>
      </c>
      <c r="C56" t="s">
        <v>8839</v>
      </c>
      <c r="D56" t="s">
        <v>2005</v>
      </c>
    </row>
    <row r="57" spans="1:4">
      <c r="A57">
        <v>223225</v>
      </c>
      <c r="B57" t="s">
        <v>2008</v>
      </c>
      <c r="C57" t="s">
        <v>8840</v>
      </c>
      <c r="D57" t="s">
        <v>2009</v>
      </c>
    </row>
    <row r="58" spans="1:4">
      <c r="A58">
        <v>223156</v>
      </c>
      <c r="B58" t="s">
        <v>2013</v>
      </c>
      <c r="C58" t="s">
        <v>8841</v>
      </c>
      <c r="D58" t="s">
        <v>2014</v>
      </c>
    </row>
    <row r="59" spans="1:4">
      <c r="A59">
        <v>223136</v>
      </c>
      <c r="B59" t="s">
        <v>2015</v>
      </c>
      <c r="C59" t="s">
        <v>8842</v>
      </c>
      <c r="D59" t="s">
        <v>2016</v>
      </c>
    </row>
    <row r="60" spans="1:4">
      <c r="A60">
        <v>223137</v>
      </c>
      <c r="B60" t="s">
        <v>2017</v>
      </c>
      <c r="C60" t="s">
        <v>8786</v>
      </c>
      <c r="D60" t="s">
        <v>2018</v>
      </c>
    </row>
    <row r="61" spans="1:4">
      <c r="A61">
        <v>223138</v>
      </c>
      <c r="B61" t="s">
        <v>2020</v>
      </c>
      <c r="C61" t="s">
        <v>8843</v>
      </c>
      <c r="D61" t="s">
        <v>2021</v>
      </c>
    </row>
    <row r="62" spans="1:4">
      <c r="A62">
        <v>223259</v>
      </c>
      <c r="B62" t="s">
        <v>2022</v>
      </c>
      <c r="C62" t="s">
        <v>8844</v>
      </c>
      <c r="D62" t="s">
        <v>2023</v>
      </c>
    </row>
    <row r="63" spans="1:4">
      <c r="A63">
        <v>223198</v>
      </c>
      <c r="B63" t="s">
        <v>2024</v>
      </c>
      <c r="C63" t="s">
        <v>8845</v>
      </c>
      <c r="D63" t="s">
        <v>2025</v>
      </c>
    </row>
    <row r="64" spans="1:4">
      <c r="A64">
        <v>223158</v>
      </c>
      <c r="B64" t="s">
        <v>2026</v>
      </c>
      <c r="C64" t="s">
        <v>8846</v>
      </c>
      <c r="D64" t="s">
        <v>2027</v>
      </c>
    </row>
    <row r="65" spans="1:4">
      <c r="A65">
        <v>223199</v>
      </c>
      <c r="B65" t="s">
        <v>2028</v>
      </c>
      <c r="C65" t="s">
        <v>8847</v>
      </c>
      <c r="D65" t="s">
        <v>2029</v>
      </c>
    </row>
    <row r="66" spans="1:4">
      <c r="A66">
        <v>223154</v>
      </c>
      <c r="B66" t="s">
        <v>2030</v>
      </c>
      <c r="C66" t="s">
        <v>8782</v>
      </c>
      <c r="D66" t="s">
        <v>2031</v>
      </c>
    </row>
    <row r="67" spans="1:4">
      <c r="A67">
        <v>223213</v>
      </c>
      <c r="B67" t="s">
        <v>2032</v>
      </c>
      <c r="C67" t="s">
        <v>8848</v>
      </c>
      <c r="D67" t="s">
        <v>2033</v>
      </c>
    </row>
    <row r="68" spans="1:4">
      <c r="A68">
        <v>223106</v>
      </c>
      <c r="B68" t="s">
        <v>2039</v>
      </c>
      <c r="C68" t="s">
        <v>8849</v>
      </c>
      <c r="D68" t="s">
        <v>2041</v>
      </c>
    </row>
    <row r="69" spans="1:4">
      <c r="A69">
        <v>223107</v>
      </c>
      <c r="B69" t="s">
        <v>2181</v>
      </c>
      <c r="C69" t="s">
        <v>8850</v>
      </c>
      <c r="D69" t="s">
        <v>2183</v>
      </c>
    </row>
    <row r="70" spans="1:4">
      <c r="A70">
        <v>223278</v>
      </c>
      <c r="B70" t="s">
        <v>2254</v>
      </c>
      <c r="C70" t="s">
        <v>8851</v>
      </c>
      <c r="D70" t="s">
        <v>2255</v>
      </c>
    </row>
    <row r="71" spans="1:4">
      <c r="A71">
        <v>223208</v>
      </c>
      <c r="B71" t="s">
        <v>2257</v>
      </c>
      <c r="C71" t="s">
        <v>8852</v>
      </c>
      <c r="D71" t="s">
        <v>2258</v>
      </c>
    </row>
    <row r="72" spans="1:4">
      <c r="A72">
        <v>223209</v>
      </c>
      <c r="B72" t="s">
        <v>2259</v>
      </c>
      <c r="C72" t="s">
        <v>8853</v>
      </c>
      <c r="D72" t="s">
        <v>2260</v>
      </c>
    </row>
    <row r="73" spans="1:4">
      <c r="A73">
        <v>223251</v>
      </c>
      <c r="B73" t="s">
        <v>2261</v>
      </c>
      <c r="C73" t="s">
        <v>8854</v>
      </c>
      <c r="D73" t="s">
        <v>2262</v>
      </c>
    </row>
    <row r="74" spans="1:4">
      <c r="A74">
        <v>223104</v>
      </c>
      <c r="B74" t="s">
        <v>2265</v>
      </c>
      <c r="C74" t="s">
        <v>8855</v>
      </c>
      <c r="D74" t="s">
        <v>2267</v>
      </c>
    </row>
    <row r="75" spans="1:4">
      <c r="A75">
        <v>223222</v>
      </c>
      <c r="B75" t="s">
        <v>2466</v>
      </c>
      <c r="C75" t="s">
        <v>8856</v>
      </c>
      <c r="D75" t="s">
        <v>2467</v>
      </c>
    </row>
    <row r="76" spans="1:4">
      <c r="A76">
        <v>223130</v>
      </c>
      <c r="B76" t="s">
        <v>2472</v>
      </c>
      <c r="C76" t="s">
        <v>8857</v>
      </c>
      <c r="D76" t="s">
        <v>2474</v>
      </c>
    </row>
    <row r="77" spans="1:4">
      <c r="A77">
        <v>223272</v>
      </c>
      <c r="B77" t="s">
        <v>2540</v>
      </c>
      <c r="C77" t="s">
        <v>8858</v>
      </c>
      <c r="D77" t="s">
        <v>2542</v>
      </c>
    </row>
    <row r="78" spans="1:4">
      <c r="A78">
        <v>223245</v>
      </c>
      <c r="B78" t="s">
        <v>2586</v>
      </c>
      <c r="C78" t="s">
        <v>8859</v>
      </c>
      <c r="D78" t="s">
        <v>2588</v>
      </c>
    </row>
    <row r="79" spans="1:4">
      <c r="A79">
        <v>223175</v>
      </c>
      <c r="B79" t="s">
        <v>2703</v>
      </c>
      <c r="C79" t="s">
        <v>8860</v>
      </c>
      <c r="D79" t="s">
        <v>2704</v>
      </c>
    </row>
    <row r="80" spans="1:4">
      <c r="A80">
        <v>223205</v>
      </c>
      <c r="B80" t="s">
        <v>2705</v>
      </c>
      <c r="C80" t="s">
        <v>8785</v>
      </c>
      <c r="D80" t="s">
        <v>2706</v>
      </c>
    </row>
    <row r="81" spans="1:4">
      <c r="A81">
        <v>223172</v>
      </c>
      <c r="B81" t="s">
        <v>2709</v>
      </c>
      <c r="C81" t="s">
        <v>8861</v>
      </c>
      <c r="D81" t="s">
        <v>2711</v>
      </c>
    </row>
    <row r="82" spans="1:4">
      <c r="A82">
        <v>223103</v>
      </c>
      <c r="B82" t="s">
        <v>2775</v>
      </c>
      <c r="C82" t="s">
        <v>8862</v>
      </c>
      <c r="D82" t="s">
        <v>2777</v>
      </c>
    </row>
    <row r="83" spans="1:4">
      <c r="A83">
        <v>223267</v>
      </c>
      <c r="B83" t="s">
        <v>2914</v>
      </c>
      <c r="C83" t="s">
        <v>8863</v>
      </c>
      <c r="D83" t="s">
        <v>2916</v>
      </c>
    </row>
    <row r="84" spans="1:4">
      <c r="A84">
        <v>223180</v>
      </c>
      <c r="B84" t="s">
        <v>3009</v>
      </c>
      <c r="C84" t="s">
        <v>8864</v>
      </c>
      <c r="D84" t="s">
        <v>3010</v>
      </c>
    </row>
    <row r="85" spans="1:4">
      <c r="A85">
        <v>223277</v>
      </c>
      <c r="B85" t="s">
        <v>3011</v>
      </c>
      <c r="C85" t="s">
        <v>8865</v>
      </c>
      <c r="D85" t="s">
        <v>3012</v>
      </c>
    </row>
    <row r="86" spans="1:4">
      <c r="A86">
        <v>223152</v>
      </c>
      <c r="B86" t="s">
        <v>3013</v>
      </c>
      <c r="C86" t="s">
        <v>8866</v>
      </c>
      <c r="D86" t="s">
        <v>3014</v>
      </c>
    </row>
    <row r="87" spans="1:4">
      <c r="A87">
        <v>223153</v>
      </c>
      <c r="B87" t="s">
        <v>3017</v>
      </c>
      <c r="C87" t="s">
        <v>8867</v>
      </c>
      <c r="D87" t="s">
        <v>3018</v>
      </c>
    </row>
    <row r="88" spans="1:4">
      <c r="A88">
        <v>223248</v>
      </c>
      <c r="B88" t="s">
        <v>3019</v>
      </c>
      <c r="C88" t="s">
        <v>8868</v>
      </c>
      <c r="D88" t="s">
        <v>3020</v>
      </c>
    </row>
    <row r="89" spans="1:4">
      <c r="A89">
        <v>223226</v>
      </c>
      <c r="B89" t="s">
        <v>3024</v>
      </c>
      <c r="C89" t="s">
        <v>8869</v>
      </c>
      <c r="D89" t="s">
        <v>3026</v>
      </c>
    </row>
    <row r="90" spans="1:4">
      <c r="A90">
        <v>223162</v>
      </c>
      <c r="B90" t="s">
        <v>3153</v>
      </c>
      <c r="C90" t="s">
        <v>8870</v>
      </c>
      <c r="D90" t="s">
        <v>3155</v>
      </c>
    </row>
    <row r="91" spans="1:4">
      <c r="A91">
        <v>223228</v>
      </c>
      <c r="B91" t="s">
        <v>3242</v>
      </c>
      <c r="C91" t="s">
        <v>8871</v>
      </c>
      <c r="D91" t="s">
        <v>3244</v>
      </c>
    </row>
    <row r="92" spans="1:4">
      <c r="A92">
        <v>223129</v>
      </c>
      <c r="B92" t="s">
        <v>3401</v>
      </c>
      <c r="C92" t="s">
        <v>8872</v>
      </c>
      <c r="D92" t="s">
        <v>3403</v>
      </c>
    </row>
    <row r="93" spans="1:4">
      <c r="A93">
        <v>223160</v>
      </c>
      <c r="B93" t="s">
        <v>3484</v>
      </c>
      <c r="C93" t="s">
        <v>8873</v>
      </c>
      <c r="D93" t="s">
        <v>3486</v>
      </c>
    </row>
    <row r="94" spans="1:4">
      <c r="A94">
        <v>223163</v>
      </c>
      <c r="B94" t="s">
        <v>3499</v>
      </c>
      <c r="C94" t="s">
        <v>8874</v>
      </c>
      <c r="D94" t="s">
        <v>3501</v>
      </c>
    </row>
    <row r="95" spans="1:4">
      <c r="A95">
        <v>223133</v>
      </c>
      <c r="B95" t="s">
        <v>3523</v>
      </c>
      <c r="C95" t="s">
        <v>8875</v>
      </c>
      <c r="D95" t="s">
        <v>3525</v>
      </c>
    </row>
    <row r="96" spans="1:4">
      <c r="A96">
        <v>223212</v>
      </c>
      <c r="B96" t="s">
        <v>3615</v>
      </c>
      <c r="C96" t="s">
        <v>8876</v>
      </c>
      <c r="D96" t="s">
        <v>3616</v>
      </c>
    </row>
    <row r="97" spans="1:4">
      <c r="A97">
        <v>223268</v>
      </c>
      <c r="B97" t="s">
        <v>3617</v>
      </c>
      <c r="C97" t="s">
        <v>8877</v>
      </c>
      <c r="D97" t="s">
        <v>3618</v>
      </c>
    </row>
    <row r="98" spans="1:4">
      <c r="A98">
        <v>223256</v>
      </c>
      <c r="B98" t="s">
        <v>3619</v>
      </c>
      <c r="C98" t="s">
        <v>8878</v>
      </c>
      <c r="D98" t="s">
        <v>3620</v>
      </c>
    </row>
    <row r="99" spans="1:4">
      <c r="A99">
        <v>223201</v>
      </c>
      <c r="B99" t="s">
        <v>3621</v>
      </c>
      <c r="C99" t="s">
        <v>8879</v>
      </c>
      <c r="D99" t="s">
        <v>3622</v>
      </c>
    </row>
    <row r="100" spans="1:4">
      <c r="A100">
        <v>223196</v>
      </c>
      <c r="B100" t="s">
        <v>3623</v>
      </c>
      <c r="C100" t="s">
        <v>8880</v>
      </c>
      <c r="D100" t="s">
        <v>3624</v>
      </c>
    </row>
    <row r="101" spans="1:4">
      <c r="A101">
        <v>223197</v>
      </c>
      <c r="B101" t="s">
        <v>3625</v>
      </c>
      <c r="C101" t="s">
        <v>8881</v>
      </c>
      <c r="D101" t="s">
        <v>3626</v>
      </c>
    </row>
    <row r="102" spans="1:4">
      <c r="A102">
        <v>223260</v>
      </c>
      <c r="B102" t="s">
        <v>3627</v>
      </c>
      <c r="C102" t="s">
        <v>8882</v>
      </c>
      <c r="D102" t="s">
        <v>3628</v>
      </c>
    </row>
    <row r="103" spans="1:4">
      <c r="A103">
        <v>223217</v>
      </c>
      <c r="B103" t="s">
        <v>3629</v>
      </c>
      <c r="C103" t="s">
        <v>8883</v>
      </c>
      <c r="D103" t="s">
        <v>3630</v>
      </c>
    </row>
    <row r="104" spans="1:4">
      <c r="A104">
        <v>223218</v>
      </c>
      <c r="B104" t="s">
        <v>3631</v>
      </c>
      <c r="C104" t="s">
        <v>8884</v>
      </c>
      <c r="D104" t="s">
        <v>3632</v>
      </c>
    </row>
    <row r="105" spans="1:4">
      <c r="A105">
        <v>223270</v>
      </c>
      <c r="B105" t="s">
        <v>3633</v>
      </c>
      <c r="C105" t="s">
        <v>8885</v>
      </c>
      <c r="D105" t="s">
        <v>3634</v>
      </c>
    </row>
    <row r="106" spans="1:4">
      <c r="A106">
        <v>223214</v>
      </c>
      <c r="B106" t="s">
        <v>3636</v>
      </c>
      <c r="C106" t="s">
        <v>8886</v>
      </c>
      <c r="D106" t="s">
        <v>3637</v>
      </c>
    </row>
    <row r="107" spans="1:4">
      <c r="A107">
        <v>223216</v>
      </c>
      <c r="B107" t="s">
        <v>3638</v>
      </c>
      <c r="C107" t="s">
        <v>8887</v>
      </c>
      <c r="D107" t="s">
        <v>3639</v>
      </c>
    </row>
    <row r="108" spans="1:4">
      <c r="A108">
        <v>223118</v>
      </c>
      <c r="B108" t="s">
        <v>3643</v>
      </c>
      <c r="C108" t="s">
        <v>8888</v>
      </c>
      <c r="D108" t="s">
        <v>3645</v>
      </c>
    </row>
    <row r="109" spans="1:4">
      <c r="A109">
        <v>223128</v>
      </c>
      <c r="B109" t="s">
        <v>3698</v>
      </c>
      <c r="C109" t="s">
        <v>8889</v>
      </c>
      <c r="D109" t="s">
        <v>3700</v>
      </c>
    </row>
    <row r="110" spans="1:4">
      <c r="A110">
        <v>223110</v>
      </c>
      <c r="B110" t="s">
        <v>3737</v>
      </c>
      <c r="C110" t="s">
        <v>8780</v>
      </c>
      <c r="D110" t="s">
        <v>3739</v>
      </c>
    </row>
    <row r="111" spans="1:4">
      <c r="A111">
        <v>223108</v>
      </c>
      <c r="B111" t="s">
        <v>3796</v>
      </c>
      <c r="C111" t="s">
        <v>8890</v>
      </c>
      <c r="D111" t="s">
        <v>3798</v>
      </c>
    </row>
    <row r="112" spans="1:4">
      <c r="A112">
        <v>223271</v>
      </c>
      <c r="B112" t="s">
        <v>3927</v>
      </c>
      <c r="C112" t="s">
        <v>8891</v>
      </c>
      <c r="D112" t="s">
        <v>3929</v>
      </c>
    </row>
    <row r="113" spans="1:4">
      <c r="A113">
        <v>223454</v>
      </c>
      <c r="B113" t="s">
        <v>4048</v>
      </c>
      <c r="C113" t="s">
        <v>8892</v>
      </c>
      <c r="D113" t="s">
        <v>4050</v>
      </c>
    </row>
    <row r="114" spans="1:4">
      <c r="A114">
        <v>223112</v>
      </c>
      <c r="B114" t="s">
        <v>4072</v>
      </c>
      <c r="C114" t="s">
        <v>8893</v>
      </c>
      <c r="D114" t="s">
        <v>4074</v>
      </c>
    </row>
    <row r="115" spans="1:4">
      <c r="A115">
        <v>223111</v>
      </c>
      <c r="B115" t="s">
        <v>4132</v>
      </c>
      <c r="C115" t="s">
        <v>8894</v>
      </c>
      <c r="D115" t="s">
        <v>4134</v>
      </c>
    </row>
    <row r="116" spans="1:4">
      <c r="A116">
        <v>223184</v>
      </c>
      <c r="B116" t="s">
        <v>4157</v>
      </c>
      <c r="C116" t="s">
        <v>8783</v>
      </c>
      <c r="D116" t="s">
        <v>4158</v>
      </c>
    </row>
    <row r="117" spans="1:4">
      <c r="A117">
        <v>223185</v>
      </c>
      <c r="B117" t="s">
        <v>4160</v>
      </c>
      <c r="C117" t="s">
        <v>8895</v>
      </c>
      <c r="D117" t="s">
        <v>4161</v>
      </c>
    </row>
    <row r="118" spans="1:4">
      <c r="A118">
        <v>223250</v>
      </c>
      <c r="B118" t="s">
        <v>4162</v>
      </c>
      <c r="C118" t="s">
        <v>8896</v>
      </c>
      <c r="D118" t="s">
        <v>4163</v>
      </c>
    </row>
    <row r="119" spans="1:4">
      <c r="A119">
        <v>223247</v>
      </c>
      <c r="B119" t="s">
        <v>4167</v>
      </c>
      <c r="C119" t="s">
        <v>8897</v>
      </c>
      <c r="D119" t="s">
        <v>4169</v>
      </c>
    </row>
    <row r="120" spans="1:4">
      <c r="A120">
        <v>223263</v>
      </c>
      <c r="B120" t="s">
        <v>4194</v>
      </c>
      <c r="C120" t="s">
        <v>8898</v>
      </c>
      <c r="D120" t="s">
        <v>4196</v>
      </c>
    </row>
    <row r="121" spans="1:4">
      <c r="A121">
        <v>223140</v>
      </c>
      <c r="B121" t="s">
        <v>4302</v>
      </c>
      <c r="C121" t="s">
        <v>8781</v>
      </c>
      <c r="D121" t="s">
        <v>4303</v>
      </c>
    </row>
    <row r="122" spans="1:4">
      <c r="A122">
        <v>223166</v>
      </c>
      <c r="B122" t="s">
        <v>4307</v>
      </c>
      <c r="C122" t="s">
        <v>8899</v>
      </c>
      <c r="D122" t="s">
        <v>4309</v>
      </c>
    </row>
    <row r="123" spans="1:4">
      <c r="A123">
        <v>223168</v>
      </c>
      <c r="B123" t="s">
        <v>4441</v>
      </c>
      <c r="C123" t="s">
        <v>8900</v>
      </c>
      <c r="D123" t="s">
        <v>4443</v>
      </c>
    </row>
    <row r="124" spans="1:4">
      <c r="A124">
        <v>223169</v>
      </c>
      <c r="B124" t="s">
        <v>4495</v>
      </c>
      <c r="C124" t="s">
        <v>8901</v>
      </c>
      <c r="D124" t="s">
        <v>4497</v>
      </c>
    </row>
    <row r="125" spans="1:4">
      <c r="A125">
        <v>223167</v>
      </c>
      <c r="B125" t="s">
        <v>4560</v>
      </c>
      <c r="C125" t="s">
        <v>8902</v>
      </c>
      <c r="D125" t="s">
        <v>4562</v>
      </c>
    </row>
    <row r="126" spans="1:4">
      <c r="A126">
        <v>223261</v>
      </c>
      <c r="B126" t="s">
        <v>4626</v>
      </c>
      <c r="C126" t="s">
        <v>8903</v>
      </c>
      <c r="D126" t="s">
        <v>4628</v>
      </c>
    </row>
    <row r="127" spans="1:4">
      <c r="A127">
        <v>223246</v>
      </c>
      <c r="B127" t="s">
        <v>4688</v>
      </c>
      <c r="C127" t="s">
        <v>8904</v>
      </c>
      <c r="D127" t="s">
        <v>4690</v>
      </c>
    </row>
    <row r="128" spans="1:4">
      <c r="A128">
        <v>223227</v>
      </c>
      <c r="B128" t="s">
        <v>4779</v>
      </c>
      <c r="C128" t="s">
        <v>8905</v>
      </c>
      <c r="D128" t="s">
        <v>4780</v>
      </c>
    </row>
    <row r="129" spans="1:4">
      <c r="A129">
        <v>223135</v>
      </c>
      <c r="B129" t="s">
        <v>4781</v>
      </c>
      <c r="C129" t="s">
        <v>8906</v>
      </c>
      <c r="D129" t="s">
        <v>4782</v>
      </c>
    </row>
    <row r="130" spans="1:4">
      <c r="A130">
        <v>223224</v>
      </c>
      <c r="B130" t="s">
        <v>4783</v>
      </c>
      <c r="C130" t="s">
        <v>8907</v>
      </c>
      <c r="D130" t="s">
        <v>4784</v>
      </c>
    </row>
    <row r="131" spans="1:4">
      <c r="A131">
        <v>223173</v>
      </c>
      <c r="B131" t="s">
        <v>4787</v>
      </c>
      <c r="C131" t="s">
        <v>8908</v>
      </c>
      <c r="D131" t="s">
        <v>4788</v>
      </c>
    </row>
    <row r="132" spans="1:4">
      <c r="A132">
        <v>223174</v>
      </c>
      <c r="B132" t="s">
        <v>4790</v>
      </c>
      <c r="C132" t="s">
        <v>8909</v>
      </c>
      <c r="D132" t="s">
        <v>4791</v>
      </c>
    </row>
    <row r="133" spans="1:4">
      <c r="A133">
        <v>223210</v>
      </c>
      <c r="B133" t="s">
        <v>4794</v>
      </c>
      <c r="C133" t="s">
        <v>8910</v>
      </c>
      <c r="D133" t="s">
        <v>4795</v>
      </c>
    </row>
    <row r="134" spans="1:4">
      <c r="A134">
        <v>223200</v>
      </c>
      <c r="B134" t="s">
        <v>4796</v>
      </c>
      <c r="C134" t="s">
        <v>8911</v>
      </c>
      <c r="D134" t="s">
        <v>4797</v>
      </c>
    </row>
    <row r="135" spans="1:4">
      <c r="A135">
        <v>223279</v>
      </c>
      <c r="B135" t="s">
        <v>4798</v>
      </c>
      <c r="C135" t="s">
        <v>8912</v>
      </c>
      <c r="D135" t="s">
        <v>4799</v>
      </c>
    </row>
    <row r="136" spans="1:4">
      <c r="A136">
        <v>223119</v>
      </c>
      <c r="B136" t="s">
        <v>4801</v>
      </c>
      <c r="C136" t="s">
        <v>8913</v>
      </c>
      <c r="D136" t="s">
        <v>4803</v>
      </c>
    </row>
    <row r="137" spans="1:4">
      <c r="A137">
        <v>223204</v>
      </c>
      <c r="B137" t="s">
        <v>4835</v>
      </c>
      <c r="C137" t="s">
        <v>8914</v>
      </c>
      <c r="D137" t="s">
        <v>4836</v>
      </c>
    </row>
    <row r="138" spans="1:4">
      <c r="A138">
        <v>223265</v>
      </c>
      <c r="B138" t="s">
        <v>4837</v>
      </c>
      <c r="C138" t="s">
        <v>8915</v>
      </c>
      <c r="D138" t="s">
        <v>4838</v>
      </c>
    </row>
    <row r="139" spans="1:4">
      <c r="A139">
        <v>223116</v>
      </c>
      <c r="B139" t="s">
        <v>4841</v>
      </c>
      <c r="C139" t="s">
        <v>8916</v>
      </c>
      <c r="D139" t="s">
        <v>4843</v>
      </c>
    </row>
    <row r="140" spans="1:4">
      <c r="A140">
        <v>223102</v>
      </c>
      <c r="B140" t="s">
        <v>4919</v>
      </c>
      <c r="C140" t="s">
        <v>8917</v>
      </c>
      <c r="D140" t="s">
        <v>4921</v>
      </c>
    </row>
    <row r="141" spans="1:4">
      <c r="A141">
        <v>223113</v>
      </c>
      <c r="B141" t="s">
        <v>5051</v>
      </c>
      <c r="C141" t="s">
        <v>8918</v>
      </c>
      <c r="D141" t="s">
        <v>5053</v>
      </c>
    </row>
    <row r="142" spans="1:4">
      <c r="A142">
        <v>223215</v>
      </c>
      <c r="B142" t="s">
        <v>5073</v>
      </c>
      <c r="C142" t="s">
        <v>8919</v>
      </c>
      <c r="D142" t="s">
        <v>5074</v>
      </c>
    </row>
    <row r="143" spans="1:4">
      <c r="A143">
        <v>223276</v>
      </c>
      <c r="B143" t="s">
        <v>5075</v>
      </c>
      <c r="C143" t="s">
        <v>8920</v>
      </c>
      <c r="D143" t="s">
        <v>5076</v>
      </c>
    </row>
    <row r="144" spans="1:4">
      <c r="A144">
        <v>223161</v>
      </c>
      <c r="B144" t="s">
        <v>5079</v>
      </c>
      <c r="C144" t="s">
        <v>8921</v>
      </c>
      <c r="D144" t="s">
        <v>5081</v>
      </c>
    </row>
    <row r="145" spans="1:4">
      <c r="A145">
        <v>223850</v>
      </c>
      <c r="B145" t="s">
        <v>5232</v>
      </c>
      <c r="C145" t="s">
        <v>5233</v>
      </c>
      <c r="D145" t="s">
        <v>5234</v>
      </c>
    </row>
    <row r="146" spans="1:4">
      <c r="A146">
        <v>223800</v>
      </c>
      <c r="B146" t="s">
        <v>5235</v>
      </c>
      <c r="C146" t="s">
        <v>5236</v>
      </c>
      <c r="D146" t="s">
        <v>5237</v>
      </c>
    </row>
    <row r="147" spans="1:4">
      <c r="A147">
        <v>224538</v>
      </c>
      <c r="B147" t="s">
        <v>5239</v>
      </c>
      <c r="C147" t="s">
        <v>8922</v>
      </c>
      <c r="D147" t="s">
        <v>5240</v>
      </c>
    </row>
    <row r="148" spans="1:4">
      <c r="A148">
        <v>223538</v>
      </c>
      <c r="B148" t="s">
        <v>5241</v>
      </c>
      <c r="C148" t="s">
        <v>8923</v>
      </c>
      <c r="D148" t="s">
        <v>5242</v>
      </c>
    </row>
    <row r="149" spans="1:4">
      <c r="A149">
        <v>223501</v>
      </c>
      <c r="B149" t="s">
        <v>5245</v>
      </c>
      <c r="C149" t="s">
        <v>8924</v>
      </c>
      <c r="D149" t="s">
        <v>5247</v>
      </c>
    </row>
    <row r="150" spans="1:4">
      <c r="A150">
        <v>223552</v>
      </c>
      <c r="B150" t="s">
        <v>5466</v>
      </c>
      <c r="C150" t="s">
        <v>8925</v>
      </c>
      <c r="D150" t="s">
        <v>5468</v>
      </c>
    </row>
    <row r="151" spans="1:4">
      <c r="A151">
        <v>223540</v>
      </c>
      <c r="B151" t="s">
        <v>5524</v>
      </c>
      <c r="C151" t="s">
        <v>8926</v>
      </c>
      <c r="D151" t="s">
        <v>5525</v>
      </c>
    </row>
    <row r="152" spans="1:4">
      <c r="A152">
        <v>223516</v>
      </c>
      <c r="B152" t="s">
        <v>5528</v>
      </c>
      <c r="C152" t="s">
        <v>8927</v>
      </c>
      <c r="D152" t="s">
        <v>5530</v>
      </c>
    </row>
    <row r="153" spans="1:4">
      <c r="A153">
        <v>223550</v>
      </c>
      <c r="B153" t="s">
        <v>5535</v>
      </c>
      <c r="C153" t="s">
        <v>8927</v>
      </c>
      <c r="D153" t="s">
        <v>5536</v>
      </c>
    </row>
    <row r="154" spans="1:4">
      <c r="A154">
        <v>223502</v>
      </c>
      <c r="B154" t="s">
        <v>5601</v>
      </c>
      <c r="C154" t="s">
        <v>8928</v>
      </c>
      <c r="D154" t="s">
        <v>5603</v>
      </c>
    </row>
    <row r="155" spans="1:4">
      <c r="A155">
        <v>223531</v>
      </c>
      <c r="B155" t="s">
        <v>5611</v>
      </c>
      <c r="C155" t="s">
        <v>8929</v>
      </c>
      <c r="D155" t="s">
        <v>5612</v>
      </c>
    </row>
    <row r="156" spans="1:4">
      <c r="A156">
        <v>223541</v>
      </c>
      <c r="B156" t="s">
        <v>5614</v>
      </c>
      <c r="C156" t="s">
        <v>8930</v>
      </c>
      <c r="D156" t="s">
        <v>5615</v>
      </c>
    </row>
    <row r="157" spans="1:4">
      <c r="A157">
        <v>223542</v>
      </c>
      <c r="B157" t="s">
        <v>5616</v>
      </c>
      <c r="C157" t="s">
        <v>8931</v>
      </c>
      <c r="D157" t="s">
        <v>5617</v>
      </c>
    </row>
    <row r="158" spans="1:4">
      <c r="A158">
        <v>223530</v>
      </c>
      <c r="B158" t="s">
        <v>5619</v>
      </c>
      <c r="C158" t="s">
        <v>8932</v>
      </c>
      <c r="D158" t="s">
        <v>5620</v>
      </c>
    </row>
    <row r="159" spans="1:4">
      <c r="A159">
        <v>223504</v>
      </c>
      <c r="B159" t="s">
        <v>5623</v>
      </c>
      <c r="C159" t="s">
        <v>8933</v>
      </c>
      <c r="D159" t="s">
        <v>5625</v>
      </c>
    </row>
    <row r="160" spans="1:4">
      <c r="A160">
        <v>223505</v>
      </c>
      <c r="B160" t="s">
        <v>5629</v>
      </c>
      <c r="C160" t="s">
        <v>8934</v>
      </c>
      <c r="D160" t="s">
        <v>5631</v>
      </c>
    </row>
    <row r="161" spans="1:4">
      <c r="A161">
        <v>223512</v>
      </c>
      <c r="B161" t="s">
        <v>5791</v>
      </c>
      <c r="C161" t="s">
        <v>8935</v>
      </c>
      <c r="D161" t="s">
        <v>5793</v>
      </c>
    </row>
    <row r="162" spans="1:4">
      <c r="A162">
        <v>223524</v>
      </c>
      <c r="B162" t="s">
        <v>6019</v>
      </c>
      <c r="C162" t="s">
        <v>8936</v>
      </c>
      <c r="D162" t="s">
        <v>6021</v>
      </c>
    </row>
    <row r="163" spans="1:4">
      <c r="A163">
        <v>223553</v>
      </c>
      <c r="B163" t="s">
        <v>6044</v>
      </c>
      <c r="C163" t="s">
        <v>8937</v>
      </c>
      <c r="D163" t="s">
        <v>6045</v>
      </c>
    </row>
    <row r="164" spans="1:4">
      <c r="A164">
        <v>223506</v>
      </c>
      <c r="B164" t="s">
        <v>6048</v>
      </c>
      <c r="C164" t="s">
        <v>8938</v>
      </c>
      <c r="D164" t="s">
        <v>6050</v>
      </c>
    </row>
    <row r="165" spans="1:4">
      <c r="A165">
        <v>223558</v>
      </c>
      <c r="B165" t="s">
        <v>6185</v>
      </c>
      <c r="C165" t="s">
        <v>8939</v>
      </c>
      <c r="D165" t="s">
        <v>6186</v>
      </c>
    </row>
    <row r="166" spans="1:4">
      <c r="A166">
        <v>223543</v>
      </c>
      <c r="B166" t="s">
        <v>6187</v>
      </c>
      <c r="C166" t="s">
        <v>8940</v>
      </c>
      <c r="D166" t="s">
        <v>6188</v>
      </c>
    </row>
    <row r="167" spans="1:4">
      <c r="A167">
        <v>223529</v>
      </c>
      <c r="B167" t="s">
        <v>6191</v>
      </c>
      <c r="C167" t="s">
        <v>8941</v>
      </c>
      <c r="D167" t="s">
        <v>6193</v>
      </c>
    </row>
    <row r="168" spans="1:4">
      <c r="A168">
        <v>223507</v>
      </c>
      <c r="B168" t="s">
        <v>6221</v>
      </c>
      <c r="C168" t="s">
        <v>8942</v>
      </c>
      <c r="D168" t="s">
        <v>6223</v>
      </c>
    </row>
    <row r="169" spans="1:4">
      <c r="A169">
        <v>223522</v>
      </c>
      <c r="B169" t="s">
        <v>6239</v>
      </c>
      <c r="C169" t="s">
        <v>8943</v>
      </c>
      <c r="D169" t="s">
        <v>6241</v>
      </c>
    </row>
    <row r="170" spans="1:4">
      <c r="A170">
        <v>223544</v>
      </c>
      <c r="B170" t="s">
        <v>6285</v>
      </c>
      <c r="C170" t="s">
        <v>8944</v>
      </c>
      <c r="D170" t="s">
        <v>6286</v>
      </c>
    </row>
    <row r="171" spans="1:4">
      <c r="A171">
        <v>223513</v>
      </c>
      <c r="B171" t="s">
        <v>6289</v>
      </c>
      <c r="C171" t="s">
        <v>8945</v>
      </c>
      <c r="D171" t="s">
        <v>6291</v>
      </c>
    </row>
    <row r="172" spans="1:4">
      <c r="A172">
        <v>223509</v>
      </c>
      <c r="B172" t="s">
        <v>6426</v>
      </c>
      <c r="C172" t="s">
        <v>8946</v>
      </c>
      <c r="D172" t="s">
        <v>6428</v>
      </c>
    </row>
    <row r="173" spans="1:4">
      <c r="A173">
        <v>223548</v>
      </c>
      <c r="B173" t="s">
        <v>6472</v>
      </c>
      <c r="C173" t="s">
        <v>8947</v>
      </c>
      <c r="D173" t="s">
        <v>6473</v>
      </c>
    </row>
    <row r="174" spans="1:4">
      <c r="A174">
        <v>223510</v>
      </c>
      <c r="B174" t="s">
        <v>6476</v>
      </c>
      <c r="C174" t="s">
        <v>8948</v>
      </c>
      <c r="D174" t="s">
        <v>6478</v>
      </c>
    </row>
    <row r="175" spans="1:4">
      <c r="A175">
        <v>223547</v>
      </c>
      <c r="B175" t="s">
        <v>6512</v>
      </c>
      <c r="C175" t="s">
        <v>8949</v>
      </c>
      <c r="D175" t="s">
        <v>6513</v>
      </c>
    </row>
    <row r="176" spans="1:4">
      <c r="A176">
        <v>223535</v>
      </c>
      <c r="B176" t="s">
        <v>6514</v>
      </c>
      <c r="C176" t="s">
        <v>8950</v>
      </c>
      <c r="D176" t="s">
        <v>6515</v>
      </c>
    </row>
    <row r="177" spans="1:4">
      <c r="A177">
        <v>223523</v>
      </c>
      <c r="B177" t="s">
        <v>6518</v>
      </c>
      <c r="C177" t="s">
        <v>8951</v>
      </c>
      <c r="D177" t="s">
        <v>6520</v>
      </c>
    </row>
    <row r="178" spans="1:4">
      <c r="A178">
        <v>223991</v>
      </c>
      <c r="B178" t="s">
        <v>6637</v>
      </c>
      <c r="C178" t="s">
        <v>8952</v>
      </c>
      <c r="D178" t="s">
        <v>6639</v>
      </c>
    </row>
    <row r="179" spans="1:4">
      <c r="A179">
        <v>223802</v>
      </c>
      <c r="B179" t="s">
        <v>6653</v>
      </c>
      <c r="C179" t="s">
        <v>8953</v>
      </c>
      <c r="D179" t="s">
        <v>6655</v>
      </c>
    </row>
    <row r="180" spans="1:4">
      <c r="A180">
        <v>223515</v>
      </c>
      <c r="B180" t="s">
        <v>6674</v>
      </c>
      <c r="C180" t="s">
        <v>8954</v>
      </c>
      <c r="D180" t="s">
        <v>6676</v>
      </c>
    </row>
    <row r="181" spans="1:4">
      <c r="A181">
        <v>223514</v>
      </c>
      <c r="B181" t="s">
        <v>6713</v>
      </c>
      <c r="C181" t="s">
        <v>8955</v>
      </c>
      <c r="D181" t="s">
        <v>6715</v>
      </c>
    </row>
    <row r="182" spans="1:4">
      <c r="A182">
        <v>223518</v>
      </c>
      <c r="B182" t="s">
        <v>6782</v>
      </c>
      <c r="C182" t="s">
        <v>8957</v>
      </c>
      <c r="D182" t="s">
        <v>6784</v>
      </c>
    </row>
    <row r="183" spans="1:4">
      <c r="A183">
        <v>223517</v>
      </c>
      <c r="B183" t="s">
        <v>6794</v>
      </c>
      <c r="C183" t="s">
        <v>8956</v>
      </c>
      <c r="D183" t="s">
        <v>6796</v>
      </c>
    </row>
    <row r="184" spans="1:4">
      <c r="A184">
        <v>223546</v>
      </c>
      <c r="B184" t="s">
        <v>6885</v>
      </c>
      <c r="C184" t="s">
        <v>8958</v>
      </c>
      <c r="D184" t="s">
        <v>6886</v>
      </c>
    </row>
    <row r="185" spans="1:4">
      <c r="A185">
        <v>223533</v>
      </c>
      <c r="B185" t="s">
        <v>6889</v>
      </c>
      <c r="C185" t="s">
        <v>8959</v>
      </c>
      <c r="D185" t="s">
        <v>6891</v>
      </c>
    </row>
    <row r="186" spans="1:4">
      <c r="A186">
        <v>223519</v>
      </c>
      <c r="B186" t="s">
        <v>6964</v>
      </c>
      <c r="C186" t="s">
        <v>8960</v>
      </c>
      <c r="D186" t="s">
        <v>6966</v>
      </c>
    </row>
    <row r="187" spans="1:4">
      <c r="A187">
        <v>223801</v>
      </c>
      <c r="B187" t="s">
        <v>7132</v>
      </c>
      <c r="C187" t="s">
        <v>8961</v>
      </c>
      <c r="D187" t="s">
        <v>7134</v>
      </c>
    </row>
    <row r="188" spans="1:4">
      <c r="A188">
        <v>223525</v>
      </c>
      <c r="B188" t="s">
        <v>7162</v>
      </c>
      <c r="C188" t="s">
        <v>8962</v>
      </c>
      <c r="D188" t="s">
        <v>7164</v>
      </c>
    </row>
    <row r="189" spans="1:4">
      <c r="A189">
        <v>223534</v>
      </c>
      <c r="B189" t="s">
        <v>7373</v>
      </c>
      <c r="C189" t="s">
        <v>8963</v>
      </c>
      <c r="D189" t="s">
        <v>7375</v>
      </c>
    </row>
    <row r="190" spans="1:4">
      <c r="A190">
        <v>223527</v>
      </c>
      <c r="B190" t="s">
        <v>7409</v>
      </c>
      <c r="C190" t="s">
        <v>8964</v>
      </c>
      <c r="D190" t="s">
        <v>7411</v>
      </c>
    </row>
    <row r="191" spans="1:4">
      <c r="A191">
        <v>223511</v>
      </c>
      <c r="B191" t="s">
        <v>7454</v>
      </c>
      <c r="C191" t="s">
        <v>8965</v>
      </c>
      <c r="D191" t="s">
        <v>7456</v>
      </c>
    </row>
    <row r="192" spans="1:4">
      <c r="A192">
        <v>223549</v>
      </c>
      <c r="B192" t="s">
        <v>7517</v>
      </c>
      <c r="C192" t="s">
        <v>8966</v>
      </c>
      <c r="D192" t="s">
        <v>7518</v>
      </c>
    </row>
    <row r="193" spans="1:4">
      <c r="A193">
        <v>223520</v>
      </c>
      <c r="B193" t="s">
        <v>7521</v>
      </c>
      <c r="C193" t="s">
        <v>8967</v>
      </c>
      <c r="D193" t="s">
        <v>7523</v>
      </c>
    </row>
    <row r="194" spans="1:4">
      <c r="A194">
        <v>223528</v>
      </c>
      <c r="B194" t="s">
        <v>7550</v>
      </c>
      <c r="C194" t="s">
        <v>8968</v>
      </c>
      <c r="D194" t="s">
        <v>7552</v>
      </c>
    </row>
    <row r="195" spans="1:4">
      <c r="A195">
        <v>223545</v>
      </c>
      <c r="B195" t="s">
        <v>7695</v>
      </c>
      <c r="C195" t="s">
        <v>8969</v>
      </c>
      <c r="D195" t="s">
        <v>7696</v>
      </c>
    </row>
    <row r="196" spans="1:4">
      <c r="A196">
        <v>223002</v>
      </c>
      <c r="B196" t="s">
        <v>7698</v>
      </c>
      <c r="C196" t="s">
        <v>7699</v>
      </c>
      <c r="D196" t="s">
        <v>7700</v>
      </c>
    </row>
    <row r="197" spans="1:4">
      <c r="A197">
        <v>223536</v>
      </c>
      <c r="B197" t="s">
        <v>7703</v>
      </c>
      <c r="C197" t="s">
        <v>7704</v>
      </c>
      <c r="D197" t="s">
        <v>7705</v>
      </c>
    </row>
    <row r="198" spans="1:4">
      <c r="A198">
        <v>223091</v>
      </c>
      <c r="B198" t="s">
        <v>7748</v>
      </c>
      <c r="C198" t="s">
        <v>7749</v>
      </c>
      <c r="D198" t="s">
        <v>7750</v>
      </c>
    </row>
    <row r="199" spans="1:4">
      <c r="A199">
        <v>223238</v>
      </c>
      <c r="B199" t="s">
        <v>7753</v>
      </c>
      <c r="C199" t="s">
        <v>7754</v>
      </c>
      <c r="D199" t="s">
        <v>7755</v>
      </c>
    </row>
    <row r="200" spans="1:4">
      <c r="A200">
        <v>223230</v>
      </c>
      <c r="B200" t="s">
        <v>7777</v>
      </c>
      <c r="C200" t="s">
        <v>8972</v>
      </c>
      <c r="D200" t="s">
        <v>7779</v>
      </c>
    </row>
    <row r="201" spans="1:4">
      <c r="A201">
        <v>223233</v>
      </c>
      <c r="B201" t="s">
        <v>7939</v>
      </c>
      <c r="C201" t="s">
        <v>8973</v>
      </c>
      <c r="D201" t="s">
        <v>7941</v>
      </c>
    </row>
    <row r="202" spans="1:4">
      <c r="A202">
        <v>223234</v>
      </c>
      <c r="B202" t="s">
        <v>7990</v>
      </c>
      <c r="C202" t="s">
        <v>8974</v>
      </c>
      <c r="D202" t="s">
        <v>7992</v>
      </c>
    </row>
    <row r="203" spans="1:4">
      <c r="A203">
        <v>223235</v>
      </c>
      <c r="B203" t="s">
        <v>8056</v>
      </c>
      <c r="C203" t="s">
        <v>8975</v>
      </c>
      <c r="D203" t="s">
        <v>8058</v>
      </c>
    </row>
    <row r="204" spans="1:4">
      <c r="A204">
        <v>223231</v>
      </c>
      <c r="B204" t="s">
        <v>8102</v>
      </c>
      <c r="C204" t="s">
        <v>8976</v>
      </c>
      <c r="D204" t="s">
        <v>8104</v>
      </c>
    </row>
    <row r="205" spans="1:4">
      <c r="A205">
        <v>223232</v>
      </c>
      <c r="B205" t="s">
        <v>8200</v>
      </c>
      <c r="C205" t="s">
        <v>8977</v>
      </c>
      <c r="D205" t="s">
        <v>8202</v>
      </c>
    </row>
    <row r="206" spans="1:4">
      <c r="A206">
        <v>223236</v>
      </c>
      <c r="B206" t="s">
        <v>8283</v>
      </c>
      <c r="C206" t="s">
        <v>8978</v>
      </c>
      <c r="D206" t="s">
        <v>8285</v>
      </c>
    </row>
    <row r="207" spans="1:4">
      <c r="A207">
        <v>223243</v>
      </c>
      <c r="B207" t="s">
        <v>8294</v>
      </c>
      <c r="C207" t="s">
        <v>8979</v>
      </c>
      <c r="D207" t="s">
        <v>8296</v>
      </c>
    </row>
    <row r="208" spans="1:4">
      <c r="A208">
        <v>223237</v>
      </c>
      <c r="B208" t="s">
        <v>8381</v>
      </c>
      <c r="C208" t="s">
        <v>8980</v>
      </c>
      <c r="D208" t="s">
        <v>8383</v>
      </c>
    </row>
    <row r="209" spans="1:4">
      <c r="A209">
        <v>223239</v>
      </c>
      <c r="B209" t="s">
        <v>8446</v>
      </c>
      <c r="C209" t="s">
        <v>8981</v>
      </c>
      <c r="D209" t="s">
        <v>8448</v>
      </c>
    </row>
    <row r="210" spans="1:4">
      <c r="A210">
        <v>223274</v>
      </c>
      <c r="B210" t="s">
        <v>8514</v>
      </c>
      <c r="C210" t="s">
        <v>8982</v>
      </c>
      <c r="D210" t="s">
        <v>8516</v>
      </c>
    </row>
    <row r="211" spans="1:4">
      <c r="A211">
        <v>223244</v>
      </c>
      <c r="B211" t="s">
        <v>8610</v>
      </c>
      <c r="C211" t="s">
        <v>8983</v>
      </c>
      <c r="D211" t="s">
        <v>8612</v>
      </c>
    </row>
    <row r="212" spans="1:4">
      <c r="A212">
        <v>223526</v>
      </c>
      <c r="B212" t="s">
        <v>8694</v>
      </c>
      <c r="C212" t="s">
        <v>8695</v>
      </c>
      <c r="D212" t="s">
        <v>8696</v>
      </c>
    </row>
  </sheetData>
  <phoneticPr fontId="40"/>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sheetPr>
  <dimension ref="A1:AJ2642"/>
  <sheetViews>
    <sheetView workbookViewId="0">
      <selection sqref="A1:A1048576"/>
    </sheetView>
  </sheetViews>
  <sheetFormatPr defaultRowHeight="13.2"/>
  <cols>
    <col min="2" max="2" width="9.88671875" customWidth="1"/>
  </cols>
  <sheetData>
    <row r="1" spans="1:36">
      <c r="A1" t="s">
        <v>310</v>
      </c>
      <c r="B1" s="38" t="s">
        <v>300</v>
      </c>
      <c r="C1" t="s">
        <v>301</v>
      </c>
      <c r="D1" t="s">
        <v>302</v>
      </c>
      <c r="E1" t="s">
        <v>11</v>
      </c>
      <c r="F1" t="s">
        <v>303</v>
      </c>
      <c r="G1" t="s">
        <v>304</v>
      </c>
      <c r="H1" t="s">
        <v>305</v>
      </c>
      <c r="I1" t="s">
        <v>306</v>
      </c>
      <c r="J1" t="s">
        <v>307</v>
      </c>
      <c r="K1" t="s">
        <v>308</v>
      </c>
      <c r="L1" t="s">
        <v>309</v>
      </c>
      <c r="M1" t="s">
        <v>310</v>
      </c>
      <c r="N1" t="s">
        <v>311</v>
      </c>
      <c r="O1" t="s">
        <v>312</v>
      </c>
      <c r="P1" t="s">
        <v>12</v>
      </c>
      <c r="Q1" t="s">
        <v>313</v>
      </c>
      <c r="R1" t="s">
        <v>314</v>
      </c>
      <c r="S1" t="s">
        <v>315</v>
      </c>
      <c r="T1" t="s">
        <v>316</v>
      </c>
      <c r="U1" t="s">
        <v>317</v>
      </c>
      <c r="V1" t="s">
        <v>318</v>
      </c>
      <c r="W1" t="s">
        <v>319</v>
      </c>
      <c r="X1" t="s">
        <v>320</v>
      </c>
      <c r="Y1" t="s">
        <v>321</v>
      </c>
      <c r="Z1" t="s">
        <v>322</v>
      </c>
      <c r="AA1" t="s">
        <v>323</v>
      </c>
      <c r="AB1" t="s">
        <v>324</v>
      </c>
      <c r="AC1" t="s">
        <v>325</v>
      </c>
      <c r="AD1" t="s">
        <v>326</v>
      </c>
      <c r="AE1" t="s">
        <v>327</v>
      </c>
      <c r="AF1" t="s">
        <v>328</v>
      </c>
      <c r="AG1" t="s">
        <v>329</v>
      </c>
      <c r="AH1" t="s">
        <v>330</v>
      </c>
      <c r="AI1" t="s">
        <v>331</v>
      </c>
      <c r="AJ1" t="s">
        <v>332</v>
      </c>
    </row>
    <row r="2" spans="1:36">
      <c r="A2" t="s">
        <v>585</v>
      </c>
      <c r="B2">
        <v>39755231</v>
      </c>
      <c r="C2" t="s">
        <v>583</v>
      </c>
      <c r="D2" t="s">
        <v>584</v>
      </c>
      <c r="E2" t="s">
        <v>393</v>
      </c>
      <c r="F2">
        <v>23</v>
      </c>
      <c r="G2" t="s">
        <v>352</v>
      </c>
      <c r="H2">
        <v>22643</v>
      </c>
      <c r="I2" t="s">
        <v>567</v>
      </c>
      <c r="J2" t="s">
        <v>568</v>
      </c>
      <c r="K2" t="s">
        <v>569</v>
      </c>
      <c r="L2">
        <v>19980602</v>
      </c>
      <c r="M2" t="s">
        <v>585</v>
      </c>
      <c r="N2">
        <v>223101</v>
      </c>
      <c r="P2">
        <v>3</v>
      </c>
      <c r="Q2" t="s">
        <v>357</v>
      </c>
      <c r="S2" t="s">
        <v>358</v>
      </c>
      <c r="X2" t="s">
        <v>359</v>
      </c>
      <c r="Z2" t="s">
        <v>360</v>
      </c>
    </row>
    <row r="3" spans="1:36">
      <c r="A3" t="s">
        <v>612</v>
      </c>
      <c r="B3">
        <v>50723724</v>
      </c>
      <c r="C3" t="s">
        <v>610</v>
      </c>
      <c r="D3" t="s">
        <v>611</v>
      </c>
      <c r="E3" t="s">
        <v>393</v>
      </c>
      <c r="F3">
        <v>23</v>
      </c>
      <c r="G3" t="s">
        <v>352</v>
      </c>
      <c r="H3">
        <v>22643</v>
      </c>
      <c r="I3" t="s">
        <v>567</v>
      </c>
      <c r="J3" t="s">
        <v>568</v>
      </c>
      <c r="K3" t="s">
        <v>569</v>
      </c>
      <c r="L3">
        <v>19990903</v>
      </c>
      <c r="M3" t="s">
        <v>612</v>
      </c>
      <c r="N3">
        <v>223101</v>
      </c>
      <c r="P3">
        <v>2</v>
      </c>
      <c r="Q3" t="s">
        <v>357</v>
      </c>
      <c r="S3" t="s">
        <v>358</v>
      </c>
      <c r="X3" t="s">
        <v>359</v>
      </c>
      <c r="Z3" t="s">
        <v>360</v>
      </c>
    </row>
    <row r="4" spans="1:36">
      <c r="A4" t="s">
        <v>651</v>
      </c>
      <c r="B4">
        <v>59815533</v>
      </c>
      <c r="C4" t="s">
        <v>649</v>
      </c>
      <c r="D4" t="s">
        <v>650</v>
      </c>
      <c r="E4" t="s">
        <v>393</v>
      </c>
      <c r="F4">
        <v>23</v>
      </c>
      <c r="G4" t="s">
        <v>352</v>
      </c>
      <c r="H4">
        <v>22643</v>
      </c>
      <c r="I4" t="s">
        <v>567</v>
      </c>
      <c r="J4" t="s">
        <v>568</v>
      </c>
      <c r="K4" t="s">
        <v>569</v>
      </c>
      <c r="L4">
        <v>19981019</v>
      </c>
      <c r="M4" t="s">
        <v>651</v>
      </c>
      <c r="N4">
        <v>223101</v>
      </c>
      <c r="P4">
        <v>3</v>
      </c>
      <c r="Q4" t="s">
        <v>357</v>
      </c>
      <c r="S4" t="s">
        <v>358</v>
      </c>
      <c r="X4" t="s">
        <v>359</v>
      </c>
      <c r="Z4" t="s">
        <v>360</v>
      </c>
    </row>
    <row r="5" spans="1:36">
      <c r="A5" t="s">
        <v>648</v>
      </c>
      <c r="B5">
        <v>77072730</v>
      </c>
      <c r="C5" t="s">
        <v>646</v>
      </c>
      <c r="D5" t="s">
        <v>647</v>
      </c>
      <c r="E5" t="s">
        <v>393</v>
      </c>
      <c r="F5">
        <v>23</v>
      </c>
      <c r="G5" t="s">
        <v>352</v>
      </c>
      <c r="H5">
        <v>22643</v>
      </c>
      <c r="I5" t="s">
        <v>567</v>
      </c>
      <c r="J5" t="s">
        <v>568</v>
      </c>
      <c r="K5" t="s">
        <v>569</v>
      </c>
      <c r="L5">
        <v>19981021</v>
      </c>
      <c r="M5" t="s">
        <v>648</v>
      </c>
      <c r="N5">
        <v>223101</v>
      </c>
      <c r="P5">
        <v>3</v>
      </c>
      <c r="Q5" t="s">
        <v>357</v>
      </c>
      <c r="S5" t="s">
        <v>358</v>
      </c>
      <c r="X5" t="s">
        <v>359</v>
      </c>
      <c r="Z5" t="s">
        <v>360</v>
      </c>
    </row>
    <row r="6" spans="1:36">
      <c r="A6" t="s">
        <v>579</v>
      </c>
      <c r="B6">
        <v>77072831</v>
      </c>
      <c r="C6" t="s">
        <v>577</v>
      </c>
      <c r="D6" t="s">
        <v>578</v>
      </c>
      <c r="E6" t="s">
        <v>393</v>
      </c>
      <c r="F6">
        <v>23</v>
      </c>
      <c r="G6" t="s">
        <v>352</v>
      </c>
      <c r="H6">
        <v>22643</v>
      </c>
      <c r="I6" t="s">
        <v>567</v>
      </c>
      <c r="J6" t="s">
        <v>568</v>
      </c>
      <c r="K6" t="s">
        <v>569</v>
      </c>
      <c r="L6">
        <v>19981106</v>
      </c>
      <c r="M6" t="s">
        <v>579</v>
      </c>
      <c r="N6">
        <v>223101</v>
      </c>
      <c r="P6">
        <v>3</v>
      </c>
      <c r="Q6" t="s">
        <v>357</v>
      </c>
      <c r="S6" t="s">
        <v>358</v>
      </c>
      <c r="X6" t="s">
        <v>359</v>
      </c>
      <c r="Z6" t="s">
        <v>360</v>
      </c>
    </row>
    <row r="7" spans="1:36">
      <c r="A7" t="s">
        <v>621</v>
      </c>
      <c r="B7">
        <v>77072932</v>
      </c>
      <c r="C7" t="s">
        <v>619</v>
      </c>
      <c r="D7" t="s">
        <v>620</v>
      </c>
      <c r="E7" t="s">
        <v>393</v>
      </c>
      <c r="F7">
        <v>23</v>
      </c>
      <c r="G7" t="s">
        <v>352</v>
      </c>
      <c r="H7">
        <v>22643</v>
      </c>
      <c r="I7" t="s">
        <v>567</v>
      </c>
      <c r="J7" t="s">
        <v>568</v>
      </c>
      <c r="K7" t="s">
        <v>569</v>
      </c>
      <c r="L7">
        <v>19980703</v>
      </c>
      <c r="M7" t="s">
        <v>621</v>
      </c>
      <c r="N7">
        <v>223101</v>
      </c>
      <c r="P7">
        <v>3</v>
      </c>
      <c r="Q7" t="s">
        <v>357</v>
      </c>
      <c r="S7" t="s">
        <v>358</v>
      </c>
      <c r="X7" t="s">
        <v>359</v>
      </c>
      <c r="Z7" t="s">
        <v>360</v>
      </c>
    </row>
    <row r="8" spans="1:36">
      <c r="A8" t="s">
        <v>624</v>
      </c>
      <c r="B8">
        <v>77073125</v>
      </c>
      <c r="C8" t="s">
        <v>622</v>
      </c>
      <c r="D8" t="s">
        <v>623</v>
      </c>
      <c r="E8" t="s">
        <v>393</v>
      </c>
      <c r="F8">
        <v>23</v>
      </c>
      <c r="G8" t="s">
        <v>352</v>
      </c>
      <c r="H8">
        <v>22643</v>
      </c>
      <c r="I8" t="s">
        <v>567</v>
      </c>
      <c r="J8" t="s">
        <v>568</v>
      </c>
      <c r="K8" t="s">
        <v>569</v>
      </c>
      <c r="L8">
        <v>19980606</v>
      </c>
      <c r="M8" t="s">
        <v>624</v>
      </c>
      <c r="N8">
        <v>223101</v>
      </c>
      <c r="P8">
        <v>3</v>
      </c>
      <c r="Q8" t="s">
        <v>357</v>
      </c>
      <c r="S8" t="s">
        <v>358</v>
      </c>
      <c r="X8" t="s">
        <v>359</v>
      </c>
      <c r="Z8" t="s">
        <v>360</v>
      </c>
    </row>
    <row r="9" spans="1:36">
      <c r="A9" t="s">
        <v>627</v>
      </c>
      <c r="B9">
        <v>77073630</v>
      </c>
      <c r="C9" t="s">
        <v>625</v>
      </c>
      <c r="D9" t="s">
        <v>626</v>
      </c>
      <c r="E9" t="s">
        <v>393</v>
      </c>
      <c r="F9">
        <v>23</v>
      </c>
      <c r="G9" t="s">
        <v>352</v>
      </c>
      <c r="H9">
        <v>22643</v>
      </c>
      <c r="I9" t="s">
        <v>567</v>
      </c>
      <c r="J9" t="s">
        <v>568</v>
      </c>
      <c r="K9" t="s">
        <v>569</v>
      </c>
      <c r="L9">
        <v>19990129</v>
      </c>
      <c r="M9" t="s">
        <v>627</v>
      </c>
      <c r="N9">
        <v>223101</v>
      </c>
      <c r="P9">
        <v>3</v>
      </c>
      <c r="Q9" t="s">
        <v>357</v>
      </c>
      <c r="S9" t="s">
        <v>358</v>
      </c>
      <c r="X9" t="s">
        <v>359</v>
      </c>
      <c r="Z9" t="s">
        <v>360</v>
      </c>
    </row>
    <row r="10" spans="1:36">
      <c r="A10" t="s">
        <v>588</v>
      </c>
      <c r="B10">
        <v>85625026</v>
      </c>
      <c r="C10" t="s">
        <v>586</v>
      </c>
      <c r="D10" t="s">
        <v>587</v>
      </c>
      <c r="E10" t="s">
        <v>393</v>
      </c>
      <c r="F10">
        <v>23</v>
      </c>
      <c r="G10" t="s">
        <v>352</v>
      </c>
      <c r="H10">
        <v>22643</v>
      </c>
      <c r="I10" t="s">
        <v>567</v>
      </c>
      <c r="J10" t="s">
        <v>568</v>
      </c>
      <c r="K10" t="s">
        <v>569</v>
      </c>
      <c r="L10">
        <v>19991111</v>
      </c>
      <c r="M10" t="s">
        <v>588</v>
      </c>
      <c r="N10">
        <v>223101</v>
      </c>
      <c r="P10">
        <v>2</v>
      </c>
      <c r="Q10" t="s">
        <v>357</v>
      </c>
      <c r="S10" t="s">
        <v>358</v>
      </c>
      <c r="X10" t="s">
        <v>359</v>
      </c>
      <c r="Z10" t="s">
        <v>360</v>
      </c>
    </row>
    <row r="11" spans="1:36">
      <c r="A11" t="s">
        <v>654</v>
      </c>
      <c r="B11">
        <v>89618133</v>
      </c>
      <c r="C11" t="s">
        <v>652</v>
      </c>
      <c r="D11" t="s">
        <v>653</v>
      </c>
      <c r="E11" t="s">
        <v>393</v>
      </c>
      <c r="F11">
        <v>23</v>
      </c>
      <c r="G11" t="s">
        <v>352</v>
      </c>
      <c r="H11">
        <v>22643</v>
      </c>
      <c r="I11" t="s">
        <v>567</v>
      </c>
      <c r="J11" t="s">
        <v>568</v>
      </c>
      <c r="K11" t="s">
        <v>569</v>
      </c>
      <c r="L11">
        <v>19990426</v>
      </c>
      <c r="M11" t="s">
        <v>654</v>
      </c>
      <c r="N11">
        <v>223101</v>
      </c>
      <c r="P11">
        <v>2</v>
      </c>
      <c r="Q11" t="s">
        <v>357</v>
      </c>
      <c r="S11" t="s">
        <v>358</v>
      </c>
      <c r="X11" t="s">
        <v>359</v>
      </c>
      <c r="Z11" t="s">
        <v>360</v>
      </c>
    </row>
    <row r="12" spans="1:36">
      <c r="A12" t="s">
        <v>597</v>
      </c>
      <c r="B12">
        <v>89618234</v>
      </c>
      <c r="C12" t="s">
        <v>595</v>
      </c>
      <c r="D12" t="s">
        <v>596</v>
      </c>
      <c r="E12" t="s">
        <v>393</v>
      </c>
      <c r="F12">
        <v>23</v>
      </c>
      <c r="G12" t="s">
        <v>352</v>
      </c>
      <c r="H12">
        <v>22643</v>
      </c>
      <c r="I12" t="s">
        <v>567</v>
      </c>
      <c r="J12" t="s">
        <v>568</v>
      </c>
      <c r="K12" t="s">
        <v>569</v>
      </c>
      <c r="L12">
        <v>19990601</v>
      </c>
      <c r="M12" t="s">
        <v>597</v>
      </c>
      <c r="N12">
        <v>223101</v>
      </c>
      <c r="P12">
        <v>2</v>
      </c>
      <c r="Q12" t="s">
        <v>357</v>
      </c>
      <c r="S12" t="s">
        <v>358</v>
      </c>
      <c r="X12" t="s">
        <v>359</v>
      </c>
      <c r="Z12" t="s">
        <v>360</v>
      </c>
    </row>
    <row r="13" spans="1:36">
      <c r="A13" t="s">
        <v>591</v>
      </c>
      <c r="B13">
        <v>27279229</v>
      </c>
      <c r="C13" t="s">
        <v>589</v>
      </c>
      <c r="D13" t="s">
        <v>590</v>
      </c>
      <c r="E13" t="s">
        <v>351</v>
      </c>
      <c r="F13">
        <v>23</v>
      </c>
      <c r="G13" t="s">
        <v>352</v>
      </c>
      <c r="H13">
        <v>22643</v>
      </c>
      <c r="I13" t="s">
        <v>567</v>
      </c>
      <c r="J13" t="s">
        <v>568</v>
      </c>
      <c r="K13" t="s">
        <v>569</v>
      </c>
      <c r="L13">
        <v>19980719</v>
      </c>
      <c r="M13" t="s">
        <v>591</v>
      </c>
      <c r="N13">
        <v>223101</v>
      </c>
      <c r="P13">
        <v>3</v>
      </c>
      <c r="Q13" t="s">
        <v>357</v>
      </c>
      <c r="S13" t="s">
        <v>358</v>
      </c>
      <c r="X13" t="s">
        <v>359</v>
      </c>
      <c r="Z13" t="s">
        <v>360</v>
      </c>
    </row>
    <row r="14" spans="1:36">
      <c r="A14" t="s">
        <v>606</v>
      </c>
      <c r="B14">
        <v>39754028</v>
      </c>
      <c r="C14" t="s">
        <v>604</v>
      </c>
      <c r="D14" t="s">
        <v>605</v>
      </c>
      <c r="E14" t="s">
        <v>351</v>
      </c>
      <c r="F14">
        <v>23</v>
      </c>
      <c r="G14" t="s">
        <v>352</v>
      </c>
      <c r="H14">
        <v>22643</v>
      </c>
      <c r="I14" t="s">
        <v>567</v>
      </c>
      <c r="J14" t="s">
        <v>568</v>
      </c>
      <c r="K14" t="s">
        <v>569</v>
      </c>
      <c r="L14">
        <v>19990110</v>
      </c>
      <c r="M14" t="s">
        <v>606</v>
      </c>
      <c r="N14">
        <v>223101</v>
      </c>
      <c r="P14">
        <v>3</v>
      </c>
      <c r="Q14" t="s">
        <v>357</v>
      </c>
      <c r="S14" t="s">
        <v>358</v>
      </c>
      <c r="X14" t="s">
        <v>359</v>
      </c>
      <c r="Z14" t="s">
        <v>360</v>
      </c>
    </row>
    <row r="15" spans="1:36">
      <c r="A15" t="s">
        <v>603</v>
      </c>
      <c r="B15">
        <v>39769640</v>
      </c>
      <c r="C15" t="s">
        <v>601</v>
      </c>
      <c r="D15" t="s">
        <v>602</v>
      </c>
      <c r="E15" t="s">
        <v>351</v>
      </c>
      <c r="F15">
        <v>23</v>
      </c>
      <c r="G15" t="s">
        <v>352</v>
      </c>
      <c r="H15">
        <v>22643</v>
      </c>
      <c r="I15" t="s">
        <v>567</v>
      </c>
      <c r="J15" t="s">
        <v>568</v>
      </c>
      <c r="K15" t="s">
        <v>569</v>
      </c>
      <c r="L15">
        <v>19990306</v>
      </c>
      <c r="M15" t="s">
        <v>603</v>
      </c>
      <c r="N15">
        <v>223101</v>
      </c>
      <c r="P15">
        <v>3</v>
      </c>
      <c r="Q15" t="s">
        <v>357</v>
      </c>
      <c r="S15" t="s">
        <v>358</v>
      </c>
      <c r="X15" t="s">
        <v>359</v>
      </c>
      <c r="Z15" t="s">
        <v>360</v>
      </c>
    </row>
    <row r="16" spans="1:36">
      <c r="A16" t="s">
        <v>594</v>
      </c>
      <c r="B16">
        <v>39967842</v>
      </c>
      <c r="C16" t="s">
        <v>592</v>
      </c>
      <c r="D16" t="s">
        <v>593</v>
      </c>
      <c r="E16" t="s">
        <v>351</v>
      </c>
      <c r="F16">
        <v>23</v>
      </c>
      <c r="G16" t="s">
        <v>352</v>
      </c>
      <c r="H16">
        <v>22643</v>
      </c>
      <c r="I16" t="s">
        <v>567</v>
      </c>
      <c r="J16" t="s">
        <v>568</v>
      </c>
      <c r="K16" t="s">
        <v>569</v>
      </c>
      <c r="L16">
        <v>19980420</v>
      </c>
      <c r="M16" t="s">
        <v>594</v>
      </c>
      <c r="N16">
        <v>223101</v>
      </c>
      <c r="P16">
        <v>3</v>
      </c>
      <c r="Q16" t="s">
        <v>357</v>
      </c>
      <c r="S16" t="s">
        <v>358</v>
      </c>
      <c r="X16" t="s">
        <v>359</v>
      </c>
      <c r="Z16" t="s">
        <v>360</v>
      </c>
    </row>
    <row r="17" spans="1:26">
      <c r="A17" t="s">
        <v>582</v>
      </c>
      <c r="B17">
        <v>46563630</v>
      </c>
      <c r="C17" t="s">
        <v>580</v>
      </c>
      <c r="D17" t="s">
        <v>581</v>
      </c>
      <c r="E17" t="s">
        <v>351</v>
      </c>
      <c r="F17">
        <v>23</v>
      </c>
      <c r="G17" t="s">
        <v>352</v>
      </c>
      <c r="H17">
        <v>22643</v>
      </c>
      <c r="I17" t="s">
        <v>567</v>
      </c>
      <c r="J17" t="s">
        <v>568</v>
      </c>
      <c r="K17" t="s">
        <v>569</v>
      </c>
      <c r="L17">
        <v>19990527</v>
      </c>
      <c r="M17" t="s">
        <v>582</v>
      </c>
      <c r="N17">
        <v>223101</v>
      </c>
      <c r="P17">
        <v>2</v>
      </c>
      <c r="Q17" t="s">
        <v>357</v>
      </c>
      <c r="S17" t="s">
        <v>358</v>
      </c>
      <c r="X17" t="s">
        <v>359</v>
      </c>
      <c r="Z17" t="s">
        <v>360</v>
      </c>
    </row>
    <row r="18" spans="1:26">
      <c r="A18" t="s">
        <v>630</v>
      </c>
      <c r="B18">
        <v>47673431</v>
      </c>
      <c r="C18" t="s">
        <v>628</v>
      </c>
      <c r="D18" t="s">
        <v>629</v>
      </c>
      <c r="E18" t="s">
        <v>351</v>
      </c>
      <c r="F18">
        <v>23</v>
      </c>
      <c r="G18" t="s">
        <v>352</v>
      </c>
      <c r="H18">
        <v>22643</v>
      </c>
      <c r="I18" t="s">
        <v>567</v>
      </c>
      <c r="J18" t="s">
        <v>568</v>
      </c>
      <c r="K18" t="s">
        <v>569</v>
      </c>
      <c r="L18">
        <v>19991023</v>
      </c>
      <c r="M18" t="s">
        <v>630</v>
      </c>
      <c r="N18">
        <v>223101</v>
      </c>
      <c r="P18">
        <v>2</v>
      </c>
      <c r="Q18" t="s">
        <v>357</v>
      </c>
      <c r="S18" t="s">
        <v>358</v>
      </c>
      <c r="X18" t="s">
        <v>359</v>
      </c>
      <c r="Z18" t="s">
        <v>360</v>
      </c>
    </row>
    <row r="19" spans="1:26">
      <c r="A19" t="s">
        <v>657</v>
      </c>
      <c r="B19">
        <v>48989846</v>
      </c>
      <c r="C19" t="s">
        <v>655</v>
      </c>
      <c r="D19" t="s">
        <v>656</v>
      </c>
      <c r="E19" t="s">
        <v>351</v>
      </c>
      <c r="F19">
        <v>23</v>
      </c>
      <c r="G19" t="s">
        <v>352</v>
      </c>
      <c r="H19">
        <v>22643</v>
      </c>
      <c r="I19" t="s">
        <v>567</v>
      </c>
      <c r="J19" t="s">
        <v>568</v>
      </c>
      <c r="K19" t="s">
        <v>569</v>
      </c>
      <c r="L19">
        <v>20000104</v>
      </c>
      <c r="M19" t="s">
        <v>657</v>
      </c>
      <c r="N19">
        <v>223101</v>
      </c>
      <c r="P19">
        <v>2</v>
      </c>
      <c r="Q19" t="s">
        <v>357</v>
      </c>
      <c r="S19" t="s">
        <v>358</v>
      </c>
      <c r="X19" t="s">
        <v>359</v>
      </c>
      <c r="Z19" t="s">
        <v>360</v>
      </c>
    </row>
    <row r="20" spans="1:26">
      <c r="A20" t="s">
        <v>660</v>
      </c>
      <c r="B20">
        <v>73576634</v>
      </c>
      <c r="C20" t="s">
        <v>658</v>
      </c>
      <c r="D20" t="s">
        <v>659</v>
      </c>
      <c r="E20" t="s">
        <v>351</v>
      </c>
      <c r="F20">
        <v>23</v>
      </c>
      <c r="G20" t="s">
        <v>352</v>
      </c>
      <c r="H20">
        <v>22643</v>
      </c>
      <c r="I20" t="s">
        <v>567</v>
      </c>
      <c r="J20" t="s">
        <v>568</v>
      </c>
      <c r="K20" t="s">
        <v>569</v>
      </c>
      <c r="L20">
        <v>19990107</v>
      </c>
      <c r="M20" t="s">
        <v>660</v>
      </c>
      <c r="N20">
        <v>223101</v>
      </c>
      <c r="P20">
        <v>3</v>
      </c>
      <c r="Q20" t="s">
        <v>357</v>
      </c>
      <c r="S20" t="s">
        <v>358</v>
      </c>
      <c r="X20" t="s">
        <v>359</v>
      </c>
      <c r="Z20" t="s">
        <v>360</v>
      </c>
    </row>
    <row r="21" spans="1:26">
      <c r="A21" t="s">
        <v>618</v>
      </c>
      <c r="B21">
        <v>77072528</v>
      </c>
      <c r="C21" t="s">
        <v>616</v>
      </c>
      <c r="D21" t="s">
        <v>617</v>
      </c>
      <c r="E21" t="s">
        <v>351</v>
      </c>
      <c r="F21">
        <v>23</v>
      </c>
      <c r="G21" t="s">
        <v>352</v>
      </c>
      <c r="H21">
        <v>22643</v>
      </c>
      <c r="I21" t="s">
        <v>567</v>
      </c>
      <c r="J21" t="s">
        <v>568</v>
      </c>
      <c r="K21" t="s">
        <v>569</v>
      </c>
      <c r="L21">
        <v>19980422</v>
      </c>
      <c r="M21" t="s">
        <v>618</v>
      </c>
      <c r="N21">
        <v>223101</v>
      </c>
      <c r="P21">
        <v>3</v>
      </c>
      <c r="Q21" t="s">
        <v>357</v>
      </c>
      <c r="S21" t="s">
        <v>358</v>
      </c>
      <c r="X21" t="s">
        <v>359</v>
      </c>
      <c r="Z21" t="s">
        <v>360</v>
      </c>
    </row>
    <row r="22" spans="1:26">
      <c r="A22" t="s">
        <v>642</v>
      </c>
      <c r="B22">
        <v>77072629</v>
      </c>
      <c r="C22" t="s">
        <v>640</v>
      </c>
      <c r="D22" t="s">
        <v>641</v>
      </c>
      <c r="E22" t="s">
        <v>351</v>
      </c>
      <c r="F22">
        <v>23</v>
      </c>
      <c r="G22" t="s">
        <v>352</v>
      </c>
      <c r="H22">
        <v>22643</v>
      </c>
      <c r="I22" t="s">
        <v>567</v>
      </c>
      <c r="J22" t="s">
        <v>568</v>
      </c>
      <c r="K22" t="s">
        <v>569</v>
      </c>
      <c r="L22">
        <v>19990204</v>
      </c>
      <c r="M22" t="s">
        <v>642</v>
      </c>
      <c r="N22">
        <v>223101</v>
      </c>
      <c r="P22">
        <v>3</v>
      </c>
      <c r="Q22" t="s">
        <v>357</v>
      </c>
      <c r="S22" t="s">
        <v>358</v>
      </c>
      <c r="X22" t="s">
        <v>359</v>
      </c>
      <c r="Z22" t="s">
        <v>360</v>
      </c>
    </row>
    <row r="23" spans="1:26">
      <c r="A23" t="s">
        <v>615</v>
      </c>
      <c r="B23">
        <v>77073226</v>
      </c>
      <c r="C23" t="s">
        <v>613</v>
      </c>
      <c r="D23" t="s">
        <v>614</v>
      </c>
      <c r="E23" t="s">
        <v>351</v>
      </c>
      <c r="F23">
        <v>23</v>
      </c>
      <c r="G23" t="s">
        <v>352</v>
      </c>
      <c r="H23">
        <v>22643</v>
      </c>
      <c r="I23" t="s">
        <v>567</v>
      </c>
      <c r="J23" t="s">
        <v>568</v>
      </c>
      <c r="K23" t="s">
        <v>569</v>
      </c>
      <c r="L23">
        <v>19981214</v>
      </c>
      <c r="M23" t="s">
        <v>615</v>
      </c>
      <c r="N23">
        <v>223101</v>
      </c>
      <c r="P23">
        <v>3</v>
      </c>
      <c r="Q23" t="s">
        <v>357</v>
      </c>
      <c r="S23" t="s">
        <v>358</v>
      </c>
      <c r="X23" t="s">
        <v>359</v>
      </c>
      <c r="Z23" t="s">
        <v>360</v>
      </c>
    </row>
    <row r="24" spans="1:26">
      <c r="A24" t="s">
        <v>573</v>
      </c>
      <c r="B24">
        <v>77073327</v>
      </c>
      <c r="C24" t="s">
        <v>571</v>
      </c>
      <c r="D24" t="s">
        <v>572</v>
      </c>
      <c r="E24" t="s">
        <v>351</v>
      </c>
      <c r="F24">
        <v>23</v>
      </c>
      <c r="G24" t="s">
        <v>352</v>
      </c>
      <c r="H24">
        <v>22643</v>
      </c>
      <c r="I24" t="s">
        <v>567</v>
      </c>
      <c r="J24" t="s">
        <v>568</v>
      </c>
      <c r="K24" t="s">
        <v>569</v>
      </c>
      <c r="L24">
        <v>19980705</v>
      </c>
      <c r="M24" t="s">
        <v>573</v>
      </c>
      <c r="N24">
        <v>223101</v>
      </c>
      <c r="P24">
        <v>3</v>
      </c>
      <c r="Q24" t="s">
        <v>357</v>
      </c>
      <c r="S24" t="s">
        <v>358</v>
      </c>
      <c r="X24" t="s">
        <v>359</v>
      </c>
      <c r="Z24" t="s">
        <v>360</v>
      </c>
    </row>
    <row r="25" spans="1:26">
      <c r="A25" t="s">
        <v>633</v>
      </c>
      <c r="B25">
        <v>77073428</v>
      </c>
      <c r="C25" t="s">
        <v>631</v>
      </c>
      <c r="D25" t="s">
        <v>632</v>
      </c>
      <c r="E25" t="s">
        <v>351</v>
      </c>
      <c r="F25">
        <v>23</v>
      </c>
      <c r="G25" t="s">
        <v>352</v>
      </c>
      <c r="H25">
        <v>22643</v>
      </c>
      <c r="I25" t="s">
        <v>567</v>
      </c>
      <c r="J25" t="s">
        <v>568</v>
      </c>
      <c r="K25" t="s">
        <v>569</v>
      </c>
      <c r="L25">
        <v>19980926</v>
      </c>
      <c r="M25" t="s">
        <v>633</v>
      </c>
      <c r="N25">
        <v>223101</v>
      </c>
      <c r="P25">
        <v>3</v>
      </c>
      <c r="Q25" t="s">
        <v>357</v>
      </c>
      <c r="S25" t="s">
        <v>358</v>
      </c>
      <c r="X25" t="s">
        <v>359</v>
      </c>
      <c r="Z25" t="s">
        <v>360</v>
      </c>
    </row>
    <row r="26" spans="1:26">
      <c r="A26" t="s">
        <v>663</v>
      </c>
      <c r="B26">
        <v>77073529</v>
      </c>
      <c r="C26" t="s">
        <v>661</v>
      </c>
      <c r="D26" t="s">
        <v>662</v>
      </c>
      <c r="E26" t="s">
        <v>351</v>
      </c>
      <c r="F26">
        <v>23</v>
      </c>
      <c r="G26" t="s">
        <v>352</v>
      </c>
      <c r="H26">
        <v>22643</v>
      </c>
      <c r="I26" t="s">
        <v>567</v>
      </c>
      <c r="J26" t="s">
        <v>568</v>
      </c>
      <c r="K26" t="s">
        <v>569</v>
      </c>
      <c r="L26">
        <v>19980508</v>
      </c>
      <c r="M26" t="s">
        <v>663</v>
      </c>
      <c r="N26">
        <v>223101</v>
      </c>
      <c r="P26">
        <v>3</v>
      </c>
      <c r="Q26" t="s">
        <v>357</v>
      </c>
      <c r="S26" t="s">
        <v>358</v>
      </c>
      <c r="X26" t="s">
        <v>359</v>
      </c>
      <c r="Z26" t="s">
        <v>360</v>
      </c>
    </row>
    <row r="27" spans="1:26">
      <c r="A27" t="s">
        <v>639</v>
      </c>
      <c r="B27">
        <v>77819537</v>
      </c>
      <c r="C27" t="s">
        <v>637</v>
      </c>
      <c r="D27" t="s">
        <v>638</v>
      </c>
      <c r="E27" t="s">
        <v>351</v>
      </c>
      <c r="F27">
        <v>23</v>
      </c>
      <c r="G27" t="s">
        <v>352</v>
      </c>
      <c r="H27">
        <v>22643</v>
      </c>
      <c r="I27" t="s">
        <v>567</v>
      </c>
      <c r="J27" t="s">
        <v>568</v>
      </c>
      <c r="K27" t="s">
        <v>569</v>
      </c>
      <c r="L27">
        <v>20000322</v>
      </c>
      <c r="M27" t="s">
        <v>639</v>
      </c>
      <c r="N27">
        <v>223101</v>
      </c>
      <c r="P27">
        <v>2</v>
      </c>
      <c r="Q27" t="s">
        <v>357</v>
      </c>
      <c r="S27" t="s">
        <v>358</v>
      </c>
      <c r="X27" t="s">
        <v>359</v>
      </c>
      <c r="Z27" t="s">
        <v>360</v>
      </c>
    </row>
    <row r="28" spans="1:26">
      <c r="A28" t="s">
        <v>645</v>
      </c>
      <c r="B28">
        <v>83946535</v>
      </c>
      <c r="C28" t="s">
        <v>643</v>
      </c>
      <c r="D28" t="s">
        <v>644</v>
      </c>
      <c r="E28" t="s">
        <v>351</v>
      </c>
      <c r="F28">
        <v>23</v>
      </c>
      <c r="G28" t="s">
        <v>352</v>
      </c>
      <c r="H28">
        <v>22643</v>
      </c>
      <c r="I28" t="s">
        <v>567</v>
      </c>
      <c r="J28" t="s">
        <v>568</v>
      </c>
      <c r="K28" t="s">
        <v>569</v>
      </c>
      <c r="L28">
        <v>19990603</v>
      </c>
      <c r="M28" t="s">
        <v>645</v>
      </c>
      <c r="N28">
        <v>223101</v>
      </c>
      <c r="P28">
        <v>2</v>
      </c>
      <c r="Q28" t="s">
        <v>357</v>
      </c>
      <c r="S28" t="s">
        <v>358</v>
      </c>
      <c r="X28" t="s">
        <v>359</v>
      </c>
      <c r="Z28" t="s">
        <v>360</v>
      </c>
    </row>
    <row r="29" spans="1:26">
      <c r="A29" t="s">
        <v>609</v>
      </c>
      <c r="B29">
        <v>89617637</v>
      </c>
      <c r="C29" t="s">
        <v>607</v>
      </c>
      <c r="D29" t="s">
        <v>608</v>
      </c>
      <c r="E29" t="s">
        <v>351</v>
      </c>
      <c r="F29">
        <v>23</v>
      </c>
      <c r="G29" t="s">
        <v>352</v>
      </c>
      <c r="H29">
        <v>22643</v>
      </c>
      <c r="I29" t="s">
        <v>567</v>
      </c>
      <c r="J29" t="s">
        <v>568</v>
      </c>
      <c r="K29" t="s">
        <v>569</v>
      </c>
      <c r="L29">
        <v>19990503</v>
      </c>
      <c r="M29" t="s">
        <v>609</v>
      </c>
      <c r="N29">
        <v>223101</v>
      </c>
      <c r="P29">
        <v>2</v>
      </c>
      <c r="Q29" t="s">
        <v>357</v>
      </c>
      <c r="S29" t="s">
        <v>358</v>
      </c>
      <c r="X29" t="s">
        <v>359</v>
      </c>
      <c r="Z29" t="s">
        <v>360</v>
      </c>
    </row>
    <row r="30" spans="1:26">
      <c r="A30" t="s">
        <v>576</v>
      </c>
      <c r="B30">
        <v>89617738</v>
      </c>
      <c r="C30" t="s">
        <v>574</v>
      </c>
      <c r="D30" t="s">
        <v>575</v>
      </c>
      <c r="E30" t="s">
        <v>351</v>
      </c>
      <c r="F30">
        <v>23</v>
      </c>
      <c r="G30" t="s">
        <v>352</v>
      </c>
      <c r="H30">
        <v>22643</v>
      </c>
      <c r="I30" t="s">
        <v>567</v>
      </c>
      <c r="J30" t="s">
        <v>568</v>
      </c>
      <c r="K30" t="s">
        <v>569</v>
      </c>
      <c r="L30">
        <v>19990612</v>
      </c>
      <c r="M30" t="s">
        <v>576</v>
      </c>
      <c r="N30">
        <v>223101</v>
      </c>
      <c r="P30">
        <v>2</v>
      </c>
      <c r="Q30" t="s">
        <v>357</v>
      </c>
      <c r="S30" t="s">
        <v>358</v>
      </c>
      <c r="X30" t="s">
        <v>359</v>
      </c>
      <c r="Z30" t="s">
        <v>360</v>
      </c>
    </row>
    <row r="31" spans="1:26">
      <c r="A31" t="s">
        <v>570</v>
      </c>
      <c r="B31">
        <v>89617839</v>
      </c>
      <c r="C31" t="s">
        <v>565</v>
      </c>
      <c r="D31" t="s">
        <v>566</v>
      </c>
      <c r="E31" t="s">
        <v>351</v>
      </c>
      <c r="F31">
        <v>23</v>
      </c>
      <c r="G31" t="s">
        <v>352</v>
      </c>
      <c r="H31">
        <v>22643</v>
      </c>
      <c r="I31" t="s">
        <v>567</v>
      </c>
      <c r="J31" t="s">
        <v>568</v>
      </c>
      <c r="K31" t="s">
        <v>569</v>
      </c>
      <c r="L31">
        <v>20000310</v>
      </c>
      <c r="M31" t="s">
        <v>570</v>
      </c>
      <c r="N31">
        <v>223101</v>
      </c>
      <c r="P31">
        <v>2</v>
      </c>
      <c r="Q31" t="s">
        <v>357</v>
      </c>
      <c r="S31" t="s">
        <v>358</v>
      </c>
      <c r="X31" t="s">
        <v>359</v>
      </c>
      <c r="Z31" t="s">
        <v>360</v>
      </c>
    </row>
    <row r="32" spans="1:26">
      <c r="A32" t="s">
        <v>600</v>
      </c>
      <c r="B32">
        <v>89617940</v>
      </c>
      <c r="C32" t="s">
        <v>598</v>
      </c>
      <c r="D32" t="s">
        <v>599</v>
      </c>
      <c r="E32" t="s">
        <v>351</v>
      </c>
      <c r="F32">
        <v>23</v>
      </c>
      <c r="G32" t="s">
        <v>352</v>
      </c>
      <c r="H32">
        <v>22643</v>
      </c>
      <c r="I32" t="s">
        <v>567</v>
      </c>
      <c r="J32" t="s">
        <v>568</v>
      </c>
      <c r="K32" t="s">
        <v>569</v>
      </c>
      <c r="L32">
        <v>19990410</v>
      </c>
      <c r="M32" t="s">
        <v>600</v>
      </c>
      <c r="N32">
        <v>223101</v>
      </c>
      <c r="P32">
        <v>2</v>
      </c>
      <c r="Q32" t="s">
        <v>357</v>
      </c>
      <c r="S32" t="s">
        <v>358</v>
      </c>
      <c r="X32" t="s">
        <v>359</v>
      </c>
      <c r="Z32" t="s">
        <v>360</v>
      </c>
    </row>
    <row r="33" spans="1:26">
      <c r="A33" t="s">
        <v>636</v>
      </c>
      <c r="B33">
        <v>89618032</v>
      </c>
      <c r="C33" t="s">
        <v>634</v>
      </c>
      <c r="D33" t="s">
        <v>635</v>
      </c>
      <c r="E33" t="s">
        <v>351</v>
      </c>
      <c r="F33">
        <v>23</v>
      </c>
      <c r="G33" t="s">
        <v>352</v>
      </c>
      <c r="H33">
        <v>22643</v>
      </c>
      <c r="I33" t="s">
        <v>567</v>
      </c>
      <c r="J33" t="s">
        <v>568</v>
      </c>
      <c r="K33" t="s">
        <v>569</v>
      </c>
      <c r="L33">
        <v>19991227</v>
      </c>
      <c r="M33" t="s">
        <v>636</v>
      </c>
      <c r="N33">
        <v>223101</v>
      </c>
      <c r="P33">
        <v>2</v>
      </c>
      <c r="Q33" t="s">
        <v>357</v>
      </c>
      <c r="S33" t="s">
        <v>358</v>
      </c>
      <c r="X33" t="s">
        <v>359</v>
      </c>
      <c r="Z33" t="s">
        <v>360</v>
      </c>
    </row>
    <row r="34" spans="1:26">
      <c r="A34" t="s">
        <v>5048</v>
      </c>
      <c r="B34">
        <v>39754937</v>
      </c>
      <c r="C34" t="s">
        <v>5046</v>
      </c>
      <c r="D34" t="s">
        <v>5047</v>
      </c>
      <c r="E34" t="s">
        <v>393</v>
      </c>
      <c r="F34">
        <v>23</v>
      </c>
      <c r="G34" t="s">
        <v>352</v>
      </c>
      <c r="H34">
        <v>22644</v>
      </c>
      <c r="I34" t="s">
        <v>4919</v>
      </c>
      <c r="J34" t="s">
        <v>4920</v>
      </c>
      <c r="K34" t="s">
        <v>4921</v>
      </c>
      <c r="L34">
        <v>19980605</v>
      </c>
      <c r="M34" t="s">
        <v>5048</v>
      </c>
      <c r="N34">
        <v>223102</v>
      </c>
      <c r="P34">
        <v>3</v>
      </c>
      <c r="Q34" t="s">
        <v>357</v>
      </c>
      <c r="S34" t="s">
        <v>358</v>
      </c>
      <c r="X34" t="s">
        <v>359</v>
      </c>
      <c r="Z34" t="s">
        <v>360</v>
      </c>
    </row>
    <row r="35" spans="1:26">
      <c r="A35" t="s">
        <v>4925</v>
      </c>
      <c r="B35">
        <v>39851531</v>
      </c>
      <c r="C35" t="s">
        <v>4923</v>
      </c>
      <c r="D35" t="s">
        <v>4924</v>
      </c>
      <c r="E35" t="s">
        <v>393</v>
      </c>
      <c r="F35">
        <v>23</v>
      </c>
      <c r="G35" t="s">
        <v>352</v>
      </c>
      <c r="H35">
        <v>22644</v>
      </c>
      <c r="I35" t="s">
        <v>4919</v>
      </c>
      <c r="J35" t="s">
        <v>4920</v>
      </c>
      <c r="K35" t="s">
        <v>4921</v>
      </c>
      <c r="L35">
        <v>19990108</v>
      </c>
      <c r="M35" t="s">
        <v>4925</v>
      </c>
      <c r="N35">
        <v>223102</v>
      </c>
      <c r="P35">
        <v>3</v>
      </c>
      <c r="Q35" t="s">
        <v>357</v>
      </c>
      <c r="S35" t="s">
        <v>358</v>
      </c>
      <c r="X35" t="s">
        <v>359</v>
      </c>
      <c r="Z35" t="s">
        <v>360</v>
      </c>
    </row>
    <row r="36" spans="1:26">
      <c r="A36" t="s">
        <v>4991</v>
      </c>
      <c r="B36">
        <v>47182628</v>
      </c>
      <c r="C36" t="s">
        <v>4989</v>
      </c>
      <c r="D36" t="s">
        <v>4990</v>
      </c>
      <c r="E36" t="s">
        <v>393</v>
      </c>
      <c r="F36">
        <v>23</v>
      </c>
      <c r="G36" t="s">
        <v>352</v>
      </c>
      <c r="H36">
        <v>22644</v>
      </c>
      <c r="I36" t="s">
        <v>4919</v>
      </c>
      <c r="J36" t="s">
        <v>4920</v>
      </c>
      <c r="K36" t="s">
        <v>4921</v>
      </c>
      <c r="L36">
        <v>19980518</v>
      </c>
      <c r="M36" t="s">
        <v>4991</v>
      </c>
      <c r="N36">
        <v>223102</v>
      </c>
      <c r="P36">
        <v>3</v>
      </c>
      <c r="Q36" t="s">
        <v>357</v>
      </c>
      <c r="S36" t="s">
        <v>358</v>
      </c>
      <c r="X36" t="s">
        <v>359</v>
      </c>
      <c r="Z36" t="s">
        <v>360</v>
      </c>
    </row>
    <row r="37" spans="1:26">
      <c r="A37" t="s">
        <v>4994</v>
      </c>
      <c r="B37">
        <v>50955125</v>
      </c>
      <c r="C37" t="s">
        <v>4992</v>
      </c>
      <c r="D37" t="s">
        <v>4993</v>
      </c>
      <c r="E37" t="s">
        <v>393</v>
      </c>
      <c r="F37">
        <v>23</v>
      </c>
      <c r="G37" t="s">
        <v>352</v>
      </c>
      <c r="H37">
        <v>22644</v>
      </c>
      <c r="I37" t="s">
        <v>4919</v>
      </c>
      <c r="J37" t="s">
        <v>4920</v>
      </c>
      <c r="K37" t="s">
        <v>4921</v>
      </c>
      <c r="L37">
        <v>19990405</v>
      </c>
      <c r="M37" t="s">
        <v>4994</v>
      </c>
      <c r="N37">
        <v>223102</v>
      </c>
      <c r="P37">
        <v>2</v>
      </c>
      <c r="Q37" t="s">
        <v>357</v>
      </c>
      <c r="S37" t="s">
        <v>358</v>
      </c>
      <c r="X37" t="s">
        <v>359</v>
      </c>
      <c r="Z37" t="s">
        <v>360</v>
      </c>
    </row>
    <row r="38" spans="1:26">
      <c r="A38" t="s">
        <v>4948</v>
      </c>
      <c r="B38">
        <v>50987938</v>
      </c>
      <c r="C38" t="s">
        <v>4946</v>
      </c>
      <c r="D38" t="s">
        <v>4947</v>
      </c>
      <c r="E38" t="s">
        <v>393</v>
      </c>
      <c r="F38">
        <v>23</v>
      </c>
      <c r="G38" t="s">
        <v>352</v>
      </c>
      <c r="H38">
        <v>22644</v>
      </c>
      <c r="I38" t="s">
        <v>4919</v>
      </c>
      <c r="J38" t="s">
        <v>4920</v>
      </c>
      <c r="K38" t="s">
        <v>4921</v>
      </c>
      <c r="L38">
        <v>19990523</v>
      </c>
      <c r="M38" t="s">
        <v>4948</v>
      </c>
      <c r="N38">
        <v>223102</v>
      </c>
      <c r="P38">
        <v>2</v>
      </c>
      <c r="Q38" t="s">
        <v>357</v>
      </c>
      <c r="S38" t="s">
        <v>358</v>
      </c>
      <c r="X38" t="s">
        <v>359</v>
      </c>
      <c r="Z38" t="s">
        <v>360</v>
      </c>
    </row>
    <row r="39" spans="1:26">
      <c r="A39" t="s">
        <v>4966</v>
      </c>
      <c r="B39">
        <v>51633220</v>
      </c>
      <c r="C39" t="s">
        <v>4964</v>
      </c>
      <c r="D39" t="s">
        <v>4965</v>
      </c>
      <c r="E39" t="s">
        <v>393</v>
      </c>
      <c r="F39">
        <v>23</v>
      </c>
      <c r="G39" t="s">
        <v>352</v>
      </c>
      <c r="H39">
        <v>22644</v>
      </c>
      <c r="I39" t="s">
        <v>4919</v>
      </c>
      <c r="J39" t="s">
        <v>4920</v>
      </c>
      <c r="K39" t="s">
        <v>4921</v>
      </c>
      <c r="L39">
        <v>19990501</v>
      </c>
      <c r="M39" t="s">
        <v>4966</v>
      </c>
      <c r="N39">
        <v>223102</v>
      </c>
      <c r="P39">
        <v>2</v>
      </c>
      <c r="Q39" t="s">
        <v>357</v>
      </c>
      <c r="S39" t="s">
        <v>358</v>
      </c>
      <c r="X39" t="s">
        <v>359</v>
      </c>
      <c r="Z39" t="s">
        <v>360</v>
      </c>
    </row>
    <row r="40" spans="1:26">
      <c r="A40" t="s">
        <v>4969</v>
      </c>
      <c r="B40">
        <v>51634322</v>
      </c>
      <c r="C40" t="s">
        <v>4967</v>
      </c>
      <c r="D40" t="s">
        <v>4968</v>
      </c>
      <c r="E40" t="s">
        <v>393</v>
      </c>
      <c r="F40">
        <v>23</v>
      </c>
      <c r="G40" t="s">
        <v>352</v>
      </c>
      <c r="H40">
        <v>22644</v>
      </c>
      <c r="I40" t="s">
        <v>4919</v>
      </c>
      <c r="J40" t="s">
        <v>4920</v>
      </c>
      <c r="K40" t="s">
        <v>4921</v>
      </c>
      <c r="L40">
        <v>19990501</v>
      </c>
      <c r="M40" t="s">
        <v>4969</v>
      </c>
      <c r="N40">
        <v>223102</v>
      </c>
      <c r="P40">
        <v>2</v>
      </c>
      <c r="Q40" t="s">
        <v>357</v>
      </c>
      <c r="S40" t="s">
        <v>358</v>
      </c>
      <c r="X40" t="s">
        <v>359</v>
      </c>
      <c r="Z40" t="s">
        <v>360</v>
      </c>
    </row>
    <row r="41" spans="1:26">
      <c r="A41" t="s">
        <v>5012</v>
      </c>
      <c r="B41">
        <v>52392930</v>
      </c>
      <c r="C41" t="s">
        <v>5010</v>
      </c>
      <c r="D41" t="s">
        <v>5011</v>
      </c>
      <c r="E41" t="s">
        <v>393</v>
      </c>
      <c r="F41">
        <v>23</v>
      </c>
      <c r="G41" t="s">
        <v>352</v>
      </c>
      <c r="H41">
        <v>22644</v>
      </c>
      <c r="I41" t="s">
        <v>4919</v>
      </c>
      <c r="J41" t="s">
        <v>4920</v>
      </c>
      <c r="K41" t="s">
        <v>4921</v>
      </c>
      <c r="L41">
        <v>19990524</v>
      </c>
      <c r="M41" t="s">
        <v>5012</v>
      </c>
      <c r="N41">
        <v>223102</v>
      </c>
      <c r="P41">
        <v>2</v>
      </c>
      <c r="Q41" t="s">
        <v>357</v>
      </c>
      <c r="S41" t="s">
        <v>358</v>
      </c>
      <c r="X41" t="s">
        <v>359</v>
      </c>
      <c r="Z41" t="s">
        <v>360</v>
      </c>
    </row>
    <row r="42" spans="1:26">
      <c r="A42" t="s">
        <v>4985</v>
      </c>
      <c r="B42">
        <v>58252022</v>
      </c>
      <c r="C42" t="s">
        <v>1700</v>
      </c>
      <c r="D42" t="s">
        <v>1701</v>
      </c>
      <c r="E42" t="s">
        <v>393</v>
      </c>
      <c r="F42">
        <v>23</v>
      </c>
      <c r="G42" t="s">
        <v>352</v>
      </c>
      <c r="H42">
        <v>22644</v>
      </c>
      <c r="I42" t="s">
        <v>4919</v>
      </c>
      <c r="J42" t="s">
        <v>4920</v>
      </c>
      <c r="K42" t="s">
        <v>4921</v>
      </c>
      <c r="L42">
        <v>19991210</v>
      </c>
      <c r="M42" t="s">
        <v>4985</v>
      </c>
      <c r="N42">
        <v>223102</v>
      </c>
      <c r="P42">
        <v>2</v>
      </c>
      <c r="Q42" t="s">
        <v>357</v>
      </c>
      <c r="S42" t="s">
        <v>358</v>
      </c>
      <c r="X42" t="s">
        <v>359</v>
      </c>
      <c r="Z42" t="s">
        <v>360</v>
      </c>
    </row>
    <row r="43" spans="1:26">
      <c r="A43" t="s">
        <v>4936</v>
      </c>
      <c r="B43">
        <v>74382529</v>
      </c>
      <c r="C43" t="s">
        <v>4934</v>
      </c>
      <c r="D43" t="s">
        <v>4935</v>
      </c>
      <c r="E43" t="s">
        <v>393</v>
      </c>
      <c r="F43">
        <v>23</v>
      </c>
      <c r="G43" t="s">
        <v>352</v>
      </c>
      <c r="H43">
        <v>22644</v>
      </c>
      <c r="I43" t="s">
        <v>4919</v>
      </c>
      <c r="J43" t="s">
        <v>4920</v>
      </c>
      <c r="K43" t="s">
        <v>4921</v>
      </c>
      <c r="L43">
        <v>19980406</v>
      </c>
      <c r="M43" t="s">
        <v>4936</v>
      </c>
      <c r="N43">
        <v>223102</v>
      </c>
      <c r="P43">
        <v>3</v>
      </c>
      <c r="Q43" t="s">
        <v>357</v>
      </c>
      <c r="S43" t="s">
        <v>358</v>
      </c>
      <c r="X43" t="s">
        <v>359</v>
      </c>
      <c r="Z43" t="s">
        <v>360</v>
      </c>
    </row>
    <row r="44" spans="1:26">
      <c r="A44" t="s">
        <v>5036</v>
      </c>
      <c r="B44">
        <v>86398337</v>
      </c>
      <c r="C44" t="s">
        <v>5034</v>
      </c>
      <c r="D44" t="s">
        <v>5035</v>
      </c>
      <c r="E44" t="s">
        <v>393</v>
      </c>
      <c r="F44">
        <v>23</v>
      </c>
      <c r="G44" t="s">
        <v>352</v>
      </c>
      <c r="H44">
        <v>22644</v>
      </c>
      <c r="I44" t="s">
        <v>4919</v>
      </c>
      <c r="J44" t="s">
        <v>4920</v>
      </c>
      <c r="K44" t="s">
        <v>4921</v>
      </c>
      <c r="L44">
        <v>19990517</v>
      </c>
      <c r="M44" t="s">
        <v>5036</v>
      </c>
      <c r="N44">
        <v>223102</v>
      </c>
      <c r="P44">
        <v>2</v>
      </c>
      <c r="Q44" t="s">
        <v>357</v>
      </c>
      <c r="S44" t="s">
        <v>358</v>
      </c>
      <c r="X44" t="s">
        <v>359</v>
      </c>
      <c r="Z44" t="s">
        <v>360</v>
      </c>
    </row>
    <row r="45" spans="1:26">
      <c r="A45" t="s">
        <v>4997</v>
      </c>
      <c r="B45">
        <v>95722227</v>
      </c>
      <c r="C45" t="s">
        <v>4995</v>
      </c>
      <c r="D45" t="s">
        <v>4996</v>
      </c>
      <c r="E45" t="s">
        <v>393</v>
      </c>
      <c r="F45">
        <v>23</v>
      </c>
      <c r="G45" t="s">
        <v>352</v>
      </c>
      <c r="H45">
        <v>22644</v>
      </c>
      <c r="I45" t="s">
        <v>4919</v>
      </c>
      <c r="J45" t="s">
        <v>4920</v>
      </c>
      <c r="K45" t="s">
        <v>4921</v>
      </c>
      <c r="L45">
        <v>19990404</v>
      </c>
      <c r="M45" t="s">
        <v>4997</v>
      </c>
      <c r="N45">
        <v>223102</v>
      </c>
      <c r="P45">
        <v>2</v>
      </c>
      <c r="Q45" t="s">
        <v>357</v>
      </c>
      <c r="S45" t="s">
        <v>358</v>
      </c>
      <c r="X45" t="s">
        <v>359</v>
      </c>
      <c r="Z45" t="s">
        <v>360</v>
      </c>
    </row>
    <row r="46" spans="1:26">
      <c r="A46" t="s">
        <v>4954</v>
      </c>
      <c r="B46">
        <v>63523928</v>
      </c>
      <c r="C46" t="s">
        <v>4952</v>
      </c>
      <c r="D46" t="s">
        <v>4953</v>
      </c>
      <c r="E46" t="s">
        <v>393</v>
      </c>
      <c r="F46">
        <v>23</v>
      </c>
      <c r="G46" t="s">
        <v>352</v>
      </c>
      <c r="H46">
        <v>22644</v>
      </c>
      <c r="I46" t="s">
        <v>4919</v>
      </c>
      <c r="J46" t="s">
        <v>4920</v>
      </c>
      <c r="K46" t="s">
        <v>4921</v>
      </c>
      <c r="L46">
        <v>20000823</v>
      </c>
      <c r="M46" t="s">
        <v>4954</v>
      </c>
      <c r="N46">
        <v>223102</v>
      </c>
      <c r="P46">
        <v>1</v>
      </c>
      <c r="Q46" t="s">
        <v>357</v>
      </c>
      <c r="S46" t="s">
        <v>358</v>
      </c>
      <c r="X46" t="s">
        <v>359</v>
      </c>
      <c r="Z46" t="s">
        <v>360</v>
      </c>
    </row>
    <row r="47" spans="1:26">
      <c r="A47" t="s">
        <v>4928</v>
      </c>
      <c r="B47">
        <v>61307320</v>
      </c>
      <c r="C47" t="s">
        <v>4926</v>
      </c>
      <c r="D47" t="s">
        <v>4927</v>
      </c>
      <c r="E47" t="s">
        <v>393</v>
      </c>
      <c r="F47">
        <v>23</v>
      </c>
      <c r="G47" t="s">
        <v>352</v>
      </c>
      <c r="H47">
        <v>22644</v>
      </c>
      <c r="I47" t="s">
        <v>4919</v>
      </c>
      <c r="J47" t="s">
        <v>4920</v>
      </c>
      <c r="K47" t="s">
        <v>4921</v>
      </c>
      <c r="L47">
        <v>20010225</v>
      </c>
      <c r="M47" t="s">
        <v>4928</v>
      </c>
      <c r="N47">
        <v>223102</v>
      </c>
      <c r="P47">
        <v>1</v>
      </c>
      <c r="Q47" t="s">
        <v>357</v>
      </c>
      <c r="S47" t="s">
        <v>358</v>
      </c>
      <c r="X47" t="s">
        <v>359</v>
      </c>
      <c r="Z47" t="s">
        <v>360</v>
      </c>
    </row>
    <row r="48" spans="1:26">
      <c r="A48" t="s">
        <v>4922</v>
      </c>
      <c r="B48">
        <v>67529433</v>
      </c>
      <c r="C48" t="s">
        <v>4917</v>
      </c>
      <c r="D48" t="s">
        <v>4918</v>
      </c>
      <c r="E48" t="s">
        <v>393</v>
      </c>
      <c r="F48">
        <v>23</v>
      </c>
      <c r="G48" t="s">
        <v>352</v>
      </c>
      <c r="H48">
        <v>22644</v>
      </c>
      <c r="I48" t="s">
        <v>4919</v>
      </c>
      <c r="J48" t="s">
        <v>4920</v>
      </c>
      <c r="K48" t="s">
        <v>4921</v>
      </c>
      <c r="L48">
        <v>20000711</v>
      </c>
      <c r="M48" t="s">
        <v>4922</v>
      </c>
      <c r="N48">
        <v>223102</v>
      </c>
      <c r="P48">
        <v>1</v>
      </c>
      <c r="Q48" t="s">
        <v>357</v>
      </c>
      <c r="S48" t="s">
        <v>358</v>
      </c>
      <c r="X48" t="s">
        <v>359</v>
      </c>
      <c r="Z48" t="s">
        <v>360</v>
      </c>
    </row>
    <row r="49" spans="1:26">
      <c r="A49" t="s">
        <v>5027</v>
      </c>
      <c r="B49">
        <v>73004014</v>
      </c>
      <c r="C49" t="s">
        <v>5025</v>
      </c>
      <c r="D49" t="s">
        <v>5026</v>
      </c>
      <c r="E49" t="s">
        <v>393</v>
      </c>
      <c r="F49">
        <v>23</v>
      </c>
      <c r="G49" t="s">
        <v>352</v>
      </c>
      <c r="H49">
        <v>22644</v>
      </c>
      <c r="I49" t="s">
        <v>4919</v>
      </c>
      <c r="J49" t="s">
        <v>4920</v>
      </c>
      <c r="K49" t="s">
        <v>4921</v>
      </c>
      <c r="L49">
        <v>20000727</v>
      </c>
      <c r="M49" t="s">
        <v>5027</v>
      </c>
      <c r="N49">
        <v>223102</v>
      </c>
      <c r="P49">
        <v>1</v>
      </c>
      <c r="Q49" t="s">
        <v>357</v>
      </c>
      <c r="S49" t="s">
        <v>358</v>
      </c>
      <c r="X49" t="s">
        <v>359</v>
      </c>
      <c r="Z49" t="s">
        <v>360</v>
      </c>
    </row>
    <row r="50" spans="1:26">
      <c r="A50" t="s">
        <v>5015</v>
      </c>
      <c r="B50">
        <v>73294429</v>
      </c>
      <c r="C50" t="s">
        <v>5013</v>
      </c>
      <c r="D50" t="s">
        <v>5014</v>
      </c>
      <c r="E50" t="s">
        <v>393</v>
      </c>
      <c r="F50">
        <v>23</v>
      </c>
      <c r="G50" t="s">
        <v>352</v>
      </c>
      <c r="H50">
        <v>22644</v>
      </c>
      <c r="I50" t="s">
        <v>4919</v>
      </c>
      <c r="J50" t="s">
        <v>4920</v>
      </c>
      <c r="K50" t="s">
        <v>4921</v>
      </c>
      <c r="L50">
        <v>20000502</v>
      </c>
      <c r="M50" t="s">
        <v>5015</v>
      </c>
      <c r="N50">
        <v>223102</v>
      </c>
      <c r="P50">
        <v>1</v>
      </c>
      <c r="Q50" t="s">
        <v>357</v>
      </c>
      <c r="S50" t="s">
        <v>358</v>
      </c>
      <c r="X50" t="s">
        <v>359</v>
      </c>
      <c r="Z50" t="s">
        <v>360</v>
      </c>
    </row>
    <row r="51" spans="1:26">
      <c r="A51" t="s">
        <v>4960</v>
      </c>
      <c r="B51">
        <v>98573032</v>
      </c>
      <c r="C51" t="s">
        <v>4958</v>
      </c>
      <c r="D51" t="s">
        <v>4959</v>
      </c>
      <c r="E51" t="s">
        <v>393</v>
      </c>
      <c r="F51">
        <v>23</v>
      </c>
      <c r="G51" t="s">
        <v>352</v>
      </c>
      <c r="H51">
        <v>22644</v>
      </c>
      <c r="I51" t="s">
        <v>4919</v>
      </c>
      <c r="J51" t="s">
        <v>4920</v>
      </c>
      <c r="K51" t="s">
        <v>4921</v>
      </c>
      <c r="L51">
        <v>20000901</v>
      </c>
      <c r="M51" t="s">
        <v>4960</v>
      </c>
      <c r="N51">
        <v>223102</v>
      </c>
      <c r="P51">
        <v>1</v>
      </c>
      <c r="Q51" t="s">
        <v>357</v>
      </c>
      <c r="S51" t="s">
        <v>358</v>
      </c>
      <c r="X51" t="s">
        <v>359</v>
      </c>
      <c r="Z51" t="s">
        <v>360</v>
      </c>
    </row>
    <row r="52" spans="1:26">
      <c r="A52" t="s">
        <v>4978</v>
      </c>
      <c r="B52">
        <v>72822324</v>
      </c>
      <c r="C52" t="s">
        <v>4976</v>
      </c>
      <c r="D52" t="s">
        <v>4977</v>
      </c>
      <c r="E52" t="s">
        <v>393</v>
      </c>
      <c r="F52">
        <v>23</v>
      </c>
      <c r="G52" t="s">
        <v>352</v>
      </c>
      <c r="H52">
        <v>22644</v>
      </c>
      <c r="I52" t="s">
        <v>4919</v>
      </c>
      <c r="J52" t="s">
        <v>4920</v>
      </c>
      <c r="K52" t="s">
        <v>4921</v>
      </c>
      <c r="L52">
        <v>20000520</v>
      </c>
      <c r="M52" t="s">
        <v>4978</v>
      </c>
      <c r="N52">
        <v>223102</v>
      </c>
      <c r="P52">
        <v>1</v>
      </c>
      <c r="Q52" t="s">
        <v>357</v>
      </c>
      <c r="S52" t="s">
        <v>358</v>
      </c>
      <c r="X52" t="s">
        <v>359</v>
      </c>
      <c r="Z52" t="s">
        <v>360</v>
      </c>
    </row>
    <row r="53" spans="1:26">
      <c r="A53" t="s">
        <v>4939</v>
      </c>
      <c r="B53">
        <v>39753936</v>
      </c>
      <c r="C53" t="s">
        <v>4937</v>
      </c>
      <c r="D53" t="s">
        <v>4938</v>
      </c>
      <c r="E53" t="s">
        <v>351</v>
      </c>
      <c r="F53">
        <v>23</v>
      </c>
      <c r="G53" t="s">
        <v>352</v>
      </c>
      <c r="H53">
        <v>22644</v>
      </c>
      <c r="I53" t="s">
        <v>4919</v>
      </c>
      <c r="J53" t="s">
        <v>4920</v>
      </c>
      <c r="K53" t="s">
        <v>4921</v>
      </c>
      <c r="L53">
        <v>19980901</v>
      </c>
      <c r="M53" t="s">
        <v>4939</v>
      </c>
      <c r="N53">
        <v>223102</v>
      </c>
      <c r="P53">
        <v>3</v>
      </c>
      <c r="Q53" t="s">
        <v>357</v>
      </c>
      <c r="S53" t="s">
        <v>358</v>
      </c>
      <c r="X53" t="s">
        <v>359</v>
      </c>
      <c r="Z53" t="s">
        <v>360</v>
      </c>
    </row>
    <row r="54" spans="1:26">
      <c r="A54" t="s">
        <v>4963</v>
      </c>
      <c r="B54">
        <v>39785234</v>
      </c>
      <c r="C54" t="s">
        <v>4961</v>
      </c>
      <c r="D54" t="s">
        <v>4962</v>
      </c>
      <c r="E54" t="s">
        <v>351</v>
      </c>
      <c r="F54">
        <v>23</v>
      </c>
      <c r="G54" t="s">
        <v>352</v>
      </c>
      <c r="H54">
        <v>22644</v>
      </c>
      <c r="I54" t="s">
        <v>4919</v>
      </c>
      <c r="J54" t="s">
        <v>4920</v>
      </c>
      <c r="K54" t="s">
        <v>4921</v>
      </c>
      <c r="L54">
        <v>19980430</v>
      </c>
      <c r="M54" t="s">
        <v>4963</v>
      </c>
      <c r="N54">
        <v>223102</v>
      </c>
      <c r="P54">
        <v>3</v>
      </c>
      <c r="Q54" t="s">
        <v>357</v>
      </c>
      <c r="S54" t="s">
        <v>358</v>
      </c>
      <c r="X54" t="s">
        <v>359</v>
      </c>
      <c r="Z54" t="s">
        <v>360</v>
      </c>
    </row>
    <row r="55" spans="1:26">
      <c r="A55" t="s">
        <v>5039</v>
      </c>
      <c r="B55">
        <v>49816533</v>
      </c>
      <c r="C55" t="s">
        <v>5037</v>
      </c>
      <c r="D55" t="s">
        <v>5038</v>
      </c>
      <c r="E55" t="s">
        <v>351</v>
      </c>
      <c r="F55">
        <v>23</v>
      </c>
      <c r="G55" t="s">
        <v>352</v>
      </c>
      <c r="H55">
        <v>22644</v>
      </c>
      <c r="I55" t="s">
        <v>4919</v>
      </c>
      <c r="J55" t="s">
        <v>4920</v>
      </c>
      <c r="K55" t="s">
        <v>4921</v>
      </c>
      <c r="L55">
        <v>19990502</v>
      </c>
      <c r="M55" t="s">
        <v>5039</v>
      </c>
      <c r="N55">
        <v>223102</v>
      </c>
      <c r="P55">
        <v>2</v>
      </c>
      <c r="Q55" t="s">
        <v>357</v>
      </c>
      <c r="S55" t="s">
        <v>358</v>
      </c>
      <c r="X55" t="s">
        <v>359</v>
      </c>
      <c r="Z55" t="s">
        <v>360</v>
      </c>
    </row>
    <row r="56" spans="1:26">
      <c r="A56" t="s">
        <v>4981</v>
      </c>
      <c r="B56">
        <v>50952627</v>
      </c>
      <c r="C56" t="s">
        <v>4979</v>
      </c>
      <c r="D56" t="s">
        <v>4980</v>
      </c>
      <c r="E56" t="s">
        <v>351</v>
      </c>
      <c r="F56">
        <v>23</v>
      </c>
      <c r="G56" t="s">
        <v>352</v>
      </c>
      <c r="H56">
        <v>22644</v>
      </c>
      <c r="I56" t="s">
        <v>4919</v>
      </c>
      <c r="J56" t="s">
        <v>4920</v>
      </c>
      <c r="K56" t="s">
        <v>4921</v>
      </c>
      <c r="L56">
        <v>19991201</v>
      </c>
      <c r="M56" t="s">
        <v>4981</v>
      </c>
      <c r="N56">
        <v>223102</v>
      </c>
      <c r="P56">
        <v>2</v>
      </c>
      <c r="Q56" t="s">
        <v>357</v>
      </c>
      <c r="S56" t="s">
        <v>358</v>
      </c>
      <c r="X56" t="s">
        <v>359</v>
      </c>
      <c r="Z56" t="s">
        <v>360</v>
      </c>
    </row>
    <row r="57" spans="1:26">
      <c r="A57" t="s">
        <v>5024</v>
      </c>
      <c r="B57">
        <v>53635628</v>
      </c>
      <c r="C57" t="s">
        <v>5022</v>
      </c>
      <c r="D57" t="s">
        <v>5023</v>
      </c>
      <c r="E57" t="s">
        <v>351</v>
      </c>
      <c r="F57">
        <v>23</v>
      </c>
      <c r="G57" t="s">
        <v>352</v>
      </c>
      <c r="H57">
        <v>22644</v>
      </c>
      <c r="I57" t="s">
        <v>4919</v>
      </c>
      <c r="J57" t="s">
        <v>4920</v>
      </c>
      <c r="K57" t="s">
        <v>4921</v>
      </c>
      <c r="L57">
        <v>19990506</v>
      </c>
      <c r="M57" t="s">
        <v>5024</v>
      </c>
      <c r="N57">
        <v>223102</v>
      </c>
      <c r="P57">
        <v>2</v>
      </c>
      <c r="Q57" t="s">
        <v>357</v>
      </c>
      <c r="S57" t="s">
        <v>358</v>
      </c>
      <c r="X57" t="s">
        <v>359</v>
      </c>
      <c r="Z57" t="s">
        <v>360</v>
      </c>
    </row>
    <row r="58" spans="1:26">
      <c r="A58" t="s">
        <v>5030</v>
      </c>
      <c r="B58">
        <v>59911429</v>
      </c>
      <c r="C58" t="s">
        <v>5028</v>
      </c>
      <c r="D58" t="s">
        <v>5029</v>
      </c>
      <c r="E58" t="s">
        <v>351</v>
      </c>
      <c r="F58">
        <v>23</v>
      </c>
      <c r="G58" t="s">
        <v>352</v>
      </c>
      <c r="H58">
        <v>22644</v>
      </c>
      <c r="I58" t="s">
        <v>4919</v>
      </c>
      <c r="J58" t="s">
        <v>4920</v>
      </c>
      <c r="K58" t="s">
        <v>4921</v>
      </c>
      <c r="L58">
        <v>19990113</v>
      </c>
      <c r="M58" t="s">
        <v>5030</v>
      </c>
      <c r="N58">
        <v>223102</v>
      </c>
      <c r="P58">
        <v>3</v>
      </c>
      <c r="Q58" t="s">
        <v>357</v>
      </c>
      <c r="S58" t="s">
        <v>358</v>
      </c>
      <c r="X58" t="s">
        <v>359</v>
      </c>
      <c r="Z58" t="s">
        <v>360</v>
      </c>
    </row>
    <row r="59" spans="1:26">
      <c r="A59" t="s">
        <v>4972</v>
      </c>
      <c r="B59">
        <v>72768131</v>
      </c>
      <c r="C59" t="s">
        <v>4970</v>
      </c>
      <c r="D59" t="s">
        <v>4971</v>
      </c>
      <c r="E59" t="s">
        <v>351</v>
      </c>
      <c r="F59">
        <v>23</v>
      </c>
      <c r="G59" t="s">
        <v>352</v>
      </c>
      <c r="H59">
        <v>22644</v>
      </c>
      <c r="I59" t="s">
        <v>4919</v>
      </c>
      <c r="J59" t="s">
        <v>4920</v>
      </c>
      <c r="K59" t="s">
        <v>4921</v>
      </c>
      <c r="L59">
        <v>20000321</v>
      </c>
      <c r="M59" t="s">
        <v>4972</v>
      </c>
      <c r="N59">
        <v>223102</v>
      </c>
      <c r="P59">
        <v>2</v>
      </c>
      <c r="Q59" t="s">
        <v>357</v>
      </c>
      <c r="S59" t="s">
        <v>358</v>
      </c>
      <c r="X59" t="s">
        <v>359</v>
      </c>
      <c r="Z59" t="s">
        <v>360</v>
      </c>
    </row>
    <row r="60" spans="1:26">
      <c r="A60" t="s">
        <v>5006</v>
      </c>
      <c r="B60">
        <v>73399132</v>
      </c>
      <c r="C60" t="s">
        <v>5004</v>
      </c>
      <c r="D60" t="s">
        <v>5005</v>
      </c>
      <c r="E60" t="s">
        <v>351</v>
      </c>
      <c r="F60">
        <v>23</v>
      </c>
      <c r="G60" t="s">
        <v>352</v>
      </c>
      <c r="H60">
        <v>22644</v>
      </c>
      <c r="I60" t="s">
        <v>4919</v>
      </c>
      <c r="J60" t="s">
        <v>4920</v>
      </c>
      <c r="K60" t="s">
        <v>4921</v>
      </c>
      <c r="L60">
        <v>19980419</v>
      </c>
      <c r="M60" t="s">
        <v>5006</v>
      </c>
      <c r="N60">
        <v>223102</v>
      </c>
      <c r="P60">
        <v>3</v>
      </c>
      <c r="Q60" t="s">
        <v>357</v>
      </c>
      <c r="S60" t="s">
        <v>358</v>
      </c>
      <c r="X60" t="s">
        <v>359</v>
      </c>
      <c r="Z60" t="s">
        <v>360</v>
      </c>
    </row>
    <row r="61" spans="1:26">
      <c r="A61" t="s">
        <v>4945</v>
      </c>
      <c r="B61">
        <v>74382731</v>
      </c>
      <c r="C61" t="s">
        <v>4943</v>
      </c>
      <c r="D61" t="s">
        <v>4944</v>
      </c>
      <c r="E61" t="s">
        <v>351</v>
      </c>
      <c r="F61">
        <v>23</v>
      </c>
      <c r="G61" t="s">
        <v>352</v>
      </c>
      <c r="H61">
        <v>22644</v>
      </c>
      <c r="I61" t="s">
        <v>4919</v>
      </c>
      <c r="J61" t="s">
        <v>4920</v>
      </c>
      <c r="K61" t="s">
        <v>4921</v>
      </c>
      <c r="L61">
        <v>19981230</v>
      </c>
      <c r="M61" t="s">
        <v>4945</v>
      </c>
      <c r="N61">
        <v>223102</v>
      </c>
      <c r="P61">
        <v>3</v>
      </c>
      <c r="Q61" t="s">
        <v>357</v>
      </c>
      <c r="S61" t="s">
        <v>358</v>
      </c>
      <c r="X61" t="s">
        <v>359</v>
      </c>
      <c r="Z61" t="s">
        <v>360</v>
      </c>
    </row>
    <row r="62" spans="1:26">
      <c r="A62" t="s">
        <v>4951</v>
      </c>
      <c r="B62">
        <v>74383429</v>
      </c>
      <c r="C62" t="s">
        <v>4949</v>
      </c>
      <c r="D62" t="s">
        <v>4950</v>
      </c>
      <c r="E62" t="s">
        <v>351</v>
      </c>
      <c r="F62">
        <v>23</v>
      </c>
      <c r="G62" t="s">
        <v>352</v>
      </c>
      <c r="H62">
        <v>22644</v>
      </c>
      <c r="I62" t="s">
        <v>4919</v>
      </c>
      <c r="J62" t="s">
        <v>4920</v>
      </c>
      <c r="K62" t="s">
        <v>4921</v>
      </c>
      <c r="L62">
        <v>19990305</v>
      </c>
      <c r="M62" t="s">
        <v>4951</v>
      </c>
      <c r="N62">
        <v>223102</v>
      </c>
      <c r="P62">
        <v>3</v>
      </c>
      <c r="Q62" t="s">
        <v>357</v>
      </c>
      <c r="S62" t="s">
        <v>358</v>
      </c>
      <c r="X62" t="s">
        <v>359</v>
      </c>
      <c r="Z62" t="s">
        <v>360</v>
      </c>
    </row>
    <row r="63" spans="1:26">
      <c r="A63" t="s">
        <v>5033</v>
      </c>
      <c r="B63">
        <v>74384733</v>
      </c>
      <c r="C63" t="s">
        <v>5031</v>
      </c>
      <c r="D63" t="s">
        <v>5032</v>
      </c>
      <c r="E63" t="s">
        <v>351</v>
      </c>
      <c r="F63">
        <v>23</v>
      </c>
      <c r="G63" t="s">
        <v>352</v>
      </c>
      <c r="H63">
        <v>22644</v>
      </c>
      <c r="I63" t="s">
        <v>4919</v>
      </c>
      <c r="J63" t="s">
        <v>4920</v>
      </c>
      <c r="K63" t="s">
        <v>4921</v>
      </c>
      <c r="L63">
        <v>19980424</v>
      </c>
      <c r="M63" t="s">
        <v>5033</v>
      </c>
      <c r="N63">
        <v>223102</v>
      </c>
      <c r="P63">
        <v>3</v>
      </c>
      <c r="Q63" t="s">
        <v>357</v>
      </c>
      <c r="S63" t="s">
        <v>358</v>
      </c>
      <c r="X63" t="s">
        <v>359</v>
      </c>
      <c r="Z63" t="s">
        <v>360</v>
      </c>
    </row>
    <row r="64" spans="1:26">
      <c r="A64" t="s">
        <v>5000</v>
      </c>
      <c r="B64">
        <v>74385734</v>
      </c>
      <c r="C64" t="s">
        <v>4998</v>
      </c>
      <c r="D64" t="s">
        <v>4999</v>
      </c>
      <c r="E64" t="s">
        <v>351</v>
      </c>
      <c r="F64">
        <v>23</v>
      </c>
      <c r="G64" t="s">
        <v>352</v>
      </c>
      <c r="H64">
        <v>22644</v>
      </c>
      <c r="I64" t="s">
        <v>4919</v>
      </c>
      <c r="J64" t="s">
        <v>4920</v>
      </c>
      <c r="K64" t="s">
        <v>4921</v>
      </c>
      <c r="L64">
        <v>19980502</v>
      </c>
      <c r="M64" t="s">
        <v>5000</v>
      </c>
      <c r="N64">
        <v>223102</v>
      </c>
      <c r="P64">
        <v>3</v>
      </c>
      <c r="Q64" t="s">
        <v>357</v>
      </c>
      <c r="S64" t="s">
        <v>358</v>
      </c>
      <c r="X64" t="s">
        <v>359</v>
      </c>
      <c r="Z64" t="s">
        <v>360</v>
      </c>
    </row>
    <row r="65" spans="1:26">
      <c r="A65" t="s">
        <v>4930</v>
      </c>
      <c r="B65">
        <v>86394232</v>
      </c>
      <c r="C65" t="s">
        <v>4929</v>
      </c>
      <c r="D65" t="s">
        <v>2010</v>
      </c>
      <c r="E65" t="s">
        <v>351</v>
      </c>
      <c r="F65">
        <v>23</v>
      </c>
      <c r="G65" t="s">
        <v>352</v>
      </c>
      <c r="H65">
        <v>22644</v>
      </c>
      <c r="I65" t="s">
        <v>4919</v>
      </c>
      <c r="J65" t="s">
        <v>4920</v>
      </c>
      <c r="K65" t="s">
        <v>4921</v>
      </c>
      <c r="L65">
        <v>19990902</v>
      </c>
      <c r="M65" t="s">
        <v>4930</v>
      </c>
      <c r="N65">
        <v>223102</v>
      </c>
      <c r="P65">
        <v>2</v>
      </c>
      <c r="Q65" t="s">
        <v>357</v>
      </c>
      <c r="S65" t="s">
        <v>358</v>
      </c>
      <c r="X65" t="s">
        <v>359</v>
      </c>
      <c r="Z65" t="s">
        <v>360</v>
      </c>
    </row>
    <row r="66" spans="1:26">
      <c r="A66" t="s">
        <v>4975</v>
      </c>
      <c r="B66">
        <v>86394939</v>
      </c>
      <c r="C66" t="s">
        <v>4973</v>
      </c>
      <c r="D66" t="s">
        <v>4974</v>
      </c>
      <c r="E66" t="s">
        <v>351</v>
      </c>
      <c r="F66">
        <v>23</v>
      </c>
      <c r="G66" t="s">
        <v>352</v>
      </c>
      <c r="H66">
        <v>22644</v>
      </c>
      <c r="I66" t="s">
        <v>4919</v>
      </c>
      <c r="J66" t="s">
        <v>4920</v>
      </c>
      <c r="K66" t="s">
        <v>4921</v>
      </c>
      <c r="L66">
        <v>19990514</v>
      </c>
      <c r="M66" t="s">
        <v>4975</v>
      </c>
      <c r="N66">
        <v>223102</v>
      </c>
      <c r="P66">
        <v>2</v>
      </c>
      <c r="Q66" t="s">
        <v>357</v>
      </c>
      <c r="S66" t="s">
        <v>358</v>
      </c>
      <c r="X66" t="s">
        <v>359</v>
      </c>
      <c r="Z66" t="s">
        <v>360</v>
      </c>
    </row>
    <row r="67" spans="1:26">
      <c r="A67" t="s">
        <v>4933</v>
      </c>
      <c r="B67">
        <v>59848539</v>
      </c>
      <c r="C67" t="s">
        <v>4931</v>
      </c>
      <c r="D67" t="s">
        <v>4932</v>
      </c>
      <c r="E67" t="s">
        <v>351</v>
      </c>
      <c r="F67">
        <v>23</v>
      </c>
      <c r="G67" t="s">
        <v>352</v>
      </c>
      <c r="H67">
        <v>22644</v>
      </c>
      <c r="I67" t="s">
        <v>4919</v>
      </c>
      <c r="J67" t="s">
        <v>4920</v>
      </c>
      <c r="K67" t="s">
        <v>4921</v>
      </c>
      <c r="L67">
        <v>20010314</v>
      </c>
      <c r="M67" t="s">
        <v>4933</v>
      </c>
      <c r="N67">
        <v>223102</v>
      </c>
      <c r="P67">
        <v>1</v>
      </c>
      <c r="Q67" t="s">
        <v>357</v>
      </c>
      <c r="S67" t="s">
        <v>358</v>
      </c>
      <c r="X67" t="s">
        <v>359</v>
      </c>
      <c r="Z67" t="s">
        <v>360</v>
      </c>
    </row>
    <row r="68" spans="1:26">
      <c r="A68" t="s">
        <v>4988</v>
      </c>
      <c r="B68">
        <v>86396234</v>
      </c>
      <c r="C68" t="s">
        <v>4986</v>
      </c>
      <c r="D68" t="s">
        <v>4987</v>
      </c>
      <c r="E68" t="s">
        <v>351</v>
      </c>
      <c r="F68">
        <v>23</v>
      </c>
      <c r="G68" t="s">
        <v>352</v>
      </c>
      <c r="H68">
        <v>22644</v>
      </c>
      <c r="I68" t="s">
        <v>4919</v>
      </c>
      <c r="J68" t="s">
        <v>4920</v>
      </c>
      <c r="K68" t="s">
        <v>4921</v>
      </c>
      <c r="L68">
        <v>19990607</v>
      </c>
      <c r="M68" t="s">
        <v>4988</v>
      </c>
      <c r="N68">
        <v>223102</v>
      </c>
      <c r="P68">
        <v>2</v>
      </c>
      <c r="Q68" t="s">
        <v>357</v>
      </c>
      <c r="S68" t="s">
        <v>358</v>
      </c>
      <c r="X68" t="s">
        <v>359</v>
      </c>
      <c r="Z68" t="s">
        <v>360</v>
      </c>
    </row>
    <row r="69" spans="1:26">
      <c r="A69" t="s">
        <v>4984</v>
      </c>
      <c r="B69">
        <v>86397336</v>
      </c>
      <c r="C69" t="s">
        <v>4982</v>
      </c>
      <c r="D69" t="s">
        <v>4983</v>
      </c>
      <c r="E69" t="s">
        <v>351</v>
      </c>
      <c r="F69">
        <v>23</v>
      </c>
      <c r="G69" t="s">
        <v>352</v>
      </c>
      <c r="H69">
        <v>22644</v>
      </c>
      <c r="I69" t="s">
        <v>4919</v>
      </c>
      <c r="J69" t="s">
        <v>4920</v>
      </c>
      <c r="K69" t="s">
        <v>4921</v>
      </c>
      <c r="L69">
        <v>19990818</v>
      </c>
      <c r="M69" t="s">
        <v>4984</v>
      </c>
      <c r="N69">
        <v>223102</v>
      </c>
      <c r="P69">
        <v>2</v>
      </c>
      <c r="Q69" t="s">
        <v>357</v>
      </c>
      <c r="S69" t="s">
        <v>358</v>
      </c>
      <c r="X69" t="s">
        <v>359</v>
      </c>
      <c r="Z69" t="s">
        <v>360</v>
      </c>
    </row>
    <row r="70" spans="1:26">
      <c r="A70" t="s">
        <v>5003</v>
      </c>
      <c r="B70">
        <v>61938633</v>
      </c>
      <c r="C70" t="s">
        <v>5001</v>
      </c>
      <c r="D70" t="s">
        <v>5002</v>
      </c>
      <c r="E70" t="s">
        <v>351</v>
      </c>
      <c r="F70">
        <v>23</v>
      </c>
      <c r="G70" t="s">
        <v>352</v>
      </c>
      <c r="H70">
        <v>22644</v>
      </c>
      <c r="I70" t="s">
        <v>4919</v>
      </c>
      <c r="J70" t="s">
        <v>4920</v>
      </c>
      <c r="K70" t="s">
        <v>4921</v>
      </c>
      <c r="L70">
        <v>20000501</v>
      </c>
      <c r="M70" t="s">
        <v>5003</v>
      </c>
      <c r="N70">
        <v>223102</v>
      </c>
      <c r="P70">
        <v>1</v>
      </c>
      <c r="Q70" t="s">
        <v>357</v>
      </c>
      <c r="S70" t="s">
        <v>358</v>
      </c>
      <c r="X70" t="s">
        <v>359</v>
      </c>
      <c r="Z70" t="s">
        <v>360</v>
      </c>
    </row>
    <row r="71" spans="1:26">
      <c r="A71" t="s">
        <v>5045</v>
      </c>
      <c r="B71">
        <v>68402323</v>
      </c>
      <c r="C71" t="s">
        <v>5043</v>
      </c>
      <c r="D71" t="s">
        <v>5044</v>
      </c>
      <c r="E71" t="s">
        <v>351</v>
      </c>
      <c r="F71">
        <v>23</v>
      </c>
      <c r="G71" t="s">
        <v>352</v>
      </c>
      <c r="H71">
        <v>22644</v>
      </c>
      <c r="I71" t="s">
        <v>4919</v>
      </c>
      <c r="J71" t="s">
        <v>4920</v>
      </c>
      <c r="K71" t="s">
        <v>4921</v>
      </c>
      <c r="L71">
        <v>20000612</v>
      </c>
      <c r="M71" t="s">
        <v>5045</v>
      </c>
      <c r="N71">
        <v>223102</v>
      </c>
      <c r="P71">
        <v>1</v>
      </c>
      <c r="Q71" t="s">
        <v>357</v>
      </c>
      <c r="S71" t="s">
        <v>358</v>
      </c>
      <c r="X71" t="s">
        <v>359</v>
      </c>
      <c r="Z71" t="s">
        <v>360</v>
      </c>
    </row>
    <row r="72" spans="1:26">
      <c r="A72" t="s">
        <v>4957</v>
      </c>
      <c r="B72">
        <v>72883129</v>
      </c>
      <c r="C72" t="s">
        <v>4955</v>
      </c>
      <c r="D72" t="s">
        <v>4956</v>
      </c>
      <c r="E72" t="s">
        <v>351</v>
      </c>
      <c r="F72">
        <v>23</v>
      </c>
      <c r="G72" t="s">
        <v>352</v>
      </c>
      <c r="H72">
        <v>22644</v>
      </c>
      <c r="I72" t="s">
        <v>4919</v>
      </c>
      <c r="J72" t="s">
        <v>4920</v>
      </c>
      <c r="K72" t="s">
        <v>4921</v>
      </c>
      <c r="L72">
        <v>20000512</v>
      </c>
      <c r="M72" t="s">
        <v>4957</v>
      </c>
      <c r="N72">
        <v>223102</v>
      </c>
      <c r="P72">
        <v>1</v>
      </c>
      <c r="Q72" t="s">
        <v>357</v>
      </c>
      <c r="S72" t="s">
        <v>358</v>
      </c>
      <c r="X72" t="s">
        <v>359</v>
      </c>
      <c r="Z72" t="s">
        <v>360</v>
      </c>
    </row>
    <row r="73" spans="1:26">
      <c r="A73" t="s">
        <v>5009</v>
      </c>
      <c r="B73">
        <v>98563637</v>
      </c>
      <c r="C73" t="s">
        <v>5007</v>
      </c>
      <c r="D73" t="s">
        <v>5008</v>
      </c>
      <c r="E73" t="s">
        <v>351</v>
      </c>
      <c r="F73">
        <v>23</v>
      </c>
      <c r="G73" t="s">
        <v>352</v>
      </c>
      <c r="H73">
        <v>22644</v>
      </c>
      <c r="I73" t="s">
        <v>4919</v>
      </c>
      <c r="J73" t="s">
        <v>4920</v>
      </c>
      <c r="K73" t="s">
        <v>4921</v>
      </c>
      <c r="L73">
        <v>20000712</v>
      </c>
      <c r="M73" t="s">
        <v>5009</v>
      </c>
      <c r="N73">
        <v>223102</v>
      </c>
      <c r="P73">
        <v>1</v>
      </c>
      <c r="Q73" t="s">
        <v>357</v>
      </c>
      <c r="S73" t="s">
        <v>358</v>
      </c>
      <c r="X73" t="s">
        <v>359</v>
      </c>
      <c r="Z73" t="s">
        <v>360</v>
      </c>
    </row>
    <row r="74" spans="1:26">
      <c r="A74" t="s">
        <v>5018</v>
      </c>
      <c r="B74">
        <v>98564436</v>
      </c>
      <c r="C74" t="s">
        <v>5016</v>
      </c>
      <c r="D74" t="s">
        <v>5017</v>
      </c>
      <c r="E74" t="s">
        <v>351</v>
      </c>
      <c r="F74">
        <v>23</v>
      </c>
      <c r="G74" t="s">
        <v>352</v>
      </c>
      <c r="H74">
        <v>22644</v>
      </c>
      <c r="I74" t="s">
        <v>4919</v>
      </c>
      <c r="J74" t="s">
        <v>4920</v>
      </c>
      <c r="K74" t="s">
        <v>4921</v>
      </c>
      <c r="L74">
        <v>20010206</v>
      </c>
      <c r="M74" t="s">
        <v>5018</v>
      </c>
      <c r="N74">
        <v>223102</v>
      </c>
      <c r="P74">
        <v>1</v>
      </c>
      <c r="Q74" t="s">
        <v>357</v>
      </c>
      <c r="S74" t="s">
        <v>358</v>
      </c>
      <c r="X74" t="s">
        <v>359</v>
      </c>
      <c r="Z74" t="s">
        <v>360</v>
      </c>
    </row>
    <row r="75" spans="1:26">
      <c r="A75" t="s">
        <v>5021</v>
      </c>
      <c r="B75">
        <v>98564941</v>
      </c>
      <c r="C75" t="s">
        <v>5019</v>
      </c>
      <c r="D75" t="s">
        <v>5020</v>
      </c>
      <c r="E75" t="s">
        <v>351</v>
      </c>
      <c r="F75">
        <v>23</v>
      </c>
      <c r="G75" t="s">
        <v>352</v>
      </c>
      <c r="H75">
        <v>22644</v>
      </c>
      <c r="I75" t="s">
        <v>4919</v>
      </c>
      <c r="J75" t="s">
        <v>4920</v>
      </c>
      <c r="K75" t="s">
        <v>4921</v>
      </c>
      <c r="L75">
        <v>20001227</v>
      </c>
      <c r="M75" t="s">
        <v>5021</v>
      </c>
      <c r="N75">
        <v>223102</v>
      </c>
      <c r="P75">
        <v>1</v>
      </c>
      <c r="Q75" t="s">
        <v>357</v>
      </c>
      <c r="S75" t="s">
        <v>358</v>
      </c>
      <c r="X75" t="s">
        <v>359</v>
      </c>
      <c r="Z75" t="s">
        <v>360</v>
      </c>
    </row>
    <row r="76" spans="1:26">
      <c r="A76" t="s">
        <v>4942</v>
      </c>
      <c r="B76">
        <v>98566135</v>
      </c>
      <c r="C76" t="s">
        <v>4940</v>
      </c>
      <c r="D76" t="s">
        <v>4941</v>
      </c>
      <c r="E76" t="s">
        <v>351</v>
      </c>
      <c r="F76">
        <v>23</v>
      </c>
      <c r="G76" t="s">
        <v>352</v>
      </c>
      <c r="H76">
        <v>22644</v>
      </c>
      <c r="I76" t="s">
        <v>4919</v>
      </c>
      <c r="J76" t="s">
        <v>4920</v>
      </c>
      <c r="K76" t="s">
        <v>4921</v>
      </c>
      <c r="L76">
        <v>20000421</v>
      </c>
      <c r="M76" t="s">
        <v>4942</v>
      </c>
      <c r="N76">
        <v>223102</v>
      </c>
      <c r="P76">
        <v>1</v>
      </c>
      <c r="Q76" t="s">
        <v>357</v>
      </c>
      <c r="S76" t="s">
        <v>358</v>
      </c>
      <c r="X76" t="s">
        <v>359</v>
      </c>
      <c r="Z76" t="s">
        <v>360</v>
      </c>
    </row>
    <row r="77" spans="1:26">
      <c r="A77" t="s">
        <v>5042</v>
      </c>
      <c r="B77">
        <v>98570534</v>
      </c>
      <c r="C77" t="s">
        <v>5040</v>
      </c>
      <c r="D77" t="s">
        <v>5041</v>
      </c>
      <c r="E77" t="s">
        <v>351</v>
      </c>
      <c r="F77">
        <v>23</v>
      </c>
      <c r="G77" t="s">
        <v>352</v>
      </c>
      <c r="H77">
        <v>22644</v>
      </c>
      <c r="I77" t="s">
        <v>4919</v>
      </c>
      <c r="J77" t="s">
        <v>4920</v>
      </c>
      <c r="K77" t="s">
        <v>4921</v>
      </c>
      <c r="L77">
        <v>20001210</v>
      </c>
      <c r="M77" t="s">
        <v>5042</v>
      </c>
      <c r="N77">
        <v>223102</v>
      </c>
      <c r="P77">
        <v>1</v>
      </c>
      <c r="Q77" t="s">
        <v>357</v>
      </c>
      <c r="S77" t="s">
        <v>358</v>
      </c>
      <c r="X77" t="s">
        <v>359</v>
      </c>
      <c r="Z77" t="s">
        <v>360</v>
      </c>
    </row>
    <row r="78" spans="1:26">
      <c r="A78" t="s">
        <v>2823</v>
      </c>
      <c r="B78">
        <v>39754836</v>
      </c>
      <c r="C78" t="s">
        <v>2821</v>
      </c>
      <c r="D78" t="s">
        <v>2822</v>
      </c>
      <c r="E78" t="s">
        <v>393</v>
      </c>
      <c r="F78">
        <v>23</v>
      </c>
      <c r="G78" t="s">
        <v>352</v>
      </c>
      <c r="H78">
        <v>22645</v>
      </c>
      <c r="I78" t="s">
        <v>2775</v>
      </c>
      <c r="J78" t="s">
        <v>2776</v>
      </c>
      <c r="K78" t="s">
        <v>2777</v>
      </c>
      <c r="L78">
        <v>19981113</v>
      </c>
      <c r="M78" t="s">
        <v>2823</v>
      </c>
      <c r="N78">
        <v>223103</v>
      </c>
      <c r="P78">
        <v>3</v>
      </c>
      <c r="Q78" t="s">
        <v>357</v>
      </c>
      <c r="S78" t="s">
        <v>358</v>
      </c>
      <c r="X78" t="s">
        <v>359</v>
      </c>
      <c r="Z78" t="s">
        <v>360</v>
      </c>
    </row>
    <row r="79" spans="1:26">
      <c r="A79" t="s">
        <v>2829</v>
      </c>
      <c r="B79">
        <v>48224323</v>
      </c>
      <c r="C79" t="s">
        <v>2827</v>
      </c>
      <c r="D79" t="s">
        <v>2828</v>
      </c>
      <c r="E79" t="s">
        <v>393</v>
      </c>
      <c r="F79">
        <v>23</v>
      </c>
      <c r="G79" t="s">
        <v>352</v>
      </c>
      <c r="H79">
        <v>22645</v>
      </c>
      <c r="I79" t="s">
        <v>2775</v>
      </c>
      <c r="J79" t="s">
        <v>2776</v>
      </c>
      <c r="K79" t="s">
        <v>2777</v>
      </c>
      <c r="L79">
        <v>19990802</v>
      </c>
      <c r="M79" t="s">
        <v>2829</v>
      </c>
      <c r="N79">
        <v>223103</v>
      </c>
      <c r="P79">
        <v>2</v>
      </c>
      <c r="Q79" t="s">
        <v>357</v>
      </c>
      <c r="S79" t="s">
        <v>358</v>
      </c>
      <c r="X79" t="s">
        <v>359</v>
      </c>
      <c r="Z79" t="s">
        <v>360</v>
      </c>
    </row>
    <row r="80" spans="1:26">
      <c r="A80" t="s">
        <v>2905</v>
      </c>
      <c r="B80">
        <v>50868229</v>
      </c>
      <c r="C80" t="s">
        <v>2903</v>
      </c>
      <c r="D80" t="s">
        <v>2904</v>
      </c>
      <c r="E80" t="s">
        <v>393</v>
      </c>
      <c r="F80">
        <v>23</v>
      </c>
      <c r="G80" t="s">
        <v>352</v>
      </c>
      <c r="H80">
        <v>22645</v>
      </c>
      <c r="I80" t="s">
        <v>2775</v>
      </c>
      <c r="J80" t="s">
        <v>2776</v>
      </c>
      <c r="K80" t="s">
        <v>2777</v>
      </c>
      <c r="L80">
        <v>19990817</v>
      </c>
      <c r="M80" t="s">
        <v>2905</v>
      </c>
      <c r="N80">
        <v>223103</v>
      </c>
      <c r="P80">
        <v>2</v>
      </c>
      <c r="Q80" t="s">
        <v>357</v>
      </c>
      <c r="S80" t="s">
        <v>358</v>
      </c>
      <c r="X80" t="s">
        <v>359</v>
      </c>
      <c r="Z80" t="s">
        <v>360</v>
      </c>
    </row>
    <row r="81" spans="1:26">
      <c r="A81" t="s">
        <v>2838</v>
      </c>
      <c r="B81">
        <v>54166729</v>
      </c>
      <c r="C81" t="s">
        <v>2836</v>
      </c>
      <c r="D81" t="s">
        <v>2837</v>
      </c>
      <c r="E81" t="s">
        <v>393</v>
      </c>
      <c r="F81">
        <v>23</v>
      </c>
      <c r="G81" t="s">
        <v>352</v>
      </c>
      <c r="H81">
        <v>22645</v>
      </c>
      <c r="I81" t="s">
        <v>2775</v>
      </c>
      <c r="J81" t="s">
        <v>2776</v>
      </c>
      <c r="K81" t="s">
        <v>2777</v>
      </c>
      <c r="L81">
        <v>20000112</v>
      </c>
      <c r="M81" t="s">
        <v>2838</v>
      </c>
      <c r="N81">
        <v>223103</v>
      </c>
      <c r="P81">
        <v>2</v>
      </c>
      <c r="Q81" t="s">
        <v>357</v>
      </c>
      <c r="S81" t="s">
        <v>358</v>
      </c>
      <c r="X81" t="s">
        <v>359</v>
      </c>
      <c r="Z81" t="s">
        <v>360</v>
      </c>
    </row>
    <row r="82" spans="1:26">
      <c r="A82" t="s">
        <v>2820</v>
      </c>
      <c r="B82">
        <v>76174631</v>
      </c>
      <c r="C82" t="s">
        <v>2818</v>
      </c>
      <c r="D82" t="s">
        <v>2819</v>
      </c>
      <c r="E82" t="s">
        <v>393</v>
      </c>
      <c r="F82">
        <v>23</v>
      </c>
      <c r="G82" t="s">
        <v>352</v>
      </c>
      <c r="H82">
        <v>22645</v>
      </c>
      <c r="I82" t="s">
        <v>2775</v>
      </c>
      <c r="J82" t="s">
        <v>2776</v>
      </c>
      <c r="K82" t="s">
        <v>2777</v>
      </c>
      <c r="L82">
        <v>19980727</v>
      </c>
      <c r="M82" t="s">
        <v>2820</v>
      </c>
      <c r="N82">
        <v>223103</v>
      </c>
      <c r="P82">
        <v>3</v>
      </c>
      <c r="Q82" t="s">
        <v>357</v>
      </c>
      <c r="S82" t="s">
        <v>358</v>
      </c>
      <c r="X82" t="s">
        <v>359</v>
      </c>
      <c r="Z82" t="s">
        <v>360</v>
      </c>
    </row>
    <row r="83" spans="1:26">
      <c r="A83" t="s">
        <v>2908</v>
      </c>
      <c r="B83">
        <v>76207628</v>
      </c>
      <c r="C83" t="s">
        <v>2906</v>
      </c>
      <c r="D83" t="s">
        <v>2907</v>
      </c>
      <c r="E83" t="s">
        <v>393</v>
      </c>
      <c r="F83">
        <v>23</v>
      </c>
      <c r="G83" t="s">
        <v>352</v>
      </c>
      <c r="H83">
        <v>22645</v>
      </c>
      <c r="I83" t="s">
        <v>2775</v>
      </c>
      <c r="J83" t="s">
        <v>2776</v>
      </c>
      <c r="K83" t="s">
        <v>2777</v>
      </c>
      <c r="L83">
        <v>19990105</v>
      </c>
      <c r="M83" t="s">
        <v>2908</v>
      </c>
      <c r="N83">
        <v>223103</v>
      </c>
      <c r="P83">
        <v>3</v>
      </c>
      <c r="Q83" t="s">
        <v>357</v>
      </c>
      <c r="S83" t="s">
        <v>358</v>
      </c>
      <c r="X83" t="s">
        <v>359</v>
      </c>
      <c r="Z83" t="s">
        <v>360</v>
      </c>
    </row>
    <row r="84" spans="1:26">
      <c r="A84" t="s">
        <v>2850</v>
      </c>
      <c r="B84">
        <v>76208932</v>
      </c>
      <c r="C84" t="s">
        <v>2848</v>
      </c>
      <c r="D84" t="s">
        <v>2849</v>
      </c>
      <c r="E84" t="s">
        <v>393</v>
      </c>
      <c r="F84">
        <v>23</v>
      </c>
      <c r="G84" t="s">
        <v>352</v>
      </c>
      <c r="H84">
        <v>22645</v>
      </c>
      <c r="I84" t="s">
        <v>2775</v>
      </c>
      <c r="J84" t="s">
        <v>2776</v>
      </c>
      <c r="K84" t="s">
        <v>2777</v>
      </c>
      <c r="L84">
        <v>19980825</v>
      </c>
      <c r="M84" t="s">
        <v>2850</v>
      </c>
      <c r="N84">
        <v>223103</v>
      </c>
      <c r="P84">
        <v>3</v>
      </c>
      <c r="Q84" t="s">
        <v>357</v>
      </c>
      <c r="S84" t="s">
        <v>358</v>
      </c>
      <c r="X84" t="s">
        <v>359</v>
      </c>
      <c r="Z84" t="s">
        <v>360</v>
      </c>
    </row>
    <row r="85" spans="1:26">
      <c r="A85" t="s">
        <v>2805</v>
      </c>
      <c r="B85">
        <v>76211118</v>
      </c>
      <c r="C85" t="s">
        <v>2803</v>
      </c>
      <c r="D85" t="s">
        <v>2804</v>
      </c>
      <c r="E85" t="s">
        <v>393</v>
      </c>
      <c r="F85">
        <v>23</v>
      </c>
      <c r="G85" t="s">
        <v>352</v>
      </c>
      <c r="H85">
        <v>22645</v>
      </c>
      <c r="I85" t="s">
        <v>2775</v>
      </c>
      <c r="J85" t="s">
        <v>2776</v>
      </c>
      <c r="K85" t="s">
        <v>2777</v>
      </c>
      <c r="L85">
        <v>19980723</v>
      </c>
      <c r="M85" t="s">
        <v>2805</v>
      </c>
      <c r="N85">
        <v>223103</v>
      </c>
      <c r="P85">
        <v>3</v>
      </c>
      <c r="Q85" t="s">
        <v>357</v>
      </c>
      <c r="S85" t="s">
        <v>358</v>
      </c>
      <c r="X85" t="s">
        <v>359</v>
      </c>
      <c r="Z85" t="s">
        <v>360</v>
      </c>
    </row>
    <row r="86" spans="1:26">
      <c r="A86" t="s">
        <v>2862</v>
      </c>
      <c r="B86">
        <v>81867838</v>
      </c>
      <c r="C86" t="s">
        <v>2860</v>
      </c>
      <c r="D86" t="s">
        <v>2861</v>
      </c>
      <c r="E86" t="s">
        <v>393</v>
      </c>
      <c r="F86">
        <v>23</v>
      </c>
      <c r="G86" t="s">
        <v>352</v>
      </c>
      <c r="H86">
        <v>22645</v>
      </c>
      <c r="I86" t="s">
        <v>2775</v>
      </c>
      <c r="J86" t="s">
        <v>2776</v>
      </c>
      <c r="K86" t="s">
        <v>2777</v>
      </c>
      <c r="L86">
        <v>20000301</v>
      </c>
      <c r="M86" t="s">
        <v>2862</v>
      </c>
      <c r="N86">
        <v>223103</v>
      </c>
      <c r="P86">
        <v>2</v>
      </c>
      <c r="Q86" t="s">
        <v>357</v>
      </c>
      <c r="S86" t="s">
        <v>358</v>
      </c>
      <c r="X86" t="s">
        <v>359</v>
      </c>
      <c r="Z86" t="s">
        <v>360</v>
      </c>
    </row>
    <row r="87" spans="1:26">
      <c r="A87" t="s">
        <v>2880</v>
      </c>
      <c r="B87">
        <v>85797238</v>
      </c>
      <c r="C87" t="s">
        <v>2878</v>
      </c>
      <c r="D87" t="s">
        <v>2879</v>
      </c>
      <c r="E87" t="s">
        <v>393</v>
      </c>
      <c r="F87">
        <v>23</v>
      </c>
      <c r="G87" t="s">
        <v>352</v>
      </c>
      <c r="H87">
        <v>22645</v>
      </c>
      <c r="I87" t="s">
        <v>2775</v>
      </c>
      <c r="J87" t="s">
        <v>2776</v>
      </c>
      <c r="K87" t="s">
        <v>2777</v>
      </c>
      <c r="L87">
        <v>19990720</v>
      </c>
      <c r="M87" t="s">
        <v>2880</v>
      </c>
      <c r="N87">
        <v>223103</v>
      </c>
      <c r="P87">
        <v>2</v>
      </c>
      <c r="Q87" t="s">
        <v>357</v>
      </c>
      <c r="S87" t="s">
        <v>358</v>
      </c>
      <c r="X87" t="s">
        <v>359</v>
      </c>
      <c r="Z87" t="s">
        <v>360</v>
      </c>
    </row>
    <row r="88" spans="1:26">
      <c r="A88" t="s">
        <v>2784</v>
      </c>
      <c r="B88">
        <v>87941231</v>
      </c>
      <c r="C88" t="s">
        <v>2782</v>
      </c>
      <c r="D88" t="s">
        <v>2783</v>
      </c>
      <c r="E88" t="s">
        <v>393</v>
      </c>
      <c r="F88">
        <v>23</v>
      </c>
      <c r="G88" t="s">
        <v>352</v>
      </c>
      <c r="H88">
        <v>22645</v>
      </c>
      <c r="I88" t="s">
        <v>2775</v>
      </c>
      <c r="J88" t="s">
        <v>2776</v>
      </c>
      <c r="K88" t="s">
        <v>2777</v>
      </c>
      <c r="L88">
        <v>19980414</v>
      </c>
      <c r="M88" t="s">
        <v>2784</v>
      </c>
      <c r="N88">
        <v>223103</v>
      </c>
      <c r="P88">
        <v>2</v>
      </c>
      <c r="Q88" t="s">
        <v>357</v>
      </c>
      <c r="S88" t="s">
        <v>358</v>
      </c>
      <c r="X88" t="s">
        <v>359</v>
      </c>
      <c r="Z88" t="s">
        <v>360</v>
      </c>
    </row>
    <row r="89" spans="1:26">
      <c r="A89" t="s">
        <v>2811</v>
      </c>
      <c r="B89">
        <v>87941635</v>
      </c>
      <c r="C89" t="s">
        <v>2809</v>
      </c>
      <c r="D89" t="s">
        <v>2810</v>
      </c>
      <c r="E89" t="s">
        <v>393</v>
      </c>
      <c r="F89">
        <v>23</v>
      </c>
      <c r="G89" t="s">
        <v>352</v>
      </c>
      <c r="H89">
        <v>22645</v>
      </c>
      <c r="I89" t="s">
        <v>2775</v>
      </c>
      <c r="J89" t="s">
        <v>2776</v>
      </c>
      <c r="K89" t="s">
        <v>2777</v>
      </c>
      <c r="L89">
        <v>19990625</v>
      </c>
      <c r="M89" t="s">
        <v>2811</v>
      </c>
      <c r="N89">
        <v>223103</v>
      </c>
      <c r="P89">
        <v>2</v>
      </c>
      <c r="Q89" t="s">
        <v>357</v>
      </c>
      <c r="S89" t="s">
        <v>358</v>
      </c>
      <c r="X89" t="s">
        <v>359</v>
      </c>
      <c r="Z89" t="s">
        <v>360</v>
      </c>
    </row>
    <row r="90" spans="1:26">
      <c r="A90" t="s">
        <v>2835</v>
      </c>
      <c r="B90">
        <v>87942434</v>
      </c>
      <c r="C90" t="s">
        <v>2833</v>
      </c>
      <c r="D90" t="s">
        <v>2834</v>
      </c>
      <c r="E90" t="s">
        <v>393</v>
      </c>
      <c r="F90">
        <v>23</v>
      </c>
      <c r="G90" t="s">
        <v>352</v>
      </c>
      <c r="H90">
        <v>22645</v>
      </c>
      <c r="I90" t="s">
        <v>2775</v>
      </c>
      <c r="J90" t="s">
        <v>2776</v>
      </c>
      <c r="K90" t="s">
        <v>2777</v>
      </c>
      <c r="L90">
        <v>19990809</v>
      </c>
      <c r="M90" t="s">
        <v>2835</v>
      </c>
      <c r="N90">
        <v>223103</v>
      </c>
      <c r="P90">
        <v>2</v>
      </c>
      <c r="Q90" t="s">
        <v>357</v>
      </c>
      <c r="S90" t="s">
        <v>358</v>
      </c>
      <c r="X90" t="s">
        <v>359</v>
      </c>
      <c r="Z90" t="s">
        <v>360</v>
      </c>
    </row>
    <row r="91" spans="1:26">
      <c r="A91" t="s">
        <v>2841</v>
      </c>
      <c r="B91">
        <v>87942636</v>
      </c>
      <c r="C91" t="s">
        <v>2839</v>
      </c>
      <c r="D91" t="s">
        <v>2840</v>
      </c>
      <c r="E91" t="s">
        <v>393</v>
      </c>
      <c r="F91">
        <v>23</v>
      </c>
      <c r="G91" t="s">
        <v>352</v>
      </c>
      <c r="H91">
        <v>22645</v>
      </c>
      <c r="I91" t="s">
        <v>2775</v>
      </c>
      <c r="J91" t="s">
        <v>2776</v>
      </c>
      <c r="K91" t="s">
        <v>2777</v>
      </c>
      <c r="L91">
        <v>19990517</v>
      </c>
      <c r="M91" t="s">
        <v>2841</v>
      </c>
      <c r="N91">
        <v>223103</v>
      </c>
      <c r="P91">
        <v>2</v>
      </c>
      <c r="Q91" t="s">
        <v>357</v>
      </c>
      <c r="S91" t="s">
        <v>358</v>
      </c>
      <c r="X91" t="s">
        <v>359</v>
      </c>
      <c r="Z91" t="s">
        <v>360</v>
      </c>
    </row>
    <row r="92" spans="1:26">
      <c r="A92" t="s">
        <v>2853</v>
      </c>
      <c r="B92">
        <v>87942838</v>
      </c>
      <c r="C92" t="s">
        <v>2851</v>
      </c>
      <c r="D92" t="s">
        <v>2852</v>
      </c>
      <c r="E92" t="s">
        <v>393</v>
      </c>
      <c r="F92">
        <v>23</v>
      </c>
      <c r="G92" t="s">
        <v>352</v>
      </c>
      <c r="H92">
        <v>22645</v>
      </c>
      <c r="I92" t="s">
        <v>2775</v>
      </c>
      <c r="J92" t="s">
        <v>2776</v>
      </c>
      <c r="K92" t="s">
        <v>2777</v>
      </c>
      <c r="L92">
        <v>19991004</v>
      </c>
      <c r="M92" t="s">
        <v>2853</v>
      </c>
      <c r="N92">
        <v>223103</v>
      </c>
      <c r="P92">
        <v>2</v>
      </c>
      <c r="Q92" t="s">
        <v>357</v>
      </c>
      <c r="S92" t="s">
        <v>358</v>
      </c>
      <c r="X92" t="s">
        <v>359</v>
      </c>
      <c r="Z92" t="s">
        <v>360</v>
      </c>
    </row>
    <row r="93" spans="1:26">
      <c r="A93" t="s">
        <v>2890</v>
      </c>
      <c r="B93">
        <v>87943132</v>
      </c>
      <c r="C93" t="s">
        <v>2888</v>
      </c>
      <c r="D93" t="s">
        <v>2889</v>
      </c>
      <c r="E93" t="s">
        <v>393</v>
      </c>
      <c r="F93">
        <v>23</v>
      </c>
      <c r="G93" t="s">
        <v>352</v>
      </c>
      <c r="H93">
        <v>22645</v>
      </c>
      <c r="I93" t="s">
        <v>2775</v>
      </c>
      <c r="J93" t="s">
        <v>2776</v>
      </c>
      <c r="K93" t="s">
        <v>2777</v>
      </c>
      <c r="L93">
        <v>19990610</v>
      </c>
      <c r="M93" t="s">
        <v>2890</v>
      </c>
      <c r="N93">
        <v>223103</v>
      </c>
      <c r="P93">
        <v>2</v>
      </c>
      <c r="Q93" t="s">
        <v>357</v>
      </c>
      <c r="S93" t="s">
        <v>358</v>
      </c>
      <c r="X93" t="s">
        <v>359</v>
      </c>
      <c r="Z93" t="s">
        <v>360</v>
      </c>
    </row>
    <row r="94" spans="1:26">
      <c r="A94" t="s">
        <v>2847</v>
      </c>
      <c r="B94">
        <v>58206122</v>
      </c>
      <c r="C94" t="s">
        <v>2845</v>
      </c>
      <c r="D94" t="s">
        <v>2846</v>
      </c>
      <c r="E94" t="s">
        <v>393</v>
      </c>
      <c r="F94">
        <v>23</v>
      </c>
      <c r="G94" t="s">
        <v>352</v>
      </c>
      <c r="H94">
        <v>22645</v>
      </c>
      <c r="I94" t="s">
        <v>2775</v>
      </c>
      <c r="J94" t="s">
        <v>2776</v>
      </c>
      <c r="K94" t="s">
        <v>2777</v>
      </c>
      <c r="L94">
        <v>20000805</v>
      </c>
      <c r="M94" t="s">
        <v>2847</v>
      </c>
      <c r="N94">
        <v>223103</v>
      </c>
      <c r="P94">
        <v>1</v>
      </c>
      <c r="Q94" t="s">
        <v>357</v>
      </c>
      <c r="S94" t="s">
        <v>358</v>
      </c>
      <c r="X94" t="s">
        <v>359</v>
      </c>
      <c r="Z94" t="s">
        <v>360</v>
      </c>
    </row>
    <row r="95" spans="1:26">
      <c r="A95" t="s">
        <v>2874</v>
      </c>
      <c r="B95">
        <v>58497538</v>
      </c>
      <c r="C95" t="s">
        <v>2872</v>
      </c>
      <c r="D95" t="s">
        <v>2873</v>
      </c>
      <c r="E95" t="s">
        <v>393</v>
      </c>
      <c r="F95">
        <v>23</v>
      </c>
      <c r="G95" t="s">
        <v>352</v>
      </c>
      <c r="H95">
        <v>22645</v>
      </c>
      <c r="I95" t="s">
        <v>2775</v>
      </c>
      <c r="J95" t="s">
        <v>2776</v>
      </c>
      <c r="K95" t="s">
        <v>2777</v>
      </c>
      <c r="L95">
        <v>20000805</v>
      </c>
      <c r="M95" t="s">
        <v>2874</v>
      </c>
      <c r="N95">
        <v>223103</v>
      </c>
      <c r="P95">
        <v>1</v>
      </c>
      <c r="Q95" t="s">
        <v>357</v>
      </c>
      <c r="S95" t="s">
        <v>358</v>
      </c>
      <c r="X95" t="s">
        <v>359</v>
      </c>
      <c r="Z95" t="s">
        <v>360</v>
      </c>
    </row>
    <row r="96" spans="1:26">
      <c r="A96" t="s">
        <v>2790</v>
      </c>
      <c r="B96">
        <v>69061830</v>
      </c>
      <c r="C96" t="s">
        <v>2788</v>
      </c>
      <c r="D96" t="s">
        <v>2789</v>
      </c>
      <c r="E96" t="s">
        <v>393</v>
      </c>
      <c r="F96">
        <v>23</v>
      </c>
      <c r="G96" t="s">
        <v>352</v>
      </c>
      <c r="H96">
        <v>22645</v>
      </c>
      <c r="I96" t="s">
        <v>2775</v>
      </c>
      <c r="J96" t="s">
        <v>2776</v>
      </c>
      <c r="K96" t="s">
        <v>2777</v>
      </c>
      <c r="L96">
        <v>20000829</v>
      </c>
      <c r="M96" t="s">
        <v>2790</v>
      </c>
      <c r="N96">
        <v>223103</v>
      </c>
      <c r="P96">
        <v>1</v>
      </c>
      <c r="Q96" t="s">
        <v>357</v>
      </c>
      <c r="S96" t="s">
        <v>358</v>
      </c>
      <c r="X96" t="s">
        <v>359</v>
      </c>
      <c r="Z96" t="s">
        <v>360</v>
      </c>
    </row>
    <row r="97" spans="1:26">
      <c r="A97" t="s">
        <v>2911</v>
      </c>
      <c r="B97">
        <v>61939836</v>
      </c>
      <c r="C97" t="s">
        <v>2909</v>
      </c>
      <c r="D97" t="s">
        <v>2910</v>
      </c>
      <c r="E97" t="s">
        <v>393</v>
      </c>
      <c r="F97">
        <v>23</v>
      </c>
      <c r="G97" t="s">
        <v>352</v>
      </c>
      <c r="H97">
        <v>22645</v>
      </c>
      <c r="I97" t="s">
        <v>2775</v>
      </c>
      <c r="J97" t="s">
        <v>2776</v>
      </c>
      <c r="K97" t="s">
        <v>2777</v>
      </c>
      <c r="L97">
        <v>20000609</v>
      </c>
      <c r="M97" t="s">
        <v>2911</v>
      </c>
      <c r="N97">
        <v>223103</v>
      </c>
      <c r="P97">
        <v>1</v>
      </c>
      <c r="Q97" t="s">
        <v>357</v>
      </c>
      <c r="S97" t="s">
        <v>358</v>
      </c>
      <c r="X97" t="s">
        <v>359</v>
      </c>
      <c r="Z97" t="s">
        <v>360</v>
      </c>
    </row>
    <row r="98" spans="1:26">
      <c r="A98" t="s">
        <v>2887</v>
      </c>
      <c r="B98">
        <v>24728831</v>
      </c>
      <c r="C98" t="s">
        <v>2885</v>
      </c>
      <c r="D98" t="s">
        <v>2886</v>
      </c>
      <c r="E98" t="s">
        <v>351</v>
      </c>
      <c r="F98">
        <v>23</v>
      </c>
      <c r="G98" t="s">
        <v>352</v>
      </c>
      <c r="H98">
        <v>22645</v>
      </c>
      <c r="I98" t="s">
        <v>2775</v>
      </c>
      <c r="J98" t="s">
        <v>2776</v>
      </c>
      <c r="K98" t="s">
        <v>2777</v>
      </c>
      <c r="L98">
        <v>19981020</v>
      </c>
      <c r="M98" t="s">
        <v>2887</v>
      </c>
      <c r="N98">
        <v>223103</v>
      </c>
      <c r="P98">
        <v>3</v>
      </c>
      <c r="Q98" t="s">
        <v>357</v>
      </c>
      <c r="S98" t="s">
        <v>358</v>
      </c>
      <c r="X98" t="s">
        <v>359</v>
      </c>
      <c r="Z98" t="s">
        <v>360</v>
      </c>
    </row>
    <row r="99" spans="1:26">
      <c r="A99" t="s">
        <v>2826</v>
      </c>
      <c r="B99">
        <v>39741226</v>
      </c>
      <c r="C99" t="s">
        <v>2824</v>
      </c>
      <c r="D99" t="s">
        <v>2825</v>
      </c>
      <c r="E99" t="s">
        <v>351</v>
      </c>
      <c r="F99">
        <v>23</v>
      </c>
      <c r="G99" t="s">
        <v>352</v>
      </c>
      <c r="H99">
        <v>22645</v>
      </c>
      <c r="I99" t="s">
        <v>2775</v>
      </c>
      <c r="J99" t="s">
        <v>2776</v>
      </c>
      <c r="K99" t="s">
        <v>2777</v>
      </c>
      <c r="L99">
        <v>19980611</v>
      </c>
      <c r="M99" t="s">
        <v>2826</v>
      </c>
      <c r="N99">
        <v>223103</v>
      </c>
      <c r="P99">
        <v>3</v>
      </c>
      <c r="Q99" t="s">
        <v>357</v>
      </c>
      <c r="S99" t="s">
        <v>358</v>
      </c>
      <c r="X99" t="s">
        <v>359</v>
      </c>
      <c r="Z99" t="s">
        <v>360</v>
      </c>
    </row>
    <row r="100" spans="1:26">
      <c r="A100" t="s">
        <v>2896</v>
      </c>
      <c r="B100">
        <v>39815935</v>
      </c>
      <c r="C100" t="s">
        <v>2894</v>
      </c>
      <c r="D100" t="s">
        <v>2895</v>
      </c>
      <c r="E100" t="s">
        <v>351</v>
      </c>
      <c r="F100">
        <v>23</v>
      </c>
      <c r="G100" t="s">
        <v>352</v>
      </c>
      <c r="H100">
        <v>22645</v>
      </c>
      <c r="I100" t="s">
        <v>2775</v>
      </c>
      <c r="J100" t="s">
        <v>2776</v>
      </c>
      <c r="K100" t="s">
        <v>2777</v>
      </c>
      <c r="L100">
        <v>19990102</v>
      </c>
      <c r="M100" t="s">
        <v>2896</v>
      </c>
      <c r="N100">
        <v>223103</v>
      </c>
      <c r="P100">
        <v>3</v>
      </c>
      <c r="Q100" t="s">
        <v>357</v>
      </c>
      <c r="S100" t="s">
        <v>358</v>
      </c>
      <c r="X100" t="s">
        <v>359</v>
      </c>
      <c r="Z100" t="s">
        <v>360</v>
      </c>
    </row>
    <row r="101" spans="1:26">
      <c r="A101" t="s">
        <v>2781</v>
      </c>
      <c r="B101">
        <v>39850126</v>
      </c>
      <c r="C101" t="s">
        <v>2779</v>
      </c>
      <c r="D101" t="s">
        <v>2780</v>
      </c>
      <c r="E101" t="s">
        <v>351</v>
      </c>
      <c r="F101">
        <v>23</v>
      </c>
      <c r="G101" t="s">
        <v>352</v>
      </c>
      <c r="H101">
        <v>22645</v>
      </c>
      <c r="I101" t="s">
        <v>2775</v>
      </c>
      <c r="J101" t="s">
        <v>2776</v>
      </c>
      <c r="K101" t="s">
        <v>2777</v>
      </c>
      <c r="L101">
        <v>19980511</v>
      </c>
      <c r="M101" t="s">
        <v>2781</v>
      </c>
      <c r="N101">
        <v>223103</v>
      </c>
      <c r="P101">
        <v>3</v>
      </c>
      <c r="Q101" t="s">
        <v>357</v>
      </c>
      <c r="S101" t="s">
        <v>358</v>
      </c>
      <c r="X101" t="s">
        <v>359</v>
      </c>
      <c r="Z101" t="s">
        <v>360</v>
      </c>
    </row>
    <row r="102" spans="1:26">
      <c r="A102" t="s">
        <v>2799</v>
      </c>
      <c r="B102">
        <v>47672531</v>
      </c>
      <c r="C102" t="s">
        <v>2797</v>
      </c>
      <c r="D102" t="s">
        <v>2798</v>
      </c>
      <c r="E102" t="s">
        <v>351</v>
      </c>
      <c r="F102">
        <v>23</v>
      </c>
      <c r="G102" t="s">
        <v>352</v>
      </c>
      <c r="H102">
        <v>22645</v>
      </c>
      <c r="I102" t="s">
        <v>2775</v>
      </c>
      <c r="J102" t="s">
        <v>2776</v>
      </c>
      <c r="K102" t="s">
        <v>2777</v>
      </c>
      <c r="L102">
        <v>19991102</v>
      </c>
      <c r="M102" t="s">
        <v>2799</v>
      </c>
      <c r="N102">
        <v>223103</v>
      </c>
      <c r="P102">
        <v>2</v>
      </c>
      <c r="Q102" t="s">
        <v>357</v>
      </c>
      <c r="S102" t="s">
        <v>358</v>
      </c>
      <c r="X102" t="s">
        <v>359</v>
      </c>
      <c r="Z102" t="s">
        <v>360</v>
      </c>
    </row>
    <row r="103" spans="1:26">
      <c r="A103" t="s">
        <v>2902</v>
      </c>
      <c r="B103">
        <v>55954937</v>
      </c>
      <c r="C103" t="s">
        <v>2900</v>
      </c>
      <c r="D103" t="s">
        <v>2901</v>
      </c>
      <c r="E103" t="s">
        <v>351</v>
      </c>
      <c r="F103">
        <v>23</v>
      </c>
      <c r="G103" t="s">
        <v>352</v>
      </c>
      <c r="H103">
        <v>22645</v>
      </c>
      <c r="I103" t="s">
        <v>2775</v>
      </c>
      <c r="J103" t="s">
        <v>2776</v>
      </c>
      <c r="K103" t="s">
        <v>2777</v>
      </c>
      <c r="L103">
        <v>19990805</v>
      </c>
      <c r="M103" t="s">
        <v>2902</v>
      </c>
      <c r="N103">
        <v>223103</v>
      </c>
      <c r="P103">
        <v>2</v>
      </c>
      <c r="Q103" t="s">
        <v>357</v>
      </c>
      <c r="S103" t="s">
        <v>358</v>
      </c>
      <c r="X103" t="s">
        <v>359</v>
      </c>
      <c r="Z103" t="s">
        <v>360</v>
      </c>
    </row>
    <row r="104" spans="1:26">
      <c r="A104" t="s">
        <v>2883</v>
      </c>
      <c r="B104">
        <v>58653936</v>
      </c>
      <c r="C104" t="s">
        <v>2881</v>
      </c>
      <c r="D104" t="s">
        <v>2882</v>
      </c>
      <c r="E104" t="s">
        <v>351</v>
      </c>
      <c r="F104">
        <v>23</v>
      </c>
      <c r="G104" t="s">
        <v>352</v>
      </c>
      <c r="H104">
        <v>22645</v>
      </c>
      <c r="I104" t="s">
        <v>2775</v>
      </c>
      <c r="J104" t="s">
        <v>2776</v>
      </c>
      <c r="K104" t="s">
        <v>2777</v>
      </c>
      <c r="L104">
        <v>19981106</v>
      </c>
      <c r="M104" t="s">
        <v>2883</v>
      </c>
      <c r="N104">
        <v>223103</v>
      </c>
      <c r="P104">
        <v>3</v>
      </c>
      <c r="Q104" t="s">
        <v>357</v>
      </c>
      <c r="S104" t="s">
        <v>358</v>
      </c>
      <c r="X104" t="s">
        <v>359</v>
      </c>
      <c r="Y104" t="s">
        <v>2884</v>
      </c>
      <c r="Z104" t="s">
        <v>1076</v>
      </c>
    </row>
    <row r="105" spans="1:26">
      <c r="A105" t="s">
        <v>2893</v>
      </c>
      <c r="B105">
        <v>64682026</v>
      </c>
      <c r="C105" t="s">
        <v>2891</v>
      </c>
      <c r="D105" t="s">
        <v>2892</v>
      </c>
      <c r="E105" t="s">
        <v>351</v>
      </c>
      <c r="F105">
        <v>23</v>
      </c>
      <c r="G105" t="s">
        <v>352</v>
      </c>
      <c r="H105">
        <v>22645</v>
      </c>
      <c r="I105" t="s">
        <v>2775</v>
      </c>
      <c r="J105" t="s">
        <v>2776</v>
      </c>
      <c r="K105" t="s">
        <v>2777</v>
      </c>
      <c r="L105">
        <v>20000312</v>
      </c>
      <c r="M105" t="s">
        <v>2893</v>
      </c>
      <c r="N105">
        <v>223103</v>
      </c>
      <c r="P105">
        <v>2</v>
      </c>
      <c r="Q105" t="s">
        <v>357</v>
      </c>
      <c r="S105" t="s">
        <v>358</v>
      </c>
      <c r="X105" t="s">
        <v>359</v>
      </c>
      <c r="Z105" t="s">
        <v>360</v>
      </c>
    </row>
    <row r="106" spans="1:26">
      <c r="A106" t="s">
        <v>2814</v>
      </c>
      <c r="B106">
        <v>73454326</v>
      </c>
      <c r="C106" t="s">
        <v>2812</v>
      </c>
      <c r="D106" t="s">
        <v>2813</v>
      </c>
      <c r="E106" t="s">
        <v>351</v>
      </c>
      <c r="F106">
        <v>23</v>
      </c>
      <c r="G106" t="s">
        <v>352</v>
      </c>
      <c r="H106">
        <v>22645</v>
      </c>
      <c r="I106" t="s">
        <v>2775</v>
      </c>
      <c r="J106" t="s">
        <v>2776</v>
      </c>
      <c r="K106" t="s">
        <v>2777</v>
      </c>
      <c r="L106">
        <v>19980718</v>
      </c>
      <c r="M106" t="s">
        <v>2814</v>
      </c>
      <c r="N106">
        <v>223103</v>
      </c>
      <c r="P106">
        <v>3</v>
      </c>
      <c r="Q106" t="s">
        <v>357</v>
      </c>
      <c r="S106" t="s">
        <v>358</v>
      </c>
      <c r="X106" t="s">
        <v>359</v>
      </c>
      <c r="Z106" t="s">
        <v>360</v>
      </c>
    </row>
    <row r="107" spans="1:26">
      <c r="A107" t="s">
        <v>2877</v>
      </c>
      <c r="B107">
        <v>76167633</v>
      </c>
      <c r="C107" t="s">
        <v>2875</v>
      </c>
      <c r="D107" t="s">
        <v>2876</v>
      </c>
      <c r="E107" t="s">
        <v>351</v>
      </c>
      <c r="F107">
        <v>23</v>
      </c>
      <c r="G107" t="s">
        <v>352</v>
      </c>
      <c r="H107">
        <v>22645</v>
      </c>
      <c r="I107" t="s">
        <v>2775</v>
      </c>
      <c r="J107" t="s">
        <v>2776</v>
      </c>
      <c r="K107" t="s">
        <v>2777</v>
      </c>
      <c r="L107">
        <v>19990326</v>
      </c>
      <c r="M107" t="s">
        <v>2877</v>
      </c>
      <c r="N107">
        <v>223103</v>
      </c>
      <c r="P107">
        <v>3</v>
      </c>
      <c r="Q107" t="s">
        <v>357</v>
      </c>
      <c r="S107" t="s">
        <v>358</v>
      </c>
      <c r="X107" t="s">
        <v>359</v>
      </c>
      <c r="Z107" t="s">
        <v>360</v>
      </c>
    </row>
    <row r="108" spans="1:26">
      <c r="A108" t="s">
        <v>2859</v>
      </c>
      <c r="B108">
        <v>76169534</v>
      </c>
      <c r="C108" t="s">
        <v>2857</v>
      </c>
      <c r="D108" t="s">
        <v>2858</v>
      </c>
      <c r="E108" t="s">
        <v>351</v>
      </c>
      <c r="F108">
        <v>23</v>
      </c>
      <c r="G108" t="s">
        <v>352</v>
      </c>
      <c r="H108">
        <v>22645</v>
      </c>
      <c r="I108" t="s">
        <v>2775</v>
      </c>
      <c r="J108" t="s">
        <v>2776</v>
      </c>
      <c r="K108" t="s">
        <v>2777</v>
      </c>
      <c r="L108">
        <v>19980408</v>
      </c>
      <c r="M108" t="s">
        <v>2859</v>
      </c>
      <c r="N108">
        <v>223103</v>
      </c>
      <c r="P108">
        <v>3</v>
      </c>
      <c r="Q108" t="s">
        <v>357</v>
      </c>
      <c r="S108" t="s">
        <v>358</v>
      </c>
      <c r="X108" t="s">
        <v>359</v>
      </c>
      <c r="Z108" t="s">
        <v>360</v>
      </c>
    </row>
    <row r="109" spans="1:26">
      <c r="A109" t="s">
        <v>2856</v>
      </c>
      <c r="B109">
        <v>76171931</v>
      </c>
      <c r="C109" t="s">
        <v>2854</v>
      </c>
      <c r="D109" t="s">
        <v>2855</v>
      </c>
      <c r="E109" t="s">
        <v>351</v>
      </c>
      <c r="F109">
        <v>23</v>
      </c>
      <c r="G109" t="s">
        <v>352</v>
      </c>
      <c r="H109">
        <v>22645</v>
      </c>
      <c r="I109" t="s">
        <v>2775</v>
      </c>
      <c r="J109" t="s">
        <v>2776</v>
      </c>
      <c r="K109" t="s">
        <v>2777</v>
      </c>
      <c r="L109">
        <v>19981007</v>
      </c>
      <c r="M109" t="s">
        <v>2856</v>
      </c>
      <c r="N109">
        <v>223103</v>
      </c>
      <c r="P109">
        <v>3</v>
      </c>
      <c r="Q109" t="s">
        <v>357</v>
      </c>
      <c r="S109" t="s">
        <v>358</v>
      </c>
      <c r="X109" t="s">
        <v>359</v>
      </c>
      <c r="Z109" t="s">
        <v>360</v>
      </c>
    </row>
    <row r="110" spans="1:26">
      <c r="A110" t="s">
        <v>2787</v>
      </c>
      <c r="B110">
        <v>76173731</v>
      </c>
      <c r="C110" t="s">
        <v>2785</v>
      </c>
      <c r="D110" t="s">
        <v>2786</v>
      </c>
      <c r="E110" t="s">
        <v>351</v>
      </c>
      <c r="F110">
        <v>23</v>
      </c>
      <c r="G110" t="s">
        <v>352</v>
      </c>
      <c r="H110">
        <v>22645</v>
      </c>
      <c r="I110" t="s">
        <v>2775</v>
      </c>
      <c r="J110" t="s">
        <v>2776</v>
      </c>
      <c r="K110" t="s">
        <v>2777</v>
      </c>
      <c r="L110">
        <v>19980523</v>
      </c>
      <c r="M110" t="s">
        <v>2787</v>
      </c>
      <c r="N110">
        <v>223103</v>
      </c>
      <c r="P110">
        <v>3</v>
      </c>
      <c r="Q110" t="s">
        <v>357</v>
      </c>
      <c r="S110" t="s">
        <v>358</v>
      </c>
      <c r="X110" t="s">
        <v>359</v>
      </c>
      <c r="Z110" t="s">
        <v>360</v>
      </c>
    </row>
    <row r="111" spans="1:26">
      <c r="A111" t="s">
        <v>2832</v>
      </c>
      <c r="B111">
        <v>76613326</v>
      </c>
      <c r="C111" t="s">
        <v>2830</v>
      </c>
      <c r="D111" t="s">
        <v>2831</v>
      </c>
      <c r="E111" t="s">
        <v>351</v>
      </c>
      <c r="F111">
        <v>23</v>
      </c>
      <c r="G111" t="s">
        <v>352</v>
      </c>
      <c r="H111">
        <v>22645</v>
      </c>
      <c r="I111" t="s">
        <v>2775</v>
      </c>
      <c r="J111" t="s">
        <v>2776</v>
      </c>
      <c r="K111" t="s">
        <v>2777</v>
      </c>
      <c r="L111">
        <v>19980921</v>
      </c>
      <c r="M111" t="s">
        <v>2832</v>
      </c>
      <c r="N111">
        <v>223103</v>
      </c>
      <c r="P111">
        <v>3</v>
      </c>
      <c r="Q111" t="s">
        <v>357</v>
      </c>
      <c r="S111" t="s">
        <v>358</v>
      </c>
      <c r="X111" t="s">
        <v>359</v>
      </c>
      <c r="Z111" t="s">
        <v>360</v>
      </c>
    </row>
    <row r="112" spans="1:26">
      <c r="A112" t="s">
        <v>2802</v>
      </c>
      <c r="B112">
        <v>85611526</v>
      </c>
      <c r="C112" t="s">
        <v>2800</v>
      </c>
      <c r="D112" t="s">
        <v>2801</v>
      </c>
      <c r="E112" t="s">
        <v>351</v>
      </c>
      <c r="F112">
        <v>23</v>
      </c>
      <c r="G112" t="s">
        <v>352</v>
      </c>
      <c r="H112">
        <v>22645</v>
      </c>
      <c r="I112" t="s">
        <v>2775</v>
      </c>
      <c r="J112" t="s">
        <v>2776</v>
      </c>
      <c r="K112" t="s">
        <v>2777</v>
      </c>
      <c r="L112">
        <v>19990509</v>
      </c>
      <c r="M112" t="s">
        <v>2802</v>
      </c>
      <c r="N112">
        <v>223103</v>
      </c>
      <c r="P112">
        <v>2</v>
      </c>
      <c r="Q112" t="s">
        <v>357</v>
      </c>
      <c r="S112" t="s">
        <v>358</v>
      </c>
      <c r="X112" t="s">
        <v>359</v>
      </c>
      <c r="Z112" t="s">
        <v>360</v>
      </c>
    </row>
    <row r="113" spans="1:26">
      <c r="A113" t="s">
        <v>2778</v>
      </c>
      <c r="B113">
        <v>87938439</v>
      </c>
      <c r="C113" t="s">
        <v>2773</v>
      </c>
      <c r="D113" t="s">
        <v>2774</v>
      </c>
      <c r="E113" t="s">
        <v>351</v>
      </c>
      <c r="F113">
        <v>23</v>
      </c>
      <c r="G113" t="s">
        <v>352</v>
      </c>
      <c r="H113">
        <v>22645</v>
      </c>
      <c r="I113" t="s">
        <v>2775</v>
      </c>
      <c r="J113" t="s">
        <v>2776</v>
      </c>
      <c r="K113" t="s">
        <v>2777</v>
      </c>
      <c r="L113">
        <v>20000302</v>
      </c>
      <c r="M113" t="s">
        <v>2778</v>
      </c>
      <c r="N113">
        <v>223103</v>
      </c>
      <c r="P113">
        <v>2</v>
      </c>
      <c r="Q113" t="s">
        <v>357</v>
      </c>
      <c r="S113" t="s">
        <v>358</v>
      </c>
      <c r="X113" t="s">
        <v>359</v>
      </c>
      <c r="Z113" t="s">
        <v>360</v>
      </c>
    </row>
    <row r="114" spans="1:26">
      <c r="A114" t="s">
        <v>2793</v>
      </c>
      <c r="B114">
        <v>87938843</v>
      </c>
      <c r="C114" t="s">
        <v>2791</v>
      </c>
      <c r="D114" t="s">
        <v>2792</v>
      </c>
      <c r="E114" t="s">
        <v>351</v>
      </c>
      <c r="F114">
        <v>23</v>
      </c>
      <c r="G114" t="s">
        <v>352</v>
      </c>
      <c r="H114">
        <v>22645</v>
      </c>
      <c r="I114" t="s">
        <v>2775</v>
      </c>
      <c r="J114" t="s">
        <v>2776</v>
      </c>
      <c r="K114" t="s">
        <v>2777</v>
      </c>
      <c r="L114">
        <v>19990615</v>
      </c>
      <c r="M114" t="s">
        <v>2793</v>
      </c>
      <c r="N114">
        <v>223103</v>
      </c>
      <c r="P114">
        <v>2</v>
      </c>
      <c r="Q114" t="s">
        <v>357</v>
      </c>
      <c r="S114" t="s">
        <v>358</v>
      </c>
      <c r="X114" t="s">
        <v>359</v>
      </c>
      <c r="Z114" t="s">
        <v>360</v>
      </c>
    </row>
    <row r="115" spans="1:26">
      <c r="A115" t="s">
        <v>2796</v>
      </c>
      <c r="B115">
        <v>87939137</v>
      </c>
      <c r="C115" t="s">
        <v>2794</v>
      </c>
      <c r="D115" t="s">
        <v>2795</v>
      </c>
      <c r="E115" t="s">
        <v>351</v>
      </c>
      <c r="F115">
        <v>23</v>
      </c>
      <c r="G115" t="s">
        <v>352</v>
      </c>
      <c r="H115">
        <v>22645</v>
      </c>
      <c r="I115" t="s">
        <v>2775</v>
      </c>
      <c r="J115" t="s">
        <v>2776</v>
      </c>
      <c r="K115" t="s">
        <v>2777</v>
      </c>
      <c r="L115">
        <v>19990608</v>
      </c>
      <c r="M115" t="s">
        <v>2796</v>
      </c>
      <c r="N115">
        <v>223103</v>
      </c>
      <c r="P115">
        <v>2</v>
      </c>
      <c r="Q115" t="s">
        <v>357</v>
      </c>
      <c r="S115" t="s">
        <v>358</v>
      </c>
      <c r="X115" t="s">
        <v>359</v>
      </c>
      <c r="Z115" t="s">
        <v>360</v>
      </c>
    </row>
    <row r="116" spans="1:26">
      <c r="A116" t="s">
        <v>2808</v>
      </c>
      <c r="B116">
        <v>87939642</v>
      </c>
      <c r="C116" t="s">
        <v>2806</v>
      </c>
      <c r="D116" t="s">
        <v>2807</v>
      </c>
      <c r="E116" t="s">
        <v>351</v>
      </c>
      <c r="F116">
        <v>23</v>
      </c>
      <c r="G116" t="s">
        <v>352</v>
      </c>
      <c r="H116">
        <v>22645</v>
      </c>
      <c r="I116" t="s">
        <v>2775</v>
      </c>
      <c r="J116" t="s">
        <v>2776</v>
      </c>
      <c r="K116" t="s">
        <v>2777</v>
      </c>
      <c r="L116">
        <v>20000326</v>
      </c>
      <c r="M116" t="s">
        <v>2808</v>
      </c>
      <c r="N116">
        <v>223103</v>
      </c>
      <c r="P116">
        <v>2</v>
      </c>
      <c r="Q116" t="s">
        <v>357</v>
      </c>
      <c r="S116" t="s">
        <v>358</v>
      </c>
      <c r="X116" t="s">
        <v>359</v>
      </c>
      <c r="Z116" t="s">
        <v>360</v>
      </c>
    </row>
    <row r="117" spans="1:26">
      <c r="A117" t="s">
        <v>2844</v>
      </c>
      <c r="B117">
        <v>87940129</v>
      </c>
      <c r="C117" t="s">
        <v>2842</v>
      </c>
      <c r="D117" t="s">
        <v>2843</v>
      </c>
      <c r="E117" t="s">
        <v>351</v>
      </c>
      <c r="F117">
        <v>23</v>
      </c>
      <c r="G117" t="s">
        <v>352</v>
      </c>
      <c r="H117">
        <v>22645</v>
      </c>
      <c r="I117" t="s">
        <v>2775</v>
      </c>
      <c r="J117" t="s">
        <v>2776</v>
      </c>
      <c r="K117" t="s">
        <v>2777</v>
      </c>
      <c r="L117">
        <v>19991017</v>
      </c>
      <c r="M117" t="s">
        <v>2844</v>
      </c>
      <c r="N117">
        <v>223103</v>
      </c>
      <c r="P117">
        <v>2</v>
      </c>
      <c r="Q117" t="s">
        <v>357</v>
      </c>
      <c r="S117" t="s">
        <v>358</v>
      </c>
      <c r="X117" t="s">
        <v>359</v>
      </c>
      <c r="Z117" t="s">
        <v>360</v>
      </c>
    </row>
    <row r="118" spans="1:26">
      <c r="A118" t="s">
        <v>2865</v>
      </c>
      <c r="B118">
        <v>87940533</v>
      </c>
      <c r="C118" t="s">
        <v>2863</v>
      </c>
      <c r="D118" t="s">
        <v>2864</v>
      </c>
      <c r="E118" t="s">
        <v>351</v>
      </c>
      <c r="F118">
        <v>23</v>
      </c>
      <c r="G118" t="s">
        <v>352</v>
      </c>
      <c r="H118">
        <v>22645</v>
      </c>
      <c r="I118" t="s">
        <v>2775</v>
      </c>
      <c r="J118" t="s">
        <v>2776</v>
      </c>
      <c r="K118" t="s">
        <v>2777</v>
      </c>
      <c r="L118">
        <v>19990714</v>
      </c>
      <c r="M118" t="s">
        <v>2865</v>
      </c>
      <c r="N118">
        <v>223103</v>
      </c>
      <c r="P118">
        <v>2</v>
      </c>
      <c r="Q118" t="s">
        <v>357</v>
      </c>
      <c r="S118" t="s">
        <v>358</v>
      </c>
      <c r="X118" t="s">
        <v>359</v>
      </c>
      <c r="Z118" t="s">
        <v>360</v>
      </c>
    </row>
    <row r="119" spans="1:26">
      <c r="A119" t="s">
        <v>2899</v>
      </c>
      <c r="B119">
        <v>59375635</v>
      </c>
      <c r="C119" t="s">
        <v>2897</v>
      </c>
      <c r="D119" t="s">
        <v>2898</v>
      </c>
      <c r="E119" t="s">
        <v>351</v>
      </c>
      <c r="F119">
        <v>23</v>
      </c>
      <c r="G119" t="s">
        <v>352</v>
      </c>
      <c r="H119">
        <v>22645</v>
      </c>
      <c r="I119" t="s">
        <v>2775</v>
      </c>
      <c r="J119" t="s">
        <v>2776</v>
      </c>
      <c r="K119" t="s">
        <v>2777</v>
      </c>
      <c r="L119">
        <v>20000913</v>
      </c>
      <c r="M119" t="s">
        <v>2899</v>
      </c>
      <c r="N119">
        <v>223103</v>
      </c>
      <c r="P119">
        <v>1</v>
      </c>
      <c r="Q119" t="s">
        <v>357</v>
      </c>
      <c r="S119" t="s">
        <v>358</v>
      </c>
      <c r="X119" t="s">
        <v>359</v>
      </c>
      <c r="Z119" t="s">
        <v>360</v>
      </c>
    </row>
    <row r="120" spans="1:26">
      <c r="A120" t="s">
        <v>2817</v>
      </c>
      <c r="B120">
        <v>68324023</v>
      </c>
      <c r="C120" t="s">
        <v>2815</v>
      </c>
      <c r="D120" t="s">
        <v>2816</v>
      </c>
      <c r="E120" t="s">
        <v>351</v>
      </c>
      <c r="F120">
        <v>23</v>
      </c>
      <c r="G120" t="s">
        <v>352</v>
      </c>
      <c r="H120">
        <v>22645</v>
      </c>
      <c r="I120" t="s">
        <v>2775</v>
      </c>
      <c r="J120" t="s">
        <v>2776</v>
      </c>
      <c r="K120" t="s">
        <v>2777</v>
      </c>
      <c r="L120">
        <v>20000905</v>
      </c>
      <c r="M120" t="s">
        <v>2817</v>
      </c>
      <c r="N120">
        <v>223103</v>
      </c>
      <c r="P120">
        <v>1</v>
      </c>
      <c r="Q120" t="s">
        <v>357</v>
      </c>
      <c r="S120" t="s">
        <v>358</v>
      </c>
      <c r="X120" t="s">
        <v>359</v>
      </c>
      <c r="Z120" t="s">
        <v>360</v>
      </c>
    </row>
    <row r="121" spans="1:26">
      <c r="A121" t="s">
        <v>2868</v>
      </c>
      <c r="B121">
        <v>68656435</v>
      </c>
      <c r="C121" t="s">
        <v>2866</v>
      </c>
      <c r="D121" t="s">
        <v>2867</v>
      </c>
      <c r="E121" t="s">
        <v>351</v>
      </c>
      <c r="F121">
        <v>23</v>
      </c>
      <c r="G121" t="s">
        <v>352</v>
      </c>
      <c r="H121">
        <v>22645</v>
      </c>
      <c r="I121" t="s">
        <v>2775</v>
      </c>
      <c r="J121" t="s">
        <v>2776</v>
      </c>
      <c r="K121" t="s">
        <v>2777</v>
      </c>
      <c r="L121">
        <v>20000429</v>
      </c>
      <c r="M121" t="s">
        <v>2868</v>
      </c>
      <c r="N121">
        <v>223103</v>
      </c>
      <c r="P121">
        <v>1</v>
      </c>
      <c r="Q121" t="s">
        <v>357</v>
      </c>
      <c r="S121" t="s">
        <v>358</v>
      </c>
      <c r="X121" t="s">
        <v>359</v>
      </c>
      <c r="Z121" t="s">
        <v>360</v>
      </c>
    </row>
    <row r="122" spans="1:26">
      <c r="A122" t="s">
        <v>2871</v>
      </c>
      <c r="B122">
        <v>58156429</v>
      </c>
      <c r="C122" t="s">
        <v>2869</v>
      </c>
      <c r="D122" t="s">
        <v>2870</v>
      </c>
      <c r="E122" t="s">
        <v>351</v>
      </c>
      <c r="F122">
        <v>23</v>
      </c>
      <c r="G122" t="s">
        <v>352</v>
      </c>
      <c r="H122">
        <v>22645</v>
      </c>
      <c r="I122" t="s">
        <v>2775</v>
      </c>
      <c r="J122" t="s">
        <v>2776</v>
      </c>
      <c r="K122" t="s">
        <v>2777</v>
      </c>
      <c r="L122">
        <v>20000910</v>
      </c>
      <c r="M122" t="s">
        <v>2871</v>
      </c>
      <c r="N122">
        <v>223103</v>
      </c>
      <c r="P122">
        <v>1</v>
      </c>
      <c r="Q122" t="s">
        <v>357</v>
      </c>
      <c r="S122" t="s">
        <v>358</v>
      </c>
      <c r="X122" t="s">
        <v>359</v>
      </c>
      <c r="Z122" t="s">
        <v>360</v>
      </c>
    </row>
    <row r="123" spans="1:26">
      <c r="A123" t="s">
        <v>2408</v>
      </c>
      <c r="B123">
        <v>25356223</v>
      </c>
      <c r="C123" t="s">
        <v>2406</v>
      </c>
      <c r="D123" t="s">
        <v>2407</v>
      </c>
      <c r="E123" t="s">
        <v>393</v>
      </c>
      <c r="F123">
        <v>23</v>
      </c>
      <c r="G123" t="s">
        <v>352</v>
      </c>
      <c r="H123">
        <v>22646</v>
      </c>
      <c r="I123" t="s">
        <v>2265</v>
      </c>
      <c r="J123" t="s">
        <v>2266</v>
      </c>
      <c r="K123" t="s">
        <v>2267</v>
      </c>
      <c r="L123">
        <v>19981201</v>
      </c>
      <c r="M123" t="s">
        <v>2408</v>
      </c>
      <c r="N123">
        <v>223104</v>
      </c>
      <c r="P123">
        <v>3</v>
      </c>
      <c r="Q123" t="s">
        <v>357</v>
      </c>
      <c r="S123" t="s">
        <v>835</v>
      </c>
      <c r="X123" t="s">
        <v>359</v>
      </c>
      <c r="Z123" t="s">
        <v>360</v>
      </c>
    </row>
    <row r="124" spans="1:26">
      <c r="A124" t="s">
        <v>2456</v>
      </c>
      <c r="B124">
        <v>39755130</v>
      </c>
      <c r="C124" t="s">
        <v>2454</v>
      </c>
      <c r="D124" t="s">
        <v>2455</v>
      </c>
      <c r="E124" t="s">
        <v>393</v>
      </c>
      <c r="F124">
        <v>23</v>
      </c>
      <c r="G124" t="s">
        <v>352</v>
      </c>
      <c r="H124">
        <v>22646</v>
      </c>
      <c r="I124" t="s">
        <v>2265</v>
      </c>
      <c r="J124" t="s">
        <v>2266</v>
      </c>
      <c r="K124" t="s">
        <v>2267</v>
      </c>
      <c r="L124">
        <v>19981012</v>
      </c>
      <c r="M124" t="s">
        <v>2456</v>
      </c>
      <c r="N124">
        <v>223104</v>
      </c>
      <c r="P124">
        <v>3</v>
      </c>
      <c r="Q124" t="s">
        <v>357</v>
      </c>
      <c r="S124" t="s">
        <v>835</v>
      </c>
      <c r="X124" t="s">
        <v>359</v>
      </c>
      <c r="Z124" t="s">
        <v>360</v>
      </c>
    </row>
    <row r="125" spans="1:26">
      <c r="A125" t="s">
        <v>2322</v>
      </c>
      <c r="B125">
        <v>39798844</v>
      </c>
      <c r="C125" t="s">
        <v>2320</v>
      </c>
      <c r="D125" t="s">
        <v>2321</v>
      </c>
      <c r="E125" t="s">
        <v>393</v>
      </c>
      <c r="F125">
        <v>23</v>
      </c>
      <c r="G125" t="s">
        <v>352</v>
      </c>
      <c r="H125">
        <v>22646</v>
      </c>
      <c r="I125" t="s">
        <v>2265</v>
      </c>
      <c r="J125" t="s">
        <v>2266</v>
      </c>
      <c r="K125" t="s">
        <v>2267</v>
      </c>
      <c r="L125">
        <v>19990110</v>
      </c>
      <c r="M125" t="s">
        <v>2322</v>
      </c>
      <c r="N125">
        <v>223104</v>
      </c>
      <c r="P125">
        <v>3</v>
      </c>
      <c r="Q125" t="s">
        <v>357</v>
      </c>
      <c r="S125" t="s">
        <v>835</v>
      </c>
      <c r="X125" t="s">
        <v>359</v>
      </c>
      <c r="Z125" t="s">
        <v>360</v>
      </c>
    </row>
    <row r="126" spans="1:26">
      <c r="A126" t="s">
        <v>2426</v>
      </c>
      <c r="B126">
        <v>39827736</v>
      </c>
      <c r="C126" t="s">
        <v>2424</v>
      </c>
      <c r="D126" t="s">
        <v>2425</v>
      </c>
      <c r="E126" t="s">
        <v>393</v>
      </c>
      <c r="F126">
        <v>23</v>
      </c>
      <c r="G126" t="s">
        <v>352</v>
      </c>
      <c r="H126">
        <v>22646</v>
      </c>
      <c r="I126" t="s">
        <v>2265</v>
      </c>
      <c r="J126" t="s">
        <v>2266</v>
      </c>
      <c r="K126" t="s">
        <v>2267</v>
      </c>
      <c r="L126">
        <v>19980626</v>
      </c>
      <c r="M126" t="s">
        <v>2426</v>
      </c>
      <c r="N126">
        <v>223104</v>
      </c>
      <c r="P126">
        <v>3</v>
      </c>
      <c r="Q126" t="s">
        <v>357</v>
      </c>
      <c r="S126" t="s">
        <v>835</v>
      </c>
      <c r="X126" t="s">
        <v>359</v>
      </c>
      <c r="Z126" t="s">
        <v>360</v>
      </c>
    </row>
    <row r="127" spans="1:26">
      <c r="A127" t="s">
        <v>2459</v>
      </c>
      <c r="B127">
        <v>39827938</v>
      </c>
      <c r="C127" t="s">
        <v>2457</v>
      </c>
      <c r="D127" t="s">
        <v>2458</v>
      </c>
      <c r="E127" t="s">
        <v>393</v>
      </c>
      <c r="F127">
        <v>23</v>
      </c>
      <c r="G127" t="s">
        <v>352</v>
      </c>
      <c r="H127">
        <v>22646</v>
      </c>
      <c r="I127" t="s">
        <v>2265</v>
      </c>
      <c r="J127" t="s">
        <v>2266</v>
      </c>
      <c r="K127" t="s">
        <v>2267</v>
      </c>
      <c r="L127">
        <v>19980527</v>
      </c>
      <c r="M127" t="s">
        <v>2459</v>
      </c>
      <c r="N127">
        <v>223104</v>
      </c>
      <c r="P127">
        <v>3</v>
      </c>
      <c r="Q127" t="s">
        <v>357</v>
      </c>
      <c r="S127" t="s">
        <v>835</v>
      </c>
      <c r="X127" t="s">
        <v>359</v>
      </c>
      <c r="Z127" t="s">
        <v>360</v>
      </c>
    </row>
    <row r="128" spans="1:26">
      <c r="A128" t="s">
        <v>2283</v>
      </c>
      <c r="B128">
        <v>39868640</v>
      </c>
      <c r="C128" t="s">
        <v>2281</v>
      </c>
      <c r="D128" t="s">
        <v>2282</v>
      </c>
      <c r="E128" t="s">
        <v>393</v>
      </c>
      <c r="F128">
        <v>23</v>
      </c>
      <c r="G128" t="s">
        <v>352</v>
      </c>
      <c r="H128">
        <v>22646</v>
      </c>
      <c r="I128" t="s">
        <v>2265</v>
      </c>
      <c r="J128" t="s">
        <v>2266</v>
      </c>
      <c r="K128" t="s">
        <v>2267</v>
      </c>
      <c r="L128">
        <v>19980608</v>
      </c>
      <c r="M128" t="s">
        <v>2283</v>
      </c>
      <c r="N128">
        <v>223104</v>
      </c>
      <c r="P128">
        <v>3</v>
      </c>
      <c r="Q128" t="s">
        <v>357</v>
      </c>
      <c r="S128" t="s">
        <v>835</v>
      </c>
      <c r="X128" t="s">
        <v>359</v>
      </c>
      <c r="Z128" t="s">
        <v>360</v>
      </c>
    </row>
    <row r="129" spans="1:26">
      <c r="A129" t="s">
        <v>2289</v>
      </c>
      <c r="B129">
        <v>39887035</v>
      </c>
      <c r="C129" t="s">
        <v>2287</v>
      </c>
      <c r="D129" t="s">
        <v>2288</v>
      </c>
      <c r="E129" t="s">
        <v>393</v>
      </c>
      <c r="F129">
        <v>23</v>
      </c>
      <c r="G129" t="s">
        <v>352</v>
      </c>
      <c r="H129">
        <v>22646</v>
      </c>
      <c r="I129" t="s">
        <v>2265</v>
      </c>
      <c r="J129" t="s">
        <v>2266</v>
      </c>
      <c r="K129" t="s">
        <v>2267</v>
      </c>
      <c r="L129">
        <v>19980510</v>
      </c>
      <c r="M129" t="s">
        <v>2289</v>
      </c>
      <c r="N129">
        <v>223104</v>
      </c>
      <c r="P129">
        <v>3</v>
      </c>
      <c r="Q129" t="s">
        <v>357</v>
      </c>
      <c r="S129" t="s">
        <v>835</v>
      </c>
      <c r="X129" t="s">
        <v>359</v>
      </c>
      <c r="Z129" t="s">
        <v>360</v>
      </c>
    </row>
    <row r="130" spans="1:26">
      <c r="A130" t="s">
        <v>2367</v>
      </c>
      <c r="B130">
        <v>39960633</v>
      </c>
      <c r="C130" t="s">
        <v>2365</v>
      </c>
      <c r="D130" t="s">
        <v>2366</v>
      </c>
      <c r="E130" t="s">
        <v>393</v>
      </c>
      <c r="F130">
        <v>23</v>
      </c>
      <c r="G130" t="s">
        <v>352</v>
      </c>
      <c r="H130">
        <v>22646</v>
      </c>
      <c r="I130" t="s">
        <v>2265</v>
      </c>
      <c r="J130" t="s">
        <v>2266</v>
      </c>
      <c r="K130" t="s">
        <v>2267</v>
      </c>
      <c r="L130">
        <v>19990204</v>
      </c>
      <c r="M130" t="s">
        <v>2367</v>
      </c>
      <c r="N130">
        <v>223104</v>
      </c>
      <c r="P130">
        <v>3</v>
      </c>
      <c r="Q130" t="s">
        <v>357</v>
      </c>
      <c r="S130" t="s">
        <v>835</v>
      </c>
      <c r="X130" t="s">
        <v>359</v>
      </c>
      <c r="Z130" t="s">
        <v>360</v>
      </c>
    </row>
    <row r="131" spans="1:26">
      <c r="A131" t="s">
        <v>2337</v>
      </c>
      <c r="B131">
        <v>45598738</v>
      </c>
      <c r="C131" t="s">
        <v>2335</v>
      </c>
      <c r="D131" t="s">
        <v>2336</v>
      </c>
      <c r="E131" t="s">
        <v>393</v>
      </c>
      <c r="F131">
        <v>23</v>
      </c>
      <c r="G131" t="s">
        <v>352</v>
      </c>
      <c r="H131">
        <v>22646</v>
      </c>
      <c r="I131" t="s">
        <v>2265</v>
      </c>
      <c r="J131" t="s">
        <v>2266</v>
      </c>
      <c r="K131" t="s">
        <v>2267</v>
      </c>
      <c r="L131">
        <v>19980711</v>
      </c>
      <c r="M131" t="s">
        <v>2337</v>
      </c>
      <c r="N131">
        <v>223104</v>
      </c>
      <c r="P131">
        <v>3</v>
      </c>
      <c r="Q131" t="s">
        <v>357</v>
      </c>
      <c r="S131" t="s">
        <v>835</v>
      </c>
      <c r="X131" t="s">
        <v>359</v>
      </c>
      <c r="Z131" t="s">
        <v>360</v>
      </c>
    </row>
    <row r="132" spans="1:26">
      <c r="A132" t="s">
        <v>2301</v>
      </c>
      <c r="B132">
        <v>47382428</v>
      </c>
      <c r="C132" t="s">
        <v>2299</v>
      </c>
      <c r="D132" t="s">
        <v>2300</v>
      </c>
      <c r="E132" t="s">
        <v>393</v>
      </c>
      <c r="F132">
        <v>23</v>
      </c>
      <c r="G132" t="s">
        <v>352</v>
      </c>
      <c r="H132">
        <v>22646</v>
      </c>
      <c r="I132" t="s">
        <v>2265</v>
      </c>
      <c r="J132" t="s">
        <v>2266</v>
      </c>
      <c r="K132" t="s">
        <v>2267</v>
      </c>
      <c r="L132">
        <v>19990804</v>
      </c>
      <c r="M132" t="s">
        <v>2301</v>
      </c>
      <c r="N132">
        <v>223104</v>
      </c>
      <c r="P132">
        <v>2</v>
      </c>
      <c r="Q132" t="s">
        <v>357</v>
      </c>
      <c r="S132" t="s">
        <v>835</v>
      </c>
      <c r="X132" t="s">
        <v>359</v>
      </c>
      <c r="Z132" t="s">
        <v>360</v>
      </c>
    </row>
    <row r="133" spans="1:26">
      <c r="A133" t="s">
        <v>2373</v>
      </c>
      <c r="B133">
        <v>53549026</v>
      </c>
      <c r="C133" t="s">
        <v>2371</v>
      </c>
      <c r="D133" t="s">
        <v>2372</v>
      </c>
      <c r="E133" t="s">
        <v>393</v>
      </c>
      <c r="F133">
        <v>23</v>
      </c>
      <c r="G133" t="s">
        <v>352</v>
      </c>
      <c r="H133">
        <v>22646</v>
      </c>
      <c r="I133" t="s">
        <v>2265</v>
      </c>
      <c r="J133" t="s">
        <v>2266</v>
      </c>
      <c r="K133" t="s">
        <v>2267</v>
      </c>
      <c r="L133">
        <v>19990605</v>
      </c>
      <c r="M133" t="s">
        <v>2373</v>
      </c>
      <c r="N133">
        <v>223104</v>
      </c>
      <c r="P133">
        <v>2</v>
      </c>
      <c r="Q133" t="s">
        <v>357</v>
      </c>
      <c r="S133" t="s">
        <v>835</v>
      </c>
      <c r="X133" t="s">
        <v>359</v>
      </c>
      <c r="Z133" t="s">
        <v>360</v>
      </c>
    </row>
    <row r="134" spans="1:26">
      <c r="A134" t="s">
        <v>2346</v>
      </c>
      <c r="B134">
        <v>53549228</v>
      </c>
      <c r="C134" t="s">
        <v>2344</v>
      </c>
      <c r="D134" t="s">
        <v>2345</v>
      </c>
      <c r="E134" t="s">
        <v>393</v>
      </c>
      <c r="F134">
        <v>23</v>
      </c>
      <c r="G134" t="s">
        <v>352</v>
      </c>
      <c r="H134">
        <v>22646</v>
      </c>
      <c r="I134" t="s">
        <v>2265</v>
      </c>
      <c r="J134" t="s">
        <v>2266</v>
      </c>
      <c r="K134" t="s">
        <v>2267</v>
      </c>
      <c r="L134">
        <v>19990711</v>
      </c>
      <c r="M134" t="s">
        <v>2346</v>
      </c>
      <c r="N134">
        <v>223104</v>
      </c>
      <c r="P134">
        <v>2</v>
      </c>
      <c r="Q134" t="s">
        <v>357</v>
      </c>
      <c r="S134" t="s">
        <v>835</v>
      </c>
      <c r="X134" t="s">
        <v>359</v>
      </c>
      <c r="Z134" t="s">
        <v>360</v>
      </c>
    </row>
    <row r="135" spans="1:26">
      <c r="A135" t="s">
        <v>2331</v>
      </c>
      <c r="B135">
        <v>53835226</v>
      </c>
      <c r="C135" t="s">
        <v>2329</v>
      </c>
      <c r="D135" t="s">
        <v>2330</v>
      </c>
      <c r="E135" t="s">
        <v>393</v>
      </c>
      <c r="F135">
        <v>23</v>
      </c>
      <c r="G135" t="s">
        <v>352</v>
      </c>
      <c r="H135">
        <v>22646</v>
      </c>
      <c r="I135" t="s">
        <v>2265</v>
      </c>
      <c r="J135" t="s">
        <v>2266</v>
      </c>
      <c r="K135" t="s">
        <v>2267</v>
      </c>
      <c r="L135">
        <v>19991127</v>
      </c>
      <c r="M135" t="s">
        <v>2331</v>
      </c>
      <c r="N135">
        <v>223104</v>
      </c>
      <c r="P135">
        <v>2</v>
      </c>
      <c r="Q135" t="s">
        <v>357</v>
      </c>
      <c r="S135" t="s">
        <v>835</v>
      </c>
      <c r="X135" t="s">
        <v>359</v>
      </c>
      <c r="Z135" t="s">
        <v>360</v>
      </c>
    </row>
    <row r="136" spans="1:26">
      <c r="A136" t="s">
        <v>2328</v>
      </c>
      <c r="B136">
        <v>58179030</v>
      </c>
      <c r="C136" t="s">
        <v>2326</v>
      </c>
      <c r="D136" t="s">
        <v>2327</v>
      </c>
      <c r="E136" t="s">
        <v>393</v>
      </c>
      <c r="F136">
        <v>23</v>
      </c>
      <c r="G136" t="s">
        <v>352</v>
      </c>
      <c r="H136">
        <v>22646</v>
      </c>
      <c r="I136" t="s">
        <v>2265</v>
      </c>
      <c r="J136" t="s">
        <v>2266</v>
      </c>
      <c r="K136" t="s">
        <v>2267</v>
      </c>
      <c r="L136">
        <v>19990513</v>
      </c>
      <c r="M136" t="s">
        <v>2328</v>
      </c>
      <c r="N136">
        <v>223104</v>
      </c>
      <c r="P136">
        <v>2</v>
      </c>
      <c r="Q136" t="s">
        <v>357</v>
      </c>
      <c r="S136" t="s">
        <v>835</v>
      </c>
      <c r="X136" t="s">
        <v>359</v>
      </c>
      <c r="Z136" t="s">
        <v>360</v>
      </c>
    </row>
    <row r="137" spans="1:26">
      <c r="A137" t="s">
        <v>2438</v>
      </c>
      <c r="B137">
        <v>59283835</v>
      </c>
      <c r="C137" t="s">
        <v>2436</v>
      </c>
      <c r="D137" t="s">
        <v>2437</v>
      </c>
      <c r="E137" t="s">
        <v>393</v>
      </c>
      <c r="F137">
        <v>23</v>
      </c>
      <c r="G137" t="s">
        <v>352</v>
      </c>
      <c r="H137">
        <v>22646</v>
      </c>
      <c r="I137" t="s">
        <v>2265</v>
      </c>
      <c r="J137" t="s">
        <v>2266</v>
      </c>
      <c r="K137" t="s">
        <v>2267</v>
      </c>
      <c r="L137">
        <v>19990604</v>
      </c>
      <c r="M137" t="s">
        <v>2438</v>
      </c>
      <c r="N137">
        <v>223104</v>
      </c>
      <c r="P137">
        <v>2</v>
      </c>
      <c r="Q137" t="s">
        <v>357</v>
      </c>
      <c r="S137" t="s">
        <v>835</v>
      </c>
      <c r="X137" t="s">
        <v>359</v>
      </c>
      <c r="Z137" t="s">
        <v>360</v>
      </c>
    </row>
    <row r="138" spans="1:26">
      <c r="A138" t="s">
        <v>2355</v>
      </c>
      <c r="B138">
        <v>59911934</v>
      </c>
      <c r="C138" t="s">
        <v>2353</v>
      </c>
      <c r="D138" t="s">
        <v>2354</v>
      </c>
      <c r="E138" t="s">
        <v>393</v>
      </c>
      <c r="F138">
        <v>23</v>
      </c>
      <c r="G138" t="s">
        <v>352</v>
      </c>
      <c r="H138">
        <v>22646</v>
      </c>
      <c r="I138" t="s">
        <v>2265</v>
      </c>
      <c r="J138" t="s">
        <v>2266</v>
      </c>
      <c r="K138" t="s">
        <v>2267</v>
      </c>
      <c r="L138">
        <v>19980721</v>
      </c>
      <c r="M138" t="s">
        <v>2355</v>
      </c>
      <c r="N138">
        <v>223104</v>
      </c>
      <c r="P138">
        <v>3</v>
      </c>
      <c r="Q138" t="s">
        <v>357</v>
      </c>
      <c r="S138" t="s">
        <v>835</v>
      </c>
      <c r="X138" t="s">
        <v>359</v>
      </c>
      <c r="Z138" t="s">
        <v>360</v>
      </c>
    </row>
    <row r="139" spans="1:26">
      <c r="A139" t="s">
        <v>2441</v>
      </c>
      <c r="B139">
        <v>61078729</v>
      </c>
      <c r="C139" t="s">
        <v>2439</v>
      </c>
      <c r="D139" t="s">
        <v>2440</v>
      </c>
      <c r="E139" t="s">
        <v>393</v>
      </c>
      <c r="F139">
        <v>23</v>
      </c>
      <c r="G139" t="s">
        <v>352</v>
      </c>
      <c r="H139">
        <v>22646</v>
      </c>
      <c r="I139" t="s">
        <v>2265</v>
      </c>
      <c r="J139" t="s">
        <v>2266</v>
      </c>
      <c r="K139" t="s">
        <v>2267</v>
      </c>
      <c r="L139">
        <v>19990921</v>
      </c>
      <c r="M139" t="s">
        <v>2441</v>
      </c>
      <c r="N139">
        <v>223104</v>
      </c>
      <c r="P139">
        <v>2</v>
      </c>
      <c r="Q139" t="s">
        <v>357</v>
      </c>
      <c r="S139" t="s">
        <v>835</v>
      </c>
      <c r="X139" t="s">
        <v>359</v>
      </c>
      <c r="Z139" t="s">
        <v>360</v>
      </c>
    </row>
    <row r="140" spans="1:26">
      <c r="A140" t="s">
        <v>2298</v>
      </c>
      <c r="B140">
        <v>73389131</v>
      </c>
      <c r="C140" t="s">
        <v>2296</v>
      </c>
      <c r="D140" t="s">
        <v>2297</v>
      </c>
      <c r="E140" t="s">
        <v>393</v>
      </c>
      <c r="F140">
        <v>23</v>
      </c>
      <c r="G140" t="s">
        <v>352</v>
      </c>
      <c r="H140">
        <v>22646</v>
      </c>
      <c r="I140" t="s">
        <v>2265</v>
      </c>
      <c r="J140" t="s">
        <v>2266</v>
      </c>
      <c r="K140" t="s">
        <v>2267</v>
      </c>
      <c r="L140">
        <v>19980922</v>
      </c>
      <c r="M140" t="s">
        <v>2298</v>
      </c>
      <c r="N140">
        <v>223104</v>
      </c>
      <c r="P140">
        <v>3</v>
      </c>
      <c r="Q140" t="s">
        <v>357</v>
      </c>
      <c r="S140" t="s">
        <v>835</v>
      </c>
      <c r="X140" t="s">
        <v>359</v>
      </c>
      <c r="Z140" t="s">
        <v>360</v>
      </c>
    </row>
    <row r="141" spans="1:26">
      <c r="A141" t="s">
        <v>2313</v>
      </c>
      <c r="B141">
        <v>89224732</v>
      </c>
      <c r="C141" t="s">
        <v>2311</v>
      </c>
      <c r="D141" t="s">
        <v>2312</v>
      </c>
      <c r="E141" t="s">
        <v>393</v>
      </c>
      <c r="F141">
        <v>23</v>
      </c>
      <c r="G141" t="s">
        <v>352</v>
      </c>
      <c r="H141">
        <v>22646</v>
      </c>
      <c r="I141" t="s">
        <v>2265</v>
      </c>
      <c r="J141" t="s">
        <v>2266</v>
      </c>
      <c r="K141" t="s">
        <v>2267</v>
      </c>
      <c r="L141">
        <v>19990506</v>
      </c>
      <c r="M141" t="s">
        <v>2313</v>
      </c>
      <c r="N141">
        <v>223104</v>
      </c>
      <c r="P141">
        <v>2</v>
      </c>
      <c r="Q141" t="s">
        <v>357</v>
      </c>
      <c r="S141" t="s">
        <v>835</v>
      </c>
      <c r="X141" t="s">
        <v>359</v>
      </c>
      <c r="Z141" t="s">
        <v>360</v>
      </c>
    </row>
    <row r="142" spans="1:26">
      <c r="A142" t="s">
        <v>2382</v>
      </c>
      <c r="B142">
        <v>89225127</v>
      </c>
      <c r="C142" t="s">
        <v>2380</v>
      </c>
      <c r="D142" t="s">
        <v>2381</v>
      </c>
      <c r="E142" t="s">
        <v>393</v>
      </c>
      <c r="F142">
        <v>23</v>
      </c>
      <c r="G142" t="s">
        <v>352</v>
      </c>
      <c r="H142">
        <v>22646</v>
      </c>
      <c r="I142" t="s">
        <v>2265</v>
      </c>
      <c r="J142" t="s">
        <v>2266</v>
      </c>
      <c r="K142" t="s">
        <v>2267</v>
      </c>
      <c r="L142">
        <v>19990506</v>
      </c>
      <c r="M142" t="s">
        <v>2382</v>
      </c>
      <c r="N142">
        <v>223104</v>
      </c>
      <c r="P142">
        <v>2</v>
      </c>
      <c r="Q142" t="s">
        <v>357</v>
      </c>
      <c r="S142" t="s">
        <v>835</v>
      </c>
      <c r="X142" t="s">
        <v>359</v>
      </c>
      <c r="Z142" t="s">
        <v>360</v>
      </c>
    </row>
    <row r="143" spans="1:26">
      <c r="A143" t="s">
        <v>2307</v>
      </c>
      <c r="B143">
        <v>89225228</v>
      </c>
      <c r="C143" t="s">
        <v>2305</v>
      </c>
      <c r="D143" t="s">
        <v>2306</v>
      </c>
      <c r="E143" t="s">
        <v>393</v>
      </c>
      <c r="F143">
        <v>23</v>
      </c>
      <c r="G143" t="s">
        <v>352</v>
      </c>
      <c r="H143">
        <v>22646</v>
      </c>
      <c r="I143" t="s">
        <v>2265</v>
      </c>
      <c r="J143" t="s">
        <v>2266</v>
      </c>
      <c r="K143" t="s">
        <v>2267</v>
      </c>
      <c r="L143">
        <v>19990514</v>
      </c>
      <c r="M143" t="s">
        <v>2307</v>
      </c>
      <c r="N143">
        <v>223104</v>
      </c>
      <c r="P143">
        <v>2</v>
      </c>
      <c r="Q143" t="s">
        <v>357</v>
      </c>
      <c r="S143" t="s">
        <v>835</v>
      </c>
      <c r="X143" t="s">
        <v>359</v>
      </c>
      <c r="Z143" t="s">
        <v>360</v>
      </c>
    </row>
    <row r="144" spans="1:26">
      <c r="A144" t="s">
        <v>2405</v>
      </c>
      <c r="B144">
        <v>59849742</v>
      </c>
      <c r="C144" t="s">
        <v>2403</v>
      </c>
      <c r="D144" t="s">
        <v>2404</v>
      </c>
      <c r="E144" t="s">
        <v>393</v>
      </c>
      <c r="F144">
        <v>23</v>
      </c>
      <c r="G144" t="s">
        <v>352</v>
      </c>
      <c r="H144">
        <v>22646</v>
      </c>
      <c r="I144" t="s">
        <v>2265</v>
      </c>
      <c r="J144" t="s">
        <v>2266</v>
      </c>
      <c r="K144" t="s">
        <v>2267</v>
      </c>
      <c r="L144">
        <v>20010110</v>
      </c>
      <c r="M144" t="s">
        <v>2405</v>
      </c>
      <c r="N144">
        <v>223104</v>
      </c>
      <c r="P144">
        <v>1</v>
      </c>
      <c r="Q144" t="s">
        <v>357</v>
      </c>
      <c r="S144" t="s">
        <v>835</v>
      </c>
      <c r="X144" t="s">
        <v>359</v>
      </c>
      <c r="Z144" t="s">
        <v>360</v>
      </c>
    </row>
    <row r="145" spans="1:26">
      <c r="A145" t="s">
        <v>2349</v>
      </c>
      <c r="B145">
        <v>59850229</v>
      </c>
      <c r="C145" t="s">
        <v>2347</v>
      </c>
      <c r="D145" t="s">
        <v>2348</v>
      </c>
      <c r="E145" t="s">
        <v>393</v>
      </c>
      <c r="F145">
        <v>23</v>
      </c>
      <c r="G145" t="s">
        <v>352</v>
      </c>
      <c r="H145">
        <v>22646</v>
      </c>
      <c r="I145" t="s">
        <v>2265</v>
      </c>
      <c r="J145" t="s">
        <v>2266</v>
      </c>
      <c r="K145" t="s">
        <v>2267</v>
      </c>
      <c r="L145">
        <v>20001010</v>
      </c>
      <c r="M145" t="s">
        <v>2349</v>
      </c>
      <c r="N145">
        <v>223104</v>
      </c>
      <c r="P145">
        <v>1</v>
      </c>
      <c r="Q145" t="s">
        <v>357</v>
      </c>
      <c r="S145" t="s">
        <v>835</v>
      </c>
      <c r="X145" t="s">
        <v>359</v>
      </c>
      <c r="Z145" t="s">
        <v>360</v>
      </c>
    </row>
    <row r="146" spans="1:26">
      <c r="A146" t="s">
        <v>2358</v>
      </c>
      <c r="B146">
        <v>59912329</v>
      </c>
      <c r="C146" t="s">
        <v>2356</v>
      </c>
      <c r="D146" t="s">
        <v>2357</v>
      </c>
      <c r="E146" t="s">
        <v>393</v>
      </c>
      <c r="F146">
        <v>23</v>
      </c>
      <c r="G146" t="s">
        <v>352</v>
      </c>
      <c r="H146">
        <v>22646</v>
      </c>
      <c r="I146" t="s">
        <v>2265</v>
      </c>
      <c r="J146" t="s">
        <v>2266</v>
      </c>
      <c r="K146" t="s">
        <v>2267</v>
      </c>
      <c r="L146">
        <v>20000801</v>
      </c>
      <c r="M146" t="s">
        <v>2358</v>
      </c>
      <c r="N146">
        <v>223104</v>
      </c>
      <c r="P146">
        <v>1</v>
      </c>
      <c r="Q146" t="s">
        <v>357</v>
      </c>
      <c r="S146" t="s">
        <v>835</v>
      </c>
      <c r="X146" t="s">
        <v>359</v>
      </c>
      <c r="Z146" t="s">
        <v>360</v>
      </c>
    </row>
    <row r="147" spans="1:26">
      <c r="A147" t="s">
        <v>2334</v>
      </c>
      <c r="B147">
        <v>60718830</v>
      </c>
      <c r="C147" t="s">
        <v>2332</v>
      </c>
      <c r="D147" t="s">
        <v>2333</v>
      </c>
      <c r="E147" t="s">
        <v>393</v>
      </c>
      <c r="F147">
        <v>23</v>
      </c>
      <c r="G147" t="s">
        <v>352</v>
      </c>
      <c r="H147">
        <v>22646</v>
      </c>
      <c r="I147" t="s">
        <v>2265</v>
      </c>
      <c r="J147" t="s">
        <v>2266</v>
      </c>
      <c r="K147" t="s">
        <v>2267</v>
      </c>
      <c r="L147">
        <v>20001130</v>
      </c>
      <c r="M147" t="s">
        <v>2334</v>
      </c>
      <c r="N147">
        <v>223104</v>
      </c>
      <c r="P147">
        <v>1</v>
      </c>
      <c r="Q147" t="s">
        <v>357</v>
      </c>
      <c r="S147" t="s">
        <v>835</v>
      </c>
      <c r="X147" t="s">
        <v>359</v>
      </c>
      <c r="Z147" t="s">
        <v>360</v>
      </c>
    </row>
    <row r="148" spans="1:26">
      <c r="A148" t="s">
        <v>2295</v>
      </c>
      <c r="B148">
        <v>62743729</v>
      </c>
      <c r="C148" t="s">
        <v>2293</v>
      </c>
      <c r="D148" t="s">
        <v>2294</v>
      </c>
      <c r="E148" t="s">
        <v>393</v>
      </c>
      <c r="F148">
        <v>23</v>
      </c>
      <c r="G148" t="s">
        <v>352</v>
      </c>
      <c r="H148">
        <v>22646</v>
      </c>
      <c r="I148" t="s">
        <v>2265</v>
      </c>
      <c r="J148" t="s">
        <v>2266</v>
      </c>
      <c r="K148" t="s">
        <v>2267</v>
      </c>
      <c r="L148">
        <v>20000422</v>
      </c>
      <c r="M148" t="s">
        <v>2295</v>
      </c>
      <c r="N148">
        <v>223104</v>
      </c>
      <c r="P148">
        <v>1</v>
      </c>
      <c r="Q148" t="s">
        <v>357</v>
      </c>
      <c r="S148" t="s">
        <v>835</v>
      </c>
      <c r="X148" t="s">
        <v>359</v>
      </c>
      <c r="Z148" t="s">
        <v>360</v>
      </c>
    </row>
    <row r="149" spans="1:26">
      <c r="A149" t="s">
        <v>2379</v>
      </c>
      <c r="B149">
        <v>65575836</v>
      </c>
      <c r="C149" t="s">
        <v>2377</v>
      </c>
      <c r="D149" t="s">
        <v>2378</v>
      </c>
      <c r="E149" t="s">
        <v>393</v>
      </c>
      <c r="F149">
        <v>23</v>
      </c>
      <c r="G149" t="s">
        <v>352</v>
      </c>
      <c r="H149">
        <v>22646</v>
      </c>
      <c r="I149" t="s">
        <v>2265</v>
      </c>
      <c r="J149" t="s">
        <v>2266</v>
      </c>
      <c r="K149" t="s">
        <v>2267</v>
      </c>
      <c r="L149">
        <v>20000929</v>
      </c>
      <c r="M149" t="s">
        <v>2379</v>
      </c>
      <c r="N149">
        <v>223104</v>
      </c>
      <c r="P149">
        <v>1</v>
      </c>
      <c r="Q149" t="s">
        <v>357</v>
      </c>
      <c r="S149" t="s">
        <v>835</v>
      </c>
      <c r="X149" t="s">
        <v>359</v>
      </c>
      <c r="Z149" t="s">
        <v>360</v>
      </c>
    </row>
    <row r="150" spans="1:26">
      <c r="A150" t="s">
        <v>2385</v>
      </c>
      <c r="B150">
        <v>72746632</v>
      </c>
      <c r="C150" t="s">
        <v>2383</v>
      </c>
      <c r="D150" t="s">
        <v>2384</v>
      </c>
      <c r="E150" t="s">
        <v>393</v>
      </c>
      <c r="F150">
        <v>23</v>
      </c>
      <c r="G150" t="s">
        <v>352</v>
      </c>
      <c r="H150">
        <v>22646</v>
      </c>
      <c r="I150" t="s">
        <v>2265</v>
      </c>
      <c r="J150" t="s">
        <v>2266</v>
      </c>
      <c r="K150" t="s">
        <v>2267</v>
      </c>
      <c r="L150">
        <v>20010223</v>
      </c>
      <c r="M150" t="s">
        <v>2385</v>
      </c>
      <c r="N150">
        <v>223104</v>
      </c>
      <c r="P150">
        <v>1</v>
      </c>
      <c r="Q150" t="s">
        <v>357</v>
      </c>
      <c r="S150" t="s">
        <v>835</v>
      </c>
      <c r="X150" t="s">
        <v>359</v>
      </c>
      <c r="Z150" t="s">
        <v>360</v>
      </c>
    </row>
    <row r="151" spans="1:26">
      <c r="A151" t="s">
        <v>2340</v>
      </c>
      <c r="B151">
        <v>58156934</v>
      </c>
      <c r="C151" t="s">
        <v>2338</v>
      </c>
      <c r="D151" t="s">
        <v>2339</v>
      </c>
      <c r="E151" t="s">
        <v>393</v>
      </c>
      <c r="F151">
        <v>23</v>
      </c>
      <c r="G151" t="s">
        <v>352</v>
      </c>
      <c r="H151">
        <v>22646</v>
      </c>
      <c r="I151" t="s">
        <v>2265</v>
      </c>
      <c r="J151" t="s">
        <v>2266</v>
      </c>
      <c r="K151" t="s">
        <v>2267</v>
      </c>
      <c r="L151">
        <v>20010206</v>
      </c>
      <c r="M151" t="s">
        <v>2340</v>
      </c>
      <c r="N151">
        <v>223104</v>
      </c>
      <c r="P151">
        <v>1</v>
      </c>
      <c r="Q151" t="s">
        <v>357</v>
      </c>
      <c r="S151" t="s">
        <v>835</v>
      </c>
      <c r="X151" t="s">
        <v>359</v>
      </c>
      <c r="Z151" t="s">
        <v>360</v>
      </c>
    </row>
    <row r="152" spans="1:26">
      <c r="A152" t="s">
        <v>2390</v>
      </c>
      <c r="B152">
        <v>39785537</v>
      </c>
      <c r="C152" t="s">
        <v>2389</v>
      </c>
      <c r="D152" t="s">
        <v>2019</v>
      </c>
      <c r="E152" t="s">
        <v>351</v>
      </c>
      <c r="F152">
        <v>23</v>
      </c>
      <c r="G152" t="s">
        <v>352</v>
      </c>
      <c r="H152">
        <v>22646</v>
      </c>
      <c r="I152" t="s">
        <v>2265</v>
      </c>
      <c r="J152" t="s">
        <v>2266</v>
      </c>
      <c r="K152" t="s">
        <v>2267</v>
      </c>
      <c r="L152">
        <v>19990115</v>
      </c>
      <c r="M152" t="s">
        <v>2390</v>
      </c>
      <c r="N152">
        <v>223104</v>
      </c>
      <c r="P152">
        <v>3</v>
      </c>
      <c r="Q152" t="s">
        <v>357</v>
      </c>
      <c r="S152" t="s">
        <v>835</v>
      </c>
      <c r="X152" t="s">
        <v>359</v>
      </c>
      <c r="Z152" t="s">
        <v>360</v>
      </c>
    </row>
    <row r="153" spans="1:26">
      <c r="A153" t="s">
        <v>2364</v>
      </c>
      <c r="B153">
        <v>39794537</v>
      </c>
      <c r="C153" t="s">
        <v>2362</v>
      </c>
      <c r="D153" t="s">
        <v>2363</v>
      </c>
      <c r="E153" t="s">
        <v>351</v>
      </c>
      <c r="F153">
        <v>23</v>
      </c>
      <c r="G153" t="s">
        <v>352</v>
      </c>
      <c r="H153">
        <v>22646</v>
      </c>
      <c r="I153" t="s">
        <v>2265</v>
      </c>
      <c r="J153" t="s">
        <v>2266</v>
      </c>
      <c r="K153" t="s">
        <v>2267</v>
      </c>
      <c r="L153">
        <v>19990126</v>
      </c>
      <c r="M153" t="s">
        <v>2364</v>
      </c>
      <c r="N153">
        <v>223104</v>
      </c>
      <c r="P153">
        <v>3</v>
      </c>
      <c r="Q153" t="s">
        <v>357</v>
      </c>
      <c r="S153" t="s">
        <v>835</v>
      </c>
      <c r="X153" t="s">
        <v>359</v>
      </c>
      <c r="Z153" t="s">
        <v>360</v>
      </c>
    </row>
    <row r="154" spans="1:26">
      <c r="A154" t="s">
        <v>2411</v>
      </c>
      <c r="B154">
        <v>39823732</v>
      </c>
      <c r="C154" t="s">
        <v>2409</v>
      </c>
      <c r="D154" t="s">
        <v>2410</v>
      </c>
      <c r="E154" t="s">
        <v>351</v>
      </c>
      <c r="F154">
        <v>23</v>
      </c>
      <c r="G154" t="s">
        <v>352</v>
      </c>
      <c r="H154">
        <v>22646</v>
      </c>
      <c r="I154" t="s">
        <v>2265</v>
      </c>
      <c r="J154" t="s">
        <v>2266</v>
      </c>
      <c r="K154" t="s">
        <v>2267</v>
      </c>
      <c r="L154">
        <v>19980425</v>
      </c>
      <c r="M154" t="s">
        <v>2411</v>
      </c>
      <c r="N154">
        <v>223104</v>
      </c>
      <c r="P154">
        <v>3</v>
      </c>
      <c r="Q154" t="s">
        <v>357</v>
      </c>
      <c r="S154" t="s">
        <v>835</v>
      </c>
      <c r="X154" t="s">
        <v>359</v>
      </c>
      <c r="Z154" t="s">
        <v>360</v>
      </c>
    </row>
    <row r="155" spans="1:26">
      <c r="A155" t="s">
        <v>2319</v>
      </c>
      <c r="B155">
        <v>39878439</v>
      </c>
      <c r="C155" t="s">
        <v>2317</v>
      </c>
      <c r="D155" t="s">
        <v>2318</v>
      </c>
      <c r="E155" t="s">
        <v>351</v>
      </c>
      <c r="F155">
        <v>23</v>
      </c>
      <c r="G155" t="s">
        <v>352</v>
      </c>
      <c r="H155">
        <v>22646</v>
      </c>
      <c r="I155" t="s">
        <v>2265</v>
      </c>
      <c r="J155" t="s">
        <v>2266</v>
      </c>
      <c r="K155" t="s">
        <v>2267</v>
      </c>
      <c r="L155">
        <v>19990315</v>
      </c>
      <c r="M155" t="s">
        <v>2319</v>
      </c>
      <c r="N155">
        <v>223104</v>
      </c>
      <c r="P155">
        <v>3</v>
      </c>
      <c r="Q155" t="s">
        <v>357</v>
      </c>
      <c r="S155" t="s">
        <v>835</v>
      </c>
      <c r="X155" t="s">
        <v>359</v>
      </c>
      <c r="Z155" t="s">
        <v>360</v>
      </c>
    </row>
    <row r="156" spans="1:26">
      <c r="A156" t="s">
        <v>2423</v>
      </c>
      <c r="B156">
        <v>39878540</v>
      </c>
      <c r="C156" t="s">
        <v>2421</v>
      </c>
      <c r="D156" t="s">
        <v>2422</v>
      </c>
      <c r="E156" t="s">
        <v>351</v>
      </c>
      <c r="F156">
        <v>23</v>
      </c>
      <c r="G156" t="s">
        <v>352</v>
      </c>
      <c r="H156">
        <v>22646</v>
      </c>
      <c r="I156" t="s">
        <v>2265</v>
      </c>
      <c r="J156" t="s">
        <v>2266</v>
      </c>
      <c r="K156" t="s">
        <v>2267</v>
      </c>
      <c r="L156">
        <v>19981212</v>
      </c>
      <c r="M156" t="s">
        <v>2423</v>
      </c>
      <c r="N156">
        <v>223104</v>
      </c>
      <c r="P156">
        <v>3</v>
      </c>
      <c r="Q156" t="s">
        <v>357</v>
      </c>
      <c r="S156" t="s">
        <v>835</v>
      </c>
      <c r="X156" t="s">
        <v>359</v>
      </c>
      <c r="Z156" t="s">
        <v>360</v>
      </c>
    </row>
    <row r="157" spans="1:26">
      <c r="A157" t="s">
        <v>2274</v>
      </c>
      <c r="B157">
        <v>39885336</v>
      </c>
      <c r="C157" t="s">
        <v>2272</v>
      </c>
      <c r="D157" t="s">
        <v>2273</v>
      </c>
      <c r="E157" t="s">
        <v>351</v>
      </c>
      <c r="F157">
        <v>23</v>
      </c>
      <c r="G157" t="s">
        <v>352</v>
      </c>
      <c r="H157">
        <v>22646</v>
      </c>
      <c r="I157" t="s">
        <v>2265</v>
      </c>
      <c r="J157" t="s">
        <v>2266</v>
      </c>
      <c r="K157" t="s">
        <v>2267</v>
      </c>
      <c r="L157">
        <v>19980613</v>
      </c>
      <c r="M157" t="s">
        <v>2274</v>
      </c>
      <c r="N157">
        <v>223104</v>
      </c>
      <c r="P157">
        <v>3</v>
      </c>
      <c r="Q157" t="s">
        <v>357</v>
      </c>
      <c r="S157" t="s">
        <v>835</v>
      </c>
      <c r="X157" t="s">
        <v>359</v>
      </c>
      <c r="Z157" t="s">
        <v>360</v>
      </c>
    </row>
    <row r="158" spans="1:26">
      <c r="A158" t="s">
        <v>2429</v>
      </c>
      <c r="B158">
        <v>39885942</v>
      </c>
      <c r="C158" t="s">
        <v>2427</v>
      </c>
      <c r="D158" t="s">
        <v>2428</v>
      </c>
      <c r="E158" t="s">
        <v>351</v>
      </c>
      <c r="F158">
        <v>23</v>
      </c>
      <c r="G158" t="s">
        <v>352</v>
      </c>
      <c r="H158">
        <v>22646</v>
      </c>
      <c r="I158" t="s">
        <v>2265</v>
      </c>
      <c r="J158" t="s">
        <v>2266</v>
      </c>
      <c r="K158" t="s">
        <v>2267</v>
      </c>
      <c r="L158">
        <v>19980816</v>
      </c>
      <c r="M158" t="s">
        <v>2429</v>
      </c>
      <c r="N158">
        <v>223104</v>
      </c>
      <c r="P158">
        <v>3</v>
      </c>
      <c r="Q158" t="s">
        <v>357</v>
      </c>
      <c r="S158" t="s">
        <v>835</v>
      </c>
      <c r="X158" t="s">
        <v>359</v>
      </c>
      <c r="Z158" t="s">
        <v>360</v>
      </c>
    </row>
    <row r="159" spans="1:26">
      <c r="A159" t="s">
        <v>2304</v>
      </c>
      <c r="B159">
        <v>45527427</v>
      </c>
      <c r="C159" t="s">
        <v>2302</v>
      </c>
      <c r="D159" t="s">
        <v>2303</v>
      </c>
      <c r="E159" t="s">
        <v>351</v>
      </c>
      <c r="F159">
        <v>23</v>
      </c>
      <c r="G159" t="s">
        <v>352</v>
      </c>
      <c r="H159">
        <v>22646</v>
      </c>
      <c r="I159" t="s">
        <v>2265</v>
      </c>
      <c r="J159" t="s">
        <v>2266</v>
      </c>
      <c r="K159" t="s">
        <v>2267</v>
      </c>
      <c r="L159">
        <v>19990923</v>
      </c>
      <c r="M159" t="s">
        <v>2304</v>
      </c>
      <c r="N159">
        <v>223104</v>
      </c>
      <c r="P159">
        <v>2</v>
      </c>
      <c r="Q159" t="s">
        <v>357</v>
      </c>
      <c r="S159" t="s">
        <v>835</v>
      </c>
      <c r="X159" t="s">
        <v>359</v>
      </c>
      <c r="Z159" t="s">
        <v>360</v>
      </c>
    </row>
    <row r="160" spans="1:26">
      <c r="A160" t="s">
        <v>2399</v>
      </c>
      <c r="B160">
        <v>45849636</v>
      </c>
      <c r="C160" t="s">
        <v>2397</v>
      </c>
      <c r="D160" t="s">
        <v>2398</v>
      </c>
      <c r="E160" t="s">
        <v>351</v>
      </c>
      <c r="F160">
        <v>23</v>
      </c>
      <c r="G160" t="s">
        <v>352</v>
      </c>
      <c r="H160">
        <v>22646</v>
      </c>
      <c r="I160" t="s">
        <v>2265</v>
      </c>
      <c r="J160" t="s">
        <v>2266</v>
      </c>
      <c r="K160" t="s">
        <v>2267</v>
      </c>
      <c r="L160">
        <v>19980426</v>
      </c>
      <c r="M160" t="s">
        <v>2399</v>
      </c>
      <c r="N160">
        <v>223104</v>
      </c>
      <c r="P160">
        <v>3</v>
      </c>
      <c r="Q160" t="s">
        <v>357</v>
      </c>
      <c r="S160" t="s">
        <v>835</v>
      </c>
      <c r="X160" t="s">
        <v>359</v>
      </c>
      <c r="Z160" t="s">
        <v>360</v>
      </c>
    </row>
    <row r="161" spans="1:26">
      <c r="A161" t="s">
        <v>2396</v>
      </c>
      <c r="B161">
        <v>45850022</v>
      </c>
      <c r="C161" t="s">
        <v>2394</v>
      </c>
      <c r="D161" t="s">
        <v>2395</v>
      </c>
      <c r="E161" t="s">
        <v>351</v>
      </c>
      <c r="F161">
        <v>23</v>
      </c>
      <c r="G161" t="s">
        <v>352</v>
      </c>
      <c r="H161">
        <v>22646</v>
      </c>
      <c r="I161" t="s">
        <v>2265</v>
      </c>
      <c r="J161" t="s">
        <v>2266</v>
      </c>
      <c r="K161" t="s">
        <v>2267</v>
      </c>
      <c r="L161">
        <v>19981203</v>
      </c>
      <c r="M161" t="s">
        <v>2396</v>
      </c>
      <c r="N161">
        <v>223104</v>
      </c>
      <c r="P161">
        <v>3</v>
      </c>
      <c r="Q161" t="s">
        <v>357</v>
      </c>
      <c r="S161" t="s">
        <v>835</v>
      </c>
      <c r="X161" t="s">
        <v>359</v>
      </c>
      <c r="Z161" t="s">
        <v>360</v>
      </c>
    </row>
    <row r="162" spans="1:26">
      <c r="A162" t="s">
        <v>2268</v>
      </c>
      <c r="B162">
        <v>45850123</v>
      </c>
      <c r="C162" t="s">
        <v>2263</v>
      </c>
      <c r="D162" t="s">
        <v>2264</v>
      </c>
      <c r="E162" t="s">
        <v>351</v>
      </c>
      <c r="F162">
        <v>23</v>
      </c>
      <c r="G162" t="s">
        <v>352</v>
      </c>
      <c r="H162">
        <v>22646</v>
      </c>
      <c r="I162" t="s">
        <v>2265</v>
      </c>
      <c r="J162" t="s">
        <v>2266</v>
      </c>
      <c r="K162" t="s">
        <v>2267</v>
      </c>
      <c r="L162">
        <v>19980731</v>
      </c>
      <c r="M162" t="s">
        <v>2268</v>
      </c>
      <c r="N162">
        <v>223104</v>
      </c>
      <c r="P162">
        <v>3</v>
      </c>
      <c r="Q162" t="s">
        <v>357</v>
      </c>
      <c r="S162" t="s">
        <v>835</v>
      </c>
      <c r="X162" t="s">
        <v>359</v>
      </c>
      <c r="Z162" t="s">
        <v>360</v>
      </c>
    </row>
    <row r="163" spans="1:26">
      <c r="A163" t="s">
        <v>2450</v>
      </c>
      <c r="B163">
        <v>47674230</v>
      </c>
      <c r="C163" t="s">
        <v>2448</v>
      </c>
      <c r="D163" t="s">
        <v>2449</v>
      </c>
      <c r="E163" t="s">
        <v>351</v>
      </c>
      <c r="F163">
        <v>23</v>
      </c>
      <c r="G163" t="s">
        <v>352</v>
      </c>
      <c r="H163">
        <v>22646</v>
      </c>
      <c r="I163" t="s">
        <v>2265</v>
      </c>
      <c r="J163" t="s">
        <v>2266</v>
      </c>
      <c r="K163" t="s">
        <v>2267</v>
      </c>
      <c r="L163">
        <v>19990414</v>
      </c>
      <c r="M163" t="s">
        <v>2450</v>
      </c>
      <c r="N163">
        <v>223104</v>
      </c>
      <c r="P163">
        <v>2</v>
      </c>
      <c r="Q163" t="s">
        <v>357</v>
      </c>
      <c r="S163" t="s">
        <v>835</v>
      </c>
      <c r="X163" t="s">
        <v>359</v>
      </c>
      <c r="Z163" t="s">
        <v>360</v>
      </c>
    </row>
    <row r="164" spans="1:26">
      <c r="A164" t="s">
        <v>2310</v>
      </c>
      <c r="B164">
        <v>49816331</v>
      </c>
      <c r="C164" t="s">
        <v>2308</v>
      </c>
      <c r="D164" t="s">
        <v>2309</v>
      </c>
      <c r="E164" t="s">
        <v>351</v>
      </c>
      <c r="F164">
        <v>23</v>
      </c>
      <c r="G164" t="s">
        <v>352</v>
      </c>
      <c r="H164">
        <v>22646</v>
      </c>
      <c r="I164" t="s">
        <v>2265</v>
      </c>
      <c r="J164" t="s">
        <v>2266</v>
      </c>
      <c r="K164" t="s">
        <v>2267</v>
      </c>
      <c r="L164">
        <v>19990417</v>
      </c>
      <c r="M164" t="s">
        <v>2310</v>
      </c>
      <c r="N164">
        <v>223104</v>
      </c>
      <c r="P164">
        <v>2</v>
      </c>
      <c r="Q164" t="s">
        <v>357</v>
      </c>
      <c r="S164" t="s">
        <v>835</v>
      </c>
      <c r="X164" t="s">
        <v>359</v>
      </c>
      <c r="Z164" t="s">
        <v>360</v>
      </c>
    </row>
    <row r="165" spans="1:26">
      <c r="A165" t="s">
        <v>2361</v>
      </c>
      <c r="B165">
        <v>50611922</v>
      </c>
      <c r="C165" t="s">
        <v>2359</v>
      </c>
      <c r="D165" t="s">
        <v>2360</v>
      </c>
      <c r="E165" t="s">
        <v>351</v>
      </c>
      <c r="F165">
        <v>23</v>
      </c>
      <c r="G165" t="s">
        <v>352</v>
      </c>
      <c r="H165">
        <v>22646</v>
      </c>
      <c r="I165" t="s">
        <v>2265</v>
      </c>
      <c r="J165" t="s">
        <v>2266</v>
      </c>
      <c r="K165" t="s">
        <v>2267</v>
      </c>
      <c r="L165">
        <v>19990407</v>
      </c>
      <c r="M165" t="s">
        <v>2361</v>
      </c>
      <c r="N165">
        <v>223104</v>
      </c>
      <c r="P165">
        <v>2</v>
      </c>
      <c r="Q165" t="s">
        <v>357</v>
      </c>
      <c r="S165" t="s">
        <v>835</v>
      </c>
      <c r="X165" t="s">
        <v>359</v>
      </c>
      <c r="Z165" t="s">
        <v>360</v>
      </c>
    </row>
    <row r="166" spans="1:26">
      <c r="A166" t="s">
        <v>2465</v>
      </c>
      <c r="B166">
        <v>50954023</v>
      </c>
      <c r="C166" t="s">
        <v>2463</v>
      </c>
      <c r="D166" t="s">
        <v>2464</v>
      </c>
      <c r="E166" t="s">
        <v>351</v>
      </c>
      <c r="F166">
        <v>23</v>
      </c>
      <c r="G166" t="s">
        <v>352</v>
      </c>
      <c r="H166">
        <v>22646</v>
      </c>
      <c r="I166" t="s">
        <v>2265</v>
      </c>
      <c r="J166" t="s">
        <v>2266</v>
      </c>
      <c r="K166" t="s">
        <v>2267</v>
      </c>
      <c r="L166">
        <v>19990804</v>
      </c>
      <c r="M166" t="s">
        <v>2465</v>
      </c>
      <c r="N166">
        <v>223104</v>
      </c>
      <c r="P166">
        <v>2</v>
      </c>
      <c r="Q166" t="s">
        <v>357</v>
      </c>
      <c r="S166" t="s">
        <v>835</v>
      </c>
      <c r="X166" t="s">
        <v>359</v>
      </c>
      <c r="Z166" t="s">
        <v>360</v>
      </c>
    </row>
    <row r="167" spans="1:26">
      <c r="A167" t="s">
        <v>2316</v>
      </c>
      <c r="B167">
        <v>50990932</v>
      </c>
      <c r="C167" t="s">
        <v>2314</v>
      </c>
      <c r="D167" t="s">
        <v>2315</v>
      </c>
      <c r="E167" t="s">
        <v>351</v>
      </c>
      <c r="F167">
        <v>23</v>
      </c>
      <c r="G167" t="s">
        <v>352</v>
      </c>
      <c r="H167">
        <v>22646</v>
      </c>
      <c r="I167" t="s">
        <v>2265</v>
      </c>
      <c r="J167" t="s">
        <v>2266</v>
      </c>
      <c r="K167" t="s">
        <v>2267</v>
      </c>
      <c r="L167">
        <v>20000111</v>
      </c>
      <c r="M167" t="s">
        <v>2316</v>
      </c>
      <c r="N167">
        <v>223104</v>
      </c>
      <c r="P167">
        <v>2</v>
      </c>
      <c r="Q167" t="s">
        <v>357</v>
      </c>
      <c r="S167" t="s">
        <v>835</v>
      </c>
      <c r="X167" t="s">
        <v>359</v>
      </c>
      <c r="Z167" t="s">
        <v>360</v>
      </c>
    </row>
    <row r="168" spans="1:26">
      <c r="A168" t="s">
        <v>2462</v>
      </c>
      <c r="B168">
        <v>51542724</v>
      </c>
      <c r="C168" t="s">
        <v>2460</v>
      </c>
      <c r="D168" t="s">
        <v>2461</v>
      </c>
      <c r="E168" t="s">
        <v>351</v>
      </c>
      <c r="F168">
        <v>23</v>
      </c>
      <c r="G168" t="s">
        <v>352</v>
      </c>
      <c r="H168">
        <v>22646</v>
      </c>
      <c r="I168" t="s">
        <v>2265</v>
      </c>
      <c r="J168" t="s">
        <v>2266</v>
      </c>
      <c r="K168" t="s">
        <v>2267</v>
      </c>
      <c r="L168">
        <v>19990702</v>
      </c>
      <c r="M168" t="s">
        <v>2462</v>
      </c>
      <c r="N168">
        <v>223104</v>
      </c>
      <c r="P168">
        <v>2</v>
      </c>
      <c r="Q168" t="s">
        <v>357</v>
      </c>
      <c r="S168" t="s">
        <v>835</v>
      </c>
      <c r="X168" t="s">
        <v>359</v>
      </c>
      <c r="Z168" t="s">
        <v>360</v>
      </c>
    </row>
    <row r="169" spans="1:26">
      <c r="A169" t="s">
        <v>2370</v>
      </c>
      <c r="B169">
        <v>51545323</v>
      </c>
      <c r="C169" t="s">
        <v>2368</v>
      </c>
      <c r="D169" t="s">
        <v>2369</v>
      </c>
      <c r="E169" t="s">
        <v>351</v>
      </c>
      <c r="F169">
        <v>23</v>
      </c>
      <c r="G169" t="s">
        <v>352</v>
      </c>
      <c r="H169">
        <v>22646</v>
      </c>
      <c r="I169" t="s">
        <v>2265</v>
      </c>
      <c r="J169" t="s">
        <v>2266</v>
      </c>
      <c r="K169" t="s">
        <v>2267</v>
      </c>
      <c r="L169">
        <v>19990729</v>
      </c>
      <c r="M169" t="s">
        <v>2370</v>
      </c>
      <c r="N169">
        <v>223104</v>
      </c>
      <c r="P169">
        <v>2</v>
      </c>
      <c r="Q169" t="s">
        <v>357</v>
      </c>
      <c r="S169" t="s">
        <v>835</v>
      </c>
      <c r="X169" t="s">
        <v>359</v>
      </c>
      <c r="Z169" t="s">
        <v>360</v>
      </c>
    </row>
    <row r="170" spans="1:26">
      <c r="A170" t="s">
        <v>2352</v>
      </c>
      <c r="B170">
        <v>52235421</v>
      </c>
      <c r="C170" t="s">
        <v>2350</v>
      </c>
      <c r="D170" t="s">
        <v>2351</v>
      </c>
      <c r="E170" t="s">
        <v>351</v>
      </c>
      <c r="F170">
        <v>23</v>
      </c>
      <c r="G170" t="s">
        <v>352</v>
      </c>
      <c r="H170">
        <v>22646</v>
      </c>
      <c r="I170" t="s">
        <v>2265</v>
      </c>
      <c r="J170" t="s">
        <v>2266</v>
      </c>
      <c r="K170" t="s">
        <v>2267</v>
      </c>
      <c r="L170">
        <v>20000225</v>
      </c>
      <c r="M170" t="s">
        <v>2352</v>
      </c>
      <c r="N170">
        <v>223104</v>
      </c>
      <c r="P170">
        <v>2</v>
      </c>
      <c r="Q170" t="s">
        <v>357</v>
      </c>
      <c r="S170" t="s">
        <v>835</v>
      </c>
      <c r="X170" t="s">
        <v>359</v>
      </c>
      <c r="Z170" t="s">
        <v>360</v>
      </c>
    </row>
    <row r="171" spans="1:26">
      <c r="A171" t="s">
        <v>2280</v>
      </c>
      <c r="B171">
        <v>52236119</v>
      </c>
      <c r="C171" t="s">
        <v>2278</v>
      </c>
      <c r="D171" t="s">
        <v>2279</v>
      </c>
      <c r="E171" t="s">
        <v>351</v>
      </c>
      <c r="F171">
        <v>23</v>
      </c>
      <c r="G171" t="s">
        <v>352</v>
      </c>
      <c r="H171">
        <v>22646</v>
      </c>
      <c r="I171" t="s">
        <v>2265</v>
      </c>
      <c r="J171" t="s">
        <v>2266</v>
      </c>
      <c r="K171" t="s">
        <v>2267</v>
      </c>
      <c r="L171">
        <v>19990721</v>
      </c>
      <c r="M171" t="s">
        <v>2280</v>
      </c>
      <c r="N171">
        <v>223104</v>
      </c>
      <c r="P171">
        <v>2</v>
      </c>
      <c r="Q171" t="s">
        <v>357</v>
      </c>
      <c r="S171" t="s">
        <v>835</v>
      </c>
      <c r="X171" t="s">
        <v>359</v>
      </c>
      <c r="Z171" t="s">
        <v>360</v>
      </c>
    </row>
    <row r="172" spans="1:26">
      <c r="A172" t="s">
        <v>2444</v>
      </c>
      <c r="B172">
        <v>52742727</v>
      </c>
      <c r="C172" t="s">
        <v>2442</v>
      </c>
      <c r="D172" t="s">
        <v>2443</v>
      </c>
      <c r="E172" t="s">
        <v>351</v>
      </c>
      <c r="F172">
        <v>23</v>
      </c>
      <c r="G172" t="s">
        <v>352</v>
      </c>
      <c r="H172">
        <v>22646</v>
      </c>
      <c r="I172" t="s">
        <v>2265</v>
      </c>
      <c r="J172" t="s">
        <v>2266</v>
      </c>
      <c r="K172" t="s">
        <v>2267</v>
      </c>
      <c r="L172">
        <v>19991125</v>
      </c>
      <c r="M172" t="s">
        <v>2444</v>
      </c>
      <c r="N172">
        <v>223104</v>
      </c>
      <c r="P172">
        <v>2</v>
      </c>
      <c r="Q172" t="s">
        <v>357</v>
      </c>
      <c r="S172" t="s">
        <v>835</v>
      </c>
      <c r="X172" t="s">
        <v>359</v>
      </c>
      <c r="Z172" t="s">
        <v>360</v>
      </c>
    </row>
    <row r="173" spans="1:26">
      <c r="A173" t="s">
        <v>2393</v>
      </c>
      <c r="B173">
        <v>53047019</v>
      </c>
      <c r="C173" t="s">
        <v>2391</v>
      </c>
      <c r="D173" t="s">
        <v>2392</v>
      </c>
      <c r="E173" t="s">
        <v>351</v>
      </c>
      <c r="F173">
        <v>23</v>
      </c>
      <c r="G173" t="s">
        <v>352</v>
      </c>
      <c r="H173">
        <v>22646</v>
      </c>
      <c r="I173" t="s">
        <v>2265</v>
      </c>
      <c r="J173" t="s">
        <v>2266</v>
      </c>
      <c r="K173" t="s">
        <v>2267</v>
      </c>
      <c r="L173">
        <v>19990627</v>
      </c>
      <c r="M173" t="s">
        <v>2393</v>
      </c>
      <c r="N173">
        <v>223104</v>
      </c>
      <c r="P173">
        <v>2</v>
      </c>
      <c r="Q173" t="s">
        <v>357</v>
      </c>
      <c r="S173" t="s">
        <v>835</v>
      </c>
      <c r="X173" t="s">
        <v>359</v>
      </c>
      <c r="Z173" t="s">
        <v>360</v>
      </c>
    </row>
    <row r="174" spans="1:26">
      <c r="A174" t="s">
        <v>2277</v>
      </c>
      <c r="B174">
        <v>53551524</v>
      </c>
      <c r="C174" t="s">
        <v>2275</v>
      </c>
      <c r="D174" t="s">
        <v>2276</v>
      </c>
      <c r="E174" t="s">
        <v>351</v>
      </c>
      <c r="F174">
        <v>23</v>
      </c>
      <c r="G174" t="s">
        <v>352</v>
      </c>
      <c r="H174">
        <v>22646</v>
      </c>
      <c r="I174" t="s">
        <v>2265</v>
      </c>
      <c r="J174" t="s">
        <v>2266</v>
      </c>
      <c r="K174" t="s">
        <v>2267</v>
      </c>
      <c r="L174">
        <v>19990713</v>
      </c>
      <c r="M174" t="s">
        <v>2277</v>
      </c>
      <c r="N174">
        <v>223104</v>
      </c>
      <c r="P174">
        <v>2</v>
      </c>
      <c r="Q174" t="s">
        <v>357</v>
      </c>
      <c r="S174" t="s">
        <v>835</v>
      </c>
      <c r="X174" t="s">
        <v>359</v>
      </c>
      <c r="Z174" t="s">
        <v>360</v>
      </c>
    </row>
    <row r="175" spans="1:26">
      <c r="A175" t="s">
        <v>2388</v>
      </c>
      <c r="B175">
        <v>57062222</v>
      </c>
      <c r="C175" t="s">
        <v>2386</v>
      </c>
      <c r="D175" t="s">
        <v>2387</v>
      </c>
      <c r="E175" t="s">
        <v>351</v>
      </c>
      <c r="F175">
        <v>23</v>
      </c>
      <c r="G175" t="s">
        <v>352</v>
      </c>
      <c r="H175">
        <v>22646</v>
      </c>
      <c r="I175" t="s">
        <v>2265</v>
      </c>
      <c r="J175" t="s">
        <v>2266</v>
      </c>
      <c r="K175" t="s">
        <v>2267</v>
      </c>
      <c r="L175">
        <v>19980828</v>
      </c>
      <c r="M175" t="s">
        <v>2388</v>
      </c>
      <c r="N175">
        <v>223104</v>
      </c>
      <c r="P175">
        <v>3</v>
      </c>
      <c r="Q175" t="s">
        <v>357</v>
      </c>
      <c r="S175" t="s">
        <v>835</v>
      </c>
      <c r="X175" t="s">
        <v>359</v>
      </c>
      <c r="Z175" t="s">
        <v>360</v>
      </c>
    </row>
    <row r="176" spans="1:26">
      <c r="A176" t="s">
        <v>2271</v>
      </c>
      <c r="B176">
        <v>58281529</v>
      </c>
      <c r="C176" t="s">
        <v>2269</v>
      </c>
      <c r="D176" t="s">
        <v>2270</v>
      </c>
      <c r="E176" t="s">
        <v>351</v>
      </c>
      <c r="F176">
        <v>23</v>
      </c>
      <c r="G176" t="s">
        <v>352</v>
      </c>
      <c r="H176">
        <v>22646</v>
      </c>
      <c r="I176" t="s">
        <v>2265</v>
      </c>
      <c r="J176" t="s">
        <v>2266</v>
      </c>
      <c r="K176" t="s">
        <v>2267</v>
      </c>
      <c r="L176">
        <v>19990421</v>
      </c>
      <c r="M176" t="s">
        <v>2271</v>
      </c>
      <c r="N176">
        <v>223104</v>
      </c>
      <c r="P176">
        <v>2</v>
      </c>
      <c r="Q176" t="s">
        <v>357</v>
      </c>
      <c r="S176" t="s">
        <v>835</v>
      </c>
      <c r="X176" t="s">
        <v>359</v>
      </c>
      <c r="Z176" t="s">
        <v>360</v>
      </c>
    </row>
    <row r="177" spans="1:26">
      <c r="A177" t="s">
        <v>2376</v>
      </c>
      <c r="B177">
        <v>67556534</v>
      </c>
      <c r="C177" t="s">
        <v>2374</v>
      </c>
      <c r="D177" t="s">
        <v>2375</v>
      </c>
      <c r="E177" t="s">
        <v>351</v>
      </c>
      <c r="F177">
        <v>23</v>
      </c>
      <c r="G177" t="s">
        <v>352</v>
      </c>
      <c r="H177">
        <v>22646</v>
      </c>
      <c r="I177" t="s">
        <v>2265</v>
      </c>
      <c r="J177" t="s">
        <v>2266</v>
      </c>
      <c r="K177" t="s">
        <v>2267</v>
      </c>
      <c r="L177">
        <v>19980527</v>
      </c>
      <c r="M177" t="s">
        <v>2376</v>
      </c>
      <c r="N177">
        <v>223104</v>
      </c>
      <c r="P177">
        <v>3</v>
      </c>
      <c r="Q177" t="s">
        <v>357</v>
      </c>
      <c r="S177" t="s">
        <v>835</v>
      </c>
      <c r="X177" t="s">
        <v>359</v>
      </c>
      <c r="Z177" t="s">
        <v>360</v>
      </c>
    </row>
    <row r="178" spans="1:26">
      <c r="A178" t="s">
        <v>2447</v>
      </c>
      <c r="B178">
        <v>72820221</v>
      </c>
      <c r="C178" t="s">
        <v>2445</v>
      </c>
      <c r="D178" t="s">
        <v>2446</v>
      </c>
      <c r="E178" t="s">
        <v>351</v>
      </c>
      <c r="F178">
        <v>23</v>
      </c>
      <c r="G178" t="s">
        <v>352</v>
      </c>
      <c r="H178">
        <v>22646</v>
      </c>
      <c r="I178" t="s">
        <v>2265</v>
      </c>
      <c r="J178" t="s">
        <v>2266</v>
      </c>
      <c r="K178" t="s">
        <v>2267</v>
      </c>
      <c r="L178">
        <v>19990914</v>
      </c>
      <c r="M178" t="s">
        <v>2447</v>
      </c>
      <c r="N178">
        <v>223104</v>
      </c>
      <c r="P178">
        <v>2</v>
      </c>
      <c r="Q178" t="s">
        <v>357</v>
      </c>
      <c r="S178" t="s">
        <v>835</v>
      </c>
      <c r="X178" t="s">
        <v>359</v>
      </c>
      <c r="Z178" t="s">
        <v>360</v>
      </c>
    </row>
    <row r="179" spans="1:26">
      <c r="A179" t="s">
        <v>2435</v>
      </c>
      <c r="B179">
        <v>76161425</v>
      </c>
      <c r="C179" t="s">
        <v>2433</v>
      </c>
      <c r="D179" t="s">
        <v>2434</v>
      </c>
      <c r="E179" t="s">
        <v>351</v>
      </c>
      <c r="F179">
        <v>23</v>
      </c>
      <c r="G179" t="s">
        <v>352</v>
      </c>
      <c r="H179">
        <v>22646</v>
      </c>
      <c r="I179" t="s">
        <v>2265</v>
      </c>
      <c r="J179" t="s">
        <v>2266</v>
      </c>
      <c r="K179" t="s">
        <v>2267</v>
      </c>
      <c r="L179">
        <v>19980422</v>
      </c>
      <c r="M179" t="s">
        <v>2435</v>
      </c>
      <c r="N179">
        <v>223104</v>
      </c>
      <c r="P179">
        <v>3</v>
      </c>
      <c r="Q179" t="s">
        <v>357</v>
      </c>
      <c r="S179" t="s">
        <v>835</v>
      </c>
      <c r="X179" t="s">
        <v>359</v>
      </c>
      <c r="Z179" t="s">
        <v>360</v>
      </c>
    </row>
    <row r="180" spans="1:26">
      <c r="A180" t="s">
        <v>2325</v>
      </c>
      <c r="B180">
        <v>76161930</v>
      </c>
      <c r="C180" t="s">
        <v>2323</v>
      </c>
      <c r="D180" t="s">
        <v>2324</v>
      </c>
      <c r="E180" t="s">
        <v>351</v>
      </c>
      <c r="F180">
        <v>23</v>
      </c>
      <c r="G180" t="s">
        <v>352</v>
      </c>
      <c r="H180">
        <v>22646</v>
      </c>
      <c r="I180" t="s">
        <v>2265</v>
      </c>
      <c r="J180" t="s">
        <v>2266</v>
      </c>
      <c r="K180" t="s">
        <v>2267</v>
      </c>
      <c r="L180">
        <v>19980717</v>
      </c>
      <c r="M180" t="s">
        <v>2325</v>
      </c>
      <c r="N180">
        <v>223104</v>
      </c>
      <c r="P180">
        <v>3</v>
      </c>
      <c r="Q180" t="s">
        <v>357</v>
      </c>
      <c r="S180" t="s">
        <v>835</v>
      </c>
      <c r="X180" t="s">
        <v>359</v>
      </c>
      <c r="Z180" t="s">
        <v>360</v>
      </c>
    </row>
    <row r="181" spans="1:26">
      <c r="A181" t="s">
        <v>2292</v>
      </c>
      <c r="B181">
        <v>76163124</v>
      </c>
      <c r="C181" t="s">
        <v>2290</v>
      </c>
      <c r="D181" t="s">
        <v>2291</v>
      </c>
      <c r="E181" t="s">
        <v>351</v>
      </c>
      <c r="F181">
        <v>23</v>
      </c>
      <c r="G181" t="s">
        <v>352</v>
      </c>
      <c r="H181">
        <v>22646</v>
      </c>
      <c r="I181" t="s">
        <v>2265</v>
      </c>
      <c r="J181" t="s">
        <v>2266</v>
      </c>
      <c r="K181" t="s">
        <v>2267</v>
      </c>
      <c r="L181">
        <v>19980531</v>
      </c>
      <c r="M181" t="s">
        <v>2292</v>
      </c>
      <c r="N181">
        <v>223104</v>
      </c>
      <c r="P181">
        <v>3</v>
      </c>
      <c r="Q181" t="s">
        <v>357</v>
      </c>
      <c r="S181" t="s">
        <v>835</v>
      </c>
      <c r="X181" t="s">
        <v>359</v>
      </c>
      <c r="Z181" t="s">
        <v>360</v>
      </c>
    </row>
    <row r="182" spans="1:26">
      <c r="A182" t="s">
        <v>2286</v>
      </c>
      <c r="B182">
        <v>76166127</v>
      </c>
      <c r="C182" t="s">
        <v>2284</v>
      </c>
      <c r="D182" t="s">
        <v>2285</v>
      </c>
      <c r="E182" t="s">
        <v>351</v>
      </c>
      <c r="F182">
        <v>23</v>
      </c>
      <c r="G182" t="s">
        <v>352</v>
      </c>
      <c r="H182">
        <v>22646</v>
      </c>
      <c r="I182" t="s">
        <v>2265</v>
      </c>
      <c r="J182" t="s">
        <v>2266</v>
      </c>
      <c r="K182" t="s">
        <v>2267</v>
      </c>
      <c r="L182">
        <v>19980528</v>
      </c>
      <c r="M182" t="s">
        <v>2286</v>
      </c>
      <c r="N182">
        <v>223104</v>
      </c>
      <c r="P182">
        <v>3</v>
      </c>
      <c r="Q182" t="s">
        <v>357</v>
      </c>
      <c r="S182" t="s">
        <v>835</v>
      </c>
      <c r="X182" t="s">
        <v>359</v>
      </c>
      <c r="Z182" t="s">
        <v>360</v>
      </c>
    </row>
    <row r="183" spans="1:26">
      <c r="A183" t="s">
        <v>2432</v>
      </c>
      <c r="B183">
        <v>76169231</v>
      </c>
      <c r="C183" t="s">
        <v>2430</v>
      </c>
      <c r="D183" t="s">
        <v>2431</v>
      </c>
      <c r="E183" t="s">
        <v>351</v>
      </c>
      <c r="F183">
        <v>23</v>
      </c>
      <c r="G183" t="s">
        <v>352</v>
      </c>
      <c r="H183">
        <v>22646</v>
      </c>
      <c r="I183" t="s">
        <v>2265</v>
      </c>
      <c r="J183" t="s">
        <v>2266</v>
      </c>
      <c r="K183" t="s">
        <v>2267</v>
      </c>
      <c r="L183">
        <v>19990307</v>
      </c>
      <c r="M183" t="s">
        <v>2432</v>
      </c>
      <c r="N183">
        <v>223104</v>
      </c>
      <c r="P183">
        <v>3</v>
      </c>
      <c r="Q183" t="s">
        <v>357</v>
      </c>
      <c r="S183" t="s">
        <v>835</v>
      </c>
      <c r="X183" t="s">
        <v>359</v>
      </c>
      <c r="Z183" t="s">
        <v>360</v>
      </c>
    </row>
    <row r="184" spans="1:26">
      <c r="A184" t="s">
        <v>2417</v>
      </c>
      <c r="B184">
        <v>76170122</v>
      </c>
      <c r="C184" t="s">
        <v>2415</v>
      </c>
      <c r="D184" t="s">
        <v>2416</v>
      </c>
      <c r="E184" t="s">
        <v>351</v>
      </c>
      <c r="F184">
        <v>23</v>
      </c>
      <c r="G184" t="s">
        <v>352</v>
      </c>
      <c r="H184">
        <v>22646</v>
      </c>
      <c r="I184" t="s">
        <v>2265</v>
      </c>
      <c r="J184" t="s">
        <v>2266</v>
      </c>
      <c r="K184" t="s">
        <v>2267</v>
      </c>
      <c r="L184">
        <v>19980626</v>
      </c>
      <c r="M184" t="s">
        <v>2417</v>
      </c>
      <c r="N184">
        <v>223104</v>
      </c>
      <c r="P184">
        <v>3</v>
      </c>
      <c r="Q184" t="s">
        <v>357</v>
      </c>
      <c r="S184" t="s">
        <v>835</v>
      </c>
      <c r="X184" t="s">
        <v>359</v>
      </c>
      <c r="Z184" t="s">
        <v>360</v>
      </c>
    </row>
    <row r="185" spans="1:26">
      <c r="A185" t="s">
        <v>2343</v>
      </c>
      <c r="B185">
        <v>89220930</v>
      </c>
      <c r="C185" t="s">
        <v>2341</v>
      </c>
      <c r="D185" t="s">
        <v>2342</v>
      </c>
      <c r="E185" t="s">
        <v>351</v>
      </c>
      <c r="F185">
        <v>23</v>
      </c>
      <c r="G185" t="s">
        <v>352</v>
      </c>
      <c r="H185">
        <v>22646</v>
      </c>
      <c r="I185" t="s">
        <v>2265</v>
      </c>
      <c r="J185" t="s">
        <v>2266</v>
      </c>
      <c r="K185" t="s">
        <v>2267</v>
      </c>
      <c r="L185">
        <v>20000304</v>
      </c>
      <c r="M185" t="s">
        <v>2343</v>
      </c>
      <c r="N185">
        <v>223104</v>
      </c>
      <c r="P185">
        <v>2</v>
      </c>
      <c r="Q185" t="s">
        <v>357</v>
      </c>
      <c r="S185" t="s">
        <v>835</v>
      </c>
      <c r="X185" t="s">
        <v>359</v>
      </c>
      <c r="Z185" t="s">
        <v>360</v>
      </c>
    </row>
    <row r="186" spans="1:26">
      <c r="A186" t="s">
        <v>2414</v>
      </c>
      <c r="B186">
        <v>89222225</v>
      </c>
      <c r="C186" t="s">
        <v>2412</v>
      </c>
      <c r="D186" t="s">
        <v>2413</v>
      </c>
      <c r="E186" t="s">
        <v>351</v>
      </c>
      <c r="F186">
        <v>23</v>
      </c>
      <c r="G186" t="s">
        <v>352</v>
      </c>
      <c r="H186">
        <v>22646</v>
      </c>
      <c r="I186" t="s">
        <v>2265</v>
      </c>
      <c r="J186" t="s">
        <v>2266</v>
      </c>
      <c r="K186" t="s">
        <v>2267</v>
      </c>
      <c r="L186">
        <v>19991224</v>
      </c>
      <c r="M186" t="s">
        <v>2414</v>
      </c>
      <c r="N186">
        <v>223104</v>
      </c>
      <c r="P186">
        <v>2</v>
      </c>
      <c r="Q186" t="s">
        <v>357</v>
      </c>
      <c r="S186" t="s">
        <v>835</v>
      </c>
      <c r="X186" t="s">
        <v>359</v>
      </c>
      <c r="Z186" t="s">
        <v>360</v>
      </c>
    </row>
    <row r="187" spans="1:26">
      <c r="A187" t="s">
        <v>2420</v>
      </c>
      <c r="B187">
        <v>89222629</v>
      </c>
      <c r="C187" t="s">
        <v>2418</v>
      </c>
      <c r="D187" t="s">
        <v>2419</v>
      </c>
      <c r="E187" t="s">
        <v>351</v>
      </c>
      <c r="F187">
        <v>23</v>
      </c>
      <c r="G187" t="s">
        <v>352</v>
      </c>
      <c r="H187">
        <v>22646</v>
      </c>
      <c r="I187" t="s">
        <v>2265</v>
      </c>
      <c r="J187" t="s">
        <v>2266</v>
      </c>
      <c r="K187" t="s">
        <v>2267</v>
      </c>
      <c r="L187">
        <v>20000324</v>
      </c>
      <c r="M187" t="s">
        <v>2420</v>
      </c>
      <c r="N187">
        <v>223104</v>
      </c>
      <c r="P187">
        <v>2</v>
      </c>
      <c r="Q187" t="s">
        <v>357</v>
      </c>
      <c r="S187" t="s">
        <v>835</v>
      </c>
      <c r="X187" t="s">
        <v>359</v>
      </c>
      <c r="Z187" t="s">
        <v>360</v>
      </c>
    </row>
    <row r="188" spans="1:26">
      <c r="A188" t="s">
        <v>2453</v>
      </c>
      <c r="B188">
        <v>89224429</v>
      </c>
      <c r="C188" t="s">
        <v>2451</v>
      </c>
      <c r="D188" t="s">
        <v>2452</v>
      </c>
      <c r="E188" t="s">
        <v>351</v>
      </c>
      <c r="F188">
        <v>23</v>
      </c>
      <c r="G188" t="s">
        <v>352</v>
      </c>
      <c r="H188">
        <v>22646</v>
      </c>
      <c r="I188" t="s">
        <v>2265</v>
      </c>
      <c r="J188" t="s">
        <v>2266</v>
      </c>
      <c r="K188" t="s">
        <v>2267</v>
      </c>
      <c r="L188">
        <v>19991213</v>
      </c>
      <c r="M188" t="s">
        <v>2453</v>
      </c>
      <c r="N188">
        <v>223104</v>
      </c>
      <c r="P188">
        <v>2</v>
      </c>
      <c r="Q188" t="s">
        <v>357</v>
      </c>
      <c r="S188" t="s">
        <v>835</v>
      </c>
      <c r="X188" t="s">
        <v>359</v>
      </c>
      <c r="Z188" t="s">
        <v>360</v>
      </c>
    </row>
    <row r="189" spans="1:26">
      <c r="A189" t="s">
        <v>2402</v>
      </c>
      <c r="B189">
        <v>63209424</v>
      </c>
      <c r="C189" t="s">
        <v>2400</v>
      </c>
      <c r="D189" t="s">
        <v>2401</v>
      </c>
      <c r="E189" t="s">
        <v>351</v>
      </c>
      <c r="F189">
        <v>23</v>
      </c>
      <c r="G189" t="s">
        <v>352</v>
      </c>
      <c r="H189">
        <v>22646</v>
      </c>
      <c r="I189" t="s">
        <v>2265</v>
      </c>
      <c r="J189" t="s">
        <v>2266</v>
      </c>
      <c r="K189" t="s">
        <v>2267</v>
      </c>
      <c r="L189">
        <v>20000406</v>
      </c>
      <c r="M189" t="s">
        <v>2402</v>
      </c>
      <c r="N189">
        <v>223104</v>
      </c>
      <c r="P189">
        <v>1</v>
      </c>
      <c r="Q189" t="s">
        <v>357</v>
      </c>
      <c r="S189" t="s">
        <v>835</v>
      </c>
      <c r="X189" t="s">
        <v>359</v>
      </c>
      <c r="Z189" t="s">
        <v>360</v>
      </c>
    </row>
    <row r="190" spans="1:26">
      <c r="A190" t="s">
        <v>974</v>
      </c>
      <c r="B190">
        <v>39802325</v>
      </c>
      <c r="C190" t="s">
        <v>972</v>
      </c>
      <c r="D190" t="s">
        <v>973</v>
      </c>
      <c r="E190" t="s">
        <v>393</v>
      </c>
      <c r="F190">
        <v>23</v>
      </c>
      <c r="G190" t="s">
        <v>352</v>
      </c>
      <c r="H190">
        <v>22647</v>
      </c>
      <c r="I190" t="s">
        <v>962</v>
      </c>
      <c r="J190" t="s">
        <v>963</v>
      </c>
      <c r="K190" t="s">
        <v>964</v>
      </c>
      <c r="L190">
        <v>19980909</v>
      </c>
      <c r="M190" t="s">
        <v>974</v>
      </c>
      <c r="N190">
        <v>223105</v>
      </c>
      <c r="P190">
        <v>3</v>
      </c>
      <c r="Q190" t="s">
        <v>357</v>
      </c>
      <c r="S190" t="s">
        <v>835</v>
      </c>
      <c r="X190" t="s">
        <v>359</v>
      </c>
      <c r="Z190" t="s">
        <v>360</v>
      </c>
    </row>
    <row r="191" spans="1:26">
      <c r="A191" t="s">
        <v>1034</v>
      </c>
      <c r="B191">
        <v>39807431</v>
      </c>
      <c r="C191" t="s">
        <v>1032</v>
      </c>
      <c r="D191" t="s">
        <v>1033</v>
      </c>
      <c r="E191" t="s">
        <v>393</v>
      </c>
      <c r="F191">
        <v>23</v>
      </c>
      <c r="G191" t="s">
        <v>352</v>
      </c>
      <c r="H191">
        <v>22647</v>
      </c>
      <c r="I191" t="s">
        <v>962</v>
      </c>
      <c r="J191" t="s">
        <v>963</v>
      </c>
      <c r="K191" t="s">
        <v>964</v>
      </c>
      <c r="L191">
        <v>19980921</v>
      </c>
      <c r="M191" t="s">
        <v>1034</v>
      </c>
      <c r="N191">
        <v>223105</v>
      </c>
      <c r="P191">
        <v>3</v>
      </c>
      <c r="Q191" t="s">
        <v>357</v>
      </c>
      <c r="S191" t="s">
        <v>835</v>
      </c>
      <c r="X191" t="s">
        <v>359</v>
      </c>
      <c r="Z191" t="s">
        <v>360</v>
      </c>
    </row>
    <row r="192" spans="1:26">
      <c r="A192" t="s">
        <v>1019</v>
      </c>
      <c r="B192">
        <v>58321120</v>
      </c>
      <c r="C192" t="s">
        <v>1017</v>
      </c>
      <c r="D192" t="s">
        <v>1018</v>
      </c>
      <c r="E192" t="s">
        <v>393</v>
      </c>
      <c r="F192">
        <v>23</v>
      </c>
      <c r="G192" t="s">
        <v>352</v>
      </c>
      <c r="H192">
        <v>22647</v>
      </c>
      <c r="I192" t="s">
        <v>962</v>
      </c>
      <c r="J192" t="s">
        <v>963</v>
      </c>
      <c r="K192" t="s">
        <v>964</v>
      </c>
      <c r="L192">
        <v>19990806</v>
      </c>
      <c r="M192" t="s">
        <v>1019</v>
      </c>
      <c r="N192">
        <v>223105</v>
      </c>
      <c r="P192">
        <v>2</v>
      </c>
      <c r="Q192" t="s">
        <v>357</v>
      </c>
      <c r="S192" t="s">
        <v>835</v>
      </c>
      <c r="X192" t="s">
        <v>359</v>
      </c>
      <c r="Z192" t="s">
        <v>360</v>
      </c>
    </row>
    <row r="193" spans="1:26">
      <c r="A193" t="s">
        <v>1052</v>
      </c>
      <c r="B193">
        <v>75801021</v>
      </c>
      <c r="C193" t="s">
        <v>1050</v>
      </c>
      <c r="D193" t="s">
        <v>1051</v>
      </c>
      <c r="E193" t="s">
        <v>393</v>
      </c>
      <c r="F193">
        <v>23</v>
      </c>
      <c r="G193" t="s">
        <v>352</v>
      </c>
      <c r="H193">
        <v>22647</v>
      </c>
      <c r="I193" t="s">
        <v>962</v>
      </c>
      <c r="J193" t="s">
        <v>963</v>
      </c>
      <c r="K193" t="s">
        <v>964</v>
      </c>
      <c r="L193">
        <v>19990206</v>
      </c>
      <c r="M193" t="s">
        <v>1052</v>
      </c>
      <c r="N193">
        <v>223105</v>
      </c>
      <c r="P193">
        <v>3</v>
      </c>
      <c r="Q193" t="s">
        <v>357</v>
      </c>
      <c r="S193" t="s">
        <v>835</v>
      </c>
      <c r="X193" t="s">
        <v>359</v>
      </c>
      <c r="Z193" t="s">
        <v>360</v>
      </c>
    </row>
    <row r="194" spans="1:26">
      <c r="A194" t="s">
        <v>998</v>
      </c>
      <c r="B194">
        <v>87543128</v>
      </c>
      <c r="C194" t="s">
        <v>996</v>
      </c>
      <c r="D194" t="s">
        <v>997</v>
      </c>
      <c r="E194" t="s">
        <v>393</v>
      </c>
      <c r="F194">
        <v>23</v>
      </c>
      <c r="G194" t="s">
        <v>352</v>
      </c>
      <c r="H194">
        <v>22647</v>
      </c>
      <c r="I194" t="s">
        <v>962</v>
      </c>
      <c r="J194" t="s">
        <v>963</v>
      </c>
      <c r="K194" t="s">
        <v>964</v>
      </c>
      <c r="L194">
        <v>19990918</v>
      </c>
      <c r="M194" t="s">
        <v>998</v>
      </c>
      <c r="N194">
        <v>223105</v>
      </c>
      <c r="P194">
        <v>2</v>
      </c>
      <c r="Q194" t="s">
        <v>357</v>
      </c>
      <c r="S194" t="s">
        <v>835</v>
      </c>
      <c r="X194" t="s">
        <v>359</v>
      </c>
      <c r="Z194" t="s">
        <v>360</v>
      </c>
    </row>
    <row r="195" spans="1:26">
      <c r="A195" t="s">
        <v>971</v>
      </c>
      <c r="B195">
        <v>87543633</v>
      </c>
      <c r="C195" t="s">
        <v>969</v>
      </c>
      <c r="D195" t="s">
        <v>970</v>
      </c>
      <c r="E195" t="s">
        <v>393</v>
      </c>
      <c r="F195">
        <v>23</v>
      </c>
      <c r="G195" t="s">
        <v>352</v>
      </c>
      <c r="H195">
        <v>22647</v>
      </c>
      <c r="I195" t="s">
        <v>962</v>
      </c>
      <c r="J195" t="s">
        <v>963</v>
      </c>
      <c r="K195" t="s">
        <v>964</v>
      </c>
      <c r="L195">
        <v>20000220</v>
      </c>
      <c r="M195" t="s">
        <v>971</v>
      </c>
      <c r="N195">
        <v>223105</v>
      </c>
      <c r="P195">
        <v>2</v>
      </c>
      <c r="Q195" t="s">
        <v>357</v>
      </c>
      <c r="S195" t="s">
        <v>835</v>
      </c>
      <c r="X195" t="s">
        <v>359</v>
      </c>
      <c r="Z195" t="s">
        <v>360</v>
      </c>
    </row>
    <row r="196" spans="1:26">
      <c r="A196" t="s">
        <v>1037</v>
      </c>
      <c r="B196">
        <v>87544028</v>
      </c>
      <c r="C196" t="s">
        <v>1035</v>
      </c>
      <c r="D196" t="s">
        <v>1036</v>
      </c>
      <c r="E196" t="s">
        <v>393</v>
      </c>
      <c r="F196">
        <v>23</v>
      </c>
      <c r="G196" t="s">
        <v>352</v>
      </c>
      <c r="H196">
        <v>22647</v>
      </c>
      <c r="I196" t="s">
        <v>962</v>
      </c>
      <c r="J196" t="s">
        <v>963</v>
      </c>
      <c r="K196" t="s">
        <v>964</v>
      </c>
      <c r="L196">
        <v>19991211</v>
      </c>
      <c r="M196" t="s">
        <v>1037</v>
      </c>
      <c r="N196">
        <v>223105</v>
      </c>
      <c r="P196">
        <v>2</v>
      </c>
      <c r="Q196" t="s">
        <v>357</v>
      </c>
      <c r="S196" t="s">
        <v>835</v>
      </c>
      <c r="X196" t="s">
        <v>359</v>
      </c>
      <c r="Z196" t="s">
        <v>360</v>
      </c>
    </row>
    <row r="197" spans="1:26">
      <c r="A197" t="s">
        <v>965</v>
      </c>
      <c r="B197">
        <v>87544230</v>
      </c>
      <c r="C197" t="s">
        <v>960</v>
      </c>
      <c r="D197" t="s">
        <v>961</v>
      </c>
      <c r="E197" t="s">
        <v>393</v>
      </c>
      <c r="F197">
        <v>23</v>
      </c>
      <c r="G197" t="s">
        <v>352</v>
      </c>
      <c r="H197">
        <v>22647</v>
      </c>
      <c r="I197" t="s">
        <v>962</v>
      </c>
      <c r="J197" t="s">
        <v>963</v>
      </c>
      <c r="K197" t="s">
        <v>964</v>
      </c>
      <c r="L197">
        <v>20000225</v>
      </c>
      <c r="M197" t="s">
        <v>965</v>
      </c>
      <c r="N197">
        <v>223105</v>
      </c>
      <c r="P197">
        <v>2</v>
      </c>
      <c r="Q197" t="s">
        <v>357</v>
      </c>
      <c r="S197" t="s">
        <v>835</v>
      </c>
      <c r="X197" t="s">
        <v>359</v>
      </c>
      <c r="Z197" t="s">
        <v>360</v>
      </c>
    </row>
    <row r="198" spans="1:26">
      <c r="A198" t="s">
        <v>1010</v>
      </c>
      <c r="B198">
        <v>87544533</v>
      </c>
      <c r="C198" t="s">
        <v>1008</v>
      </c>
      <c r="D198" t="s">
        <v>1009</v>
      </c>
      <c r="E198" t="s">
        <v>393</v>
      </c>
      <c r="F198">
        <v>23</v>
      </c>
      <c r="G198" t="s">
        <v>352</v>
      </c>
      <c r="H198">
        <v>22647</v>
      </c>
      <c r="I198" t="s">
        <v>962</v>
      </c>
      <c r="J198" t="s">
        <v>963</v>
      </c>
      <c r="K198" t="s">
        <v>964</v>
      </c>
      <c r="L198">
        <v>20000312</v>
      </c>
      <c r="M198" t="s">
        <v>1010</v>
      </c>
      <c r="N198">
        <v>223105</v>
      </c>
      <c r="P198">
        <v>2</v>
      </c>
      <c r="Q198" t="s">
        <v>357</v>
      </c>
      <c r="S198" t="s">
        <v>835</v>
      </c>
      <c r="X198" t="s">
        <v>359</v>
      </c>
      <c r="Z198" t="s">
        <v>360</v>
      </c>
    </row>
    <row r="199" spans="1:26">
      <c r="A199" t="s">
        <v>986</v>
      </c>
      <c r="B199">
        <v>96840734</v>
      </c>
      <c r="C199" t="s">
        <v>984</v>
      </c>
      <c r="D199" t="s">
        <v>985</v>
      </c>
      <c r="E199" t="s">
        <v>393</v>
      </c>
      <c r="F199">
        <v>23</v>
      </c>
      <c r="G199" t="s">
        <v>352</v>
      </c>
      <c r="H199">
        <v>22647</v>
      </c>
      <c r="I199" t="s">
        <v>962</v>
      </c>
      <c r="J199" t="s">
        <v>963</v>
      </c>
      <c r="K199" t="s">
        <v>964</v>
      </c>
      <c r="L199">
        <v>19981125</v>
      </c>
      <c r="M199" t="s">
        <v>986</v>
      </c>
      <c r="N199">
        <v>223105</v>
      </c>
      <c r="P199">
        <v>3</v>
      </c>
      <c r="Q199" t="s">
        <v>357</v>
      </c>
      <c r="S199" t="s">
        <v>835</v>
      </c>
      <c r="X199" t="s">
        <v>359</v>
      </c>
      <c r="Z199" t="s">
        <v>360</v>
      </c>
    </row>
    <row r="200" spans="1:26">
      <c r="A200" t="s">
        <v>968</v>
      </c>
      <c r="B200">
        <v>59849540</v>
      </c>
      <c r="C200" t="s">
        <v>966</v>
      </c>
      <c r="D200" t="s">
        <v>967</v>
      </c>
      <c r="E200" t="s">
        <v>393</v>
      </c>
      <c r="F200">
        <v>23</v>
      </c>
      <c r="G200" t="s">
        <v>352</v>
      </c>
      <c r="H200">
        <v>22647</v>
      </c>
      <c r="I200" t="s">
        <v>962</v>
      </c>
      <c r="J200" t="s">
        <v>963</v>
      </c>
      <c r="K200" t="s">
        <v>964</v>
      </c>
      <c r="L200">
        <v>20000429</v>
      </c>
      <c r="M200" t="s">
        <v>968</v>
      </c>
      <c r="N200">
        <v>223105</v>
      </c>
      <c r="P200">
        <v>1</v>
      </c>
      <c r="Q200" t="s">
        <v>357</v>
      </c>
      <c r="S200" t="s">
        <v>835</v>
      </c>
      <c r="X200" t="s">
        <v>359</v>
      </c>
      <c r="Z200" t="s">
        <v>360</v>
      </c>
    </row>
    <row r="201" spans="1:26">
      <c r="A201" t="s">
        <v>1028</v>
      </c>
      <c r="B201">
        <v>99167941</v>
      </c>
      <c r="C201" t="s">
        <v>1026</v>
      </c>
      <c r="D201" t="s">
        <v>1027</v>
      </c>
      <c r="E201" t="s">
        <v>393</v>
      </c>
      <c r="F201">
        <v>23</v>
      </c>
      <c r="G201" t="s">
        <v>352</v>
      </c>
      <c r="H201">
        <v>22647</v>
      </c>
      <c r="I201" t="s">
        <v>962</v>
      </c>
      <c r="J201" t="s">
        <v>963</v>
      </c>
      <c r="K201" t="s">
        <v>964</v>
      </c>
      <c r="L201">
        <v>20000514</v>
      </c>
      <c r="M201" t="s">
        <v>1028</v>
      </c>
      <c r="N201">
        <v>223105</v>
      </c>
      <c r="P201">
        <v>1</v>
      </c>
      <c r="Q201" t="s">
        <v>357</v>
      </c>
      <c r="S201" t="s">
        <v>835</v>
      </c>
      <c r="X201" t="s">
        <v>359</v>
      </c>
      <c r="Z201" t="s">
        <v>360</v>
      </c>
    </row>
    <row r="202" spans="1:26">
      <c r="A202" t="s">
        <v>1055</v>
      </c>
      <c r="B202">
        <v>39802022</v>
      </c>
      <c r="C202" t="s">
        <v>1053</v>
      </c>
      <c r="D202" t="s">
        <v>1054</v>
      </c>
      <c r="E202" t="s">
        <v>351</v>
      </c>
      <c r="F202">
        <v>23</v>
      </c>
      <c r="G202" t="s">
        <v>352</v>
      </c>
      <c r="H202">
        <v>22647</v>
      </c>
      <c r="I202" t="s">
        <v>962</v>
      </c>
      <c r="J202" t="s">
        <v>963</v>
      </c>
      <c r="K202" t="s">
        <v>964</v>
      </c>
      <c r="L202">
        <v>19980504</v>
      </c>
      <c r="M202" t="s">
        <v>1055</v>
      </c>
      <c r="N202">
        <v>223105</v>
      </c>
      <c r="P202">
        <v>3</v>
      </c>
      <c r="Q202" t="s">
        <v>357</v>
      </c>
      <c r="S202" t="s">
        <v>835</v>
      </c>
      <c r="X202" t="s">
        <v>359</v>
      </c>
      <c r="Z202" t="s">
        <v>360</v>
      </c>
    </row>
    <row r="203" spans="1:26">
      <c r="A203" t="s">
        <v>1058</v>
      </c>
      <c r="B203">
        <v>39806632</v>
      </c>
      <c r="C203" t="s">
        <v>1056</v>
      </c>
      <c r="D203" t="s">
        <v>1057</v>
      </c>
      <c r="E203" t="s">
        <v>351</v>
      </c>
      <c r="F203">
        <v>23</v>
      </c>
      <c r="G203" t="s">
        <v>352</v>
      </c>
      <c r="H203">
        <v>22647</v>
      </c>
      <c r="I203" t="s">
        <v>962</v>
      </c>
      <c r="J203" t="s">
        <v>963</v>
      </c>
      <c r="K203" t="s">
        <v>964</v>
      </c>
      <c r="L203">
        <v>19980728</v>
      </c>
      <c r="M203" t="s">
        <v>1058</v>
      </c>
      <c r="N203">
        <v>223105</v>
      </c>
      <c r="P203">
        <v>3</v>
      </c>
      <c r="Q203" t="s">
        <v>357</v>
      </c>
      <c r="S203" t="s">
        <v>835</v>
      </c>
      <c r="X203" t="s">
        <v>359</v>
      </c>
      <c r="Z203" t="s">
        <v>360</v>
      </c>
    </row>
    <row r="204" spans="1:26">
      <c r="A204" t="s">
        <v>992</v>
      </c>
      <c r="B204">
        <v>39807027</v>
      </c>
      <c r="C204" t="s">
        <v>990</v>
      </c>
      <c r="D204" t="s">
        <v>991</v>
      </c>
      <c r="E204" t="s">
        <v>351</v>
      </c>
      <c r="F204">
        <v>23</v>
      </c>
      <c r="G204" t="s">
        <v>352</v>
      </c>
      <c r="H204">
        <v>22647</v>
      </c>
      <c r="I204" t="s">
        <v>962</v>
      </c>
      <c r="J204" t="s">
        <v>963</v>
      </c>
      <c r="K204" t="s">
        <v>964</v>
      </c>
      <c r="L204">
        <v>19980803</v>
      </c>
      <c r="M204" t="s">
        <v>992</v>
      </c>
      <c r="N204">
        <v>223105</v>
      </c>
      <c r="P204">
        <v>3</v>
      </c>
      <c r="Q204" t="s">
        <v>357</v>
      </c>
      <c r="S204" t="s">
        <v>835</v>
      </c>
      <c r="X204" t="s">
        <v>359</v>
      </c>
      <c r="Z204" t="s">
        <v>360</v>
      </c>
    </row>
    <row r="205" spans="1:26">
      <c r="A205" t="s">
        <v>1073</v>
      </c>
      <c r="B205">
        <v>45878133</v>
      </c>
      <c r="C205" t="s">
        <v>1071</v>
      </c>
      <c r="D205" t="s">
        <v>1072</v>
      </c>
      <c r="E205" t="s">
        <v>351</v>
      </c>
      <c r="F205">
        <v>23</v>
      </c>
      <c r="G205" t="s">
        <v>352</v>
      </c>
      <c r="H205">
        <v>22647</v>
      </c>
      <c r="I205" t="s">
        <v>962</v>
      </c>
      <c r="J205" t="s">
        <v>963</v>
      </c>
      <c r="K205" t="s">
        <v>964</v>
      </c>
      <c r="L205">
        <v>19980823</v>
      </c>
      <c r="M205" t="s">
        <v>1073</v>
      </c>
      <c r="N205">
        <v>223105</v>
      </c>
      <c r="P205">
        <v>3</v>
      </c>
      <c r="Q205" t="s">
        <v>357</v>
      </c>
      <c r="S205" t="s">
        <v>835</v>
      </c>
      <c r="X205" t="s">
        <v>359</v>
      </c>
      <c r="Z205" t="s">
        <v>360</v>
      </c>
    </row>
    <row r="206" spans="1:26">
      <c r="A206" t="s">
        <v>1040</v>
      </c>
      <c r="B206">
        <v>58320523</v>
      </c>
      <c r="C206" t="s">
        <v>1038</v>
      </c>
      <c r="D206" t="s">
        <v>1039</v>
      </c>
      <c r="E206" t="s">
        <v>351</v>
      </c>
      <c r="F206">
        <v>23</v>
      </c>
      <c r="G206" t="s">
        <v>352</v>
      </c>
      <c r="H206">
        <v>22647</v>
      </c>
      <c r="I206" t="s">
        <v>962</v>
      </c>
      <c r="J206" t="s">
        <v>963</v>
      </c>
      <c r="K206" t="s">
        <v>964</v>
      </c>
      <c r="L206">
        <v>19991031</v>
      </c>
      <c r="M206" t="s">
        <v>1040</v>
      </c>
      <c r="N206">
        <v>223105</v>
      </c>
      <c r="P206">
        <v>2</v>
      </c>
      <c r="Q206" t="s">
        <v>357</v>
      </c>
      <c r="S206" t="s">
        <v>835</v>
      </c>
      <c r="X206" t="s">
        <v>359</v>
      </c>
      <c r="Z206" t="s">
        <v>360</v>
      </c>
    </row>
    <row r="207" spans="1:26">
      <c r="A207" t="s">
        <v>1049</v>
      </c>
      <c r="B207">
        <v>58405931</v>
      </c>
      <c r="C207" t="s">
        <v>1047</v>
      </c>
      <c r="D207" t="s">
        <v>1048</v>
      </c>
      <c r="E207" t="s">
        <v>351</v>
      </c>
      <c r="F207">
        <v>23</v>
      </c>
      <c r="G207" t="s">
        <v>352</v>
      </c>
      <c r="H207">
        <v>22647</v>
      </c>
      <c r="I207" t="s">
        <v>962</v>
      </c>
      <c r="J207" t="s">
        <v>963</v>
      </c>
      <c r="K207" t="s">
        <v>964</v>
      </c>
      <c r="L207">
        <v>20000104</v>
      </c>
      <c r="M207" t="s">
        <v>1049</v>
      </c>
      <c r="N207">
        <v>223105</v>
      </c>
      <c r="P207">
        <v>2</v>
      </c>
      <c r="Q207" t="s">
        <v>357</v>
      </c>
      <c r="S207" t="s">
        <v>835</v>
      </c>
      <c r="X207" t="s">
        <v>359</v>
      </c>
      <c r="Z207" t="s">
        <v>360</v>
      </c>
    </row>
    <row r="208" spans="1:26">
      <c r="A208" t="s">
        <v>980</v>
      </c>
      <c r="B208">
        <v>72819936</v>
      </c>
      <c r="C208" t="s">
        <v>978</v>
      </c>
      <c r="D208" t="s">
        <v>979</v>
      </c>
      <c r="E208" t="s">
        <v>351</v>
      </c>
      <c r="F208">
        <v>23</v>
      </c>
      <c r="G208" t="s">
        <v>352</v>
      </c>
      <c r="H208">
        <v>22647</v>
      </c>
      <c r="I208" t="s">
        <v>962</v>
      </c>
      <c r="J208" t="s">
        <v>963</v>
      </c>
      <c r="K208" t="s">
        <v>964</v>
      </c>
      <c r="L208">
        <v>19990804</v>
      </c>
      <c r="M208" t="s">
        <v>980</v>
      </c>
      <c r="N208">
        <v>223105</v>
      </c>
      <c r="P208">
        <v>2</v>
      </c>
      <c r="Q208" t="s">
        <v>357</v>
      </c>
      <c r="S208" t="s">
        <v>835</v>
      </c>
      <c r="X208" t="s">
        <v>359</v>
      </c>
      <c r="Z208" t="s">
        <v>360</v>
      </c>
    </row>
    <row r="209" spans="1:26">
      <c r="A209" t="s">
        <v>983</v>
      </c>
      <c r="B209">
        <v>73385329</v>
      </c>
      <c r="C209" t="s">
        <v>981</v>
      </c>
      <c r="D209" t="s">
        <v>982</v>
      </c>
      <c r="E209" t="s">
        <v>351</v>
      </c>
      <c r="F209">
        <v>23</v>
      </c>
      <c r="G209" t="s">
        <v>352</v>
      </c>
      <c r="H209">
        <v>22647</v>
      </c>
      <c r="I209" t="s">
        <v>962</v>
      </c>
      <c r="J209" t="s">
        <v>963</v>
      </c>
      <c r="K209" t="s">
        <v>964</v>
      </c>
      <c r="L209">
        <v>19990629</v>
      </c>
      <c r="M209" t="s">
        <v>983</v>
      </c>
      <c r="N209">
        <v>223105</v>
      </c>
      <c r="P209">
        <v>2</v>
      </c>
      <c r="Q209" t="s">
        <v>357</v>
      </c>
      <c r="S209" t="s">
        <v>835</v>
      </c>
      <c r="X209" t="s">
        <v>359</v>
      </c>
      <c r="Z209" t="s">
        <v>360</v>
      </c>
    </row>
    <row r="210" spans="1:26">
      <c r="A210" t="s">
        <v>995</v>
      </c>
      <c r="B210">
        <v>75779439</v>
      </c>
      <c r="C210" t="s">
        <v>993</v>
      </c>
      <c r="D210" t="s">
        <v>994</v>
      </c>
      <c r="E210" t="s">
        <v>351</v>
      </c>
      <c r="F210">
        <v>23</v>
      </c>
      <c r="G210" t="s">
        <v>352</v>
      </c>
      <c r="H210">
        <v>22647</v>
      </c>
      <c r="I210" t="s">
        <v>962</v>
      </c>
      <c r="J210" t="s">
        <v>963</v>
      </c>
      <c r="K210" t="s">
        <v>964</v>
      </c>
      <c r="L210">
        <v>19981120</v>
      </c>
      <c r="M210" t="s">
        <v>995</v>
      </c>
      <c r="N210">
        <v>223105</v>
      </c>
      <c r="P210">
        <v>3</v>
      </c>
      <c r="Q210" t="s">
        <v>357</v>
      </c>
      <c r="S210" t="s">
        <v>835</v>
      </c>
      <c r="X210" t="s">
        <v>359</v>
      </c>
      <c r="Z210" t="s">
        <v>360</v>
      </c>
    </row>
    <row r="211" spans="1:26">
      <c r="A211" t="s">
        <v>1064</v>
      </c>
      <c r="B211">
        <v>75797035</v>
      </c>
      <c r="C211" t="s">
        <v>1062</v>
      </c>
      <c r="D211" t="s">
        <v>1063</v>
      </c>
      <c r="E211" t="s">
        <v>351</v>
      </c>
      <c r="F211">
        <v>23</v>
      </c>
      <c r="G211" t="s">
        <v>352</v>
      </c>
      <c r="H211">
        <v>22647</v>
      </c>
      <c r="I211" t="s">
        <v>962</v>
      </c>
      <c r="J211" t="s">
        <v>963</v>
      </c>
      <c r="K211" t="s">
        <v>964</v>
      </c>
      <c r="L211">
        <v>19980719</v>
      </c>
      <c r="M211" t="s">
        <v>1064</v>
      </c>
      <c r="N211">
        <v>223105</v>
      </c>
      <c r="P211">
        <v>3</v>
      </c>
      <c r="Q211" t="s">
        <v>357</v>
      </c>
      <c r="S211" t="s">
        <v>835</v>
      </c>
      <c r="X211" t="s">
        <v>359</v>
      </c>
      <c r="Z211" t="s">
        <v>360</v>
      </c>
    </row>
    <row r="212" spans="1:26">
      <c r="A212" t="s">
        <v>1031</v>
      </c>
      <c r="B212">
        <v>75797944</v>
      </c>
      <c r="C212" t="s">
        <v>1029</v>
      </c>
      <c r="D212" t="s">
        <v>1030</v>
      </c>
      <c r="E212" t="s">
        <v>351</v>
      </c>
      <c r="F212">
        <v>23</v>
      </c>
      <c r="G212" t="s">
        <v>352</v>
      </c>
      <c r="H212">
        <v>22647</v>
      </c>
      <c r="I212" t="s">
        <v>962</v>
      </c>
      <c r="J212" t="s">
        <v>963</v>
      </c>
      <c r="K212" t="s">
        <v>964</v>
      </c>
      <c r="L212">
        <v>19990305</v>
      </c>
      <c r="M212" t="s">
        <v>1031</v>
      </c>
      <c r="N212">
        <v>223105</v>
      </c>
      <c r="P212">
        <v>3</v>
      </c>
      <c r="Q212" t="s">
        <v>357</v>
      </c>
      <c r="S212" t="s">
        <v>835</v>
      </c>
      <c r="X212" t="s">
        <v>359</v>
      </c>
      <c r="Z212" t="s">
        <v>360</v>
      </c>
    </row>
    <row r="213" spans="1:26">
      <c r="A213" t="s">
        <v>1022</v>
      </c>
      <c r="B213">
        <v>75799744</v>
      </c>
      <c r="C213" t="s">
        <v>1020</v>
      </c>
      <c r="D213" t="s">
        <v>1021</v>
      </c>
      <c r="E213" t="s">
        <v>351</v>
      </c>
      <c r="F213">
        <v>23</v>
      </c>
      <c r="G213" t="s">
        <v>352</v>
      </c>
      <c r="H213">
        <v>22647</v>
      </c>
      <c r="I213" t="s">
        <v>962</v>
      </c>
      <c r="J213" t="s">
        <v>963</v>
      </c>
      <c r="K213" t="s">
        <v>964</v>
      </c>
      <c r="L213">
        <v>19980508</v>
      </c>
      <c r="M213" t="s">
        <v>1022</v>
      </c>
      <c r="N213">
        <v>223105</v>
      </c>
      <c r="P213">
        <v>3</v>
      </c>
      <c r="Q213" t="s">
        <v>357</v>
      </c>
      <c r="S213" t="s">
        <v>835</v>
      </c>
      <c r="X213" t="s">
        <v>359</v>
      </c>
      <c r="Z213" t="s">
        <v>360</v>
      </c>
    </row>
    <row r="214" spans="1:26">
      <c r="A214" t="s">
        <v>1016</v>
      </c>
      <c r="B214">
        <v>75800323</v>
      </c>
      <c r="C214" t="s">
        <v>1014</v>
      </c>
      <c r="D214" t="s">
        <v>1015</v>
      </c>
      <c r="E214" t="s">
        <v>351</v>
      </c>
      <c r="F214">
        <v>23</v>
      </c>
      <c r="G214" t="s">
        <v>352</v>
      </c>
      <c r="H214">
        <v>22647</v>
      </c>
      <c r="I214" t="s">
        <v>962</v>
      </c>
      <c r="J214" t="s">
        <v>963</v>
      </c>
      <c r="K214" t="s">
        <v>964</v>
      </c>
      <c r="L214">
        <v>19990401</v>
      </c>
      <c r="M214" t="s">
        <v>1016</v>
      </c>
      <c r="N214">
        <v>223105</v>
      </c>
      <c r="P214">
        <v>3</v>
      </c>
      <c r="Q214" t="s">
        <v>357</v>
      </c>
      <c r="S214" t="s">
        <v>835</v>
      </c>
      <c r="X214" t="s">
        <v>359</v>
      </c>
      <c r="Z214" t="s">
        <v>360</v>
      </c>
    </row>
    <row r="215" spans="1:26">
      <c r="A215" t="s">
        <v>1001</v>
      </c>
      <c r="B215">
        <v>87540832</v>
      </c>
      <c r="C215" t="s">
        <v>999</v>
      </c>
      <c r="D215" t="s">
        <v>1000</v>
      </c>
      <c r="E215" t="s">
        <v>351</v>
      </c>
      <c r="F215">
        <v>23</v>
      </c>
      <c r="G215" t="s">
        <v>352</v>
      </c>
      <c r="H215">
        <v>22647</v>
      </c>
      <c r="I215" t="s">
        <v>962</v>
      </c>
      <c r="J215" t="s">
        <v>963</v>
      </c>
      <c r="K215" t="s">
        <v>964</v>
      </c>
      <c r="L215">
        <v>19991202</v>
      </c>
      <c r="M215" t="s">
        <v>1001</v>
      </c>
      <c r="N215">
        <v>223105</v>
      </c>
      <c r="P215">
        <v>2</v>
      </c>
      <c r="Q215" t="s">
        <v>357</v>
      </c>
      <c r="S215" t="s">
        <v>835</v>
      </c>
      <c r="X215" t="s">
        <v>359</v>
      </c>
      <c r="Z215" t="s">
        <v>360</v>
      </c>
    </row>
    <row r="216" spans="1:26">
      <c r="A216" t="s">
        <v>1070</v>
      </c>
      <c r="B216">
        <v>87543431</v>
      </c>
      <c r="C216" t="s">
        <v>1068</v>
      </c>
      <c r="D216" t="s">
        <v>1069</v>
      </c>
      <c r="E216" t="s">
        <v>351</v>
      </c>
      <c r="F216">
        <v>23</v>
      </c>
      <c r="G216" t="s">
        <v>352</v>
      </c>
      <c r="H216">
        <v>22647</v>
      </c>
      <c r="I216" t="s">
        <v>962</v>
      </c>
      <c r="J216" t="s">
        <v>963</v>
      </c>
      <c r="K216" t="s">
        <v>964</v>
      </c>
      <c r="L216">
        <v>20000101</v>
      </c>
      <c r="M216" t="s">
        <v>1070</v>
      </c>
      <c r="N216">
        <v>223105</v>
      </c>
      <c r="P216">
        <v>2</v>
      </c>
      <c r="Q216" t="s">
        <v>357</v>
      </c>
      <c r="S216" t="s">
        <v>835</v>
      </c>
      <c r="X216" t="s">
        <v>359</v>
      </c>
      <c r="Z216" t="s">
        <v>360</v>
      </c>
    </row>
    <row r="217" spans="1:26">
      <c r="A217" t="s">
        <v>1025</v>
      </c>
      <c r="B217">
        <v>87544937</v>
      </c>
      <c r="C217" t="s">
        <v>1023</v>
      </c>
      <c r="D217" t="s">
        <v>1024</v>
      </c>
      <c r="E217" t="s">
        <v>351</v>
      </c>
      <c r="F217">
        <v>23</v>
      </c>
      <c r="G217" t="s">
        <v>352</v>
      </c>
      <c r="H217">
        <v>22647</v>
      </c>
      <c r="I217" t="s">
        <v>962</v>
      </c>
      <c r="J217" t="s">
        <v>963</v>
      </c>
      <c r="K217" t="s">
        <v>964</v>
      </c>
      <c r="L217">
        <v>19990430</v>
      </c>
      <c r="M217" t="s">
        <v>1025</v>
      </c>
      <c r="N217">
        <v>223105</v>
      </c>
      <c r="P217">
        <v>2</v>
      </c>
      <c r="Q217" t="s">
        <v>357</v>
      </c>
      <c r="S217" t="s">
        <v>835</v>
      </c>
      <c r="X217" t="s">
        <v>359</v>
      </c>
      <c r="Z217" t="s">
        <v>360</v>
      </c>
    </row>
    <row r="218" spans="1:26">
      <c r="A218" t="s">
        <v>1004</v>
      </c>
      <c r="B218">
        <v>87546434</v>
      </c>
      <c r="C218" t="s">
        <v>1002</v>
      </c>
      <c r="D218" t="s">
        <v>1003</v>
      </c>
      <c r="E218" t="s">
        <v>351</v>
      </c>
      <c r="F218">
        <v>23</v>
      </c>
      <c r="G218" t="s">
        <v>352</v>
      </c>
      <c r="H218">
        <v>22647</v>
      </c>
      <c r="I218" t="s">
        <v>962</v>
      </c>
      <c r="J218" t="s">
        <v>963</v>
      </c>
      <c r="K218" t="s">
        <v>964</v>
      </c>
      <c r="L218">
        <v>20000104</v>
      </c>
      <c r="M218" t="s">
        <v>1004</v>
      </c>
      <c r="N218">
        <v>223105</v>
      </c>
      <c r="P218">
        <v>2</v>
      </c>
      <c r="Q218" t="s">
        <v>357</v>
      </c>
      <c r="S218" t="s">
        <v>835</v>
      </c>
      <c r="X218" t="s">
        <v>359</v>
      </c>
      <c r="Z218" t="s">
        <v>360</v>
      </c>
    </row>
    <row r="219" spans="1:26">
      <c r="A219" t="s">
        <v>1007</v>
      </c>
      <c r="B219">
        <v>69238533</v>
      </c>
      <c r="C219" t="s">
        <v>1005</v>
      </c>
      <c r="D219" t="s">
        <v>1006</v>
      </c>
      <c r="E219" t="s">
        <v>351</v>
      </c>
      <c r="F219">
        <v>23</v>
      </c>
      <c r="G219" t="s">
        <v>352</v>
      </c>
      <c r="H219">
        <v>22647</v>
      </c>
      <c r="I219" t="s">
        <v>962</v>
      </c>
      <c r="J219" t="s">
        <v>963</v>
      </c>
      <c r="K219" t="s">
        <v>964</v>
      </c>
      <c r="L219">
        <v>20000425</v>
      </c>
      <c r="M219" t="s">
        <v>1007</v>
      </c>
      <c r="N219">
        <v>223105</v>
      </c>
      <c r="P219">
        <v>1</v>
      </c>
      <c r="Q219" t="s">
        <v>357</v>
      </c>
      <c r="S219" t="s">
        <v>835</v>
      </c>
      <c r="X219" t="s">
        <v>359</v>
      </c>
      <c r="Z219" t="s">
        <v>360</v>
      </c>
    </row>
    <row r="220" spans="1:26">
      <c r="A220" t="s">
        <v>1043</v>
      </c>
      <c r="B220">
        <v>84345428</v>
      </c>
      <c r="C220" t="s">
        <v>1041</v>
      </c>
      <c r="D220" t="s">
        <v>1042</v>
      </c>
      <c r="E220" t="s">
        <v>351</v>
      </c>
      <c r="F220">
        <v>23</v>
      </c>
      <c r="G220" t="s">
        <v>352</v>
      </c>
      <c r="H220">
        <v>22647</v>
      </c>
      <c r="I220" t="s">
        <v>962</v>
      </c>
      <c r="J220" t="s">
        <v>963</v>
      </c>
      <c r="K220" t="s">
        <v>964</v>
      </c>
      <c r="L220">
        <v>20001024</v>
      </c>
      <c r="M220" t="s">
        <v>1043</v>
      </c>
      <c r="N220">
        <v>223105</v>
      </c>
      <c r="P220">
        <v>1</v>
      </c>
      <c r="Q220" t="s">
        <v>357</v>
      </c>
      <c r="S220" t="s">
        <v>835</v>
      </c>
      <c r="X220" t="s">
        <v>359</v>
      </c>
      <c r="Z220" t="s">
        <v>360</v>
      </c>
    </row>
    <row r="221" spans="1:26">
      <c r="A221" t="s">
        <v>977</v>
      </c>
      <c r="B221">
        <v>97604228</v>
      </c>
      <c r="C221" t="s">
        <v>975</v>
      </c>
      <c r="D221" t="s">
        <v>976</v>
      </c>
      <c r="E221" t="s">
        <v>351</v>
      </c>
      <c r="F221">
        <v>23</v>
      </c>
      <c r="G221" t="s">
        <v>352</v>
      </c>
      <c r="H221">
        <v>22647</v>
      </c>
      <c r="I221" t="s">
        <v>962</v>
      </c>
      <c r="J221" t="s">
        <v>963</v>
      </c>
      <c r="K221" t="s">
        <v>964</v>
      </c>
      <c r="L221">
        <v>20000522</v>
      </c>
      <c r="M221" t="s">
        <v>977</v>
      </c>
      <c r="N221">
        <v>223105</v>
      </c>
      <c r="P221">
        <v>1</v>
      </c>
      <c r="Q221" t="s">
        <v>357</v>
      </c>
      <c r="S221" t="s">
        <v>835</v>
      </c>
      <c r="X221" t="s">
        <v>359</v>
      </c>
      <c r="Z221" t="s">
        <v>360</v>
      </c>
    </row>
    <row r="222" spans="1:26">
      <c r="A222" t="s">
        <v>1061</v>
      </c>
      <c r="B222">
        <v>72767130</v>
      </c>
      <c r="C222" t="s">
        <v>1059</v>
      </c>
      <c r="D222" t="s">
        <v>1060</v>
      </c>
      <c r="E222" t="s">
        <v>351</v>
      </c>
      <c r="F222">
        <v>23</v>
      </c>
      <c r="G222" t="s">
        <v>352</v>
      </c>
      <c r="H222">
        <v>22647</v>
      </c>
      <c r="I222" t="s">
        <v>962</v>
      </c>
      <c r="J222" t="s">
        <v>963</v>
      </c>
      <c r="K222" t="s">
        <v>964</v>
      </c>
      <c r="L222">
        <v>20001128</v>
      </c>
      <c r="M222" t="s">
        <v>1061</v>
      </c>
      <c r="N222">
        <v>223105</v>
      </c>
      <c r="P222">
        <v>1</v>
      </c>
      <c r="Q222" t="s">
        <v>357</v>
      </c>
      <c r="S222" t="s">
        <v>835</v>
      </c>
      <c r="X222" t="s">
        <v>359</v>
      </c>
      <c r="Z222" t="s">
        <v>360</v>
      </c>
    </row>
    <row r="223" spans="1:26">
      <c r="A223" t="s">
        <v>1013</v>
      </c>
      <c r="B223">
        <v>72820827</v>
      </c>
      <c r="C223" t="s">
        <v>1011</v>
      </c>
      <c r="D223" t="s">
        <v>1012</v>
      </c>
      <c r="E223" t="s">
        <v>351</v>
      </c>
      <c r="F223">
        <v>23</v>
      </c>
      <c r="G223" t="s">
        <v>352</v>
      </c>
      <c r="H223">
        <v>22647</v>
      </c>
      <c r="I223" t="s">
        <v>962</v>
      </c>
      <c r="J223" t="s">
        <v>963</v>
      </c>
      <c r="K223" t="s">
        <v>964</v>
      </c>
      <c r="L223">
        <v>20010114</v>
      </c>
      <c r="M223" t="s">
        <v>1013</v>
      </c>
      <c r="N223">
        <v>223105</v>
      </c>
      <c r="P223">
        <v>1</v>
      </c>
      <c r="Q223" t="s">
        <v>357</v>
      </c>
      <c r="S223" t="s">
        <v>835</v>
      </c>
      <c r="X223" t="s">
        <v>359</v>
      </c>
      <c r="Z223" t="s">
        <v>360</v>
      </c>
    </row>
    <row r="224" spans="1:26">
      <c r="A224" t="s">
        <v>1046</v>
      </c>
      <c r="B224">
        <v>73372527</v>
      </c>
      <c r="C224" t="s">
        <v>1044</v>
      </c>
      <c r="D224" t="s">
        <v>1045</v>
      </c>
      <c r="E224" t="s">
        <v>351</v>
      </c>
      <c r="F224">
        <v>23</v>
      </c>
      <c r="G224" t="s">
        <v>352</v>
      </c>
      <c r="H224">
        <v>22647</v>
      </c>
      <c r="I224" t="s">
        <v>962</v>
      </c>
      <c r="J224" t="s">
        <v>963</v>
      </c>
      <c r="K224" t="s">
        <v>964</v>
      </c>
      <c r="L224">
        <v>20010302</v>
      </c>
      <c r="M224" t="s">
        <v>1046</v>
      </c>
      <c r="N224">
        <v>223105</v>
      </c>
      <c r="P224">
        <v>1</v>
      </c>
      <c r="Q224" t="s">
        <v>357</v>
      </c>
      <c r="S224" t="s">
        <v>835</v>
      </c>
      <c r="X224" t="s">
        <v>359</v>
      </c>
      <c r="Z224" t="s">
        <v>360</v>
      </c>
    </row>
    <row r="225" spans="1:26">
      <c r="A225" t="s">
        <v>989</v>
      </c>
      <c r="B225">
        <v>73387432</v>
      </c>
      <c r="C225" t="s">
        <v>987</v>
      </c>
      <c r="D225" t="s">
        <v>988</v>
      </c>
      <c r="E225" t="s">
        <v>351</v>
      </c>
      <c r="F225">
        <v>23</v>
      </c>
      <c r="G225" t="s">
        <v>352</v>
      </c>
      <c r="H225">
        <v>22647</v>
      </c>
      <c r="I225" t="s">
        <v>962</v>
      </c>
      <c r="J225" t="s">
        <v>963</v>
      </c>
      <c r="K225" t="s">
        <v>964</v>
      </c>
      <c r="L225">
        <v>20010314</v>
      </c>
      <c r="M225" t="s">
        <v>989</v>
      </c>
      <c r="N225">
        <v>223105</v>
      </c>
      <c r="P225">
        <v>1</v>
      </c>
      <c r="Q225" t="s">
        <v>357</v>
      </c>
      <c r="S225" t="s">
        <v>835</v>
      </c>
      <c r="X225" t="s">
        <v>359</v>
      </c>
      <c r="Z225" t="s">
        <v>360</v>
      </c>
    </row>
    <row r="226" spans="1:26">
      <c r="A226" t="s">
        <v>1067</v>
      </c>
      <c r="B226">
        <v>73387634</v>
      </c>
      <c r="C226" t="s">
        <v>1065</v>
      </c>
      <c r="D226" t="s">
        <v>1066</v>
      </c>
      <c r="E226" t="s">
        <v>351</v>
      </c>
      <c r="F226">
        <v>23</v>
      </c>
      <c r="G226" t="s">
        <v>352</v>
      </c>
      <c r="H226">
        <v>22647</v>
      </c>
      <c r="I226" t="s">
        <v>962</v>
      </c>
      <c r="J226" t="s">
        <v>963</v>
      </c>
      <c r="K226" t="s">
        <v>964</v>
      </c>
      <c r="L226">
        <v>20000921</v>
      </c>
      <c r="M226" t="s">
        <v>1067</v>
      </c>
      <c r="N226">
        <v>223105</v>
      </c>
      <c r="P226">
        <v>1</v>
      </c>
      <c r="Q226" t="s">
        <v>357</v>
      </c>
      <c r="S226" t="s">
        <v>835</v>
      </c>
      <c r="X226" t="s">
        <v>359</v>
      </c>
      <c r="Z226" t="s">
        <v>360</v>
      </c>
    </row>
    <row r="227" spans="1:26">
      <c r="A227" t="s">
        <v>2050</v>
      </c>
      <c r="B227">
        <v>39760429</v>
      </c>
      <c r="C227" t="s">
        <v>2049</v>
      </c>
      <c r="D227" t="s">
        <v>686</v>
      </c>
      <c r="E227" t="s">
        <v>393</v>
      </c>
      <c r="F227">
        <v>23</v>
      </c>
      <c r="G227" t="s">
        <v>352</v>
      </c>
      <c r="H227">
        <v>22648</v>
      </c>
      <c r="I227" t="s">
        <v>2039</v>
      </c>
      <c r="J227" t="s">
        <v>2040</v>
      </c>
      <c r="K227" t="s">
        <v>2041</v>
      </c>
      <c r="L227">
        <v>19981005</v>
      </c>
      <c r="M227" t="s">
        <v>2050</v>
      </c>
      <c r="N227">
        <v>223106</v>
      </c>
      <c r="P227">
        <v>3</v>
      </c>
      <c r="Q227" t="s">
        <v>357</v>
      </c>
      <c r="S227" t="s">
        <v>835</v>
      </c>
      <c r="X227" t="s">
        <v>359</v>
      </c>
      <c r="Z227" t="s">
        <v>360</v>
      </c>
    </row>
    <row r="228" spans="1:26">
      <c r="A228" t="s">
        <v>2175</v>
      </c>
      <c r="B228">
        <v>39796135</v>
      </c>
      <c r="C228" t="s">
        <v>2173</v>
      </c>
      <c r="D228" t="s">
        <v>2174</v>
      </c>
      <c r="E228" t="s">
        <v>393</v>
      </c>
      <c r="F228">
        <v>23</v>
      </c>
      <c r="G228" t="s">
        <v>352</v>
      </c>
      <c r="H228">
        <v>22648</v>
      </c>
      <c r="I228" t="s">
        <v>2039</v>
      </c>
      <c r="J228" t="s">
        <v>2040</v>
      </c>
      <c r="K228" t="s">
        <v>2041</v>
      </c>
      <c r="L228">
        <v>19981027</v>
      </c>
      <c r="M228" t="s">
        <v>2175</v>
      </c>
      <c r="N228">
        <v>223106</v>
      </c>
      <c r="P228">
        <v>3</v>
      </c>
      <c r="Q228" t="s">
        <v>357</v>
      </c>
      <c r="S228" t="s">
        <v>835</v>
      </c>
      <c r="X228" t="s">
        <v>359</v>
      </c>
      <c r="Z228" t="s">
        <v>360</v>
      </c>
    </row>
    <row r="229" spans="1:26">
      <c r="A229" t="s">
        <v>2113</v>
      </c>
      <c r="B229">
        <v>45851225</v>
      </c>
      <c r="C229" t="s">
        <v>2111</v>
      </c>
      <c r="D229" t="s">
        <v>2112</v>
      </c>
      <c r="E229" t="s">
        <v>393</v>
      </c>
      <c r="F229">
        <v>23</v>
      </c>
      <c r="G229" t="s">
        <v>352</v>
      </c>
      <c r="H229">
        <v>22648</v>
      </c>
      <c r="I229" t="s">
        <v>2039</v>
      </c>
      <c r="J229" t="s">
        <v>2040</v>
      </c>
      <c r="K229" t="s">
        <v>2041</v>
      </c>
      <c r="L229">
        <v>19980419</v>
      </c>
      <c r="M229" t="s">
        <v>2113</v>
      </c>
      <c r="N229">
        <v>223106</v>
      </c>
      <c r="P229">
        <v>3</v>
      </c>
      <c r="Q229" t="s">
        <v>357</v>
      </c>
      <c r="S229" t="s">
        <v>835</v>
      </c>
      <c r="X229" t="s">
        <v>359</v>
      </c>
      <c r="Z229" t="s">
        <v>360</v>
      </c>
    </row>
    <row r="230" spans="1:26">
      <c r="A230" t="s">
        <v>2137</v>
      </c>
      <c r="B230">
        <v>45851528</v>
      </c>
      <c r="C230" t="s">
        <v>2135</v>
      </c>
      <c r="D230" t="s">
        <v>2136</v>
      </c>
      <c r="E230" t="s">
        <v>393</v>
      </c>
      <c r="F230">
        <v>23</v>
      </c>
      <c r="G230" t="s">
        <v>352</v>
      </c>
      <c r="H230">
        <v>22648</v>
      </c>
      <c r="I230" t="s">
        <v>2039</v>
      </c>
      <c r="J230" t="s">
        <v>2040</v>
      </c>
      <c r="K230" t="s">
        <v>2041</v>
      </c>
      <c r="L230">
        <v>19990222</v>
      </c>
      <c r="M230" t="s">
        <v>2137</v>
      </c>
      <c r="N230">
        <v>223106</v>
      </c>
      <c r="P230">
        <v>3</v>
      </c>
      <c r="Q230" t="s">
        <v>357</v>
      </c>
      <c r="S230" t="s">
        <v>835</v>
      </c>
      <c r="X230" t="s">
        <v>359</v>
      </c>
      <c r="Z230" t="s">
        <v>360</v>
      </c>
    </row>
    <row r="231" spans="1:26">
      <c r="A231" t="s">
        <v>2125</v>
      </c>
      <c r="B231">
        <v>48227528</v>
      </c>
      <c r="C231" t="s">
        <v>2123</v>
      </c>
      <c r="D231" t="s">
        <v>2124</v>
      </c>
      <c r="E231" t="s">
        <v>393</v>
      </c>
      <c r="F231">
        <v>23</v>
      </c>
      <c r="G231" t="s">
        <v>352</v>
      </c>
      <c r="H231">
        <v>22648</v>
      </c>
      <c r="I231" t="s">
        <v>2039</v>
      </c>
      <c r="J231" t="s">
        <v>2040</v>
      </c>
      <c r="K231" t="s">
        <v>2041</v>
      </c>
      <c r="L231">
        <v>20000223</v>
      </c>
      <c r="M231" t="s">
        <v>2125</v>
      </c>
      <c r="N231">
        <v>223106</v>
      </c>
      <c r="P231">
        <v>2</v>
      </c>
      <c r="Q231" t="s">
        <v>357</v>
      </c>
      <c r="S231" t="s">
        <v>835</v>
      </c>
      <c r="X231" t="s">
        <v>359</v>
      </c>
      <c r="Z231" t="s">
        <v>360</v>
      </c>
    </row>
    <row r="232" spans="1:26">
      <c r="A232" t="s">
        <v>2062</v>
      </c>
      <c r="B232">
        <v>49392330</v>
      </c>
      <c r="C232" t="s">
        <v>2060</v>
      </c>
      <c r="D232" t="s">
        <v>2061</v>
      </c>
      <c r="E232" t="s">
        <v>393</v>
      </c>
      <c r="F232">
        <v>23</v>
      </c>
      <c r="G232" t="s">
        <v>352</v>
      </c>
      <c r="H232">
        <v>22648</v>
      </c>
      <c r="I232" t="s">
        <v>2039</v>
      </c>
      <c r="J232" t="s">
        <v>2040</v>
      </c>
      <c r="K232" t="s">
        <v>2041</v>
      </c>
      <c r="L232">
        <v>19991115</v>
      </c>
      <c r="M232" t="s">
        <v>2062</v>
      </c>
      <c r="N232">
        <v>223106</v>
      </c>
      <c r="P232">
        <v>2</v>
      </c>
      <c r="Q232" t="s">
        <v>357</v>
      </c>
      <c r="S232" t="s">
        <v>835</v>
      </c>
      <c r="X232" t="s">
        <v>359</v>
      </c>
      <c r="Z232" t="s">
        <v>360</v>
      </c>
    </row>
    <row r="233" spans="1:26">
      <c r="A233" t="s">
        <v>2089</v>
      </c>
      <c r="B233">
        <v>49402625</v>
      </c>
      <c r="C233" t="s">
        <v>2087</v>
      </c>
      <c r="D233" t="s">
        <v>2088</v>
      </c>
      <c r="E233" t="s">
        <v>393</v>
      </c>
      <c r="F233">
        <v>23</v>
      </c>
      <c r="G233" t="s">
        <v>352</v>
      </c>
      <c r="H233">
        <v>22648</v>
      </c>
      <c r="I233" t="s">
        <v>2039</v>
      </c>
      <c r="J233" t="s">
        <v>2040</v>
      </c>
      <c r="K233" t="s">
        <v>2041</v>
      </c>
      <c r="L233">
        <v>19991007</v>
      </c>
      <c r="M233" t="s">
        <v>2089</v>
      </c>
      <c r="N233">
        <v>223106</v>
      </c>
      <c r="P233">
        <v>2</v>
      </c>
      <c r="Q233" t="s">
        <v>357</v>
      </c>
      <c r="S233" t="s">
        <v>835</v>
      </c>
      <c r="X233" t="s">
        <v>359</v>
      </c>
      <c r="Z233" t="s">
        <v>360</v>
      </c>
    </row>
    <row r="234" spans="1:26">
      <c r="A234" t="s">
        <v>2119</v>
      </c>
      <c r="B234">
        <v>53819733</v>
      </c>
      <c r="C234" t="s">
        <v>2117</v>
      </c>
      <c r="D234" t="s">
        <v>2118</v>
      </c>
      <c r="E234" t="s">
        <v>393</v>
      </c>
      <c r="F234">
        <v>23</v>
      </c>
      <c r="G234" t="s">
        <v>352</v>
      </c>
      <c r="H234">
        <v>22648</v>
      </c>
      <c r="I234" t="s">
        <v>2039</v>
      </c>
      <c r="J234" t="s">
        <v>2040</v>
      </c>
      <c r="K234" t="s">
        <v>2041</v>
      </c>
      <c r="L234">
        <v>19991218</v>
      </c>
      <c r="M234" t="s">
        <v>2119</v>
      </c>
      <c r="N234">
        <v>223106</v>
      </c>
      <c r="P234">
        <v>2</v>
      </c>
      <c r="Q234" t="s">
        <v>357</v>
      </c>
      <c r="S234" t="s">
        <v>835</v>
      </c>
      <c r="X234" t="s">
        <v>359</v>
      </c>
      <c r="Z234" t="s">
        <v>360</v>
      </c>
    </row>
    <row r="235" spans="1:26">
      <c r="A235" t="s">
        <v>2080</v>
      </c>
      <c r="B235">
        <v>74771733</v>
      </c>
      <c r="C235" t="s">
        <v>2078</v>
      </c>
      <c r="D235" t="s">
        <v>2079</v>
      </c>
      <c r="E235" t="s">
        <v>393</v>
      </c>
      <c r="F235">
        <v>23</v>
      </c>
      <c r="G235" t="s">
        <v>352</v>
      </c>
      <c r="H235">
        <v>22648</v>
      </c>
      <c r="I235" t="s">
        <v>2039</v>
      </c>
      <c r="J235" t="s">
        <v>2040</v>
      </c>
      <c r="K235" t="s">
        <v>2041</v>
      </c>
      <c r="L235">
        <v>19990212</v>
      </c>
      <c r="M235" t="s">
        <v>2080</v>
      </c>
      <c r="N235">
        <v>223106</v>
      </c>
      <c r="P235">
        <v>3</v>
      </c>
      <c r="Q235" t="s">
        <v>357</v>
      </c>
      <c r="S235" t="s">
        <v>835</v>
      </c>
      <c r="X235" t="s">
        <v>359</v>
      </c>
      <c r="Z235" t="s">
        <v>360</v>
      </c>
    </row>
    <row r="236" spans="1:26">
      <c r="A236" t="s">
        <v>2071</v>
      </c>
      <c r="B236">
        <v>86403122</v>
      </c>
      <c r="C236" t="s">
        <v>2069</v>
      </c>
      <c r="D236" t="s">
        <v>2070</v>
      </c>
      <c r="E236" t="s">
        <v>393</v>
      </c>
      <c r="F236">
        <v>23</v>
      </c>
      <c r="G236" t="s">
        <v>352</v>
      </c>
      <c r="H236">
        <v>22648</v>
      </c>
      <c r="I236" t="s">
        <v>2039</v>
      </c>
      <c r="J236" t="s">
        <v>2040</v>
      </c>
      <c r="K236" t="s">
        <v>2041</v>
      </c>
      <c r="L236">
        <v>19990825</v>
      </c>
      <c r="M236" t="s">
        <v>2071</v>
      </c>
      <c r="N236">
        <v>223106</v>
      </c>
      <c r="P236">
        <v>2</v>
      </c>
      <c r="Q236" t="s">
        <v>357</v>
      </c>
      <c r="S236" t="s">
        <v>835</v>
      </c>
      <c r="X236" t="s">
        <v>359</v>
      </c>
      <c r="Z236" t="s">
        <v>360</v>
      </c>
    </row>
    <row r="237" spans="1:26">
      <c r="A237" t="s">
        <v>2164</v>
      </c>
      <c r="B237">
        <v>86404123</v>
      </c>
      <c r="C237" t="s">
        <v>2162</v>
      </c>
      <c r="D237" t="s">
        <v>2163</v>
      </c>
      <c r="E237" t="s">
        <v>393</v>
      </c>
      <c r="F237">
        <v>23</v>
      </c>
      <c r="G237" t="s">
        <v>352</v>
      </c>
      <c r="H237">
        <v>22648</v>
      </c>
      <c r="I237" t="s">
        <v>2039</v>
      </c>
      <c r="J237" t="s">
        <v>2040</v>
      </c>
      <c r="K237" t="s">
        <v>2041</v>
      </c>
      <c r="L237">
        <v>20000217</v>
      </c>
      <c r="M237" t="s">
        <v>2164</v>
      </c>
      <c r="N237">
        <v>223106</v>
      </c>
      <c r="P237">
        <v>2</v>
      </c>
      <c r="Q237" t="s">
        <v>357</v>
      </c>
      <c r="S237" t="s">
        <v>835</v>
      </c>
      <c r="X237" t="s">
        <v>359</v>
      </c>
      <c r="Z237" t="s">
        <v>360</v>
      </c>
    </row>
    <row r="238" spans="1:26">
      <c r="A238" t="s">
        <v>2077</v>
      </c>
      <c r="B238">
        <v>62967232</v>
      </c>
      <c r="C238" t="s">
        <v>2075</v>
      </c>
      <c r="D238" t="s">
        <v>2076</v>
      </c>
      <c r="E238" t="s">
        <v>393</v>
      </c>
      <c r="F238">
        <v>23</v>
      </c>
      <c r="G238" t="s">
        <v>352</v>
      </c>
      <c r="H238">
        <v>22648</v>
      </c>
      <c r="I238" t="s">
        <v>2039</v>
      </c>
      <c r="J238" t="s">
        <v>2040</v>
      </c>
      <c r="K238" t="s">
        <v>2041</v>
      </c>
      <c r="L238">
        <v>20001213</v>
      </c>
      <c r="M238" t="s">
        <v>2077</v>
      </c>
      <c r="N238">
        <v>223106</v>
      </c>
      <c r="P238">
        <v>1</v>
      </c>
      <c r="Q238" t="s">
        <v>357</v>
      </c>
      <c r="S238" t="s">
        <v>835</v>
      </c>
      <c r="X238" t="s">
        <v>359</v>
      </c>
      <c r="Z238" t="s">
        <v>360</v>
      </c>
    </row>
    <row r="239" spans="1:26">
      <c r="A239" t="s">
        <v>2092</v>
      </c>
      <c r="B239">
        <v>67806128</v>
      </c>
      <c r="C239" t="s">
        <v>2090</v>
      </c>
      <c r="D239" t="s">
        <v>2091</v>
      </c>
      <c r="E239" t="s">
        <v>393</v>
      </c>
      <c r="F239">
        <v>23</v>
      </c>
      <c r="G239" t="s">
        <v>352</v>
      </c>
      <c r="H239">
        <v>22648</v>
      </c>
      <c r="I239" t="s">
        <v>2039</v>
      </c>
      <c r="J239" t="s">
        <v>2040</v>
      </c>
      <c r="K239" t="s">
        <v>2041</v>
      </c>
      <c r="L239">
        <v>20001019</v>
      </c>
      <c r="M239" t="s">
        <v>2092</v>
      </c>
      <c r="N239">
        <v>223106</v>
      </c>
      <c r="P239">
        <v>1</v>
      </c>
      <c r="Q239" t="s">
        <v>357</v>
      </c>
      <c r="S239" t="s">
        <v>835</v>
      </c>
      <c r="X239" t="s">
        <v>359</v>
      </c>
      <c r="Z239" t="s">
        <v>360</v>
      </c>
    </row>
    <row r="240" spans="1:26">
      <c r="A240" t="s">
        <v>2042</v>
      </c>
      <c r="B240">
        <v>73376430</v>
      </c>
      <c r="C240" t="s">
        <v>2037</v>
      </c>
      <c r="D240" t="s">
        <v>2038</v>
      </c>
      <c r="E240" t="s">
        <v>393</v>
      </c>
      <c r="F240">
        <v>23</v>
      </c>
      <c r="G240" t="s">
        <v>352</v>
      </c>
      <c r="H240">
        <v>22648</v>
      </c>
      <c r="I240" t="s">
        <v>2039</v>
      </c>
      <c r="J240" t="s">
        <v>2040</v>
      </c>
      <c r="K240" t="s">
        <v>2041</v>
      </c>
      <c r="L240">
        <v>20000916</v>
      </c>
      <c r="M240" t="s">
        <v>2042</v>
      </c>
      <c r="N240">
        <v>223106</v>
      </c>
      <c r="P240">
        <v>1</v>
      </c>
      <c r="Q240" t="s">
        <v>357</v>
      </c>
      <c r="S240" t="s">
        <v>835</v>
      </c>
      <c r="X240" t="s">
        <v>359</v>
      </c>
      <c r="Z240" t="s">
        <v>360</v>
      </c>
    </row>
    <row r="241" spans="1:26">
      <c r="A241" t="s">
        <v>2059</v>
      </c>
      <c r="B241">
        <v>85194128</v>
      </c>
      <c r="C241" t="s">
        <v>2057</v>
      </c>
      <c r="D241" t="s">
        <v>2058</v>
      </c>
      <c r="E241" t="s">
        <v>393</v>
      </c>
      <c r="F241">
        <v>23</v>
      </c>
      <c r="G241" t="s">
        <v>352</v>
      </c>
      <c r="H241">
        <v>22648</v>
      </c>
      <c r="I241" t="s">
        <v>2039</v>
      </c>
      <c r="J241" t="s">
        <v>2040</v>
      </c>
      <c r="K241" t="s">
        <v>2041</v>
      </c>
      <c r="L241">
        <v>20001127</v>
      </c>
      <c r="M241" t="s">
        <v>2059</v>
      </c>
      <c r="N241">
        <v>223106</v>
      </c>
      <c r="P241">
        <v>1</v>
      </c>
      <c r="Q241" t="s">
        <v>357</v>
      </c>
      <c r="S241" t="s">
        <v>835</v>
      </c>
      <c r="X241" t="s">
        <v>359</v>
      </c>
      <c r="Z241" t="s">
        <v>360</v>
      </c>
    </row>
    <row r="242" spans="1:26">
      <c r="A242" t="s">
        <v>2095</v>
      </c>
      <c r="B242">
        <v>85448837</v>
      </c>
      <c r="C242" t="s">
        <v>2093</v>
      </c>
      <c r="D242" t="s">
        <v>2094</v>
      </c>
      <c r="E242" t="s">
        <v>393</v>
      </c>
      <c r="F242">
        <v>23</v>
      </c>
      <c r="G242" t="s">
        <v>352</v>
      </c>
      <c r="H242">
        <v>22648</v>
      </c>
      <c r="I242" t="s">
        <v>2039</v>
      </c>
      <c r="J242" t="s">
        <v>2040</v>
      </c>
      <c r="K242" t="s">
        <v>2041</v>
      </c>
      <c r="L242">
        <v>20000807</v>
      </c>
      <c r="M242" t="s">
        <v>2095</v>
      </c>
      <c r="N242">
        <v>223106</v>
      </c>
      <c r="P242">
        <v>1</v>
      </c>
      <c r="Q242" t="s">
        <v>357</v>
      </c>
      <c r="S242" t="s">
        <v>835</v>
      </c>
      <c r="X242" t="s">
        <v>359</v>
      </c>
      <c r="Z242" t="s">
        <v>360</v>
      </c>
    </row>
    <row r="243" spans="1:26">
      <c r="A243" t="s">
        <v>2116</v>
      </c>
      <c r="B243">
        <v>88079739</v>
      </c>
      <c r="C243" t="s">
        <v>2114</v>
      </c>
      <c r="D243" t="s">
        <v>2115</v>
      </c>
      <c r="E243" t="s">
        <v>393</v>
      </c>
      <c r="F243">
        <v>23</v>
      </c>
      <c r="G243" t="s">
        <v>352</v>
      </c>
      <c r="H243">
        <v>22648</v>
      </c>
      <c r="I243" t="s">
        <v>2039</v>
      </c>
      <c r="J243" t="s">
        <v>2040</v>
      </c>
      <c r="K243" t="s">
        <v>2041</v>
      </c>
      <c r="L243">
        <v>20010212</v>
      </c>
      <c r="M243" t="s">
        <v>2116</v>
      </c>
      <c r="N243">
        <v>223106</v>
      </c>
      <c r="P243">
        <v>1</v>
      </c>
      <c r="Q243" t="s">
        <v>357</v>
      </c>
      <c r="S243" t="s">
        <v>835</v>
      </c>
      <c r="X243" t="s">
        <v>359</v>
      </c>
      <c r="Z243" t="s">
        <v>360</v>
      </c>
    </row>
    <row r="244" spans="1:26">
      <c r="A244" t="s">
        <v>2140</v>
      </c>
      <c r="B244">
        <v>47099433</v>
      </c>
      <c r="C244" t="s">
        <v>2138</v>
      </c>
      <c r="D244" t="s">
        <v>2139</v>
      </c>
      <c r="E244" t="s">
        <v>351</v>
      </c>
      <c r="F244">
        <v>23</v>
      </c>
      <c r="G244" t="s">
        <v>352</v>
      </c>
      <c r="H244">
        <v>22648</v>
      </c>
      <c r="I244" t="s">
        <v>2039</v>
      </c>
      <c r="J244" t="s">
        <v>2040</v>
      </c>
      <c r="K244" t="s">
        <v>2041</v>
      </c>
      <c r="L244">
        <v>19990102</v>
      </c>
      <c r="M244" t="s">
        <v>2140</v>
      </c>
      <c r="N244">
        <v>223106</v>
      </c>
      <c r="P244">
        <v>3</v>
      </c>
      <c r="Q244" t="s">
        <v>357</v>
      </c>
      <c r="S244" t="s">
        <v>835</v>
      </c>
      <c r="X244" t="s">
        <v>359</v>
      </c>
      <c r="Z244" t="s">
        <v>360</v>
      </c>
    </row>
    <row r="245" spans="1:26">
      <c r="A245" t="s">
        <v>2086</v>
      </c>
      <c r="B245">
        <v>47133624</v>
      </c>
      <c r="C245" t="s">
        <v>2084</v>
      </c>
      <c r="D245" t="s">
        <v>2085</v>
      </c>
      <c r="E245" t="s">
        <v>351</v>
      </c>
      <c r="F245">
        <v>23</v>
      </c>
      <c r="G245" t="s">
        <v>352</v>
      </c>
      <c r="H245">
        <v>22648</v>
      </c>
      <c r="I245" t="s">
        <v>2039</v>
      </c>
      <c r="J245" t="s">
        <v>2040</v>
      </c>
      <c r="K245" t="s">
        <v>2041</v>
      </c>
      <c r="L245">
        <v>19980517</v>
      </c>
      <c r="M245" t="s">
        <v>2086</v>
      </c>
      <c r="N245">
        <v>223106</v>
      </c>
      <c r="P245">
        <v>3</v>
      </c>
      <c r="Q245" t="s">
        <v>357</v>
      </c>
      <c r="S245" t="s">
        <v>835</v>
      </c>
      <c r="X245" t="s">
        <v>359</v>
      </c>
      <c r="Z245" t="s">
        <v>360</v>
      </c>
    </row>
    <row r="246" spans="1:26">
      <c r="A246" t="s">
        <v>2045</v>
      </c>
      <c r="B246">
        <v>58318530</v>
      </c>
      <c r="C246" t="s">
        <v>2043</v>
      </c>
      <c r="D246" t="s">
        <v>2044</v>
      </c>
      <c r="E246" t="s">
        <v>351</v>
      </c>
      <c r="F246">
        <v>23</v>
      </c>
      <c r="G246" t="s">
        <v>352</v>
      </c>
      <c r="H246">
        <v>22648</v>
      </c>
      <c r="I246" t="s">
        <v>2039</v>
      </c>
      <c r="J246" t="s">
        <v>2040</v>
      </c>
      <c r="K246" t="s">
        <v>2041</v>
      </c>
      <c r="L246">
        <v>19981208</v>
      </c>
      <c r="M246" t="s">
        <v>2045</v>
      </c>
      <c r="N246">
        <v>223106</v>
      </c>
      <c r="P246">
        <v>3</v>
      </c>
      <c r="Q246" t="s">
        <v>357</v>
      </c>
      <c r="S246" t="s">
        <v>835</v>
      </c>
      <c r="X246" t="s">
        <v>359</v>
      </c>
      <c r="Z246" t="s">
        <v>360</v>
      </c>
    </row>
    <row r="247" spans="1:26">
      <c r="A247" t="s">
        <v>2131</v>
      </c>
      <c r="B247">
        <v>61676026</v>
      </c>
      <c r="C247" t="s">
        <v>2129</v>
      </c>
      <c r="D247" t="s">
        <v>2130</v>
      </c>
      <c r="E247" t="s">
        <v>351</v>
      </c>
      <c r="F247">
        <v>23</v>
      </c>
      <c r="G247" t="s">
        <v>352</v>
      </c>
      <c r="H247">
        <v>22648</v>
      </c>
      <c r="I247" t="s">
        <v>2039</v>
      </c>
      <c r="J247" t="s">
        <v>2040</v>
      </c>
      <c r="K247" t="s">
        <v>2041</v>
      </c>
      <c r="L247">
        <v>19991221</v>
      </c>
      <c r="M247" t="s">
        <v>2131</v>
      </c>
      <c r="N247">
        <v>223106</v>
      </c>
      <c r="P247">
        <v>2</v>
      </c>
      <c r="Q247" t="s">
        <v>357</v>
      </c>
      <c r="S247" t="s">
        <v>835</v>
      </c>
      <c r="X247" t="s">
        <v>359</v>
      </c>
      <c r="Z247" t="s">
        <v>360</v>
      </c>
    </row>
    <row r="248" spans="1:26">
      <c r="A248" t="s">
        <v>2134</v>
      </c>
      <c r="B248">
        <v>61676632</v>
      </c>
      <c r="C248" t="s">
        <v>2132</v>
      </c>
      <c r="D248" t="s">
        <v>2133</v>
      </c>
      <c r="E248" t="s">
        <v>351</v>
      </c>
      <c r="F248">
        <v>23</v>
      </c>
      <c r="G248" t="s">
        <v>352</v>
      </c>
      <c r="H248">
        <v>22648</v>
      </c>
      <c r="I248" t="s">
        <v>2039</v>
      </c>
      <c r="J248" t="s">
        <v>2040</v>
      </c>
      <c r="K248" t="s">
        <v>2041</v>
      </c>
      <c r="L248">
        <v>19990620</v>
      </c>
      <c r="M248" t="s">
        <v>2134</v>
      </c>
      <c r="N248">
        <v>223106</v>
      </c>
      <c r="P248">
        <v>2</v>
      </c>
      <c r="Q248" t="s">
        <v>357</v>
      </c>
      <c r="S248" t="s">
        <v>835</v>
      </c>
      <c r="X248" t="s">
        <v>359</v>
      </c>
      <c r="Z248" t="s">
        <v>360</v>
      </c>
    </row>
    <row r="249" spans="1:26">
      <c r="A249" t="s">
        <v>2053</v>
      </c>
      <c r="B249">
        <v>74551426</v>
      </c>
      <c r="C249" t="s">
        <v>2051</v>
      </c>
      <c r="D249" t="s">
        <v>2052</v>
      </c>
      <c r="E249" t="s">
        <v>351</v>
      </c>
      <c r="F249">
        <v>23</v>
      </c>
      <c r="G249" t="s">
        <v>352</v>
      </c>
      <c r="H249">
        <v>22648</v>
      </c>
      <c r="I249" t="s">
        <v>2039</v>
      </c>
      <c r="J249" t="s">
        <v>2040</v>
      </c>
      <c r="K249" t="s">
        <v>2041</v>
      </c>
      <c r="L249">
        <v>19981015</v>
      </c>
      <c r="M249" t="s">
        <v>2053</v>
      </c>
      <c r="N249">
        <v>223106</v>
      </c>
      <c r="P249">
        <v>3</v>
      </c>
      <c r="Q249" t="s">
        <v>357</v>
      </c>
      <c r="S249" t="s">
        <v>835</v>
      </c>
      <c r="X249" t="s">
        <v>359</v>
      </c>
      <c r="Z249" t="s">
        <v>360</v>
      </c>
    </row>
    <row r="250" spans="1:26">
      <c r="A250" t="s">
        <v>2056</v>
      </c>
      <c r="B250">
        <v>74552124</v>
      </c>
      <c r="C250" t="s">
        <v>2054</v>
      </c>
      <c r="D250" t="s">
        <v>2055</v>
      </c>
      <c r="E250" t="s">
        <v>351</v>
      </c>
      <c r="F250">
        <v>23</v>
      </c>
      <c r="G250" t="s">
        <v>352</v>
      </c>
      <c r="H250">
        <v>22648</v>
      </c>
      <c r="I250" t="s">
        <v>2039</v>
      </c>
      <c r="J250" t="s">
        <v>2040</v>
      </c>
      <c r="K250" t="s">
        <v>2041</v>
      </c>
      <c r="L250">
        <v>19980407</v>
      </c>
      <c r="M250" t="s">
        <v>2056</v>
      </c>
      <c r="N250">
        <v>223106</v>
      </c>
      <c r="P250">
        <v>3</v>
      </c>
      <c r="Q250" t="s">
        <v>357</v>
      </c>
      <c r="S250" t="s">
        <v>835</v>
      </c>
      <c r="X250" t="s">
        <v>359</v>
      </c>
      <c r="Z250" t="s">
        <v>360</v>
      </c>
    </row>
    <row r="251" spans="1:26">
      <c r="A251" t="s">
        <v>2065</v>
      </c>
      <c r="B251">
        <v>74553327</v>
      </c>
      <c r="C251" t="s">
        <v>2063</v>
      </c>
      <c r="D251" t="s">
        <v>2064</v>
      </c>
      <c r="E251" t="s">
        <v>351</v>
      </c>
      <c r="F251">
        <v>23</v>
      </c>
      <c r="G251" t="s">
        <v>352</v>
      </c>
      <c r="H251">
        <v>22648</v>
      </c>
      <c r="I251" t="s">
        <v>2039</v>
      </c>
      <c r="J251" t="s">
        <v>2040</v>
      </c>
      <c r="K251" t="s">
        <v>2041</v>
      </c>
      <c r="L251">
        <v>19981130</v>
      </c>
      <c r="M251" t="s">
        <v>2065</v>
      </c>
      <c r="N251">
        <v>223106</v>
      </c>
      <c r="P251">
        <v>3</v>
      </c>
      <c r="Q251" t="s">
        <v>357</v>
      </c>
      <c r="S251" t="s">
        <v>835</v>
      </c>
      <c r="X251" t="s">
        <v>359</v>
      </c>
      <c r="Z251" t="s">
        <v>360</v>
      </c>
    </row>
    <row r="252" spans="1:26">
      <c r="A252" t="s">
        <v>2083</v>
      </c>
      <c r="B252">
        <v>74553630</v>
      </c>
      <c r="C252" t="s">
        <v>2081</v>
      </c>
      <c r="D252" t="s">
        <v>2082</v>
      </c>
      <c r="E252" t="s">
        <v>351</v>
      </c>
      <c r="F252">
        <v>23</v>
      </c>
      <c r="G252" t="s">
        <v>352</v>
      </c>
      <c r="H252">
        <v>22648</v>
      </c>
      <c r="I252" t="s">
        <v>2039</v>
      </c>
      <c r="J252" t="s">
        <v>2040</v>
      </c>
      <c r="K252" t="s">
        <v>2041</v>
      </c>
      <c r="L252">
        <v>19980805</v>
      </c>
      <c r="M252" t="s">
        <v>2083</v>
      </c>
      <c r="N252">
        <v>223106</v>
      </c>
      <c r="P252">
        <v>3</v>
      </c>
      <c r="Q252" t="s">
        <v>357</v>
      </c>
      <c r="S252" t="s">
        <v>835</v>
      </c>
      <c r="X252" t="s">
        <v>359</v>
      </c>
      <c r="Z252" t="s">
        <v>360</v>
      </c>
    </row>
    <row r="253" spans="1:26">
      <c r="A253" t="s">
        <v>2098</v>
      </c>
      <c r="B253">
        <v>74555127</v>
      </c>
      <c r="C253" t="s">
        <v>2096</v>
      </c>
      <c r="D253" t="s">
        <v>2097</v>
      </c>
      <c r="E253" t="s">
        <v>351</v>
      </c>
      <c r="F253">
        <v>23</v>
      </c>
      <c r="G253" t="s">
        <v>352</v>
      </c>
      <c r="H253">
        <v>22648</v>
      </c>
      <c r="I253" t="s">
        <v>2039</v>
      </c>
      <c r="J253" t="s">
        <v>2040</v>
      </c>
      <c r="K253" t="s">
        <v>2041</v>
      </c>
      <c r="L253">
        <v>19980623</v>
      </c>
      <c r="M253" t="s">
        <v>2098</v>
      </c>
      <c r="N253">
        <v>223106</v>
      </c>
      <c r="P253">
        <v>3</v>
      </c>
      <c r="Q253" t="s">
        <v>357</v>
      </c>
      <c r="S253" t="s">
        <v>835</v>
      </c>
      <c r="X253" t="s">
        <v>359</v>
      </c>
      <c r="Z253" t="s">
        <v>360</v>
      </c>
    </row>
    <row r="254" spans="1:26">
      <c r="A254" t="s">
        <v>2110</v>
      </c>
      <c r="B254">
        <v>74769437</v>
      </c>
      <c r="C254" t="s">
        <v>2108</v>
      </c>
      <c r="D254" t="s">
        <v>2109</v>
      </c>
      <c r="E254" t="s">
        <v>351</v>
      </c>
      <c r="F254">
        <v>23</v>
      </c>
      <c r="G254" t="s">
        <v>352</v>
      </c>
      <c r="H254">
        <v>22648</v>
      </c>
      <c r="I254" t="s">
        <v>2039</v>
      </c>
      <c r="J254" t="s">
        <v>2040</v>
      </c>
      <c r="K254" t="s">
        <v>2041</v>
      </c>
      <c r="L254">
        <v>19980413</v>
      </c>
      <c r="M254" t="s">
        <v>2110</v>
      </c>
      <c r="N254">
        <v>223106</v>
      </c>
      <c r="P254">
        <v>3</v>
      </c>
      <c r="Q254" t="s">
        <v>357</v>
      </c>
      <c r="S254" t="s">
        <v>835</v>
      </c>
      <c r="X254" t="s">
        <v>359</v>
      </c>
      <c r="Z254" t="s">
        <v>360</v>
      </c>
    </row>
    <row r="255" spans="1:26">
      <c r="A255" t="s">
        <v>2128</v>
      </c>
      <c r="B255">
        <v>74769942</v>
      </c>
      <c r="C255" t="s">
        <v>2126</v>
      </c>
      <c r="D255" t="s">
        <v>2127</v>
      </c>
      <c r="E255" t="s">
        <v>351</v>
      </c>
      <c r="F255">
        <v>23</v>
      </c>
      <c r="G255" t="s">
        <v>352</v>
      </c>
      <c r="H255">
        <v>22648</v>
      </c>
      <c r="I255" t="s">
        <v>2039</v>
      </c>
      <c r="J255" t="s">
        <v>2040</v>
      </c>
      <c r="K255" t="s">
        <v>2041</v>
      </c>
      <c r="L255">
        <v>19980423</v>
      </c>
      <c r="M255" t="s">
        <v>2128</v>
      </c>
      <c r="N255">
        <v>223106</v>
      </c>
      <c r="P255">
        <v>3</v>
      </c>
      <c r="Q255" t="s">
        <v>357</v>
      </c>
      <c r="S255" t="s">
        <v>835</v>
      </c>
      <c r="X255" t="s">
        <v>359</v>
      </c>
      <c r="Z255" t="s">
        <v>360</v>
      </c>
    </row>
    <row r="256" spans="1:26">
      <c r="A256" t="s">
        <v>2146</v>
      </c>
      <c r="B256">
        <v>74770227</v>
      </c>
      <c r="C256" t="s">
        <v>2144</v>
      </c>
      <c r="D256" t="s">
        <v>2145</v>
      </c>
      <c r="E256" t="s">
        <v>351</v>
      </c>
      <c r="F256">
        <v>23</v>
      </c>
      <c r="G256" t="s">
        <v>352</v>
      </c>
      <c r="H256">
        <v>22648</v>
      </c>
      <c r="I256" t="s">
        <v>2039</v>
      </c>
      <c r="J256" t="s">
        <v>2040</v>
      </c>
      <c r="K256" t="s">
        <v>2041</v>
      </c>
      <c r="L256">
        <v>19980408</v>
      </c>
      <c r="M256" t="s">
        <v>2146</v>
      </c>
      <c r="N256">
        <v>223106</v>
      </c>
      <c r="P256">
        <v>3</v>
      </c>
      <c r="Q256" t="s">
        <v>357</v>
      </c>
      <c r="S256" t="s">
        <v>835</v>
      </c>
      <c r="X256" t="s">
        <v>359</v>
      </c>
      <c r="Z256" t="s">
        <v>360</v>
      </c>
    </row>
    <row r="257" spans="1:26">
      <c r="A257" t="s">
        <v>2155</v>
      </c>
      <c r="B257">
        <v>74770530</v>
      </c>
      <c r="C257" t="s">
        <v>2153</v>
      </c>
      <c r="D257" t="s">
        <v>2154</v>
      </c>
      <c r="E257" t="s">
        <v>351</v>
      </c>
      <c r="F257">
        <v>23</v>
      </c>
      <c r="G257" t="s">
        <v>352</v>
      </c>
      <c r="H257">
        <v>22648</v>
      </c>
      <c r="I257" t="s">
        <v>2039</v>
      </c>
      <c r="J257" t="s">
        <v>2040</v>
      </c>
      <c r="K257" t="s">
        <v>2041</v>
      </c>
      <c r="L257">
        <v>19980820</v>
      </c>
      <c r="M257" t="s">
        <v>2155</v>
      </c>
      <c r="N257">
        <v>223106</v>
      </c>
      <c r="P257">
        <v>3</v>
      </c>
      <c r="Q257" t="s">
        <v>357</v>
      </c>
      <c r="S257" t="s">
        <v>835</v>
      </c>
      <c r="X257" t="s">
        <v>359</v>
      </c>
      <c r="Z257" t="s">
        <v>360</v>
      </c>
    </row>
    <row r="258" spans="1:26">
      <c r="A258" t="s">
        <v>2158</v>
      </c>
      <c r="B258">
        <v>74770732</v>
      </c>
      <c r="C258" t="s">
        <v>2156</v>
      </c>
      <c r="D258" t="s">
        <v>2157</v>
      </c>
      <c r="E258" t="s">
        <v>351</v>
      </c>
      <c r="F258">
        <v>23</v>
      </c>
      <c r="G258" t="s">
        <v>352</v>
      </c>
      <c r="H258">
        <v>22648</v>
      </c>
      <c r="I258" t="s">
        <v>2039</v>
      </c>
      <c r="J258" t="s">
        <v>2040</v>
      </c>
      <c r="K258" t="s">
        <v>2041</v>
      </c>
      <c r="L258">
        <v>19981103</v>
      </c>
      <c r="M258" t="s">
        <v>2158</v>
      </c>
      <c r="N258">
        <v>223106</v>
      </c>
      <c r="P258">
        <v>3</v>
      </c>
      <c r="Q258" t="s">
        <v>357</v>
      </c>
      <c r="S258" t="s">
        <v>835</v>
      </c>
      <c r="X258" t="s">
        <v>359</v>
      </c>
      <c r="Z258" t="s">
        <v>360</v>
      </c>
    </row>
    <row r="259" spans="1:26">
      <c r="A259" t="s">
        <v>2161</v>
      </c>
      <c r="B259">
        <v>74771228</v>
      </c>
      <c r="C259" t="s">
        <v>2159</v>
      </c>
      <c r="D259" t="s">
        <v>2160</v>
      </c>
      <c r="E259" t="s">
        <v>351</v>
      </c>
      <c r="F259">
        <v>23</v>
      </c>
      <c r="G259" t="s">
        <v>352</v>
      </c>
      <c r="H259">
        <v>22648</v>
      </c>
      <c r="I259" t="s">
        <v>2039</v>
      </c>
      <c r="J259" t="s">
        <v>2040</v>
      </c>
      <c r="K259" t="s">
        <v>2041</v>
      </c>
      <c r="L259">
        <v>19990308</v>
      </c>
      <c r="M259" t="s">
        <v>2161</v>
      </c>
      <c r="N259">
        <v>223106</v>
      </c>
      <c r="P259">
        <v>3</v>
      </c>
      <c r="Q259" t="s">
        <v>357</v>
      </c>
      <c r="S259" t="s">
        <v>835</v>
      </c>
      <c r="X259" t="s">
        <v>359</v>
      </c>
      <c r="Z259" t="s">
        <v>360</v>
      </c>
    </row>
    <row r="260" spans="1:26">
      <c r="A260" t="s">
        <v>2178</v>
      </c>
      <c r="B260">
        <v>74771531</v>
      </c>
      <c r="C260" t="s">
        <v>2176</v>
      </c>
      <c r="D260" t="s">
        <v>2177</v>
      </c>
      <c r="E260" t="s">
        <v>351</v>
      </c>
      <c r="F260">
        <v>23</v>
      </c>
      <c r="G260" t="s">
        <v>352</v>
      </c>
      <c r="H260">
        <v>22648</v>
      </c>
      <c r="I260" t="s">
        <v>2039</v>
      </c>
      <c r="J260" t="s">
        <v>2040</v>
      </c>
      <c r="K260" t="s">
        <v>2041</v>
      </c>
      <c r="L260">
        <v>19990118</v>
      </c>
      <c r="M260" t="s">
        <v>2178</v>
      </c>
      <c r="N260">
        <v>223106</v>
      </c>
      <c r="P260">
        <v>3</v>
      </c>
      <c r="Q260" t="s">
        <v>357</v>
      </c>
      <c r="S260" t="s">
        <v>835</v>
      </c>
      <c r="X260" t="s">
        <v>359</v>
      </c>
      <c r="Z260" t="s">
        <v>360</v>
      </c>
    </row>
    <row r="261" spans="1:26">
      <c r="A261" t="s">
        <v>2048</v>
      </c>
      <c r="B261">
        <v>86402828</v>
      </c>
      <c r="C261" t="s">
        <v>2046</v>
      </c>
      <c r="D261" t="s">
        <v>2047</v>
      </c>
      <c r="E261" t="s">
        <v>351</v>
      </c>
      <c r="F261">
        <v>23</v>
      </c>
      <c r="G261" t="s">
        <v>352</v>
      </c>
      <c r="H261">
        <v>22648</v>
      </c>
      <c r="I261" t="s">
        <v>2039</v>
      </c>
      <c r="J261" t="s">
        <v>2040</v>
      </c>
      <c r="K261" t="s">
        <v>2041</v>
      </c>
      <c r="L261">
        <v>20000212</v>
      </c>
      <c r="M261" t="s">
        <v>2048</v>
      </c>
      <c r="N261">
        <v>223106</v>
      </c>
      <c r="P261">
        <v>2</v>
      </c>
      <c r="Q261" t="s">
        <v>357</v>
      </c>
      <c r="S261" t="s">
        <v>835</v>
      </c>
      <c r="X261" t="s">
        <v>359</v>
      </c>
      <c r="Z261" t="s">
        <v>360</v>
      </c>
    </row>
    <row r="262" spans="1:26">
      <c r="A262" t="s">
        <v>2104</v>
      </c>
      <c r="B262">
        <v>86403324</v>
      </c>
      <c r="C262" t="s">
        <v>2102</v>
      </c>
      <c r="D262" t="s">
        <v>2103</v>
      </c>
      <c r="E262" t="s">
        <v>351</v>
      </c>
      <c r="F262">
        <v>23</v>
      </c>
      <c r="G262" t="s">
        <v>352</v>
      </c>
      <c r="H262">
        <v>22648</v>
      </c>
      <c r="I262" t="s">
        <v>2039</v>
      </c>
      <c r="J262" t="s">
        <v>2040</v>
      </c>
      <c r="K262" t="s">
        <v>2041</v>
      </c>
      <c r="L262">
        <v>19990414</v>
      </c>
      <c r="M262" t="s">
        <v>2104</v>
      </c>
      <c r="N262">
        <v>223106</v>
      </c>
      <c r="P262">
        <v>2</v>
      </c>
      <c r="Q262" t="s">
        <v>357</v>
      </c>
      <c r="S262" t="s">
        <v>835</v>
      </c>
      <c r="X262" t="s">
        <v>359</v>
      </c>
      <c r="Z262" t="s">
        <v>360</v>
      </c>
    </row>
    <row r="263" spans="1:26">
      <c r="A263" t="s">
        <v>2143</v>
      </c>
      <c r="B263">
        <v>86403627</v>
      </c>
      <c r="C263" t="s">
        <v>2141</v>
      </c>
      <c r="D263" t="s">
        <v>2142</v>
      </c>
      <c r="E263" t="s">
        <v>351</v>
      </c>
      <c r="F263">
        <v>23</v>
      </c>
      <c r="G263" t="s">
        <v>352</v>
      </c>
      <c r="H263">
        <v>22648</v>
      </c>
      <c r="I263" t="s">
        <v>2039</v>
      </c>
      <c r="J263" t="s">
        <v>2040</v>
      </c>
      <c r="K263" t="s">
        <v>2041</v>
      </c>
      <c r="L263">
        <v>19990918</v>
      </c>
      <c r="M263" t="s">
        <v>2143</v>
      </c>
      <c r="N263">
        <v>223106</v>
      </c>
      <c r="P263">
        <v>2</v>
      </c>
      <c r="Q263" t="s">
        <v>357</v>
      </c>
      <c r="S263" t="s">
        <v>835</v>
      </c>
      <c r="X263" t="s">
        <v>359</v>
      </c>
      <c r="Z263" t="s">
        <v>360</v>
      </c>
    </row>
    <row r="264" spans="1:26">
      <c r="A264" t="s">
        <v>2149</v>
      </c>
      <c r="B264">
        <v>86403930</v>
      </c>
      <c r="C264" t="s">
        <v>2147</v>
      </c>
      <c r="D264" t="s">
        <v>2148</v>
      </c>
      <c r="E264" t="s">
        <v>351</v>
      </c>
      <c r="F264">
        <v>23</v>
      </c>
      <c r="G264" t="s">
        <v>352</v>
      </c>
      <c r="H264">
        <v>22648</v>
      </c>
      <c r="I264" t="s">
        <v>2039</v>
      </c>
      <c r="J264" t="s">
        <v>2040</v>
      </c>
      <c r="K264" t="s">
        <v>2041</v>
      </c>
      <c r="L264">
        <v>20000329</v>
      </c>
      <c r="M264" t="s">
        <v>2149</v>
      </c>
      <c r="N264">
        <v>223106</v>
      </c>
      <c r="P264">
        <v>2</v>
      </c>
      <c r="Q264" t="s">
        <v>357</v>
      </c>
      <c r="S264" t="s">
        <v>835</v>
      </c>
      <c r="X264" t="s">
        <v>359</v>
      </c>
      <c r="Z264" t="s">
        <v>360</v>
      </c>
    </row>
    <row r="265" spans="1:26">
      <c r="A265" t="s">
        <v>2167</v>
      </c>
      <c r="B265">
        <v>86404224</v>
      </c>
      <c r="C265" t="s">
        <v>2165</v>
      </c>
      <c r="D265" t="s">
        <v>2166</v>
      </c>
      <c r="E265" t="s">
        <v>351</v>
      </c>
      <c r="F265">
        <v>23</v>
      </c>
      <c r="G265" t="s">
        <v>352</v>
      </c>
      <c r="H265">
        <v>22648</v>
      </c>
      <c r="I265" t="s">
        <v>2039</v>
      </c>
      <c r="J265" t="s">
        <v>2040</v>
      </c>
      <c r="K265" t="s">
        <v>2041</v>
      </c>
      <c r="L265">
        <v>19990914</v>
      </c>
      <c r="M265" t="s">
        <v>2167</v>
      </c>
      <c r="N265">
        <v>223106</v>
      </c>
      <c r="P265">
        <v>2</v>
      </c>
      <c r="Q265" t="s">
        <v>357</v>
      </c>
      <c r="S265" t="s">
        <v>835</v>
      </c>
      <c r="X265" t="s">
        <v>359</v>
      </c>
      <c r="Z265" t="s">
        <v>360</v>
      </c>
    </row>
    <row r="266" spans="1:26">
      <c r="A266" t="s">
        <v>2172</v>
      </c>
      <c r="B266">
        <v>86404426</v>
      </c>
      <c r="C266" t="s">
        <v>2170</v>
      </c>
      <c r="D266" t="s">
        <v>2171</v>
      </c>
      <c r="E266" t="s">
        <v>351</v>
      </c>
      <c r="F266">
        <v>23</v>
      </c>
      <c r="G266" t="s">
        <v>352</v>
      </c>
      <c r="H266">
        <v>22648</v>
      </c>
      <c r="I266" t="s">
        <v>2039</v>
      </c>
      <c r="J266" t="s">
        <v>2040</v>
      </c>
      <c r="K266" t="s">
        <v>2041</v>
      </c>
      <c r="L266">
        <v>19990823</v>
      </c>
      <c r="M266" t="s">
        <v>2172</v>
      </c>
      <c r="N266">
        <v>223106</v>
      </c>
      <c r="P266">
        <v>2</v>
      </c>
      <c r="Q266" t="s">
        <v>357</v>
      </c>
      <c r="S266" t="s">
        <v>835</v>
      </c>
      <c r="X266" t="s">
        <v>359</v>
      </c>
      <c r="Z266" t="s">
        <v>360</v>
      </c>
    </row>
    <row r="267" spans="1:26">
      <c r="A267" t="s">
        <v>2152</v>
      </c>
      <c r="B267">
        <v>59848438</v>
      </c>
      <c r="C267" t="s">
        <v>2150</v>
      </c>
      <c r="D267" t="s">
        <v>2151</v>
      </c>
      <c r="E267" t="s">
        <v>351</v>
      </c>
      <c r="F267">
        <v>23</v>
      </c>
      <c r="G267" t="s">
        <v>352</v>
      </c>
      <c r="H267">
        <v>22648</v>
      </c>
      <c r="I267" t="s">
        <v>2039</v>
      </c>
      <c r="J267" t="s">
        <v>2040</v>
      </c>
      <c r="K267" t="s">
        <v>2041</v>
      </c>
      <c r="L267">
        <v>20000828</v>
      </c>
      <c r="M267" t="s">
        <v>2152</v>
      </c>
      <c r="N267">
        <v>223106</v>
      </c>
      <c r="P267">
        <v>1</v>
      </c>
      <c r="Q267" t="s">
        <v>357</v>
      </c>
      <c r="S267" t="s">
        <v>835</v>
      </c>
      <c r="X267" t="s">
        <v>359</v>
      </c>
      <c r="Z267" t="s">
        <v>360</v>
      </c>
    </row>
    <row r="268" spans="1:26">
      <c r="A268" t="s">
        <v>2074</v>
      </c>
      <c r="B268">
        <v>61564426</v>
      </c>
      <c r="C268" t="s">
        <v>2072</v>
      </c>
      <c r="D268" t="s">
        <v>2073</v>
      </c>
      <c r="E268" t="s">
        <v>351</v>
      </c>
      <c r="F268">
        <v>23</v>
      </c>
      <c r="G268" t="s">
        <v>352</v>
      </c>
      <c r="H268">
        <v>22648</v>
      </c>
      <c r="I268" t="s">
        <v>2039</v>
      </c>
      <c r="J268" t="s">
        <v>2040</v>
      </c>
      <c r="K268" t="s">
        <v>2041</v>
      </c>
      <c r="L268">
        <v>20010102</v>
      </c>
      <c r="M268" t="s">
        <v>2074</v>
      </c>
      <c r="N268">
        <v>223106</v>
      </c>
      <c r="P268">
        <v>1</v>
      </c>
      <c r="Q268" t="s">
        <v>357</v>
      </c>
      <c r="S268" t="s">
        <v>835</v>
      </c>
      <c r="X268" t="s">
        <v>359</v>
      </c>
      <c r="Z268" t="s">
        <v>360</v>
      </c>
    </row>
    <row r="269" spans="1:26">
      <c r="A269" t="s">
        <v>2122</v>
      </c>
      <c r="B269">
        <v>73375732</v>
      </c>
      <c r="C269" t="s">
        <v>2120</v>
      </c>
      <c r="D269" t="s">
        <v>2121</v>
      </c>
      <c r="E269" t="s">
        <v>351</v>
      </c>
      <c r="F269">
        <v>23</v>
      </c>
      <c r="G269" t="s">
        <v>352</v>
      </c>
      <c r="H269">
        <v>22648</v>
      </c>
      <c r="I269" t="s">
        <v>2039</v>
      </c>
      <c r="J269" t="s">
        <v>2040</v>
      </c>
      <c r="K269" t="s">
        <v>2041</v>
      </c>
      <c r="L269">
        <v>20000820</v>
      </c>
      <c r="M269" t="s">
        <v>2122</v>
      </c>
      <c r="N269">
        <v>223106</v>
      </c>
      <c r="P269">
        <v>1</v>
      </c>
      <c r="Q269" t="s">
        <v>357</v>
      </c>
      <c r="S269" t="s">
        <v>835</v>
      </c>
      <c r="X269" t="s">
        <v>359</v>
      </c>
      <c r="Z269" t="s">
        <v>360</v>
      </c>
    </row>
    <row r="270" spans="1:26">
      <c r="A270" t="s">
        <v>2107</v>
      </c>
      <c r="B270">
        <v>84941127</v>
      </c>
      <c r="C270" t="s">
        <v>2105</v>
      </c>
      <c r="D270" t="s">
        <v>2106</v>
      </c>
      <c r="E270" t="s">
        <v>351</v>
      </c>
      <c r="F270">
        <v>23</v>
      </c>
      <c r="G270" t="s">
        <v>352</v>
      </c>
      <c r="H270">
        <v>22648</v>
      </c>
      <c r="I270" t="s">
        <v>2039</v>
      </c>
      <c r="J270" t="s">
        <v>2040</v>
      </c>
      <c r="K270" t="s">
        <v>2041</v>
      </c>
      <c r="L270">
        <v>20001008</v>
      </c>
      <c r="M270" t="s">
        <v>2107</v>
      </c>
      <c r="N270">
        <v>223106</v>
      </c>
      <c r="P270">
        <v>1</v>
      </c>
      <c r="Q270" t="s">
        <v>357</v>
      </c>
      <c r="S270" t="s">
        <v>835</v>
      </c>
      <c r="X270" t="s">
        <v>359</v>
      </c>
      <c r="Z270" t="s">
        <v>360</v>
      </c>
    </row>
    <row r="271" spans="1:26">
      <c r="A271" t="s">
        <v>2169</v>
      </c>
      <c r="B271">
        <v>84941329</v>
      </c>
      <c r="C271" t="s">
        <v>2168</v>
      </c>
      <c r="D271" t="s">
        <v>1363</v>
      </c>
      <c r="E271" t="s">
        <v>351</v>
      </c>
      <c r="F271">
        <v>23</v>
      </c>
      <c r="G271" t="s">
        <v>352</v>
      </c>
      <c r="H271">
        <v>22648</v>
      </c>
      <c r="I271" t="s">
        <v>2039</v>
      </c>
      <c r="J271" t="s">
        <v>2040</v>
      </c>
      <c r="K271" t="s">
        <v>2041</v>
      </c>
      <c r="L271">
        <v>20000715</v>
      </c>
      <c r="M271" t="s">
        <v>2169</v>
      </c>
      <c r="N271">
        <v>223106</v>
      </c>
      <c r="P271">
        <v>1</v>
      </c>
      <c r="Q271" t="s">
        <v>357</v>
      </c>
      <c r="S271" t="s">
        <v>835</v>
      </c>
      <c r="X271" t="s">
        <v>359</v>
      </c>
      <c r="Z271" t="s">
        <v>360</v>
      </c>
    </row>
    <row r="272" spans="1:26">
      <c r="A272" t="s">
        <v>2068</v>
      </c>
      <c r="B272">
        <v>98984644</v>
      </c>
      <c r="C272" t="s">
        <v>2066</v>
      </c>
      <c r="D272" t="s">
        <v>2067</v>
      </c>
      <c r="E272" t="s">
        <v>351</v>
      </c>
      <c r="F272">
        <v>23</v>
      </c>
      <c r="G272" t="s">
        <v>352</v>
      </c>
      <c r="H272">
        <v>22648</v>
      </c>
      <c r="I272" t="s">
        <v>2039</v>
      </c>
      <c r="J272" t="s">
        <v>2040</v>
      </c>
      <c r="K272" t="s">
        <v>2041</v>
      </c>
      <c r="L272">
        <v>20000615</v>
      </c>
      <c r="M272" t="s">
        <v>2068</v>
      </c>
      <c r="N272">
        <v>223106</v>
      </c>
      <c r="P272">
        <v>1</v>
      </c>
      <c r="Q272" t="s">
        <v>357</v>
      </c>
      <c r="S272" t="s">
        <v>835</v>
      </c>
      <c r="X272" t="s">
        <v>359</v>
      </c>
      <c r="Z272" t="s">
        <v>360</v>
      </c>
    </row>
    <row r="273" spans="1:26">
      <c r="A273" t="s">
        <v>2101</v>
      </c>
      <c r="B273">
        <v>98985544</v>
      </c>
      <c r="C273" t="s">
        <v>2099</v>
      </c>
      <c r="D273" t="s">
        <v>2100</v>
      </c>
      <c r="E273" t="s">
        <v>351</v>
      </c>
      <c r="F273">
        <v>23</v>
      </c>
      <c r="G273" t="s">
        <v>352</v>
      </c>
      <c r="H273">
        <v>22648</v>
      </c>
      <c r="I273" t="s">
        <v>2039</v>
      </c>
      <c r="J273" t="s">
        <v>2040</v>
      </c>
      <c r="K273" t="s">
        <v>2041</v>
      </c>
      <c r="L273">
        <v>20001123</v>
      </c>
      <c r="M273" t="s">
        <v>2101</v>
      </c>
      <c r="N273">
        <v>223106</v>
      </c>
      <c r="P273">
        <v>1</v>
      </c>
      <c r="Q273" t="s">
        <v>357</v>
      </c>
      <c r="S273" t="s">
        <v>835</v>
      </c>
      <c r="X273" t="s">
        <v>359</v>
      </c>
      <c r="Z273" t="s">
        <v>360</v>
      </c>
    </row>
    <row r="274" spans="1:26">
      <c r="A274" t="s">
        <v>2211</v>
      </c>
      <c r="B274">
        <v>39787741</v>
      </c>
      <c r="C274" t="s">
        <v>2209</v>
      </c>
      <c r="D274" t="s">
        <v>2210</v>
      </c>
      <c r="E274" t="s">
        <v>393</v>
      </c>
      <c r="F274">
        <v>23</v>
      </c>
      <c r="G274" t="s">
        <v>352</v>
      </c>
      <c r="H274">
        <v>22649</v>
      </c>
      <c r="I274" t="s">
        <v>2181</v>
      </c>
      <c r="J274" t="s">
        <v>2182</v>
      </c>
      <c r="K274" t="s">
        <v>2183</v>
      </c>
      <c r="L274">
        <v>19981216</v>
      </c>
      <c r="M274" t="s">
        <v>2211</v>
      </c>
      <c r="N274">
        <v>223107</v>
      </c>
      <c r="P274">
        <v>3</v>
      </c>
      <c r="Q274" t="s">
        <v>357</v>
      </c>
      <c r="S274" t="s">
        <v>835</v>
      </c>
      <c r="X274" t="s">
        <v>359</v>
      </c>
      <c r="Z274" t="s">
        <v>360</v>
      </c>
    </row>
    <row r="275" spans="1:26">
      <c r="A275" t="s">
        <v>2238</v>
      </c>
      <c r="B275">
        <v>39788338</v>
      </c>
      <c r="C275" t="s">
        <v>2236</v>
      </c>
      <c r="D275" t="s">
        <v>2237</v>
      </c>
      <c r="E275" t="s">
        <v>393</v>
      </c>
      <c r="F275">
        <v>23</v>
      </c>
      <c r="G275" t="s">
        <v>352</v>
      </c>
      <c r="H275">
        <v>22649</v>
      </c>
      <c r="I275" t="s">
        <v>2181</v>
      </c>
      <c r="J275" t="s">
        <v>2182</v>
      </c>
      <c r="K275" t="s">
        <v>2183</v>
      </c>
      <c r="L275">
        <v>19980916</v>
      </c>
      <c r="M275" t="s">
        <v>2238</v>
      </c>
      <c r="N275">
        <v>223107</v>
      </c>
      <c r="P275">
        <v>3</v>
      </c>
      <c r="Q275" t="s">
        <v>357</v>
      </c>
      <c r="S275" t="s">
        <v>835</v>
      </c>
      <c r="X275" t="s">
        <v>359</v>
      </c>
      <c r="Z275" t="s">
        <v>360</v>
      </c>
    </row>
    <row r="276" spans="1:26">
      <c r="A276" t="s">
        <v>2253</v>
      </c>
      <c r="B276">
        <v>45527730</v>
      </c>
      <c r="C276" t="s">
        <v>2251</v>
      </c>
      <c r="D276" t="s">
        <v>2252</v>
      </c>
      <c r="E276" t="s">
        <v>393</v>
      </c>
      <c r="F276">
        <v>23</v>
      </c>
      <c r="G276" t="s">
        <v>352</v>
      </c>
      <c r="H276">
        <v>22649</v>
      </c>
      <c r="I276" t="s">
        <v>2181</v>
      </c>
      <c r="J276" t="s">
        <v>2182</v>
      </c>
      <c r="K276" t="s">
        <v>2183</v>
      </c>
      <c r="L276">
        <v>19991212</v>
      </c>
      <c r="M276" t="s">
        <v>2253</v>
      </c>
      <c r="N276">
        <v>223107</v>
      </c>
      <c r="P276">
        <v>2</v>
      </c>
      <c r="Q276" t="s">
        <v>357</v>
      </c>
      <c r="S276" t="s">
        <v>835</v>
      </c>
      <c r="X276" t="s">
        <v>359</v>
      </c>
      <c r="Z276" t="s">
        <v>360</v>
      </c>
    </row>
    <row r="277" spans="1:26">
      <c r="A277" t="s">
        <v>2208</v>
      </c>
      <c r="B277">
        <v>49949641</v>
      </c>
      <c r="C277" t="s">
        <v>2206</v>
      </c>
      <c r="D277" t="s">
        <v>2207</v>
      </c>
      <c r="E277" t="s">
        <v>393</v>
      </c>
      <c r="F277">
        <v>23</v>
      </c>
      <c r="G277" t="s">
        <v>352</v>
      </c>
      <c r="H277">
        <v>22649</v>
      </c>
      <c r="I277" t="s">
        <v>2181</v>
      </c>
      <c r="J277" t="s">
        <v>2182</v>
      </c>
      <c r="K277" t="s">
        <v>2183</v>
      </c>
      <c r="L277">
        <v>19990825</v>
      </c>
      <c r="M277" t="s">
        <v>2208</v>
      </c>
      <c r="N277">
        <v>223107</v>
      </c>
      <c r="P277">
        <v>2</v>
      </c>
      <c r="Q277" t="s">
        <v>357</v>
      </c>
      <c r="S277" t="s">
        <v>835</v>
      </c>
      <c r="X277" t="s">
        <v>359</v>
      </c>
      <c r="Z277" t="s">
        <v>360</v>
      </c>
    </row>
    <row r="278" spans="1:26">
      <c r="A278" t="s">
        <v>2229</v>
      </c>
      <c r="B278">
        <v>52233318</v>
      </c>
      <c r="C278" t="s">
        <v>2227</v>
      </c>
      <c r="D278" t="s">
        <v>2228</v>
      </c>
      <c r="E278" t="s">
        <v>393</v>
      </c>
      <c r="F278">
        <v>23</v>
      </c>
      <c r="G278" t="s">
        <v>352</v>
      </c>
      <c r="H278">
        <v>22649</v>
      </c>
      <c r="I278" t="s">
        <v>2181</v>
      </c>
      <c r="J278" t="s">
        <v>2182</v>
      </c>
      <c r="K278" t="s">
        <v>2183</v>
      </c>
      <c r="L278">
        <v>19990722</v>
      </c>
      <c r="M278" t="s">
        <v>2229</v>
      </c>
      <c r="N278">
        <v>223107</v>
      </c>
      <c r="P278">
        <v>2</v>
      </c>
      <c r="Q278" t="s">
        <v>357</v>
      </c>
      <c r="S278" t="s">
        <v>835</v>
      </c>
      <c r="X278" t="s">
        <v>359</v>
      </c>
      <c r="Z278" t="s">
        <v>360</v>
      </c>
    </row>
    <row r="279" spans="1:26">
      <c r="A279" t="s">
        <v>2205</v>
      </c>
      <c r="B279">
        <v>75994438</v>
      </c>
      <c r="C279" t="s">
        <v>2203</v>
      </c>
      <c r="D279" t="s">
        <v>2204</v>
      </c>
      <c r="E279" t="s">
        <v>393</v>
      </c>
      <c r="F279">
        <v>23</v>
      </c>
      <c r="G279" t="s">
        <v>352</v>
      </c>
      <c r="H279">
        <v>22649</v>
      </c>
      <c r="I279" t="s">
        <v>2181</v>
      </c>
      <c r="J279" t="s">
        <v>2182</v>
      </c>
      <c r="K279" t="s">
        <v>2183</v>
      </c>
      <c r="L279">
        <v>19980402</v>
      </c>
      <c r="M279" t="s">
        <v>2205</v>
      </c>
      <c r="N279">
        <v>223107</v>
      </c>
      <c r="P279">
        <v>3</v>
      </c>
      <c r="Q279" t="s">
        <v>357</v>
      </c>
      <c r="S279" t="s">
        <v>835</v>
      </c>
      <c r="X279" t="s">
        <v>359</v>
      </c>
      <c r="Z279" t="s">
        <v>360</v>
      </c>
    </row>
    <row r="280" spans="1:26">
      <c r="A280" t="s">
        <v>2235</v>
      </c>
      <c r="B280">
        <v>75994539</v>
      </c>
      <c r="C280" t="s">
        <v>2233</v>
      </c>
      <c r="D280" t="s">
        <v>2234</v>
      </c>
      <c r="E280" t="s">
        <v>393</v>
      </c>
      <c r="F280">
        <v>23</v>
      </c>
      <c r="G280" t="s">
        <v>352</v>
      </c>
      <c r="H280">
        <v>22649</v>
      </c>
      <c r="I280" t="s">
        <v>2181</v>
      </c>
      <c r="J280" t="s">
        <v>2182</v>
      </c>
      <c r="K280" t="s">
        <v>2183</v>
      </c>
      <c r="L280">
        <v>19980616</v>
      </c>
      <c r="M280" t="s">
        <v>2235</v>
      </c>
      <c r="N280">
        <v>223107</v>
      </c>
      <c r="P280">
        <v>3</v>
      </c>
      <c r="Q280" t="s">
        <v>357</v>
      </c>
      <c r="S280" t="s">
        <v>835</v>
      </c>
      <c r="X280" t="s">
        <v>359</v>
      </c>
      <c r="Z280" t="s">
        <v>360</v>
      </c>
    </row>
    <row r="281" spans="1:26">
      <c r="A281" t="s">
        <v>2247</v>
      </c>
      <c r="B281">
        <v>75994640</v>
      </c>
      <c r="C281" t="s">
        <v>2245</v>
      </c>
      <c r="D281" t="s">
        <v>2246</v>
      </c>
      <c r="E281" t="s">
        <v>393</v>
      </c>
      <c r="F281">
        <v>23</v>
      </c>
      <c r="G281" t="s">
        <v>352</v>
      </c>
      <c r="H281">
        <v>22649</v>
      </c>
      <c r="I281" t="s">
        <v>2181</v>
      </c>
      <c r="J281" t="s">
        <v>2182</v>
      </c>
      <c r="K281" t="s">
        <v>2183</v>
      </c>
      <c r="L281">
        <v>19981221</v>
      </c>
      <c r="M281" t="s">
        <v>2247</v>
      </c>
      <c r="N281">
        <v>223107</v>
      </c>
      <c r="P281">
        <v>3</v>
      </c>
      <c r="Q281" t="s">
        <v>357</v>
      </c>
      <c r="S281" t="s">
        <v>835</v>
      </c>
      <c r="X281" t="s">
        <v>359</v>
      </c>
      <c r="Z281" t="s">
        <v>360</v>
      </c>
    </row>
    <row r="282" spans="1:26">
      <c r="A282" t="s">
        <v>2241</v>
      </c>
      <c r="B282">
        <v>83029426</v>
      </c>
      <c r="C282" t="s">
        <v>2239</v>
      </c>
      <c r="D282" t="s">
        <v>2240</v>
      </c>
      <c r="E282" t="s">
        <v>393</v>
      </c>
      <c r="F282">
        <v>23</v>
      </c>
      <c r="G282" t="s">
        <v>352</v>
      </c>
      <c r="H282">
        <v>22649</v>
      </c>
      <c r="I282" t="s">
        <v>2181</v>
      </c>
      <c r="J282" t="s">
        <v>2182</v>
      </c>
      <c r="K282" t="s">
        <v>2183</v>
      </c>
      <c r="L282">
        <v>19980729</v>
      </c>
      <c r="M282" t="s">
        <v>2241</v>
      </c>
      <c r="N282">
        <v>223107</v>
      </c>
      <c r="P282">
        <v>3</v>
      </c>
      <c r="Q282" t="s">
        <v>357</v>
      </c>
      <c r="S282" t="s">
        <v>835</v>
      </c>
      <c r="X282" t="s">
        <v>359</v>
      </c>
      <c r="Z282" t="s">
        <v>360</v>
      </c>
    </row>
    <row r="283" spans="1:26">
      <c r="A283" t="s">
        <v>2232</v>
      </c>
      <c r="B283">
        <v>87207327</v>
      </c>
      <c r="C283" t="s">
        <v>2230</v>
      </c>
      <c r="D283" t="s">
        <v>2231</v>
      </c>
      <c r="E283" t="s">
        <v>393</v>
      </c>
      <c r="F283">
        <v>23</v>
      </c>
      <c r="G283" t="s">
        <v>352</v>
      </c>
      <c r="H283">
        <v>22649</v>
      </c>
      <c r="I283" t="s">
        <v>2181</v>
      </c>
      <c r="J283" t="s">
        <v>2182</v>
      </c>
      <c r="K283" t="s">
        <v>2183</v>
      </c>
      <c r="L283">
        <v>19991216</v>
      </c>
      <c r="M283" t="s">
        <v>2232</v>
      </c>
      <c r="N283">
        <v>223107</v>
      </c>
      <c r="P283">
        <v>2</v>
      </c>
      <c r="Q283" t="s">
        <v>357</v>
      </c>
      <c r="S283" t="s">
        <v>835</v>
      </c>
      <c r="X283" t="s">
        <v>359</v>
      </c>
      <c r="Z283" t="s">
        <v>360</v>
      </c>
    </row>
    <row r="284" spans="1:26">
      <c r="A284" t="s">
        <v>2223</v>
      </c>
      <c r="B284">
        <v>87207832</v>
      </c>
      <c r="C284" t="s">
        <v>2221</v>
      </c>
      <c r="D284" t="s">
        <v>2222</v>
      </c>
      <c r="E284" t="s">
        <v>393</v>
      </c>
      <c r="F284">
        <v>23</v>
      </c>
      <c r="G284" t="s">
        <v>352</v>
      </c>
      <c r="H284">
        <v>22649</v>
      </c>
      <c r="I284" t="s">
        <v>2181</v>
      </c>
      <c r="J284" t="s">
        <v>2182</v>
      </c>
      <c r="K284" t="s">
        <v>2183</v>
      </c>
      <c r="L284">
        <v>19990408</v>
      </c>
      <c r="M284" t="s">
        <v>2223</v>
      </c>
      <c r="N284">
        <v>223107</v>
      </c>
      <c r="P284">
        <v>2</v>
      </c>
      <c r="Q284" t="s">
        <v>357</v>
      </c>
      <c r="S284" t="s">
        <v>835</v>
      </c>
      <c r="X284" t="s">
        <v>359</v>
      </c>
      <c r="Z284" t="s">
        <v>360</v>
      </c>
    </row>
    <row r="285" spans="1:26">
      <c r="A285" t="s">
        <v>2220</v>
      </c>
      <c r="B285">
        <v>39884436</v>
      </c>
      <c r="C285" t="s">
        <v>2218</v>
      </c>
      <c r="D285" t="s">
        <v>2219</v>
      </c>
      <c r="E285" t="s">
        <v>351</v>
      </c>
      <c r="F285">
        <v>23</v>
      </c>
      <c r="G285" t="s">
        <v>352</v>
      </c>
      <c r="H285">
        <v>22649</v>
      </c>
      <c r="I285" t="s">
        <v>2181</v>
      </c>
      <c r="J285" t="s">
        <v>2182</v>
      </c>
      <c r="K285" t="s">
        <v>2183</v>
      </c>
      <c r="L285">
        <v>19980828</v>
      </c>
      <c r="M285" t="s">
        <v>2220</v>
      </c>
      <c r="N285">
        <v>223107</v>
      </c>
      <c r="P285">
        <v>3</v>
      </c>
      <c r="Q285" t="s">
        <v>357</v>
      </c>
      <c r="S285" t="s">
        <v>835</v>
      </c>
      <c r="X285" t="s">
        <v>359</v>
      </c>
      <c r="Z285" t="s">
        <v>360</v>
      </c>
    </row>
    <row r="286" spans="1:26">
      <c r="A286" t="s">
        <v>2190</v>
      </c>
      <c r="B286">
        <v>45680629</v>
      </c>
      <c r="C286" t="s">
        <v>2188</v>
      </c>
      <c r="D286" t="s">
        <v>2189</v>
      </c>
      <c r="E286" t="s">
        <v>351</v>
      </c>
      <c r="F286">
        <v>23</v>
      </c>
      <c r="G286" t="s">
        <v>352</v>
      </c>
      <c r="H286">
        <v>22649</v>
      </c>
      <c r="I286" t="s">
        <v>2181</v>
      </c>
      <c r="J286" t="s">
        <v>2182</v>
      </c>
      <c r="K286" t="s">
        <v>2183</v>
      </c>
      <c r="L286">
        <v>19980625</v>
      </c>
      <c r="M286" t="s">
        <v>2190</v>
      </c>
      <c r="N286">
        <v>223107</v>
      </c>
      <c r="P286">
        <v>3</v>
      </c>
      <c r="Q286" t="s">
        <v>357</v>
      </c>
      <c r="S286" t="s">
        <v>835</v>
      </c>
      <c r="X286" t="s">
        <v>359</v>
      </c>
      <c r="Z286" t="s">
        <v>360</v>
      </c>
    </row>
    <row r="287" spans="1:26">
      <c r="A287" t="s">
        <v>2244</v>
      </c>
      <c r="B287">
        <v>45876636</v>
      </c>
      <c r="C287" t="s">
        <v>2242</v>
      </c>
      <c r="D287" t="s">
        <v>2243</v>
      </c>
      <c r="E287" t="s">
        <v>351</v>
      </c>
      <c r="F287">
        <v>23</v>
      </c>
      <c r="G287" t="s">
        <v>352</v>
      </c>
      <c r="H287">
        <v>22649</v>
      </c>
      <c r="I287" t="s">
        <v>2181</v>
      </c>
      <c r="J287" t="s">
        <v>2182</v>
      </c>
      <c r="K287" t="s">
        <v>2183</v>
      </c>
      <c r="L287">
        <v>19980805</v>
      </c>
      <c r="M287" t="s">
        <v>2244</v>
      </c>
      <c r="N287">
        <v>223107</v>
      </c>
      <c r="P287">
        <v>3</v>
      </c>
      <c r="Q287" t="s">
        <v>357</v>
      </c>
      <c r="S287" t="s">
        <v>835</v>
      </c>
      <c r="X287" t="s">
        <v>359</v>
      </c>
      <c r="Z287" t="s">
        <v>360</v>
      </c>
    </row>
    <row r="288" spans="1:26">
      <c r="A288" t="s">
        <v>2187</v>
      </c>
      <c r="B288">
        <v>75993942</v>
      </c>
      <c r="C288" t="s">
        <v>2185</v>
      </c>
      <c r="D288" t="s">
        <v>2186</v>
      </c>
      <c r="E288" t="s">
        <v>351</v>
      </c>
      <c r="F288">
        <v>23</v>
      </c>
      <c r="G288" t="s">
        <v>352</v>
      </c>
      <c r="H288">
        <v>22649</v>
      </c>
      <c r="I288" t="s">
        <v>2181</v>
      </c>
      <c r="J288" t="s">
        <v>2182</v>
      </c>
      <c r="K288" t="s">
        <v>2183</v>
      </c>
      <c r="L288">
        <v>19980725</v>
      </c>
      <c r="M288" t="s">
        <v>2187</v>
      </c>
      <c r="N288">
        <v>223107</v>
      </c>
      <c r="P288">
        <v>3</v>
      </c>
      <c r="Q288" t="s">
        <v>357</v>
      </c>
      <c r="S288" t="s">
        <v>835</v>
      </c>
      <c r="X288" t="s">
        <v>359</v>
      </c>
      <c r="Z288" t="s">
        <v>360</v>
      </c>
    </row>
    <row r="289" spans="1:26">
      <c r="A289" t="s">
        <v>2199</v>
      </c>
      <c r="B289">
        <v>75994034</v>
      </c>
      <c r="C289" t="s">
        <v>2197</v>
      </c>
      <c r="D289" t="s">
        <v>2198</v>
      </c>
      <c r="E289" t="s">
        <v>351</v>
      </c>
      <c r="F289">
        <v>23</v>
      </c>
      <c r="G289" t="s">
        <v>352</v>
      </c>
      <c r="H289">
        <v>22649</v>
      </c>
      <c r="I289" t="s">
        <v>2181</v>
      </c>
      <c r="J289" t="s">
        <v>2182</v>
      </c>
      <c r="K289" t="s">
        <v>2183</v>
      </c>
      <c r="L289">
        <v>19980503</v>
      </c>
      <c r="M289" t="s">
        <v>2199</v>
      </c>
      <c r="N289">
        <v>223107</v>
      </c>
      <c r="P289">
        <v>3</v>
      </c>
      <c r="Q289" t="s">
        <v>357</v>
      </c>
      <c r="S289" t="s">
        <v>835</v>
      </c>
      <c r="X289" t="s">
        <v>359</v>
      </c>
      <c r="Z289" t="s">
        <v>360</v>
      </c>
    </row>
    <row r="290" spans="1:26">
      <c r="A290" t="s">
        <v>2202</v>
      </c>
      <c r="B290">
        <v>75994135</v>
      </c>
      <c r="C290" t="s">
        <v>2200</v>
      </c>
      <c r="D290" t="s">
        <v>2201</v>
      </c>
      <c r="E290" t="s">
        <v>351</v>
      </c>
      <c r="F290">
        <v>23</v>
      </c>
      <c r="G290" t="s">
        <v>352</v>
      </c>
      <c r="H290">
        <v>22649</v>
      </c>
      <c r="I290" t="s">
        <v>2181</v>
      </c>
      <c r="J290" t="s">
        <v>2182</v>
      </c>
      <c r="K290" t="s">
        <v>2183</v>
      </c>
      <c r="L290">
        <v>19990226</v>
      </c>
      <c r="M290" t="s">
        <v>2202</v>
      </c>
      <c r="N290">
        <v>223107</v>
      </c>
      <c r="P290">
        <v>3</v>
      </c>
      <c r="Q290" t="s">
        <v>357</v>
      </c>
      <c r="S290" t="s">
        <v>835</v>
      </c>
      <c r="X290" t="s">
        <v>359</v>
      </c>
      <c r="Z290" t="s">
        <v>360</v>
      </c>
    </row>
    <row r="291" spans="1:26">
      <c r="A291" t="s">
        <v>2217</v>
      </c>
      <c r="B291">
        <v>75994236</v>
      </c>
      <c r="C291" t="s">
        <v>2215</v>
      </c>
      <c r="D291" t="s">
        <v>2216</v>
      </c>
      <c r="E291" t="s">
        <v>351</v>
      </c>
      <c r="F291">
        <v>23</v>
      </c>
      <c r="G291" t="s">
        <v>352</v>
      </c>
      <c r="H291">
        <v>22649</v>
      </c>
      <c r="I291" t="s">
        <v>2181</v>
      </c>
      <c r="J291" t="s">
        <v>2182</v>
      </c>
      <c r="K291" t="s">
        <v>2183</v>
      </c>
      <c r="L291">
        <v>19990203</v>
      </c>
      <c r="M291" t="s">
        <v>2217</v>
      </c>
      <c r="N291">
        <v>223107</v>
      </c>
      <c r="P291">
        <v>3</v>
      </c>
      <c r="Q291" t="s">
        <v>357</v>
      </c>
      <c r="S291" t="s">
        <v>835</v>
      </c>
      <c r="X291" t="s">
        <v>359</v>
      </c>
      <c r="Z291" t="s">
        <v>360</v>
      </c>
    </row>
    <row r="292" spans="1:26">
      <c r="A292" t="s">
        <v>2226</v>
      </c>
      <c r="B292">
        <v>83996439</v>
      </c>
      <c r="C292" t="s">
        <v>2224</v>
      </c>
      <c r="D292" t="s">
        <v>2225</v>
      </c>
      <c r="E292" t="s">
        <v>351</v>
      </c>
      <c r="F292">
        <v>23</v>
      </c>
      <c r="G292" t="s">
        <v>352</v>
      </c>
      <c r="H292">
        <v>22649</v>
      </c>
      <c r="I292" t="s">
        <v>2181</v>
      </c>
      <c r="J292" t="s">
        <v>2182</v>
      </c>
      <c r="K292" t="s">
        <v>2183</v>
      </c>
      <c r="L292">
        <v>19980423</v>
      </c>
      <c r="M292" t="s">
        <v>2226</v>
      </c>
      <c r="N292">
        <v>223107</v>
      </c>
      <c r="P292">
        <v>3</v>
      </c>
      <c r="Q292" t="s">
        <v>357</v>
      </c>
      <c r="S292" t="s">
        <v>835</v>
      </c>
      <c r="X292" t="s">
        <v>359</v>
      </c>
      <c r="Z292" t="s">
        <v>360</v>
      </c>
    </row>
    <row r="293" spans="1:26">
      <c r="A293" t="s">
        <v>2250</v>
      </c>
      <c r="B293">
        <v>87207125</v>
      </c>
      <c r="C293" t="s">
        <v>2248</v>
      </c>
      <c r="D293" t="s">
        <v>2249</v>
      </c>
      <c r="E293" t="s">
        <v>351</v>
      </c>
      <c r="F293">
        <v>23</v>
      </c>
      <c r="G293" t="s">
        <v>352</v>
      </c>
      <c r="H293">
        <v>22649</v>
      </c>
      <c r="I293" t="s">
        <v>2181</v>
      </c>
      <c r="J293" t="s">
        <v>2182</v>
      </c>
      <c r="K293" t="s">
        <v>2183</v>
      </c>
      <c r="L293">
        <v>19991209</v>
      </c>
      <c r="M293" t="s">
        <v>2250</v>
      </c>
      <c r="N293">
        <v>223107</v>
      </c>
      <c r="P293">
        <v>2</v>
      </c>
      <c r="Q293" t="s">
        <v>357</v>
      </c>
      <c r="S293" t="s">
        <v>835</v>
      </c>
      <c r="X293" t="s">
        <v>359</v>
      </c>
      <c r="Z293" t="s">
        <v>360</v>
      </c>
    </row>
    <row r="294" spans="1:26">
      <c r="A294" t="s">
        <v>2184</v>
      </c>
      <c r="B294">
        <v>87207226</v>
      </c>
      <c r="C294" t="s">
        <v>2179</v>
      </c>
      <c r="D294" t="s">
        <v>2180</v>
      </c>
      <c r="E294" t="s">
        <v>351</v>
      </c>
      <c r="F294">
        <v>23</v>
      </c>
      <c r="G294" t="s">
        <v>352</v>
      </c>
      <c r="H294">
        <v>22649</v>
      </c>
      <c r="I294" t="s">
        <v>2181</v>
      </c>
      <c r="J294" t="s">
        <v>2182</v>
      </c>
      <c r="K294" t="s">
        <v>2183</v>
      </c>
      <c r="L294">
        <v>19990701</v>
      </c>
      <c r="M294" t="s">
        <v>2184</v>
      </c>
      <c r="N294">
        <v>223107</v>
      </c>
      <c r="P294">
        <v>2</v>
      </c>
      <c r="Q294" t="s">
        <v>357</v>
      </c>
      <c r="S294" t="s">
        <v>835</v>
      </c>
      <c r="X294" t="s">
        <v>359</v>
      </c>
      <c r="Z294" t="s">
        <v>360</v>
      </c>
    </row>
    <row r="295" spans="1:26">
      <c r="A295" t="s">
        <v>2193</v>
      </c>
      <c r="B295">
        <v>87207428</v>
      </c>
      <c r="C295" t="s">
        <v>2191</v>
      </c>
      <c r="D295" t="s">
        <v>2192</v>
      </c>
      <c r="E295" t="s">
        <v>351</v>
      </c>
      <c r="F295">
        <v>23</v>
      </c>
      <c r="G295" t="s">
        <v>352</v>
      </c>
      <c r="H295">
        <v>22649</v>
      </c>
      <c r="I295" t="s">
        <v>2181</v>
      </c>
      <c r="J295" t="s">
        <v>2182</v>
      </c>
      <c r="K295" t="s">
        <v>2183</v>
      </c>
      <c r="L295">
        <v>20000318</v>
      </c>
      <c r="M295" t="s">
        <v>2193</v>
      </c>
      <c r="N295">
        <v>223107</v>
      </c>
      <c r="P295">
        <v>2</v>
      </c>
      <c r="Q295" t="s">
        <v>357</v>
      </c>
      <c r="S295" t="s">
        <v>835</v>
      </c>
      <c r="X295" t="s">
        <v>359</v>
      </c>
      <c r="Z295" t="s">
        <v>360</v>
      </c>
    </row>
    <row r="296" spans="1:26">
      <c r="A296" t="s">
        <v>2196</v>
      </c>
      <c r="B296">
        <v>87207529</v>
      </c>
      <c r="C296" t="s">
        <v>2194</v>
      </c>
      <c r="D296" t="s">
        <v>2195</v>
      </c>
      <c r="E296" t="s">
        <v>351</v>
      </c>
      <c r="F296">
        <v>23</v>
      </c>
      <c r="G296" t="s">
        <v>352</v>
      </c>
      <c r="H296">
        <v>22649</v>
      </c>
      <c r="I296" t="s">
        <v>2181</v>
      </c>
      <c r="J296" t="s">
        <v>2182</v>
      </c>
      <c r="K296" t="s">
        <v>2183</v>
      </c>
      <c r="L296">
        <v>19990517</v>
      </c>
      <c r="M296" t="s">
        <v>2196</v>
      </c>
      <c r="N296">
        <v>223107</v>
      </c>
      <c r="P296">
        <v>2</v>
      </c>
      <c r="Q296" t="s">
        <v>357</v>
      </c>
      <c r="S296" t="s">
        <v>835</v>
      </c>
      <c r="X296" t="s">
        <v>359</v>
      </c>
      <c r="Z296" t="s">
        <v>360</v>
      </c>
    </row>
    <row r="297" spans="1:26">
      <c r="A297" t="s">
        <v>2214</v>
      </c>
      <c r="B297">
        <v>87207630</v>
      </c>
      <c r="C297" t="s">
        <v>2212</v>
      </c>
      <c r="D297" t="s">
        <v>2213</v>
      </c>
      <c r="E297" t="s">
        <v>351</v>
      </c>
      <c r="F297">
        <v>23</v>
      </c>
      <c r="G297" t="s">
        <v>352</v>
      </c>
      <c r="H297">
        <v>22649</v>
      </c>
      <c r="I297" t="s">
        <v>2181</v>
      </c>
      <c r="J297" t="s">
        <v>2182</v>
      </c>
      <c r="K297" t="s">
        <v>2183</v>
      </c>
      <c r="L297">
        <v>19991111</v>
      </c>
      <c r="M297" t="s">
        <v>2214</v>
      </c>
      <c r="N297">
        <v>223107</v>
      </c>
      <c r="P297">
        <v>2</v>
      </c>
      <c r="Q297" t="s">
        <v>357</v>
      </c>
      <c r="S297" t="s">
        <v>835</v>
      </c>
      <c r="X297" t="s">
        <v>359</v>
      </c>
      <c r="Z297" t="s">
        <v>360</v>
      </c>
    </row>
    <row r="298" spans="1:26">
      <c r="A298" t="s">
        <v>3909</v>
      </c>
      <c r="B298">
        <v>39807229</v>
      </c>
      <c r="C298" t="s">
        <v>3907</v>
      </c>
      <c r="D298" t="s">
        <v>3908</v>
      </c>
      <c r="E298" t="s">
        <v>393</v>
      </c>
      <c r="F298">
        <v>23</v>
      </c>
      <c r="G298" t="s">
        <v>352</v>
      </c>
      <c r="H298">
        <v>22650</v>
      </c>
      <c r="I298" t="s">
        <v>3796</v>
      </c>
      <c r="J298" t="s">
        <v>3797</v>
      </c>
      <c r="K298" t="s">
        <v>3798</v>
      </c>
      <c r="L298">
        <v>19981206</v>
      </c>
      <c r="M298" t="s">
        <v>3909</v>
      </c>
      <c r="N298">
        <v>223108</v>
      </c>
      <c r="P298">
        <v>3</v>
      </c>
      <c r="Q298" t="s">
        <v>357</v>
      </c>
      <c r="S298" t="s">
        <v>358</v>
      </c>
      <c r="X298" t="s">
        <v>359</v>
      </c>
      <c r="Z298" t="s">
        <v>360</v>
      </c>
    </row>
    <row r="299" spans="1:26">
      <c r="A299" t="s">
        <v>3887</v>
      </c>
      <c r="B299">
        <v>39947436</v>
      </c>
      <c r="C299" t="s">
        <v>3885</v>
      </c>
      <c r="D299" t="s">
        <v>3886</v>
      </c>
      <c r="E299" t="s">
        <v>393</v>
      </c>
      <c r="F299">
        <v>23</v>
      </c>
      <c r="G299" t="s">
        <v>352</v>
      </c>
      <c r="H299">
        <v>22650</v>
      </c>
      <c r="I299" t="s">
        <v>3796</v>
      </c>
      <c r="J299" t="s">
        <v>3797</v>
      </c>
      <c r="K299" t="s">
        <v>3798</v>
      </c>
      <c r="L299">
        <v>19990130</v>
      </c>
      <c r="M299" t="s">
        <v>3887</v>
      </c>
      <c r="N299">
        <v>223108</v>
      </c>
      <c r="P299">
        <v>3</v>
      </c>
      <c r="Q299" t="s">
        <v>357</v>
      </c>
      <c r="S299" t="s">
        <v>358</v>
      </c>
      <c r="X299" t="s">
        <v>359</v>
      </c>
      <c r="Z299" t="s">
        <v>360</v>
      </c>
    </row>
    <row r="300" spans="1:26">
      <c r="A300" t="s">
        <v>3876</v>
      </c>
      <c r="B300">
        <v>45782935</v>
      </c>
      <c r="C300" t="s">
        <v>3875</v>
      </c>
      <c r="D300" t="s">
        <v>1435</v>
      </c>
      <c r="E300" t="s">
        <v>393</v>
      </c>
      <c r="F300">
        <v>23</v>
      </c>
      <c r="G300" t="s">
        <v>352</v>
      </c>
      <c r="H300">
        <v>22650</v>
      </c>
      <c r="I300" t="s">
        <v>3796</v>
      </c>
      <c r="J300" t="s">
        <v>3797</v>
      </c>
      <c r="K300" t="s">
        <v>3798</v>
      </c>
      <c r="L300">
        <v>19981116</v>
      </c>
      <c r="M300" t="s">
        <v>3876</v>
      </c>
      <c r="N300">
        <v>223108</v>
      </c>
      <c r="P300">
        <v>3</v>
      </c>
      <c r="Q300" t="s">
        <v>357</v>
      </c>
      <c r="S300" t="s">
        <v>358</v>
      </c>
      <c r="X300" t="s">
        <v>359</v>
      </c>
      <c r="Z300" t="s">
        <v>360</v>
      </c>
    </row>
    <row r="301" spans="1:26">
      <c r="A301" t="s">
        <v>3921</v>
      </c>
      <c r="B301">
        <v>46858940</v>
      </c>
      <c r="C301" t="s">
        <v>3919</v>
      </c>
      <c r="D301" t="s">
        <v>3920</v>
      </c>
      <c r="E301" t="s">
        <v>393</v>
      </c>
      <c r="F301">
        <v>23</v>
      </c>
      <c r="G301" t="s">
        <v>352</v>
      </c>
      <c r="H301">
        <v>22650</v>
      </c>
      <c r="I301" t="s">
        <v>3796</v>
      </c>
      <c r="J301" t="s">
        <v>3797</v>
      </c>
      <c r="K301" t="s">
        <v>3798</v>
      </c>
      <c r="L301">
        <v>19990331</v>
      </c>
      <c r="M301" t="s">
        <v>3921</v>
      </c>
      <c r="N301">
        <v>223108</v>
      </c>
      <c r="P301">
        <v>3</v>
      </c>
      <c r="Q301" t="s">
        <v>357</v>
      </c>
      <c r="S301" t="s">
        <v>358</v>
      </c>
      <c r="X301" t="s">
        <v>359</v>
      </c>
      <c r="Z301" t="s">
        <v>360</v>
      </c>
    </row>
    <row r="302" spans="1:26">
      <c r="A302" t="s">
        <v>3915</v>
      </c>
      <c r="B302">
        <v>55980128</v>
      </c>
      <c r="C302" t="s">
        <v>3913</v>
      </c>
      <c r="D302" t="s">
        <v>3914</v>
      </c>
      <c r="E302" t="s">
        <v>393</v>
      </c>
      <c r="F302">
        <v>23</v>
      </c>
      <c r="G302" t="s">
        <v>352</v>
      </c>
      <c r="H302">
        <v>22650</v>
      </c>
      <c r="I302" t="s">
        <v>3796</v>
      </c>
      <c r="J302" t="s">
        <v>3797</v>
      </c>
      <c r="K302" t="s">
        <v>3798</v>
      </c>
      <c r="L302">
        <v>19991213</v>
      </c>
      <c r="M302" t="s">
        <v>3915</v>
      </c>
      <c r="N302">
        <v>223108</v>
      </c>
      <c r="P302">
        <v>2</v>
      </c>
      <c r="Q302" t="s">
        <v>357</v>
      </c>
      <c r="S302" t="s">
        <v>358</v>
      </c>
      <c r="X302" t="s">
        <v>359</v>
      </c>
      <c r="Z302" t="s">
        <v>360</v>
      </c>
    </row>
    <row r="303" spans="1:26">
      <c r="A303" t="s">
        <v>3918</v>
      </c>
      <c r="B303">
        <v>67799543</v>
      </c>
      <c r="C303" t="s">
        <v>3916</v>
      </c>
      <c r="D303" t="s">
        <v>3917</v>
      </c>
      <c r="E303" t="s">
        <v>393</v>
      </c>
      <c r="F303">
        <v>23</v>
      </c>
      <c r="G303" t="s">
        <v>352</v>
      </c>
      <c r="H303">
        <v>22650</v>
      </c>
      <c r="I303" t="s">
        <v>3796</v>
      </c>
      <c r="J303" t="s">
        <v>3797</v>
      </c>
      <c r="K303" t="s">
        <v>3798</v>
      </c>
      <c r="L303">
        <v>19990912</v>
      </c>
      <c r="M303" t="s">
        <v>3918</v>
      </c>
      <c r="N303">
        <v>223108</v>
      </c>
      <c r="P303">
        <v>2</v>
      </c>
      <c r="Q303" t="s">
        <v>357</v>
      </c>
      <c r="S303" t="s">
        <v>358</v>
      </c>
      <c r="X303" t="s">
        <v>359</v>
      </c>
      <c r="Z303" t="s">
        <v>360</v>
      </c>
    </row>
    <row r="304" spans="1:26">
      <c r="A304" t="s">
        <v>3829</v>
      </c>
      <c r="B304">
        <v>69025123</v>
      </c>
      <c r="C304" t="s">
        <v>3827</v>
      </c>
      <c r="D304" t="s">
        <v>3828</v>
      </c>
      <c r="E304" t="s">
        <v>393</v>
      </c>
      <c r="F304">
        <v>23</v>
      </c>
      <c r="G304" t="s">
        <v>352</v>
      </c>
      <c r="H304">
        <v>22650</v>
      </c>
      <c r="I304" t="s">
        <v>3796</v>
      </c>
      <c r="J304" t="s">
        <v>3797</v>
      </c>
      <c r="K304" t="s">
        <v>3798</v>
      </c>
      <c r="L304">
        <v>19980911</v>
      </c>
      <c r="M304" t="s">
        <v>3829</v>
      </c>
      <c r="N304">
        <v>223108</v>
      </c>
      <c r="P304">
        <v>3</v>
      </c>
      <c r="Q304" t="s">
        <v>357</v>
      </c>
      <c r="S304" t="s">
        <v>358</v>
      </c>
      <c r="X304" t="s">
        <v>359</v>
      </c>
      <c r="Z304" t="s">
        <v>360</v>
      </c>
    </row>
    <row r="305" spans="1:26">
      <c r="A305" t="s">
        <v>3894</v>
      </c>
      <c r="B305">
        <v>72745732</v>
      </c>
      <c r="C305" t="s">
        <v>3892</v>
      </c>
      <c r="D305" t="s">
        <v>3893</v>
      </c>
      <c r="E305" t="s">
        <v>393</v>
      </c>
      <c r="F305">
        <v>23</v>
      </c>
      <c r="G305" t="s">
        <v>352</v>
      </c>
      <c r="H305">
        <v>22650</v>
      </c>
      <c r="I305" t="s">
        <v>3796</v>
      </c>
      <c r="J305" t="s">
        <v>3797</v>
      </c>
      <c r="K305" t="s">
        <v>3798</v>
      </c>
      <c r="L305">
        <v>19990823</v>
      </c>
      <c r="M305" t="s">
        <v>3894</v>
      </c>
      <c r="N305">
        <v>223108</v>
      </c>
      <c r="P305">
        <v>2</v>
      </c>
      <c r="Q305" t="s">
        <v>357</v>
      </c>
      <c r="S305" t="s">
        <v>358</v>
      </c>
      <c r="X305" t="s">
        <v>359</v>
      </c>
      <c r="Z305" t="s">
        <v>360</v>
      </c>
    </row>
    <row r="306" spans="1:26">
      <c r="A306" t="s">
        <v>3897</v>
      </c>
      <c r="B306">
        <v>76009729</v>
      </c>
      <c r="C306" t="s">
        <v>3895</v>
      </c>
      <c r="D306" t="s">
        <v>3896</v>
      </c>
      <c r="E306" t="s">
        <v>393</v>
      </c>
      <c r="F306">
        <v>23</v>
      </c>
      <c r="G306" t="s">
        <v>352</v>
      </c>
      <c r="H306">
        <v>22650</v>
      </c>
      <c r="I306" t="s">
        <v>3796</v>
      </c>
      <c r="J306" t="s">
        <v>3797</v>
      </c>
      <c r="K306" t="s">
        <v>3798</v>
      </c>
      <c r="L306">
        <v>19980818</v>
      </c>
      <c r="M306" t="s">
        <v>3897</v>
      </c>
      <c r="N306">
        <v>223108</v>
      </c>
      <c r="P306">
        <v>3</v>
      </c>
      <c r="Q306" t="s">
        <v>357</v>
      </c>
      <c r="S306" t="s">
        <v>358</v>
      </c>
      <c r="X306" t="s">
        <v>359</v>
      </c>
      <c r="Z306" t="s">
        <v>360</v>
      </c>
    </row>
    <row r="307" spans="1:26">
      <c r="A307" t="s">
        <v>3853</v>
      </c>
      <c r="B307">
        <v>86934131</v>
      </c>
      <c r="C307" t="s">
        <v>3851</v>
      </c>
      <c r="D307" t="s">
        <v>3852</v>
      </c>
      <c r="E307" t="s">
        <v>393</v>
      </c>
      <c r="F307">
        <v>23</v>
      </c>
      <c r="G307" t="s">
        <v>352</v>
      </c>
      <c r="H307">
        <v>22650</v>
      </c>
      <c r="I307" t="s">
        <v>3796</v>
      </c>
      <c r="J307" t="s">
        <v>3797</v>
      </c>
      <c r="K307" t="s">
        <v>3798</v>
      </c>
      <c r="L307">
        <v>20000117</v>
      </c>
      <c r="M307" t="s">
        <v>3853</v>
      </c>
      <c r="N307">
        <v>223108</v>
      </c>
      <c r="P307">
        <v>2</v>
      </c>
      <c r="Q307" t="s">
        <v>357</v>
      </c>
      <c r="S307" t="s">
        <v>358</v>
      </c>
      <c r="X307" t="s">
        <v>359</v>
      </c>
      <c r="Z307" t="s">
        <v>360</v>
      </c>
    </row>
    <row r="308" spans="1:26">
      <c r="A308" t="s">
        <v>3850</v>
      </c>
      <c r="B308">
        <v>59895339</v>
      </c>
      <c r="C308" t="s">
        <v>3848</v>
      </c>
      <c r="D308" t="s">
        <v>3849</v>
      </c>
      <c r="E308" t="s">
        <v>393</v>
      </c>
      <c r="F308">
        <v>23</v>
      </c>
      <c r="G308" t="s">
        <v>352</v>
      </c>
      <c r="H308">
        <v>22650</v>
      </c>
      <c r="I308" t="s">
        <v>3796</v>
      </c>
      <c r="J308" t="s">
        <v>3797</v>
      </c>
      <c r="K308" t="s">
        <v>3798</v>
      </c>
      <c r="L308">
        <v>20000612</v>
      </c>
      <c r="M308" t="s">
        <v>3850</v>
      </c>
      <c r="N308">
        <v>223108</v>
      </c>
      <c r="P308">
        <v>1</v>
      </c>
      <c r="Q308" t="s">
        <v>357</v>
      </c>
      <c r="S308" t="s">
        <v>358</v>
      </c>
      <c r="X308" t="s">
        <v>359</v>
      </c>
      <c r="Z308" t="s">
        <v>360</v>
      </c>
    </row>
    <row r="309" spans="1:26">
      <c r="A309" t="s">
        <v>3862</v>
      </c>
      <c r="B309">
        <v>63962228</v>
      </c>
      <c r="C309" t="s">
        <v>3860</v>
      </c>
      <c r="D309" t="s">
        <v>3861</v>
      </c>
      <c r="E309" t="s">
        <v>393</v>
      </c>
      <c r="F309">
        <v>23</v>
      </c>
      <c r="G309" t="s">
        <v>352</v>
      </c>
      <c r="H309">
        <v>22650</v>
      </c>
      <c r="I309" t="s">
        <v>3796</v>
      </c>
      <c r="J309" t="s">
        <v>3797</v>
      </c>
      <c r="K309" t="s">
        <v>3798</v>
      </c>
      <c r="L309">
        <v>20000609</v>
      </c>
      <c r="M309" t="s">
        <v>3862</v>
      </c>
      <c r="N309">
        <v>223108</v>
      </c>
      <c r="P309">
        <v>1</v>
      </c>
      <c r="Q309" t="s">
        <v>357</v>
      </c>
      <c r="S309" t="s">
        <v>358</v>
      </c>
      <c r="X309" t="s">
        <v>359</v>
      </c>
      <c r="Z309" t="s">
        <v>360</v>
      </c>
    </row>
    <row r="310" spans="1:26">
      <c r="A310" t="s">
        <v>3802</v>
      </c>
      <c r="B310">
        <v>58156833</v>
      </c>
      <c r="C310" t="s">
        <v>3800</v>
      </c>
      <c r="D310" t="s">
        <v>3801</v>
      </c>
      <c r="E310" t="s">
        <v>393</v>
      </c>
      <c r="F310">
        <v>23</v>
      </c>
      <c r="G310" t="s">
        <v>352</v>
      </c>
      <c r="H310">
        <v>22650</v>
      </c>
      <c r="I310" t="s">
        <v>3796</v>
      </c>
      <c r="J310" t="s">
        <v>3797</v>
      </c>
      <c r="K310" t="s">
        <v>3798</v>
      </c>
      <c r="L310">
        <v>20010211</v>
      </c>
      <c r="M310" t="s">
        <v>3802</v>
      </c>
      <c r="N310">
        <v>223108</v>
      </c>
      <c r="P310">
        <v>1</v>
      </c>
      <c r="Q310" t="s">
        <v>357</v>
      </c>
      <c r="S310" t="s">
        <v>358</v>
      </c>
      <c r="X310" t="s">
        <v>359</v>
      </c>
      <c r="Z310" t="s">
        <v>360</v>
      </c>
    </row>
    <row r="311" spans="1:26">
      <c r="A311" t="s">
        <v>3906</v>
      </c>
      <c r="B311">
        <v>72746834</v>
      </c>
      <c r="C311" t="s">
        <v>3904</v>
      </c>
      <c r="D311" t="s">
        <v>3905</v>
      </c>
      <c r="E311" t="s">
        <v>393</v>
      </c>
      <c r="F311">
        <v>23</v>
      </c>
      <c r="G311" t="s">
        <v>352</v>
      </c>
      <c r="H311">
        <v>22650</v>
      </c>
      <c r="I311" t="s">
        <v>3796</v>
      </c>
      <c r="J311" t="s">
        <v>3797</v>
      </c>
      <c r="K311" t="s">
        <v>3798</v>
      </c>
      <c r="L311">
        <v>20000929</v>
      </c>
      <c r="M311" t="s">
        <v>3906</v>
      </c>
      <c r="N311">
        <v>223108</v>
      </c>
      <c r="P311">
        <v>1</v>
      </c>
      <c r="Q311" t="s">
        <v>357</v>
      </c>
      <c r="S311" t="s">
        <v>358</v>
      </c>
      <c r="X311" t="s">
        <v>359</v>
      </c>
      <c r="Z311" t="s">
        <v>360</v>
      </c>
    </row>
    <row r="312" spans="1:26">
      <c r="A312" t="s">
        <v>3871</v>
      </c>
      <c r="B312">
        <v>60789434</v>
      </c>
      <c r="C312" t="s">
        <v>3869</v>
      </c>
      <c r="D312" t="s">
        <v>3870</v>
      </c>
      <c r="E312" t="s">
        <v>393</v>
      </c>
      <c r="F312">
        <v>23</v>
      </c>
      <c r="G312" t="s">
        <v>352</v>
      </c>
      <c r="H312">
        <v>22650</v>
      </c>
      <c r="I312" t="s">
        <v>3796</v>
      </c>
      <c r="J312" t="s">
        <v>3797</v>
      </c>
      <c r="K312" t="s">
        <v>3798</v>
      </c>
      <c r="L312">
        <v>20000702</v>
      </c>
      <c r="M312" t="s">
        <v>3871</v>
      </c>
      <c r="N312">
        <v>223108</v>
      </c>
      <c r="P312">
        <v>1</v>
      </c>
      <c r="Q312" t="s">
        <v>357</v>
      </c>
      <c r="S312" t="s">
        <v>358</v>
      </c>
      <c r="X312" t="s">
        <v>359</v>
      </c>
      <c r="Z312" t="s">
        <v>360</v>
      </c>
    </row>
    <row r="313" spans="1:26">
      <c r="A313" t="s">
        <v>3900</v>
      </c>
      <c r="B313">
        <v>73711120</v>
      </c>
      <c r="C313" t="s">
        <v>3898</v>
      </c>
      <c r="D313" t="s">
        <v>3899</v>
      </c>
      <c r="E313" t="s">
        <v>393</v>
      </c>
      <c r="F313">
        <v>23</v>
      </c>
      <c r="G313" t="s">
        <v>352</v>
      </c>
      <c r="H313">
        <v>22650</v>
      </c>
      <c r="I313" t="s">
        <v>3796</v>
      </c>
      <c r="J313" t="s">
        <v>3797</v>
      </c>
      <c r="K313" t="s">
        <v>3798</v>
      </c>
      <c r="L313">
        <v>20000622</v>
      </c>
      <c r="M313" t="s">
        <v>3900</v>
      </c>
      <c r="N313">
        <v>223108</v>
      </c>
      <c r="P313">
        <v>1</v>
      </c>
      <c r="Q313" t="s">
        <v>357</v>
      </c>
      <c r="S313" t="s">
        <v>358</v>
      </c>
      <c r="X313" t="s">
        <v>359</v>
      </c>
      <c r="Z313" t="s">
        <v>360</v>
      </c>
    </row>
    <row r="314" spans="1:26">
      <c r="A314" t="s">
        <v>3841</v>
      </c>
      <c r="B314">
        <v>84942027</v>
      </c>
      <c r="C314" t="s">
        <v>3839</v>
      </c>
      <c r="D314" t="s">
        <v>3840</v>
      </c>
      <c r="E314" t="s">
        <v>393</v>
      </c>
      <c r="F314">
        <v>23</v>
      </c>
      <c r="G314" t="s">
        <v>352</v>
      </c>
      <c r="H314">
        <v>22650</v>
      </c>
      <c r="I314" t="s">
        <v>3796</v>
      </c>
      <c r="J314" t="s">
        <v>3797</v>
      </c>
      <c r="K314" t="s">
        <v>3798</v>
      </c>
      <c r="L314">
        <v>20000925</v>
      </c>
      <c r="M314" t="s">
        <v>3841</v>
      </c>
      <c r="N314">
        <v>223108</v>
      </c>
      <c r="P314">
        <v>1</v>
      </c>
      <c r="Q314" t="s">
        <v>357</v>
      </c>
      <c r="S314" t="s">
        <v>358</v>
      </c>
      <c r="X314" t="s">
        <v>359</v>
      </c>
      <c r="Z314" t="s">
        <v>360</v>
      </c>
    </row>
    <row r="315" spans="1:26">
      <c r="A315" t="s">
        <v>3890</v>
      </c>
      <c r="B315">
        <v>98698848</v>
      </c>
      <c r="C315" t="s">
        <v>3888</v>
      </c>
      <c r="D315" t="s">
        <v>3889</v>
      </c>
      <c r="E315" t="s">
        <v>393</v>
      </c>
      <c r="F315">
        <v>23</v>
      </c>
      <c r="G315" t="s">
        <v>352</v>
      </c>
      <c r="H315">
        <v>22650</v>
      </c>
      <c r="I315" t="s">
        <v>3796</v>
      </c>
      <c r="J315" t="s">
        <v>3797</v>
      </c>
      <c r="K315" t="s">
        <v>3798</v>
      </c>
      <c r="L315">
        <v>20000721</v>
      </c>
      <c r="M315" t="s">
        <v>3890</v>
      </c>
      <c r="N315">
        <v>223108</v>
      </c>
      <c r="P315">
        <v>1</v>
      </c>
      <c r="Q315" t="s">
        <v>357</v>
      </c>
      <c r="S315" t="s">
        <v>358</v>
      </c>
      <c r="X315" t="s">
        <v>359</v>
      </c>
      <c r="Z315" t="s">
        <v>360</v>
      </c>
    </row>
    <row r="316" spans="1:26">
      <c r="A316" t="s">
        <v>3820</v>
      </c>
      <c r="B316">
        <v>47384127</v>
      </c>
      <c r="C316" t="s">
        <v>3818</v>
      </c>
      <c r="D316" t="s">
        <v>3819</v>
      </c>
      <c r="E316" t="s">
        <v>351</v>
      </c>
      <c r="F316">
        <v>23</v>
      </c>
      <c r="G316" t="s">
        <v>352</v>
      </c>
      <c r="H316">
        <v>22650</v>
      </c>
      <c r="I316" t="s">
        <v>3796</v>
      </c>
      <c r="J316" t="s">
        <v>3797</v>
      </c>
      <c r="K316" t="s">
        <v>3798</v>
      </c>
      <c r="L316">
        <v>19990713</v>
      </c>
      <c r="M316" t="s">
        <v>3820</v>
      </c>
      <c r="N316">
        <v>223108</v>
      </c>
      <c r="P316">
        <v>2</v>
      </c>
      <c r="Q316" t="s">
        <v>357</v>
      </c>
      <c r="S316" t="s">
        <v>358</v>
      </c>
      <c r="X316" t="s">
        <v>359</v>
      </c>
      <c r="Z316" t="s">
        <v>360</v>
      </c>
    </row>
    <row r="317" spans="1:26">
      <c r="A317" t="s">
        <v>3859</v>
      </c>
      <c r="B317">
        <v>47861733</v>
      </c>
      <c r="C317" t="s">
        <v>3857</v>
      </c>
      <c r="D317" t="s">
        <v>3858</v>
      </c>
      <c r="E317" t="s">
        <v>351</v>
      </c>
      <c r="F317">
        <v>23</v>
      </c>
      <c r="G317" t="s">
        <v>352</v>
      </c>
      <c r="H317">
        <v>22650</v>
      </c>
      <c r="I317" t="s">
        <v>3796</v>
      </c>
      <c r="J317" t="s">
        <v>3797</v>
      </c>
      <c r="K317" t="s">
        <v>3798</v>
      </c>
      <c r="L317">
        <v>19990423</v>
      </c>
      <c r="M317" t="s">
        <v>3859</v>
      </c>
      <c r="N317">
        <v>223108</v>
      </c>
      <c r="P317">
        <v>2</v>
      </c>
      <c r="Q317" t="s">
        <v>357</v>
      </c>
      <c r="S317" t="s">
        <v>358</v>
      </c>
      <c r="X317" t="s">
        <v>359</v>
      </c>
      <c r="Z317" t="s">
        <v>360</v>
      </c>
    </row>
    <row r="318" spans="1:26">
      <c r="A318" t="s">
        <v>3891</v>
      </c>
      <c r="B318">
        <v>48993033</v>
      </c>
      <c r="C318" t="s">
        <v>1083</v>
      </c>
      <c r="D318" t="s">
        <v>1084</v>
      </c>
      <c r="E318" t="s">
        <v>351</v>
      </c>
      <c r="F318">
        <v>23</v>
      </c>
      <c r="G318" t="s">
        <v>352</v>
      </c>
      <c r="H318">
        <v>22650</v>
      </c>
      <c r="I318" t="s">
        <v>3796</v>
      </c>
      <c r="J318" t="s">
        <v>3797</v>
      </c>
      <c r="K318" t="s">
        <v>3798</v>
      </c>
      <c r="L318">
        <v>19991108</v>
      </c>
      <c r="M318" t="s">
        <v>3891</v>
      </c>
      <c r="N318">
        <v>223108</v>
      </c>
      <c r="P318">
        <v>2</v>
      </c>
      <c r="Q318" t="s">
        <v>357</v>
      </c>
      <c r="S318" t="s">
        <v>358</v>
      </c>
      <c r="X318" t="s">
        <v>359</v>
      </c>
      <c r="Z318" t="s">
        <v>360</v>
      </c>
    </row>
    <row r="319" spans="1:26">
      <c r="A319" t="s">
        <v>3878</v>
      </c>
      <c r="B319">
        <v>55626226</v>
      </c>
      <c r="C319" t="s">
        <v>3877</v>
      </c>
      <c r="D319" t="s">
        <v>3021</v>
      </c>
      <c r="E319" t="s">
        <v>351</v>
      </c>
      <c r="F319">
        <v>23</v>
      </c>
      <c r="G319" t="s">
        <v>352</v>
      </c>
      <c r="H319">
        <v>22650</v>
      </c>
      <c r="I319" t="s">
        <v>3796</v>
      </c>
      <c r="J319" t="s">
        <v>3797</v>
      </c>
      <c r="K319" t="s">
        <v>3798</v>
      </c>
      <c r="L319">
        <v>19990422</v>
      </c>
      <c r="M319" t="s">
        <v>3878</v>
      </c>
      <c r="N319">
        <v>223108</v>
      </c>
      <c r="P319">
        <v>2</v>
      </c>
      <c r="Q319" t="s">
        <v>357</v>
      </c>
      <c r="S319" t="s">
        <v>358</v>
      </c>
      <c r="X319" t="s">
        <v>359</v>
      </c>
      <c r="Z319" t="s">
        <v>360</v>
      </c>
    </row>
    <row r="320" spans="1:26">
      <c r="A320" t="s">
        <v>3835</v>
      </c>
      <c r="B320">
        <v>58428128</v>
      </c>
      <c r="C320" t="s">
        <v>3833</v>
      </c>
      <c r="D320" t="s">
        <v>3834</v>
      </c>
      <c r="E320" t="s">
        <v>351</v>
      </c>
      <c r="F320">
        <v>23</v>
      </c>
      <c r="G320" t="s">
        <v>352</v>
      </c>
      <c r="H320">
        <v>22650</v>
      </c>
      <c r="I320" t="s">
        <v>3796</v>
      </c>
      <c r="J320" t="s">
        <v>3797</v>
      </c>
      <c r="K320" t="s">
        <v>3798</v>
      </c>
      <c r="L320">
        <v>19991018</v>
      </c>
      <c r="M320" t="s">
        <v>3835</v>
      </c>
      <c r="N320">
        <v>223108</v>
      </c>
      <c r="P320">
        <v>2</v>
      </c>
      <c r="Q320" t="s">
        <v>357</v>
      </c>
      <c r="S320" t="s">
        <v>358</v>
      </c>
      <c r="X320" t="s">
        <v>359</v>
      </c>
      <c r="Z320" t="s">
        <v>360</v>
      </c>
    </row>
    <row r="321" spans="1:26">
      <c r="A321" t="s">
        <v>3847</v>
      </c>
      <c r="B321">
        <v>66227629</v>
      </c>
      <c r="C321" t="s">
        <v>3845</v>
      </c>
      <c r="D321" t="s">
        <v>3846</v>
      </c>
      <c r="E321" t="s">
        <v>351</v>
      </c>
      <c r="F321">
        <v>23</v>
      </c>
      <c r="G321" t="s">
        <v>352</v>
      </c>
      <c r="H321">
        <v>22650</v>
      </c>
      <c r="I321" t="s">
        <v>3796</v>
      </c>
      <c r="J321" t="s">
        <v>3797</v>
      </c>
      <c r="K321" t="s">
        <v>3798</v>
      </c>
      <c r="L321">
        <v>19990605</v>
      </c>
      <c r="M321" t="s">
        <v>3847</v>
      </c>
      <c r="N321">
        <v>223108</v>
      </c>
      <c r="P321">
        <v>2</v>
      </c>
      <c r="Q321" t="s">
        <v>357</v>
      </c>
      <c r="S321" t="s">
        <v>358</v>
      </c>
      <c r="X321" t="s">
        <v>359</v>
      </c>
      <c r="Z321" t="s">
        <v>360</v>
      </c>
    </row>
    <row r="322" spans="1:26">
      <c r="A322" t="s">
        <v>3814</v>
      </c>
      <c r="B322">
        <v>72819734</v>
      </c>
      <c r="C322" t="s">
        <v>3812</v>
      </c>
      <c r="D322" t="s">
        <v>3813</v>
      </c>
      <c r="E322" t="s">
        <v>351</v>
      </c>
      <c r="F322">
        <v>23</v>
      </c>
      <c r="G322" t="s">
        <v>352</v>
      </c>
      <c r="H322">
        <v>22650</v>
      </c>
      <c r="I322" t="s">
        <v>3796</v>
      </c>
      <c r="J322" t="s">
        <v>3797</v>
      </c>
      <c r="K322" t="s">
        <v>3798</v>
      </c>
      <c r="L322">
        <v>20000114</v>
      </c>
      <c r="M322" t="s">
        <v>3814</v>
      </c>
      <c r="N322">
        <v>223108</v>
      </c>
      <c r="P322">
        <v>2</v>
      </c>
      <c r="Q322" t="s">
        <v>357</v>
      </c>
      <c r="S322" t="s">
        <v>358</v>
      </c>
      <c r="X322" t="s">
        <v>359</v>
      </c>
      <c r="Z322" t="s">
        <v>360</v>
      </c>
    </row>
    <row r="323" spans="1:26">
      <c r="A323" t="s">
        <v>3884</v>
      </c>
      <c r="B323">
        <v>76008728</v>
      </c>
      <c r="C323" t="s">
        <v>3882</v>
      </c>
      <c r="D323" t="s">
        <v>3883</v>
      </c>
      <c r="E323" t="s">
        <v>351</v>
      </c>
      <c r="F323">
        <v>23</v>
      </c>
      <c r="G323" t="s">
        <v>352</v>
      </c>
      <c r="H323">
        <v>22650</v>
      </c>
      <c r="I323" t="s">
        <v>3796</v>
      </c>
      <c r="J323" t="s">
        <v>3797</v>
      </c>
      <c r="K323" t="s">
        <v>3798</v>
      </c>
      <c r="L323">
        <v>19980511</v>
      </c>
      <c r="M323" t="s">
        <v>3884</v>
      </c>
      <c r="N323">
        <v>223108</v>
      </c>
      <c r="P323">
        <v>3</v>
      </c>
      <c r="Q323" t="s">
        <v>357</v>
      </c>
      <c r="S323" t="s">
        <v>358</v>
      </c>
      <c r="X323" t="s">
        <v>359</v>
      </c>
      <c r="Z323" t="s">
        <v>360</v>
      </c>
    </row>
    <row r="324" spans="1:26">
      <c r="A324" t="s">
        <v>3838</v>
      </c>
      <c r="B324">
        <v>76008829</v>
      </c>
      <c r="C324" t="s">
        <v>3836</v>
      </c>
      <c r="D324" t="s">
        <v>3837</v>
      </c>
      <c r="E324" t="s">
        <v>351</v>
      </c>
      <c r="F324">
        <v>23</v>
      </c>
      <c r="G324" t="s">
        <v>352</v>
      </c>
      <c r="H324">
        <v>22650</v>
      </c>
      <c r="I324" t="s">
        <v>3796</v>
      </c>
      <c r="J324" t="s">
        <v>3797</v>
      </c>
      <c r="K324" t="s">
        <v>3798</v>
      </c>
      <c r="L324">
        <v>19990206</v>
      </c>
      <c r="M324" t="s">
        <v>3838</v>
      </c>
      <c r="N324">
        <v>223108</v>
      </c>
      <c r="P324">
        <v>3</v>
      </c>
      <c r="Q324" t="s">
        <v>357</v>
      </c>
      <c r="S324" t="s">
        <v>358</v>
      </c>
      <c r="X324" t="s">
        <v>359</v>
      </c>
      <c r="Z324" t="s">
        <v>360</v>
      </c>
    </row>
    <row r="325" spans="1:26">
      <c r="A325" t="s">
        <v>3826</v>
      </c>
      <c r="B325">
        <v>76008930</v>
      </c>
      <c r="C325" t="s">
        <v>3824</v>
      </c>
      <c r="D325" t="s">
        <v>3825</v>
      </c>
      <c r="E325" t="s">
        <v>351</v>
      </c>
      <c r="F325">
        <v>23</v>
      </c>
      <c r="G325" t="s">
        <v>352</v>
      </c>
      <c r="H325">
        <v>22650</v>
      </c>
      <c r="I325" t="s">
        <v>3796</v>
      </c>
      <c r="J325" t="s">
        <v>3797</v>
      </c>
      <c r="K325" t="s">
        <v>3798</v>
      </c>
      <c r="L325">
        <v>19990320</v>
      </c>
      <c r="M325" t="s">
        <v>3826</v>
      </c>
      <c r="N325">
        <v>223108</v>
      </c>
      <c r="P325">
        <v>3</v>
      </c>
      <c r="Q325" t="s">
        <v>357</v>
      </c>
      <c r="S325" t="s">
        <v>358</v>
      </c>
      <c r="X325" t="s">
        <v>359</v>
      </c>
      <c r="Z325" t="s">
        <v>360</v>
      </c>
    </row>
    <row r="326" spans="1:26">
      <c r="A326" t="s">
        <v>3808</v>
      </c>
      <c r="B326">
        <v>76009022</v>
      </c>
      <c r="C326" t="s">
        <v>3806</v>
      </c>
      <c r="D326" t="s">
        <v>3807</v>
      </c>
      <c r="E326" t="s">
        <v>351</v>
      </c>
      <c r="F326">
        <v>23</v>
      </c>
      <c r="G326" t="s">
        <v>352</v>
      </c>
      <c r="H326">
        <v>22650</v>
      </c>
      <c r="I326" t="s">
        <v>3796</v>
      </c>
      <c r="J326" t="s">
        <v>3797</v>
      </c>
      <c r="K326" t="s">
        <v>3798</v>
      </c>
      <c r="L326">
        <v>19980417</v>
      </c>
      <c r="M326" t="s">
        <v>3808</v>
      </c>
      <c r="N326">
        <v>223108</v>
      </c>
      <c r="P326">
        <v>3</v>
      </c>
      <c r="Q326" t="s">
        <v>357</v>
      </c>
      <c r="S326" t="s">
        <v>358</v>
      </c>
      <c r="X326" t="s">
        <v>359</v>
      </c>
      <c r="Z326" t="s">
        <v>360</v>
      </c>
    </row>
    <row r="327" spans="1:26">
      <c r="A327" t="s">
        <v>3805</v>
      </c>
      <c r="B327">
        <v>86933534</v>
      </c>
      <c r="C327" t="s">
        <v>3803</v>
      </c>
      <c r="D327" t="s">
        <v>3804</v>
      </c>
      <c r="E327" t="s">
        <v>351</v>
      </c>
      <c r="F327">
        <v>23</v>
      </c>
      <c r="G327" t="s">
        <v>352</v>
      </c>
      <c r="H327">
        <v>22650</v>
      </c>
      <c r="I327" t="s">
        <v>3796</v>
      </c>
      <c r="J327" t="s">
        <v>3797</v>
      </c>
      <c r="K327" t="s">
        <v>3798</v>
      </c>
      <c r="L327">
        <v>19990412</v>
      </c>
      <c r="M327" t="s">
        <v>3805</v>
      </c>
      <c r="N327">
        <v>223108</v>
      </c>
      <c r="P327">
        <v>2</v>
      </c>
      <c r="Q327" t="s">
        <v>357</v>
      </c>
      <c r="S327" t="s">
        <v>358</v>
      </c>
      <c r="X327" t="s">
        <v>359</v>
      </c>
      <c r="Z327" t="s">
        <v>360</v>
      </c>
    </row>
    <row r="328" spans="1:26">
      <c r="A328" t="s">
        <v>3832</v>
      </c>
      <c r="B328">
        <v>86934232</v>
      </c>
      <c r="C328" t="s">
        <v>3830</v>
      </c>
      <c r="D328" t="s">
        <v>3831</v>
      </c>
      <c r="E328" t="s">
        <v>351</v>
      </c>
      <c r="F328">
        <v>23</v>
      </c>
      <c r="G328" t="s">
        <v>352</v>
      </c>
      <c r="H328">
        <v>22650</v>
      </c>
      <c r="I328" t="s">
        <v>3796</v>
      </c>
      <c r="J328" t="s">
        <v>3797</v>
      </c>
      <c r="K328" t="s">
        <v>3798</v>
      </c>
      <c r="L328">
        <v>19990531</v>
      </c>
      <c r="M328" t="s">
        <v>3832</v>
      </c>
      <c r="N328">
        <v>223108</v>
      </c>
      <c r="P328">
        <v>2</v>
      </c>
      <c r="Q328" t="s">
        <v>357</v>
      </c>
      <c r="S328" t="s">
        <v>358</v>
      </c>
      <c r="X328" t="s">
        <v>359</v>
      </c>
      <c r="Z328" t="s">
        <v>360</v>
      </c>
    </row>
    <row r="329" spans="1:26">
      <c r="A329" t="s">
        <v>3844</v>
      </c>
      <c r="B329">
        <v>86934333</v>
      </c>
      <c r="C329" t="s">
        <v>3842</v>
      </c>
      <c r="D329" t="s">
        <v>3843</v>
      </c>
      <c r="E329" t="s">
        <v>351</v>
      </c>
      <c r="F329">
        <v>23</v>
      </c>
      <c r="G329" t="s">
        <v>352</v>
      </c>
      <c r="H329">
        <v>22650</v>
      </c>
      <c r="I329" t="s">
        <v>3796</v>
      </c>
      <c r="J329" t="s">
        <v>3797</v>
      </c>
      <c r="K329" t="s">
        <v>3798</v>
      </c>
      <c r="L329">
        <v>19990926</v>
      </c>
      <c r="M329" t="s">
        <v>3844</v>
      </c>
      <c r="N329">
        <v>223108</v>
      </c>
      <c r="P329">
        <v>2</v>
      </c>
      <c r="Q329" t="s">
        <v>357</v>
      </c>
      <c r="S329" t="s">
        <v>358</v>
      </c>
      <c r="X329" t="s">
        <v>359</v>
      </c>
      <c r="Z329" t="s">
        <v>360</v>
      </c>
    </row>
    <row r="330" spans="1:26">
      <c r="A330" t="s">
        <v>3881</v>
      </c>
      <c r="B330">
        <v>86934434</v>
      </c>
      <c r="C330" t="s">
        <v>3879</v>
      </c>
      <c r="D330" t="s">
        <v>3880</v>
      </c>
      <c r="E330" t="s">
        <v>351</v>
      </c>
      <c r="F330">
        <v>23</v>
      </c>
      <c r="G330" t="s">
        <v>352</v>
      </c>
      <c r="H330">
        <v>22650</v>
      </c>
      <c r="I330" t="s">
        <v>3796</v>
      </c>
      <c r="J330" t="s">
        <v>3797</v>
      </c>
      <c r="K330" t="s">
        <v>3798</v>
      </c>
      <c r="L330">
        <v>19990905</v>
      </c>
      <c r="M330" t="s">
        <v>3881</v>
      </c>
      <c r="N330">
        <v>223108</v>
      </c>
      <c r="P330">
        <v>2</v>
      </c>
      <c r="Q330" t="s">
        <v>357</v>
      </c>
      <c r="S330" t="s">
        <v>358</v>
      </c>
      <c r="X330" t="s">
        <v>359</v>
      </c>
      <c r="Z330" t="s">
        <v>360</v>
      </c>
    </row>
    <row r="331" spans="1:26">
      <c r="A331" t="s">
        <v>3856</v>
      </c>
      <c r="B331">
        <v>59129228</v>
      </c>
      <c r="C331" t="s">
        <v>3854</v>
      </c>
      <c r="D331" t="s">
        <v>3855</v>
      </c>
      <c r="E331" t="s">
        <v>351</v>
      </c>
      <c r="F331">
        <v>23</v>
      </c>
      <c r="G331" t="s">
        <v>352</v>
      </c>
      <c r="H331">
        <v>22650</v>
      </c>
      <c r="I331" t="s">
        <v>3796</v>
      </c>
      <c r="J331" t="s">
        <v>3797</v>
      </c>
      <c r="K331" t="s">
        <v>3798</v>
      </c>
      <c r="L331">
        <v>20000929</v>
      </c>
      <c r="M331" t="s">
        <v>3856</v>
      </c>
      <c r="N331">
        <v>223108</v>
      </c>
      <c r="P331">
        <v>1</v>
      </c>
      <c r="Q331" t="s">
        <v>357</v>
      </c>
      <c r="S331" t="s">
        <v>358</v>
      </c>
      <c r="X331" t="s">
        <v>359</v>
      </c>
      <c r="Z331" t="s">
        <v>360</v>
      </c>
    </row>
    <row r="332" spans="1:26">
      <c r="A332" t="s">
        <v>3912</v>
      </c>
      <c r="B332">
        <v>58205727</v>
      </c>
      <c r="C332" t="s">
        <v>3910</v>
      </c>
      <c r="D332" t="s">
        <v>3911</v>
      </c>
      <c r="E332" t="s">
        <v>351</v>
      </c>
      <c r="F332">
        <v>23</v>
      </c>
      <c r="G332" t="s">
        <v>352</v>
      </c>
      <c r="H332">
        <v>22650</v>
      </c>
      <c r="I332" t="s">
        <v>3796</v>
      </c>
      <c r="J332" t="s">
        <v>3797</v>
      </c>
      <c r="K332" t="s">
        <v>3798</v>
      </c>
      <c r="L332">
        <v>20010127</v>
      </c>
      <c r="M332" t="s">
        <v>3912</v>
      </c>
      <c r="N332">
        <v>223108</v>
      </c>
      <c r="P332">
        <v>1</v>
      </c>
      <c r="Q332" t="s">
        <v>357</v>
      </c>
      <c r="S332" t="s">
        <v>358</v>
      </c>
      <c r="X332" t="s">
        <v>359</v>
      </c>
      <c r="Z332" t="s">
        <v>360</v>
      </c>
    </row>
    <row r="333" spans="1:26">
      <c r="A333" t="s">
        <v>3865</v>
      </c>
      <c r="B333">
        <v>63046221</v>
      </c>
      <c r="C333" t="s">
        <v>3863</v>
      </c>
      <c r="D333" t="s">
        <v>3864</v>
      </c>
      <c r="E333" t="s">
        <v>351</v>
      </c>
      <c r="F333">
        <v>23</v>
      </c>
      <c r="G333" t="s">
        <v>352</v>
      </c>
      <c r="H333">
        <v>22650</v>
      </c>
      <c r="I333" t="s">
        <v>3796</v>
      </c>
      <c r="J333" t="s">
        <v>3797</v>
      </c>
      <c r="K333" t="s">
        <v>3798</v>
      </c>
      <c r="L333">
        <v>20001220</v>
      </c>
      <c r="M333" t="s">
        <v>3865</v>
      </c>
      <c r="N333">
        <v>223108</v>
      </c>
      <c r="P333">
        <v>1</v>
      </c>
      <c r="Q333" t="s">
        <v>357</v>
      </c>
      <c r="S333" t="s">
        <v>358</v>
      </c>
      <c r="X333" t="s">
        <v>359</v>
      </c>
      <c r="Z333" t="s">
        <v>360</v>
      </c>
    </row>
    <row r="334" spans="1:26">
      <c r="A334" t="s">
        <v>3817</v>
      </c>
      <c r="B334">
        <v>85010923</v>
      </c>
      <c r="C334" t="s">
        <v>3815</v>
      </c>
      <c r="D334" t="s">
        <v>3816</v>
      </c>
      <c r="E334" t="s">
        <v>351</v>
      </c>
      <c r="F334">
        <v>23</v>
      </c>
      <c r="G334" t="s">
        <v>352</v>
      </c>
      <c r="H334">
        <v>22650</v>
      </c>
      <c r="I334" t="s">
        <v>3796</v>
      </c>
      <c r="J334" t="s">
        <v>3797</v>
      </c>
      <c r="K334" t="s">
        <v>3798</v>
      </c>
      <c r="L334">
        <v>20000101</v>
      </c>
      <c r="M334" t="s">
        <v>3817</v>
      </c>
      <c r="N334">
        <v>223108</v>
      </c>
      <c r="P334">
        <v>1</v>
      </c>
      <c r="Q334" t="s">
        <v>357</v>
      </c>
      <c r="S334" t="s">
        <v>358</v>
      </c>
      <c r="X334" t="s">
        <v>359</v>
      </c>
      <c r="Z334" t="s">
        <v>360</v>
      </c>
    </row>
    <row r="335" spans="1:26">
      <c r="A335" t="s">
        <v>3811</v>
      </c>
      <c r="B335">
        <v>60733726</v>
      </c>
      <c r="C335" t="s">
        <v>3809</v>
      </c>
      <c r="D335" t="s">
        <v>3810</v>
      </c>
      <c r="E335" t="s">
        <v>351</v>
      </c>
      <c r="F335">
        <v>23</v>
      </c>
      <c r="G335" t="s">
        <v>352</v>
      </c>
      <c r="H335">
        <v>22650</v>
      </c>
      <c r="I335" t="s">
        <v>3796</v>
      </c>
      <c r="J335" t="s">
        <v>3797</v>
      </c>
      <c r="K335" t="s">
        <v>3798</v>
      </c>
      <c r="L335">
        <v>20000415</v>
      </c>
      <c r="M335" t="s">
        <v>3811</v>
      </c>
      <c r="N335">
        <v>223108</v>
      </c>
      <c r="P335">
        <v>1</v>
      </c>
      <c r="Q335" t="s">
        <v>357</v>
      </c>
      <c r="S335" t="s">
        <v>358</v>
      </c>
      <c r="X335" t="s">
        <v>359</v>
      </c>
      <c r="Z335" t="s">
        <v>360</v>
      </c>
    </row>
    <row r="336" spans="1:26">
      <c r="A336" t="s">
        <v>3868</v>
      </c>
      <c r="B336">
        <v>63634729</v>
      </c>
      <c r="C336" t="s">
        <v>3866</v>
      </c>
      <c r="D336" t="s">
        <v>3867</v>
      </c>
      <c r="E336" t="s">
        <v>351</v>
      </c>
      <c r="F336">
        <v>23</v>
      </c>
      <c r="G336" t="s">
        <v>352</v>
      </c>
      <c r="H336">
        <v>22650</v>
      </c>
      <c r="I336" t="s">
        <v>3796</v>
      </c>
      <c r="J336" t="s">
        <v>3797</v>
      </c>
      <c r="K336" t="s">
        <v>3798</v>
      </c>
      <c r="L336">
        <v>20000908</v>
      </c>
      <c r="M336" t="s">
        <v>3868</v>
      </c>
      <c r="N336">
        <v>223108</v>
      </c>
      <c r="P336">
        <v>1</v>
      </c>
      <c r="Q336" t="s">
        <v>357</v>
      </c>
      <c r="S336" t="s">
        <v>358</v>
      </c>
      <c r="X336" t="s">
        <v>359</v>
      </c>
      <c r="Z336" t="s">
        <v>360</v>
      </c>
    </row>
    <row r="337" spans="1:26">
      <c r="A337" t="s">
        <v>3823</v>
      </c>
      <c r="B337">
        <v>63686736</v>
      </c>
      <c r="C337" t="s">
        <v>3821</v>
      </c>
      <c r="D337" t="s">
        <v>3822</v>
      </c>
      <c r="E337" t="s">
        <v>351</v>
      </c>
      <c r="F337">
        <v>23</v>
      </c>
      <c r="G337" t="s">
        <v>352</v>
      </c>
      <c r="H337">
        <v>22650</v>
      </c>
      <c r="I337" t="s">
        <v>3796</v>
      </c>
      <c r="J337" t="s">
        <v>3797</v>
      </c>
      <c r="K337" t="s">
        <v>3798</v>
      </c>
      <c r="L337">
        <v>20010123</v>
      </c>
      <c r="M337" t="s">
        <v>3823</v>
      </c>
      <c r="N337">
        <v>223108</v>
      </c>
      <c r="P337">
        <v>1</v>
      </c>
      <c r="Q337" t="s">
        <v>357</v>
      </c>
      <c r="S337" t="s">
        <v>358</v>
      </c>
      <c r="X337" t="s">
        <v>359</v>
      </c>
      <c r="Z337" t="s">
        <v>360</v>
      </c>
    </row>
    <row r="338" spans="1:26">
      <c r="A338" t="s">
        <v>3799</v>
      </c>
      <c r="B338">
        <v>67524428</v>
      </c>
      <c r="C338" t="s">
        <v>3794</v>
      </c>
      <c r="D338" t="s">
        <v>3795</v>
      </c>
      <c r="E338" t="s">
        <v>351</v>
      </c>
      <c r="F338">
        <v>23</v>
      </c>
      <c r="G338" t="s">
        <v>352</v>
      </c>
      <c r="H338">
        <v>22650</v>
      </c>
      <c r="I338" t="s">
        <v>3796</v>
      </c>
      <c r="J338" t="s">
        <v>3797</v>
      </c>
      <c r="K338" t="s">
        <v>3798</v>
      </c>
      <c r="L338">
        <v>20000521</v>
      </c>
      <c r="M338" t="s">
        <v>3799</v>
      </c>
      <c r="N338">
        <v>223108</v>
      </c>
      <c r="P338">
        <v>1</v>
      </c>
      <c r="Q338" t="s">
        <v>357</v>
      </c>
      <c r="S338" t="s">
        <v>358</v>
      </c>
      <c r="X338" t="s">
        <v>359</v>
      </c>
      <c r="Z338" t="s">
        <v>360</v>
      </c>
    </row>
    <row r="339" spans="1:26">
      <c r="A339" t="s">
        <v>3874</v>
      </c>
      <c r="B339">
        <v>68966338</v>
      </c>
      <c r="C339" t="s">
        <v>3872</v>
      </c>
      <c r="D339" t="s">
        <v>3873</v>
      </c>
      <c r="E339" t="s">
        <v>351</v>
      </c>
      <c r="F339">
        <v>23</v>
      </c>
      <c r="G339" t="s">
        <v>352</v>
      </c>
      <c r="H339">
        <v>22650</v>
      </c>
      <c r="I339" t="s">
        <v>3796</v>
      </c>
      <c r="J339" t="s">
        <v>3797</v>
      </c>
      <c r="K339" t="s">
        <v>3798</v>
      </c>
      <c r="L339">
        <v>20001011</v>
      </c>
      <c r="M339" t="s">
        <v>3874</v>
      </c>
      <c r="N339">
        <v>223108</v>
      </c>
      <c r="P339">
        <v>1</v>
      </c>
      <c r="Q339" t="s">
        <v>357</v>
      </c>
      <c r="S339" t="s">
        <v>358</v>
      </c>
      <c r="X339" t="s">
        <v>359</v>
      </c>
      <c r="Z339" t="s">
        <v>360</v>
      </c>
    </row>
    <row r="340" spans="1:26">
      <c r="A340" t="s">
        <v>3903</v>
      </c>
      <c r="B340">
        <v>98698242</v>
      </c>
      <c r="C340" t="s">
        <v>3901</v>
      </c>
      <c r="D340" t="s">
        <v>3902</v>
      </c>
      <c r="E340" t="s">
        <v>351</v>
      </c>
      <c r="F340">
        <v>23</v>
      </c>
      <c r="G340" t="s">
        <v>352</v>
      </c>
      <c r="H340">
        <v>22650</v>
      </c>
      <c r="I340" t="s">
        <v>3796</v>
      </c>
      <c r="J340" t="s">
        <v>3797</v>
      </c>
      <c r="K340" t="s">
        <v>3798</v>
      </c>
      <c r="L340">
        <v>20001013</v>
      </c>
      <c r="M340" t="s">
        <v>3903</v>
      </c>
      <c r="N340">
        <v>223108</v>
      </c>
      <c r="P340">
        <v>1</v>
      </c>
      <c r="Q340" t="s">
        <v>357</v>
      </c>
      <c r="S340" t="s">
        <v>358</v>
      </c>
      <c r="X340" t="s">
        <v>359</v>
      </c>
      <c r="Z340" t="s">
        <v>360</v>
      </c>
    </row>
    <row r="341" spans="1:26">
      <c r="A341" t="s">
        <v>3924</v>
      </c>
      <c r="B341">
        <v>98698444</v>
      </c>
      <c r="C341" t="s">
        <v>3922</v>
      </c>
      <c r="D341" t="s">
        <v>3923</v>
      </c>
      <c r="E341" t="s">
        <v>351</v>
      </c>
      <c r="F341">
        <v>23</v>
      </c>
      <c r="G341" t="s">
        <v>352</v>
      </c>
      <c r="H341">
        <v>22650</v>
      </c>
      <c r="I341" t="s">
        <v>3796</v>
      </c>
      <c r="J341" t="s">
        <v>3797</v>
      </c>
      <c r="K341" t="s">
        <v>3798</v>
      </c>
      <c r="L341">
        <v>20000404</v>
      </c>
      <c r="M341" t="s">
        <v>3924</v>
      </c>
      <c r="N341">
        <v>223108</v>
      </c>
      <c r="P341">
        <v>1</v>
      </c>
      <c r="Q341" t="s">
        <v>357</v>
      </c>
      <c r="S341" t="s">
        <v>358</v>
      </c>
      <c r="X341" t="s">
        <v>359</v>
      </c>
      <c r="Z341" t="s">
        <v>360</v>
      </c>
    </row>
    <row r="342" spans="1:26">
      <c r="A342" t="s">
        <v>928</v>
      </c>
      <c r="B342">
        <v>39770733</v>
      </c>
      <c r="C342" t="s">
        <v>926</v>
      </c>
      <c r="D342" t="s">
        <v>927</v>
      </c>
      <c r="E342" t="s">
        <v>393</v>
      </c>
      <c r="F342">
        <v>23</v>
      </c>
      <c r="G342" t="s">
        <v>352</v>
      </c>
      <c r="H342">
        <v>22651</v>
      </c>
      <c r="I342" t="s">
        <v>831</v>
      </c>
      <c r="J342" t="s">
        <v>832</v>
      </c>
      <c r="K342" t="s">
        <v>833</v>
      </c>
      <c r="L342">
        <v>19980804</v>
      </c>
      <c r="M342" t="s">
        <v>928</v>
      </c>
      <c r="N342">
        <v>223109</v>
      </c>
      <c r="P342">
        <v>3</v>
      </c>
      <c r="Q342" t="s">
        <v>357</v>
      </c>
      <c r="S342" t="s">
        <v>835</v>
      </c>
      <c r="X342" t="s">
        <v>359</v>
      </c>
      <c r="Z342" t="s">
        <v>360</v>
      </c>
    </row>
    <row r="343" spans="1:26">
      <c r="A343" t="s">
        <v>856</v>
      </c>
      <c r="B343">
        <v>39930832</v>
      </c>
      <c r="C343" t="s">
        <v>854</v>
      </c>
      <c r="D343" t="s">
        <v>855</v>
      </c>
      <c r="E343" t="s">
        <v>393</v>
      </c>
      <c r="F343">
        <v>23</v>
      </c>
      <c r="G343" t="s">
        <v>352</v>
      </c>
      <c r="H343">
        <v>22651</v>
      </c>
      <c r="I343" t="s">
        <v>831</v>
      </c>
      <c r="J343" t="s">
        <v>832</v>
      </c>
      <c r="K343" t="s">
        <v>833</v>
      </c>
      <c r="L343">
        <v>19990301</v>
      </c>
      <c r="M343" t="s">
        <v>856</v>
      </c>
      <c r="N343">
        <v>223109</v>
      </c>
      <c r="P343">
        <v>3</v>
      </c>
      <c r="Q343" t="s">
        <v>357</v>
      </c>
      <c r="S343" t="s">
        <v>835</v>
      </c>
      <c r="X343" t="s">
        <v>359</v>
      </c>
      <c r="Z343" t="s">
        <v>360</v>
      </c>
    </row>
    <row r="344" spans="1:26">
      <c r="A344" t="s">
        <v>871</v>
      </c>
      <c r="B344">
        <v>45539026</v>
      </c>
      <c r="C344" t="s">
        <v>869</v>
      </c>
      <c r="D344" t="s">
        <v>870</v>
      </c>
      <c r="E344" t="s">
        <v>393</v>
      </c>
      <c r="F344">
        <v>23</v>
      </c>
      <c r="G344" t="s">
        <v>352</v>
      </c>
      <c r="H344">
        <v>22651</v>
      </c>
      <c r="I344" t="s">
        <v>831</v>
      </c>
      <c r="J344" t="s">
        <v>832</v>
      </c>
      <c r="K344" t="s">
        <v>833</v>
      </c>
      <c r="L344">
        <v>19990503</v>
      </c>
      <c r="M344" t="s">
        <v>871</v>
      </c>
      <c r="N344">
        <v>223109</v>
      </c>
      <c r="P344">
        <v>2</v>
      </c>
      <c r="Q344" t="s">
        <v>357</v>
      </c>
      <c r="S344" t="s">
        <v>835</v>
      </c>
      <c r="X344" t="s">
        <v>359</v>
      </c>
      <c r="Z344" t="s">
        <v>360</v>
      </c>
    </row>
    <row r="345" spans="1:26">
      <c r="A345" t="s">
        <v>907</v>
      </c>
      <c r="B345">
        <v>45830222</v>
      </c>
      <c r="C345" t="s">
        <v>905</v>
      </c>
      <c r="D345" t="s">
        <v>906</v>
      </c>
      <c r="E345" t="s">
        <v>393</v>
      </c>
      <c r="F345">
        <v>23</v>
      </c>
      <c r="G345" t="s">
        <v>352</v>
      </c>
      <c r="H345">
        <v>22651</v>
      </c>
      <c r="I345" t="s">
        <v>831</v>
      </c>
      <c r="J345" t="s">
        <v>832</v>
      </c>
      <c r="K345" t="s">
        <v>833</v>
      </c>
      <c r="L345">
        <v>19981229</v>
      </c>
      <c r="M345" t="s">
        <v>907</v>
      </c>
      <c r="N345">
        <v>223109</v>
      </c>
      <c r="P345">
        <v>3</v>
      </c>
      <c r="Q345" t="s">
        <v>357</v>
      </c>
      <c r="S345" t="s">
        <v>835</v>
      </c>
      <c r="X345" t="s">
        <v>359</v>
      </c>
      <c r="Z345" t="s">
        <v>360</v>
      </c>
    </row>
    <row r="346" spans="1:26">
      <c r="A346" t="s">
        <v>943</v>
      </c>
      <c r="B346">
        <v>46858637</v>
      </c>
      <c r="C346" t="s">
        <v>941</v>
      </c>
      <c r="D346" t="s">
        <v>942</v>
      </c>
      <c r="E346" t="s">
        <v>393</v>
      </c>
      <c r="F346">
        <v>23</v>
      </c>
      <c r="G346" t="s">
        <v>352</v>
      </c>
      <c r="H346">
        <v>22651</v>
      </c>
      <c r="I346" t="s">
        <v>831</v>
      </c>
      <c r="J346" t="s">
        <v>832</v>
      </c>
      <c r="K346" t="s">
        <v>833</v>
      </c>
      <c r="L346">
        <v>19980831</v>
      </c>
      <c r="M346" t="s">
        <v>943</v>
      </c>
      <c r="N346">
        <v>223109</v>
      </c>
      <c r="P346">
        <v>3</v>
      </c>
      <c r="Q346" t="s">
        <v>357</v>
      </c>
      <c r="S346" t="s">
        <v>835</v>
      </c>
      <c r="X346" t="s">
        <v>359</v>
      </c>
      <c r="Z346" t="s">
        <v>360</v>
      </c>
    </row>
    <row r="347" spans="1:26">
      <c r="A347" t="s">
        <v>850</v>
      </c>
      <c r="B347">
        <v>52233722</v>
      </c>
      <c r="C347" t="s">
        <v>848</v>
      </c>
      <c r="D347" t="s">
        <v>849</v>
      </c>
      <c r="E347" t="s">
        <v>393</v>
      </c>
      <c r="F347">
        <v>23</v>
      </c>
      <c r="G347" t="s">
        <v>352</v>
      </c>
      <c r="H347">
        <v>22651</v>
      </c>
      <c r="I347" t="s">
        <v>831</v>
      </c>
      <c r="J347" t="s">
        <v>832</v>
      </c>
      <c r="K347" t="s">
        <v>833</v>
      </c>
      <c r="L347">
        <v>19990714</v>
      </c>
      <c r="M347" t="s">
        <v>850</v>
      </c>
      <c r="N347">
        <v>223109</v>
      </c>
      <c r="P347">
        <v>2</v>
      </c>
      <c r="Q347" t="s">
        <v>357</v>
      </c>
      <c r="S347" t="s">
        <v>835</v>
      </c>
      <c r="X347" t="s">
        <v>359</v>
      </c>
      <c r="Z347" t="s">
        <v>360</v>
      </c>
    </row>
    <row r="348" spans="1:26">
      <c r="A348" t="s">
        <v>916</v>
      </c>
      <c r="B348">
        <v>72821727</v>
      </c>
      <c r="C348" t="s">
        <v>914</v>
      </c>
      <c r="D348" t="s">
        <v>915</v>
      </c>
      <c r="E348" t="s">
        <v>393</v>
      </c>
      <c r="F348">
        <v>23</v>
      </c>
      <c r="G348" t="s">
        <v>352</v>
      </c>
      <c r="H348">
        <v>22651</v>
      </c>
      <c r="I348" t="s">
        <v>831</v>
      </c>
      <c r="J348" t="s">
        <v>832</v>
      </c>
      <c r="K348" t="s">
        <v>833</v>
      </c>
      <c r="L348">
        <v>20000114</v>
      </c>
      <c r="M348" t="s">
        <v>916</v>
      </c>
      <c r="N348">
        <v>223109</v>
      </c>
      <c r="P348">
        <v>2</v>
      </c>
      <c r="Q348" t="s">
        <v>357</v>
      </c>
      <c r="S348" t="s">
        <v>835</v>
      </c>
      <c r="X348" t="s">
        <v>359</v>
      </c>
      <c r="Z348" t="s">
        <v>360</v>
      </c>
    </row>
    <row r="349" spans="1:26">
      <c r="A349" t="s">
        <v>949</v>
      </c>
      <c r="B349">
        <v>72866231</v>
      </c>
      <c r="C349" t="s">
        <v>947</v>
      </c>
      <c r="D349" t="s">
        <v>948</v>
      </c>
      <c r="E349" t="s">
        <v>393</v>
      </c>
      <c r="F349">
        <v>23</v>
      </c>
      <c r="G349" t="s">
        <v>352</v>
      </c>
      <c r="H349">
        <v>22651</v>
      </c>
      <c r="I349" t="s">
        <v>831</v>
      </c>
      <c r="J349" t="s">
        <v>832</v>
      </c>
      <c r="K349" t="s">
        <v>833</v>
      </c>
      <c r="L349">
        <v>19991225</v>
      </c>
      <c r="M349" t="s">
        <v>949</v>
      </c>
      <c r="N349">
        <v>223109</v>
      </c>
      <c r="P349">
        <v>2</v>
      </c>
      <c r="Q349" t="s">
        <v>357</v>
      </c>
      <c r="S349" t="s">
        <v>835</v>
      </c>
      <c r="X349" t="s">
        <v>359</v>
      </c>
      <c r="Z349" t="s">
        <v>360</v>
      </c>
    </row>
    <row r="350" spans="1:26">
      <c r="A350" t="s">
        <v>940</v>
      </c>
      <c r="B350">
        <v>77500423</v>
      </c>
      <c r="C350" t="s">
        <v>938</v>
      </c>
      <c r="D350" t="s">
        <v>939</v>
      </c>
      <c r="E350" t="s">
        <v>393</v>
      </c>
      <c r="F350">
        <v>23</v>
      </c>
      <c r="G350" t="s">
        <v>352</v>
      </c>
      <c r="H350">
        <v>22651</v>
      </c>
      <c r="I350" t="s">
        <v>831</v>
      </c>
      <c r="J350" t="s">
        <v>832</v>
      </c>
      <c r="K350" t="s">
        <v>833</v>
      </c>
      <c r="L350">
        <v>19980603</v>
      </c>
      <c r="M350" t="s">
        <v>940</v>
      </c>
      <c r="N350">
        <v>223109</v>
      </c>
      <c r="P350">
        <v>3</v>
      </c>
      <c r="Q350" t="s">
        <v>357</v>
      </c>
      <c r="S350" t="s">
        <v>835</v>
      </c>
      <c r="X350" t="s">
        <v>359</v>
      </c>
      <c r="Z350" t="s">
        <v>360</v>
      </c>
    </row>
    <row r="351" spans="1:26">
      <c r="A351" t="s">
        <v>925</v>
      </c>
      <c r="B351">
        <v>77501727</v>
      </c>
      <c r="C351" t="s">
        <v>923</v>
      </c>
      <c r="D351" t="s">
        <v>924</v>
      </c>
      <c r="E351" t="s">
        <v>393</v>
      </c>
      <c r="F351">
        <v>23</v>
      </c>
      <c r="G351" t="s">
        <v>352</v>
      </c>
      <c r="H351">
        <v>22651</v>
      </c>
      <c r="I351" t="s">
        <v>831</v>
      </c>
      <c r="J351" t="s">
        <v>832</v>
      </c>
      <c r="K351" t="s">
        <v>833</v>
      </c>
      <c r="L351">
        <v>19980616</v>
      </c>
      <c r="M351" t="s">
        <v>925</v>
      </c>
      <c r="N351">
        <v>223109</v>
      </c>
      <c r="P351">
        <v>3</v>
      </c>
      <c r="Q351" t="s">
        <v>357</v>
      </c>
      <c r="S351" t="s">
        <v>835</v>
      </c>
      <c r="X351" t="s">
        <v>359</v>
      </c>
      <c r="Z351" t="s">
        <v>360</v>
      </c>
    </row>
    <row r="352" spans="1:26">
      <c r="A352" t="s">
        <v>922</v>
      </c>
      <c r="B352">
        <v>77507733</v>
      </c>
      <c r="C352" t="s">
        <v>920</v>
      </c>
      <c r="D352" t="s">
        <v>921</v>
      </c>
      <c r="E352" t="s">
        <v>393</v>
      </c>
      <c r="F352">
        <v>23</v>
      </c>
      <c r="G352" t="s">
        <v>352</v>
      </c>
      <c r="H352">
        <v>22651</v>
      </c>
      <c r="I352" t="s">
        <v>831</v>
      </c>
      <c r="J352" t="s">
        <v>832</v>
      </c>
      <c r="K352" t="s">
        <v>833</v>
      </c>
      <c r="L352">
        <v>19981106</v>
      </c>
      <c r="M352" t="s">
        <v>922</v>
      </c>
      <c r="N352">
        <v>223109</v>
      </c>
      <c r="P352">
        <v>3</v>
      </c>
      <c r="Q352" t="s">
        <v>357</v>
      </c>
      <c r="S352" t="s">
        <v>835</v>
      </c>
      <c r="X352" t="s">
        <v>359</v>
      </c>
      <c r="Z352" t="s">
        <v>360</v>
      </c>
    </row>
    <row r="353" spans="1:26">
      <c r="A353" t="s">
        <v>946</v>
      </c>
      <c r="B353">
        <v>89607434</v>
      </c>
      <c r="C353" t="s">
        <v>944</v>
      </c>
      <c r="D353" t="s">
        <v>945</v>
      </c>
      <c r="E353" t="s">
        <v>393</v>
      </c>
      <c r="F353">
        <v>23</v>
      </c>
      <c r="G353" t="s">
        <v>352</v>
      </c>
      <c r="H353">
        <v>22651</v>
      </c>
      <c r="I353" t="s">
        <v>831</v>
      </c>
      <c r="J353" t="s">
        <v>832</v>
      </c>
      <c r="K353" t="s">
        <v>833</v>
      </c>
      <c r="L353">
        <v>19990811</v>
      </c>
      <c r="M353" t="s">
        <v>946</v>
      </c>
      <c r="N353">
        <v>223109</v>
      </c>
      <c r="P353">
        <v>2</v>
      </c>
      <c r="Q353" t="s">
        <v>357</v>
      </c>
      <c r="S353" t="s">
        <v>835</v>
      </c>
      <c r="X353" t="s">
        <v>359</v>
      </c>
      <c r="Z353" t="s">
        <v>360</v>
      </c>
    </row>
    <row r="354" spans="1:26">
      <c r="A354" t="s">
        <v>901</v>
      </c>
      <c r="B354">
        <v>89607535</v>
      </c>
      <c r="C354" t="s">
        <v>899</v>
      </c>
      <c r="D354" t="s">
        <v>900</v>
      </c>
      <c r="E354" t="s">
        <v>393</v>
      </c>
      <c r="F354">
        <v>23</v>
      </c>
      <c r="G354" t="s">
        <v>352</v>
      </c>
      <c r="H354">
        <v>22651</v>
      </c>
      <c r="I354" t="s">
        <v>831</v>
      </c>
      <c r="J354" t="s">
        <v>832</v>
      </c>
      <c r="K354" t="s">
        <v>833</v>
      </c>
      <c r="L354">
        <v>19900513</v>
      </c>
      <c r="M354" t="s">
        <v>901</v>
      </c>
      <c r="N354">
        <v>223109</v>
      </c>
      <c r="P354">
        <v>2</v>
      </c>
      <c r="Q354" t="s">
        <v>357</v>
      </c>
      <c r="S354" t="s">
        <v>835</v>
      </c>
      <c r="X354" t="s">
        <v>359</v>
      </c>
      <c r="Z354" t="s">
        <v>360</v>
      </c>
    </row>
    <row r="355" spans="1:26">
      <c r="A355" t="s">
        <v>874</v>
      </c>
      <c r="B355">
        <v>89607636</v>
      </c>
      <c r="C355" t="s">
        <v>872</v>
      </c>
      <c r="D355" t="s">
        <v>873</v>
      </c>
      <c r="E355" t="s">
        <v>393</v>
      </c>
      <c r="F355">
        <v>23</v>
      </c>
      <c r="G355" t="s">
        <v>352</v>
      </c>
      <c r="H355">
        <v>22651</v>
      </c>
      <c r="I355" t="s">
        <v>831</v>
      </c>
      <c r="J355" t="s">
        <v>832</v>
      </c>
      <c r="K355" t="s">
        <v>833</v>
      </c>
      <c r="L355">
        <v>19991028</v>
      </c>
      <c r="M355" t="s">
        <v>874</v>
      </c>
      <c r="N355">
        <v>223109</v>
      </c>
      <c r="P355">
        <v>2</v>
      </c>
      <c r="Q355" t="s">
        <v>357</v>
      </c>
      <c r="S355" t="s">
        <v>835</v>
      </c>
      <c r="X355" t="s">
        <v>359</v>
      </c>
      <c r="Z355" t="s">
        <v>360</v>
      </c>
    </row>
    <row r="356" spans="1:26">
      <c r="A356" t="s">
        <v>844</v>
      </c>
      <c r="B356">
        <v>96887745</v>
      </c>
      <c r="C356" t="s">
        <v>842</v>
      </c>
      <c r="D356" t="s">
        <v>843</v>
      </c>
      <c r="E356" t="s">
        <v>393</v>
      </c>
      <c r="F356">
        <v>23</v>
      </c>
      <c r="G356" t="s">
        <v>352</v>
      </c>
      <c r="H356">
        <v>22651</v>
      </c>
      <c r="I356" t="s">
        <v>831</v>
      </c>
      <c r="J356" t="s">
        <v>832</v>
      </c>
      <c r="K356" t="s">
        <v>833</v>
      </c>
      <c r="L356">
        <v>19991215</v>
      </c>
      <c r="M356" t="s">
        <v>844</v>
      </c>
      <c r="N356">
        <v>223109</v>
      </c>
      <c r="P356">
        <v>2</v>
      </c>
      <c r="Q356" t="s">
        <v>357</v>
      </c>
      <c r="S356" t="s">
        <v>835</v>
      </c>
      <c r="X356" t="s">
        <v>359</v>
      </c>
      <c r="Z356" t="s">
        <v>360</v>
      </c>
    </row>
    <row r="357" spans="1:26">
      <c r="A357" t="s">
        <v>853</v>
      </c>
      <c r="B357">
        <v>39794133</v>
      </c>
      <c r="C357" t="s">
        <v>851</v>
      </c>
      <c r="D357" t="s">
        <v>852</v>
      </c>
      <c r="E357" t="s">
        <v>351</v>
      </c>
      <c r="F357">
        <v>23</v>
      </c>
      <c r="G357" t="s">
        <v>352</v>
      </c>
      <c r="H357">
        <v>22651</v>
      </c>
      <c r="I357" t="s">
        <v>831</v>
      </c>
      <c r="J357" t="s">
        <v>832</v>
      </c>
      <c r="K357" t="s">
        <v>833</v>
      </c>
      <c r="L357">
        <v>19990210</v>
      </c>
      <c r="M357" t="s">
        <v>853</v>
      </c>
      <c r="N357">
        <v>223109</v>
      </c>
      <c r="P357">
        <v>3</v>
      </c>
      <c r="Q357" t="s">
        <v>357</v>
      </c>
      <c r="S357" t="s">
        <v>835</v>
      </c>
      <c r="X357" t="s">
        <v>359</v>
      </c>
      <c r="Z357" t="s">
        <v>360</v>
      </c>
    </row>
    <row r="358" spans="1:26">
      <c r="A358" t="s">
        <v>838</v>
      </c>
      <c r="B358">
        <v>45710320</v>
      </c>
      <c r="C358" t="s">
        <v>836</v>
      </c>
      <c r="D358" t="s">
        <v>837</v>
      </c>
      <c r="E358" t="s">
        <v>351</v>
      </c>
      <c r="F358">
        <v>23</v>
      </c>
      <c r="G358" t="s">
        <v>352</v>
      </c>
      <c r="H358">
        <v>22651</v>
      </c>
      <c r="I358" t="s">
        <v>831</v>
      </c>
      <c r="J358" t="s">
        <v>832</v>
      </c>
      <c r="K358" t="s">
        <v>833</v>
      </c>
      <c r="L358">
        <v>19980523</v>
      </c>
      <c r="M358" t="s">
        <v>838</v>
      </c>
      <c r="N358">
        <v>223109</v>
      </c>
      <c r="P358">
        <v>3</v>
      </c>
      <c r="Q358" t="s">
        <v>357</v>
      </c>
      <c r="S358" t="s">
        <v>835</v>
      </c>
      <c r="X358" t="s">
        <v>359</v>
      </c>
      <c r="Z358" t="s">
        <v>360</v>
      </c>
    </row>
    <row r="359" spans="1:26">
      <c r="A359" t="s">
        <v>834</v>
      </c>
      <c r="B359">
        <v>72780125</v>
      </c>
      <c r="C359" t="s">
        <v>829</v>
      </c>
      <c r="D359" t="s">
        <v>830</v>
      </c>
      <c r="E359" t="s">
        <v>351</v>
      </c>
      <c r="F359">
        <v>23</v>
      </c>
      <c r="G359" t="s">
        <v>352</v>
      </c>
      <c r="H359">
        <v>22651</v>
      </c>
      <c r="I359" t="s">
        <v>831</v>
      </c>
      <c r="J359" t="s">
        <v>832</v>
      </c>
      <c r="K359" t="s">
        <v>833</v>
      </c>
      <c r="L359">
        <v>19990914</v>
      </c>
      <c r="M359" t="s">
        <v>834</v>
      </c>
      <c r="N359">
        <v>223109</v>
      </c>
      <c r="P359">
        <v>2</v>
      </c>
      <c r="Q359" t="s">
        <v>357</v>
      </c>
      <c r="S359" t="s">
        <v>835</v>
      </c>
      <c r="X359" t="s">
        <v>359</v>
      </c>
      <c r="Z359" t="s">
        <v>360</v>
      </c>
    </row>
    <row r="360" spans="1:26">
      <c r="A360" t="s">
        <v>841</v>
      </c>
      <c r="B360">
        <v>77502425</v>
      </c>
      <c r="C360" t="s">
        <v>839</v>
      </c>
      <c r="D360" t="s">
        <v>840</v>
      </c>
      <c r="E360" t="s">
        <v>351</v>
      </c>
      <c r="F360">
        <v>23</v>
      </c>
      <c r="G360" t="s">
        <v>352</v>
      </c>
      <c r="H360">
        <v>22651</v>
      </c>
      <c r="I360" t="s">
        <v>831</v>
      </c>
      <c r="J360" t="s">
        <v>832</v>
      </c>
      <c r="K360" t="s">
        <v>833</v>
      </c>
      <c r="L360">
        <v>19981013</v>
      </c>
      <c r="M360" t="s">
        <v>841</v>
      </c>
      <c r="N360">
        <v>223109</v>
      </c>
      <c r="P360">
        <v>3</v>
      </c>
      <c r="Q360" t="s">
        <v>357</v>
      </c>
      <c r="S360" t="s">
        <v>835</v>
      </c>
      <c r="X360" t="s">
        <v>359</v>
      </c>
      <c r="Z360" t="s">
        <v>360</v>
      </c>
    </row>
    <row r="361" spans="1:26">
      <c r="A361" t="s">
        <v>913</v>
      </c>
      <c r="B361">
        <v>77502728</v>
      </c>
      <c r="C361" t="s">
        <v>911</v>
      </c>
      <c r="D361" t="s">
        <v>912</v>
      </c>
      <c r="E361" t="s">
        <v>351</v>
      </c>
      <c r="F361">
        <v>23</v>
      </c>
      <c r="G361" t="s">
        <v>352</v>
      </c>
      <c r="H361">
        <v>22651</v>
      </c>
      <c r="I361" t="s">
        <v>831</v>
      </c>
      <c r="J361" t="s">
        <v>832</v>
      </c>
      <c r="K361" t="s">
        <v>833</v>
      </c>
      <c r="L361">
        <v>19980707</v>
      </c>
      <c r="M361" t="s">
        <v>913</v>
      </c>
      <c r="N361">
        <v>223109</v>
      </c>
      <c r="P361">
        <v>3</v>
      </c>
      <c r="Q361" t="s">
        <v>357</v>
      </c>
      <c r="S361" t="s">
        <v>835</v>
      </c>
      <c r="X361" t="s">
        <v>359</v>
      </c>
      <c r="Z361" t="s">
        <v>360</v>
      </c>
    </row>
    <row r="362" spans="1:26">
      <c r="A362" t="s">
        <v>865</v>
      </c>
      <c r="B362">
        <v>77503022</v>
      </c>
      <c r="C362" t="s">
        <v>863</v>
      </c>
      <c r="D362" t="s">
        <v>864</v>
      </c>
      <c r="E362" t="s">
        <v>351</v>
      </c>
      <c r="F362">
        <v>23</v>
      </c>
      <c r="G362" t="s">
        <v>352</v>
      </c>
      <c r="H362">
        <v>22651</v>
      </c>
      <c r="I362" t="s">
        <v>831</v>
      </c>
      <c r="J362" t="s">
        <v>832</v>
      </c>
      <c r="K362" t="s">
        <v>833</v>
      </c>
      <c r="L362">
        <v>19980521</v>
      </c>
      <c r="M362" t="s">
        <v>865</v>
      </c>
      <c r="N362">
        <v>223109</v>
      </c>
      <c r="P362">
        <v>3</v>
      </c>
      <c r="Q362" t="s">
        <v>357</v>
      </c>
      <c r="S362" t="s">
        <v>835</v>
      </c>
      <c r="X362" t="s">
        <v>359</v>
      </c>
      <c r="Z362" t="s">
        <v>360</v>
      </c>
    </row>
    <row r="363" spans="1:26">
      <c r="A363" t="s">
        <v>889</v>
      </c>
      <c r="B363">
        <v>77503426</v>
      </c>
      <c r="C363" t="s">
        <v>887</v>
      </c>
      <c r="D363" t="s">
        <v>888</v>
      </c>
      <c r="E363" t="s">
        <v>351</v>
      </c>
      <c r="F363">
        <v>23</v>
      </c>
      <c r="G363" t="s">
        <v>352</v>
      </c>
      <c r="H363">
        <v>22651</v>
      </c>
      <c r="I363" t="s">
        <v>831</v>
      </c>
      <c r="J363" t="s">
        <v>832</v>
      </c>
      <c r="K363" t="s">
        <v>833</v>
      </c>
      <c r="L363">
        <v>19980402</v>
      </c>
      <c r="M363" t="s">
        <v>889</v>
      </c>
      <c r="N363">
        <v>223109</v>
      </c>
      <c r="P363">
        <v>3</v>
      </c>
      <c r="Q363" t="s">
        <v>357</v>
      </c>
      <c r="S363" t="s">
        <v>835</v>
      </c>
      <c r="X363" t="s">
        <v>359</v>
      </c>
      <c r="Z363" t="s">
        <v>360</v>
      </c>
    </row>
    <row r="364" spans="1:26">
      <c r="A364" t="s">
        <v>877</v>
      </c>
      <c r="B364">
        <v>77503729</v>
      </c>
      <c r="C364" t="s">
        <v>875</v>
      </c>
      <c r="D364" t="s">
        <v>876</v>
      </c>
      <c r="E364" t="s">
        <v>351</v>
      </c>
      <c r="F364">
        <v>23</v>
      </c>
      <c r="G364" t="s">
        <v>352</v>
      </c>
      <c r="H364">
        <v>22651</v>
      </c>
      <c r="I364" t="s">
        <v>831</v>
      </c>
      <c r="J364" t="s">
        <v>832</v>
      </c>
      <c r="K364" t="s">
        <v>833</v>
      </c>
      <c r="L364">
        <v>19981119</v>
      </c>
      <c r="M364" t="s">
        <v>877</v>
      </c>
      <c r="N364">
        <v>223109</v>
      </c>
      <c r="P364">
        <v>3</v>
      </c>
      <c r="Q364" t="s">
        <v>357</v>
      </c>
      <c r="S364" t="s">
        <v>835</v>
      </c>
      <c r="X364" t="s">
        <v>359</v>
      </c>
      <c r="Z364" t="s">
        <v>360</v>
      </c>
    </row>
    <row r="365" spans="1:26">
      <c r="A365" t="s">
        <v>883</v>
      </c>
      <c r="B365">
        <v>77504225</v>
      </c>
      <c r="C365" t="s">
        <v>881</v>
      </c>
      <c r="D365" t="s">
        <v>882</v>
      </c>
      <c r="E365" t="s">
        <v>351</v>
      </c>
      <c r="F365">
        <v>23</v>
      </c>
      <c r="G365" t="s">
        <v>352</v>
      </c>
      <c r="H365">
        <v>22651</v>
      </c>
      <c r="I365" t="s">
        <v>831</v>
      </c>
      <c r="J365" t="s">
        <v>832</v>
      </c>
      <c r="K365" t="s">
        <v>833</v>
      </c>
      <c r="L365">
        <v>19980827</v>
      </c>
      <c r="M365" t="s">
        <v>883</v>
      </c>
      <c r="N365">
        <v>223109</v>
      </c>
      <c r="P365">
        <v>3</v>
      </c>
      <c r="Q365" t="s">
        <v>357</v>
      </c>
      <c r="S365" t="s">
        <v>835</v>
      </c>
      <c r="X365" t="s">
        <v>359</v>
      </c>
      <c r="Z365" t="s">
        <v>360</v>
      </c>
    </row>
    <row r="366" spans="1:26">
      <c r="A366" t="s">
        <v>862</v>
      </c>
      <c r="B366">
        <v>77504528</v>
      </c>
      <c r="C366" t="s">
        <v>860</v>
      </c>
      <c r="D366" t="s">
        <v>861</v>
      </c>
      <c r="E366" t="s">
        <v>351</v>
      </c>
      <c r="F366">
        <v>23</v>
      </c>
      <c r="G366" t="s">
        <v>352</v>
      </c>
      <c r="H366">
        <v>22651</v>
      </c>
      <c r="I366" t="s">
        <v>831</v>
      </c>
      <c r="J366" t="s">
        <v>832</v>
      </c>
      <c r="K366" t="s">
        <v>833</v>
      </c>
      <c r="L366">
        <v>19980606</v>
      </c>
      <c r="M366" t="s">
        <v>862</v>
      </c>
      <c r="N366">
        <v>223109</v>
      </c>
      <c r="P366">
        <v>3</v>
      </c>
      <c r="Q366" t="s">
        <v>357</v>
      </c>
      <c r="S366" t="s">
        <v>835</v>
      </c>
      <c r="X366" t="s">
        <v>359</v>
      </c>
      <c r="Z366" t="s">
        <v>360</v>
      </c>
    </row>
    <row r="367" spans="1:26">
      <c r="A367" t="s">
        <v>892</v>
      </c>
      <c r="B367">
        <v>77507531</v>
      </c>
      <c r="C367" t="s">
        <v>890</v>
      </c>
      <c r="D367" t="s">
        <v>891</v>
      </c>
      <c r="E367" t="s">
        <v>351</v>
      </c>
      <c r="F367">
        <v>23</v>
      </c>
      <c r="G367" t="s">
        <v>352</v>
      </c>
      <c r="H367">
        <v>22651</v>
      </c>
      <c r="I367" t="s">
        <v>831</v>
      </c>
      <c r="J367" t="s">
        <v>832</v>
      </c>
      <c r="K367" t="s">
        <v>833</v>
      </c>
      <c r="L367">
        <v>19980911</v>
      </c>
      <c r="M367" t="s">
        <v>892</v>
      </c>
      <c r="N367">
        <v>223109</v>
      </c>
      <c r="P367">
        <v>3</v>
      </c>
      <c r="Q367" t="s">
        <v>357</v>
      </c>
      <c r="S367" t="s">
        <v>835</v>
      </c>
      <c r="X367" t="s">
        <v>359</v>
      </c>
      <c r="Z367" t="s">
        <v>360</v>
      </c>
    </row>
    <row r="368" spans="1:26">
      <c r="A368" t="s">
        <v>937</v>
      </c>
      <c r="B368">
        <v>83098230</v>
      </c>
      <c r="C368" t="s">
        <v>935</v>
      </c>
      <c r="D368" t="s">
        <v>936</v>
      </c>
      <c r="E368" t="s">
        <v>351</v>
      </c>
      <c r="F368">
        <v>23</v>
      </c>
      <c r="G368" t="s">
        <v>352</v>
      </c>
      <c r="H368">
        <v>22651</v>
      </c>
      <c r="I368" t="s">
        <v>831</v>
      </c>
      <c r="J368" t="s">
        <v>832</v>
      </c>
      <c r="K368" t="s">
        <v>833</v>
      </c>
      <c r="L368">
        <v>19991014</v>
      </c>
      <c r="M368" t="s">
        <v>937</v>
      </c>
      <c r="N368">
        <v>223109</v>
      </c>
      <c r="P368">
        <v>2</v>
      </c>
      <c r="Q368" t="s">
        <v>357</v>
      </c>
      <c r="S368" t="s">
        <v>835</v>
      </c>
      <c r="X368" t="s">
        <v>359</v>
      </c>
      <c r="Z368" t="s">
        <v>360</v>
      </c>
    </row>
    <row r="369" spans="1:26">
      <c r="A369" t="s">
        <v>898</v>
      </c>
      <c r="B369">
        <v>84287635</v>
      </c>
      <c r="C369" t="s">
        <v>896</v>
      </c>
      <c r="D369" t="s">
        <v>897</v>
      </c>
      <c r="E369" t="s">
        <v>351</v>
      </c>
      <c r="F369">
        <v>23</v>
      </c>
      <c r="G369" t="s">
        <v>352</v>
      </c>
      <c r="H369">
        <v>22651</v>
      </c>
      <c r="I369" t="s">
        <v>831</v>
      </c>
      <c r="J369" t="s">
        <v>832</v>
      </c>
      <c r="K369" t="s">
        <v>833</v>
      </c>
      <c r="L369">
        <v>19981121</v>
      </c>
      <c r="M369" t="s">
        <v>898</v>
      </c>
      <c r="N369">
        <v>223109</v>
      </c>
      <c r="P369">
        <v>3</v>
      </c>
      <c r="Q369" t="s">
        <v>357</v>
      </c>
      <c r="S369" t="s">
        <v>835</v>
      </c>
      <c r="X369" t="s">
        <v>359</v>
      </c>
      <c r="Z369" t="s">
        <v>360</v>
      </c>
    </row>
    <row r="370" spans="1:26">
      <c r="A370" t="s">
        <v>910</v>
      </c>
      <c r="B370">
        <v>89605432</v>
      </c>
      <c r="C370" t="s">
        <v>908</v>
      </c>
      <c r="D370" t="s">
        <v>909</v>
      </c>
      <c r="E370" t="s">
        <v>351</v>
      </c>
      <c r="F370">
        <v>23</v>
      </c>
      <c r="G370" t="s">
        <v>352</v>
      </c>
      <c r="H370">
        <v>22651</v>
      </c>
      <c r="I370" t="s">
        <v>831</v>
      </c>
      <c r="J370" t="s">
        <v>832</v>
      </c>
      <c r="K370" t="s">
        <v>833</v>
      </c>
      <c r="L370">
        <v>20000126</v>
      </c>
      <c r="M370" t="s">
        <v>910</v>
      </c>
      <c r="N370">
        <v>223109</v>
      </c>
      <c r="P370">
        <v>2</v>
      </c>
      <c r="Q370" t="s">
        <v>357</v>
      </c>
      <c r="S370" t="s">
        <v>835</v>
      </c>
      <c r="X370" t="s">
        <v>359</v>
      </c>
      <c r="Z370" t="s">
        <v>360</v>
      </c>
    </row>
    <row r="371" spans="1:26">
      <c r="A371" t="s">
        <v>904</v>
      </c>
      <c r="B371">
        <v>89605533</v>
      </c>
      <c r="C371" t="s">
        <v>902</v>
      </c>
      <c r="D371" t="s">
        <v>903</v>
      </c>
      <c r="E371" t="s">
        <v>351</v>
      </c>
      <c r="F371">
        <v>23</v>
      </c>
      <c r="G371" t="s">
        <v>352</v>
      </c>
      <c r="H371">
        <v>22651</v>
      </c>
      <c r="I371" t="s">
        <v>831</v>
      </c>
      <c r="J371" t="s">
        <v>832</v>
      </c>
      <c r="K371" t="s">
        <v>833</v>
      </c>
      <c r="L371">
        <v>19990919</v>
      </c>
      <c r="M371" t="s">
        <v>904</v>
      </c>
      <c r="N371">
        <v>223109</v>
      </c>
      <c r="P371">
        <v>2</v>
      </c>
      <c r="Q371" t="s">
        <v>357</v>
      </c>
      <c r="S371" t="s">
        <v>835</v>
      </c>
      <c r="X371" t="s">
        <v>359</v>
      </c>
      <c r="Z371" t="s">
        <v>360</v>
      </c>
    </row>
    <row r="372" spans="1:26">
      <c r="A372" t="s">
        <v>931</v>
      </c>
      <c r="B372">
        <v>89605836</v>
      </c>
      <c r="C372" t="s">
        <v>929</v>
      </c>
      <c r="D372" t="s">
        <v>930</v>
      </c>
      <c r="E372" t="s">
        <v>351</v>
      </c>
      <c r="F372">
        <v>23</v>
      </c>
      <c r="G372" t="s">
        <v>352</v>
      </c>
      <c r="H372">
        <v>22651</v>
      </c>
      <c r="I372" t="s">
        <v>831</v>
      </c>
      <c r="J372" t="s">
        <v>832</v>
      </c>
      <c r="K372" t="s">
        <v>833</v>
      </c>
      <c r="L372">
        <v>19990923</v>
      </c>
      <c r="M372" t="s">
        <v>931</v>
      </c>
      <c r="N372">
        <v>223109</v>
      </c>
      <c r="P372">
        <v>2</v>
      </c>
      <c r="Q372" t="s">
        <v>357</v>
      </c>
      <c r="S372" t="s">
        <v>835</v>
      </c>
      <c r="X372" t="s">
        <v>359</v>
      </c>
      <c r="Z372" t="s">
        <v>360</v>
      </c>
    </row>
    <row r="373" spans="1:26">
      <c r="A373" t="s">
        <v>859</v>
      </c>
      <c r="B373">
        <v>89605937</v>
      </c>
      <c r="C373" t="s">
        <v>857</v>
      </c>
      <c r="D373" t="s">
        <v>858</v>
      </c>
      <c r="E373" t="s">
        <v>351</v>
      </c>
      <c r="F373">
        <v>23</v>
      </c>
      <c r="G373" t="s">
        <v>352</v>
      </c>
      <c r="H373">
        <v>22651</v>
      </c>
      <c r="I373" t="s">
        <v>831</v>
      </c>
      <c r="J373" t="s">
        <v>832</v>
      </c>
      <c r="K373" t="s">
        <v>833</v>
      </c>
      <c r="L373">
        <v>19991211</v>
      </c>
      <c r="M373" t="s">
        <v>859</v>
      </c>
      <c r="N373">
        <v>223109</v>
      </c>
      <c r="P373">
        <v>2</v>
      </c>
      <c r="Q373" t="s">
        <v>357</v>
      </c>
      <c r="S373" t="s">
        <v>835</v>
      </c>
      <c r="X373" t="s">
        <v>359</v>
      </c>
      <c r="Z373" t="s">
        <v>360</v>
      </c>
    </row>
    <row r="374" spans="1:26">
      <c r="A374" t="s">
        <v>886</v>
      </c>
      <c r="B374">
        <v>89606029</v>
      </c>
      <c r="C374" t="s">
        <v>884</v>
      </c>
      <c r="D374" t="s">
        <v>885</v>
      </c>
      <c r="E374" t="s">
        <v>351</v>
      </c>
      <c r="F374">
        <v>23</v>
      </c>
      <c r="G374" t="s">
        <v>352</v>
      </c>
      <c r="H374">
        <v>22651</v>
      </c>
      <c r="I374" t="s">
        <v>831</v>
      </c>
      <c r="J374" t="s">
        <v>832</v>
      </c>
      <c r="K374" t="s">
        <v>833</v>
      </c>
      <c r="L374">
        <v>19990919</v>
      </c>
      <c r="M374" t="s">
        <v>886</v>
      </c>
      <c r="N374">
        <v>223109</v>
      </c>
      <c r="P374">
        <v>2</v>
      </c>
      <c r="Q374" t="s">
        <v>357</v>
      </c>
      <c r="S374" t="s">
        <v>835</v>
      </c>
      <c r="X374" t="s">
        <v>359</v>
      </c>
      <c r="Z374" t="s">
        <v>360</v>
      </c>
    </row>
    <row r="375" spans="1:26">
      <c r="A375" t="s">
        <v>934</v>
      </c>
      <c r="B375">
        <v>89606332</v>
      </c>
      <c r="C375" t="s">
        <v>932</v>
      </c>
      <c r="D375" t="s">
        <v>933</v>
      </c>
      <c r="E375" t="s">
        <v>351</v>
      </c>
      <c r="F375">
        <v>23</v>
      </c>
      <c r="G375" t="s">
        <v>352</v>
      </c>
      <c r="H375">
        <v>22651</v>
      </c>
      <c r="I375" t="s">
        <v>831</v>
      </c>
      <c r="J375" t="s">
        <v>832</v>
      </c>
      <c r="K375" t="s">
        <v>833</v>
      </c>
      <c r="L375">
        <v>19990627</v>
      </c>
      <c r="M375" t="s">
        <v>934</v>
      </c>
      <c r="N375">
        <v>223109</v>
      </c>
      <c r="P375">
        <v>2</v>
      </c>
      <c r="Q375" t="s">
        <v>357</v>
      </c>
      <c r="S375" t="s">
        <v>835</v>
      </c>
      <c r="X375" t="s">
        <v>359</v>
      </c>
      <c r="Z375" t="s">
        <v>360</v>
      </c>
    </row>
    <row r="376" spans="1:26">
      <c r="A376" t="s">
        <v>868</v>
      </c>
      <c r="B376">
        <v>89606433</v>
      </c>
      <c r="C376" t="s">
        <v>866</v>
      </c>
      <c r="D376" t="s">
        <v>867</v>
      </c>
      <c r="E376" t="s">
        <v>351</v>
      </c>
      <c r="F376">
        <v>23</v>
      </c>
      <c r="G376" t="s">
        <v>352</v>
      </c>
      <c r="H376">
        <v>22651</v>
      </c>
      <c r="I376" t="s">
        <v>831</v>
      </c>
      <c r="J376" t="s">
        <v>832</v>
      </c>
      <c r="K376" t="s">
        <v>833</v>
      </c>
      <c r="L376">
        <v>19990814</v>
      </c>
      <c r="M376" t="s">
        <v>868</v>
      </c>
      <c r="N376">
        <v>223109</v>
      </c>
      <c r="P376">
        <v>2</v>
      </c>
      <c r="Q376" t="s">
        <v>357</v>
      </c>
      <c r="S376" t="s">
        <v>835</v>
      </c>
      <c r="X376" t="s">
        <v>359</v>
      </c>
      <c r="Z376" t="s">
        <v>360</v>
      </c>
    </row>
    <row r="377" spans="1:26">
      <c r="A377" t="s">
        <v>895</v>
      </c>
      <c r="B377">
        <v>89606534</v>
      </c>
      <c r="C377" t="s">
        <v>893</v>
      </c>
      <c r="D377" t="s">
        <v>894</v>
      </c>
      <c r="E377" t="s">
        <v>351</v>
      </c>
      <c r="F377">
        <v>23</v>
      </c>
      <c r="G377" t="s">
        <v>352</v>
      </c>
      <c r="H377">
        <v>22651</v>
      </c>
      <c r="I377" t="s">
        <v>831</v>
      </c>
      <c r="J377" t="s">
        <v>832</v>
      </c>
      <c r="K377" t="s">
        <v>833</v>
      </c>
      <c r="L377">
        <v>19990925</v>
      </c>
      <c r="M377" t="s">
        <v>895</v>
      </c>
      <c r="N377">
        <v>223109</v>
      </c>
      <c r="P377">
        <v>2</v>
      </c>
      <c r="Q377" t="s">
        <v>357</v>
      </c>
      <c r="S377" t="s">
        <v>835</v>
      </c>
      <c r="X377" t="s">
        <v>359</v>
      </c>
      <c r="Z377" t="s">
        <v>360</v>
      </c>
    </row>
    <row r="378" spans="1:26">
      <c r="A378" t="s">
        <v>847</v>
      </c>
      <c r="B378">
        <v>89607030</v>
      </c>
      <c r="C378" t="s">
        <v>845</v>
      </c>
      <c r="D378" t="s">
        <v>846</v>
      </c>
      <c r="E378" t="s">
        <v>351</v>
      </c>
      <c r="F378">
        <v>23</v>
      </c>
      <c r="G378" t="s">
        <v>352</v>
      </c>
      <c r="H378">
        <v>22651</v>
      </c>
      <c r="I378" t="s">
        <v>831</v>
      </c>
      <c r="J378" t="s">
        <v>832</v>
      </c>
      <c r="K378" t="s">
        <v>833</v>
      </c>
      <c r="L378">
        <v>19991014</v>
      </c>
      <c r="M378" t="s">
        <v>847</v>
      </c>
      <c r="N378">
        <v>223109</v>
      </c>
      <c r="P378">
        <v>2</v>
      </c>
      <c r="Q378" t="s">
        <v>357</v>
      </c>
      <c r="S378" t="s">
        <v>835</v>
      </c>
      <c r="X378" t="s">
        <v>359</v>
      </c>
      <c r="Z378" t="s">
        <v>360</v>
      </c>
    </row>
    <row r="379" spans="1:26">
      <c r="A379" t="s">
        <v>919</v>
      </c>
      <c r="B379">
        <v>89607232</v>
      </c>
      <c r="C379" t="s">
        <v>917</v>
      </c>
      <c r="D379" t="s">
        <v>918</v>
      </c>
      <c r="E379" t="s">
        <v>351</v>
      </c>
      <c r="F379">
        <v>23</v>
      </c>
      <c r="G379" t="s">
        <v>352</v>
      </c>
      <c r="H379">
        <v>22651</v>
      </c>
      <c r="I379" t="s">
        <v>831</v>
      </c>
      <c r="J379" t="s">
        <v>832</v>
      </c>
      <c r="K379" t="s">
        <v>833</v>
      </c>
      <c r="L379">
        <v>20000118</v>
      </c>
      <c r="M379" t="s">
        <v>919</v>
      </c>
      <c r="N379">
        <v>223109</v>
      </c>
      <c r="P379">
        <v>2</v>
      </c>
      <c r="Q379" t="s">
        <v>357</v>
      </c>
      <c r="S379" t="s">
        <v>835</v>
      </c>
      <c r="X379" t="s">
        <v>359</v>
      </c>
      <c r="Z379" t="s">
        <v>360</v>
      </c>
    </row>
    <row r="380" spans="1:26">
      <c r="A380" t="s">
        <v>880</v>
      </c>
      <c r="B380">
        <v>95133324</v>
      </c>
      <c r="C380" t="s">
        <v>878</v>
      </c>
      <c r="D380" t="s">
        <v>879</v>
      </c>
      <c r="E380" t="s">
        <v>351</v>
      </c>
      <c r="F380">
        <v>23</v>
      </c>
      <c r="G380" t="s">
        <v>352</v>
      </c>
      <c r="H380">
        <v>22651</v>
      </c>
      <c r="I380" t="s">
        <v>831</v>
      </c>
      <c r="J380" t="s">
        <v>832</v>
      </c>
      <c r="K380" t="s">
        <v>833</v>
      </c>
      <c r="L380">
        <v>19990602</v>
      </c>
      <c r="M380" t="s">
        <v>880</v>
      </c>
      <c r="N380">
        <v>223109</v>
      </c>
      <c r="P380">
        <v>2</v>
      </c>
      <c r="Q380" t="s">
        <v>357</v>
      </c>
      <c r="S380" t="s">
        <v>835</v>
      </c>
      <c r="X380" t="s">
        <v>359</v>
      </c>
      <c r="Z380" t="s">
        <v>360</v>
      </c>
    </row>
    <row r="381" spans="1:26">
      <c r="A381" t="s">
        <v>3760</v>
      </c>
      <c r="B381">
        <v>47182729</v>
      </c>
      <c r="C381" t="s">
        <v>3759</v>
      </c>
      <c r="D381" t="s">
        <v>1378</v>
      </c>
      <c r="E381" t="s">
        <v>393</v>
      </c>
      <c r="F381">
        <v>23</v>
      </c>
      <c r="G381" t="s">
        <v>352</v>
      </c>
      <c r="H381">
        <v>22652</v>
      </c>
      <c r="I381" t="s">
        <v>3737</v>
      </c>
      <c r="J381" t="s">
        <v>3738</v>
      </c>
      <c r="K381" t="s">
        <v>3739</v>
      </c>
      <c r="L381">
        <v>19981203</v>
      </c>
      <c r="M381" t="s">
        <v>3760</v>
      </c>
      <c r="N381">
        <v>223110</v>
      </c>
      <c r="P381">
        <v>3</v>
      </c>
      <c r="Q381" t="s">
        <v>357</v>
      </c>
      <c r="S381" t="s">
        <v>835</v>
      </c>
      <c r="X381" t="s">
        <v>359</v>
      </c>
      <c r="Z381" t="s">
        <v>360</v>
      </c>
    </row>
    <row r="382" spans="1:26">
      <c r="A382" t="s">
        <v>3772</v>
      </c>
      <c r="B382">
        <v>76508935</v>
      </c>
      <c r="C382" t="s">
        <v>3770</v>
      </c>
      <c r="D382" t="s">
        <v>3771</v>
      </c>
      <c r="E382" t="s">
        <v>393</v>
      </c>
      <c r="F382">
        <v>23</v>
      </c>
      <c r="G382" t="s">
        <v>352</v>
      </c>
      <c r="H382">
        <v>22652</v>
      </c>
      <c r="I382" t="s">
        <v>3737</v>
      </c>
      <c r="J382" t="s">
        <v>3738</v>
      </c>
      <c r="K382" t="s">
        <v>3739</v>
      </c>
      <c r="L382">
        <v>19990323</v>
      </c>
      <c r="M382" t="s">
        <v>3772</v>
      </c>
      <c r="N382">
        <v>223110</v>
      </c>
      <c r="P382">
        <v>3</v>
      </c>
      <c r="Q382" t="s">
        <v>357</v>
      </c>
      <c r="S382" t="s">
        <v>835</v>
      </c>
      <c r="X382" t="s">
        <v>359</v>
      </c>
      <c r="Z382" t="s">
        <v>360</v>
      </c>
    </row>
    <row r="383" spans="1:26">
      <c r="A383" t="s">
        <v>3766</v>
      </c>
      <c r="B383">
        <v>76509027</v>
      </c>
      <c r="C383" t="s">
        <v>3764</v>
      </c>
      <c r="D383" t="s">
        <v>3765</v>
      </c>
      <c r="E383" t="s">
        <v>393</v>
      </c>
      <c r="F383">
        <v>23</v>
      </c>
      <c r="G383" t="s">
        <v>352</v>
      </c>
      <c r="H383">
        <v>22652</v>
      </c>
      <c r="I383" t="s">
        <v>3737</v>
      </c>
      <c r="J383" t="s">
        <v>3738</v>
      </c>
      <c r="K383" t="s">
        <v>3739</v>
      </c>
      <c r="L383">
        <v>19990122</v>
      </c>
      <c r="M383" t="s">
        <v>3766</v>
      </c>
      <c r="N383">
        <v>223110</v>
      </c>
      <c r="P383">
        <v>3</v>
      </c>
      <c r="Q383" t="s">
        <v>357</v>
      </c>
      <c r="S383" t="s">
        <v>835</v>
      </c>
      <c r="X383" t="s">
        <v>359</v>
      </c>
      <c r="Z383" t="s">
        <v>360</v>
      </c>
    </row>
    <row r="384" spans="1:26">
      <c r="A384" t="s">
        <v>3778</v>
      </c>
      <c r="B384">
        <v>76509128</v>
      </c>
      <c r="C384" t="s">
        <v>3776</v>
      </c>
      <c r="D384" t="s">
        <v>3777</v>
      </c>
      <c r="E384" t="s">
        <v>393</v>
      </c>
      <c r="F384">
        <v>23</v>
      </c>
      <c r="G384" t="s">
        <v>352</v>
      </c>
      <c r="H384">
        <v>22652</v>
      </c>
      <c r="I384" t="s">
        <v>3737</v>
      </c>
      <c r="J384" t="s">
        <v>3738</v>
      </c>
      <c r="K384" t="s">
        <v>3739</v>
      </c>
      <c r="L384">
        <v>19980423</v>
      </c>
      <c r="M384" t="s">
        <v>3778</v>
      </c>
      <c r="N384">
        <v>223110</v>
      </c>
      <c r="P384">
        <v>3</v>
      </c>
      <c r="Q384" t="s">
        <v>357</v>
      </c>
      <c r="S384" t="s">
        <v>835</v>
      </c>
      <c r="X384" t="s">
        <v>359</v>
      </c>
      <c r="Z384" t="s">
        <v>360</v>
      </c>
    </row>
    <row r="385" spans="1:26">
      <c r="A385" t="s">
        <v>3787</v>
      </c>
      <c r="B385">
        <v>88994038</v>
      </c>
      <c r="C385" t="s">
        <v>3785</v>
      </c>
      <c r="D385" t="s">
        <v>3786</v>
      </c>
      <c r="E385" t="s">
        <v>393</v>
      </c>
      <c r="F385">
        <v>23</v>
      </c>
      <c r="G385" t="s">
        <v>352</v>
      </c>
      <c r="H385">
        <v>22652</v>
      </c>
      <c r="I385" t="s">
        <v>3737</v>
      </c>
      <c r="J385" t="s">
        <v>3738</v>
      </c>
      <c r="K385" t="s">
        <v>3739</v>
      </c>
      <c r="L385">
        <v>19990517</v>
      </c>
      <c r="M385" t="s">
        <v>3787</v>
      </c>
      <c r="N385">
        <v>223110</v>
      </c>
      <c r="P385">
        <v>2</v>
      </c>
      <c r="Q385" t="s">
        <v>357</v>
      </c>
      <c r="S385" t="s">
        <v>835</v>
      </c>
      <c r="X385" t="s">
        <v>359</v>
      </c>
      <c r="Z385" t="s">
        <v>360</v>
      </c>
    </row>
    <row r="386" spans="1:26">
      <c r="A386" t="s">
        <v>3793</v>
      </c>
      <c r="B386">
        <v>88994139</v>
      </c>
      <c r="C386" t="s">
        <v>3791</v>
      </c>
      <c r="D386" t="s">
        <v>3792</v>
      </c>
      <c r="E386" t="s">
        <v>393</v>
      </c>
      <c r="F386">
        <v>23</v>
      </c>
      <c r="G386" t="s">
        <v>352</v>
      </c>
      <c r="H386">
        <v>22652</v>
      </c>
      <c r="I386" t="s">
        <v>3737</v>
      </c>
      <c r="J386" t="s">
        <v>3738</v>
      </c>
      <c r="K386" t="s">
        <v>3739</v>
      </c>
      <c r="L386">
        <v>20000120</v>
      </c>
      <c r="M386" t="s">
        <v>3793</v>
      </c>
      <c r="N386">
        <v>223110</v>
      </c>
      <c r="P386">
        <v>2</v>
      </c>
      <c r="Q386" t="s">
        <v>357</v>
      </c>
      <c r="S386" t="s">
        <v>835</v>
      </c>
      <c r="X386" t="s">
        <v>359</v>
      </c>
      <c r="Z386" t="s">
        <v>360</v>
      </c>
    </row>
    <row r="387" spans="1:26">
      <c r="A387" t="s">
        <v>3790</v>
      </c>
      <c r="B387">
        <v>88994240</v>
      </c>
      <c r="C387" t="s">
        <v>3788</v>
      </c>
      <c r="D387" t="s">
        <v>3789</v>
      </c>
      <c r="E387" t="s">
        <v>393</v>
      </c>
      <c r="F387">
        <v>23</v>
      </c>
      <c r="G387" t="s">
        <v>352</v>
      </c>
      <c r="H387">
        <v>22652</v>
      </c>
      <c r="I387" t="s">
        <v>3737</v>
      </c>
      <c r="J387" t="s">
        <v>3738</v>
      </c>
      <c r="K387" t="s">
        <v>3739</v>
      </c>
      <c r="L387">
        <v>19990912</v>
      </c>
      <c r="M387" t="s">
        <v>3790</v>
      </c>
      <c r="N387">
        <v>223110</v>
      </c>
      <c r="P387">
        <v>2</v>
      </c>
      <c r="Q387" t="s">
        <v>357</v>
      </c>
      <c r="S387" t="s">
        <v>835</v>
      </c>
      <c r="X387" t="s">
        <v>359</v>
      </c>
      <c r="Z387" t="s">
        <v>360</v>
      </c>
    </row>
    <row r="388" spans="1:26">
      <c r="A388" t="s">
        <v>3752</v>
      </c>
      <c r="B388">
        <v>50850826</v>
      </c>
      <c r="C388" t="s">
        <v>3750</v>
      </c>
      <c r="D388" t="s">
        <v>3751</v>
      </c>
      <c r="E388" t="s">
        <v>351</v>
      </c>
      <c r="F388">
        <v>23</v>
      </c>
      <c r="G388" t="s">
        <v>352</v>
      </c>
      <c r="H388">
        <v>22652</v>
      </c>
      <c r="I388" t="s">
        <v>3737</v>
      </c>
      <c r="J388" t="s">
        <v>3738</v>
      </c>
      <c r="K388" t="s">
        <v>3739</v>
      </c>
      <c r="L388">
        <v>19990424</v>
      </c>
      <c r="M388" t="s">
        <v>3752</v>
      </c>
      <c r="N388">
        <v>223110</v>
      </c>
      <c r="P388">
        <v>2</v>
      </c>
      <c r="Q388" t="s">
        <v>357</v>
      </c>
      <c r="S388" t="s">
        <v>835</v>
      </c>
      <c r="X388" t="s">
        <v>359</v>
      </c>
      <c r="Z388" t="s">
        <v>360</v>
      </c>
    </row>
    <row r="389" spans="1:26">
      <c r="A389" t="s">
        <v>3775</v>
      </c>
      <c r="B389">
        <v>52236523</v>
      </c>
      <c r="C389" t="s">
        <v>3773</v>
      </c>
      <c r="D389" t="s">
        <v>3774</v>
      </c>
      <c r="E389" t="s">
        <v>351</v>
      </c>
      <c r="F389">
        <v>23</v>
      </c>
      <c r="G389" t="s">
        <v>352</v>
      </c>
      <c r="H389">
        <v>22652</v>
      </c>
      <c r="I389" t="s">
        <v>3737</v>
      </c>
      <c r="J389" t="s">
        <v>3738</v>
      </c>
      <c r="K389" t="s">
        <v>3739</v>
      </c>
      <c r="L389">
        <v>19991110</v>
      </c>
      <c r="M389" t="s">
        <v>3775</v>
      </c>
      <c r="N389">
        <v>223110</v>
      </c>
      <c r="P389">
        <v>2</v>
      </c>
      <c r="Q389" t="s">
        <v>357</v>
      </c>
      <c r="S389" t="s">
        <v>835</v>
      </c>
      <c r="X389" t="s">
        <v>359</v>
      </c>
      <c r="Z389" t="s">
        <v>360</v>
      </c>
    </row>
    <row r="390" spans="1:26">
      <c r="A390" t="s">
        <v>3781</v>
      </c>
      <c r="B390">
        <v>58319935</v>
      </c>
      <c r="C390" t="s">
        <v>3779</v>
      </c>
      <c r="D390" t="s">
        <v>3780</v>
      </c>
      <c r="E390" t="s">
        <v>351</v>
      </c>
      <c r="F390">
        <v>23</v>
      </c>
      <c r="G390" t="s">
        <v>352</v>
      </c>
      <c r="H390">
        <v>22652</v>
      </c>
      <c r="I390" t="s">
        <v>3737</v>
      </c>
      <c r="J390" t="s">
        <v>3738</v>
      </c>
      <c r="K390" t="s">
        <v>3739</v>
      </c>
      <c r="L390">
        <v>19991016</v>
      </c>
      <c r="M390" t="s">
        <v>3781</v>
      </c>
      <c r="N390">
        <v>223110</v>
      </c>
      <c r="P390">
        <v>2</v>
      </c>
      <c r="Q390" t="s">
        <v>357</v>
      </c>
      <c r="S390" t="s">
        <v>835</v>
      </c>
      <c r="X390" t="s">
        <v>359</v>
      </c>
      <c r="Z390" t="s">
        <v>360</v>
      </c>
    </row>
    <row r="391" spans="1:26">
      <c r="A391" t="s">
        <v>3784</v>
      </c>
      <c r="B391">
        <v>76508531</v>
      </c>
      <c r="C391" t="s">
        <v>3782</v>
      </c>
      <c r="D391" t="s">
        <v>3783</v>
      </c>
      <c r="E391" t="s">
        <v>351</v>
      </c>
      <c r="F391">
        <v>23</v>
      </c>
      <c r="G391" t="s">
        <v>352</v>
      </c>
      <c r="H391">
        <v>22652</v>
      </c>
      <c r="I391" t="s">
        <v>3737</v>
      </c>
      <c r="J391" t="s">
        <v>3738</v>
      </c>
      <c r="K391" t="s">
        <v>3739</v>
      </c>
      <c r="L391">
        <v>19980704</v>
      </c>
      <c r="M391" t="s">
        <v>3784</v>
      </c>
      <c r="N391">
        <v>223110</v>
      </c>
      <c r="P391">
        <v>3</v>
      </c>
      <c r="Q391" t="s">
        <v>357</v>
      </c>
      <c r="S391" t="s">
        <v>835</v>
      </c>
      <c r="X391" t="s">
        <v>359</v>
      </c>
      <c r="Z391" t="s">
        <v>360</v>
      </c>
    </row>
    <row r="392" spans="1:26">
      <c r="A392" t="s">
        <v>3755</v>
      </c>
      <c r="B392">
        <v>76508733</v>
      </c>
      <c r="C392" t="s">
        <v>3753</v>
      </c>
      <c r="D392" t="s">
        <v>3754</v>
      </c>
      <c r="E392" t="s">
        <v>351</v>
      </c>
      <c r="F392">
        <v>23</v>
      </c>
      <c r="G392" t="s">
        <v>352</v>
      </c>
      <c r="H392">
        <v>22652</v>
      </c>
      <c r="I392" t="s">
        <v>3737</v>
      </c>
      <c r="J392" t="s">
        <v>3738</v>
      </c>
      <c r="K392" t="s">
        <v>3739</v>
      </c>
      <c r="L392">
        <v>19980620</v>
      </c>
      <c r="M392" t="s">
        <v>3755</v>
      </c>
      <c r="N392">
        <v>223110</v>
      </c>
      <c r="P392">
        <v>3</v>
      </c>
      <c r="Q392" t="s">
        <v>357</v>
      </c>
      <c r="S392" t="s">
        <v>835</v>
      </c>
      <c r="X392" t="s">
        <v>359</v>
      </c>
      <c r="Z392" t="s">
        <v>360</v>
      </c>
    </row>
    <row r="393" spans="1:26">
      <c r="A393" t="s">
        <v>3740</v>
      </c>
      <c r="B393">
        <v>88989143</v>
      </c>
      <c r="C393" t="s">
        <v>3735</v>
      </c>
      <c r="D393" t="s">
        <v>3736</v>
      </c>
      <c r="E393" t="s">
        <v>351</v>
      </c>
      <c r="F393">
        <v>23</v>
      </c>
      <c r="G393" t="s">
        <v>352</v>
      </c>
      <c r="H393">
        <v>22652</v>
      </c>
      <c r="I393" t="s">
        <v>3737</v>
      </c>
      <c r="J393" t="s">
        <v>3738</v>
      </c>
      <c r="K393" t="s">
        <v>3739</v>
      </c>
      <c r="L393">
        <v>19991220</v>
      </c>
      <c r="M393" t="s">
        <v>3740</v>
      </c>
      <c r="N393">
        <v>223110</v>
      </c>
      <c r="P393">
        <v>2</v>
      </c>
      <c r="Q393" t="s">
        <v>357</v>
      </c>
      <c r="S393" t="s">
        <v>835</v>
      </c>
      <c r="X393" t="s">
        <v>359</v>
      </c>
      <c r="Z393" t="s">
        <v>360</v>
      </c>
    </row>
    <row r="394" spans="1:26">
      <c r="A394" t="s">
        <v>3746</v>
      </c>
      <c r="B394">
        <v>88989244</v>
      </c>
      <c r="C394" t="s">
        <v>3744</v>
      </c>
      <c r="D394" t="s">
        <v>3745</v>
      </c>
      <c r="E394" t="s">
        <v>351</v>
      </c>
      <c r="F394">
        <v>23</v>
      </c>
      <c r="G394" t="s">
        <v>352</v>
      </c>
      <c r="H394">
        <v>22652</v>
      </c>
      <c r="I394" t="s">
        <v>3737</v>
      </c>
      <c r="J394" t="s">
        <v>3738</v>
      </c>
      <c r="K394" t="s">
        <v>3739</v>
      </c>
      <c r="L394">
        <v>19991218</v>
      </c>
      <c r="M394" t="s">
        <v>3746</v>
      </c>
      <c r="N394">
        <v>223110</v>
      </c>
      <c r="P394">
        <v>2</v>
      </c>
      <c r="Q394" t="s">
        <v>357</v>
      </c>
      <c r="S394" t="s">
        <v>835</v>
      </c>
      <c r="X394" t="s">
        <v>359</v>
      </c>
      <c r="Z394" t="s">
        <v>360</v>
      </c>
    </row>
    <row r="395" spans="1:26">
      <c r="A395" t="s">
        <v>3758</v>
      </c>
      <c r="B395">
        <v>88993340</v>
      </c>
      <c r="C395" t="s">
        <v>3756</v>
      </c>
      <c r="D395" t="s">
        <v>3757</v>
      </c>
      <c r="E395" t="s">
        <v>351</v>
      </c>
      <c r="F395">
        <v>23</v>
      </c>
      <c r="G395" t="s">
        <v>352</v>
      </c>
      <c r="H395">
        <v>22652</v>
      </c>
      <c r="I395" t="s">
        <v>3737</v>
      </c>
      <c r="J395" t="s">
        <v>3738</v>
      </c>
      <c r="K395" t="s">
        <v>3739</v>
      </c>
      <c r="L395">
        <v>19990216</v>
      </c>
      <c r="M395" t="s">
        <v>3758</v>
      </c>
      <c r="N395">
        <v>223110</v>
      </c>
      <c r="P395">
        <v>3</v>
      </c>
      <c r="Q395" t="s">
        <v>357</v>
      </c>
      <c r="S395" t="s">
        <v>835</v>
      </c>
      <c r="X395" t="s">
        <v>359</v>
      </c>
      <c r="Z395" t="s">
        <v>360</v>
      </c>
    </row>
    <row r="396" spans="1:26">
      <c r="A396" t="s">
        <v>3749</v>
      </c>
      <c r="B396">
        <v>88993441</v>
      </c>
      <c r="C396" t="s">
        <v>3747</v>
      </c>
      <c r="D396" t="s">
        <v>3748</v>
      </c>
      <c r="E396" t="s">
        <v>351</v>
      </c>
      <c r="F396">
        <v>23</v>
      </c>
      <c r="G396" t="s">
        <v>352</v>
      </c>
      <c r="H396">
        <v>22652</v>
      </c>
      <c r="I396" t="s">
        <v>3737</v>
      </c>
      <c r="J396" t="s">
        <v>3738</v>
      </c>
      <c r="K396" t="s">
        <v>3739</v>
      </c>
      <c r="L396">
        <v>19990330</v>
      </c>
      <c r="M396" t="s">
        <v>3749</v>
      </c>
      <c r="N396">
        <v>223110</v>
      </c>
      <c r="P396">
        <v>2</v>
      </c>
      <c r="Q396" t="s">
        <v>357</v>
      </c>
      <c r="S396" t="s">
        <v>835</v>
      </c>
      <c r="X396" t="s">
        <v>359</v>
      </c>
      <c r="Z396" t="s">
        <v>360</v>
      </c>
    </row>
    <row r="397" spans="1:26">
      <c r="A397" t="s">
        <v>3743</v>
      </c>
      <c r="B397">
        <v>88993542</v>
      </c>
      <c r="C397" t="s">
        <v>3741</v>
      </c>
      <c r="D397" t="s">
        <v>3742</v>
      </c>
      <c r="E397" t="s">
        <v>351</v>
      </c>
      <c r="F397">
        <v>23</v>
      </c>
      <c r="G397" t="s">
        <v>352</v>
      </c>
      <c r="H397">
        <v>22652</v>
      </c>
      <c r="I397" t="s">
        <v>3737</v>
      </c>
      <c r="J397" t="s">
        <v>3738</v>
      </c>
      <c r="K397" t="s">
        <v>3739</v>
      </c>
      <c r="L397">
        <v>19990626</v>
      </c>
      <c r="M397" t="s">
        <v>3743</v>
      </c>
      <c r="N397">
        <v>223110</v>
      </c>
      <c r="P397">
        <v>2</v>
      </c>
      <c r="Q397" t="s">
        <v>357</v>
      </c>
      <c r="S397" t="s">
        <v>835</v>
      </c>
      <c r="X397" t="s">
        <v>359</v>
      </c>
      <c r="Z397" t="s">
        <v>360</v>
      </c>
    </row>
    <row r="398" spans="1:26">
      <c r="A398" t="s">
        <v>3763</v>
      </c>
      <c r="B398">
        <v>88993845</v>
      </c>
      <c r="C398" t="s">
        <v>3761</v>
      </c>
      <c r="D398" t="s">
        <v>3762</v>
      </c>
      <c r="E398" t="s">
        <v>351</v>
      </c>
      <c r="F398">
        <v>23</v>
      </c>
      <c r="G398" t="s">
        <v>352</v>
      </c>
      <c r="H398">
        <v>22652</v>
      </c>
      <c r="I398" t="s">
        <v>3737</v>
      </c>
      <c r="J398" t="s">
        <v>3738</v>
      </c>
      <c r="K398" t="s">
        <v>3739</v>
      </c>
      <c r="L398">
        <v>19990910</v>
      </c>
      <c r="M398" t="s">
        <v>3763</v>
      </c>
      <c r="N398">
        <v>223110</v>
      </c>
      <c r="P398">
        <v>2</v>
      </c>
      <c r="Q398" t="s">
        <v>357</v>
      </c>
      <c r="S398" t="s">
        <v>835</v>
      </c>
      <c r="X398" t="s">
        <v>359</v>
      </c>
      <c r="Z398" t="s">
        <v>360</v>
      </c>
    </row>
    <row r="399" spans="1:26">
      <c r="A399" t="s">
        <v>3769</v>
      </c>
      <c r="B399">
        <v>96728335</v>
      </c>
      <c r="C399" t="s">
        <v>3767</v>
      </c>
      <c r="D399" t="s">
        <v>3768</v>
      </c>
      <c r="E399" t="s">
        <v>351</v>
      </c>
      <c r="F399">
        <v>23</v>
      </c>
      <c r="G399" t="s">
        <v>352</v>
      </c>
      <c r="H399">
        <v>22652</v>
      </c>
      <c r="I399" t="s">
        <v>3737</v>
      </c>
      <c r="J399" t="s">
        <v>3738</v>
      </c>
      <c r="K399" t="s">
        <v>3739</v>
      </c>
      <c r="L399">
        <v>19991228</v>
      </c>
      <c r="M399" t="s">
        <v>3769</v>
      </c>
      <c r="N399">
        <v>223110</v>
      </c>
      <c r="P399">
        <v>2</v>
      </c>
      <c r="Q399" t="s">
        <v>357</v>
      </c>
      <c r="S399" t="s">
        <v>835</v>
      </c>
      <c r="X399" t="s">
        <v>359</v>
      </c>
      <c r="Z399" t="s">
        <v>360</v>
      </c>
    </row>
    <row r="400" spans="1:26">
      <c r="A400" t="s">
        <v>4144</v>
      </c>
      <c r="B400">
        <v>73042016</v>
      </c>
      <c r="C400" t="s">
        <v>4142</v>
      </c>
      <c r="D400" t="s">
        <v>4143</v>
      </c>
      <c r="E400" t="s">
        <v>393</v>
      </c>
      <c r="F400">
        <v>23</v>
      </c>
      <c r="G400" t="s">
        <v>352</v>
      </c>
      <c r="H400">
        <v>26248</v>
      </c>
      <c r="I400" t="s">
        <v>4132</v>
      </c>
      <c r="J400" t="s">
        <v>4133</v>
      </c>
      <c r="K400" t="s">
        <v>4134</v>
      </c>
      <c r="L400">
        <v>20001116</v>
      </c>
      <c r="M400" t="s">
        <v>4144</v>
      </c>
      <c r="N400">
        <v>223111</v>
      </c>
      <c r="P400">
        <v>1</v>
      </c>
      <c r="Q400" t="s">
        <v>357</v>
      </c>
      <c r="S400" t="s">
        <v>835</v>
      </c>
      <c r="X400" t="s">
        <v>359</v>
      </c>
      <c r="Z400" t="s">
        <v>360</v>
      </c>
    </row>
    <row r="401" spans="1:26">
      <c r="A401" t="s">
        <v>4141</v>
      </c>
      <c r="B401">
        <v>99394842</v>
      </c>
      <c r="C401" t="s">
        <v>4139</v>
      </c>
      <c r="D401" t="s">
        <v>4140</v>
      </c>
      <c r="E401" t="s">
        <v>393</v>
      </c>
      <c r="F401">
        <v>23</v>
      </c>
      <c r="G401" t="s">
        <v>352</v>
      </c>
      <c r="H401">
        <v>26248</v>
      </c>
      <c r="I401" t="s">
        <v>4132</v>
      </c>
      <c r="J401" t="s">
        <v>4133</v>
      </c>
      <c r="K401" t="s">
        <v>4134</v>
      </c>
      <c r="L401">
        <v>20001129</v>
      </c>
      <c r="M401" t="s">
        <v>4141</v>
      </c>
      <c r="N401">
        <v>223111</v>
      </c>
      <c r="P401">
        <v>1</v>
      </c>
      <c r="Q401" t="s">
        <v>357</v>
      </c>
      <c r="S401" t="s">
        <v>835</v>
      </c>
      <c r="X401" t="s">
        <v>359</v>
      </c>
      <c r="Z401" t="s">
        <v>360</v>
      </c>
    </row>
    <row r="402" spans="1:26">
      <c r="A402" t="s">
        <v>4135</v>
      </c>
      <c r="B402">
        <v>39798945</v>
      </c>
      <c r="C402" t="s">
        <v>4130</v>
      </c>
      <c r="D402" t="s">
        <v>4131</v>
      </c>
      <c r="E402" t="s">
        <v>351</v>
      </c>
      <c r="F402">
        <v>23</v>
      </c>
      <c r="G402" t="s">
        <v>352</v>
      </c>
      <c r="H402">
        <v>26248</v>
      </c>
      <c r="I402" t="s">
        <v>4132</v>
      </c>
      <c r="J402" t="s">
        <v>4133</v>
      </c>
      <c r="K402" t="s">
        <v>4134</v>
      </c>
      <c r="L402">
        <v>19980815</v>
      </c>
      <c r="M402" t="s">
        <v>4135</v>
      </c>
      <c r="N402">
        <v>223111</v>
      </c>
      <c r="P402">
        <v>3</v>
      </c>
      <c r="Q402" t="s">
        <v>357</v>
      </c>
      <c r="S402" t="s">
        <v>835</v>
      </c>
      <c r="X402" t="s">
        <v>359</v>
      </c>
      <c r="Z402" t="s">
        <v>360</v>
      </c>
    </row>
    <row r="403" spans="1:26">
      <c r="A403" t="s">
        <v>4153</v>
      </c>
      <c r="B403">
        <v>74543528</v>
      </c>
      <c r="C403" t="s">
        <v>4151</v>
      </c>
      <c r="D403" t="s">
        <v>4152</v>
      </c>
      <c r="E403" t="s">
        <v>351</v>
      </c>
      <c r="F403">
        <v>23</v>
      </c>
      <c r="G403" t="s">
        <v>352</v>
      </c>
      <c r="H403">
        <v>26248</v>
      </c>
      <c r="I403" t="s">
        <v>4132</v>
      </c>
      <c r="J403" t="s">
        <v>4133</v>
      </c>
      <c r="K403" t="s">
        <v>4134</v>
      </c>
      <c r="L403">
        <v>19980405</v>
      </c>
      <c r="M403" t="s">
        <v>4153</v>
      </c>
      <c r="N403">
        <v>223111</v>
      </c>
      <c r="P403">
        <v>3</v>
      </c>
      <c r="Q403" t="s">
        <v>357</v>
      </c>
      <c r="S403" t="s">
        <v>835</v>
      </c>
      <c r="X403" t="s">
        <v>359</v>
      </c>
      <c r="Z403" t="s">
        <v>360</v>
      </c>
    </row>
    <row r="404" spans="1:26">
      <c r="A404" t="s">
        <v>4147</v>
      </c>
      <c r="B404">
        <v>74543831</v>
      </c>
      <c r="C404" t="s">
        <v>4145</v>
      </c>
      <c r="D404" t="s">
        <v>4146</v>
      </c>
      <c r="E404" t="s">
        <v>351</v>
      </c>
      <c r="F404">
        <v>23</v>
      </c>
      <c r="G404" t="s">
        <v>352</v>
      </c>
      <c r="H404">
        <v>26248</v>
      </c>
      <c r="I404" t="s">
        <v>4132</v>
      </c>
      <c r="J404" t="s">
        <v>4133</v>
      </c>
      <c r="K404" t="s">
        <v>4134</v>
      </c>
      <c r="L404">
        <v>19980516</v>
      </c>
      <c r="M404" t="s">
        <v>4147</v>
      </c>
      <c r="N404">
        <v>223111</v>
      </c>
      <c r="P404">
        <v>3</v>
      </c>
      <c r="Q404" t="s">
        <v>357</v>
      </c>
      <c r="S404" t="s">
        <v>835</v>
      </c>
      <c r="X404" t="s">
        <v>359</v>
      </c>
      <c r="Z404" t="s">
        <v>360</v>
      </c>
    </row>
    <row r="405" spans="1:26">
      <c r="A405" t="s">
        <v>4156</v>
      </c>
      <c r="B405">
        <v>74551325</v>
      </c>
      <c r="C405" t="s">
        <v>4154</v>
      </c>
      <c r="D405" t="s">
        <v>4155</v>
      </c>
      <c r="E405" t="s">
        <v>351</v>
      </c>
      <c r="F405">
        <v>23</v>
      </c>
      <c r="G405" t="s">
        <v>352</v>
      </c>
      <c r="H405">
        <v>26248</v>
      </c>
      <c r="I405" t="s">
        <v>4132</v>
      </c>
      <c r="J405" t="s">
        <v>4133</v>
      </c>
      <c r="K405" t="s">
        <v>4134</v>
      </c>
      <c r="L405">
        <v>19980624</v>
      </c>
      <c r="M405" t="s">
        <v>4156</v>
      </c>
      <c r="N405">
        <v>223111</v>
      </c>
      <c r="P405">
        <v>3</v>
      </c>
      <c r="Q405" t="s">
        <v>357</v>
      </c>
      <c r="S405" t="s">
        <v>835</v>
      </c>
      <c r="X405" t="s">
        <v>359</v>
      </c>
      <c r="Z405" t="s">
        <v>360</v>
      </c>
    </row>
    <row r="406" spans="1:26">
      <c r="A406" t="s">
        <v>4138</v>
      </c>
      <c r="B406">
        <v>63614727</v>
      </c>
      <c r="C406" t="s">
        <v>4136</v>
      </c>
      <c r="D406" t="s">
        <v>4137</v>
      </c>
      <c r="E406" t="s">
        <v>351</v>
      </c>
      <c r="F406">
        <v>23</v>
      </c>
      <c r="G406" t="s">
        <v>352</v>
      </c>
      <c r="H406">
        <v>26248</v>
      </c>
      <c r="I406" t="s">
        <v>4132</v>
      </c>
      <c r="J406" t="s">
        <v>4133</v>
      </c>
      <c r="K406" t="s">
        <v>4134</v>
      </c>
      <c r="L406">
        <v>20000602</v>
      </c>
      <c r="M406" t="s">
        <v>4138</v>
      </c>
      <c r="N406">
        <v>223111</v>
      </c>
      <c r="P406">
        <v>1</v>
      </c>
      <c r="Q406" t="s">
        <v>357</v>
      </c>
      <c r="S406" t="s">
        <v>835</v>
      </c>
      <c r="X406" t="s">
        <v>359</v>
      </c>
      <c r="Z406" t="s">
        <v>360</v>
      </c>
    </row>
    <row r="407" spans="1:26">
      <c r="A407" t="s">
        <v>4150</v>
      </c>
      <c r="B407">
        <v>72825125</v>
      </c>
      <c r="C407" t="s">
        <v>4148</v>
      </c>
      <c r="D407" t="s">
        <v>4149</v>
      </c>
      <c r="E407" t="s">
        <v>351</v>
      </c>
      <c r="F407">
        <v>23</v>
      </c>
      <c r="G407" t="s">
        <v>352</v>
      </c>
      <c r="H407">
        <v>26248</v>
      </c>
      <c r="I407" t="s">
        <v>4132</v>
      </c>
      <c r="J407" t="s">
        <v>4133</v>
      </c>
      <c r="K407" t="s">
        <v>4134</v>
      </c>
      <c r="L407">
        <v>20000914</v>
      </c>
      <c r="M407" t="s">
        <v>4150</v>
      </c>
      <c r="N407">
        <v>223111</v>
      </c>
      <c r="P407">
        <v>1</v>
      </c>
      <c r="Q407" t="s">
        <v>357</v>
      </c>
      <c r="S407" t="s">
        <v>835</v>
      </c>
      <c r="X407" t="s">
        <v>359</v>
      </c>
      <c r="Z407" t="s">
        <v>360</v>
      </c>
    </row>
    <row r="408" spans="1:26">
      <c r="A408" t="s">
        <v>4087</v>
      </c>
      <c r="B408">
        <v>39787943</v>
      </c>
      <c r="C408" t="s">
        <v>4085</v>
      </c>
      <c r="D408" t="s">
        <v>4086</v>
      </c>
      <c r="E408" t="s">
        <v>393</v>
      </c>
      <c r="F408">
        <v>23</v>
      </c>
      <c r="G408" t="s">
        <v>352</v>
      </c>
      <c r="H408">
        <v>22653</v>
      </c>
      <c r="I408" t="s">
        <v>4072</v>
      </c>
      <c r="J408" t="s">
        <v>4073</v>
      </c>
      <c r="K408" t="s">
        <v>4074</v>
      </c>
      <c r="L408">
        <v>19981203</v>
      </c>
      <c r="M408" t="s">
        <v>4087</v>
      </c>
      <c r="N408">
        <v>223112</v>
      </c>
      <c r="P408">
        <v>3</v>
      </c>
      <c r="Q408" t="s">
        <v>357</v>
      </c>
      <c r="S408" t="s">
        <v>835</v>
      </c>
      <c r="X408" t="s">
        <v>359</v>
      </c>
      <c r="Z408" t="s">
        <v>360</v>
      </c>
    </row>
    <row r="409" spans="1:26">
      <c r="A409" t="s">
        <v>4108</v>
      </c>
      <c r="B409">
        <v>45584430</v>
      </c>
      <c r="C409" t="s">
        <v>4106</v>
      </c>
      <c r="D409" t="s">
        <v>4107</v>
      </c>
      <c r="E409" t="s">
        <v>393</v>
      </c>
      <c r="F409">
        <v>23</v>
      </c>
      <c r="G409" t="s">
        <v>352</v>
      </c>
      <c r="H409">
        <v>22653</v>
      </c>
      <c r="I409" t="s">
        <v>4072</v>
      </c>
      <c r="J409" t="s">
        <v>4073</v>
      </c>
      <c r="K409" t="s">
        <v>4074</v>
      </c>
      <c r="L409">
        <v>19980925</v>
      </c>
      <c r="M409" t="s">
        <v>4108</v>
      </c>
      <c r="N409">
        <v>223112</v>
      </c>
      <c r="P409">
        <v>3</v>
      </c>
      <c r="Q409" t="s">
        <v>357</v>
      </c>
      <c r="S409" t="s">
        <v>835</v>
      </c>
      <c r="X409" t="s">
        <v>359</v>
      </c>
      <c r="Z409" t="s">
        <v>360</v>
      </c>
    </row>
    <row r="410" spans="1:26">
      <c r="A410" t="s">
        <v>4102</v>
      </c>
      <c r="B410">
        <v>63532120</v>
      </c>
      <c r="C410" t="s">
        <v>4100</v>
      </c>
      <c r="D410" t="s">
        <v>4101</v>
      </c>
      <c r="E410" t="s">
        <v>393</v>
      </c>
      <c r="F410">
        <v>23</v>
      </c>
      <c r="G410" t="s">
        <v>352</v>
      </c>
      <c r="H410">
        <v>22653</v>
      </c>
      <c r="I410" t="s">
        <v>4072</v>
      </c>
      <c r="J410" t="s">
        <v>4073</v>
      </c>
      <c r="K410" t="s">
        <v>4074</v>
      </c>
      <c r="L410">
        <v>20000524</v>
      </c>
      <c r="M410" t="s">
        <v>4102</v>
      </c>
      <c r="N410">
        <v>223112</v>
      </c>
      <c r="P410">
        <v>1</v>
      </c>
      <c r="Q410" t="s">
        <v>357</v>
      </c>
      <c r="S410" t="s">
        <v>835</v>
      </c>
      <c r="X410" t="s">
        <v>359</v>
      </c>
      <c r="Z410" t="s">
        <v>360</v>
      </c>
    </row>
    <row r="411" spans="1:26">
      <c r="A411" t="s">
        <v>4099</v>
      </c>
      <c r="B411">
        <v>68284836</v>
      </c>
      <c r="C411" t="s">
        <v>4097</v>
      </c>
      <c r="D411" t="s">
        <v>4098</v>
      </c>
      <c r="E411" t="s">
        <v>393</v>
      </c>
      <c r="F411">
        <v>23</v>
      </c>
      <c r="G411" t="s">
        <v>352</v>
      </c>
      <c r="H411">
        <v>22653</v>
      </c>
      <c r="I411" t="s">
        <v>4072</v>
      </c>
      <c r="J411" t="s">
        <v>4073</v>
      </c>
      <c r="K411" t="s">
        <v>4074</v>
      </c>
      <c r="L411">
        <v>20000710</v>
      </c>
      <c r="M411" t="s">
        <v>4099</v>
      </c>
      <c r="N411">
        <v>223112</v>
      </c>
      <c r="P411">
        <v>1</v>
      </c>
      <c r="Q411" t="s">
        <v>357</v>
      </c>
      <c r="S411" t="s">
        <v>835</v>
      </c>
      <c r="X411" t="s">
        <v>359</v>
      </c>
      <c r="Z411" t="s">
        <v>360</v>
      </c>
    </row>
    <row r="412" spans="1:26">
      <c r="A412" t="s">
        <v>4114</v>
      </c>
      <c r="B412">
        <v>68284937</v>
      </c>
      <c r="C412" t="s">
        <v>4112</v>
      </c>
      <c r="D412" t="s">
        <v>4113</v>
      </c>
      <c r="E412" t="s">
        <v>393</v>
      </c>
      <c r="F412">
        <v>23</v>
      </c>
      <c r="G412" t="s">
        <v>352</v>
      </c>
      <c r="H412">
        <v>22653</v>
      </c>
      <c r="I412" t="s">
        <v>4072</v>
      </c>
      <c r="J412" t="s">
        <v>4073</v>
      </c>
      <c r="K412" t="s">
        <v>4074</v>
      </c>
      <c r="L412">
        <v>20000918</v>
      </c>
      <c r="M412" t="s">
        <v>4114</v>
      </c>
      <c r="N412">
        <v>223112</v>
      </c>
      <c r="P412">
        <v>1</v>
      </c>
      <c r="Q412" t="s">
        <v>357</v>
      </c>
      <c r="S412" t="s">
        <v>835</v>
      </c>
      <c r="X412" t="s">
        <v>359</v>
      </c>
      <c r="Z412" t="s">
        <v>360</v>
      </c>
    </row>
    <row r="413" spans="1:26">
      <c r="A413" t="s">
        <v>4126</v>
      </c>
      <c r="B413">
        <v>39835937</v>
      </c>
      <c r="C413" t="s">
        <v>4124</v>
      </c>
      <c r="D413" t="s">
        <v>4125</v>
      </c>
      <c r="E413" t="s">
        <v>351</v>
      </c>
      <c r="F413">
        <v>23</v>
      </c>
      <c r="G413" t="s">
        <v>352</v>
      </c>
      <c r="H413">
        <v>22653</v>
      </c>
      <c r="I413" t="s">
        <v>4072</v>
      </c>
      <c r="J413" t="s">
        <v>4073</v>
      </c>
      <c r="K413" t="s">
        <v>4074</v>
      </c>
      <c r="L413">
        <v>19980519</v>
      </c>
      <c r="M413" t="s">
        <v>4126</v>
      </c>
      <c r="N413">
        <v>223112</v>
      </c>
      <c r="P413">
        <v>3</v>
      </c>
      <c r="Q413" t="s">
        <v>357</v>
      </c>
      <c r="S413" t="s">
        <v>835</v>
      </c>
      <c r="X413" t="s">
        <v>359</v>
      </c>
      <c r="Z413" t="s">
        <v>360</v>
      </c>
    </row>
    <row r="414" spans="1:26">
      <c r="A414" t="s">
        <v>4111</v>
      </c>
      <c r="B414">
        <v>39836635</v>
      </c>
      <c r="C414" t="s">
        <v>4109</v>
      </c>
      <c r="D414" t="s">
        <v>4110</v>
      </c>
      <c r="E414" t="s">
        <v>351</v>
      </c>
      <c r="F414">
        <v>23</v>
      </c>
      <c r="G414" t="s">
        <v>352</v>
      </c>
      <c r="H414">
        <v>22653</v>
      </c>
      <c r="I414" t="s">
        <v>4072</v>
      </c>
      <c r="J414" t="s">
        <v>4073</v>
      </c>
      <c r="K414" t="s">
        <v>4074</v>
      </c>
      <c r="L414">
        <v>19990106</v>
      </c>
      <c r="M414" t="s">
        <v>4111</v>
      </c>
      <c r="N414">
        <v>223112</v>
      </c>
      <c r="P414">
        <v>3</v>
      </c>
      <c r="Q414" t="s">
        <v>357</v>
      </c>
      <c r="S414" t="s">
        <v>835</v>
      </c>
      <c r="X414" t="s">
        <v>359</v>
      </c>
      <c r="Z414" t="s">
        <v>360</v>
      </c>
    </row>
    <row r="415" spans="1:26">
      <c r="A415" t="s">
        <v>4078</v>
      </c>
      <c r="B415">
        <v>50952223</v>
      </c>
      <c r="C415" t="s">
        <v>4076</v>
      </c>
      <c r="D415" t="s">
        <v>4077</v>
      </c>
      <c r="E415" t="s">
        <v>351</v>
      </c>
      <c r="F415">
        <v>23</v>
      </c>
      <c r="G415" t="s">
        <v>352</v>
      </c>
      <c r="H415">
        <v>22653</v>
      </c>
      <c r="I415" t="s">
        <v>4072</v>
      </c>
      <c r="J415" t="s">
        <v>4073</v>
      </c>
      <c r="K415" t="s">
        <v>4074</v>
      </c>
      <c r="L415">
        <v>19990515</v>
      </c>
      <c r="M415" t="s">
        <v>4078</v>
      </c>
      <c r="N415">
        <v>223112</v>
      </c>
      <c r="P415">
        <v>2</v>
      </c>
      <c r="Q415" t="s">
        <v>357</v>
      </c>
      <c r="S415" t="s">
        <v>835</v>
      </c>
      <c r="X415" t="s">
        <v>359</v>
      </c>
      <c r="Z415" t="s">
        <v>360</v>
      </c>
    </row>
    <row r="416" spans="1:26">
      <c r="A416" t="s">
        <v>4129</v>
      </c>
      <c r="B416">
        <v>58231019</v>
      </c>
      <c r="C416" t="s">
        <v>4127</v>
      </c>
      <c r="D416" t="s">
        <v>4128</v>
      </c>
      <c r="E416" t="s">
        <v>351</v>
      </c>
      <c r="F416">
        <v>23</v>
      </c>
      <c r="G416" t="s">
        <v>352</v>
      </c>
      <c r="H416">
        <v>22653</v>
      </c>
      <c r="I416" t="s">
        <v>4072</v>
      </c>
      <c r="J416" t="s">
        <v>4073</v>
      </c>
      <c r="K416" t="s">
        <v>4074</v>
      </c>
      <c r="L416">
        <v>20000129</v>
      </c>
      <c r="M416" t="s">
        <v>4129</v>
      </c>
      <c r="N416">
        <v>223112</v>
      </c>
      <c r="P416">
        <v>2</v>
      </c>
      <c r="Q416" t="s">
        <v>357</v>
      </c>
      <c r="S416" t="s">
        <v>835</v>
      </c>
      <c r="X416" t="s">
        <v>359</v>
      </c>
      <c r="Z416" t="s">
        <v>360</v>
      </c>
    </row>
    <row r="417" spans="1:26">
      <c r="A417" t="s">
        <v>4093</v>
      </c>
      <c r="B417">
        <v>59179839</v>
      </c>
      <c r="C417" t="s">
        <v>4091</v>
      </c>
      <c r="D417" t="s">
        <v>4092</v>
      </c>
      <c r="E417" t="s">
        <v>351</v>
      </c>
      <c r="F417">
        <v>23</v>
      </c>
      <c r="G417" t="s">
        <v>352</v>
      </c>
      <c r="H417">
        <v>22653</v>
      </c>
      <c r="I417" t="s">
        <v>4072</v>
      </c>
      <c r="J417" t="s">
        <v>4073</v>
      </c>
      <c r="K417" t="s">
        <v>4074</v>
      </c>
      <c r="L417">
        <v>19990525</v>
      </c>
      <c r="M417" t="s">
        <v>4093</v>
      </c>
      <c r="N417">
        <v>223112</v>
      </c>
      <c r="P417">
        <v>2</v>
      </c>
      <c r="Q417" t="s">
        <v>357</v>
      </c>
      <c r="S417" t="s">
        <v>835</v>
      </c>
      <c r="X417" t="s">
        <v>359</v>
      </c>
      <c r="Z417" t="s">
        <v>360</v>
      </c>
    </row>
    <row r="418" spans="1:26">
      <c r="A418" t="s">
        <v>4096</v>
      </c>
      <c r="B418">
        <v>59911631</v>
      </c>
      <c r="C418" t="s">
        <v>4094</v>
      </c>
      <c r="D418" t="s">
        <v>4095</v>
      </c>
      <c r="E418" t="s">
        <v>351</v>
      </c>
      <c r="F418">
        <v>23</v>
      </c>
      <c r="G418" t="s">
        <v>352</v>
      </c>
      <c r="H418">
        <v>22653</v>
      </c>
      <c r="I418" t="s">
        <v>4072</v>
      </c>
      <c r="J418" t="s">
        <v>4073</v>
      </c>
      <c r="K418" t="s">
        <v>4074</v>
      </c>
      <c r="L418">
        <v>20000323</v>
      </c>
      <c r="M418" t="s">
        <v>4096</v>
      </c>
      <c r="N418">
        <v>223112</v>
      </c>
      <c r="P418">
        <v>2</v>
      </c>
      <c r="Q418" t="s">
        <v>357</v>
      </c>
      <c r="S418" t="s">
        <v>835</v>
      </c>
      <c r="X418" t="s">
        <v>359</v>
      </c>
      <c r="Z418" t="s">
        <v>360</v>
      </c>
    </row>
    <row r="419" spans="1:26">
      <c r="A419" t="s">
        <v>4081</v>
      </c>
      <c r="B419">
        <v>74034927</v>
      </c>
      <c r="C419" t="s">
        <v>4079</v>
      </c>
      <c r="D419" t="s">
        <v>4080</v>
      </c>
      <c r="E419" t="s">
        <v>351</v>
      </c>
      <c r="F419">
        <v>23</v>
      </c>
      <c r="G419" t="s">
        <v>352</v>
      </c>
      <c r="H419">
        <v>22653</v>
      </c>
      <c r="I419" t="s">
        <v>4072</v>
      </c>
      <c r="J419" t="s">
        <v>4073</v>
      </c>
      <c r="K419" t="s">
        <v>4074</v>
      </c>
      <c r="L419">
        <v>19981105</v>
      </c>
      <c r="M419" t="s">
        <v>4081</v>
      </c>
      <c r="N419">
        <v>223112</v>
      </c>
      <c r="P419">
        <v>3</v>
      </c>
      <c r="Q419" t="s">
        <v>357</v>
      </c>
      <c r="S419" t="s">
        <v>835</v>
      </c>
      <c r="X419" t="s">
        <v>359</v>
      </c>
      <c r="Z419" t="s">
        <v>360</v>
      </c>
    </row>
    <row r="420" spans="1:26">
      <c r="A420" t="s">
        <v>4123</v>
      </c>
      <c r="B420">
        <v>74035120</v>
      </c>
      <c r="C420" t="s">
        <v>4121</v>
      </c>
      <c r="D420" t="s">
        <v>4122</v>
      </c>
      <c r="E420" t="s">
        <v>351</v>
      </c>
      <c r="F420">
        <v>23</v>
      </c>
      <c r="G420" t="s">
        <v>352</v>
      </c>
      <c r="H420">
        <v>22653</v>
      </c>
      <c r="I420" t="s">
        <v>4072</v>
      </c>
      <c r="J420" t="s">
        <v>4073</v>
      </c>
      <c r="K420" t="s">
        <v>4074</v>
      </c>
      <c r="L420">
        <v>19980520</v>
      </c>
      <c r="M420" t="s">
        <v>4123</v>
      </c>
      <c r="N420">
        <v>223112</v>
      </c>
      <c r="P420">
        <v>3</v>
      </c>
      <c r="Q420" t="s">
        <v>357</v>
      </c>
      <c r="S420" t="s">
        <v>835</v>
      </c>
      <c r="X420" t="s">
        <v>359</v>
      </c>
      <c r="Z420" t="s">
        <v>360</v>
      </c>
    </row>
    <row r="421" spans="1:26">
      <c r="A421" t="s">
        <v>4120</v>
      </c>
      <c r="B421">
        <v>74035423</v>
      </c>
      <c r="C421" t="s">
        <v>4118</v>
      </c>
      <c r="D421" t="s">
        <v>4119</v>
      </c>
      <c r="E421" t="s">
        <v>351</v>
      </c>
      <c r="F421">
        <v>23</v>
      </c>
      <c r="G421" t="s">
        <v>352</v>
      </c>
      <c r="H421">
        <v>22653</v>
      </c>
      <c r="I421" t="s">
        <v>4072</v>
      </c>
      <c r="J421" t="s">
        <v>4073</v>
      </c>
      <c r="K421" t="s">
        <v>4074</v>
      </c>
      <c r="L421">
        <v>19990220</v>
      </c>
      <c r="M421" t="s">
        <v>4120</v>
      </c>
      <c r="N421">
        <v>223112</v>
      </c>
      <c r="P421">
        <v>3</v>
      </c>
      <c r="Q421" t="s">
        <v>357</v>
      </c>
      <c r="S421" t="s">
        <v>835</v>
      </c>
      <c r="X421" t="s">
        <v>359</v>
      </c>
      <c r="Z421" t="s">
        <v>360</v>
      </c>
    </row>
    <row r="422" spans="1:26">
      <c r="A422" t="s">
        <v>4090</v>
      </c>
      <c r="B422">
        <v>86353227</v>
      </c>
      <c r="C422" t="s">
        <v>4088</v>
      </c>
      <c r="D422" t="s">
        <v>4089</v>
      </c>
      <c r="E422" t="s">
        <v>351</v>
      </c>
      <c r="F422">
        <v>23</v>
      </c>
      <c r="G422" t="s">
        <v>352</v>
      </c>
      <c r="H422">
        <v>22653</v>
      </c>
      <c r="I422" t="s">
        <v>4072</v>
      </c>
      <c r="J422" t="s">
        <v>4073</v>
      </c>
      <c r="K422" t="s">
        <v>4074</v>
      </c>
      <c r="L422">
        <v>19990406</v>
      </c>
      <c r="M422" t="s">
        <v>4090</v>
      </c>
      <c r="N422">
        <v>223112</v>
      </c>
      <c r="P422">
        <v>2</v>
      </c>
      <c r="Q422" t="s">
        <v>357</v>
      </c>
      <c r="S422" t="s">
        <v>835</v>
      </c>
      <c r="X422" t="s">
        <v>359</v>
      </c>
      <c r="Z422" t="s">
        <v>360</v>
      </c>
    </row>
    <row r="423" spans="1:26">
      <c r="A423" t="s">
        <v>4117</v>
      </c>
      <c r="B423">
        <v>86353328</v>
      </c>
      <c r="C423" t="s">
        <v>4115</v>
      </c>
      <c r="D423" t="s">
        <v>4116</v>
      </c>
      <c r="E423" t="s">
        <v>351</v>
      </c>
      <c r="F423">
        <v>23</v>
      </c>
      <c r="G423" t="s">
        <v>352</v>
      </c>
      <c r="H423">
        <v>22653</v>
      </c>
      <c r="I423" t="s">
        <v>4072</v>
      </c>
      <c r="J423" t="s">
        <v>4073</v>
      </c>
      <c r="K423" t="s">
        <v>4074</v>
      </c>
      <c r="L423">
        <v>19990723</v>
      </c>
      <c r="M423" t="s">
        <v>4117</v>
      </c>
      <c r="N423">
        <v>223112</v>
      </c>
      <c r="P423">
        <v>2</v>
      </c>
      <c r="Q423" t="s">
        <v>357</v>
      </c>
      <c r="S423" t="s">
        <v>835</v>
      </c>
      <c r="X423" t="s">
        <v>359</v>
      </c>
      <c r="Z423" t="s">
        <v>360</v>
      </c>
    </row>
    <row r="424" spans="1:26">
      <c r="A424" t="s">
        <v>4105</v>
      </c>
      <c r="B424">
        <v>63672630</v>
      </c>
      <c r="C424" t="s">
        <v>4103</v>
      </c>
      <c r="D424" t="s">
        <v>4104</v>
      </c>
      <c r="E424" t="s">
        <v>351</v>
      </c>
      <c r="F424">
        <v>23</v>
      </c>
      <c r="G424" t="s">
        <v>352</v>
      </c>
      <c r="H424">
        <v>22653</v>
      </c>
      <c r="I424" t="s">
        <v>4072</v>
      </c>
      <c r="J424" t="s">
        <v>4073</v>
      </c>
      <c r="K424" t="s">
        <v>4074</v>
      </c>
      <c r="L424">
        <v>20000522</v>
      </c>
      <c r="M424" t="s">
        <v>4105</v>
      </c>
      <c r="N424">
        <v>223112</v>
      </c>
      <c r="P424">
        <v>1</v>
      </c>
      <c r="Q424" t="s">
        <v>357</v>
      </c>
      <c r="S424" t="s">
        <v>835</v>
      </c>
      <c r="X424" t="s">
        <v>359</v>
      </c>
      <c r="Z424" t="s">
        <v>360</v>
      </c>
    </row>
    <row r="425" spans="1:26">
      <c r="A425" t="s">
        <v>4084</v>
      </c>
      <c r="B425">
        <v>63687232</v>
      </c>
      <c r="C425" t="s">
        <v>4082</v>
      </c>
      <c r="D425" t="s">
        <v>4083</v>
      </c>
      <c r="E425" t="s">
        <v>351</v>
      </c>
      <c r="F425">
        <v>23</v>
      </c>
      <c r="G425" t="s">
        <v>352</v>
      </c>
      <c r="H425">
        <v>22653</v>
      </c>
      <c r="I425" t="s">
        <v>4072</v>
      </c>
      <c r="J425" t="s">
        <v>4073</v>
      </c>
      <c r="K425" t="s">
        <v>4074</v>
      </c>
      <c r="L425">
        <v>20000811</v>
      </c>
      <c r="M425" t="s">
        <v>4084</v>
      </c>
      <c r="N425">
        <v>223112</v>
      </c>
      <c r="P425">
        <v>1</v>
      </c>
      <c r="Q425" t="s">
        <v>357</v>
      </c>
      <c r="S425" t="s">
        <v>835</v>
      </c>
      <c r="X425" t="s">
        <v>359</v>
      </c>
      <c r="Z425" t="s">
        <v>360</v>
      </c>
    </row>
    <row r="426" spans="1:26">
      <c r="A426" t="s">
        <v>4075</v>
      </c>
      <c r="B426">
        <v>95086937</v>
      </c>
      <c r="C426" t="s">
        <v>4070</v>
      </c>
      <c r="D426" t="s">
        <v>4071</v>
      </c>
      <c r="E426" t="s">
        <v>351</v>
      </c>
      <c r="F426">
        <v>23</v>
      </c>
      <c r="G426" t="s">
        <v>352</v>
      </c>
      <c r="H426">
        <v>22653</v>
      </c>
      <c r="I426" t="s">
        <v>4072</v>
      </c>
      <c r="J426" t="s">
        <v>4073</v>
      </c>
      <c r="K426" t="s">
        <v>4074</v>
      </c>
      <c r="L426">
        <v>20000721</v>
      </c>
      <c r="M426" t="s">
        <v>4075</v>
      </c>
      <c r="N426">
        <v>223112</v>
      </c>
      <c r="P426">
        <v>1</v>
      </c>
      <c r="Q426" t="s">
        <v>357</v>
      </c>
      <c r="S426" t="s">
        <v>835</v>
      </c>
      <c r="X426" t="s">
        <v>359</v>
      </c>
      <c r="Z426" t="s">
        <v>360</v>
      </c>
    </row>
    <row r="427" spans="1:26">
      <c r="A427" t="s">
        <v>5069</v>
      </c>
      <c r="B427">
        <v>53553425</v>
      </c>
      <c r="C427" t="s">
        <v>5067</v>
      </c>
      <c r="D427" t="s">
        <v>5068</v>
      </c>
      <c r="E427" t="s">
        <v>351</v>
      </c>
      <c r="F427">
        <v>23</v>
      </c>
      <c r="G427" t="s">
        <v>352</v>
      </c>
      <c r="H427">
        <v>22654</v>
      </c>
      <c r="I427" t="s">
        <v>5051</v>
      </c>
      <c r="J427" t="s">
        <v>5052</v>
      </c>
      <c r="K427" t="s">
        <v>5053</v>
      </c>
      <c r="L427">
        <v>19991008</v>
      </c>
      <c r="M427" t="s">
        <v>5069</v>
      </c>
      <c r="N427">
        <v>223113</v>
      </c>
      <c r="P427">
        <v>2</v>
      </c>
      <c r="Q427" t="s">
        <v>357</v>
      </c>
      <c r="S427" t="s">
        <v>358</v>
      </c>
      <c r="X427" t="s">
        <v>359</v>
      </c>
      <c r="Z427" t="s">
        <v>360</v>
      </c>
    </row>
    <row r="428" spans="1:26">
      <c r="A428" t="s">
        <v>5057</v>
      </c>
      <c r="B428">
        <v>80787838</v>
      </c>
      <c r="C428" t="s">
        <v>5055</v>
      </c>
      <c r="D428" t="s">
        <v>5056</v>
      </c>
      <c r="E428" t="s">
        <v>351</v>
      </c>
      <c r="F428">
        <v>23</v>
      </c>
      <c r="G428" t="s">
        <v>352</v>
      </c>
      <c r="H428">
        <v>22654</v>
      </c>
      <c r="I428" t="s">
        <v>5051</v>
      </c>
      <c r="J428" t="s">
        <v>5052</v>
      </c>
      <c r="K428" t="s">
        <v>5053</v>
      </c>
      <c r="L428">
        <v>19980908</v>
      </c>
      <c r="M428" t="s">
        <v>5057</v>
      </c>
      <c r="N428">
        <v>223113</v>
      </c>
      <c r="P428">
        <v>3</v>
      </c>
      <c r="Q428" t="s">
        <v>357</v>
      </c>
      <c r="S428" t="s">
        <v>358</v>
      </c>
      <c r="X428" t="s">
        <v>359</v>
      </c>
      <c r="Z428" t="s">
        <v>360</v>
      </c>
    </row>
    <row r="429" spans="1:26">
      <c r="A429" t="s">
        <v>5063</v>
      </c>
      <c r="B429">
        <v>86037832</v>
      </c>
      <c r="C429" t="s">
        <v>5061</v>
      </c>
      <c r="D429" t="s">
        <v>5062</v>
      </c>
      <c r="E429" t="s">
        <v>351</v>
      </c>
      <c r="F429">
        <v>23</v>
      </c>
      <c r="G429" t="s">
        <v>352</v>
      </c>
      <c r="H429">
        <v>22654</v>
      </c>
      <c r="I429" t="s">
        <v>5051</v>
      </c>
      <c r="J429" t="s">
        <v>5052</v>
      </c>
      <c r="K429" t="s">
        <v>5053</v>
      </c>
      <c r="L429">
        <v>20000301</v>
      </c>
      <c r="M429" t="s">
        <v>5063</v>
      </c>
      <c r="N429">
        <v>223113</v>
      </c>
      <c r="P429">
        <v>2</v>
      </c>
      <c r="Q429" t="s">
        <v>357</v>
      </c>
      <c r="S429" t="s">
        <v>358</v>
      </c>
      <c r="X429" t="s">
        <v>359</v>
      </c>
      <c r="Z429" t="s">
        <v>360</v>
      </c>
    </row>
    <row r="430" spans="1:26">
      <c r="A430" t="s">
        <v>5066</v>
      </c>
      <c r="B430">
        <v>86037933</v>
      </c>
      <c r="C430" t="s">
        <v>5064</v>
      </c>
      <c r="D430" t="s">
        <v>5065</v>
      </c>
      <c r="E430" t="s">
        <v>351</v>
      </c>
      <c r="F430">
        <v>23</v>
      </c>
      <c r="G430" t="s">
        <v>352</v>
      </c>
      <c r="H430">
        <v>22654</v>
      </c>
      <c r="I430" t="s">
        <v>5051</v>
      </c>
      <c r="J430" t="s">
        <v>5052</v>
      </c>
      <c r="K430" t="s">
        <v>5053</v>
      </c>
      <c r="L430">
        <v>19991025</v>
      </c>
      <c r="M430" t="s">
        <v>5066</v>
      </c>
      <c r="N430">
        <v>223113</v>
      </c>
      <c r="P430">
        <v>2</v>
      </c>
      <c r="Q430" t="s">
        <v>357</v>
      </c>
      <c r="S430" t="s">
        <v>358</v>
      </c>
      <c r="X430" t="s">
        <v>359</v>
      </c>
      <c r="Z430" t="s">
        <v>360</v>
      </c>
    </row>
    <row r="431" spans="1:26">
      <c r="A431" t="s">
        <v>5072</v>
      </c>
      <c r="B431">
        <v>86038025</v>
      </c>
      <c r="C431" t="s">
        <v>5070</v>
      </c>
      <c r="D431" t="s">
        <v>5071</v>
      </c>
      <c r="E431" t="s">
        <v>351</v>
      </c>
      <c r="F431">
        <v>23</v>
      </c>
      <c r="G431" t="s">
        <v>352</v>
      </c>
      <c r="H431">
        <v>22654</v>
      </c>
      <c r="I431" t="s">
        <v>5051</v>
      </c>
      <c r="J431" t="s">
        <v>5052</v>
      </c>
      <c r="K431" t="s">
        <v>5053</v>
      </c>
      <c r="L431">
        <v>19990524</v>
      </c>
      <c r="M431" t="s">
        <v>5072</v>
      </c>
      <c r="N431">
        <v>223113</v>
      </c>
      <c r="P431">
        <v>2</v>
      </c>
      <c r="Q431" t="s">
        <v>357</v>
      </c>
      <c r="S431" t="s">
        <v>358</v>
      </c>
      <c r="X431" t="s">
        <v>359</v>
      </c>
      <c r="Z431" t="s">
        <v>360</v>
      </c>
    </row>
    <row r="432" spans="1:26">
      <c r="A432" t="s">
        <v>5054</v>
      </c>
      <c r="B432">
        <v>96741128</v>
      </c>
      <c r="C432" t="s">
        <v>5049</v>
      </c>
      <c r="D432" t="s">
        <v>5050</v>
      </c>
      <c r="E432" t="s">
        <v>351</v>
      </c>
      <c r="F432">
        <v>23</v>
      </c>
      <c r="G432" t="s">
        <v>352</v>
      </c>
      <c r="H432">
        <v>22654</v>
      </c>
      <c r="I432" t="s">
        <v>5051</v>
      </c>
      <c r="J432" t="s">
        <v>5052</v>
      </c>
      <c r="K432" t="s">
        <v>5053</v>
      </c>
      <c r="L432">
        <v>19990522</v>
      </c>
      <c r="M432" t="s">
        <v>5054</v>
      </c>
      <c r="N432">
        <v>223113</v>
      </c>
      <c r="P432">
        <v>2</v>
      </c>
      <c r="Q432" t="s">
        <v>357</v>
      </c>
      <c r="S432" t="s">
        <v>358</v>
      </c>
      <c r="X432" t="s">
        <v>359</v>
      </c>
      <c r="Z432" t="s">
        <v>360</v>
      </c>
    </row>
    <row r="433" spans="1:26">
      <c r="A433" t="s">
        <v>5060</v>
      </c>
      <c r="B433">
        <v>96741229</v>
      </c>
      <c r="C433" t="s">
        <v>5058</v>
      </c>
      <c r="D433" t="s">
        <v>5059</v>
      </c>
      <c r="E433" t="s">
        <v>351</v>
      </c>
      <c r="F433">
        <v>23</v>
      </c>
      <c r="G433" t="s">
        <v>352</v>
      </c>
      <c r="H433">
        <v>22654</v>
      </c>
      <c r="I433" t="s">
        <v>5051</v>
      </c>
      <c r="J433" t="s">
        <v>5052</v>
      </c>
      <c r="K433" t="s">
        <v>5053</v>
      </c>
      <c r="L433">
        <v>19991224</v>
      </c>
      <c r="M433" t="s">
        <v>5060</v>
      </c>
      <c r="N433">
        <v>223113</v>
      </c>
      <c r="P433">
        <v>2</v>
      </c>
      <c r="Q433" t="s">
        <v>357</v>
      </c>
      <c r="S433" t="s">
        <v>358</v>
      </c>
      <c r="X433" t="s">
        <v>359</v>
      </c>
      <c r="Z433" t="s">
        <v>360</v>
      </c>
    </row>
    <row r="434" spans="1:26">
      <c r="A434" t="s">
        <v>394</v>
      </c>
      <c r="B434">
        <v>74861834</v>
      </c>
      <c r="C434" t="s">
        <v>391</v>
      </c>
      <c r="D434" t="s">
        <v>392</v>
      </c>
      <c r="E434" t="s">
        <v>393</v>
      </c>
      <c r="F434">
        <v>23</v>
      </c>
      <c r="G434" t="s">
        <v>352</v>
      </c>
      <c r="H434">
        <v>22655</v>
      </c>
      <c r="I434" t="s">
        <v>353</v>
      </c>
      <c r="J434" t="s">
        <v>354</v>
      </c>
      <c r="K434" t="s">
        <v>355</v>
      </c>
      <c r="L434">
        <v>19981218</v>
      </c>
      <c r="M434" t="s">
        <v>394</v>
      </c>
      <c r="N434">
        <v>223114</v>
      </c>
      <c r="P434">
        <v>3</v>
      </c>
      <c r="Q434" t="s">
        <v>357</v>
      </c>
      <c r="S434" t="s">
        <v>358</v>
      </c>
      <c r="X434" t="s">
        <v>359</v>
      </c>
      <c r="Z434" t="s">
        <v>360</v>
      </c>
    </row>
    <row r="435" spans="1:26">
      <c r="A435" t="s">
        <v>419</v>
      </c>
      <c r="B435">
        <v>47056527</v>
      </c>
      <c r="C435" t="s">
        <v>417</v>
      </c>
      <c r="D435" t="s">
        <v>418</v>
      </c>
      <c r="E435" t="s">
        <v>351</v>
      </c>
      <c r="F435">
        <v>23</v>
      </c>
      <c r="G435" t="s">
        <v>352</v>
      </c>
      <c r="H435">
        <v>22655</v>
      </c>
      <c r="I435" t="s">
        <v>353</v>
      </c>
      <c r="J435" t="s">
        <v>354</v>
      </c>
      <c r="K435" t="s">
        <v>355</v>
      </c>
      <c r="L435">
        <v>19990227</v>
      </c>
      <c r="M435" t="s">
        <v>419</v>
      </c>
      <c r="N435">
        <v>223114</v>
      </c>
      <c r="P435">
        <v>3</v>
      </c>
      <c r="Q435" t="s">
        <v>357</v>
      </c>
      <c r="S435" t="s">
        <v>358</v>
      </c>
      <c r="X435" t="s">
        <v>359</v>
      </c>
      <c r="Z435" t="s">
        <v>360</v>
      </c>
    </row>
    <row r="436" spans="1:26">
      <c r="A436" t="s">
        <v>375</v>
      </c>
      <c r="B436">
        <v>48229732</v>
      </c>
      <c r="C436" t="s">
        <v>373</v>
      </c>
      <c r="D436" t="s">
        <v>374</v>
      </c>
      <c r="E436" t="s">
        <v>351</v>
      </c>
      <c r="F436">
        <v>23</v>
      </c>
      <c r="G436" t="s">
        <v>352</v>
      </c>
      <c r="H436">
        <v>22655</v>
      </c>
      <c r="I436" t="s">
        <v>353</v>
      </c>
      <c r="J436" t="s">
        <v>354</v>
      </c>
      <c r="K436" t="s">
        <v>355</v>
      </c>
      <c r="L436">
        <v>20000125</v>
      </c>
      <c r="M436" t="s">
        <v>375</v>
      </c>
      <c r="N436">
        <v>223114</v>
      </c>
      <c r="P436">
        <v>2</v>
      </c>
      <c r="Q436" t="s">
        <v>357</v>
      </c>
      <c r="S436" t="s">
        <v>358</v>
      </c>
      <c r="X436" t="s">
        <v>359</v>
      </c>
      <c r="Z436" t="s">
        <v>360</v>
      </c>
    </row>
    <row r="437" spans="1:26">
      <c r="A437" t="s">
        <v>387</v>
      </c>
      <c r="B437">
        <v>50993329</v>
      </c>
      <c r="C437" t="s">
        <v>385</v>
      </c>
      <c r="D437" t="s">
        <v>386</v>
      </c>
      <c r="E437" t="s">
        <v>351</v>
      </c>
      <c r="F437">
        <v>23</v>
      </c>
      <c r="G437" t="s">
        <v>352</v>
      </c>
      <c r="H437">
        <v>22655</v>
      </c>
      <c r="I437" t="s">
        <v>353</v>
      </c>
      <c r="J437" t="s">
        <v>354</v>
      </c>
      <c r="K437" t="s">
        <v>355</v>
      </c>
      <c r="L437">
        <v>19990720</v>
      </c>
      <c r="M437" t="s">
        <v>387</v>
      </c>
      <c r="N437">
        <v>223114</v>
      </c>
      <c r="P437">
        <v>2</v>
      </c>
      <c r="Q437" t="s">
        <v>357</v>
      </c>
      <c r="S437" t="s">
        <v>358</v>
      </c>
      <c r="X437" t="s">
        <v>359</v>
      </c>
      <c r="Z437" t="s">
        <v>360</v>
      </c>
    </row>
    <row r="438" spans="1:26">
      <c r="A438" t="s">
        <v>381</v>
      </c>
      <c r="B438">
        <v>58363126</v>
      </c>
      <c r="C438" t="s">
        <v>379</v>
      </c>
      <c r="D438" t="s">
        <v>380</v>
      </c>
      <c r="E438" t="s">
        <v>351</v>
      </c>
      <c r="F438">
        <v>23</v>
      </c>
      <c r="G438" t="s">
        <v>352</v>
      </c>
      <c r="H438">
        <v>22655</v>
      </c>
      <c r="I438" t="s">
        <v>353</v>
      </c>
      <c r="J438" t="s">
        <v>354</v>
      </c>
      <c r="K438" t="s">
        <v>355</v>
      </c>
      <c r="L438">
        <v>20000204</v>
      </c>
      <c r="M438" t="s">
        <v>381</v>
      </c>
      <c r="N438">
        <v>223114</v>
      </c>
      <c r="P438">
        <v>2</v>
      </c>
      <c r="Q438" t="s">
        <v>357</v>
      </c>
      <c r="S438" t="s">
        <v>358</v>
      </c>
      <c r="X438" t="s">
        <v>359</v>
      </c>
      <c r="Z438" t="s">
        <v>360</v>
      </c>
    </row>
    <row r="439" spans="1:26">
      <c r="A439" t="s">
        <v>356</v>
      </c>
      <c r="B439">
        <v>60581828</v>
      </c>
      <c r="C439" t="s">
        <v>349</v>
      </c>
      <c r="D439" t="s">
        <v>350</v>
      </c>
      <c r="E439" t="s">
        <v>351</v>
      </c>
      <c r="F439">
        <v>23</v>
      </c>
      <c r="G439" t="s">
        <v>352</v>
      </c>
      <c r="H439">
        <v>22655</v>
      </c>
      <c r="I439" t="s">
        <v>353</v>
      </c>
      <c r="J439" t="s">
        <v>354</v>
      </c>
      <c r="K439" t="s">
        <v>355</v>
      </c>
      <c r="L439">
        <v>20000102</v>
      </c>
      <c r="M439" t="s">
        <v>356</v>
      </c>
      <c r="N439">
        <v>223114</v>
      </c>
      <c r="P439">
        <v>2</v>
      </c>
      <c r="Q439" t="s">
        <v>357</v>
      </c>
      <c r="S439" t="s">
        <v>358</v>
      </c>
      <c r="X439" t="s">
        <v>359</v>
      </c>
      <c r="Z439" t="s">
        <v>360</v>
      </c>
    </row>
    <row r="440" spans="1:26">
      <c r="A440" t="s">
        <v>390</v>
      </c>
      <c r="B440">
        <v>74859740</v>
      </c>
      <c r="C440" t="s">
        <v>388</v>
      </c>
      <c r="D440" t="s">
        <v>389</v>
      </c>
      <c r="E440" t="s">
        <v>351</v>
      </c>
      <c r="F440">
        <v>23</v>
      </c>
      <c r="G440" t="s">
        <v>352</v>
      </c>
      <c r="H440">
        <v>22655</v>
      </c>
      <c r="I440" t="s">
        <v>353</v>
      </c>
      <c r="J440" t="s">
        <v>354</v>
      </c>
      <c r="K440" t="s">
        <v>355</v>
      </c>
      <c r="L440">
        <v>19980411</v>
      </c>
      <c r="M440" t="s">
        <v>390</v>
      </c>
      <c r="N440">
        <v>223114</v>
      </c>
      <c r="P440">
        <v>3</v>
      </c>
      <c r="Q440" t="s">
        <v>357</v>
      </c>
      <c r="S440" t="s">
        <v>358</v>
      </c>
      <c r="X440" t="s">
        <v>359</v>
      </c>
      <c r="Z440" t="s">
        <v>360</v>
      </c>
    </row>
    <row r="441" spans="1:26">
      <c r="A441" t="s">
        <v>372</v>
      </c>
      <c r="B441">
        <v>74860227</v>
      </c>
      <c r="C441" t="s">
        <v>370</v>
      </c>
      <c r="D441" t="s">
        <v>371</v>
      </c>
      <c r="E441" t="s">
        <v>351</v>
      </c>
      <c r="F441">
        <v>23</v>
      </c>
      <c r="G441" t="s">
        <v>352</v>
      </c>
      <c r="H441">
        <v>22655</v>
      </c>
      <c r="I441" t="s">
        <v>353</v>
      </c>
      <c r="J441" t="s">
        <v>354</v>
      </c>
      <c r="K441" t="s">
        <v>355</v>
      </c>
      <c r="L441">
        <v>19990122</v>
      </c>
      <c r="M441" t="s">
        <v>372</v>
      </c>
      <c r="N441">
        <v>223114</v>
      </c>
      <c r="P441">
        <v>3</v>
      </c>
      <c r="Q441" t="s">
        <v>357</v>
      </c>
      <c r="S441" t="s">
        <v>358</v>
      </c>
      <c r="X441" t="s">
        <v>359</v>
      </c>
      <c r="Z441" t="s">
        <v>360</v>
      </c>
    </row>
    <row r="442" spans="1:26">
      <c r="A442" t="s">
        <v>406</v>
      </c>
      <c r="B442">
        <v>74860833</v>
      </c>
      <c r="C442" t="s">
        <v>404</v>
      </c>
      <c r="D442" t="s">
        <v>405</v>
      </c>
      <c r="E442" t="s">
        <v>351</v>
      </c>
      <c r="F442">
        <v>23</v>
      </c>
      <c r="G442" t="s">
        <v>352</v>
      </c>
      <c r="H442">
        <v>22655</v>
      </c>
      <c r="I442" t="s">
        <v>353</v>
      </c>
      <c r="J442" t="s">
        <v>354</v>
      </c>
      <c r="K442" t="s">
        <v>355</v>
      </c>
      <c r="L442">
        <v>19990220</v>
      </c>
      <c r="M442" t="s">
        <v>406</v>
      </c>
      <c r="N442">
        <v>223114</v>
      </c>
      <c r="O442" t="s">
        <v>407</v>
      </c>
      <c r="P442">
        <v>3</v>
      </c>
      <c r="Q442" t="s">
        <v>357</v>
      </c>
      <c r="S442" t="s">
        <v>358</v>
      </c>
      <c r="X442" t="s">
        <v>359</v>
      </c>
      <c r="Z442" t="s">
        <v>360</v>
      </c>
    </row>
    <row r="443" spans="1:26">
      <c r="A443" t="s">
        <v>363</v>
      </c>
      <c r="B443">
        <v>74861026</v>
      </c>
      <c r="C443" t="s">
        <v>361</v>
      </c>
      <c r="D443" t="s">
        <v>362</v>
      </c>
      <c r="E443" t="s">
        <v>351</v>
      </c>
      <c r="F443">
        <v>23</v>
      </c>
      <c r="G443" t="s">
        <v>352</v>
      </c>
      <c r="H443">
        <v>22655</v>
      </c>
      <c r="I443" t="s">
        <v>353</v>
      </c>
      <c r="J443" t="s">
        <v>354</v>
      </c>
      <c r="K443" t="s">
        <v>355</v>
      </c>
      <c r="L443">
        <v>19980508</v>
      </c>
      <c r="M443" t="s">
        <v>363</v>
      </c>
      <c r="N443">
        <v>223114</v>
      </c>
      <c r="P443">
        <v>3</v>
      </c>
      <c r="Q443" t="s">
        <v>357</v>
      </c>
      <c r="S443" t="s">
        <v>358</v>
      </c>
      <c r="X443" t="s">
        <v>359</v>
      </c>
      <c r="Z443" t="s">
        <v>360</v>
      </c>
    </row>
    <row r="444" spans="1:26">
      <c r="A444" t="s">
        <v>410</v>
      </c>
      <c r="B444">
        <v>74861228</v>
      </c>
      <c r="C444" t="s">
        <v>408</v>
      </c>
      <c r="D444" t="s">
        <v>409</v>
      </c>
      <c r="E444" t="s">
        <v>351</v>
      </c>
      <c r="F444">
        <v>23</v>
      </c>
      <c r="G444" t="s">
        <v>352</v>
      </c>
      <c r="H444">
        <v>22655</v>
      </c>
      <c r="I444" t="s">
        <v>353</v>
      </c>
      <c r="J444" t="s">
        <v>354</v>
      </c>
      <c r="K444" t="s">
        <v>355</v>
      </c>
      <c r="L444">
        <v>19980929</v>
      </c>
      <c r="M444" t="s">
        <v>410</v>
      </c>
      <c r="N444">
        <v>223114</v>
      </c>
      <c r="P444">
        <v>3</v>
      </c>
      <c r="Q444" t="s">
        <v>357</v>
      </c>
      <c r="S444" t="s">
        <v>358</v>
      </c>
      <c r="X444" t="s">
        <v>359</v>
      </c>
      <c r="Z444" t="s">
        <v>360</v>
      </c>
    </row>
    <row r="445" spans="1:26">
      <c r="A445" t="s">
        <v>378</v>
      </c>
      <c r="B445">
        <v>74861935</v>
      </c>
      <c r="C445" t="s">
        <v>376</v>
      </c>
      <c r="D445" t="s">
        <v>377</v>
      </c>
      <c r="E445" t="s">
        <v>351</v>
      </c>
      <c r="F445">
        <v>23</v>
      </c>
      <c r="G445" t="s">
        <v>352</v>
      </c>
      <c r="H445">
        <v>22655</v>
      </c>
      <c r="I445" t="s">
        <v>353</v>
      </c>
      <c r="J445" t="s">
        <v>354</v>
      </c>
      <c r="K445" t="s">
        <v>355</v>
      </c>
      <c r="L445">
        <v>19980725</v>
      </c>
      <c r="M445" t="s">
        <v>378</v>
      </c>
      <c r="N445">
        <v>223114</v>
      </c>
      <c r="P445">
        <v>3</v>
      </c>
      <c r="Q445" t="s">
        <v>357</v>
      </c>
      <c r="S445" t="s">
        <v>358</v>
      </c>
      <c r="X445" t="s">
        <v>359</v>
      </c>
      <c r="Z445" t="s">
        <v>360</v>
      </c>
    </row>
    <row r="446" spans="1:26">
      <c r="A446" t="s">
        <v>422</v>
      </c>
      <c r="B446">
        <v>74862128</v>
      </c>
      <c r="C446" t="s">
        <v>420</v>
      </c>
      <c r="D446" t="s">
        <v>421</v>
      </c>
      <c r="E446" t="s">
        <v>351</v>
      </c>
      <c r="F446">
        <v>23</v>
      </c>
      <c r="G446" t="s">
        <v>352</v>
      </c>
      <c r="H446">
        <v>22655</v>
      </c>
      <c r="I446" t="s">
        <v>353</v>
      </c>
      <c r="J446" t="s">
        <v>354</v>
      </c>
      <c r="K446" t="s">
        <v>355</v>
      </c>
      <c r="L446">
        <v>19980622</v>
      </c>
      <c r="M446" t="s">
        <v>422</v>
      </c>
      <c r="N446">
        <v>223114</v>
      </c>
      <c r="P446">
        <v>3</v>
      </c>
      <c r="Q446" t="s">
        <v>357</v>
      </c>
      <c r="S446" t="s">
        <v>358</v>
      </c>
      <c r="X446" t="s">
        <v>359</v>
      </c>
      <c r="Z446" t="s">
        <v>360</v>
      </c>
    </row>
    <row r="447" spans="1:26">
      <c r="A447" t="s">
        <v>413</v>
      </c>
      <c r="B447">
        <v>74862330</v>
      </c>
      <c r="C447" t="s">
        <v>411</v>
      </c>
      <c r="D447" t="s">
        <v>412</v>
      </c>
      <c r="E447" t="s">
        <v>351</v>
      </c>
      <c r="F447">
        <v>23</v>
      </c>
      <c r="G447" t="s">
        <v>352</v>
      </c>
      <c r="H447">
        <v>22655</v>
      </c>
      <c r="I447" t="s">
        <v>353</v>
      </c>
      <c r="J447" t="s">
        <v>354</v>
      </c>
      <c r="K447" t="s">
        <v>355</v>
      </c>
      <c r="L447">
        <v>19981016</v>
      </c>
      <c r="M447" t="s">
        <v>413</v>
      </c>
      <c r="N447">
        <v>223114</v>
      </c>
      <c r="P447">
        <v>3</v>
      </c>
      <c r="Q447" t="s">
        <v>357</v>
      </c>
      <c r="S447" t="s">
        <v>358</v>
      </c>
      <c r="X447" t="s">
        <v>359</v>
      </c>
      <c r="Z447" t="s">
        <v>360</v>
      </c>
    </row>
    <row r="448" spans="1:26">
      <c r="A448" t="s">
        <v>384</v>
      </c>
      <c r="B448">
        <v>74862936</v>
      </c>
      <c r="C448" t="s">
        <v>382</v>
      </c>
      <c r="D448" t="s">
        <v>383</v>
      </c>
      <c r="E448" t="s">
        <v>351</v>
      </c>
      <c r="F448">
        <v>23</v>
      </c>
      <c r="G448" t="s">
        <v>352</v>
      </c>
      <c r="H448">
        <v>22655</v>
      </c>
      <c r="I448" t="s">
        <v>353</v>
      </c>
      <c r="J448" t="s">
        <v>354</v>
      </c>
      <c r="K448" t="s">
        <v>355</v>
      </c>
      <c r="L448">
        <v>19980731</v>
      </c>
      <c r="M448" t="s">
        <v>384</v>
      </c>
      <c r="N448">
        <v>223114</v>
      </c>
      <c r="P448">
        <v>3</v>
      </c>
      <c r="Q448" t="s">
        <v>357</v>
      </c>
      <c r="S448" t="s">
        <v>358</v>
      </c>
      <c r="X448" t="s">
        <v>359</v>
      </c>
      <c r="Z448" t="s">
        <v>360</v>
      </c>
    </row>
    <row r="449" spans="1:26">
      <c r="A449" t="s">
        <v>369</v>
      </c>
      <c r="B449">
        <v>74863129</v>
      </c>
      <c r="C449" t="s">
        <v>367</v>
      </c>
      <c r="D449" t="s">
        <v>368</v>
      </c>
      <c r="E449" t="s">
        <v>351</v>
      </c>
      <c r="F449">
        <v>23</v>
      </c>
      <c r="G449" t="s">
        <v>352</v>
      </c>
      <c r="H449">
        <v>22655</v>
      </c>
      <c r="I449" t="s">
        <v>353</v>
      </c>
      <c r="J449" t="s">
        <v>354</v>
      </c>
      <c r="K449" t="s">
        <v>355</v>
      </c>
      <c r="L449">
        <v>19990308</v>
      </c>
      <c r="M449" t="s">
        <v>369</v>
      </c>
      <c r="N449">
        <v>223114</v>
      </c>
      <c r="P449">
        <v>3</v>
      </c>
      <c r="Q449" t="s">
        <v>357</v>
      </c>
      <c r="S449" t="s">
        <v>358</v>
      </c>
      <c r="X449" t="s">
        <v>359</v>
      </c>
      <c r="Z449" t="s">
        <v>360</v>
      </c>
    </row>
    <row r="450" spans="1:26">
      <c r="A450" t="s">
        <v>400</v>
      </c>
      <c r="B450">
        <v>74863634</v>
      </c>
      <c r="C450" t="s">
        <v>398</v>
      </c>
      <c r="D450" t="s">
        <v>399</v>
      </c>
      <c r="E450" t="s">
        <v>351</v>
      </c>
      <c r="F450">
        <v>23</v>
      </c>
      <c r="G450" t="s">
        <v>352</v>
      </c>
      <c r="H450">
        <v>22655</v>
      </c>
      <c r="I450" t="s">
        <v>353</v>
      </c>
      <c r="J450" t="s">
        <v>354</v>
      </c>
      <c r="K450" t="s">
        <v>355</v>
      </c>
      <c r="L450">
        <v>19990217</v>
      </c>
      <c r="M450" t="s">
        <v>400</v>
      </c>
      <c r="N450">
        <v>223114</v>
      </c>
      <c r="P450">
        <v>3</v>
      </c>
      <c r="Q450" t="s">
        <v>357</v>
      </c>
      <c r="S450" t="s">
        <v>358</v>
      </c>
      <c r="X450" t="s">
        <v>359</v>
      </c>
      <c r="Z450" t="s">
        <v>360</v>
      </c>
    </row>
    <row r="451" spans="1:26">
      <c r="A451" t="s">
        <v>397</v>
      </c>
      <c r="B451">
        <v>84926837</v>
      </c>
      <c r="C451" t="s">
        <v>395</v>
      </c>
      <c r="D451" t="s">
        <v>396</v>
      </c>
      <c r="E451" t="s">
        <v>351</v>
      </c>
      <c r="F451">
        <v>23</v>
      </c>
      <c r="G451" t="s">
        <v>352</v>
      </c>
      <c r="H451">
        <v>22655</v>
      </c>
      <c r="I451" t="s">
        <v>353</v>
      </c>
      <c r="J451" t="s">
        <v>354</v>
      </c>
      <c r="K451" t="s">
        <v>355</v>
      </c>
      <c r="L451">
        <v>19990324</v>
      </c>
      <c r="M451" t="s">
        <v>397</v>
      </c>
      <c r="N451">
        <v>223114</v>
      </c>
      <c r="P451">
        <v>3</v>
      </c>
      <c r="Q451" t="s">
        <v>357</v>
      </c>
      <c r="S451" t="s">
        <v>358</v>
      </c>
      <c r="X451" t="s">
        <v>359</v>
      </c>
      <c r="Z451" t="s">
        <v>360</v>
      </c>
    </row>
    <row r="452" spans="1:26">
      <c r="A452" t="s">
        <v>403</v>
      </c>
      <c r="B452">
        <v>86693739</v>
      </c>
      <c r="C452" t="s">
        <v>401</v>
      </c>
      <c r="D452" t="s">
        <v>402</v>
      </c>
      <c r="E452" t="s">
        <v>351</v>
      </c>
      <c r="F452">
        <v>23</v>
      </c>
      <c r="G452" t="s">
        <v>352</v>
      </c>
      <c r="H452">
        <v>22655</v>
      </c>
      <c r="I452" t="s">
        <v>353</v>
      </c>
      <c r="J452" t="s">
        <v>354</v>
      </c>
      <c r="K452" t="s">
        <v>355</v>
      </c>
      <c r="L452">
        <v>20000312</v>
      </c>
      <c r="M452" t="s">
        <v>403</v>
      </c>
      <c r="N452">
        <v>223114</v>
      </c>
      <c r="P452">
        <v>2</v>
      </c>
      <c r="Q452" t="s">
        <v>357</v>
      </c>
      <c r="S452" t="s">
        <v>358</v>
      </c>
      <c r="X452" t="s">
        <v>359</v>
      </c>
      <c r="Z452" t="s">
        <v>360</v>
      </c>
    </row>
    <row r="453" spans="1:26">
      <c r="A453" t="s">
        <v>416</v>
      </c>
      <c r="B453">
        <v>86694437</v>
      </c>
      <c r="C453" t="s">
        <v>414</v>
      </c>
      <c r="D453" t="s">
        <v>415</v>
      </c>
      <c r="E453" t="s">
        <v>351</v>
      </c>
      <c r="F453">
        <v>23</v>
      </c>
      <c r="G453" t="s">
        <v>352</v>
      </c>
      <c r="H453">
        <v>22655</v>
      </c>
      <c r="I453" t="s">
        <v>353</v>
      </c>
      <c r="J453" t="s">
        <v>354</v>
      </c>
      <c r="K453" t="s">
        <v>355</v>
      </c>
      <c r="L453">
        <v>19990624</v>
      </c>
      <c r="M453" t="s">
        <v>416</v>
      </c>
      <c r="N453">
        <v>223114</v>
      </c>
      <c r="P453">
        <v>2</v>
      </c>
      <c r="Q453" t="s">
        <v>357</v>
      </c>
      <c r="S453" t="s">
        <v>358</v>
      </c>
      <c r="X453" t="s">
        <v>359</v>
      </c>
      <c r="Z453" t="s">
        <v>360</v>
      </c>
    </row>
    <row r="454" spans="1:26">
      <c r="A454" t="s">
        <v>428</v>
      </c>
      <c r="B454">
        <v>86695741</v>
      </c>
      <c r="C454" t="s">
        <v>426</v>
      </c>
      <c r="D454" t="s">
        <v>427</v>
      </c>
      <c r="E454" t="s">
        <v>351</v>
      </c>
      <c r="F454">
        <v>23</v>
      </c>
      <c r="G454" t="s">
        <v>352</v>
      </c>
      <c r="H454">
        <v>22655</v>
      </c>
      <c r="I454" t="s">
        <v>353</v>
      </c>
      <c r="J454" t="s">
        <v>354</v>
      </c>
      <c r="K454" t="s">
        <v>355</v>
      </c>
      <c r="L454">
        <v>19990420</v>
      </c>
      <c r="M454" t="s">
        <v>428</v>
      </c>
      <c r="N454">
        <v>223114</v>
      </c>
      <c r="P454">
        <v>2</v>
      </c>
      <c r="Q454" t="s">
        <v>357</v>
      </c>
      <c r="S454" t="s">
        <v>358</v>
      </c>
      <c r="X454" t="s">
        <v>359</v>
      </c>
      <c r="Z454" t="s">
        <v>360</v>
      </c>
    </row>
    <row r="455" spans="1:26">
      <c r="A455" t="s">
        <v>366</v>
      </c>
      <c r="B455">
        <v>86696843</v>
      </c>
      <c r="C455" t="s">
        <v>364</v>
      </c>
      <c r="D455" t="s">
        <v>365</v>
      </c>
      <c r="E455" t="s">
        <v>351</v>
      </c>
      <c r="F455">
        <v>23</v>
      </c>
      <c r="G455" t="s">
        <v>352</v>
      </c>
      <c r="H455">
        <v>22655</v>
      </c>
      <c r="I455" t="s">
        <v>353</v>
      </c>
      <c r="J455" t="s">
        <v>354</v>
      </c>
      <c r="K455" t="s">
        <v>355</v>
      </c>
      <c r="L455">
        <v>20000115</v>
      </c>
      <c r="M455" t="s">
        <v>366</v>
      </c>
      <c r="N455">
        <v>223114</v>
      </c>
      <c r="P455">
        <v>2</v>
      </c>
      <c r="Q455" t="s">
        <v>357</v>
      </c>
      <c r="S455" t="s">
        <v>358</v>
      </c>
      <c r="X455" t="s">
        <v>359</v>
      </c>
      <c r="Z455" t="s">
        <v>360</v>
      </c>
    </row>
    <row r="456" spans="1:26">
      <c r="A456" t="s">
        <v>425</v>
      </c>
      <c r="B456">
        <v>86697137</v>
      </c>
      <c r="C456" t="s">
        <v>423</v>
      </c>
      <c r="D456" t="s">
        <v>424</v>
      </c>
      <c r="E456" t="s">
        <v>351</v>
      </c>
      <c r="F456">
        <v>23</v>
      </c>
      <c r="G456" t="s">
        <v>352</v>
      </c>
      <c r="H456">
        <v>22655</v>
      </c>
      <c r="I456" t="s">
        <v>353</v>
      </c>
      <c r="J456" t="s">
        <v>354</v>
      </c>
      <c r="K456" t="s">
        <v>355</v>
      </c>
      <c r="L456">
        <v>19990425</v>
      </c>
      <c r="M456" t="s">
        <v>425</v>
      </c>
      <c r="N456">
        <v>223114</v>
      </c>
      <c r="P456">
        <v>2</v>
      </c>
      <c r="Q456" t="s">
        <v>357</v>
      </c>
      <c r="S456" t="s">
        <v>358</v>
      </c>
      <c r="X456" t="s">
        <v>359</v>
      </c>
      <c r="Z456" t="s">
        <v>360</v>
      </c>
    </row>
    <row r="457" spans="1:26">
      <c r="A457" t="s">
        <v>4865</v>
      </c>
      <c r="B457">
        <v>76226932</v>
      </c>
      <c r="C457" t="s">
        <v>4863</v>
      </c>
      <c r="D457" t="s">
        <v>4864</v>
      </c>
      <c r="E457" t="s">
        <v>393</v>
      </c>
      <c r="F457">
        <v>23</v>
      </c>
      <c r="G457" t="s">
        <v>352</v>
      </c>
      <c r="H457">
        <v>22656</v>
      </c>
      <c r="I457" t="s">
        <v>4841</v>
      </c>
      <c r="J457" t="s">
        <v>4842</v>
      </c>
      <c r="K457" t="s">
        <v>4843</v>
      </c>
      <c r="L457">
        <v>19980503</v>
      </c>
      <c r="M457" t="s">
        <v>4865</v>
      </c>
      <c r="N457">
        <v>223116</v>
      </c>
      <c r="P457">
        <v>3</v>
      </c>
      <c r="Q457" t="s">
        <v>357</v>
      </c>
      <c r="S457" t="s">
        <v>835</v>
      </c>
      <c r="X457" t="s">
        <v>359</v>
      </c>
      <c r="Z457" t="s">
        <v>360</v>
      </c>
    </row>
    <row r="458" spans="1:26">
      <c r="A458" t="s">
        <v>4898</v>
      </c>
      <c r="B458">
        <v>89267537</v>
      </c>
      <c r="C458" t="s">
        <v>4896</v>
      </c>
      <c r="D458" t="s">
        <v>4897</v>
      </c>
      <c r="E458" t="s">
        <v>393</v>
      </c>
      <c r="F458">
        <v>23</v>
      </c>
      <c r="G458" t="s">
        <v>352</v>
      </c>
      <c r="H458">
        <v>22656</v>
      </c>
      <c r="I458" t="s">
        <v>4841</v>
      </c>
      <c r="J458" t="s">
        <v>4842</v>
      </c>
      <c r="K458" t="s">
        <v>4843</v>
      </c>
      <c r="L458">
        <v>19991004</v>
      </c>
      <c r="M458" t="s">
        <v>4898</v>
      </c>
      <c r="N458">
        <v>223116</v>
      </c>
      <c r="P458">
        <v>2</v>
      </c>
      <c r="Q458" t="s">
        <v>357</v>
      </c>
      <c r="S458" t="s">
        <v>835</v>
      </c>
      <c r="X458" t="s">
        <v>359</v>
      </c>
      <c r="Z458" t="s">
        <v>360</v>
      </c>
    </row>
    <row r="459" spans="1:26">
      <c r="A459" t="s">
        <v>4874</v>
      </c>
      <c r="B459">
        <v>45732627</v>
      </c>
      <c r="C459" t="s">
        <v>4872</v>
      </c>
      <c r="D459" t="s">
        <v>4873</v>
      </c>
      <c r="E459" t="s">
        <v>351</v>
      </c>
      <c r="F459">
        <v>23</v>
      </c>
      <c r="G459" t="s">
        <v>352</v>
      </c>
      <c r="H459">
        <v>22656</v>
      </c>
      <c r="I459" t="s">
        <v>4841</v>
      </c>
      <c r="J459" t="s">
        <v>4842</v>
      </c>
      <c r="K459" t="s">
        <v>4843</v>
      </c>
      <c r="L459">
        <v>19981216</v>
      </c>
      <c r="M459" t="s">
        <v>4874</v>
      </c>
      <c r="N459">
        <v>223116</v>
      </c>
      <c r="P459">
        <v>3</v>
      </c>
      <c r="Q459" t="s">
        <v>357</v>
      </c>
      <c r="S459" t="s">
        <v>835</v>
      </c>
      <c r="X459" t="s">
        <v>359</v>
      </c>
      <c r="Z459" t="s">
        <v>360</v>
      </c>
    </row>
    <row r="460" spans="1:26">
      <c r="A460" t="s">
        <v>4910</v>
      </c>
      <c r="B460">
        <v>49816129</v>
      </c>
      <c r="C460" t="s">
        <v>4908</v>
      </c>
      <c r="D460" t="s">
        <v>4909</v>
      </c>
      <c r="E460" t="s">
        <v>351</v>
      </c>
      <c r="F460">
        <v>23</v>
      </c>
      <c r="G460" t="s">
        <v>352</v>
      </c>
      <c r="H460">
        <v>22656</v>
      </c>
      <c r="I460" t="s">
        <v>4841</v>
      </c>
      <c r="J460" t="s">
        <v>4842</v>
      </c>
      <c r="K460" t="s">
        <v>4843</v>
      </c>
      <c r="L460">
        <v>19990712</v>
      </c>
      <c r="M460" t="s">
        <v>4910</v>
      </c>
      <c r="N460">
        <v>223116</v>
      </c>
      <c r="P460">
        <v>2</v>
      </c>
      <c r="Q460" t="s">
        <v>357</v>
      </c>
      <c r="S460" t="s">
        <v>835</v>
      </c>
      <c r="X460" t="s">
        <v>359</v>
      </c>
      <c r="Z460" t="s">
        <v>360</v>
      </c>
    </row>
    <row r="461" spans="1:26">
      <c r="A461" t="s">
        <v>4847</v>
      </c>
      <c r="B461">
        <v>53163220</v>
      </c>
      <c r="C461" t="s">
        <v>4845</v>
      </c>
      <c r="D461" t="s">
        <v>4846</v>
      </c>
      <c r="E461" t="s">
        <v>351</v>
      </c>
      <c r="F461">
        <v>23</v>
      </c>
      <c r="G461" t="s">
        <v>352</v>
      </c>
      <c r="H461">
        <v>22656</v>
      </c>
      <c r="I461" t="s">
        <v>4841</v>
      </c>
      <c r="J461" t="s">
        <v>4842</v>
      </c>
      <c r="K461" t="s">
        <v>4843</v>
      </c>
      <c r="L461">
        <v>20000304</v>
      </c>
      <c r="M461" t="s">
        <v>4847</v>
      </c>
      <c r="N461">
        <v>223116</v>
      </c>
      <c r="P461">
        <v>2</v>
      </c>
      <c r="Q461" t="s">
        <v>357</v>
      </c>
      <c r="S461" t="s">
        <v>835</v>
      </c>
      <c r="X461" t="s">
        <v>359</v>
      </c>
      <c r="Z461" t="s">
        <v>360</v>
      </c>
    </row>
    <row r="462" spans="1:26">
      <c r="A462" t="s">
        <v>4886</v>
      </c>
      <c r="B462">
        <v>59177837</v>
      </c>
      <c r="C462" t="s">
        <v>4884</v>
      </c>
      <c r="D462" t="s">
        <v>4885</v>
      </c>
      <c r="E462" t="s">
        <v>351</v>
      </c>
      <c r="F462">
        <v>23</v>
      </c>
      <c r="G462" t="s">
        <v>352</v>
      </c>
      <c r="H462">
        <v>22656</v>
      </c>
      <c r="I462" t="s">
        <v>4841</v>
      </c>
      <c r="J462" t="s">
        <v>4842</v>
      </c>
      <c r="K462" t="s">
        <v>4843</v>
      </c>
      <c r="L462">
        <v>19990801</v>
      </c>
      <c r="M462" t="s">
        <v>4886</v>
      </c>
      <c r="N462">
        <v>223116</v>
      </c>
      <c r="P462">
        <v>2</v>
      </c>
      <c r="Q462" t="s">
        <v>357</v>
      </c>
      <c r="S462" t="s">
        <v>835</v>
      </c>
      <c r="X462" t="s">
        <v>359</v>
      </c>
      <c r="Z462" t="s">
        <v>360</v>
      </c>
    </row>
    <row r="463" spans="1:26">
      <c r="A463" t="s">
        <v>4889</v>
      </c>
      <c r="B463">
        <v>61293829</v>
      </c>
      <c r="C463" t="s">
        <v>4887</v>
      </c>
      <c r="D463" t="s">
        <v>4888</v>
      </c>
      <c r="E463" t="s">
        <v>351</v>
      </c>
      <c r="F463">
        <v>23</v>
      </c>
      <c r="G463" t="s">
        <v>352</v>
      </c>
      <c r="H463">
        <v>22656</v>
      </c>
      <c r="I463" t="s">
        <v>4841</v>
      </c>
      <c r="J463" t="s">
        <v>4842</v>
      </c>
      <c r="K463" t="s">
        <v>4843</v>
      </c>
      <c r="L463">
        <v>19990807</v>
      </c>
      <c r="M463" t="s">
        <v>4889</v>
      </c>
      <c r="N463">
        <v>223116</v>
      </c>
      <c r="P463">
        <v>2</v>
      </c>
      <c r="Q463" t="s">
        <v>357</v>
      </c>
      <c r="S463" t="s">
        <v>835</v>
      </c>
      <c r="X463" t="s">
        <v>359</v>
      </c>
      <c r="Z463" t="s">
        <v>360</v>
      </c>
    </row>
    <row r="464" spans="1:26">
      <c r="A464" t="s">
        <v>4871</v>
      </c>
      <c r="B464">
        <v>76225325</v>
      </c>
      <c r="C464" t="s">
        <v>4869</v>
      </c>
      <c r="D464" t="s">
        <v>4870</v>
      </c>
      <c r="E464" t="s">
        <v>351</v>
      </c>
      <c r="F464">
        <v>23</v>
      </c>
      <c r="G464" t="s">
        <v>352</v>
      </c>
      <c r="H464">
        <v>22656</v>
      </c>
      <c r="I464" t="s">
        <v>4841</v>
      </c>
      <c r="J464" t="s">
        <v>4842</v>
      </c>
      <c r="K464" t="s">
        <v>4843</v>
      </c>
      <c r="L464">
        <v>19980729</v>
      </c>
      <c r="M464" t="s">
        <v>4871</v>
      </c>
      <c r="N464">
        <v>223116</v>
      </c>
      <c r="P464">
        <v>3</v>
      </c>
      <c r="Q464" t="s">
        <v>357</v>
      </c>
      <c r="S464" t="s">
        <v>835</v>
      </c>
      <c r="X464" t="s">
        <v>359</v>
      </c>
      <c r="Z464" t="s">
        <v>360</v>
      </c>
    </row>
    <row r="465" spans="1:26">
      <c r="A465" t="s">
        <v>4895</v>
      </c>
      <c r="B465">
        <v>76225628</v>
      </c>
      <c r="C465" t="s">
        <v>4893</v>
      </c>
      <c r="D465" t="s">
        <v>4894</v>
      </c>
      <c r="E465" t="s">
        <v>351</v>
      </c>
      <c r="F465">
        <v>23</v>
      </c>
      <c r="G465" t="s">
        <v>352</v>
      </c>
      <c r="H465">
        <v>22656</v>
      </c>
      <c r="I465" t="s">
        <v>4841</v>
      </c>
      <c r="J465" t="s">
        <v>4842</v>
      </c>
      <c r="K465" t="s">
        <v>4843</v>
      </c>
      <c r="L465">
        <v>19981218</v>
      </c>
      <c r="M465" t="s">
        <v>4895</v>
      </c>
      <c r="N465">
        <v>223116</v>
      </c>
      <c r="P465">
        <v>3</v>
      </c>
      <c r="Q465" t="s">
        <v>357</v>
      </c>
      <c r="S465" t="s">
        <v>835</v>
      </c>
      <c r="X465" t="s">
        <v>359</v>
      </c>
      <c r="Z465" t="s">
        <v>360</v>
      </c>
    </row>
    <row r="466" spans="1:26">
      <c r="A466" t="s">
        <v>4916</v>
      </c>
      <c r="B466">
        <v>76225931</v>
      </c>
      <c r="C466" t="s">
        <v>4914</v>
      </c>
      <c r="D466" t="s">
        <v>4915</v>
      </c>
      <c r="E466" t="s">
        <v>351</v>
      </c>
      <c r="F466">
        <v>23</v>
      </c>
      <c r="G466" t="s">
        <v>352</v>
      </c>
      <c r="H466">
        <v>22656</v>
      </c>
      <c r="I466" t="s">
        <v>4841</v>
      </c>
      <c r="J466" t="s">
        <v>4842</v>
      </c>
      <c r="K466" t="s">
        <v>4843</v>
      </c>
      <c r="L466">
        <v>19980602</v>
      </c>
      <c r="M466" t="s">
        <v>4916</v>
      </c>
      <c r="N466">
        <v>223116</v>
      </c>
      <c r="P466">
        <v>3</v>
      </c>
      <c r="Q466" t="s">
        <v>357</v>
      </c>
      <c r="S466" t="s">
        <v>835</v>
      </c>
      <c r="X466" t="s">
        <v>359</v>
      </c>
      <c r="Z466" t="s">
        <v>360</v>
      </c>
    </row>
    <row r="467" spans="1:26">
      <c r="A467" t="s">
        <v>4859</v>
      </c>
      <c r="B467">
        <v>89265434</v>
      </c>
      <c r="C467" t="s">
        <v>4857</v>
      </c>
      <c r="D467" t="s">
        <v>4858</v>
      </c>
      <c r="E467" t="s">
        <v>351</v>
      </c>
      <c r="F467">
        <v>23</v>
      </c>
      <c r="G467" t="s">
        <v>352</v>
      </c>
      <c r="H467">
        <v>22656</v>
      </c>
      <c r="I467" t="s">
        <v>4841</v>
      </c>
      <c r="J467" t="s">
        <v>4842</v>
      </c>
      <c r="K467" t="s">
        <v>4843</v>
      </c>
      <c r="L467">
        <v>20000309</v>
      </c>
      <c r="M467" t="s">
        <v>4859</v>
      </c>
      <c r="N467">
        <v>223116</v>
      </c>
      <c r="P467">
        <v>2</v>
      </c>
      <c r="Q467" t="s">
        <v>357</v>
      </c>
      <c r="S467" t="s">
        <v>835</v>
      </c>
      <c r="X467" t="s">
        <v>359</v>
      </c>
      <c r="Z467" t="s">
        <v>360</v>
      </c>
    </row>
    <row r="468" spans="1:26">
      <c r="A468" t="s">
        <v>4880</v>
      </c>
      <c r="B468">
        <v>89267941</v>
      </c>
      <c r="C468" t="s">
        <v>4878</v>
      </c>
      <c r="D468" t="s">
        <v>4879</v>
      </c>
      <c r="E468" t="s">
        <v>351</v>
      </c>
      <c r="F468">
        <v>23</v>
      </c>
      <c r="G468" t="s">
        <v>352</v>
      </c>
      <c r="H468">
        <v>22656</v>
      </c>
      <c r="I468" t="s">
        <v>4841</v>
      </c>
      <c r="J468" t="s">
        <v>4842</v>
      </c>
      <c r="K468" t="s">
        <v>4843</v>
      </c>
      <c r="L468">
        <v>19990901</v>
      </c>
      <c r="M468" t="s">
        <v>4880</v>
      </c>
      <c r="N468">
        <v>223116</v>
      </c>
      <c r="P468">
        <v>2</v>
      </c>
      <c r="Q468" t="s">
        <v>357</v>
      </c>
      <c r="S468" t="s">
        <v>835</v>
      </c>
      <c r="X468" t="s">
        <v>359</v>
      </c>
      <c r="Z468" t="s">
        <v>360</v>
      </c>
    </row>
    <row r="469" spans="1:26">
      <c r="A469" t="s">
        <v>4907</v>
      </c>
      <c r="B469">
        <v>89656135</v>
      </c>
      <c r="C469" t="s">
        <v>4905</v>
      </c>
      <c r="D469" t="s">
        <v>4906</v>
      </c>
      <c r="E469" t="s">
        <v>351</v>
      </c>
      <c r="F469">
        <v>23</v>
      </c>
      <c r="G469" t="s">
        <v>352</v>
      </c>
      <c r="H469">
        <v>22656</v>
      </c>
      <c r="I469" t="s">
        <v>4841</v>
      </c>
      <c r="J469" t="s">
        <v>4842</v>
      </c>
      <c r="K469" t="s">
        <v>4843</v>
      </c>
      <c r="L469">
        <v>19991109</v>
      </c>
      <c r="M469" t="s">
        <v>4907</v>
      </c>
      <c r="N469">
        <v>223116</v>
      </c>
      <c r="P469">
        <v>2</v>
      </c>
      <c r="Q469" t="s">
        <v>357</v>
      </c>
      <c r="S469" t="s">
        <v>835</v>
      </c>
      <c r="X469" t="s">
        <v>359</v>
      </c>
      <c r="Z469" t="s">
        <v>360</v>
      </c>
    </row>
    <row r="470" spans="1:26">
      <c r="A470" t="s">
        <v>4904</v>
      </c>
      <c r="B470">
        <v>59818334</v>
      </c>
      <c r="C470" t="s">
        <v>4902</v>
      </c>
      <c r="D470" t="s">
        <v>4903</v>
      </c>
      <c r="E470" t="s">
        <v>351</v>
      </c>
      <c r="F470">
        <v>23</v>
      </c>
      <c r="G470" t="s">
        <v>352</v>
      </c>
      <c r="H470">
        <v>22656</v>
      </c>
      <c r="I470" t="s">
        <v>4841</v>
      </c>
      <c r="J470" t="s">
        <v>4842</v>
      </c>
      <c r="K470" t="s">
        <v>4843</v>
      </c>
      <c r="L470">
        <v>20001101</v>
      </c>
      <c r="M470" t="s">
        <v>4904</v>
      </c>
      <c r="N470">
        <v>223116</v>
      </c>
      <c r="P470">
        <v>1</v>
      </c>
      <c r="Q470" t="s">
        <v>357</v>
      </c>
      <c r="S470" t="s">
        <v>835</v>
      </c>
      <c r="X470" t="s">
        <v>359</v>
      </c>
      <c r="Z470" t="s">
        <v>360</v>
      </c>
    </row>
    <row r="471" spans="1:26">
      <c r="A471" t="s">
        <v>4883</v>
      </c>
      <c r="B471">
        <v>63629026</v>
      </c>
      <c r="C471" t="s">
        <v>4881</v>
      </c>
      <c r="D471" t="s">
        <v>4882</v>
      </c>
      <c r="E471" t="s">
        <v>351</v>
      </c>
      <c r="F471">
        <v>23</v>
      </c>
      <c r="G471" t="s">
        <v>352</v>
      </c>
      <c r="H471">
        <v>22656</v>
      </c>
      <c r="I471" t="s">
        <v>4841</v>
      </c>
      <c r="J471" t="s">
        <v>4842</v>
      </c>
      <c r="K471" t="s">
        <v>4843</v>
      </c>
      <c r="L471">
        <v>20001001</v>
      </c>
      <c r="M471" t="s">
        <v>4883</v>
      </c>
      <c r="N471">
        <v>223116</v>
      </c>
      <c r="P471">
        <v>1</v>
      </c>
      <c r="Q471" t="s">
        <v>357</v>
      </c>
      <c r="S471" t="s">
        <v>835</v>
      </c>
      <c r="X471" t="s">
        <v>359</v>
      </c>
      <c r="Z471" t="s">
        <v>360</v>
      </c>
    </row>
    <row r="472" spans="1:26">
      <c r="A472" t="s">
        <v>4856</v>
      </c>
      <c r="B472">
        <v>63810422</v>
      </c>
      <c r="C472" t="s">
        <v>4854</v>
      </c>
      <c r="D472" t="s">
        <v>4855</v>
      </c>
      <c r="E472" t="s">
        <v>351</v>
      </c>
      <c r="F472">
        <v>23</v>
      </c>
      <c r="G472" t="s">
        <v>352</v>
      </c>
      <c r="H472">
        <v>22656</v>
      </c>
      <c r="I472" t="s">
        <v>4841</v>
      </c>
      <c r="J472" t="s">
        <v>4842</v>
      </c>
      <c r="K472" t="s">
        <v>4843</v>
      </c>
      <c r="L472">
        <v>20001004</v>
      </c>
      <c r="M472" t="s">
        <v>4856</v>
      </c>
      <c r="N472">
        <v>223116</v>
      </c>
      <c r="P472">
        <v>1</v>
      </c>
      <c r="Q472" t="s">
        <v>357</v>
      </c>
      <c r="S472" t="s">
        <v>835</v>
      </c>
      <c r="X472" t="s">
        <v>359</v>
      </c>
      <c r="Z472" t="s">
        <v>360</v>
      </c>
    </row>
    <row r="473" spans="1:26">
      <c r="A473" t="s">
        <v>4862</v>
      </c>
      <c r="B473">
        <v>85365027</v>
      </c>
      <c r="C473" t="s">
        <v>4860</v>
      </c>
      <c r="D473" t="s">
        <v>4861</v>
      </c>
      <c r="E473" t="s">
        <v>351</v>
      </c>
      <c r="F473">
        <v>23</v>
      </c>
      <c r="G473" t="s">
        <v>352</v>
      </c>
      <c r="H473">
        <v>22656</v>
      </c>
      <c r="I473" t="s">
        <v>4841</v>
      </c>
      <c r="J473" t="s">
        <v>4842</v>
      </c>
      <c r="K473" t="s">
        <v>4843</v>
      </c>
      <c r="L473">
        <v>20000810</v>
      </c>
      <c r="M473" t="s">
        <v>4862</v>
      </c>
      <c r="N473">
        <v>223116</v>
      </c>
      <c r="P473">
        <v>1</v>
      </c>
      <c r="Q473" t="s">
        <v>357</v>
      </c>
      <c r="S473" t="s">
        <v>835</v>
      </c>
      <c r="X473" t="s">
        <v>359</v>
      </c>
      <c r="Z473" t="s">
        <v>360</v>
      </c>
    </row>
    <row r="474" spans="1:26">
      <c r="A474" t="s">
        <v>4844</v>
      </c>
      <c r="B474">
        <v>98711531</v>
      </c>
      <c r="C474" t="s">
        <v>4839</v>
      </c>
      <c r="D474" t="s">
        <v>4840</v>
      </c>
      <c r="E474" t="s">
        <v>351</v>
      </c>
      <c r="F474">
        <v>23</v>
      </c>
      <c r="G474" t="s">
        <v>352</v>
      </c>
      <c r="H474">
        <v>22656</v>
      </c>
      <c r="I474" t="s">
        <v>4841</v>
      </c>
      <c r="J474" t="s">
        <v>4842</v>
      </c>
      <c r="K474" t="s">
        <v>4843</v>
      </c>
      <c r="L474">
        <v>20010315</v>
      </c>
      <c r="M474" t="s">
        <v>4844</v>
      </c>
      <c r="N474">
        <v>223116</v>
      </c>
      <c r="P474">
        <v>1</v>
      </c>
      <c r="Q474" t="s">
        <v>357</v>
      </c>
      <c r="S474" t="s">
        <v>835</v>
      </c>
      <c r="X474" t="s">
        <v>359</v>
      </c>
      <c r="Z474" t="s">
        <v>360</v>
      </c>
    </row>
    <row r="475" spans="1:26">
      <c r="A475" t="s">
        <v>4892</v>
      </c>
      <c r="B475">
        <v>98711935</v>
      </c>
      <c r="C475" t="s">
        <v>4890</v>
      </c>
      <c r="D475" t="s">
        <v>4891</v>
      </c>
      <c r="E475" t="s">
        <v>351</v>
      </c>
      <c r="F475">
        <v>23</v>
      </c>
      <c r="G475" t="s">
        <v>352</v>
      </c>
      <c r="H475">
        <v>22656</v>
      </c>
      <c r="I475" t="s">
        <v>4841</v>
      </c>
      <c r="J475" t="s">
        <v>4842</v>
      </c>
      <c r="K475" t="s">
        <v>4843</v>
      </c>
      <c r="L475">
        <v>20000818</v>
      </c>
      <c r="M475" t="s">
        <v>4892</v>
      </c>
      <c r="N475">
        <v>223116</v>
      </c>
      <c r="P475">
        <v>1</v>
      </c>
      <c r="Q475" t="s">
        <v>357</v>
      </c>
      <c r="S475" t="s">
        <v>835</v>
      </c>
      <c r="X475" t="s">
        <v>359</v>
      </c>
      <c r="Z475" t="s">
        <v>360</v>
      </c>
    </row>
    <row r="476" spans="1:26">
      <c r="A476" t="s">
        <v>4853</v>
      </c>
      <c r="B476">
        <v>98712229</v>
      </c>
      <c r="C476" t="s">
        <v>4851</v>
      </c>
      <c r="D476" t="s">
        <v>4852</v>
      </c>
      <c r="E476" t="s">
        <v>351</v>
      </c>
      <c r="F476">
        <v>23</v>
      </c>
      <c r="G476" t="s">
        <v>352</v>
      </c>
      <c r="H476">
        <v>22656</v>
      </c>
      <c r="I476" t="s">
        <v>4841</v>
      </c>
      <c r="J476" t="s">
        <v>4842</v>
      </c>
      <c r="K476" t="s">
        <v>4843</v>
      </c>
      <c r="L476">
        <v>20001218</v>
      </c>
      <c r="M476" t="s">
        <v>4853</v>
      </c>
      <c r="N476">
        <v>223116</v>
      </c>
      <c r="P476">
        <v>1</v>
      </c>
      <c r="Q476" t="s">
        <v>357</v>
      </c>
      <c r="S476" t="s">
        <v>835</v>
      </c>
      <c r="X476" t="s">
        <v>359</v>
      </c>
      <c r="Z476" t="s">
        <v>360</v>
      </c>
    </row>
    <row r="477" spans="1:26">
      <c r="A477" t="s">
        <v>4850</v>
      </c>
      <c r="B477">
        <v>98712633</v>
      </c>
      <c r="C477" t="s">
        <v>4848</v>
      </c>
      <c r="D477" t="s">
        <v>4849</v>
      </c>
      <c r="E477" t="s">
        <v>351</v>
      </c>
      <c r="F477">
        <v>23</v>
      </c>
      <c r="G477" t="s">
        <v>352</v>
      </c>
      <c r="H477">
        <v>22656</v>
      </c>
      <c r="I477" t="s">
        <v>4841</v>
      </c>
      <c r="J477" t="s">
        <v>4842</v>
      </c>
      <c r="K477" t="s">
        <v>4843</v>
      </c>
      <c r="L477">
        <v>20010319</v>
      </c>
      <c r="M477" t="s">
        <v>4850</v>
      </c>
      <c r="N477">
        <v>223116</v>
      </c>
      <c r="P477">
        <v>1</v>
      </c>
      <c r="Q477" t="s">
        <v>357</v>
      </c>
      <c r="S477" t="s">
        <v>835</v>
      </c>
      <c r="X477" t="s">
        <v>359</v>
      </c>
      <c r="Z477" t="s">
        <v>360</v>
      </c>
    </row>
    <row r="478" spans="1:26">
      <c r="A478" t="s">
        <v>4913</v>
      </c>
      <c r="B478">
        <v>98713634</v>
      </c>
      <c r="C478" t="s">
        <v>4911</v>
      </c>
      <c r="D478" t="s">
        <v>4912</v>
      </c>
      <c r="E478" t="s">
        <v>351</v>
      </c>
      <c r="F478">
        <v>23</v>
      </c>
      <c r="G478" t="s">
        <v>352</v>
      </c>
      <c r="H478">
        <v>22656</v>
      </c>
      <c r="I478" t="s">
        <v>4841</v>
      </c>
      <c r="J478" t="s">
        <v>4842</v>
      </c>
      <c r="K478" t="s">
        <v>4843</v>
      </c>
      <c r="L478">
        <v>20001108</v>
      </c>
      <c r="M478" t="s">
        <v>4913</v>
      </c>
      <c r="N478">
        <v>223116</v>
      </c>
      <c r="P478">
        <v>1</v>
      </c>
      <c r="Q478" t="s">
        <v>357</v>
      </c>
      <c r="S478" t="s">
        <v>835</v>
      </c>
      <c r="X478" t="s">
        <v>359</v>
      </c>
      <c r="Z478" t="s">
        <v>360</v>
      </c>
    </row>
    <row r="479" spans="1:26">
      <c r="A479" t="s">
        <v>4868</v>
      </c>
      <c r="B479">
        <v>98714231</v>
      </c>
      <c r="C479" t="s">
        <v>4866</v>
      </c>
      <c r="D479" t="s">
        <v>4867</v>
      </c>
      <c r="E479" t="s">
        <v>351</v>
      </c>
      <c r="F479">
        <v>23</v>
      </c>
      <c r="G479" t="s">
        <v>352</v>
      </c>
      <c r="H479">
        <v>22656</v>
      </c>
      <c r="I479" t="s">
        <v>4841</v>
      </c>
      <c r="J479" t="s">
        <v>4842</v>
      </c>
      <c r="K479" t="s">
        <v>4843</v>
      </c>
      <c r="L479">
        <v>20000831</v>
      </c>
      <c r="M479" t="s">
        <v>4868</v>
      </c>
      <c r="N479">
        <v>223116</v>
      </c>
      <c r="P479">
        <v>1</v>
      </c>
      <c r="Q479" t="s">
        <v>357</v>
      </c>
      <c r="S479" t="s">
        <v>835</v>
      </c>
      <c r="X479" t="s">
        <v>359</v>
      </c>
      <c r="Z479" t="s">
        <v>360</v>
      </c>
    </row>
    <row r="480" spans="1:26">
      <c r="A480" t="s">
        <v>4877</v>
      </c>
      <c r="B480">
        <v>98714837</v>
      </c>
      <c r="C480" t="s">
        <v>4875</v>
      </c>
      <c r="D480" t="s">
        <v>4876</v>
      </c>
      <c r="E480" t="s">
        <v>351</v>
      </c>
      <c r="F480">
        <v>23</v>
      </c>
      <c r="G480" t="s">
        <v>352</v>
      </c>
      <c r="H480">
        <v>22656</v>
      </c>
      <c r="I480" t="s">
        <v>4841</v>
      </c>
      <c r="J480" t="s">
        <v>4842</v>
      </c>
      <c r="K480" t="s">
        <v>4843</v>
      </c>
      <c r="L480">
        <v>20000913</v>
      </c>
      <c r="M480" t="s">
        <v>4877</v>
      </c>
      <c r="N480">
        <v>223116</v>
      </c>
      <c r="P480">
        <v>1</v>
      </c>
      <c r="Q480" t="s">
        <v>357</v>
      </c>
      <c r="S480" t="s">
        <v>835</v>
      </c>
      <c r="X480" t="s">
        <v>359</v>
      </c>
      <c r="Z480" t="s">
        <v>360</v>
      </c>
    </row>
    <row r="481" spans="1:26">
      <c r="A481" t="s">
        <v>4901</v>
      </c>
      <c r="B481">
        <v>98715131</v>
      </c>
      <c r="C481" t="s">
        <v>4899</v>
      </c>
      <c r="D481" t="s">
        <v>4900</v>
      </c>
      <c r="E481" t="s">
        <v>351</v>
      </c>
      <c r="F481">
        <v>23</v>
      </c>
      <c r="G481" t="s">
        <v>352</v>
      </c>
      <c r="H481">
        <v>22656</v>
      </c>
      <c r="I481" t="s">
        <v>4841</v>
      </c>
      <c r="J481" t="s">
        <v>4842</v>
      </c>
      <c r="K481" t="s">
        <v>4843</v>
      </c>
      <c r="L481">
        <v>20010311</v>
      </c>
      <c r="M481" t="s">
        <v>4901</v>
      </c>
      <c r="N481">
        <v>223116</v>
      </c>
      <c r="P481">
        <v>1</v>
      </c>
      <c r="Q481" t="s">
        <v>357</v>
      </c>
      <c r="S481" t="s">
        <v>835</v>
      </c>
      <c r="X481" t="s">
        <v>359</v>
      </c>
      <c r="Z481" t="s">
        <v>360</v>
      </c>
    </row>
    <row r="482" spans="1:26">
      <c r="A482" t="s">
        <v>470</v>
      </c>
      <c r="B482">
        <v>25357224</v>
      </c>
      <c r="C482" t="s">
        <v>468</v>
      </c>
      <c r="D482" t="s">
        <v>469</v>
      </c>
      <c r="E482" t="s">
        <v>393</v>
      </c>
      <c r="F482">
        <v>23</v>
      </c>
      <c r="G482" t="s">
        <v>352</v>
      </c>
      <c r="H482">
        <v>22657</v>
      </c>
      <c r="I482" t="s">
        <v>431</v>
      </c>
      <c r="J482" t="s">
        <v>432</v>
      </c>
      <c r="K482" t="s">
        <v>433</v>
      </c>
      <c r="L482">
        <v>19981018</v>
      </c>
      <c r="M482" t="s">
        <v>470</v>
      </c>
      <c r="N482">
        <v>223117</v>
      </c>
      <c r="P482">
        <v>3</v>
      </c>
      <c r="Q482" t="s">
        <v>357</v>
      </c>
      <c r="S482" t="s">
        <v>358</v>
      </c>
      <c r="X482" t="s">
        <v>359</v>
      </c>
      <c r="Z482" t="s">
        <v>360</v>
      </c>
    </row>
    <row r="483" spans="1:26">
      <c r="A483" t="s">
        <v>455</v>
      </c>
      <c r="B483">
        <v>39787640</v>
      </c>
      <c r="C483" t="s">
        <v>453</v>
      </c>
      <c r="D483" t="s">
        <v>454</v>
      </c>
      <c r="E483" t="s">
        <v>393</v>
      </c>
      <c r="F483">
        <v>23</v>
      </c>
      <c r="G483" t="s">
        <v>352</v>
      </c>
      <c r="H483">
        <v>22657</v>
      </c>
      <c r="I483" t="s">
        <v>431</v>
      </c>
      <c r="J483" t="s">
        <v>432</v>
      </c>
      <c r="K483" t="s">
        <v>433</v>
      </c>
      <c r="L483">
        <v>19980626</v>
      </c>
      <c r="M483" t="s">
        <v>455</v>
      </c>
      <c r="N483">
        <v>223117</v>
      </c>
      <c r="P483">
        <v>3</v>
      </c>
      <c r="Q483" t="s">
        <v>357</v>
      </c>
      <c r="S483" t="s">
        <v>358</v>
      </c>
      <c r="X483" t="s">
        <v>359</v>
      </c>
      <c r="Z483" t="s">
        <v>360</v>
      </c>
    </row>
    <row r="484" spans="1:26">
      <c r="A484" t="s">
        <v>434</v>
      </c>
      <c r="B484">
        <v>39819939</v>
      </c>
      <c r="C484" t="s">
        <v>429</v>
      </c>
      <c r="D484" t="s">
        <v>430</v>
      </c>
      <c r="E484" t="s">
        <v>393</v>
      </c>
      <c r="F484">
        <v>23</v>
      </c>
      <c r="G484" t="s">
        <v>352</v>
      </c>
      <c r="H484">
        <v>22657</v>
      </c>
      <c r="I484" t="s">
        <v>431</v>
      </c>
      <c r="J484" t="s">
        <v>432</v>
      </c>
      <c r="K484" t="s">
        <v>433</v>
      </c>
      <c r="L484">
        <v>19981206</v>
      </c>
      <c r="M484" t="s">
        <v>434</v>
      </c>
      <c r="N484">
        <v>223117</v>
      </c>
      <c r="P484">
        <v>3</v>
      </c>
      <c r="Q484" t="s">
        <v>357</v>
      </c>
      <c r="S484" t="s">
        <v>358</v>
      </c>
      <c r="X484" t="s">
        <v>359</v>
      </c>
      <c r="Z484" t="s">
        <v>360</v>
      </c>
    </row>
    <row r="485" spans="1:26">
      <c r="A485" t="s">
        <v>446</v>
      </c>
      <c r="B485">
        <v>45876939</v>
      </c>
      <c r="C485" t="s">
        <v>444</v>
      </c>
      <c r="D485" t="s">
        <v>445</v>
      </c>
      <c r="E485" t="s">
        <v>393</v>
      </c>
      <c r="F485">
        <v>23</v>
      </c>
      <c r="G485" t="s">
        <v>352</v>
      </c>
      <c r="H485">
        <v>22657</v>
      </c>
      <c r="I485" t="s">
        <v>431</v>
      </c>
      <c r="J485" t="s">
        <v>432</v>
      </c>
      <c r="K485" t="s">
        <v>433</v>
      </c>
      <c r="L485">
        <v>19980716</v>
      </c>
      <c r="M485" t="s">
        <v>446</v>
      </c>
      <c r="N485">
        <v>223117</v>
      </c>
      <c r="P485">
        <v>3</v>
      </c>
      <c r="Q485" t="s">
        <v>357</v>
      </c>
      <c r="S485" t="s">
        <v>358</v>
      </c>
      <c r="X485" t="s">
        <v>359</v>
      </c>
      <c r="Z485" t="s">
        <v>360</v>
      </c>
    </row>
    <row r="486" spans="1:26">
      <c r="A486" t="s">
        <v>485</v>
      </c>
      <c r="B486">
        <v>50955630</v>
      </c>
      <c r="C486" t="s">
        <v>483</v>
      </c>
      <c r="D486" t="s">
        <v>484</v>
      </c>
      <c r="E486" t="s">
        <v>393</v>
      </c>
      <c r="F486">
        <v>23</v>
      </c>
      <c r="G486" t="s">
        <v>352</v>
      </c>
      <c r="H486">
        <v>22657</v>
      </c>
      <c r="I486" t="s">
        <v>431</v>
      </c>
      <c r="J486" t="s">
        <v>432</v>
      </c>
      <c r="K486" t="s">
        <v>433</v>
      </c>
      <c r="L486">
        <v>19991118</v>
      </c>
      <c r="M486" t="s">
        <v>485</v>
      </c>
      <c r="N486">
        <v>223117</v>
      </c>
      <c r="P486">
        <v>2</v>
      </c>
      <c r="Q486" t="s">
        <v>357</v>
      </c>
      <c r="S486" t="s">
        <v>358</v>
      </c>
      <c r="X486" t="s">
        <v>359</v>
      </c>
      <c r="Z486" t="s">
        <v>360</v>
      </c>
    </row>
    <row r="487" spans="1:26">
      <c r="A487" t="s">
        <v>491</v>
      </c>
      <c r="B487">
        <v>53550018</v>
      </c>
      <c r="C487" t="s">
        <v>489</v>
      </c>
      <c r="D487" t="s">
        <v>490</v>
      </c>
      <c r="E487" t="s">
        <v>393</v>
      </c>
      <c r="F487">
        <v>23</v>
      </c>
      <c r="G487" t="s">
        <v>352</v>
      </c>
      <c r="H487">
        <v>22657</v>
      </c>
      <c r="I487" t="s">
        <v>431</v>
      </c>
      <c r="J487" t="s">
        <v>432</v>
      </c>
      <c r="K487" t="s">
        <v>433</v>
      </c>
      <c r="L487">
        <v>19990408</v>
      </c>
      <c r="M487" t="s">
        <v>491</v>
      </c>
      <c r="N487">
        <v>223117</v>
      </c>
      <c r="P487">
        <v>2</v>
      </c>
      <c r="Q487" t="s">
        <v>357</v>
      </c>
      <c r="S487" t="s">
        <v>358</v>
      </c>
      <c r="X487" t="s">
        <v>359</v>
      </c>
      <c r="Z487" t="s">
        <v>360</v>
      </c>
    </row>
    <row r="488" spans="1:26">
      <c r="A488" t="s">
        <v>482</v>
      </c>
      <c r="B488">
        <v>53550826</v>
      </c>
      <c r="C488" t="s">
        <v>480</v>
      </c>
      <c r="D488" t="s">
        <v>481</v>
      </c>
      <c r="E488" t="s">
        <v>393</v>
      </c>
      <c r="F488">
        <v>23</v>
      </c>
      <c r="G488" t="s">
        <v>352</v>
      </c>
      <c r="H488">
        <v>22657</v>
      </c>
      <c r="I488" t="s">
        <v>431</v>
      </c>
      <c r="J488" t="s">
        <v>432</v>
      </c>
      <c r="K488" t="s">
        <v>433</v>
      </c>
      <c r="L488">
        <v>20000106</v>
      </c>
      <c r="M488" t="s">
        <v>482</v>
      </c>
      <c r="N488">
        <v>223117</v>
      </c>
      <c r="P488">
        <v>2</v>
      </c>
      <c r="Q488" t="s">
        <v>357</v>
      </c>
      <c r="S488" t="s">
        <v>358</v>
      </c>
      <c r="X488" t="s">
        <v>359</v>
      </c>
      <c r="Z488" t="s">
        <v>360</v>
      </c>
    </row>
    <row r="489" spans="1:26">
      <c r="A489" t="s">
        <v>494</v>
      </c>
      <c r="B489">
        <v>53833830</v>
      </c>
      <c r="C489" t="s">
        <v>492</v>
      </c>
      <c r="D489" t="s">
        <v>493</v>
      </c>
      <c r="E489" t="s">
        <v>393</v>
      </c>
      <c r="F489">
        <v>23</v>
      </c>
      <c r="G489" t="s">
        <v>352</v>
      </c>
      <c r="H489">
        <v>22657</v>
      </c>
      <c r="I489" t="s">
        <v>431</v>
      </c>
      <c r="J489" t="s">
        <v>432</v>
      </c>
      <c r="K489" t="s">
        <v>433</v>
      </c>
      <c r="L489">
        <v>19990806</v>
      </c>
      <c r="M489" t="s">
        <v>494</v>
      </c>
      <c r="N489">
        <v>223117</v>
      </c>
      <c r="P489">
        <v>2</v>
      </c>
      <c r="Q489" t="s">
        <v>357</v>
      </c>
      <c r="S489" t="s">
        <v>358</v>
      </c>
      <c r="X489" t="s">
        <v>359</v>
      </c>
      <c r="Z489" t="s">
        <v>360</v>
      </c>
    </row>
    <row r="490" spans="1:26">
      <c r="A490" t="s">
        <v>488</v>
      </c>
      <c r="B490">
        <v>63523726</v>
      </c>
      <c r="C490" t="s">
        <v>486</v>
      </c>
      <c r="D490" t="s">
        <v>487</v>
      </c>
      <c r="E490" t="s">
        <v>393</v>
      </c>
      <c r="F490">
        <v>23</v>
      </c>
      <c r="G490" t="s">
        <v>352</v>
      </c>
      <c r="H490">
        <v>22657</v>
      </c>
      <c r="I490" t="s">
        <v>431</v>
      </c>
      <c r="J490" t="s">
        <v>432</v>
      </c>
      <c r="K490" t="s">
        <v>433</v>
      </c>
      <c r="L490">
        <v>19990403</v>
      </c>
      <c r="M490" t="s">
        <v>488</v>
      </c>
      <c r="N490">
        <v>223117</v>
      </c>
      <c r="P490">
        <v>2</v>
      </c>
      <c r="Q490" t="s">
        <v>357</v>
      </c>
      <c r="S490" t="s">
        <v>358</v>
      </c>
      <c r="X490" t="s">
        <v>359</v>
      </c>
      <c r="Z490" t="s">
        <v>360</v>
      </c>
    </row>
    <row r="491" spans="1:26">
      <c r="A491" t="s">
        <v>437</v>
      </c>
      <c r="B491">
        <v>76043727</v>
      </c>
      <c r="C491" t="s">
        <v>435</v>
      </c>
      <c r="D491" t="s">
        <v>436</v>
      </c>
      <c r="E491" t="s">
        <v>393</v>
      </c>
      <c r="F491">
        <v>23</v>
      </c>
      <c r="G491" t="s">
        <v>352</v>
      </c>
      <c r="H491">
        <v>22657</v>
      </c>
      <c r="I491" t="s">
        <v>431</v>
      </c>
      <c r="J491" t="s">
        <v>432</v>
      </c>
      <c r="K491" t="s">
        <v>433</v>
      </c>
      <c r="L491">
        <v>19980716</v>
      </c>
      <c r="M491" t="s">
        <v>437</v>
      </c>
      <c r="N491">
        <v>223117</v>
      </c>
      <c r="P491">
        <v>3</v>
      </c>
      <c r="Q491" t="s">
        <v>357</v>
      </c>
      <c r="S491" t="s">
        <v>358</v>
      </c>
      <c r="X491" t="s">
        <v>359</v>
      </c>
      <c r="Z491" t="s">
        <v>360</v>
      </c>
    </row>
    <row r="492" spans="1:26">
      <c r="A492" t="s">
        <v>473</v>
      </c>
      <c r="B492">
        <v>81547530</v>
      </c>
      <c r="C492" t="s">
        <v>471</v>
      </c>
      <c r="D492" t="s">
        <v>472</v>
      </c>
      <c r="E492" t="s">
        <v>393</v>
      </c>
      <c r="F492">
        <v>23</v>
      </c>
      <c r="G492" t="s">
        <v>352</v>
      </c>
      <c r="H492">
        <v>22657</v>
      </c>
      <c r="I492" t="s">
        <v>431</v>
      </c>
      <c r="J492" t="s">
        <v>432</v>
      </c>
      <c r="K492" t="s">
        <v>433</v>
      </c>
      <c r="L492">
        <v>19990910</v>
      </c>
      <c r="M492" t="s">
        <v>473</v>
      </c>
      <c r="N492">
        <v>223117</v>
      </c>
      <c r="P492">
        <v>2</v>
      </c>
      <c r="Q492" t="s">
        <v>357</v>
      </c>
      <c r="S492" t="s">
        <v>358</v>
      </c>
      <c r="X492" t="s">
        <v>359</v>
      </c>
      <c r="Z492" t="s">
        <v>360</v>
      </c>
    </row>
    <row r="493" spans="1:26">
      <c r="A493" t="s">
        <v>476</v>
      </c>
      <c r="B493">
        <v>88192533</v>
      </c>
      <c r="C493" t="s">
        <v>474</v>
      </c>
      <c r="D493" t="s">
        <v>475</v>
      </c>
      <c r="E493" t="s">
        <v>393</v>
      </c>
      <c r="F493">
        <v>23</v>
      </c>
      <c r="G493" t="s">
        <v>352</v>
      </c>
      <c r="H493">
        <v>22657</v>
      </c>
      <c r="I493" t="s">
        <v>431</v>
      </c>
      <c r="J493" t="s">
        <v>432</v>
      </c>
      <c r="K493" t="s">
        <v>433</v>
      </c>
      <c r="L493">
        <v>19991106</v>
      </c>
      <c r="M493" t="s">
        <v>476</v>
      </c>
      <c r="N493">
        <v>223117</v>
      </c>
      <c r="P493">
        <v>2</v>
      </c>
      <c r="Q493" t="s">
        <v>357</v>
      </c>
      <c r="S493" t="s">
        <v>358</v>
      </c>
      <c r="X493" t="s">
        <v>359</v>
      </c>
      <c r="Z493" t="s">
        <v>360</v>
      </c>
    </row>
    <row r="494" spans="1:26">
      <c r="A494" t="s">
        <v>458</v>
      </c>
      <c r="B494">
        <v>88193938</v>
      </c>
      <c r="C494" t="s">
        <v>456</v>
      </c>
      <c r="D494" t="s">
        <v>457</v>
      </c>
      <c r="E494" t="s">
        <v>393</v>
      </c>
      <c r="F494">
        <v>23</v>
      </c>
      <c r="G494" t="s">
        <v>352</v>
      </c>
      <c r="H494">
        <v>22657</v>
      </c>
      <c r="I494" t="s">
        <v>431</v>
      </c>
      <c r="J494" t="s">
        <v>432</v>
      </c>
      <c r="K494" t="s">
        <v>433</v>
      </c>
      <c r="L494">
        <v>19990601</v>
      </c>
      <c r="M494" t="s">
        <v>458</v>
      </c>
      <c r="N494">
        <v>223117</v>
      </c>
      <c r="P494">
        <v>2</v>
      </c>
      <c r="Q494" t="s">
        <v>357</v>
      </c>
      <c r="S494" t="s">
        <v>358</v>
      </c>
      <c r="X494" t="s">
        <v>359</v>
      </c>
      <c r="Z494" t="s">
        <v>360</v>
      </c>
    </row>
    <row r="495" spans="1:26">
      <c r="A495" t="s">
        <v>497</v>
      </c>
      <c r="B495">
        <v>88194939</v>
      </c>
      <c r="C495" t="s">
        <v>495</v>
      </c>
      <c r="D495" t="s">
        <v>496</v>
      </c>
      <c r="E495" t="s">
        <v>393</v>
      </c>
      <c r="F495">
        <v>23</v>
      </c>
      <c r="G495" t="s">
        <v>352</v>
      </c>
      <c r="H495">
        <v>22657</v>
      </c>
      <c r="I495" t="s">
        <v>431</v>
      </c>
      <c r="J495" t="s">
        <v>432</v>
      </c>
      <c r="K495" t="s">
        <v>433</v>
      </c>
      <c r="L495">
        <v>19990726</v>
      </c>
      <c r="M495" t="s">
        <v>497</v>
      </c>
      <c r="N495">
        <v>223117</v>
      </c>
      <c r="P495">
        <v>2</v>
      </c>
      <c r="Q495" t="s">
        <v>357</v>
      </c>
      <c r="S495" t="s">
        <v>358</v>
      </c>
      <c r="X495" t="s">
        <v>359</v>
      </c>
      <c r="Z495" t="s">
        <v>360</v>
      </c>
    </row>
    <row r="496" spans="1:26">
      <c r="A496" t="s">
        <v>500</v>
      </c>
      <c r="B496">
        <v>88195536</v>
      </c>
      <c r="C496" t="s">
        <v>498</v>
      </c>
      <c r="D496" t="s">
        <v>499</v>
      </c>
      <c r="E496" t="s">
        <v>393</v>
      </c>
      <c r="F496">
        <v>23</v>
      </c>
      <c r="G496" t="s">
        <v>352</v>
      </c>
      <c r="H496">
        <v>22657</v>
      </c>
      <c r="I496" t="s">
        <v>431</v>
      </c>
      <c r="J496" t="s">
        <v>432</v>
      </c>
      <c r="K496" t="s">
        <v>433</v>
      </c>
      <c r="L496">
        <v>19990616</v>
      </c>
      <c r="M496" t="s">
        <v>500</v>
      </c>
      <c r="N496">
        <v>223117</v>
      </c>
      <c r="P496">
        <v>2</v>
      </c>
      <c r="Q496" t="s">
        <v>357</v>
      </c>
      <c r="S496" t="s">
        <v>358</v>
      </c>
      <c r="X496" t="s">
        <v>359</v>
      </c>
      <c r="Z496" t="s">
        <v>360</v>
      </c>
    </row>
    <row r="497" spans="1:26">
      <c r="A497" t="s">
        <v>452</v>
      </c>
      <c r="B497">
        <v>67404425</v>
      </c>
      <c r="C497" t="s">
        <v>450</v>
      </c>
      <c r="D497" t="s">
        <v>451</v>
      </c>
      <c r="E497" t="s">
        <v>393</v>
      </c>
      <c r="F497">
        <v>23</v>
      </c>
      <c r="G497" t="s">
        <v>352</v>
      </c>
      <c r="H497">
        <v>22657</v>
      </c>
      <c r="I497" t="s">
        <v>431</v>
      </c>
      <c r="J497" t="s">
        <v>432</v>
      </c>
      <c r="K497" t="s">
        <v>433</v>
      </c>
      <c r="L497">
        <v>20010205</v>
      </c>
      <c r="M497" t="s">
        <v>452</v>
      </c>
      <c r="N497">
        <v>223117</v>
      </c>
      <c r="P497">
        <v>1</v>
      </c>
      <c r="Q497" t="s">
        <v>357</v>
      </c>
      <c r="S497" t="s">
        <v>358</v>
      </c>
      <c r="X497" t="s">
        <v>359</v>
      </c>
      <c r="Z497" t="s">
        <v>360</v>
      </c>
    </row>
    <row r="498" spans="1:26">
      <c r="A498" t="s">
        <v>467</v>
      </c>
      <c r="B498">
        <v>75904126</v>
      </c>
      <c r="C498" t="s">
        <v>465</v>
      </c>
      <c r="D498" t="s">
        <v>466</v>
      </c>
      <c r="E498" t="s">
        <v>393</v>
      </c>
      <c r="F498">
        <v>23</v>
      </c>
      <c r="G498" t="s">
        <v>352</v>
      </c>
      <c r="H498">
        <v>22657</v>
      </c>
      <c r="I498" t="s">
        <v>431</v>
      </c>
      <c r="J498" t="s">
        <v>432</v>
      </c>
      <c r="K498" t="s">
        <v>433</v>
      </c>
      <c r="L498">
        <v>20000531</v>
      </c>
      <c r="M498" t="s">
        <v>467</v>
      </c>
      <c r="N498">
        <v>223117</v>
      </c>
      <c r="P498">
        <v>1</v>
      </c>
      <c r="Q498" t="s">
        <v>357</v>
      </c>
      <c r="S498" t="s">
        <v>358</v>
      </c>
      <c r="X498" t="s">
        <v>359</v>
      </c>
      <c r="Z498" t="s">
        <v>360</v>
      </c>
    </row>
    <row r="499" spans="1:26">
      <c r="A499" t="s">
        <v>479</v>
      </c>
      <c r="B499">
        <v>98707031</v>
      </c>
      <c r="C499" t="s">
        <v>477</v>
      </c>
      <c r="D499" t="s">
        <v>478</v>
      </c>
      <c r="E499" t="s">
        <v>393</v>
      </c>
      <c r="F499">
        <v>23</v>
      </c>
      <c r="G499" t="s">
        <v>352</v>
      </c>
      <c r="H499">
        <v>22657</v>
      </c>
      <c r="I499" t="s">
        <v>431</v>
      </c>
      <c r="J499" t="s">
        <v>432</v>
      </c>
      <c r="K499" t="s">
        <v>433</v>
      </c>
      <c r="L499">
        <v>20000508</v>
      </c>
      <c r="M499" t="s">
        <v>479</v>
      </c>
      <c r="N499">
        <v>223117</v>
      </c>
      <c r="P499">
        <v>1</v>
      </c>
      <c r="Q499" t="s">
        <v>357</v>
      </c>
      <c r="S499" t="s">
        <v>358</v>
      </c>
      <c r="X499" t="s">
        <v>359</v>
      </c>
      <c r="Z499" t="s">
        <v>360</v>
      </c>
    </row>
    <row r="500" spans="1:26">
      <c r="A500" t="s">
        <v>443</v>
      </c>
      <c r="B500">
        <v>76042827</v>
      </c>
      <c r="C500" t="s">
        <v>441</v>
      </c>
      <c r="D500" t="s">
        <v>442</v>
      </c>
      <c r="E500" t="s">
        <v>351</v>
      </c>
      <c r="F500">
        <v>23</v>
      </c>
      <c r="G500" t="s">
        <v>352</v>
      </c>
      <c r="H500">
        <v>22657</v>
      </c>
      <c r="I500" t="s">
        <v>431</v>
      </c>
      <c r="J500" t="s">
        <v>432</v>
      </c>
      <c r="K500" t="s">
        <v>433</v>
      </c>
      <c r="L500">
        <v>19981028</v>
      </c>
      <c r="M500" t="s">
        <v>443</v>
      </c>
      <c r="N500">
        <v>223117</v>
      </c>
      <c r="P500">
        <v>3</v>
      </c>
      <c r="Q500" t="s">
        <v>357</v>
      </c>
      <c r="S500" t="s">
        <v>358</v>
      </c>
      <c r="X500" t="s">
        <v>359</v>
      </c>
      <c r="Z500" t="s">
        <v>360</v>
      </c>
    </row>
    <row r="501" spans="1:26">
      <c r="A501" t="s">
        <v>440</v>
      </c>
      <c r="B501">
        <v>88193029</v>
      </c>
      <c r="C501" t="s">
        <v>438</v>
      </c>
      <c r="D501" t="s">
        <v>439</v>
      </c>
      <c r="E501" t="s">
        <v>351</v>
      </c>
      <c r="F501">
        <v>23</v>
      </c>
      <c r="G501" t="s">
        <v>352</v>
      </c>
      <c r="H501">
        <v>22657</v>
      </c>
      <c r="I501" t="s">
        <v>431</v>
      </c>
      <c r="J501" t="s">
        <v>432</v>
      </c>
      <c r="K501" t="s">
        <v>433</v>
      </c>
      <c r="L501">
        <v>19990719</v>
      </c>
      <c r="M501" t="s">
        <v>440</v>
      </c>
      <c r="N501">
        <v>223117</v>
      </c>
      <c r="P501">
        <v>2</v>
      </c>
      <c r="Q501" t="s">
        <v>357</v>
      </c>
      <c r="S501" t="s">
        <v>358</v>
      </c>
      <c r="X501" t="s">
        <v>359</v>
      </c>
      <c r="Z501" t="s">
        <v>360</v>
      </c>
    </row>
    <row r="502" spans="1:26">
      <c r="A502" t="s">
        <v>449</v>
      </c>
      <c r="B502">
        <v>88194232</v>
      </c>
      <c r="C502" t="s">
        <v>447</v>
      </c>
      <c r="D502" t="s">
        <v>448</v>
      </c>
      <c r="E502" t="s">
        <v>351</v>
      </c>
      <c r="F502">
        <v>23</v>
      </c>
      <c r="G502" t="s">
        <v>352</v>
      </c>
      <c r="H502">
        <v>22657</v>
      </c>
      <c r="I502" t="s">
        <v>431</v>
      </c>
      <c r="J502" t="s">
        <v>432</v>
      </c>
      <c r="K502" t="s">
        <v>433</v>
      </c>
      <c r="L502">
        <v>19990625</v>
      </c>
      <c r="M502" t="s">
        <v>449</v>
      </c>
      <c r="N502">
        <v>223117</v>
      </c>
      <c r="P502">
        <v>2</v>
      </c>
      <c r="Q502" t="s">
        <v>357</v>
      </c>
      <c r="S502" t="s">
        <v>358</v>
      </c>
      <c r="X502" t="s">
        <v>359</v>
      </c>
      <c r="Z502" t="s">
        <v>360</v>
      </c>
    </row>
    <row r="503" spans="1:26">
      <c r="A503" t="s">
        <v>464</v>
      </c>
      <c r="B503">
        <v>98705938</v>
      </c>
      <c r="C503" t="s">
        <v>462</v>
      </c>
      <c r="D503" t="s">
        <v>463</v>
      </c>
      <c r="E503" t="s">
        <v>351</v>
      </c>
      <c r="F503">
        <v>23</v>
      </c>
      <c r="G503" t="s">
        <v>352</v>
      </c>
      <c r="H503">
        <v>22657</v>
      </c>
      <c r="I503" t="s">
        <v>431</v>
      </c>
      <c r="J503" t="s">
        <v>432</v>
      </c>
      <c r="K503" t="s">
        <v>433</v>
      </c>
      <c r="L503">
        <v>20010211</v>
      </c>
      <c r="M503" t="s">
        <v>464</v>
      </c>
      <c r="N503">
        <v>223117</v>
      </c>
      <c r="P503">
        <v>1</v>
      </c>
      <c r="Q503" t="s">
        <v>357</v>
      </c>
      <c r="S503" t="s">
        <v>358</v>
      </c>
      <c r="X503" t="s">
        <v>359</v>
      </c>
      <c r="Z503" t="s">
        <v>360</v>
      </c>
    </row>
    <row r="504" spans="1:26">
      <c r="A504" t="s">
        <v>461</v>
      </c>
      <c r="B504">
        <v>98706737</v>
      </c>
      <c r="C504" t="s">
        <v>459</v>
      </c>
      <c r="D504" t="s">
        <v>460</v>
      </c>
      <c r="E504" t="s">
        <v>351</v>
      </c>
      <c r="F504">
        <v>23</v>
      </c>
      <c r="G504" t="s">
        <v>352</v>
      </c>
      <c r="H504">
        <v>22657</v>
      </c>
      <c r="I504" t="s">
        <v>431</v>
      </c>
      <c r="J504" t="s">
        <v>432</v>
      </c>
      <c r="K504" t="s">
        <v>433</v>
      </c>
      <c r="L504">
        <v>20010216</v>
      </c>
      <c r="M504" t="s">
        <v>461</v>
      </c>
      <c r="N504">
        <v>223117</v>
      </c>
      <c r="P504">
        <v>1</v>
      </c>
      <c r="Q504" t="s">
        <v>357</v>
      </c>
      <c r="S504" t="s">
        <v>358</v>
      </c>
      <c r="X504" t="s">
        <v>359</v>
      </c>
      <c r="Z504" t="s">
        <v>360</v>
      </c>
    </row>
    <row r="505" spans="1:26">
      <c r="A505" t="s">
        <v>3694</v>
      </c>
      <c r="B505">
        <v>45850830</v>
      </c>
      <c r="C505" t="s">
        <v>3692</v>
      </c>
      <c r="D505" t="s">
        <v>3693</v>
      </c>
      <c r="E505" t="s">
        <v>393</v>
      </c>
      <c r="F505">
        <v>23</v>
      </c>
      <c r="G505" t="s">
        <v>352</v>
      </c>
      <c r="H505">
        <v>22658</v>
      </c>
      <c r="I505" t="s">
        <v>3643</v>
      </c>
      <c r="J505" t="s">
        <v>3644</v>
      </c>
      <c r="K505" t="s">
        <v>3645</v>
      </c>
      <c r="L505">
        <v>19990223</v>
      </c>
      <c r="M505" t="s">
        <v>3694</v>
      </c>
      <c r="N505">
        <v>223118</v>
      </c>
      <c r="P505">
        <v>3</v>
      </c>
      <c r="Q505" t="s">
        <v>357</v>
      </c>
      <c r="S505" t="s">
        <v>835</v>
      </c>
      <c r="X505" t="s">
        <v>359</v>
      </c>
      <c r="Z505" t="s">
        <v>360</v>
      </c>
    </row>
    <row r="506" spans="1:26">
      <c r="A506" t="s">
        <v>3673</v>
      </c>
      <c r="B506">
        <v>49402827</v>
      </c>
      <c r="C506" t="s">
        <v>3671</v>
      </c>
      <c r="D506" t="s">
        <v>3672</v>
      </c>
      <c r="E506" t="s">
        <v>393</v>
      </c>
      <c r="F506">
        <v>23</v>
      </c>
      <c r="G506" t="s">
        <v>352</v>
      </c>
      <c r="H506">
        <v>22658</v>
      </c>
      <c r="I506" t="s">
        <v>3643</v>
      </c>
      <c r="J506" t="s">
        <v>3644</v>
      </c>
      <c r="K506" t="s">
        <v>3645</v>
      </c>
      <c r="L506">
        <v>19991130</v>
      </c>
      <c r="M506" t="s">
        <v>3673</v>
      </c>
      <c r="N506">
        <v>223118</v>
      </c>
      <c r="P506">
        <v>2</v>
      </c>
      <c r="Q506" t="s">
        <v>357</v>
      </c>
      <c r="S506" t="s">
        <v>835</v>
      </c>
      <c r="X506" t="s">
        <v>359</v>
      </c>
      <c r="Z506" t="s">
        <v>360</v>
      </c>
    </row>
    <row r="507" spans="1:26">
      <c r="A507" t="s">
        <v>3688</v>
      </c>
      <c r="B507">
        <v>52233015</v>
      </c>
      <c r="C507" t="s">
        <v>3686</v>
      </c>
      <c r="D507" t="s">
        <v>3687</v>
      </c>
      <c r="E507" t="s">
        <v>393</v>
      </c>
      <c r="F507">
        <v>23</v>
      </c>
      <c r="G507" t="s">
        <v>352</v>
      </c>
      <c r="H507">
        <v>22658</v>
      </c>
      <c r="I507" t="s">
        <v>3643</v>
      </c>
      <c r="J507" t="s">
        <v>3644</v>
      </c>
      <c r="K507" t="s">
        <v>3645</v>
      </c>
      <c r="L507">
        <v>19991004</v>
      </c>
      <c r="M507" t="s">
        <v>3688</v>
      </c>
      <c r="N507">
        <v>223118</v>
      </c>
      <c r="P507">
        <v>2</v>
      </c>
      <c r="Q507" t="s">
        <v>357</v>
      </c>
      <c r="S507" t="s">
        <v>835</v>
      </c>
      <c r="X507" t="s">
        <v>359</v>
      </c>
      <c r="Z507" t="s">
        <v>360</v>
      </c>
    </row>
    <row r="508" spans="1:26">
      <c r="A508" t="s">
        <v>3646</v>
      </c>
      <c r="B508">
        <v>74991838</v>
      </c>
      <c r="C508" t="s">
        <v>3642</v>
      </c>
      <c r="D508" t="s">
        <v>1100</v>
      </c>
      <c r="E508" t="s">
        <v>393</v>
      </c>
      <c r="F508">
        <v>23</v>
      </c>
      <c r="G508" t="s">
        <v>352</v>
      </c>
      <c r="H508">
        <v>22658</v>
      </c>
      <c r="I508" t="s">
        <v>3643</v>
      </c>
      <c r="J508" t="s">
        <v>3644</v>
      </c>
      <c r="K508" t="s">
        <v>3645</v>
      </c>
      <c r="L508">
        <v>19990221</v>
      </c>
      <c r="M508" t="s">
        <v>3646</v>
      </c>
      <c r="N508">
        <v>223118</v>
      </c>
      <c r="P508">
        <v>3</v>
      </c>
      <c r="Q508" t="s">
        <v>357</v>
      </c>
      <c r="S508" t="s">
        <v>835</v>
      </c>
      <c r="X508" t="s">
        <v>359</v>
      </c>
      <c r="Z508" t="s">
        <v>360</v>
      </c>
    </row>
    <row r="509" spans="1:26">
      <c r="A509" t="s">
        <v>3652</v>
      </c>
      <c r="B509">
        <v>74992031</v>
      </c>
      <c r="C509" t="s">
        <v>3650</v>
      </c>
      <c r="D509" t="s">
        <v>3651</v>
      </c>
      <c r="E509" t="s">
        <v>393</v>
      </c>
      <c r="F509">
        <v>23</v>
      </c>
      <c r="G509" t="s">
        <v>352</v>
      </c>
      <c r="H509">
        <v>22658</v>
      </c>
      <c r="I509" t="s">
        <v>3643</v>
      </c>
      <c r="J509" t="s">
        <v>3644</v>
      </c>
      <c r="K509" t="s">
        <v>3645</v>
      </c>
      <c r="L509">
        <v>19980722</v>
      </c>
      <c r="M509" t="s">
        <v>3652</v>
      </c>
      <c r="N509">
        <v>223118</v>
      </c>
      <c r="P509">
        <v>3</v>
      </c>
      <c r="Q509" t="s">
        <v>357</v>
      </c>
      <c r="S509" t="s">
        <v>835</v>
      </c>
      <c r="X509" t="s">
        <v>359</v>
      </c>
      <c r="Z509" t="s">
        <v>360</v>
      </c>
    </row>
    <row r="510" spans="1:26">
      <c r="A510" t="s">
        <v>3679</v>
      </c>
      <c r="B510">
        <v>86456029</v>
      </c>
      <c r="C510" t="s">
        <v>3677</v>
      </c>
      <c r="D510" t="s">
        <v>3678</v>
      </c>
      <c r="E510" t="s">
        <v>393</v>
      </c>
      <c r="F510">
        <v>23</v>
      </c>
      <c r="G510" t="s">
        <v>352</v>
      </c>
      <c r="H510">
        <v>22658</v>
      </c>
      <c r="I510" t="s">
        <v>3643</v>
      </c>
      <c r="J510" t="s">
        <v>3644</v>
      </c>
      <c r="K510" t="s">
        <v>3645</v>
      </c>
      <c r="L510">
        <v>20000209</v>
      </c>
      <c r="M510" t="s">
        <v>3679</v>
      </c>
      <c r="N510">
        <v>223118</v>
      </c>
      <c r="P510">
        <v>2</v>
      </c>
      <c r="Q510" t="s">
        <v>357</v>
      </c>
      <c r="S510" t="s">
        <v>835</v>
      </c>
      <c r="X510" t="s">
        <v>359</v>
      </c>
      <c r="Z510" t="s">
        <v>360</v>
      </c>
    </row>
    <row r="511" spans="1:26">
      <c r="A511" t="s">
        <v>3691</v>
      </c>
      <c r="B511">
        <v>86456635</v>
      </c>
      <c r="C511" t="s">
        <v>3689</v>
      </c>
      <c r="D511" t="s">
        <v>3690</v>
      </c>
      <c r="E511" t="s">
        <v>393</v>
      </c>
      <c r="F511">
        <v>23</v>
      </c>
      <c r="G511" t="s">
        <v>352</v>
      </c>
      <c r="H511">
        <v>22658</v>
      </c>
      <c r="I511" t="s">
        <v>3643</v>
      </c>
      <c r="J511" t="s">
        <v>3644</v>
      </c>
      <c r="K511" t="s">
        <v>3645</v>
      </c>
      <c r="L511">
        <v>19990523</v>
      </c>
      <c r="M511" t="s">
        <v>3691</v>
      </c>
      <c r="N511">
        <v>223118</v>
      </c>
      <c r="P511">
        <v>2</v>
      </c>
      <c r="Q511" t="s">
        <v>357</v>
      </c>
      <c r="S511" t="s">
        <v>835</v>
      </c>
      <c r="X511" t="s">
        <v>359</v>
      </c>
      <c r="Z511" t="s">
        <v>360</v>
      </c>
    </row>
    <row r="512" spans="1:26">
      <c r="A512" t="s">
        <v>3682</v>
      </c>
      <c r="B512">
        <v>98700832</v>
      </c>
      <c r="C512" t="s">
        <v>3680</v>
      </c>
      <c r="D512" t="s">
        <v>3681</v>
      </c>
      <c r="E512" t="s">
        <v>393</v>
      </c>
      <c r="F512">
        <v>23</v>
      </c>
      <c r="G512" t="s">
        <v>352</v>
      </c>
      <c r="H512">
        <v>22658</v>
      </c>
      <c r="I512" t="s">
        <v>3643</v>
      </c>
      <c r="J512" t="s">
        <v>3644</v>
      </c>
      <c r="K512" t="s">
        <v>3645</v>
      </c>
      <c r="L512">
        <v>20000607</v>
      </c>
      <c r="M512" t="s">
        <v>3682</v>
      </c>
      <c r="N512">
        <v>223118</v>
      </c>
      <c r="P512">
        <v>1</v>
      </c>
      <c r="Q512" t="s">
        <v>357</v>
      </c>
      <c r="S512" t="s">
        <v>835</v>
      </c>
      <c r="X512" t="s">
        <v>359</v>
      </c>
      <c r="Z512" t="s">
        <v>360</v>
      </c>
    </row>
    <row r="513" spans="1:26">
      <c r="A513" t="s">
        <v>3685</v>
      </c>
      <c r="B513">
        <v>98847137</v>
      </c>
      <c r="C513" t="s">
        <v>3683</v>
      </c>
      <c r="D513" t="s">
        <v>3684</v>
      </c>
      <c r="E513" t="s">
        <v>393</v>
      </c>
      <c r="F513">
        <v>23</v>
      </c>
      <c r="G513" t="s">
        <v>352</v>
      </c>
      <c r="H513">
        <v>22658</v>
      </c>
      <c r="I513" t="s">
        <v>3643</v>
      </c>
      <c r="J513" t="s">
        <v>3644</v>
      </c>
      <c r="K513" t="s">
        <v>3645</v>
      </c>
      <c r="L513">
        <v>20001004</v>
      </c>
      <c r="M513" t="s">
        <v>3685</v>
      </c>
      <c r="N513">
        <v>223118</v>
      </c>
      <c r="P513">
        <v>1</v>
      </c>
      <c r="Q513" t="s">
        <v>357</v>
      </c>
      <c r="S513" t="s">
        <v>835</v>
      </c>
      <c r="X513" t="s">
        <v>359</v>
      </c>
      <c r="Z513" t="s">
        <v>360</v>
      </c>
    </row>
    <row r="514" spans="1:26">
      <c r="A514" t="s">
        <v>3670</v>
      </c>
      <c r="B514">
        <v>39799542</v>
      </c>
      <c r="C514" t="s">
        <v>3668</v>
      </c>
      <c r="D514" t="s">
        <v>3669</v>
      </c>
      <c r="E514" t="s">
        <v>351</v>
      </c>
      <c r="F514">
        <v>23</v>
      </c>
      <c r="G514" t="s">
        <v>352</v>
      </c>
      <c r="H514">
        <v>22658</v>
      </c>
      <c r="I514" t="s">
        <v>3643</v>
      </c>
      <c r="J514" t="s">
        <v>3644</v>
      </c>
      <c r="K514" t="s">
        <v>3645</v>
      </c>
      <c r="L514">
        <v>19980829</v>
      </c>
      <c r="M514" t="s">
        <v>3670</v>
      </c>
      <c r="N514">
        <v>223118</v>
      </c>
      <c r="P514">
        <v>3</v>
      </c>
      <c r="Q514" t="s">
        <v>357</v>
      </c>
      <c r="S514" t="s">
        <v>835</v>
      </c>
      <c r="X514" t="s">
        <v>359</v>
      </c>
      <c r="Z514" t="s">
        <v>360</v>
      </c>
    </row>
    <row r="515" spans="1:26">
      <c r="A515" t="s">
        <v>3664</v>
      </c>
      <c r="B515">
        <v>58318025</v>
      </c>
      <c r="C515" t="s">
        <v>3662</v>
      </c>
      <c r="D515" t="s">
        <v>3663</v>
      </c>
      <c r="E515" t="s">
        <v>351</v>
      </c>
      <c r="F515">
        <v>23</v>
      </c>
      <c r="G515" t="s">
        <v>352</v>
      </c>
      <c r="H515">
        <v>22658</v>
      </c>
      <c r="I515" t="s">
        <v>3643</v>
      </c>
      <c r="J515" t="s">
        <v>3644</v>
      </c>
      <c r="K515" t="s">
        <v>3645</v>
      </c>
      <c r="L515">
        <v>19980609</v>
      </c>
      <c r="M515" t="s">
        <v>3664</v>
      </c>
      <c r="N515">
        <v>223118</v>
      </c>
      <c r="P515">
        <v>3</v>
      </c>
      <c r="Q515" t="s">
        <v>357</v>
      </c>
      <c r="S515" t="s">
        <v>835</v>
      </c>
      <c r="X515" t="s">
        <v>359</v>
      </c>
      <c r="Z515" t="s">
        <v>360</v>
      </c>
    </row>
    <row r="516" spans="1:26">
      <c r="A516" t="s">
        <v>3649</v>
      </c>
      <c r="B516">
        <v>58320018</v>
      </c>
      <c r="C516" t="s">
        <v>3647</v>
      </c>
      <c r="D516" t="s">
        <v>3648</v>
      </c>
      <c r="E516" t="s">
        <v>351</v>
      </c>
      <c r="F516">
        <v>23</v>
      </c>
      <c r="G516" t="s">
        <v>352</v>
      </c>
      <c r="H516">
        <v>22658</v>
      </c>
      <c r="I516" t="s">
        <v>3643</v>
      </c>
      <c r="J516" t="s">
        <v>3644</v>
      </c>
      <c r="K516" t="s">
        <v>3645</v>
      </c>
      <c r="L516">
        <v>19990617</v>
      </c>
      <c r="M516" t="s">
        <v>3649</v>
      </c>
      <c r="N516">
        <v>223118</v>
      </c>
      <c r="P516">
        <v>2</v>
      </c>
      <c r="Q516" t="s">
        <v>357</v>
      </c>
      <c r="S516" t="s">
        <v>835</v>
      </c>
      <c r="X516" t="s">
        <v>359</v>
      </c>
      <c r="Z516" t="s">
        <v>360</v>
      </c>
    </row>
    <row r="517" spans="1:26">
      <c r="A517" t="s">
        <v>3658</v>
      </c>
      <c r="B517">
        <v>74991535</v>
      </c>
      <c r="C517" t="s">
        <v>3656</v>
      </c>
      <c r="D517" t="s">
        <v>3657</v>
      </c>
      <c r="E517" t="s">
        <v>351</v>
      </c>
      <c r="F517">
        <v>23</v>
      </c>
      <c r="G517" t="s">
        <v>352</v>
      </c>
      <c r="H517">
        <v>22658</v>
      </c>
      <c r="I517" t="s">
        <v>3643</v>
      </c>
      <c r="J517" t="s">
        <v>3644</v>
      </c>
      <c r="K517" t="s">
        <v>3645</v>
      </c>
      <c r="L517">
        <v>19980522</v>
      </c>
      <c r="M517" t="s">
        <v>3658</v>
      </c>
      <c r="N517">
        <v>223118</v>
      </c>
      <c r="P517">
        <v>3</v>
      </c>
      <c r="Q517" t="s">
        <v>357</v>
      </c>
      <c r="S517" t="s">
        <v>835</v>
      </c>
      <c r="X517" t="s">
        <v>359</v>
      </c>
      <c r="Z517" t="s">
        <v>360</v>
      </c>
    </row>
    <row r="518" spans="1:26">
      <c r="A518" t="s">
        <v>3661</v>
      </c>
      <c r="B518">
        <v>74991636</v>
      </c>
      <c r="C518" t="s">
        <v>3659</v>
      </c>
      <c r="D518" t="s">
        <v>3660</v>
      </c>
      <c r="E518" t="s">
        <v>351</v>
      </c>
      <c r="F518">
        <v>23</v>
      </c>
      <c r="G518" t="s">
        <v>352</v>
      </c>
      <c r="H518">
        <v>22658</v>
      </c>
      <c r="I518" t="s">
        <v>3643</v>
      </c>
      <c r="J518" t="s">
        <v>3644</v>
      </c>
      <c r="K518" t="s">
        <v>3645</v>
      </c>
      <c r="L518">
        <v>19981121</v>
      </c>
      <c r="M518" t="s">
        <v>3661</v>
      </c>
      <c r="N518">
        <v>223118</v>
      </c>
      <c r="P518">
        <v>3</v>
      </c>
      <c r="Q518" t="s">
        <v>357</v>
      </c>
      <c r="S518" t="s">
        <v>835</v>
      </c>
      <c r="X518" t="s">
        <v>359</v>
      </c>
      <c r="Z518" t="s">
        <v>360</v>
      </c>
    </row>
    <row r="519" spans="1:26">
      <c r="A519" t="s">
        <v>3655</v>
      </c>
      <c r="B519">
        <v>98700731</v>
      </c>
      <c r="C519" t="s">
        <v>3653</v>
      </c>
      <c r="D519" t="s">
        <v>3654</v>
      </c>
      <c r="E519" t="s">
        <v>351</v>
      </c>
      <c r="F519">
        <v>23</v>
      </c>
      <c r="G519" t="s">
        <v>352</v>
      </c>
      <c r="H519">
        <v>22658</v>
      </c>
      <c r="I519" t="s">
        <v>3643</v>
      </c>
      <c r="J519" t="s">
        <v>3644</v>
      </c>
      <c r="K519" t="s">
        <v>3645</v>
      </c>
      <c r="L519">
        <v>20000718</v>
      </c>
      <c r="M519" t="s">
        <v>3655</v>
      </c>
      <c r="N519">
        <v>223118</v>
      </c>
      <c r="P519">
        <v>1</v>
      </c>
      <c r="Q519" t="s">
        <v>357</v>
      </c>
      <c r="S519" t="s">
        <v>835</v>
      </c>
      <c r="X519" t="s">
        <v>359</v>
      </c>
      <c r="Z519" t="s">
        <v>360</v>
      </c>
    </row>
    <row r="520" spans="1:26">
      <c r="A520" t="s">
        <v>3695</v>
      </c>
      <c r="B520">
        <v>98701025</v>
      </c>
      <c r="C520" t="s">
        <v>1379</v>
      </c>
      <c r="D520" t="s">
        <v>1368</v>
      </c>
      <c r="E520" t="s">
        <v>351</v>
      </c>
      <c r="F520">
        <v>23</v>
      </c>
      <c r="G520" t="s">
        <v>352</v>
      </c>
      <c r="H520">
        <v>22658</v>
      </c>
      <c r="I520" t="s">
        <v>3643</v>
      </c>
      <c r="J520" t="s">
        <v>3644</v>
      </c>
      <c r="K520" t="s">
        <v>3645</v>
      </c>
      <c r="L520">
        <v>20000810</v>
      </c>
      <c r="M520" t="s">
        <v>3695</v>
      </c>
      <c r="N520">
        <v>223118</v>
      </c>
      <c r="P520">
        <v>1</v>
      </c>
      <c r="Q520" t="s">
        <v>357</v>
      </c>
      <c r="S520" t="s">
        <v>835</v>
      </c>
      <c r="X520" t="s">
        <v>359</v>
      </c>
      <c r="Z520" t="s">
        <v>360</v>
      </c>
    </row>
    <row r="521" spans="1:26">
      <c r="A521" t="s">
        <v>3667</v>
      </c>
      <c r="B521">
        <v>98846439</v>
      </c>
      <c r="C521" t="s">
        <v>3665</v>
      </c>
      <c r="D521" t="s">
        <v>3666</v>
      </c>
      <c r="E521" t="s">
        <v>351</v>
      </c>
      <c r="F521">
        <v>23</v>
      </c>
      <c r="G521" t="s">
        <v>352</v>
      </c>
      <c r="H521">
        <v>22658</v>
      </c>
      <c r="I521" t="s">
        <v>3643</v>
      </c>
      <c r="J521" t="s">
        <v>3644</v>
      </c>
      <c r="K521" t="s">
        <v>3645</v>
      </c>
      <c r="L521">
        <v>20000617</v>
      </c>
      <c r="M521" t="s">
        <v>3667</v>
      </c>
      <c r="N521">
        <v>223118</v>
      </c>
      <c r="P521">
        <v>1</v>
      </c>
      <c r="Q521" t="s">
        <v>357</v>
      </c>
      <c r="S521" t="s">
        <v>835</v>
      </c>
      <c r="X521" t="s">
        <v>359</v>
      </c>
      <c r="Z521" t="s">
        <v>360</v>
      </c>
    </row>
    <row r="522" spans="1:26">
      <c r="A522" t="s">
        <v>3676</v>
      </c>
      <c r="B522">
        <v>98848441</v>
      </c>
      <c r="C522" t="s">
        <v>3674</v>
      </c>
      <c r="D522" t="s">
        <v>3675</v>
      </c>
      <c r="E522" t="s">
        <v>351</v>
      </c>
      <c r="F522">
        <v>23</v>
      </c>
      <c r="G522" t="s">
        <v>352</v>
      </c>
      <c r="H522">
        <v>22658</v>
      </c>
      <c r="I522" t="s">
        <v>3643</v>
      </c>
      <c r="J522" t="s">
        <v>3644</v>
      </c>
      <c r="K522" t="s">
        <v>3645</v>
      </c>
      <c r="L522">
        <v>20000918</v>
      </c>
      <c r="M522" t="s">
        <v>3676</v>
      </c>
      <c r="N522">
        <v>223118</v>
      </c>
      <c r="P522">
        <v>1</v>
      </c>
      <c r="Q522" t="s">
        <v>357</v>
      </c>
      <c r="S522" t="s">
        <v>835</v>
      </c>
      <c r="X522" t="s">
        <v>359</v>
      </c>
      <c r="Z522" t="s">
        <v>360</v>
      </c>
    </row>
    <row r="523" spans="1:26">
      <c r="A523" t="s">
        <v>4807</v>
      </c>
      <c r="B523">
        <v>72768838</v>
      </c>
      <c r="C523" t="s">
        <v>4805</v>
      </c>
      <c r="D523" t="s">
        <v>4806</v>
      </c>
      <c r="E523" t="s">
        <v>393</v>
      </c>
      <c r="F523">
        <v>23</v>
      </c>
      <c r="G523" t="s">
        <v>352</v>
      </c>
      <c r="H523">
        <v>22659</v>
      </c>
      <c r="I523" t="s">
        <v>4801</v>
      </c>
      <c r="J523" t="s">
        <v>4802</v>
      </c>
      <c r="K523" t="s">
        <v>4803</v>
      </c>
      <c r="L523">
        <v>19990911</v>
      </c>
      <c r="M523" t="s">
        <v>4807</v>
      </c>
      <c r="N523">
        <v>223119</v>
      </c>
      <c r="P523">
        <v>2</v>
      </c>
      <c r="Q523" t="s">
        <v>357</v>
      </c>
      <c r="S523" t="s">
        <v>358</v>
      </c>
      <c r="X523" t="s">
        <v>359</v>
      </c>
      <c r="Z523" t="s">
        <v>360</v>
      </c>
    </row>
    <row r="524" spans="1:26">
      <c r="A524" t="s">
        <v>4828</v>
      </c>
      <c r="B524">
        <v>60792226</v>
      </c>
      <c r="C524" t="s">
        <v>4826</v>
      </c>
      <c r="D524" t="s">
        <v>4827</v>
      </c>
      <c r="E524" t="s">
        <v>393</v>
      </c>
      <c r="F524">
        <v>23</v>
      </c>
      <c r="G524" t="s">
        <v>352</v>
      </c>
      <c r="H524">
        <v>22659</v>
      </c>
      <c r="I524" t="s">
        <v>4801</v>
      </c>
      <c r="J524" t="s">
        <v>4802</v>
      </c>
      <c r="K524" t="s">
        <v>4803</v>
      </c>
      <c r="L524">
        <v>20000621</v>
      </c>
      <c r="M524" t="s">
        <v>4828</v>
      </c>
      <c r="N524">
        <v>223119</v>
      </c>
      <c r="P524">
        <v>1</v>
      </c>
      <c r="Q524" t="s">
        <v>357</v>
      </c>
      <c r="S524" t="s">
        <v>358</v>
      </c>
      <c r="X524" t="s">
        <v>359</v>
      </c>
      <c r="Z524" t="s">
        <v>360</v>
      </c>
    </row>
    <row r="525" spans="1:26">
      <c r="A525" t="s">
        <v>4816</v>
      </c>
      <c r="B525">
        <v>72750627</v>
      </c>
      <c r="C525" t="s">
        <v>4814</v>
      </c>
      <c r="D525" t="s">
        <v>4815</v>
      </c>
      <c r="E525" t="s">
        <v>393</v>
      </c>
      <c r="F525">
        <v>23</v>
      </c>
      <c r="G525" t="s">
        <v>352</v>
      </c>
      <c r="H525">
        <v>22659</v>
      </c>
      <c r="I525" t="s">
        <v>4801</v>
      </c>
      <c r="J525" t="s">
        <v>4802</v>
      </c>
      <c r="K525" t="s">
        <v>4803</v>
      </c>
      <c r="L525">
        <v>20001230</v>
      </c>
      <c r="M525" t="s">
        <v>4816</v>
      </c>
      <c r="N525">
        <v>223119</v>
      </c>
      <c r="P525">
        <v>1</v>
      </c>
      <c r="Q525" t="s">
        <v>357</v>
      </c>
      <c r="S525" t="s">
        <v>358</v>
      </c>
      <c r="X525" t="s">
        <v>359</v>
      </c>
      <c r="Z525" t="s">
        <v>360</v>
      </c>
    </row>
    <row r="526" spans="1:26">
      <c r="A526" t="s">
        <v>4819</v>
      </c>
      <c r="B526">
        <v>81379937</v>
      </c>
      <c r="C526" t="s">
        <v>4817</v>
      </c>
      <c r="D526" t="s">
        <v>4818</v>
      </c>
      <c r="E526" t="s">
        <v>393</v>
      </c>
      <c r="F526">
        <v>23</v>
      </c>
      <c r="G526" t="s">
        <v>352</v>
      </c>
      <c r="H526">
        <v>22659</v>
      </c>
      <c r="I526" t="s">
        <v>4801</v>
      </c>
      <c r="J526" t="s">
        <v>4802</v>
      </c>
      <c r="K526" t="s">
        <v>4803</v>
      </c>
      <c r="L526">
        <v>20000603</v>
      </c>
      <c r="M526" t="s">
        <v>4819</v>
      </c>
      <c r="N526">
        <v>223119</v>
      </c>
      <c r="P526">
        <v>1</v>
      </c>
      <c r="Q526" t="s">
        <v>357</v>
      </c>
      <c r="S526" t="s">
        <v>358</v>
      </c>
      <c r="X526" t="s">
        <v>359</v>
      </c>
      <c r="Z526" t="s">
        <v>360</v>
      </c>
    </row>
    <row r="527" spans="1:26">
      <c r="A527" t="s">
        <v>4834</v>
      </c>
      <c r="B527">
        <v>53551928</v>
      </c>
      <c r="C527" t="s">
        <v>4832</v>
      </c>
      <c r="D527" t="s">
        <v>4833</v>
      </c>
      <c r="E527" t="s">
        <v>351</v>
      </c>
      <c r="F527">
        <v>23</v>
      </c>
      <c r="G527" t="s">
        <v>352</v>
      </c>
      <c r="H527">
        <v>22659</v>
      </c>
      <c r="I527" t="s">
        <v>4801</v>
      </c>
      <c r="J527" t="s">
        <v>4802</v>
      </c>
      <c r="K527" t="s">
        <v>4803</v>
      </c>
      <c r="L527">
        <v>19990708</v>
      </c>
      <c r="M527" t="s">
        <v>4834</v>
      </c>
      <c r="N527">
        <v>223119</v>
      </c>
      <c r="P527">
        <v>2</v>
      </c>
      <c r="Q527" t="s">
        <v>357</v>
      </c>
      <c r="S527" t="s">
        <v>358</v>
      </c>
      <c r="X527" t="s">
        <v>359</v>
      </c>
      <c r="Z527" t="s">
        <v>360</v>
      </c>
    </row>
    <row r="528" spans="1:26">
      <c r="A528" t="s">
        <v>4822</v>
      </c>
      <c r="B528">
        <v>76376231</v>
      </c>
      <c r="C528" t="s">
        <v>4820</v>
      </c>
      <c r="D528" t="s">
        <v>4821</v>
      </c>
      <c r="E528" t="s">
        <v>351</v>
      </c>
      <c r="F528">
        <v>23</v>
      </c>
      <c r="G528" t="s">
        <v>352</v>
      </c>
      <c r="H528">
        <v>22659</v>
      </c>
      <c r="I528" t="s">
        <v>4801</v>
      </c>
      <c r="J528" t="s">
        <v>4802</v>
      </c>
      <c r="K528" t="s">
        <v>4803</v>
      </c>
      <c r="L528">
        <v>19981219</v>
      </c>
      <c r="M528" t="s">
        <v>4822</v>
      </c>
      <c r="N528">
        <v>223119</v>
      </c>
      <c r="P528">
        <v>3</v>
      </c>
      <c r="Q528" t="s">
        <v>357</v>
      </c>
      <c r="S528" t="s">
        <v>358</v>
      </c>
      <c r="X528" t="s">
        <v>359</v>
      </c>
      <c r="Z528" t="s">
        <v>360</v>
      </c>
    </row>
    <row r="529" spans="1:26">
      <c r="A529" t="s">
        <v>4804</v>
      </c>
      <c r="B529">
        <v>76376433</v>
      </c>
      <c r="C529" t="s">
        <v>1082</v>
      </c>
      <c r="D529" t="s">
        <v>4800</v>
      </c>
      <c r="E529" t="s">
        <v>351</v>
      </c>
      <c r="F529">
        <v>23</v>
      </c>
      <c r="G529" t="s">
        <v>352</v>
      </c>
      <c r="H529">
        <v>22659</v>
      </c>
      <c r="I529" t="s">
        <v>4801</v>
      </c>
      <c r="J529" t="s">
        <v>4802</v>
      </c>
      <c r="K529" t="s">
        <v>4803</v>
      </c>
      <c r="L529">
        <v>19981216</v>
      </c>
      <c r="M529" t="s">
        <v>4804</v>
      </c>
      <c r="N529">
        <v>223119</v>
      </c>
      <c r="P529">
        <v>3</v>
      </c>
      <c r="Q529" t="s">
        <v>357</v>
      </c>
      <c r="S529" t="s">
        <v>358</v>
      </c>
      <c r="X529" t="s">
        <v>359</v>
      </c>
      <c r="Z529" t="s">
        <v>360</v>
      </c>
    </row>
    <row r="530" spans="1:26">
      <c r="A530" t="s">
        <v>4831</v>
      </c>
      <c r="B530">
        <v>76376837</v>
      </c>
      <c r="C530" t="s">
        <v>4829</v>
      </c>
      <c r="D530" t="s">
        <v>4830</v>
      </c>
      <c r="E530" t="s">
        <v>351</v>
      </c>
      <c r="F530">
        <v>23</v>
      </c>
      <c r="G530" t="s">
        <v>352</v>
      </c>
      <c r="H530">
        <v>22659</v>
      </c>
      <c r="I530" t="s">
        <v>4801</v>
      </c>
      <c r="J530" t="s">
        <v>4802</v>
      </c>
      <c r="K530" t="s">
        <v>4803</v>
      </c>
      <c r="L530">
        <v>19980906</v>
      </c>
      <c r="M530" t="s">
        <v>4831</v>
      </c>
      <c r="N530">
        <v>223119</v>
      </c>
      <c r="P530">
        <v>3</v>
      </c>
      <c r="Q530" t="s">
        <v>357</v>
      </c>
      <c r="S530" t="s">
        <v>358</v>
      </c>
      <c r="X530" t="s">
        <v>359</v>
      </c>
      <c r="Z530" t="s">
        <v>360</v>
      </c>
    </row>
    <row r="531" spans="1:26">
      <c r="A531" t="s">
        <v>4810</v>
      </c>
      <c r="B531">
        <v>89479643</v>
      </c>
      <c r="C531" t="s">
        <v>4808</v>
      </c>
      <c r="D531" t="s">
        <v>4809</v>
      </c>
      <c r="E531" t="s">
        <v>351</v>
      </c>
      <c r="F531">
        <v>23</v>
      </c>
      <c r="G531" t="s">
        <v>352</v>
      </c>
      <c r="H531">
        <v>22659</v>
      </c>
      <c r="I531" t="s">
        <v>4801</v>
      </c>
      <c r="J531" t="s">
        <v>4802</v>
      </c>
      <c r="K531" t="s">
        <v>4803</v>
      </c>
      <c r="L531">
        <v>19991204</v>
      </c>
      <c r="M531" t="s">
        <v>4810</v>
      </c>
      <c r="N531">
        <v>223119</v>
      </c>
      <c r="P531">
        <v>2</v>
      </c>
      <c r="Q531" t="s">
        <v>357</v>
      </c>
      <c r="S531" t="s">
        <v>358</v>
      </c>
      <c r="X531" t="s">
        <v>359</v>
      </c>
      <c r="Z531" t="s">
        <v>360</v>
      </c>
    </row>
    <row r="532" spans="1:26">
      <c r="A532" t="s">
        <v>4813</v>
      </c>
      <c r="B532">
        <v>63930829</v>
      </c>
      <c r="C532" t="s">
        <v>4811</v>
      </c>
      <c r="D532" t="s">
        <v>4812</v>
      </c>
      <c r="E532" t="s">
        <v>351</v>
      </c>
      <c r="F532">
        <v>23</v>
      </c>
      <c r="G532" t="s">
        <v>352</v>
      </c>
      <c r="H532">
        <v>22659</v>
      </c>
      <c r="I532" t="s">
        <v>4801</v>
      </c>
      <c r="J532" t="s">
        <v>4802</v>
      </c>
      <c r="K532" t="s">
        <v>4803</v>
      </c>
      <c r="L532">
        <v>20001225</v>
      </c>
      <c r="M532" t="s">
        <v>4813</v>
      </c>
      <c r="N532">
        <v>223119</v>
      </c>
      <c r="P532">
        <v>1</v>
      </c>
      <c r="Q532" t="s">
        <v>357</v>
      </c>
      <c r="S532" t="s">
        <v>358</v>
      </c>
      <c r="X532" t="s">
        <v>359</v>
      </c>
      <c r="Z532" t="s">
        <v>360</v>
      </c>
    </row>
    <row r="533" spans="1:26">
      <c r="A533" t="s">
        <v>4825</v>
      </c>
      <c r="B533">
        <v>72747229</v>
      </c>
      <c r="C533" t="s">
        <v>4823</v>
      </c>
      <c r="D533" t="s">
        <v>4824</v>
      </c>
      <c r="E533" t="s">
        <v>351</v>
      </c>
      <c r="F533">
        <v>23</v>
      </c>
      <c r="G533" t="s">
        <v>352</v>
      </c>
      <c r="H533">
        <v>22659</v>
      </c>
      <c r="I533" t="s">
        <v>4801</v>
      </c>
      <c r="J533" t="s">
        <v>4802</v>
      </c>
      <c r="K533" t="s">
        <v>4803</v>
      </c>
      <c r="L533">
        <v>20000803</v>
      </c>
      <c r="M533" t="s">
        <v>4825</v>
      </c>
      <c r="N533">
        <v>223119</v>
      </c>
      <c r="P533">
        <v>1</v>
      </c>
      <c r="Q533" t="s">
        <v>357</v>
      </c>
      <c r="S533" t="s">
        <v>358</v>
      </c>
      <c r="X533" t="s">
        <v>359</v>
      </c>
      <c r="Z533" t="s">
        <v>360</v>
      </c>
    </row>
    <row r="534" spans="1:26">
      <c r="A534" t="s">
        <v>1400</v>
      </c>
      <c r="B534">
        <v>39755029</v>
      </c>
      <c r="C534" t="s">
        <v>1398</v>
      </c>
      <c r="D534" t="s">
        <v>1399</v>
      </c>
      <c r="E534" t="s">
        <v>393</v>
      </c>
      <c r="F534">
        <v>23</v>
      </c>
      <c r="G534" t="s">
        <v>352</v>
      </c>
      <c r="H534">
        <v>22660</v>
      </c>
      <c r="I534" t="s">
        <v>1382</v>
      </c>
      <c r="J534" t="s">
        <v>1383</v>
      </c>
      <c r="K534" t="s">
        <v>1384</v>
      </c>
      <c r="L534">
        <v>19981218</v>
      </c>
      <c r="M534" t="s">
        <v>1400</v>
      </c>
      <c r="N534">
        <v>223124</v>
      </c>
      <c r="P534">
        <v>3</v>
      </c>
      <c r="Q534" t="s">
        <v>357</v>
      </c>
      <c r="S534" t="s">
        <v>358</v>
      </c>
      <c r="X534" t="s">
        <v>359</v>
      </c>
      <c r="Z534" t="s">
        <v>360</v>
      </c>
    </row>
    <row r="535" spans="1:26">
      <c r="A535" t="s">
        <v>1460</v>
      </c>
      <c r="B535">
        <v>74970835</v>
      </c>
      <c r="C535" t="s">
        <v>1458</v>
      </c>
      <c r="D535" t="s">
        <v>1459</v>
      </c>
      <c r="E535" t="s">
        <v>393</v>
      </c>
      <c r="F535">
        <v>23</v>
      </c>
      <c r="G535" t="s">
        <v>352</v>
      </c>
      <c r="H535">
        <v>22660</v>
      </c>
      <c r="I535" t="s">
        <v>1382</v>
      </c>
      <c r="J535" t="s">
        <v>1383</v>
      </c>
      <c r="K535" t="s">
        <v>1384</v>
      </c>
      <c r="L535">
        <v>19980512</v>
      </c>
      <c r="M535" t="s">
        <v>1460</v>
      </c>
      <c r="N535">
        <v>223124</v>
      </c>
      <c r="P535">
        <v>3</v>
      </c>
      <c r="Q535" t="s">
        <v>357</v>
      </c>
      <c r="S535" t="s">
        <v>358</v>
      </c>
      <c r="X535" t="s">
        <v>359</v>
      </c>
      <c r="Z535" t="s">
        <v>360</v>
      </c>
    </row>
    <row r="536" spans="1:26">
      <c r="A536" t="s">
        <v>1505</v>
      </c>
      <c r="B536">
        <v>74972130</v>
      </c>
      <c r="C536" t="s">
        <v>1503</v>
      </c>
      <c r="D536" t="s">
        <v>1504</v>
      </c>
      <c r="E536" t="s">
        <v>393</v>
      </c>
      <c r="F536">
        <v>23</v>
      </c>
      <c r="G536" t="s">
        <v>352</v>
      </c>
      <c r="H536">
        <v>22660</v>
      </c>
      <c r="I536" t="s">
        <v>1382</v>
      </c>
      <c r="J536" t="s">
        <v>1383</v>
      </c>
      <c r="K536" t="s">
        <v>1384</v>
      </c>
      <c r="L536">
        <v>19980720</v>
      </c>
      <c r="M536" t="s">
        <v>1505</v>
      </c>
      <c r="N536">
        <v>223124</v>
      </c>
      <c r="P536">
        <v>3</v>
      </c>
      <c r="Q536" t="s">
        <v>357</v>
      </c>
      <c r="S536" t="s">
        <v>358</v>
      </c>
      <c r="X536" t="s">
        <v>359</v>
      </c>
      <c r="Z536" t="s">
        <v>360</v>
      </c>
    </row>
    <row r="537" spans="1:26">
      <c r="A537" t="s">
        <v>1418</v>
      </c>
      <c r="B537">
        <v>74973434</v>
      </c>
      <c r="C537" t="s">
        <v>1416</v>
      </c>
      <c r="D537" t="s">
        <v>1417</v>
      </c>
      <c r="E537" t="s">
        <v>393</v>
      </c>
      <c r="F537">
        <v>23</v>
      </c>
      <c r="G537" t="s">
        <v>352</v>
      </c>
      <c r="H537">
        <v>22660</v>
      </c>
      <c r="I537" t="s">
        <v>1382</v>
      </c>
      <c r="J537" t="s">
        <v>1383</v>
      </c>
      <c r="K537" t="s">
        <v>1384</v>
      </c>
      <c r="L537">
        <v>19981020</v>
      </c>
      <c r="M537" t="s">
        <v>1418</v>
      </c>
      <c r="N537">
        <v>223124</v>
      </c>
      <c r="P537">
        <v>3</v>
      </c>
      <c r="Q537" t="s">
        <v>357</v>
      </c>
      <c r="S537" t="s">
        <v>358</v>
      </c>
      <c r="X537" t="s">
        <v>359</v>
      </c>
      <c r="Z537" t="s">
        <v>360</v>
      </c>
    </row>
    <row r="538" spans="1:26">
      <c r="A538" t="s">
        <v>1439</v>
      </c>
      <c r="B538">
        <v>74977034</v>
      </c>
      <c r="C538" t="s">
        <v>1437</v>
      </c>
      <c r="D538" t="s">
        <v>1438</v>
      </c>
      <c r="E538" t="s">
        <v>393</v>
      </c>
      <c r="F538">
        <v>23</v>
      </c>
      <c r="G538" t="s">
        <v>352</v>
      </c>
      <c r="H538">
        <v>22660</v>
      </c>
      <c r="I538" t="s">
        <v>1382</v>
      </c>
      <c r="J538" t="s">
        <v>1383</v>
      </c>
      <c r="K538" t="s">
        <v>1384</v>
      </c>
      <c r="L538">
        <v>19981208</v>
      </c>
      <c r="M538" t="s">
        <v>1439</v>
      </c>
      <c r="N538">
        <v>223124</v>
      </c>
      <c r="P538">
        <v>3</v>
      </c>
      <c r="Q538" t="s">
        <v>357</v>
      </c>
      <c r="S538" t="s">
        <v>358</v>
      </c>
      <c r="X538" t="s">
        <v>359</v>
      </c>
      <c r="Z538" t="s">
        <v>360</v>
      </c>
    </row>
    <row r="539" spans="1:26">
      <c r="A539" t="s">
        <v>1463</v>
      </c>
      <c r="B539">
        <v>74978439</v>
      </c>
      <c r="C539" t="s">
        <v>1461</v>
      </c>
      <c r="D539" t="s">
        <v>1462</v>
      </c>
      <c r="E539" t="s">
        <v>393</v>
      </c>
      <c r="F539">
        <v>23</v>
      </c>
      <c r="G539" t="s">
        <v>352</v>
      </c>
      <c r="H539">
        <v>22660</v>
      </c>
      <c r="I539" t="s">
        <v>1382</v>
      </c>
      <c r="J539" t="s">
        <v>1383</v>
      </c>
      <c r="K539" t="s">
        <v>1384</v>
      </c>
      <c r="L539">
        <v>19981004</v>
      </c>
      <c r="M539" t="s">
        <v>1463</v>
      </c>
      <c r="N539">
        <v>223124</v>
      </c>
      <c r="P539">
        <v>3</v>
      </c>
      <c r="Q539" t="s">
        <v>357</v>
      </c>
      <c r="S539" t="s">
        <v>358</v>
      </c>
      <c r="X539" t="s">
        <v>359</v>
      </c>
      <c r="Z539" t="s">
        <v>360</v>
      </c>
    </row>
    <row r="540" spans="1:26">
      <c r="A540" t="s">
        <v>1412</v>
      </c>
      <c r="B540">
        <v>86207730</v>
      </c>
      <c r="C540" t="s">
        <v>1410</v>
      </c>
      <c r="D540" t="s">
        <v>1411</v>
      </c>
      <c r="E540" t="s">
        <v>393</v>
      </c>
      <c r="F540">
        <v>23</v>
      </c>
      <c r="G540" t="s">
        <v>352</v>
      </c>
      <c r="H540">
        <v>22660</v>
      </c>
      <c r="I540" t="s">
        <v>1382</v>
      </c>
      <c r="J540" t="s">
        <v>1383</v>
      </c>
      <c r="K540" t="s">
        <v>1384</v>
      </c>
      <c r="L540">
        <v>19991213</v>
      </c>
      <c r="M540" t="s">
        <v>1412</v>
      </c>
      <c r="N540">
        <v>223124</v>
      </c>
      <c r="P540">
        <v>2</v>
      </c>
      <c r="Q540" t="s">
        <v>357</v>
      </c>
      <c r="S540" t="s">
        <v>358</v>
      </c>
      <c r="X540" t="s">
        <v>359</v>
      </c>
      <c r="Z540" t="s">
        <v>360</v>
      </c>
    </row>
    <row r="541" spans="1:26">
      <c r="A541" t="s">
        <v>1433</v>
      </c>
      <c r="B541">
        <v>86207932</v>
      </c>
      <c r="C541" t="s">
        <v>1431</v>
      </c>
      <c r="D541" t="s">
        <v>1432</v>
      </c>
      <c r="E541" t="s">
        <v>393</v>
      </c>
      <c r="F541">
        <v>23</v>
      </c>
      <c r="G541" t="s">
        <v>352</v>
      </c>
      <c r="H541">
        <v>22660</v>
      </c>
      <c r="I541" t="s">
        <v>1382</v>
      </c>
      <c r="J541" t="s">
        <v>1383</v>
      </c>
      <c r="K541" t="s">
        <v>1384</v>
      </c>
      <c r="L541">
        <v>20000212</v>
      </c>
      <c r="M541" t="s">
        <v>1433</v>
      </c>
      <c r="N541">
        <v>223124</v>
      </c>
      <c r="P541">
        <v>2</v>
      </c>
      <c r="Q541" t="s">
        <v>357</v>
      </c>
      <c r="S541" t="s">
        <v>358</v>
      </c>
      <c r="X541" t="s">
        <v>359</v>
      </c>
      <c r="Z541" t="s">
        <v>360</v>
      </c>
    </row>
    <row r="542" spans="1:26">
      <c r="A542" t="s">
        <v>1475</v>
      </c>
      <c r="B542">
        <v>86208024</v>
      </c>
      <c r="C542" t="s">
        <v>1473</v>
      </c>
      <c r="D542" t="s">
        <v>1474</v>
      </c>
      <c r="E542" t="s">
        <v>393</v>
      </c>
      <c r="F542">
        <v>23</v>
      </c>
      <c r="G542" t="s">
        <v>352</v>
      </c>
      <c r="H542">
        <v>22660</v>
      </c>
      <c r="I542" t="s">
        <v>1382</v>
      </c>
      <c r="J542" t="s">
        <v>1383</v>
      </c>
      <c r="K542" t="s">
        <v>1384</v>
      </c>
      <c r="L542">
        <v>20000210</v>
      </c>
      <c r="M542" t="s">
        <v>1475</v>
      </c>
      <c r="N542">
        <v>223124</v>
      </c>
      <c r="P542">
        <v>2</v>
      </c>
      <c r="Q542" t="s">
        <v>357</v>
      </c>
      <c r="S542" t="s">
        <v>358</v>
      </c>
      <c r="X542" t="s">
        <v>359</v>
      </c>
      <c r="Z542" t="s">
        <v>360</v>
      </c>
    </row>
    <row r="543" spans="1:26">
      <c r="A543" t="s">
        <v>1424</v>
      </c>
      <c r="B543">
        <v>86208327</v>
      </c>
      <c r="C543" t="s">
        <v>1422</v>
      </c>
      <c r="D543" t="s">
        <v>1423</v>
      </c>
      <c r="E543" t="s">
        <v>393</v>
      </c>
      <c r="F543">
        <v>23</v>
      </c>
      <c r="G543" t="s">
        <v>352</v>
      </c>
      <c r="H543">
        <v>22660</v>
      </c>
      <c r="I543" t="s">
        <v>1382</v>
      </c>
      <c r="J543" t="s">
        <v>1383</v>
      </c>
      <c r="K543" t="s">
        <v>1384</v>
      </c>
      <c r="L543">
        <v>19990808</v>
      </c>
      <c r="M543" t="s">
        <v>1424</v>
      </c>
      <c r="N543">
        <v>223124</v>
      </c>
      <c r="P543">
        <v>2</v>
      </c>
      <c r="Q543" t="s">
        <v>357</v>
      </c>
      <c r="S543" t="s">
        <v>358</v>
      </c>
      <c r="X543" t="s">
        <v>359</v>
      </c>
      <c r="Z543" t="s">
        <v>360</v>
      </c>
    </row>
    <row r="544" spans="1:26">
      <c r="A544" t="s">
        <v>1442</v>
      </c>
      <c r="B544">
        <v>86209025</v>
      </c>
      <c r="C544" t="s">
        <v>1440</v>
      </c>
      <c r="D544" t="s">
        <v>1441</v>
      </c>
      <c r="E544" t="s">
        <v>393</v>
      </c>
      <c r="F544">
        <v>23</v>
      </c>
      <c r="G544" t="s">
        <v>352</v>
      </c>
      <c r="H544">
        <v>22660</v>
      </c>
      <c r="I544" t="s">
        <v>1382</v>
      </c>
      <c r="J544" t="s">
        <v>1383</v>
      </c>
      <c r="K544" t="s">
        <v>1384</v>
      </c>
      <c r="L544">
        <v>19990824</v>
      </c>
      <c r="M544" t="s">
        <v>1442</v>
      </c>
      <c r="N544">
        <v>223124</v>
      </c>
      <c r="P544">
        <v>2</v>
      </c>
      <c r="Q544" t="s">
        <v>357</v>
      </c>
      <c r="S544" t="s">
        <v>358</v>
      </c>
      <c r="X544" t="s">
        <v>359</v>
      </c>
      <c r="Z544" t="s">
        <v>360</v>
      </c>
    </row>
    <row r="545" spans="1:26">
      <c r="A545" t="s">
        <v>1421</v>
      </c>
      <c r="B545">
        <v>86209328</v>
      </c>
      <c r="C545" t="s">
        <v>1419</v>
      </c>
      <c r="D545" t="s">
        <v>1420</v>
      </c>
      <c r="E545" t="s">
        <v>393</v>
      </c>
      <c r="F545">
        <v>23</v>
      </c>
      <c r="G545" t="s">
        <v>352</v>
      </c>
      <c r="H545">
        <v>22660</v>
      </c>
      <c r="I545" t="s">
        <v>1382</v>
      </c>
      <c r="J545" t="s">
        <v>1383</v>
      </c>
      <c r="K545" t="s">
        <v>1384</v>
      </c>
      <c r="L545">
        <v>20000122</v>
      </c>
      <c r="M545" t="s">
        <v>1421</v>
      </c>
      <c r="N545">
        <v>223124</v>
      </c>
      <c r="P545">
        <v>2</v>
      </c>
      <c r="Q545" t="s">
        <v>357</v>
      </c>
      <c r="S545" t="s">
        <v>358</v>
      </c>
      <c r="X545" t="s">
        <v>359</v>
      </c>
      <c r="Z545" t="s">
        <v>360</v>
      </c>
    </row>
    <row r="546" spans="1:26">
      <c r="A546" t="s">
        <v>1436</v>
      </c>
      <c r="B546">
        <v>86209429</v>
      </c>
      <c r="C546" t="s">
        <v>1434</v>
      </c>
      <c r="D546" t="s">
        <v>1435</v>
      </c>
      <c r="E546" t="s">
        <v>393</v>
      </c>
      <c r="F546">
        <v>23</v>
      </c>
      <c r="G546" t="s">
        <v>352</v>
      </c>
      <c r="H546">
        <v>22660</v>
      </c>
      <c r="I546" t="s">
        <v>1382</v>
      </c>
      <c r="J546" t="s">
        <v>1383</v>
      </c>
      <c r="K546" t="s">
        <v>1384</v>
      </c>
      <c r="L546">
        <v>19990420</v>
      </c>
      <c r="M546" t="s">
        <v>1436</v>
      </c>
      <c r="N546">
        <v>223124</v>
      </c>
      <c r="P546">
        <v>2</v>
      </c>
      <c r="Q546" t="s">
        <v>357</v>
      </c>
      <c r="S546" t="s">
        <v>358</v>
      </c>
      <c r="X546" t="s">
        <v>359</v>
      </c>
      <c r="Z546" t="s">
        <v>360</v>
      </c>
    </row>
    <row r="547" spans="1:26">
      <c r="A547" t="s">
        <v>1490</v>
      </c>
      <c r="B547">
        <v>86209530</v>
      </c>
      <c r="C547" t="s">
        <v>1488</v>
      </c>
      <c r="D547" t="s">
        <v>1489</v>
      </c>
      <c r="E547" t="s">
        <v>393</v>
      </c>
      <c r="F547">
        <v>23</v>
      </c>
      <c r="G547" t="s">
        <v>352</v>
      </c>
      <c r="H547">
        <v>22660</v>
      </c>
      <c r="I547" t="s">
        <v>1382</v>
      </c>
      <c r="J547" t="s">
        <v>1383</v>
      </c>
      <c r="K547" t="s">
        <v>1384</v>
      </c>
      <c r="L547">
        <v>20000327</v>
      </c>
      <c r="M547" t="s">
        <v>1490</v>
      </c>
      <c r="N547">
        <v>223124</v>
      </c>
      <c r="P547">
        <v>2</v>
      </c>
      <c r="Q547" t="s">
        <v>357</v>
      </c>
      <c r="S547" t="s">
        <v>358</v>
      </c>
      <c r="X547" t="s">
        <v>359</v>
      </c>
      <c r="Z547" t="s">
        <v>360</v>
      </c>
    </row>
    <row r="548" spans="1:26">
      <c r="A548" t="s">
        <v>1508</v>
      </c>
      <c r="B548">
        <v>86212120</v>
      </c>
      <c r="C548" t="s">
        <v>1506</v>
      </c>
      <c r="D548" t="s">
        <v>1507</v>
      </c>
      <c r="E548" t="s">
        <v>393</v>
      </c>
      <c r="F548">
        <v>23</v>
      </c>
      <c r="G548" t="s">
        <v>352</v>
      </c>
      <c r="H548">
        <v>22660</v>
      </c>
      <c r="I548" t="s">
        <v>1382</v>
      </c>
      <c r="J548" t="s">
        <v>1383</v>
      </c>
      <c r="K548" t="s">
        <v>1384</v>
      </c>
      <c r="L548">
        <v>19990924</v>
      </c>
      <c r="M548" t="s">
        <v>1508</v>
      </c>
      <c r="N548">
        <v>223124</v>
      </c>
      <c r="P548">
        <v>2</v>
      </c>
      <c r="Q548" t="s">
        <v>357</v>
      </c>
      <c r="S548" t="s">
        <v>358</v>
      </c>
      <c r="X548" t="s">
        <v>359</v>
      </c>
      <c r="Z548" t="s">
        <v>360</v>
      </c>
    </row>
    <row r="549" spans="1:26">
      <c r="A549" t="s">
        <v>1499</v>
      </c>
      <c r="B549">
        <v>92608530</v>
      </c>
      <c r="C549" t="s">
        <v>1497</v>
      </c>
      <c r="D549" t="s">
        <v>1498</v>
      </c>
      <c r="E549" t="s">
        <v>393</v>
      </c>
      <c r="F549">
        <v>23</v>
      </c>
      <c r="G549" t="s">
        <v>352</v>
      </c>
      <c r="H549">
        <v>22660</v>
      </c>
      <c r="I549" t="s">
        <v>1382</v>
      </c>
      <c r="J549" t="s">
        <v>1383</v>
      </c>
      <c r="K549" t="s">
        <v>1384</v>
      </c>
      <c r="L549">
        <v>19990515</v>
      </c>
      <c r="M549" t="s">
        <v>1499</v>
      </c>
      <c r="N549">
        <v>223124</v>
      </c>
      <c r="P549">
        <v>2</v>
      </c>
      <c r="Q549" t="s">
        <v>357</v>
      </c>
      <c r="S549" t="s">
        <v>358</v>
      </c>
      <c r="X549" t="s">
        <v>359</v>
      </c>
      <c r="Z549" t="s">
        <v>360</v>
      </c>
    </row>
    <row r="550" spans="1:26">
      <c r="A550" t="s">
        <v>1388</v>
      </c>
      <c r="B550">
        <v>72771832</v>
      </c>
      <c r="C550" t="s">
        <v>1386</v>
      </c>
      <c r="D550" t="s">
        <v>1387</v>
      </c>
      <c r="E550" t="s">
        <v>393</v>
      </c>
      <c r="F550">
        <v>23</v>
      </c>
      <c r="G550" t="s">
        <v>352</v>
      </c>
      <c r="H550">
        <v>22660</v>
      </c>
      <c r="I550" t="s">
        <v>1382</v>
      </c>
      <c r="J550" t="s">
        <v>1383</v>
      </c>
      <c r="K550" t="s">
        <v>1384</v>
      </c>
      <c r="L550">
        <v>20000620</v>
      </c>
      <c r="M550" t="s">
        <v>1388</v>
      </c>
      <c r="N550">
        <v>223124</v>
      </c>
      <c r="P550">
        <v>1</v>
      </c>
      <c r="Q550" t="s">
        <v>357</v>
      </c>
      <c r="S550" t="s">
        <v>358</v>
      </c>
      <c r="X550" t="s">
        <v>359</v>
      </c>
      <c r="Z550" t="s">
        <v>360</v>
      </c>
    </row>
    <row r="551" spans="1:26">
      <c r="A551" t="s">
        <v>1487</v>
      </c>
      <c r="B551">
        <v>73005520</v>
      </c>
      <c r="C551" t="s">
        <v>1485</v>
      </c>
      <c r="D551" t="s">
        <v>1486</v>
      </c>
      <c r="E551" t="s">
        <v>393</v>
      </c>
      <c r="F551">
        <v>23</v>
      </c>
      <c r="G551" t="s">
        <v>352</v>
      </c>
      <c r="H551">
        <v>22660</v>
      </c>
      <c r="I551" t="s">
        <v>1382</v>
      </c>
      <c r="J551" t="s">
        <v>1383</v>
      </c>
      <c r="K551" t="s">
        <v>1384</v>
      </c>
      <c r="L551">
        <v>20010202</v>
      </c>
      <c r="M551" t="s">
        <v>1487</v>
      </c>
      <c r="N551">
        <v>223124</v>
      </c>
      <c r="P551">
        <v>1</v>
      </c>
      <c r="Q551" t="s">
        <v>357</v>
      </c>
      <c r="S551" t="s">
        <v>358</v>
      </c>
      <c r="X551" t="s">
        <v>359</v>
      </c>
      <c r="Z551" t="s">
        <v>360</v>
      </c>
    </row>
    <row r="552" spans="1:26">
      <c r="A552" t="s">
        <v>1430</v>
      </c>
      <c r="B552">
        <v>98413934</v>
      </c>
      <c r="C552" t="s">
        <v>1428</v>
      </c>
      <c r="D552" t="s">
        <v>1429</v>
      </c>
      <c r="E552" t="s">
        <v>393</v>
      </c>
      <c r="F552">
        <v>23</v>
      </c>
      <c r="G552" t="s">
        <v>352</v>
      </c>
      <c r="H552">
        <v>22660</v>
      </c>
      <c r="I552" t="s">
        <v>1382</v>
      </c>
      <c r="J552" t="s">
        <v>1383</v>
      </c>
      <c r="K552" t="s">
        <v>1384</v>
      </c>
      <c r="L552">
        <v>20010122</v>
      </c>
      <c r="M552" t="s">
        <v>1430</v>
      </c>
      <c r="N552">
        <v>223124</v>
      </c>
      <c r="P552">
        <v>1</v>
      </c>
      <c r="Q552" t="s">
        <v>357</v>
      </c>
      <c r="S552" t="s">
        <v>358</v>
      </c>
      <c r="X552" t="s">
        <v>359</v>
      </c>
      <c r="Z552" t="s">
        <v>360</v>
      </c>
    </row>
    <row r="553" spans="1:26">
      <c r="A553" t="s">
        <v>1448</v>
      </c>
      <c r="B553">
        <v>45863430</v>
      </c>
      <c r="C553" t="s">
        <v>1446</v>
      </c>
      <c r="D553" t="s">
        <v>1447</v>
      </c>
      <c r="E553" t="s">
        <v>351</v>
      </c>
      <c r="F553">
        <v>23</v>
      </c>
      <c r="G553" t="s">
        <v>352</v>
      </c>
      <c r="H553">
        <v>22660</v>
      </c>
      <c r="I553" t="s">
        <v>1382</v>
      </c>
      <c r="J553" t="s">
        <v>1383</v>
      </c>
      <c r="K553" t="s">
        <v>1384</v>
      </c>
      <c r="L553">
        <v>19980529</v>
      </c>
      <c r="M553" t="s">
        <v>1448</v>
      </c>
      <c r="N553">
        <v>223124</v>
      </c>
      <c r="P553">
        <v>3</v>
      </c>
      <c r="Q553" t="s">
        <v>357</v>
      </c>
      <c r="S553" t="s">
        <v>358</v>
      </c>
      <c r="X553" t="s">
        <v>359</v>
      </c>
      <c r="Z553" t="s">
        <v>360</v>
      </c>
    </row>
    <row r="554" spans="1:26">
      <c r="A554" t="s">
        <v>1427</v>
      </c>
      <c r="B554">
        <v>55921224</v>
      </c>
      <c r="C554" t="s">
        <v>1425</v>
      </c>
      <c r="D554" t="s">
        <v>1426</v>
      </c>
      <c r="E554" t="s">
        <v>351</v>
      </c>
      <c r="F554">
        <v>23</v>
      </c>
      <c r="G554" t="s">
        <v>352</v>
      </c>
      <c r="H554">
        <v>22660</v>
      </c>
      <c r="I554" t="s">
        <v>1382</v>
      </c>
      <c r="J554" t="s">
        <v>1383</v>
      </c>
      <c r="K554" t="s">
        <v>1384</v>
      </c>
      <c r="L554">
        <v>19980714</v>
      </c>
      <c r="M554" t="s">
        <v>1427</v>
      </c>
      <c r="N554">
        <v>223124</v>
      </c>
      <c r="P554">
        <v>3</v>
      </c>
      <c r="Q554" t="s">
        <v>357</v>
      </c>
      <c r="S554" t="s">
        <v>358</v>
      </c>
      <c r="X554" t="s">
        <v>359</v>
      </c>
      <c r="Z554" t="s">
        <v>360</v>
      </c>
    </row>
    <row r="555" spans="1:26">
      <c r="A555" t="s">
        <v>1394</v>
      </c>
      <c r="B555">
        <v>72767837</v>
      </c>
      <c r="C555" t="s">
        <v>1392</v>
      </c>
      <c r="D555" t="s">
        <v>1393</v>
      </c>
      <c r="E555" t="s">
        <v>351</v>
      </c>
      <c r="F555">
        <v>23</v>
      </c>
      <c r="G555" t="s">
        <v>352</v>
      </c>
      <c r="H555">
        <v>22660</v>
      </c>
      <c r="I555" t="s">
        <v>1382</v>
      </c>
      <c r="J555" t="s">
        <v>1383</v>
      </c>
      <c r="K555" t="s">
        <v>1384</v>
      </c>
      <c r="L555">
        <v>19990519</v>
      </c>
      <c r="M555" t="s">
        <v>1394</v>
      </c>
      <c r="N555">
        <v>223124</v>
      </c>
      <c r="P555">
        <v>2</v>
      </c>
      <c r="Q555" t="s">
        <v>357</v>
      </c>
      <c r="S555" t="s">
        <v>358</v>
      </c>
      <c r="X555" t="s">
        <v>359</v>
      </c>
      <c r="Z555" t="s">
        <v>360</v>
      </c>
    </row>
    <row r="556" spans="1:26">
      <c r="A556" t="s">
        <v>1391</v>
      </c>
      <c r="B556">
        <v>74970027</v>
      </c>
      <c r="C556" t="s">
        <v>1389</v>
      </c>
      <c r="D556" t="s">
        <v>1390</v>
      </c>
      <c r="E556" t="s">
        <v>351</v>
      </c>
      <c r="F556">
        <v>23</v>
      </c>
      <c r="G556" t="s">
        <v>352</v>
      </c>
      <c r="H556">
        <v>22660</v>
      </c>
      <c r="I556" t="s">
        <v>1382</v>
      </c>
      <c r="J556" t="s">
        <v>1383</v>
      </c>
      <c r="K556" t="s">
        <v>1384</v>
      </c>
      <c r="L556">
        <v>19981202</v>
      </c>
      <c r="M556" t="s">
        <v>1391</v>
      </c>
      <c r="N556">
        <v>223124</v>
      </c>
      <c r="P556">
        <v>3</v>
      </c>
      <c r="Q556" t="s">
        <v>357</v>
      </c>
      <c r="S556" t="s">
        <v>358</v>
      </c>
      <c r="X556" t="s">
        <v>359</v>
      </c>
      <c r="Z556" t="s">
        <v>360</v>
      </c>
    </row>
    <row r="557" spans="1:26">
      <c r="A557" t="s">
        <v>1451</v>
      </c>
      <c r="B557">
        <v>74970431</v>
      </c>
      <c r="C557" t="s">
        <v>1449</v>
      </c>
      <c r="D557" t="s">
        <v>1450</v>
      </c>
      <c r="E557" t="s">
        <v>351</v>
      </c>
      <c r="F557">
        <v>23</v>
      </c>
      <c r="G557" t="s">
        <v>352</v>
      </c>
      <c r="H557">
        <v>22660</v>
      </c>
      <c r="I557" t="s">
        <v>1382</v>
      </c>
      <c r="J557" t="s">
        <v>1383</v>
      </c>
      <c r="K557" t="s">
        <v>1384</v>
      </c>
      <c r="L557">
        <v>19980422</v>
      </c>
      <c r="M557" t="s">
        <v>1451</v>
      </c>
      <c r="N557">
        <v>223124</v>
      </c>
      <c r="P557">
        <v>3</v>
      </c>
      <c r="Q557" t="s">
        <v>357</v>
      </c>
      <c r="S557" t="s">
        <v>358</v>
      </c>
      <c r="X557" t="s">
        <v>359</v>
      </c>
      <c r="Z557" t="s">
        <v>360</v>
      </c>
    </row>
    <row r="558" spans="1:26">
      <c r="A558" t="s">
        <v>1457</v>
      </c>
      <c r="B558">
        <v>74971331</v>
      </c>
      <c r="C558" t="s">
        <v>1455</v>
      </c>
      <c r="D558" t="s">
        <v>1456</v>
      </c>
      <c r="E558" t="s">
        <v>351</v>
      </c>
      <c r="F558">
        <v>23</v>
      </c>
      <c r="G558" t="s">
        <v>352</v>
      </c>
      <c r="H558">
        <v>22660</v>
      </c>
      <c r="I558" t="s">
        <v>1382</v>
      </c>
      <c r="J558" t="s">
        <v>1383</v>
      </c>
      <c r="K558" t="s">
        <v>1384</v>
      </c>
      <c r="L558">
        <v>19990304</v>
      </c>
      <c r="M558" t="s">
        <v>1457</v>
      </c>
      <c r="N558">
        <v>223124</v>
      </c>
      <c r="P558">
        <v>3</v>
      </c>
      <c r="Q558" t="s">
        <v>357</v>
      </c>
      <c r="S558" t="s">
        <v>358</v>
      </c>
      <c r="X558" t="s">
        <v>359</v>
      </c>
      <c r="Z558" t="s">
        <v>360</v>
      </c>
    </row>
    <row r="559" spans="1:26">
      <c r="A559" t="s">
        <v>1406</v>
      </c>
      <c r="B559">
        <v>74973131</v>
      </c>
      <c r="C559" t="s">
        <v>1404</v>
      </c>
      <c r="D559" t="s">
        <v>1405</v>
      </c>
      <c r="E559" t="s">
        <v>351</v>
      </c>
      <c r="F559">
        <v>23</v>
      </c>
      <c r="G559" t="s">
        <v>352</v>
      </c>
      <c r="H559">
        <v>22660</v>
      </c>
      <c r="I559" t="s">
        <v>1382</v>
      </c>
      <c r="J559" t="s">
        <v>1383</v>
      </c>
      <c r="K559" t="s">
        <v>1384</v>
      </c>
      <c r="L559">
        <v>19980529</v>
      </c>
      <c r="M559" t="s">
        <v>1406</v>
      </c>
      <c r="N559">
        <v>223124</v>
      </c>
      <c r="P559">
        <v>3</v>
      </c>
      <c r="Q559" t="s">
        <v>357</v>
      </c>
      <c r="S559" t="s">
        <v>358</v>
      </c>
      <c r="X559" t="s">
        <v>359</v>
      </c>
      <c r="Z559" t="s">
        <v>360</v>
      </c>
    </row>
    <row r="560" spans="1:26">
      <c r="A560" t="s">
        <v>1469</v>
      </c>
      <c r="B560">
        <v>74973838</v>
      </c>
      <c r="C560" t="s">
        <v>1467</v>
      </c>
      <c r="D560" t="s">
        <v>1468</v>
      </c>
      <c r="E560" t="s">
        <v>351</v>
      </c>
      <c r="F560">
        <v>23</v>
      </c>
      <c r="G560" t="s">
        <v>352</v>
      </c>
      <c r="H560">
        <v>22660</v>
      </c>
      <c r="I560" t="s">
        <v>1382</v>
      </c>
      <c r="J560" t="s">
        <v>1383</v>
      </c>
      <c r="K560" t="s">
        <v>1384</v>
      </c>
      <c r="L560">
        <v>19990302</v>
      </c>
      <c r="M560" t="s">
        <v>1469</v>
      </c>
      <c r="N560">
        <v>223124</v>
      </c>
      <c r="P560">
        <v>3</v>
      </c>
      <c r="Q560" t="s">
        <v>357</v>
      </c>
      <c r="S560" t="s">
        <v>358</v>
      </c>
      <c r="X560" t="s">
        <v>359</v>
      </c>
      <c r="Z560" t="s">
        <v>360</v>
      </c>
    </row>
    <row r="561" spans="1:26">
      <c r="A561" t="s">
        <v>1481</v>
      </c>
      <c r="B561">
        <v>74974233</v>
      </c>
      <c r="C561" t="s">
        <v>1479</v>
      </c>
      <c r="D561" t="s">
        <v>1480</v>
      </c>
      <c r="E561" t="s">
        <v>351</v>
      </c>
      <c r="F561">
        <v>23</v>
      </c>
      <c r="G561" t="s">
        <v>352</v>
      </c>
      <c r="H561">
        <v>22660</v>
      </c>
      <c r="I561" t="s">
        <v>1382</v>
      </c>
      <c r="J561" t="s">
        <v>1383</v>
      </c>
      <c r="K561" t="s">
        <v>1384</v>
      </c>
      <c r="L561">
        <v>19980907</v>
      </c>
      <c r="M561" t="s">
        <v>1481</v>
      </c>
      <c r="N561">
        <v>223124</v>
      </c>
      <c r="P561">
        <v>3</v>
      </c>
      <c r="Q561" t="s">
        <v>357</v>
      </c>
      <c r="S561" t="s">
        <v>358</v>
      </c>
      <c r="X561" t="s">
        <v>359</v>
      </c>
      <c r="Z561" t="s">
        <v>360</v>
      </c>
    </row>
    <row r="562" spans="1:26">
      <c r="A562" t="s">
        <v>1397</v>
      </c>
      <c r="B562">
        <v>74975032</v>
      </c>
      <c r="C562" t="s">
        <v>1395</v>
      </c>
      <c r="D562" t="s">
        <v>1396</v>
      </c>
      <c r="E562" t="s">
        <v>351</v>
      </c>
      <c r="F562">
        <v>23</v>
      </c>
      <c r="G562" t="s">
        <v>352</v>
      </c>
      <c r="H562">
        <v>22660</v>
      </c>
      <c r="I562" t="s">
        <v>1382</v>
      </c>
      <c r="J562" t="s">
        <v>1383</v>
      </c>
      <c r="K562" t="s">
        <v>1384</v>
      </c>
      <c r="L562">
        <v>19990122</v>
      </c>
      <c r="M562" t="s">
        <v>1397</v>
      </c>
      <c r="N562">
        <v>223124</v>
      </c>
      <c r="P562">
        <v>3</v>
      </c>
      <c r="Q562" t="s">
        <v>357</v>
      </c>
      <c r="S562" t="s">
        <v>358</v>
      </c>
      <c r="X562" t="s">
        <v>359</v>
      </c>
      <c r="Z562" t="s">
        <v>360</v>
      </c>
    </row>
    <row r="563" spans="1:26">
      <c r="A563" t="s">
        <v>1493</v>
      </c>
      <c r="B563">
        <v>74976235</v>
      </c>
      <c r="C563" t="s">
        <v>1491</v>
      </c>
      <c r="D563" t="s">
        <v>1492</v>
      </c>
      <c r="E563" t="s">
        <v>351</v>
      </c>
      <c r="F563">
        <v>23</v>
      </c>
      <c r="G563" t="s">
        <v>352</v>
      </c>
      <c r="H563">
        <v>22660</v>
      </c>
      <c r="I563" t="s">
        <v>1382</v>
      </c>
      <c r="J563" t="s">
        <v>1383</v>
      </c>
      <c r="K563" t="s">
        <v>1384</v>
      </c>
      <c r="L563">
        <v>19981006</v>
      </c>
      <c r="M563" t="s">
        <v>1493</v>
      </c>
      <c r="N563">
        <v>223124</v>
      </c>
      <c r="P563">
        <v>3</v>
      </c>
      <c r="Q563" t="s">
        <v>357</v>
      </c>
      <c r="S563" t="s">
        <v>358</v>
      </c>
      <c r="X563" t="s">
        <v>359</v>
      </c>
      <c r="Z563" t="s">
        <v>360</v>
      </c>
    </row>
    <row r="564" spans="1:26">
      <c r="A564" t="s">
        <v>1478</v>
      </c>
      <c r="B564">
        <v>74979036</v>
      </c>
      <c r="C564" t="s">
        <v>1476</v>
      </c>
      <c r="D564" t="s">
        <v>1477</v>
      </c>
      <c r="E564" t="s">
        <v>351</v>
      </c>
      <c r="F564">
        <v>23</v>
      </c>
      <c r="G564" t="s">
        <v>352</v>
      </c>
      <c r="H564">
        <v>22660</v>
      </c>
      <c r="I564" t="s">
        <v>1382</v>
      </c>
      <c r="J564" t="s">
        <v>1383</v>
      </c>
      <c r="K564" t="s">
        <v>1384</v>
      </c>
      <c r="L564">
        <v>19980907</v>
      </c>
      <c r="M564" t="s">
        <v>1478</v>
      </c>
      <c r="N564">
        <v>223124</v>
      </c>
      <c r="P564">
        <v>3</v>
      </c>
      <c r="Q564" t="s">
        <v>357</v>
      </c>
      <c r="S564" t="s">
        <v>358</v>
      </c>
      <c r="X564" t="s">
        <v>359</v>
      </c>
      <c r="Z564" t="s">
        <v>360</v>
      </c>
    </row>
    <row r="565" spans="1:26">
      <c r="A565" t="s">
        <v>1454</v>
      </c>
      <c r="B565">
        <v>86208832</v>
      </c>
      <c r="C565" t="s">
        <v>1452</v>
      </c>
      <c r="D565" t="s">
        <v>1453</v>
      </c>
      <c r="E565" t="s">
        <v>351</v>
      </c>
      <c r="F565">
        <v>23</v>
      </c>
      <c r="G565" t="s">
        <v>352</v>
      </c>
      <c r="H565">
        <v>22660</v>
      </c>
      <c r="I565" t="s">
        <v>1382</v>
      </c>
      <c r="J565" t="s">
        <v>1383</v>
      </c>
      <c r="K565" t="s">
        <v>1384</v>
      </c>
      <c r="L565">
        <v>19991125</v>
      </c>
      <c r="M565" t="s">
        <v>1454</v>
      </c>
      <c r="N565">
        <v>223124</v>
      </c>
      <c r="P565">
        <v>2</v>
      </c>
      <c r="Q565" t="s">
        <v>357</v>
      </c>
      <c r="S565" t="s">
        <v>358</v>
      </c>
      <c r="X565" t="s">
        <v>359</v>
      </c>
      <c r="Z565" t="s">
        <v>360</v>
      </c>
    </row>
    <row r="566" spans="1:26">
      <c r="A566" t="s">
        <v>1409</v>
      </c>
      <c r="B566">
        <v>86209631</v>
      </c>
      <c r="C566" t="s">
        <v>1407</v>
      </c>
      <c r="D566" t="s">
        <v>1408</v>
      </c>
      <c r="E566" t="s">
        <v>351</v>
      </c>
      <c r="F566">
        <v>23</v>
      </c>
      <c r="G566" t="s">
        <v>352</v>
      </c>
      <c r="H566">
        <v>22660</v>
      </c>
      <c r="I566" t="s">
        <v>1382</v>
      </c>
      <c r="J566" t="s">
        <v>1383</v>
      </c>
      <c r="K566" t="s">
        <v>1384</v>
      </c>
      <c r="L566">
        <v>19990506</v>
      </c>
      <c r="M566" t="s">
        <v>1409</v>
      </c>
      <c r="N566">
        <v>223124</v>
      </c>
      <c r="P566">
        <v>2</v>
      </c>
      <c r="Q566" t="s">
        <v>357</v>
      </c>
      <c r="S566" t="s">
        <v>358</v>
      </c>
      <c r="X566" t="s">
        <v>359</v>
      </c>
      <c r="Z566" t="s">
        <v>360</v>
      </c>
    </row>
    <row r="567" spans="1:26">
      <c r="A567" t="s">
        <v>1415</v>
      </c>
      <c r="B567">
        <v>86209732</v>
      </c>
      <c r="C567" t="s">
        <v>1413</v>
      </c>
      <c r="D567" t="s">
        <v>1414</v>
      </c>
      <c r="E567" t="s">
        <v>351</v>
      </c>
      <c r="F567">
        <v>23</v>
      </c>
      <c r="G567" t="s">
        <v>352</v>
      </c>
      <c r="H567">
        <v>22660</v>
      </c>
      <c r="I567" t="s">
        <v>1382</v>
      </c>
      <c r="J567" t="s">
        <v>1383</v>
      </c>
      <c r="K567" t="s">
        <v>1384</v>
      </c>
      <c r="L567">
        <v>19991228</v>
      </c>
      <c r="M567" t="s">
        <v>1415</v>
      </c>
      <c r="N567">
        <v>223124</v>
      </c>
      <c r="P567">
        <v>2</v>
      </c>
      <c r="Q567" t="s">
        <v>357</v>
      </c>
      <c r="S567" t="s">
        <v>358</v>
      </c>
      <c r="X567" t="s">
        <v>359</v>
      </c>
      <c r="Z567" t="s">
        <v>360</v>
      </c>
    </row>
    <row r="568" spans="1:26">
      <c r="A568" t="s">
        <v>1445</v>
      </c>
      <c r="B568">
        <v>86211927</v>
      </c>
      <c r="C568" t="s">
        <v>1443</v>
      </c>
      <c r="D568" t="s">
        <v>1444</v>
      </c>
      <c r="E568" t="s">
        <v>351</v>
      </c>
      <c r="F568">
        <v>23</v>
      </c>
      <c r="G568" t="s">
        <v>352</v>
      </c>
      <c r="H568">
        <v>22660</v>
      </c>
      <c r="I568" t="s">
        <v>1382</v>
      </c>
      <c r="J568" t="s">
        <v>1383</v>
      </c>
      <c r="K568" t="s">
        <v>1384</v>
      </c>
      <c r="L568">
        <v>19990910</v>
      </c>
      <c r="M568" t="s">
        <v>1445</v>
      </c>
      <c r="N568">
        <v>223124</v>
      </c>
      <c r="P568">
        <v>2</v>
      </c>
      <c r="Q568" t="s">
        <v>357</v>
      </c>
      <c r="S568" t="s">
        <v>358</v>
      </c>
      <c r="X568" t="s">
        <v>359</v>
      </c>
      <c r="Z568" t="s">
        <v>360</v>
      </c>
    </row>
    <row r="569" spans="1:26">
      <c r="A569" t="s">
        <v>1502</v>
      </c>
      <c r="B569">
        <v>67471934</v>
      </c>
      <c r="C569" t="s">
        <v>1500</v>
      </c>
      <c r="D569" t="s">
        <v>1501</v>
      </c>
      <c r="E569" t="s">
        <v>351</v>
      </c>
      <c r="F569">
        <v>23</v>
      </c>
      <c r="G569" t="s">
        <v>352</v>
      </c>
      <c r="H569">
        <v>22660</v>
      </c>
      <c r="I569" t="s">
        <v>1382</v>
      </c>
      <c r="J569" t="s">
        <v>1383</v>
      </c>
      <c r="K569" t="s">
        <v>1384</v>
      </c>
      <c r="L569">
        <v>20000913</v>
      </c>
      <c r="M569" t="s">
        <v>1502</v>
      </c>
      <c r="N569">
        <v>223124</v>
      </c>
      <c r="P569">
        <v>1</v>
      </c>
      <c r="Q569" t="s">
        <v>357</v>
      </c>
      <c r="S569" t="s">
        <v>358</v>
      </c>
      <c r="X569" t="s">
        <v>359</v>
      </c>
      <c r="Z569" t="s">
        <v>360</v>
      </c>
    </row>
    <row r="570" spans="1:26">
      <c r="A570" t="s">
        <v>1385</v>
      </c>
      <c r="B570">
        <v>98412529</v>
      </c>
      <c r="C570" t="s">
        <v>1380</v>
      </c>
      <c r="D570" t="s">
        <v>1381</v>
      </c>
      <c r="E570" t="s">
        <v>351</v>
      </c>
      <c r="F570">
        <v>23</v>
      </c>
      <c r="G570" t="s">
        <v>352</v>
      </c>
      <c r="H570">
        <v>22660</v>
      </c>
      <c r="I570" t="s">
        <v>1382</v>
      </c>
      <c r="J570" t="s">
        <v>1383</v>
      </c>
      <c r="K570" t="s">
        <v>1384</v>
      </c>
      <c r="L570">
        <v>20001022</v>
      </c>
      <c r="M570" t="s">
        <v>1385</v>
      </c>
      <c r="N570">
        <v>223124</v>
      </c>
      <c r="P570">
        <v>1</v>
      </c>
      <c r="Q570" t="s">
        <v>357</v>
      </c>
      <c r="S570" t="s">
        <v>358</v>
      </c>
      <c r="X570" t="s">
        <v>359</v>
      </c>
      <c r="Z570" t="s">
        <v>360</v>
      </c>
    </row>
    <row r="571" spans="1:26">
      <c r="A571" t="s">
        <v>1472</v>
      </c>
      <c r="B571">
        <v>98413025</v>
      </c>
      <c r="C571" t="s">
        <v>1470</v>
      </c>
      <c r="D571" t="s">
        <v>1471</v>
      </c>
      <c r="E571" t="s">
        <v>351</v>
      </c>
      <c r="F571">
        <v>23</v>
      </c>
      <c r="G571" t="s">
        <v>352</v>
      </c>
      <c r="H571">
        <v>22660</v>
      </c>
      <c r="I571" t="s">
        <v>1382</v>
      </c>
      <c r="J571" t="s">
        <v>1383</v>
      </c>
      <c r="K571" t="s">
        <v>1384</v>
      </c>
      <c r="L571">
        <v>20000623</v>
      </c>
      <c r="M571" t="s">
        <v>1472</v>
      </c>
      <c r="N571">
        <v>223124</v>
      </c>
      <c r="P571">
        <v>1</v>
      </c>
      <c r="Q571" t="s">
        <v>357</v>
      </c>
      <c r="S571" t="s">
        <v>358</v>
      </c>
      <c r="X571" t="s">
        <v>359</v>
      </c>
      <c r="Z571" t="s">
        <v>360</v>
      </c>
    </row>
    <row r="572" spans="1:26">
      <c r="A572" t="s">
        <v>1466</v>
      </c>
      <c r="B572">
        <v>98413328</v>
      </c>
      <c r="C572" t="s">
        <v>1464</v>
      </c>
      <c r="D572" t="s">
        <v>1465</v>
      </c>
      <c r="E572" t="s">
        <v>351</v>
      </c>
      <c r="F572">
        <v>23</v>
      </c>
      <c r="G572" t="s">
        <v>352</v>
      </c>
      <c r="H572">
        <v>22660</v>
      </c>
      <c r="I572" t="s">
        <v>1382</v>
      </c>
      <c r="J572" t="s">
        <v>1383</v>
      </c>
      <c r="K572" t="s">
        <v>1384</v>
      </c>
      <c r="L572">
        <v>20000430</v>
      </c>
      <c r="M572" t="s">
        <v>1466</v>
      </c>
      <c r="N572">
        <v>223124</v>
      </c>
      <c r="P572">
        <v>1</v>
      </c>
      <c r="Q572" t="s">
        <v>357</v>
      </c>
      <c r="S572" t="s">
        <v>358</v>
      </c>
      <c r="X572" t="s">
        <v>359</v>
      </c>
      <c r="Z572" t="s">
        <v>360</v>
      </c>
    </row>
    <row r="573" spans="1:26">
      <c r="A573" t="s">
        <v>1496</v>
      </c>
      <c r="B573">
        <v>98414228</v>
      </c>
      <c r="C573" t="s">
        <v>1494</v>
      </c>
      <c r="D573" t="s">
        <v>1495</v>
      </c>
      <c r="E573" t="s">
        <v>351</v>
      </c>
      <c r="F573">
        <v>23</v>
      </c>
      <c r="G573" t="s">
        <v>352</v>
      </c>
      <c r="H573">
        <v>22660</v>
      </c>
      <c r="I573" t="s">
        <v>1382</v>
      </c>
      <c r="J573" t="s">
        <v>1383</v>
      </c>
      <c r="K573" t="s">
        <v>1384</v>
      </c>
      <c r="L573">
        <v>20000718</v>
      </c>
      <c r="M573" t="s">
        <v>1496</v>
      </c>
      <c r="N573">
        <v>223124</v>
      </c>
      <c r="P573">
        <v>1</v>
      </c>
      <c r="Q573" t="s">
        <v>357</v>
      </c>
      <c r="S573" t="s">
        <v>358</v>
      </c>
      <c r="X573" t="s">
        <v>359</v>
      </c>
      <c r="Z573" t="s">
        <v>360</v>
      </c>
    </row>
    <row r="574" spans="1:26">
      <c r="A574" t="s">
        <v>1484</v>
      </c>
      <c r="B574">
        <v>98414329</v>
      </c>
      <c r="C574" t="s">
        <v>1482</v>
      </c>
      <c r="D574" t="s">
        <v>1483</v>
      </c>
      <c r="E574" t="s">
        <v>351</v>
      </c>
      <c r="F574">
        <v>23</v>
      </c>
      <c r="G574" t="s">
        <v>352</v>
      </c>
      <c r="H574">
        <v>22660</v>
      </c>
      <c r="I574" t="s">
        <v>1382</v>
      </c>
      <c r="J574" t="s">
        <v>1383</v>
      </c>
      <c r="K574" t="s">
        <v>1384</v>
      </c>
      <c r="L574">
        <v>20001204</v>
      </c>
      <c r="M574" t="s">
        <v>1484</v>
      </c>
      <c r="N574">
        <v>223124</v>
      </c>
      <c r="P574">
        <v>1</v>
      </c>
      <c r="Q574" t="s">
        <v>357</v>
      </c>
      <c r="S574" t="s">
        <v>358</v>
      </c>
      <c r="X574" t="s">
        <v>359</v>
      </c>
      <c r="Z574" t="s">
        <v>360</v>
      </c>
    </row>
    <row r="575" spans="1:26">
      <c r="A575" t="s">
        <v>1403</v>
      </c>
      <c r="B575">
        <v>98414430</v>
      </c>
      <c r="C575" t="s">
        <v>1401</v>
      </c>
      <c r="D575" t="s">
        <v>1402</v>
      </c>
      <c r="E575" t="s">
        <v>351</v>
      </c>
      <c r="F575">
        <v>23</v>
      </c>
      <c r="G575" t="s">
        <v>352</v>
      </c>
      <c r="H575">
        <v>22660</v>
      </c>
      <c r="I575" t="s">
        <v>1382</v>
      </c>
      <c r="J575" t="s">
        <v>1383</v>
      </c>
      <c r="K575" t="s">
        <v>1384</v>
      </c>
      <c r="L575">
        <v>20010127</v>
      </c>
      <c r="M575" t="s">
        <v>1403</v>
      </c>
      <c r="N575">
        <v>223124</v>
      </c>
      <c r="P575">
        <v>1</v>
      </c>
      <c r="Q575" t="s">
        <v>357</v>
      </c>
      <c r="S575" t="s">
        <v>358</v>
      </c>
      <c r="X575" t="s">
        <v>359</v>
      </c>
      <c r="Z575" t="s">
        <v>360</v>
      </c>
    </row>
    <row r="576" spans="1:26">
      <c r="A576" t="s">
        <v>1690</v>
      </c>
      <c r="B576">
        <v>53550523</v>
      </c>
      <c r="C576" t="s">
        <v>1688</v>
      </c>
      <c r="D576" t="s">
        <v>1689</v>
      </c>
      <c r="E576" t="s">
        <v>393</v>
      </c>
      <c r="F576">
        <v>23</v>
      </c>
      <c r="G576" t="s">
        <v>352</v>
      </c>
      <c r="H576">
        <v>22661</v>
      </c>
      <c r="I576" t="s">
        <v>1652</v>
      </c>
      <c r="J576" t="s">
        <v>1653</v>
      </c>
      <c r="K576" t="s">
        <v>1654</v>
      </c>
      <c r="L576">
        <v>20000303</v>
      </c>
      <c r="M576" t="s">
        <v>1690</v>
      </c>
      <c r="N576">
        <v>223125</v>
      </c>
      <c r="P576">
        <v>2</v>
      </c>
      <c r="Q576" t="s">
        <v>357</v>
      </c>
      <c r="S576" t="s">
        <v>358</v>
      </c>
      <c r="X576" t="s">
        <v>359</v>
      </c>
      <c r="Z576" t="s">
        <v>360</v>
      </c>
    </row>
    <row r="577" spans="1:26">
      <c r="A577" t="s">
        <v>1753</v>
      </c>
      <c r="B577">
        <v>74212420</v>
      </c>
      <c r="C577" t="s">
        <v>1751</v>
      </c>
      <c r="D577" t="s">
        <v>1752</v>
      </c>
      <c r="E577" t="s">
        <v>393</v>
      </c>
      <c r="F577">
        <v>23</v>
      </c>
      <c r="G577" t="s">
        <v>352</v>
      </c>
      <c r="H577">
        <v>22661</v>
      </c>
      <c r="I577" t="s">
        <v>1652</v>
      </c>
      <c r="J577" t="s">
        <v>1653</v>
      </c>
      <c r="K577" t="s">
        <v>1654</v>
      </c>
      <c r="L577">
        <v>19990312</v>
      </c>
      <c r="M577" t="s">
        <v>1753</v>
      </c>
      <c r="N577">
        <v>223125</v>
      </c>
      <c r="P577">
        <v>3</v>
      </c>
      <c r="Q577" t="s">
        <v>357</v>
      </c>
      <c r="S577" t="s">
        <v>358</v>
      </c>
      <c r="X577" t="s">
        <v>359</v>
      </c>
      <c r="Z577" t="s">
        <v>360</v>
      </c>
    </row>
    <row r="578" spans="1:26">
      <c r="A578" t="s">
        <v>1741</v>
      </c>
      <c r="B578">
        <v>74212723</v>
      </c>
      <c r="C578" t="s">
        <v>1739</v>
      </c>
      <c r="D578" t="s">
        <v>1740</v>
      </c>
      <c r="E578" t="s">
        <v>393</v>
      </c>
      <c r="F578">
        <v>23</v>
      </c>
      <c r="G578" t="s">
        <v>352</v>
      </c>
      <c r="H578">
        <v>22661</v>
      </c>
      <c r="I578" t="s">
        <v>1652</v>
      </c>
      <c r="J578" t="s">
        <v>1653</v>
      </c>
      <c r="K578" t="s">
        <v>1654</v>
      </c>
      <c r="L578">
        <v>19981009</v>
      </c>
      <c r="M578" t="s">
        <v>1741</v>
      </c>
      <c r="N578">
        <v>223125</v>
      </c>
      <c r="P578">
        <v>3</v>
      </c>
      <c r="Q578" t="s">
        <v>357</v>
      </c>
      <c r="S578" t="s">
        <v>358</v>
      </c>
      <c r="X578" t="s">
        <v>359</v>
      </c>
      <c r="Z578" t="s">
        <v>360</v>
      </c>
    </row>
    <row r="579" spans="1:26">
      <c r="A579" t="s">
        <v>1684</v>
      </c>
      <c r="B579">
        <v>74213017</v>
      </c>
      <c r="C579" t="s">
        <v>1682</v>
      </c>
      <c r="D579" t="s">
        <v>1683</v>
      </c>
      <c r="E579" t="s">
        <v>393</v>
      </c>
      <c r="F579">
        <v>23</v>
      </c>
      <c r="G579" t="s">
        <v>352</v>
      </c>
      <c r="H579">
        <v>22661</v>
      </c>
      <c r="I579" t="s">
        <v>1652</v>
      </c>
      <c r="J579" t="s">
        <v>1653</v>
      </c>
      <c r="K579" t="s">
        <v>1654</v>
      </c>
      <c r="L579">
        <v>19980918</v>
      </c>
      <c r="M579" t="s">
        <v>1684</v>
      </c>
      <c r="N579">
        <v>223125</v>
      </c>
      <c r="P579">
        <v>3</v>
      </c>
      <c r="Q579" t="s">
        <v>357</v>
      </c>
      <c r="S579" t="s">
        <v>358</v>
      </c>
      <c r="X579" t="s">
        <v>359</v>
      </c>
      <c r="Z579" t="s">
        <v>360</v>
      </c>
    </row>
    <row r="580" spans="1:26">
      <c r="A580" t="s">
        <v>1655</v>
      </c>
      <c r="B580">
        <v>74213522</v>
      </c>
      <c r="C580" t="s">
        <v>1650</v>
      </c>
      <c r="D580" t="s">
        <v>1651</v>
      </c>
      <c r="E580" t="s">
        <v>393</v>
      </c>
      <c r="F580">
        <v>23</v>
      </c>
      <c r="G580" t="s">
        <v>352</v>
      </c>
      <c r="H580">
        <v>22661</v>
      </c>
      <c r="I580" t="s">
        <v>1652</v>
      </c>
      <c r="J580" t="s">
        <v>1653</v>
      </c>
      <c r="K580" t="s">
        <v>1654</v>
      </c>
      <c r="L580">
        <v>19981122</v>
      </c>
      <c r="M580" t="s">
        <v>1655</v>
      </c>
      <c r="N580">
        <v>223125</v>
      </c>
      <c r="P580">
        <v>3</v>
      </c>
      <c r="Q580" t="s">
        <v>357</v>
      </c>
      <c r="S580" t="s">
        <v>358</v>
      </c>
      <c r="X580" t="s">
        <v>359</v>
      </c>
      <c r="Z580" t="s">
        <v>360</v>
      </c>
    </row>
    <row r="581" spans="1:26">
      <c r="A581" t="s">
        <v>1702</v>
      </c>
      <c r="B581">
        <v>86092429</v>
      </c>
      <c r="C581" t="s">
        <v>1700</v>
      </c>
      <c r="D581" t="s">
        <v>1701</v>
      </c>
      <c r="E581" t="s">
        <v>393</v>
      </c>
      <c r="F581">
        <v>23</v>
      </c>
      <c r="G581" t="s">
        <v>352</v>
      </c>
      <c r="H581">
        <v>22661</v>
      </c>
      <c r="I581" t="s">
        <v>1652</v>
      </c>
      <c r="J581" t="s">
        <v>1653</v>
      </c>
      <c r="K581" t="s">
        <v>1654</v>
      </c>
      <c r="L581">
        <v>19991217</v>
      </c>
      <c r="M581" t="s">
        <v>1702</v>
      </c>
      <c r="N581">
        <v>223125</v>
      </c>
      <c r="P581">
        <v>2</v>
      </c>
      <c r="Q581" t="s">
        <v>357</v>
      </c>
      <c r="S581" t="s">
        <v>358</v>
      </c>
      <c r="X581" t="s">
        <v>359</v>
      </c>
      <c r="Z581" t="s">
        <v>360</v>
      </c>
    </row>
    <row r="582" spans="1:26">
      <c r="A582" t="s">
        <v>1750</v>
      </c>
      <c r="B582">
        <v>86092530</v>
      </c>
      <c r="C582" t="s">
        <v>1748</v>
      </c>
      <c r="D582" t="s">
        <v>1749</v>
      </c>
      <c r="E582" t="s">
        <v>393</v>
      </c>
      <c r="F582">
        <v>23</v>
      </c>
      <c r="G582" t="s">
        <v>352</v>
      </c>
      <c r="H582">
        <v>22661</v>
      </c>
      <c r="I582" t="s">
        <v>1652</v>
      </c>
      <c r="J582" t="s">
        <v>1653</v>
      </c>
      <c r="K582" t="s">
        <v>1654</v>
      </c>
      <c r="L582">
        <v>19990816</v>
      </c>
      <c r="M582" t="s">
        <v>1750</v>
      </c>
      <c r="N582">
        <v>223125</v>
      </c>
      <c r="P582">
        <v>2</v>
      </c>
      <c r="Q582" t="s">
        <v>357</v>
      </c>
      <c r="S582" t="s">
        <v>358</v>
      </c>
      <c r="X582" t="s">
        <v>359</v>
      </c>
      <c r="Z582" t="s">
        <v>360</v>
      </c>
    </row>
    <row r="583" spans="1:26">
      <c r="A583" t="s">
        <v>1747</v>
      </c>
      <c r="B583">
        <v>86092631</v>
      </c>
      <c r="C583" t="s">
        <v>1745</v>
      </c>
      <c r="D583" t="s">
        <v>1746</v>
      </c>
      <c r="E583" t="s">
        <v>393</v>
      </c>
      <c r="F583">
        <v>23</v>
      </c>
      <c r="G583" t="s">
        <v>352</v>
      </c>
      <c r="H583">
        <v>22661</v>
      </c>
      <c r="I583" t="s">
        <v>1652</v>
      </c>
      <c r="J583" t="s">
        <v>1653</v>
      </c>
      <c r="K583" t="s">
        <v>1654</v>
      </c>
      <c r="L583">
        <v>20000223</v>
      </c>
      <c r="M583" t="s">
        <v>1747</v>
      </c>
      <c r="N583">
        <v>223125</v>
      </c>
      <c r="P583">
        <v>2</v>
      </c>
      <c r="Q583" t="s">
        <v>357</v>
      </c>
      <c r="S583" t="s">
        <v>358</v>
      </c>
      <c r="X583" t="s">
        <v>359</v>
      </c>
      <c r="Z583" t="s">
        <v>360</v>
      </c>
    </row>
    <row r="584" spans="1:26">
      <c r="A584" t="s">
        <v>1768</v>
      </c>
      <c r="B584">
        <v>86093127</v>
      </c>
      <c r="C584" t="s">
        <v>1766</v>
      </c>
      <c r="D584" t="s">
        <v>1767</v>
      </c>
      <c r="E584" t="s">
        <v>393</v>
      </c>
      <c r="F584">
        <v>23</v>
      </c>
      <c r="G584" t="s">
        <v>352</v>
      </c>
      <c r="H584">
        <v>22661</v>
      </c>
      <c r="I584" t="s">
        <v>1652</v>
      </c>
      <c r="J584" t="s">
        <v>1653</v>
      </c>
      <c r="K584" t="s">
        <v>1654</v>
      </c>
      <c r="L584">
        <v>19990705</v>
      </c>
      <c r="M584" t="s">
        <v>1768</v>
      </c>
      <c r="N584">
        <v>223125</v>
      </c>
      <c r="P584">
        <v>2</v>
      </c>
      <c r="Q584" t="s">
        <v>357</v>
      </c>
      <c r="S584" t="s">
        <v>358</v>
      </c>
      <c r="X584" t="s">
        <v>359</v>
      </c>
      <c r="Z584" t="s">
        <v>360</v>
      </c>
    </row>
    <row r="585" spans="1:26">
      <c r="A585" t="s">
        <v>1699</v>
      </c>
      <c r="B585">
        <v>86093228</v>
      </c>
      <c r="C585" t="s">
        <v>1697</v>
      </c>
      <c r="D585" t="s">
        <v>1698</v>
      </c>
      <c r="E585" t="s">
        <v>393</v>
      </c>
      <c r="F585">
        <v>23</v>
      </c>
      <c r="G585" t="s">
        <v>352</v>
      </c>
      <c r="H585">
        <v>22661</v>
      </c>
      <c r="I585" t="s">
        <v>1652</v>
      </c>
      <c r="J585" t="s">
        <v>1653</v>
      </c>
      <c r="K585" t="s">
        <v>1654</v>
      </c>
      <c r="L585">
        <v>20000124</v>
      </c>
      <c r="M585" t="s">
        <v>1699</v>
      </c>
      <c r="N585">
        <v>223125</v>
      </c>
      <c r="P585">
        <v>2</v>
      </c>
      <c r="Q585" t="s">
        <v>357</v>
      </c>
      <c r="S585" t="s">
        <v>358</v>
      </c>
      <c r="X585" t="s">
        <v>359</v>
      </c>
      <c r="Z585" t="s">
        <v>360</v>
      </c>
    </row>
    <row r="586" spans="1:26">
      <c r="A586" t="s">
        <v>1672</v>
      </c>
      <c r="B586">
        <v>86093329</v>
      </c>
      <c r="C586" t="s">
        <v>1670</v>
      </c>
      <c r="D586" t="s">
        <v>1671</v>
      </c>
      <c r="E586" t="s">
        <v>393</v>
      </c>
      <c r="F586">
        <v>23</v>
      </c>
      <c r="G586" t="s">
        <v>352</v>
      </c>
      <c r="H586">
        <v>22661</v>
      </c>
      <c r="I586" t="s">
        <v>1652</v>
      </c>
      <c r="J586" t="s">
        <v>1653</v>
      </c>
      <c r="K586" t="s">
        <v>1654</v>
      </c>
      <c r="L586">
        <v>19991211</v>
      </c>
      <c r="M586" t="s">
        <v>1672</v>
      </c>
      <c r="N586">
        <v>223125</v>
      </c>
      <c r="P586">
        <v>2</v>
      </c>
      <c r="Q586" t="s">
        <v>357</v>
      </c>
      <c r="S586" t="s">
        <v>358</v>
      </c>
      <c r="X586" t="s">
        <v>359</v>
      </c>
      <c r="Z586" t="s">
        <v>360</v>
      </c>
    </row>
    <row r="587" spans="1:26">
      <c r="A587" t="s">
        <v>1658</v>
      </c>
      <c r="B587">
        <v>86093531</v>
      </c>
      <c r="C587" t="s">
        <v>1656</v>
      </c>
      <c r="D587" t="s">
        <v>1657</v>
      </c>
      <c r="E587" t="s">
        <v>393</v>
      </c>
      <c r="F587">
        <v>23</v>
      </c>
      <c r="G587" t="s">
        <v>352</v>
      </c>
      <c r="H587">
        <v>22661</v>
      </c>
      <c r="I587" t="s">
        <v>1652</v>
      </c>
      <c r="J587" t="s">
        <v>1653</v>
      </c>
      <c r="K587" t="s">
        <v>1654</v>
      </c>
      <c r="L587">
        <v>19990807</v>
      </c>
      <c r="M587" t="s">
        <v>1658</v>
      </c>
      <c r="N587">
        <v>223125</v>
      </c>
      <c r="P587">
        <v>2</v>
      </c>
      <c r="Q587" t="s">
        <v>357</v>
      </c>
      <c r="S587" t="s">
        <v>358</v>
      </c>
      <c r="X587" t="s">
        <v>359</v>
      </c>
      <c r="Z587" t="s">
        <v>360</v>
      </c>
    </row>
    <row r="588" spans="1:26">
      <c r="A588" t="s">
        <v>1661</v>
      </c>
      <c r="B588">
        <v>86093632</v>
      </c>
      <c r="C588" t="s">
        <v>1659</v>
      </c>
      <c r="D588" t="s">
        <v>1660</v>
      </c>
      <c r="E588" t="s">
        <v>393</v>
      </c>
      <c r="F588">
        <v>23</v>
      </c>
      <c r="G588" t="s">
        <v>352</v>
      </c>
      <c r="H588">
        <v>22661</v>
      </c>
      <c r="I588" t="s">
        <v>1652</v>
      </c>
      <c r="J588" t="s">
        <v>1653</v>
      </c>
      <c r="K588" t="s">
        <v>1654</v>
      </c>
      <c r="L588">
        <v>19991125</v>
      </c>
      <c r="M588" t="s">
        <v>1661</v>
      </c>
      <c r="N588">
        <v>223125</v>
      </c>
      <c r="P588">
        <v>2</v>
      </c>
      <c r="Q588" t="s">
        <v>357</v>
      </c>
      <c r="S588" t="s">
        <v>358</v>
      </c>
      <c r="X588" t="s">
        <v>359</v>
      </c>
      <c r="Z588" t="s">
        <v>360</v>
      </c>
    </row>
    <row r="589" spans="1:26">
      <c r="A589" t="s">
        <v>1738</v>
      </c>
      <c r="B589">
        <v>86093834</v>
      </c>
      <c r="C589" t="s">
        <v>1736</v>
      </c>
      <c r="D589" t="s">
        <v>1737</v>
      </c>
      <c r="E589" t="s">
        <v>393</v>
      </c>
      <c r="F589">
        <v>23</v>
      </c>
      <c r="G589" t="s">
        <v>352</v>
      </c>
      <c r="H589">
        <v>22661</v>
      </c>
      <c r="I589" t="s">
        <v>1652</v>
      </c>
      <c r="J589" t="s">
        <v>1653</v>
      </c>
      <c r="K589" t="s">
        <v>1654</v>
      </c>
      <c r="L589">
        <v>20000314</v>
      </c>
      <c r="M589" t="s">
        <v>1738</v>
      </c>
      <c r="N589">
        <v>223125</v>
      </c>
      <c r="P589">
        <v>2</v>
      </c>
      <c r="Q589" t="s">
        <v>357</v>
      </c>
      <c r="S589" t="s">
        <v>358</v>
      </c>
      <c r="X589" t="s">
        <v>359</v>
      </c>
      <c r="Z589" t="s">
        <v>360</v>
      </c>
    </row>
    <row r="590" spans="1:26">
      <c r="A590" t="s">
        <v>1759</v>
      </c>
      <c r="B590">
        <v>98359337</v>
      </c>
      <c r="C590" t="s">
        <v>1757</v>
      </c>
      <c r="D590" t="s">
        <v>1758</v>
      </c>
      <c r="E590" t="s">
        <v>393</v>
      </c>
      <c r="F590">
        <v>23</v>
      </c>
      <c r="G590" t="s">
        <v>352</v>
      </c>
      <c r="H590">
        <v>22661</v>
      </c>
      <c r="I590" t="s">
        <v>1652</v>
      </c>
      <c r="J590" t="s">
        <v>1653</v>
      </c>
      <c r="K590" t="s">
        <v>1654</v>
      </c>
      <c r="L590">
        <v>20000510</v>
      </c>
      <c r="M590" t="s">
        <v>1759</v>
      </c>
      <c r="N590">
        <v>223125</v>
      </c>
      <c r="P590">
        <v>1</v>
      </c>
      <c r="Q590" t="s">
        <v>357</v>
      </c>
      <c r="S590" t="s">
        <v>358</v>
      </c>
      <c r="X590" t="s">
        <v>359</v>
      </c>
      <c r="Z590" t="s">
        <v>360</v>
      </c>
    </row>
    <row r="591" spans="1:26">
      <c r="A591" t="s">
        <v>1762</v>
      </c>
      <c r="B591">
        <v>98360329</v>
      </c>
      <c r="C591" t="s">
        <v>1760</v>
      </c>
      <c r="D591" t="s">
        <v>1761</v>
      </c>
      <c r="E591" t="s">
        <v>393</v>
      </c>
      <c r="F591">
        <v>23</v>
      </c>
      <c r="G591" t="s">
        <v>352</v>
      </c>
      <c r="H591">
        <v>22661</v>
      </c>
      <c r="I591" t="s">
        <v>1652</v>
      </c>
      <c r="J591" t="s">
        <v>1653</v>
      </c>
      <c r="K591" t="s">
        <v>1654</v>
      </c>
      <c r="L591">
        <v>20001119</v>
      </c>
      <c r="M591" t="s">
        <v>1762</v>
      </c>
      <c r="N591">
        <v>223125</v>
      </c>
      <c r="P591">
        <v>1</v>
      </c>
      <c r="Q591" t="s">
        <v>357</v>
      </c>
      <c r="S591" t="s">
        <v>358</v>
      </c>
      <c r="X591" t="s">
        <v>359</v>
      </c>
      <c r="Z591" t="s">
        <v>360</v>
      </c>
    </row>
    <row r="592" spans="1:26">
      <c r="A592" t="s">
        <v>1771</v>
      </c>
      <c r="B592">
        <v>98360632</v>
      </c>
      <c r="C592" t="s">
        <v>1769</v>
      </c>
      <c r="D592" t="s">
        <v>1770</v>
      </c>
      <c r="E592" t="s">
        <v>393</v>
      </c>
      <c r="F592">
        <v>23</v>
      </c>
      <c r="G592" t="s">
        <v>352</v>
      </c>
      <c r="H592">
        <v>22661</v>
      </c>
      <c r="I592" t="s">
        <v>1652</v>
      </c>
      <c r="J592" t="s">
        <v>1653</v>
      </c>
      <c r="K592" t="s">
        <v>1654</v>
      </c>
      <c r="L592">
        <v>20000618</v>
      </c>
      <c r="M592" t="s">
        <v>1771</v>
      </c>
      <c r="N592">
        <v>223125</v>
      </c>
      <c r="P592">
        <v>1</v>
      </c>
      <c r="Q592" t="s">
        <v>357</v>
      </c>
      <c r="S592" t="s">
        <v>358</v>
      </c>
      <c r="X592" t="s">
        <v>359</v>
      </c>
      <c r="Z592" t="s">
        <v>360</v>
      </c>
    </row>
    <row r="593" spans="1:26">
      <c r="A593" t="s">
        <v>1708</v>
      </c>
      <c r="B593">
        <v>98397238</v>
      </c>
      <c r="C593" t="s">
        <v>1706</v>
      </c>
      <c r="D593" t="s">
        <v>1707</v>
      </c>
      <c r="E593" t="s">
        <v>393</v>
      </c>
      <c r="F593">
        <v>23</v>
      </c>
      <c r="G593" t="s">
        <v>352</v>
      </c>
      <c r="H593">
        <v>22661</v>
      </c>
      <c r="I593" t="s">
        <v>1652</v>
      </c>
      <c r="J593" t="s">
        <v>1653</v>
      </c>
      <c r="K593" t="s">
        <v>1654</v>
      </c>
      <c r="L593">
        <v>20000714</v>
      </c>
      <c r="M593" t="s">
        <v>1708</v>
      </c>
      <c r="N593">
        <v>223125</v>
      </c>
      <c r="P593">
        <v>1</v>
      </c>
      <c r="Q593" t="s">
        <v>357</v>
      </c>
      <c r="S593" t="s">
        <v>358</v>
      </c>
      <c r="X593" t="s">
        <v>359</v>
      </c>
      <c r="Z593" t="s">
        <v>360</v>
      </c>
    </row>
    <row r="594" spans="1:26">
      <c r="A594" t="s">
        <v>1681</v>
      </c>
      <c r="B594">
        <v>98397743</v>
      </c>
      <c r="C594" t="s">
        <v>1679</v>
      </c>
      <c r="D594" t="s">
        <v>1680</v>
      </c>
      <c r="E594" t="s">
        <v>393</v>
      </c>
      <c r="F594">
        <v>23</v>
      </c>
      <c r="G594" t="s">
        <v>352</v>
      </c>
      <c r="H594">
        <v>22661</v>
      </c>
      <c r="I594" t="s">
        <v>1652</v>
      </c>
      <c r="J594" t="s">
        <v>1653</v>
      </c>
      <c r="K594" t="s">
        <v>1654</v>
      </c>
      <c r="L594">
        <v>20001007</v>
      </c>
      <c r="M594" t="s">
        <v>1681</v>
      </c>
      <c r="N594">
        <v>223125</v>
      </c>
      <c r="P594">
        <v>1</v>
      </c>
      <c r="Q594" t="s">
        <v>357</v>
      </c>
      <c r="S594" t="s">
        <v>358</v>
      </c>
      <c r="X594" t="s">
        <v>359</v>
      </c>
      <c r="Z594" t="s">
        <v>360</v>
      </c>
    </row>
    <row r="595" spans="1:26">
      <c r="A595" t="s">
        <v>1675</v>
      </c>
      <c r="B595">
        <v>98397945</v>
      </c>
      <c r="C595" t="s">
        <v>1673</v>
      </c>
      <c r="D595" t="s">
        <v>1674</v>
      </c>
      <c r="E595" t="s">
        <v>393</v>
      </c>
      <c r="F595">
        <v>23</v>
      </c>
      <c r="G595" t="s">
        <v>352</v>
      </c>
      <c r="H595">
        <v>22661</v>
      </c>
      <c r="I595" t="s">
        <v>1652</v>
      </c>
      <c r="J595" t="s">
        <v>1653</v>
      </c>
      <c r="K595" t="s">
        <v>1654</v>
      </c>
      <c r="L595">
        <v>20001105</v>
      </c>
      <c r="M595" t="s">
        <v>1675</v>
      </c>
      <c r="N595">
        <v>223125</v>
      </c>
      <c r="P595">
        <v>1</v>
      </c>
      <c r="Q595" t="s">
        <v>357</v>
      </c>
      <c r="S595" t="s">
        <v>358</v>
      </c>
      <c r="X595" t="s">
        <v>359</v>
      </c>
      <c r="Z595" t="s">
        <v>360</v>
      </c>
    </row>
    <row r="596" spans="1:26">
      <c r="A596" t="s">
        <v>1777</v>
      </c>
      <c r="B596">
        <v>98398845</v>
      </c>
      <c r="C596" t="s">
        <v>1775</v>
      </c>
      <c r="D596" t="s">
        <v>1776</v>
      </c>
      <c r="E596" t="s">
        <v>393</v>
      </c>
      <c r="F596">
        <v>23</v>
      </c>
      <c r="G596" t="s">
        <v>352</v>
      </c>
      <c r="H596">
        <v>22661</v>
      </c>
      <c r="I596" t="s">
        <v>1652</v>
      </c>
      <c r="J596" t="s">
        <v>1653</v>
      </c>
      <c r="K596" t="s">
        <v>1654</v>
      </c>
      <c r="L596">
        <v>20001217</v>
      </c>
      <c r="M596" t="s">
        <v>1777</v>
      </c>
      <c r="N596">
        <v>223125</v>
      </c>
      <c r="P596">
        <v>1</v>
      </c>
      <c r="Q596" t="s">
        <v>357</v>
      </c>
      <c r="S596" t="s">
        <v>358</v>
      </c>
      <c r="X596" t="s">
        <v>359</v>
      </c>
      <c r="Z596" t="s">
        <v>360</v>
      </c>
    </row>
    <row r="597" spans="1:26">
      <c r="A597" t="s">
        <v>1693</v>
      </c>
      <c r="B597">
        <v>98399038</v>
      </c>
      <c r="C597" t="s">
        <v>1691</v>
      </c>
      <c r="D597" t="s">
        <v>1692</v>
      </c>
      <c r="E597" t="s">
        <v>393</v>
      </c>
      <c r="F597">
        <v>23</v>
      </c>
      <c r="G597" t="s">
        <v>352</v>
      </c>
      <c r="H597">
        <v>22661</v>
      </c>
      <c r="I597" t="s">
        <v>1652</v>
      </c>
      <c r="J597" t="s">
        <v>1653</v>
      </c>
      <c r="K597" t="s">
        <v>1654</v>
      </c>
      <c r="L597">
        <v>20001209</v>
      </c>
      <c r="M597" t="s">
        <v>1693</v>
      </c>
      <c r="N597">
        <v>223125</v>
      </c>
      <c r="P597">
        <v>1</v>
      </c>
      <c r="Q597" t="s">
        <v>357</v>
      </c>
      <c r="S597" t="s">
        <v>358</v>
      </c>
      <c r="X597" t="s">
        <v>359</v>
      </c>
      <c r="Z597" t="s">
        <v>360</v>
      </c>
    </row>
    <row r="598" spans="1:26">
      <c r="A598" t="s">
        <v>1711</v>
      </c>
      <c r="B598">
        <v>98399240</v>
      </c>
      <c r="C598" t="s">
        <v>1709</v>
      </c>
      <c r="D598" t="s">
        <v>1710</v>
      </c>
      <c r="E598" t="s">
        <v>393</v>
      </c>
      <c r="F598">
        <v>23</v>
      </c>
      <c r="G598" t="s">
        <v>352</v>
      </c>
      <c r="H598">
        <v>22661</v>
      </c>
      <c r="I598" t="s">
        <v>1652</v>
      </c>
      <c r="J598" t="s">
        <v>1653</v>
      </c>
      <c r="K598" t="s">
        <v>1654</v>
      </c>
      <c r="L598">
        <v>20000714</v>
      </c>
      <c r="M598" t="s">
        <v>1711</v>
      </c>
      <c r="N598">
        <v>223125</v>
      </c>
      <c r="P598">
        <v>1</v>
      </c>
      <c r="Q598" t="s">
        <v>357</v>
      </c>
      <c r="S598" t="s">
        <v>358</v>
      </c>
      <c r="X598" t="s">
        <v>359</v>
      </c>
      <c r="Z598" t="s">
        <v>360</v>
      </c>
    </row>
    <row r="599" spans="1:26">
      <c r="A599" t="s">
        <v>1714</v>
      </c>
      <c r="B599">
        <v>98400122</v>
      </c>
      <c r="C599" t="s">
        <v>1712</v>
      </c>
      <c r="D599" t="s">
        <v>1713</v>
      </c>
      <c r="E599" t="s">
        <v>393</v>
      </c>
      <c r="F599">
        <v>23</v>
      </c>
      <c r="G599" t="s">
        <v>352</v>
      </c>
      <c r="H599">
        <v>22661</v>
      </c>
      <c r="I599" t="s">
        <v>1652</v>
      </c>
      <c r="J599" t="s">
        <v>1653</v>
      </c>
      <c r="K599" t="s">
        <v>1654</v>
      </c>
      <c r="L599">
        <v>20001225</v>
      </c>
      <c r="M599" t="s">
        <v>1714</v>
      </c>
      <c r="N599">
        <v>223125</v>
      </c>
      <c r="P599">
        <v>1</v>
      </c>
      <c r="Q599" t="s">
        <v>357</v>
      </c>
      <c r="S599" t="s">
        <v>358</v>
      </c>
      <c r="X599" t="s">
        <v>359</v>
      </c>
      <c r="Z599" t="s">
        <v>360</v>
      </c>
    </row>
    <row r="600" spans="1:26">
      <c r="A600" t="s">
        <v>1723</v>
      </c>
      <c r="B600">
        <v>24980124</v>
      </c>
      <c r="C600" t="s">
        <v>1721</v>
      </c>
      <c r="D600" t="s">
        <v>1722</v>
      </c>
      <c r="E600" t="s">
        <v>351</v>
      </c>
      <c r="F600">
        <v>23</v>
      </c>
      <c r="G600" t="s">
        <v>352</v>
      </c>
      <c r="H600">
        <v>22661</v>
      </c>
      <c r="I600" t="s">
        <v>1652</v>
      </c>
      <c r="J600" t="s">
        <v>1653</v>
      </c>
      <c r="K600" t="s">
        <v>1654</v>
      </c>
      <c r="L600">
        <v>19980412</v>
      </c>
      <c r="M600" t="s">
        <v>1723</v>
      </c>
      <c r="N600">
        <v>223125</v>
      </c>
      <c r="P600">
        <v>3</v>
      </c>
      <c r="Q600" t="s">
        <v>357</v>
      </c>
      <c r="S600" t="s">
        <v>358</v>
      </c>
      <c r="X600" t="s">
        <v>359</v>
      </c>
      <c r="Z600" t="s">
        <v>360</v>
      </c>
    </row>
    <row r="601" spans="1:26">
      <c r="A601" t="s">
        <v>1664</v>
      </c>
      <c r="B601">
        <v>53552828</v>
      </c>
      <c r="C601" t="s">
        <v>1662</v>
      </c>
      <c r="D601" t="s">
        <v>1663</v>
      </c>
      <c r="E601" t="s">
        <v>351</v>
      </c>
      <c r="F601">
        <v>23</v>
      </c>
      <c r="G601" t="s">
        <v>352</v>
      </c>
      <c r="H601">
        <v>22661</v>
      </c>
      <c r="I601" t="s">
        <v>1652</v>
      </c>
      <c r="J601" t="s">
        <v>1653</v>
      </c>
      <c r="K601" t="s">
        <v>1654</v>
      </c>
      <c r="L601">
        <v>19991219</v>
      </c>
      <c r="M601" t="s">
        <v>1664</v>
      </c>
      <c r="N601">
        <v>223125</v>
      </c>
      <c r="P601">
        <v>2</v>
      </c>
      <c r="Q601" t="s">
        <v>357</v>
      </c>
      <c r="S601" t="s">
        <v>358</v>
      </c>
      <c r="X601" t="s">
        <v>359</v>
      </c>
      <c r="Z601" t="s">
        <v>360</v>
      </c>
    </row>
    <row r="602" spans="1:26">
      <c r="A602" t="s">
        <v>1729</v>
      </c>
      <c r="B602">
        <v>68710123</v>
      </c>
      <c r="C602" t="s">
        <v>1727</v>
      </c>
      <c r="D602" t="s">
        <v>1728</v>
      </c>
      <c r="E602" t="s">
        <v>351</v>
      </c>
      <c r="F602">
        <v>23</v>
      </c>
      <c r="G602" t="s">
        <v>352</v>
      </c>
      <c r="H602">
        <v>22661</v>
      </c>
      <c r="I602" t="s">
        <v>1652</v>
      </c>
      <c r="J602" t="s">
        <v>1653</v>
      </c>
      <c r="K602" t="s">
        <v>1654</v>
      </c>
      <c r="L602">
        <v>19980615</v>
      </c>
      <c r="M602" t="s">
        <v>1729</v>
      </c>
      <c r="N602">
        <v>223125</v>
      </c>
      <c r="P602">
        <v>3</v>
      </c>
      <c r="Q602" t="s">
        <v>357</v>
      </c>
      <c r="S602" t="s">
        <v>358</v>
      </c>
      <c r="X602" t="s">
        <v>359</v>
      </c>
      <c r="Z602" t="s">
        <v>360</v>
      </c>
    </row>
    <row r="603" spans="1:26">
      <c r="A603" t="s">
        <v>1678</v>
      </c>
      <c r="B603">
        <v>72768030</v>
      </c>
      <c r="C603" t="s">
        <v>1676</v>
      </c>
      <c r="D603" t="s">
        <v>1677</v>
      </c>
      <c r="E603" t="s">
        <v>351</v>
      </c>
      <c r="F603">
        <v>23</v>
      </c>
      <c r="G603" t="s">
        <v>352</v>
      </c>
      <c r="H603">
        <v>22661</v>
      </c>
      <c r="I603" t="s">
        <v>1652</v>
      </c>
      <c r="J603" t="s">
        <v>1653</v>
      </c>
      <c r="K603" t="s">
        <v>1654</v>
      </c>
      <c r="L603">
        <v>19990526</v>
      </c>
      <c r="M603" t="s">
        <v>1678</v>
      </c>
      <c r="N603">
        <v>223125</v>
      </c>
      <c r="P603">
        <v>2</v>
      </c>
      <c r="Q603" t="s">
        <v>357</v>
      </c>
      <c r="S603" t="s">
        <v>358</v>
      </c>
      <c r="X603" t="s">
        <v>359</v>
      </c>
      <c r="Z603" t="s">
        <v>360</v>
      </c>
    </row>
    <row r="604" spans="1:26">
      <c r="A604" t="s">
        <v>1726</v>
      </c>
      <c r="B604">
        <v>74209830</v>
      </c>
      <c r="C604" t="s">
        <v>1724</v>
      </c>
      <c r="D604" t="s">
        <v>1725</v>
      </c>
      <c r="E604" t="s">
        <v>351</v>
      </c>
      <c r="F604">
        <v>23</v>
      </c>
      <c r="G604" t="s">
        <v>352</v>
      </c>
      <c r="H604">
        <v>22661</v>
      </c>
      <c r="I604" t="s">
        <v>1652</v>
      </c>
      <c r="J604" t="s">
        <v>1653</v>
      </c>
      <c r="K604" t="s">
        <v>1654</v>
      </c>
      <c r="L604">
        <v>19981102</v>
      </c>
      <c r="M604" t="s">
        <v>1726</v>
      </c>
      <c r="N604">
        <v>223125</v>
      </c>
      <c r="P604">
        <v>3</v>
      </c>
      <c r="Q604" t="s">
        <v>357</v>
      </c>
      <c r="S604" t="s">
        <v>358</v>
      </c>
      <c r="X604" t="s">
        <v>359</v>
      </c>
      <c r="Z604" t="s">
        <v>360</v>
      </c>
    </row>
    <row r="605" spans="1:26">
      <c r="A605" t="s">
        <v>1720</v>
      </c>
      <c r="B605">
        <v>74211722</v>
      </c>
      <c r="C605" t="s">
        <v>1718</v>
      </c>
      <c r="D605" t="s">
        <v>1719</v>
      </c>
      <c r="E605" t="s">
        <v>351</v>
      </c>
      <c r="F605">
        <v>23</v>
      </c>
      <c r="G605" t="s">
        <v>352</v>
      </c>
      <c r="H605">
        <v>22661</v>
      </c>
      <c r="I605" t="s">
        <v>1652</v>
      </c>
      <c r="J605" t="s">
        <v>1653</v>
      </c>
      <c r="K605" t="s">
        <v>1654</v>
      </c>
      <c r="L605">
        <v>19980618</v>
      </c>
      <c r="M605" t="s">
        <v>1720</v>
      </c>
      <c r="N605">
        <v>223125</v>
      </c>
      <c r="P605">
        <v>3</v>
      </c>
      <c r="Q605" t="s">
        <v>357</v>
      </c>
      <c r="S605" t="s">
        <v>358</v>
      </c>
      <c r="X605" t="s">
        <v>359</v>
      </c>
      <c r="Z605" t="s">
        <v>360</v>
      </c>
    </row>
    <row r="606" spans="1:26">
      <c r="A606" t="s">
        <v>1756</v>
      </c>
      <c r="B606">
        <v>86059533</v>
      </c>
      <c r="C606" t="s">
        <v>1754</v>
      </c>
      <c r="D606" t="s">
        <v>1755</v>
      </c>
      <c r="E606" t="s">
        <v>351</v>
      </c>
      <c r="F606">
        <v>23</v>
      </c>
      <c r="G606" t="s">
        <v>352</v>
      </c>
      <c r="H606">
        <v>22661</v>
      </c>
      <c r="I606" t="s">
        <v>1652</v>
      </c>
      <c r="J606" t="s">
        <v>1653</v>
      </c>
      <c r="K606" t="s">
        <v>1654</v>
      </c>
      <c r="L606">
        <v>19990713</v>
      </c>
      <c r="M606" t="s">
        <v>1756</v>
      </c>
      <c r="N606">
        <v>223125</v>
      </c>
      <c r="P606">
        <v>2</v>
      </c>
      <c r="Q606" t="s">
        <v>357</v>
      </c>
      <c r="S606" t="s">
        <v>358</v>
      </c>
      <c r="X606" t="s">
        <v>359</v>
      </c>
      <c r="Z606" t="s">
        <v>360</v>
      </c>
    </row>
    <row r="607" spans="1:26">
      <c r="A607" t="s">
        <v>1687</v>
      </c>
      <c r="B607">
        <v>86059836</v>
      </c>
      <c r="C607" t="s">
        <v>1685</v>
      </c>
      <c r="D607" t="s">
        <v>1686</v>
      </c>
      <c r="E607" t="s">
        <v>351</v>
      </c>
      <c r="F607">
        <v>23</v>
      </c>
      <c r="G607" t="s">
        <v>352</v>
      </c>
      <c r="H607">
        <v>22661</v>
      </c>
      <c r="I607" t="s">
        <v>1652</v>
      </c>
      <c r="J607" t="s">
        <v>1653</v>
      </c>
      <c r="K607" t="s">
        <v>1654</v>
      </c>
      <c r="L607">
        <v>19990930</v>
      </c>
      <c r="M607" t="s">
        <v>1687</v>
      </c>
      <c r="N607">
        <v>223125</v>
      </c>
      <c r="P607">
        <v>2</v>
      </c>
      <c r="Q607" t="s">
        <v>357</v>
      </c>
      <c r="S607" t="s">
        <v>358</v>
      </c>
      <c r="X607" t="s">
        <v>359</v>
      </c>
      <c r="Z607" t="s">
        <v>360</v>
      </c>
    </row>
    <row r="608" spans="1:26">
      <c r="A608" t="s">
        <v>1667</v>
      </c>
      <c r="B608">
        <v>86060121</v>
      </c>
      <c r="C608" t="s">
        <v>1665</v>
      </c>
      <c r="D608" t="s">
        <v>1666</v>
      </c>
      <c r="E608" t="s">
        <v>351</v>
      </c>
      <c r="F608">
        <v>23</v>
      </c>
      <c r="G608" t="s">
        <v>352</v>
      </c>
      <c r="H608">
        <v>22661</v>
      </c>
      <c r="I608" t="s">
        <v>1652</v>
      </c>
      <c r="J608" t="s">
        <v>1653</v>
      </c>
      <c r="K608" t="s">
        <v>1654</v>
      </c>
      <c r="L608">
        <v>19991030</v>
      </c>
      <c r="M608" t="s">
        <v>1667</v>
      </c>
      <c r="N608">
        <v>223125</v>
      </c>
      <c r="P608">
        <v>2</v>
      </c>
      <c r="Q608" t="s">
        <v>357</v>
      </c>
      <c r="S608" t="s">
        <v>358</v>
      </c>
      <c r="X608" t="s">
        <v>359</v>
      </c>
      <c r="Z608" t="s">
        <v>360</v>
      </c>
    </row>
    <row r="609" spans="1:26">
      <c r="A609" t="s">
        <v>1744</v>
      </c>
      <c r="B609">
        <v>86060222</v>
      </c>
      <c r="C609" t="s">
        <v>1742</v>
      </c>
      <c r="D609" t="s">
        <v>1743</v>
      </c>
      <c r="E609" t="s">
        <v>351</v>
      </c>
      <c r="F609">
        <v>23</v>
      </c>
      <c r="G609" t="s">
        <v>352</v>
      </c>
      <c r="H609">
        <v>22661</v>
      </c>
      <c r="I609" t="s">
        <v>1652</v>
      </c>
      <c r="J609" t="s">
        <v>1653</v>
      </c>
      <c r="K609" t="s">
        <v>1654</v>
      </c>
      <c r="L609">
        <v>20000325</v>
      </c>
      <c r="M609" t="s">
        <v>1744</v>
      </c>
      <c r="N609">
        <v>223125</v>
      </c>
      <c r="P609">
        <v>2</v>
      </c>
      <c r="Q609" t="s">
        <v>357</v>
      </c>
      <c r="S609" t="s">
        <v>358</v>
      </c>
      <c r="X609" t="s">
        <v>359</v>
      </c>
      <c r="Z609" t="s">
        <v>360</v>
      </c>
    </row>
    <row r="610" spans="1:26">
      <c r="A610" t="s">
        <v>1765</v>
      </c>
      <c r="B610">
        <v>86092227</v>
      </c>
      <c r="C610" t="s">
        <v>1763</v>
      </c>
      <c r="D610" t="s">
        <v>1764</v>
      </c>
      <c r="E610" t="s">
        <v>351</v>
      </c>
      <c r="F610">
        <v>23</v>
      </c>
      <c r="G610" t="s">
        <v>352</v>
      </c>
      <c r="H610">
        <v>22661</v>
      </c>
      <c r="I610" t="s">
        <v>1652</v>
      </c>
      <c r="J610" t="s">
        <v>1653</v>
      </c>
      <c r="K610" t="s">
        <v>1654</v>
      </c>
      <c r="L610">
        <v>19990501</v>
      </c>
      <c r="M610" t="s">
        <v>1765</v>
      </c>
      <c r="N610">
        <v>223125</v>
      </c>
      <c r="P610">
        <v>2</v>
      </c>
      <c r="Q610" t="s">
        <v>357</v>
      </c>
      <c r="S610" t="s">
        <v>358</v>
      </c>
      <c r="X610" t="s">
        <v>359</v>
      </c>
      <c r="Z610" t="s">
        <v>360</v>
      </c>
    </row>
    <row r="611" spans="1:26">
      <c r="A611" t="s">
        <v>1669</v>
      </c>
      <c r="B611">
        <v>86092328</v>
      </c>
      <c r="C611" t="s">
        <v>1668</v>
      </c>
      <c r="D611" t="s">
        <v>1668</v>
      </c>
      <c r="E611" t="s">
        <v>351</v>
      </c>
      <c r="F611">
        <v>23</v>
      </c>
      <c r="G611" t="s">
        <v>352</v>
      </c>
      <c r="H611">
        <v>22661</v>
      </c>
      <c r="I611" t="s">
        <v>1652</v>
      </c>
      <c r="J611" t="s">
        <v>1653</v>
      </c>
      <c r="K611" t="s">
        <v>1654</v>
      </c>
      <c r="L611">
        <v>19990823</v>
      </c>
      <c r="M611" t="s">
        <v>1669</v>
      </c>
      <c r="N611">
        <v>223125</v>
      </c>
      <c r="P611">
        <v>2</v>
      </c>
      <c r="Q611" t="s">
        <v>357</v>
      </c>
      <c r="S611" t="s">
        <v>358</v>
      </c>
      <c r="X611" t="s">
        <v>359</v>
      </c>
      <c r="Z611" t="s">
        <v>360</v>
      </c>
    </row>
    <row r="612" spans="1:26">
      <c r="A612" t="s">
        <v>1780</v>
      </c>
      <c r="B612">
        <v>58157430</v>
      </c>
      <c r="C612" t="s">
        <v>1778</v>
      </c>
      <c r="D612" t="s">
        <v>1779</v>
      </c>
      <c r="E612" t="s">
        <v>351</v>
      </c>
      <c r="F612">
        <v>23</v>
      </c>
      <c r="G612" t="s">
        <v>352</v>
      </c>
      <c r="H612">
        <v>22661</v>
      </c>
      <c r="I612" t="s">
        <v>1652</v>
      </c>
      <c r="J612" t="s">
        <v>1653</v>
      </c>
      <c r="K612" t="s">
        <v>1654</v>
      </c>
      <c r="L612">
        <v>20001116</v>
      </c>
      <c r="M612" t="s">
        <v>1780</v>
      </c>
      <c r="N612">
        <v>223125</v>
      </c>
      <c r="P612">
        <v>1</v>
      </c>
      <c r="Q612" t="s">
        <v>357</v>
      </c>
      <c r="S612" t="s">
        <v>358</v>
      </c>
      <c r="X612" t="s">
        <v>359</v>
      </c>
      <c r="Z612" t="s">
        <v>360</v>
      </c>
    </row>
    <row r="613" spans="1:26">
      <c r="A613" t="s">
        <v>1705</v>
      </c>
      <c r="B613">
        <v>98359034</v>
      </c>
      <c r="C613" t="s">
        <v>1703</v>
      </c>
      <c r="D613" t="s">
        <v>1704</v>
      </c>
      <c r="E613" t="s">
        <v>351</v>
      </c>
      <c r="F613">
        <v>23</v>
      </c>
      <c r="G613" t="s">
        <v>352</v>
      </c>
      <c r="H613">
        <v>22661</v>
      </c>
      <c r="I613" t="s">
        <v>1652</v>
      </c>
      <c r="J613" t="s">
        <v>1653</v>
      </c>
      <c r="K613" t="s">
        <v>1654</v>
      </c>
      <c r="L613">
        <v>20010217</v>
      </c>
      <c r="M613" t="s">
        <v>1705</v>
      </c>
      <c r="N613">
        <v>223125</v>
      </c>
      <c r="P613">
        <v>1</v>
      </c>
      <c r="Q613" t="s">
        <v>357</v>
      </c>
      <c r="S613" t="s">
        <v>358</v>
      </c>
      <c r="X613" t="s">
        <v>359</v>
      </c>
      <c r="Z613" t="s">
        <v>360</v>
      </c>
    </row>
    <row r="614" spans="1:26">
      <c r="A614" t="s">
        <v>1732</v>
      </c>
      <c r="B614">
        <v>98397541</v>
      </c>
      <c r="C614" t="s">
        <v>1730</v>
      </c>
      <c r="D614" t="s">
        <v>1731</v>
      </c>
      <c r="E614" t="s">
        <v>351</v>
      </c>
      <c r="F614">
        <v>23</v>
      </c>
      <c r="G614" t="s">
        <v>352</v>
      </c>
      <c r="H614">
        <v>22661</v>
      </c>
      <c r="I614" t="s">
        <v>1652</v>
      </c>
      <c r="J614" t="s">
        <v>1653</v>
      </c>
      <c r="K614" t="s">
        <v>1654</v>
      </c>
      <c r="L614">
        <v>20000712</v>
      </c>
      <c r="M614" t="s">
        <v>1732</v>
      </c>
      <c r="N614">
        <v>223125</v>
      </c>
      <c r="P614">
        <v>1</v>
      </c>
      <c r="Q614" t="s">
        <v>357</v>
      </c>
      <c r="S614" t="s">
        <v>358</v>
      </c>
      <c r="X614" t="s">
        <v>359</v>
      </c>
      <c r="Z614" t="s">
        <v>360</v>
      </c>
    </row>
    <row r="615" spans="1:26">
      <c r="A615" t="s">
        <v>1696</v>
      </c>
      <c r="B615">
        <v>98398239</v>
      </c>
      <c r="C615" t="s">
        <v>1694</v>
      </c>
      <c r="D615" t="s">
        <v>1695</v>
      </c>
      <c r="E615" t="s">
        <v>351</v>
      </c>
      <c r="F615">
        <v>23</v>
      </c>
      <c r="G615" t="s">
        <v>352</v>
      </c>
      <c r="H615">
        <v>22661</v>
      </c>
      <c r="I615" t="s">
        <v>1652</v>
      </c>
      <c r="J615" t="s">
        <v>1653</v>
      </c>
      <c r="K615" t="s">
        <v>1654</v>
      </c>
      <c r="L615">
        <v>20010306</v>
      </c>
      <c r="M615" t="s">
        <v>1696</v>
      </c>
      <c r="N615">
        <v>223125</v>
      </c>
      <c r="P615">
        <v>1</v>
      </c>
      <c r="Q615" t="s">
        <v>357</v>
      </c>
      <c r="S615" t="s">
        <v>358</v>
      </c>
      <c r="X615" t="s">
        <v>359</v>
      </c>
      <c r="Z615" t="s">
        <v>360</v>
      </c>
    </row>
    <row r="616" spans="1:26">
      <c r="A616" t="s">
        <v>1717</v>
      </c>
      <c r="B616">
        <v>98398643</v>
      </c>
      <c r="C616" t="s">
        <v>1715</v>
      </c>
      <c r="D616" t="s">
        <v>1716</v>
      </c>
      <c r="E616" t="s">
        <v>351</v>
      </c>
      <c r="F616">
        <v>23</v>
      </c>
      <c r="G616" t="s">
        <v>352</v>
      </c>
      <c r="H616">
        <v>22661</v>
      </c>
      <c r="I616" t="s">
        <v>1652</v>
      </c>
      <c r="J616" t="s">
        <v>1653</v>
      </c>
      <c r="K616" t="s">
        <v>1654</v>
      </c>
      <c r="L616">
        <v>20000815</v>
      </c>
      <c r="M616" t="s">
        <v>1717</v>
      </c>
      <c r="N616">
        <v>223125</v>
      </c>
      <c r="P616">
        <v>1</v>
      </c>
      <c r="Q616" t="s">
        <v>357</v>
      </c>
      <c r="S616" t="s">
        <v>358</v>
      </c>
      <c r="X616" t="s">
        <v>359</v>
      </c>
      <c r="Z616" t="s">
        <v>360</v>
      </c>
    </row>
    <row r="617" spans="1:26">
      <c r="A617" t="s">
        <v>1735</v>
      </c>
      <c r="B617">
        <v>98399644</v>
      </c>
      <c r="C617" t="s">
        <v>1733</v>
      </c>
      <c r="D617" t="s">
        <v>1734</v>
      </c>
      <c r="E617" t="s">
        <v>351</v>
      </c>
      <c r="F617">
        <v>23</v>
      </c>
      <c r="G617" t="s">
        <v>352</v>
      </c>
      <c r="H617">
        <v>22661</v>
      </c>
      <c r="I617" t="s">
        <v>1652</v>
      </c>
      <c r="J617" t="s">
        <v>1653</v>
      </c>
      <c r="K617" t="s">
        <v>1654</v>
      </c>
      <c r="L617">
        <v>20000414</v>
      </c>
      <c r="M617" t="s">
        <v>1735</v>
      </c>
      <c r="N617">
        <v>223125</v>
      </c>
      <c r="P617">
        <v>1</v>
      </c>
      <c r="Q617" t="s">
        <v>357</v>
      </c>
      <c r="S617" t="s">
        <v>358</v>
      </c>
      <c r="X617" t="s">
        <v>359</v>
      </c>
      <c r="Z617" t="s">
        <v>360</v>
      </c>
    </row>
    <row r="618" spans="1:26">
      <c r="A618" t="s">
        <v>1774</v>
      </c>
      <c r="B618">
        <v>98399846</v>
      </c>
      <c r="C618" t="s">
        <v>1772</v>
      </c>
      <c r="D618" t="s">
        <v>1773</v>
      </c>
      <c r="E618" t="s">
        <v>351</v>
      </c>
      <c r="F618">
        <v>23</v>
      </c>
      <c r="G618" t="s">
        <v>352</v>
      </c>
      <c r="H618">
        <v>22661</v>
      </c>
      <c r="I618" t="s">
        <v>1652</v>
      </c>
      <c r="J618" t="s">
        <v>1653</v>
      </c>
      <c r="K618" t="s">
        <v>1654</v>
      </c>
      <c r="L618">
        <v>20000912</v>
      </c>
      <c r="M618" t="s">
        <v>1774</v>
      </c>
      <c r="N618">
        <v>223125</v>
      </c>
      <c r="P618">
        <v>1</v>
      </c>
      <c r="Q618" t="s">
        <v>357</v>
      </c>
      <c r="S618" t="s">
        <v>358</v>
      </c>
      <c r="X618" t="s">
        <v>359</v>
      </c>
      <c r="Z618" t="s">
        <v>360</v>
      </c>
    </row>
    <row r="619" spans="1:26">
      <c r="A619" t="s">
        <v>1625</v>
      </c>
      <c r="B619">
        <v>55916733</v>
      </c>
      <c r="C619" t="s">
        <v>1623</v>
      </c>
      <c r="D619" t="s">
        <v>1624</v>
      </c>
      <c r="E619" t="s">
        <v>393</v>
      </c>
      <c r="F619">
        <v>23</v>
      </c>
      <c r="G619" t="s">
        <v>352</v>
      </c>
      <c r="H619">
        <v>22662</v>
      </c>
      <c r="I619" t="s">
        <v>1604</v>
      </c>
      <c r="J619" t="s">
        <v>1605</v>
      </c>
      <c r="K619" t="s">
        <v>1606</v>
      </c>
      <c r="L619">
        <v>19990510</v>
      </c>
      <c r="M619" t="s">
        <v>1625</v>
      </c>
      <c r="N619">
        <v>223126</v>
      </c>
      <c r="P619">
        <v>2</v>
      </c>
      <c r="Q619" t="s">
        <v>357</v>
      </c>
      <c r="S619" t="s">
        <v>358</v>
      </c>
      <c r="X619" t="s">
        <v>359</v>
      </c>
      <c r="Z619" t="s">
        <v>360</v>
      </c>
    </row>
    <row r="620" spans="1:26">
      <c r="A620" t="s">
        <v>1610</v>
      </c>
      <c r="B620">
        <v>61669432</v>
      </c>
      <c r="C620" t="s">
        <v>1608</v>
      </c>
      <c r="D620" t="s">
        <v>1609</v>
      </c>
      <c r="E620" t="s">
        <v>393</v>
      </c>
      <c r="F620">
        <v>23</v>
      </c>
      <c r="G620" t="s">
        <v>352</v>
      </c>
      <c r="H620">
        <v>22662</v>
      </c>
      <c r="I620" t="s">
        <v>1604</v>
      </c>
      <c r="J620" t="s">
        <v>1605</v>
      </c>
      <c r="K620" t="s">
        <v>1606</v>
      </c>
      <c r="L620">
        <v>19990409</v>
      </c>
      <c r="M620" t="s">
        <v>1610</v>
      </c>
      <c r="N620">
        <v>223126</v>
      </c>
      <c r="P620">
        <v>2</v>
      </c>
      <c r="Q620" t="s">
        <v>357</v>
      </c>
      <c r="S620" t="s">
        <v>358</v>
      </c>
      <c r="X620" t="s">
        <v>359</v>
      </c>
      <c r="Z620" t="s">
        <v>360</v>
      </c>
    </row>
    <row r="621" spans="1:26">
      <c r="A621" t="s">
        <v>1613</v>
      </c>
      <c r="B621">
        <v>77792335</v>
      </c>
      <c r="C621" t="s">
        <v>1611</v>
      </c>
      <c r="D621" t="s">
        <v>1612</v>
      </c>
      <c r="E621" t="s">
        <v>393</v>
      </c>
      <c r="F621">
        <v>23</v>
      </c>
      <c r="G621" t="s">
        <v>352</v>
      </c>
      <c r="H621">
        <v>22662</v>
      </c>
      <c r="I621" t="s">
        <v>1604</v>
      </c>
      <c r="J621" t="s">
        <v>1605</v>
      </c>
      <c r="K621" t="s">
        <v>1606</v>
      </c>
      <c r="L621">
        <v>19980627</v>
      </c>
      <c r="M621" t="s">
        <v>1613</v>
      </c>
      <c r="N621">
        <v>223126</v>
      </c>
      <c r="P621">
        <v>3</v>
      </c>
      <c r="Q621" t="s">
        <v>357</v>
      </c>
      <c r="S621" t="s">
        <v>358</v>
      </c>
      <c r="X621" t="s">
        <v>359</v>
      </c>
      <c r="Z621" t="s">
        <v>360</v>
      </c>
    </row>
    <row r="622" spans="1:26">
      <c r="A622" t="s">
        <v>1607</v>
      </c>
      <c r="B622">
        <v>77793639</v>
      </c>
      <c r="C622" t="s">
        <v>1602</v>
      </c>
      <c r="D622" t="s">
        <v>1603</v>
      </c>
      <c r="E622" t="s">
        <v>393</v>
      </c>
      <c r="F622">
        <v>23</v>
      </c>
      <c r="G622" t="s">
        <v>352</v>
      </c>
      <c r="H622">
        <v>22662</v>
      </c>
      <c r="I622" t="s">
        <v>1604</v>
      </c>
      <c r="J622" t="s">
        <v>1605</v>
      </c>
      <c r="K622" t="s">
        <v>1606</v>
      </c>
      <c r="L622">
        <v>19980718</v>
      </c>
      <c r="M622" t="s">
        <v>1607</v>
      </c>
      <c r="N622">
        <v>223126</v>
      </c>
      <c r="P622">
        <v>3</v>
      </c>
      <c r="Q622" t="s">
        <v>357</v>
      </c>
      <c r="S622" t="s">
        <v>358</v>
      </c>
      <c r="X622" t="s">
        <v>359</v>
      </c>
      <c r="Z622" t="s">
        <v>360</v>
      </c>
    </row>
    <row r="623" spans="1:26">
      <c r="A623" t="s">
        <v>1634</v>
      </c>
      <c r="B623">
        <v>77794438</v>
      </c>
      <c r="C623" t="s">
        <v>1632</v>
      </c>
      <c r="D623" t="s">
        <v>1633</v>
      </c>
      <c r="E623" t="s">
        <v>393</v>
      </c>
      <c r="F623">
        <v>23</v>
      </c>
      <c r="G623" t="s">
        <v>352</v>
      </c>
      <c r="H623">
        <v>22662</v>
      </c>
      <c r="I623" t="s">
        <v>1604</v>
      </c>
      <c r="J623" t="s">
        <v>1605</v>
      </c>
      <c r="K623" t="s">
        <v>1606</v>
      </c>
      <c r="L623">
        <v>19980810</v>
      </c>
      <c r="M623" t="s">
        <v>1634</v>
      </c>
      <c r="N623">
        <v>223126</v>
      </c>
      <c r="P623">
        <v>3</v>
      </c>
      <c r="Q623" t="s">
        <v>357</v>
      </c>
      <c r="S623" t="s">
        <v>358</v>
      </c>
      <c r="X623" t="s">
        <v>359</v>
      </c>
      <c r="Z623" t="s">
        <v>360</v>
      </c>
    </row>
    <row r="624" spans="1:26">
      <c r="A624" t="s">
        <v>1616</v>
      </c>
      <c r="B624">
        <v>77795035</v>
      </c>
      <c r="C624" t="s">
        <v>1614</v>
      </c>
      <c r="D624" t="s">
        <v>1615</v>
      </c>
      <c r="E624" t="s">
        <v>393</v>
      </c>
      <c r="F624">
        <v>23</v>
      </c>
      <c r="G624" t="s">
        <v>352</v>
      </c>
      <c r="H624">
        <v>22662</v>
      </c>
      <c r="I624" t="s">
        <v>1604</v>
      </c>
      <c r="J624" t="s">
        <v>1605</v>
      </c>
      <c r="K624" t="s">
        <v>1606</v>
      </c>
      <c r="L624">
        <v>19990115</v>
      </c>
      <c r="M624" t="s">
        <v>1616</v>
      </c>
      <c r="N624">
        <v>223126</v>
      </c>
      <c r="P624">
        <v>3</v>
      </c>
      <c r="Q624" t="s">
        <v>357</v>
      </c>
      <c r="S624" t="s">
        <v>358</v>
      </c>
      <c r="X624" t="s">
        <v>359</v>
      </c>
      <c r="Z624" t="s">
        <v>360</v>
      </c>
    </row>
    <row r="625" spans="1:26">
      <c r="A625" t="s">
        <v>1646</v>
      </c>
      <c r="B625">
        <v>77795742</v>
      </c>
      <c r="C625" t="s">
        <v>1644</v>
      </c>
      <c r="D625" t="s">
        <v>1645</v>
      </c>
      <c r="E625" t="s">
        <v>393</v>
      </c>
      <c r="F625">
        <v>23</v>
      </c>
      <c r="G625" t="s">
        <v>352</v>
      </c>
      <c r="H625">
        <v>22662</v>
      </c>
      <c r="I625" t="s">
        <v>1604</v>
      </c>
      <c r="J625" t="s">
        <v>1605</v>
      </c>
      <c r="K625" t="s">
        <v>1606</v>
      </c>
      <c r="L625">
        <v>19981114</v>
      </c>
      <c r="M625" t="s">
        <v>1646</v>
      </c>
      <c r="N625">
        <v>223126</v>
      </c>
      <c r="P625">
        <v>3</v>
      </c>
      <c r="Q625" t="s">
        <v>357</v>
      </c>
      <c r="S625" t="s">
        <v>358</v>
      </c>
      <c r="X625" t="s">
        <v>359</v>
      </c>
      <c r="Z625" t="s">
        <v>360</v>
      </c>
    </row>
    <row r="626" spans="1:26">
      <c r="A626" t="s">
        <v>1619</v>
      </c>
      <c r="B626">
        <v>77796238</v>
      </c>
      <c r="C626" t="s">
        <v>1617</v>
      </c>
      <c r="D626" t="s">
        <v>1618</v>
      </c>
      <c r="E626" t="s">
        <v>393</v>
      </c>
      <c r="F626">
        <v>23</v>
      </c>
      <c r="G626" t="s">
        <v>352</v>
      </c>
      <c r="H626">
        <v>22662</v>
      </c>
      <c r="I626" t="s">
        <v>1604</v>
      </c>
      <c r="J626" t="s">
        <v>1605</v>
      </c>
      <c r="K626" t="s">
        <v>1606</v>
      </c>
      <c r="L626">
        <v>19990207</v>
      </c>
      <c r="M626" t="s">
        <v>1619</v>
      </c>
      <c r="N626">
        <v>223126</v>
      </c>
      <c r="P626">
        <v>3</v>
      </c>
      <c r="Q626" t="s">
        <v>357</v>
      </c>
      <c r="S626" t="s">
        <v>358</v>
      </c>
      <c r="X626" t="s">
        <v>359</v>
      </c>
      <c r="Z626" t="s">
        <v>360</v>
      </c>
    </row>
    <row r="627" spans="1:26">
      <c r="A627" t="s">
        <v>1637</v>
      </c>
      <c r="B627">
        <v>77798947</v>
      </c>
      <c r="C627" t="s">
        <v>1635</v>
      </c>
      <c r="D627" t="s">
        <v>1636</v>
      </c>
      <c r="E627" t="s">
        <v>393</v>
      </c>
      <c r="F627">
        <v>23</v>
      </c>
      <c r="G627" t="s">
        <v>352</v>
      </c>
      <c r="H627">
        <v>22662</v>
      </c>
      <c r="I627" t="s">
        <v>1604</v>
      </c>
      <c r="J627" t="s">
        <v>1605</v>
      </c>
      <c r="K627" t="s">
        <v>1606</v>
      </c>
      <c r="L627">
        <v>19990216</v>
      </c>
      <c r="M627" t="s">
        <v>1637</v>
      </c>
      <c r="N627">
        <v>223126</v>
      </c>
      <c r="P627">
        <v>3</v>
      </c>
      <c r="Q627" t="s">
        <v>357</v>
      </c>
      <c r="S627" t="s">
        <v>358</v>
      </c>
      <c r="X627" t="s">
        <v>359</v>
      </c>
      <c r="Z627" t="s">
        <v>360</v>
      </c>
    </row>
    <row r="628" spans="1:26">
      <c r="A628" t="s">
        <v>1622</v>
      </c>
      <c r="B628">
        <v>77800022</v>
      </c>
      <c r="C628" t="s">
        <v>1620</v>
      </c>
      <c r="D628" t="s">
        <v>1621</v>
      </c>
      <c r="E628" t="s">
        <v>393</v>
      </c>
      <c r="F628">
        <v>23</v>
      </c>
      <c r="G628" t="s">
        <v>352</v>
      </c>
      <c r="H628">
        <v>22662</v>
      </c>
      <c r="I628" t="s">
        <v>1604</v>
      </c>
      <c r="J628" t="s">
        <v>1605</v>
      </c>
      <c r="K628" t="s">
        <v>1606</v>
      </c>
      <c r="L628">
        <v>19980418</v>
      </c>
      <c r="M628" t="s">
        <v>1622</v>
      </c>
      <c r="N628">
        <v>223126</v>
      </c>
      <c r="P628">
        <v>3</v>
      </c>
      <c r="Q628" t="s">
        <v>357</v>
      </c>
      <c r="S628" t="s">
        <v>358</v>
      </c>
      <c r="X628" t="s">
        <v>359</v>
      </c>
      <c r="Z628" t="s">
        <v>360</v>
      </c>
    </row>
    <row r="629" spans="1:26">
      <c r="A629" t="s">
        <v>1640</v>
      </c>
      <c r="B629">
        <v>77789139</v>
      </c>
      <c r="C629" t="s">
        <v>1638</v>
      </c>
      <c r="D629" t="s">
        <v>1639</v>
      </c>
      <c r="E629" t="s">
        <v>351</v>
      </c>
      <c r="F629">
        <v>23</v>
      </c>
      <c r="G629" t="s">
        <v>352</v>
      </c>
      <c r="H629">
        <v>22662</v>
      </c>
      <c r="I629" t="s">
        <v>1604</v>
      </c>
      <c r="J629" t="s">
        <v>1605</v>
      </c>
      <c r="K629" t="s">
        <v>1606</v>
      </c>
      <c r="L629">
        <v>19980802</v>
      </c>
      <c r="M629" t="s">
        <v>1640</v>
      </c>
      <c r="N629">
        <v>223126</v>
      </c>
      <c r="P629">
        <v>3</v>
      </c>
      <c r="Q629" t="s">
        <v>357</v>
      </c>
      <c r="S629" t="s">
        <v>358</v>
      </c>
      <c r="X629" t="s">
        <v>359</v>
      </c>
      <c r="Z629" t="s">
        <v>360</v>
      </c>
    </row>
    <row r="630" spans="1:26">
      <c r="A630" t="s">
        <v>1631</v>
      </c>
      <c r="B630">
        <v>77789745</v>
      </c>
      <c r="C630" t="s">
        <v>1629</v>
      </c>
      <c r="D630" t="s">
        <v>1630</v>
      </c>
      <c r="E630" t="s">
        <v>351</v>
      </c>
      <c r="F630">
        <v>23</v>
      </c>
      <c r="G630" t="s">
        <v>352</v>
      </c>
      <c r="H630">
        <v>22662</v>
      </c>
      <c r="I630" t="s">
        <v>1604</v>
      </c>
      <c r="J630" t="s">
        <v>1605</v>
      </c>
      <c r="K630" t="s">
        <v>1606</v>
      </c>
      <c r="L630">
        <v>19980511</v>
      </c>
      <c r="M630" t="s">
        <v>1631</v>
      </c>
      <c r="N630">
        <v>223126</v>
      </c>
      <c r="P630">
        <v>3</v>
      </c>
      <c r="Q630" t="s">
        <v>357</v>
      </c>
      <c r="S630" t="s">
        <v>358</v>
      </c>
      <c r="X630" t="s">
        <v>359</v>
      </c>
      <c r="Z630" t="s">
        <v>360</v>
      </c>
    </row>
    <row r="631" spans="1:26">
      <c r="A631" t="s">
        <v>1649</v>
      </c>
      <c r="B631">
        <v>88982641</v>
      </c>
      <c r="C631" t="s">
        <v>1647</v>
      </c>
      <c r="D631" t="s">
        <v>1648</v>
      </c>
      <c r="E631" t="s">
        <v>351</v>
      </c>
      <c r="F631">
        <v>23</v>
      </c>
      <c r="G631" t="s">
        <v>352</v>
      </c>
      <c r="H631">
        <v>22662</v>
      </c>
      <c r="I631" t="s">
        <v>1604</v>
      </c>
      <c r="J631" t="s">
        <v>1605</v>
      </c>
      <c r="K631" t="s">
        <v>1606</v>
      </c>
      <c r="L631">
        <v>19991026</v>
      </c>
      <c r="M631" t="s">
        <v>1649</v>
      </c>
      <c r="N631">
        <v>223126</v>
      </c>
      <c r="P631">
        <v>2</v>
      </c>
      <c r="Q631" t="s">
        <v>357</v>
      </c>
      <c r="S631" t="s">
        <v>358</v>
      </c>
      <c r="X631" t="s">
        <v>359</v>
      </c>
      <c r="Z631" t="s">
        <v>360</v>
      </c>
    </row>
    <row r="632" spans="1:26">
      <c r="A632" t="s">
        <v>1643</v>
      </c>
      <c r="B632">
        <v>88982843</v>
      </c>
      <c r="C632" t="s">
        <v>1641</v>
      </c>
      <c r="D632" t="s">
        <v>1642</v>
      </c>
      <c r="E632" t="s">
        <v>351</v>
      </c>
      <c r="F632">
        <v>23</v>
      </c>
      <c r="G632" t="s">
        <v>352</v>
      </c>
      <c r="H632">
        <v>22662</v>
      </c>
      <c r="I632" t="s">
        <v>1604</v>
      </c>
      <c r="J632" t="s">
        <v>1605</v>
      </c>
      <c r="K632" t="s">
        <v>1606</v>
      </c>
      <c r="L632">
        <v>19991126</v>
      </c>
      <c r="M632" t="s">
        <v>1643</v>
      </c>
      <c r="N632">
        <v>223126</v>
      </c>
      <c r="P632">
        <v>2</v>
      </c>
      <c r="Q632" t="s">
        <v>357</v>
      </c>
      <c r="S632" t="s">
        <v>358</v>
      </c>
      <c r="X632" t="s">
        <v>359</v>
      </c>
      <c r="Z632" t="s">
        <v>360</v>
      </c>
    </row>
    <row r="633" spans="1:26">
      <c r="A633" t="s">
        <v>1628</v>
      </c>
      <c r="B633">
        <v>96697744</v>
      </c>
      <c r="C633" t="s">
        <v>1626</v>
      </c>
      <c r="D633" t="s">
        <v>1627</v>
      </c>
      <c r="E633" t="s">
        <v>351</v>
      </c>
      <c r="F633">
        <v>23</v>
      </c>
      <c r="G633" t="s">
        <v>352</v>
      </c>
      <c r="H633">
        <v>22662</v>
      </c>
      <c r="I633" t="s">
        <v>1604</v>
      </c>
      <c r="J633" t="s">
        <v>1605</v>
      </c>
      <c r="K633" t="s">
        <v>1606</v>
      </c>
      <c r="L633">
        <v>19991026</v>
      </c>
      <c r="M633" t="s">
        <v>1628</v>
      </c>
      <c r="N633">
        <v>223126</v>
      </c>
      <c r="P633">
        <v>2</v>
      </c>
      <c r="Q633" t="s">
        <v>357</v>
      </c>
      <c r="S633" t="s">
        <v>358</v>
      </c>
      <c r="X633" t="s">
        <v>359</v>
      </c>
      <c r="Z633" t="s">
        <v>360</v>
      </c>
    </row>
    <row r="634" spans="1:26">
      <c r="A634" t="s">
        <v>777</v>
      </c>
      <c r="B634">
        <v>39946940</v>
      </c>
      <c r="C634" t="s">
        <v>775</v>
      </c>
      <c r="D634" t="s">
        <v>776</v>
      </c>
      <c r="E634" t="s">
        <v>393</v>
      </c>
      <c r="F634">
        <v>23</v>
      </c>
      <c r="G634" t="s">
        <v>352</v>
      </c>
      <c r="H634">
        <v>22663</v>
      </c>
      <c r="I634" t="s">
        <v>666</v>
      </c>
      <c r="J634" t="s">
        <v>667</v>
      </c>
      <c r="K634" t="s">
        <v>668</v>
      </c>
      <c r="L634">
        <v>19980420</v>
      </c>
      <c r="M634" t="s">
        <v>777</v>
      </c>
      <c r="N634">
        <v>223127</v>
      </c>
      <c r="P634">
        <v>3</v>
      </c>
      <c r="Q634" t="s">
        <v>357</v>
      </c>
      <c r="S634" t="s">
        <v>358</v>
      </c>
      <c r="X634" t="s">
        <v>359</v>
      </c>
      <c r="Z634" t="s">
        <v>360</v>
      </c>
    </row>
    <row r="635" spans="1:26">
      <c r="A635" t="s">
        <v>732</v>
      </c>
      <c r="B635">
        <v>58430020</v>
      </c>
      <c r="C635" t="s">
        <v>730</v>
      </c>
      <c r="D635" t="s">
        <v>731</v>
      </c>
      <c r="E635" t="s">
        <v>393</v>
      </c>
      <c r="F635">
        <v>23</v>
      </c>
      <c r="G635" t="s">
        <v>352</v>
      </c>
      <c r="H635">
        <v>22663</v>
      </c>
      <c r="I635" t="s">
        <v>666</v>
      </c>
      <c r="J635" t="s">
        <v>667</v>
      </c>
      <c r="K635" t="s">
        <v>668</v>
      </c>
      <c r="L635">
        <v>19991127</v>
      </c>
      <c r="M635" t="s">
        <v>732</v>
      </c>
      <c r="N635">
        <v>223127</v>
      </c>
      <c r="P635">
        <v>2</v>
      </c>
      <c r="Q635" t="s">
        <v>357</v>
      </c>
      <c r="S635" t="s">
        <v>358</v>
      </c>
      <c r="X635" t="s">
        <v>359</v>
      </c>
      <c r="Z635" t="s">
        <v>360</v>
      </c>
    </row>
    <row r="636" spans="1:26">
      <c r="A636" t="s">
        <v>723</v>
      </c>
      <c r="B636">
        <v>72899338</v>
      </c>
      <c r="C636" t="s">
        <v>721</v>
      </c>
      <c r="D636" t="s">
        <v>722</v>
      </c>
      <c r="E636" t="s">
        <v>393</v>
      </c>
      <c r="F636">
        <v>23</v>
      </c>
      <c r="G636" t="s">
        <v>352</v>
      </c>
      <c r="H636">
        <v>22663</v>
      </c>
      <c r="I636" t="s">
        <v>666</v>
      </c>
      <c r="J636" t="s">
        <v>667</v>
      </c>
      <c r="K636" t="s">
        <v>668</v>
      </c>
      <c r="L636">
        <v>19990525</v>
      </c>
      <c r="M636" t="s">
        <v>723</v>
      </c>
      <c r="N636">
        <v>223127</v>
      </c>
      <c r="P636">
        <v>2</v>
      </c>
      <c r="Q636" t="s">
        <v>357</v>
      </c>
      <c r="S636" t="s">
        <v>358</v>
      </c>
      <c r="X636" t="s">
        <v>359</v>
      </c>
      <c r="Z636" t="s">
        <v>360</v>
      </c>
    </row>
    <row r="637" spans="1:26">
      <c r="A637" t="s">
        <v>678</v>
      </c>
      <c r="B637">
        <v>74997844</v>
      </c>
      <c r="C637" t="s">
        <v>676</v>
      </c>
      <c r="D637" t="s">
        <v>677</v>
      </c>
      <c r="E637" t="s">
        <v>393</v>
      </c>
      <c r="F637">
        <v>23</v>
      </c>
      <c r="G637" t="s">
        <v>352</v>
      </c>
      <c r="H637">
        <v>22663</v>
      </c>
      <c r="I637" t="s">
        <v>666</v>
      </c>
      <c r="J637" t="s">
        <v>667</v>
      </c>
      <c r="K637" t="s">
        <v>668</v>
      </c>
      <c r="L637">
        <v>19981028</v>
      </c>
      <c r="M637" t="s">
        <v>678</v>
      </c>
      <c r="N637">
        <v>223127</v>
      </c>
      <c r="P637">
        <v>3</v>
      </c>
      <c r="Q637" t="s">
        <v>357</v>
      </c>
      <c r="S637" t="s">
        <v>358</v>
      </c>
      <c r="X637" t="s">
        <v>359</v>
      </c>
      <c r="Z637" t="s">
        <v>360</v>
      </c>
    </row>
    <row r="638" spans="1:26">
      <c r="A638" t="s">
        <v>807</v>
      </c>
      <c r="B638">
        <v>74998138</v>
      </c>
      <c r="C638" t="s">
        <v>805</v>
      </c>
      <c r="D638" t="s">
        <v>806</v>
      </c>
      <c r="E638" t="s">
        <v>393</v>
      </c>
      <c r="F638">
        <v>23</v>
      </c>
      <c r="G638" t="s">
        <v>352</v>
      </c>
      <c r="H638">
        <v>22663</v>
      </c>
      <c r="I638" t="s">
        <v>666</v>
      </c>
      <c r="J638" t="s">
        <v>667</v>
      </c>
      <c r="K638" t="s">
        <v>668</v>
      </c>
      <c r="L638">
        <v>19980612</v>
      </c>
      <c r="M638" t="s">
        <v>807</v>
      </c>
      <c r="N638">
        <v>223127</v>
      </c>
      <c r="P638">
        <v>3</v>
      </c>
      <c r="Q638" t="s">
        <v>357</v>
      </c>
      <c r="S638" t="s">
        <v>358</v>
      </c>
      <c r="X638" t="s">
        <v>359</v>
      </c>
      <c r="Z638" t="s">
        <v>360</v>
      </c>
    </row>
    <row r="639" spans="1:26">
      <c r="A639" t="s">
        <v>687</v>
      </c>
      <c r="B639">
        <v>74998340</v>
      </c>
      <c r="C639" t="s">
        <v>685</v>
      </c>
      <c r="D639" t="s">
        <v>686</v>
      </c>
      <c r="E639" t="s">
        <v>393</v>
      </c>
      <c r="F639">
        <v>23</v>
      </c>
      <c r="G639" t="s">
        <v>352</v>
      </c>
      <c r="H639">
        <v>22663</v>
      </c>
      <c r="I639" t="s">
        <v>666</v>
      </c>
      <c r="J639" t="s">
        <v>667</v>
      </c>
      <c r="K639" t="s">
        <v>668</v>
      </c>
      <c r="L639">
        <v>19980625</v>
      </c>
      <c r="M639" t="s">
        <v>687</v>
      </c>
      <c r="N639">
        <v>223127</v>
      </c>
      <c r="P639">
        <v>3</v>
      </c>
      <c r="Q639" t="s">
        <v>357</v>
      </c>
      <c r="S639" t="s">
        <v>358</v>
      </c>
      <c r="X639" t="s">
        <v>359</v>
      </c>
      <c r="Z639" t="s">
        <v>360</v>
      </c>
    </row>
    <row r="640" spans="1:26">
      <c r="A640" t="s">
        <v>738</v>
      </c>
      <c r="B640">
        <v>74998441</v>
      </c>
      <c r="C640" t="s">
        <v>736</v>
      </c>
      <c r="D640" t="s">
        <v>737</v>
      </c>
      <c r="E640" t="s">
        <v>393</v>
      </c>
      <c r="F640">
        <v>23</v>
      </c>
      <c r="G640" t="s">
        <v>352</v>
      </c>
      <c r="H640">
        <v>22663</v>
      </c>
      <c r="I640" t="s">
        <v>666</v>
      </c>
      <c r="J640" t="s">
        <v>667</v>
      </c>
      <c r="K640" t="s">
        <v>668</v>
      </c>
      <c r="L640">
        <v>19981108</v>
      </c>
      <c r="M640" t="s">
        <v>738</v>
      </c>
      <c r="N640">
        <v>223127</v>
      </c>
      <c r="P640">
        <v>3</v>
      </c>
      <c r="Q640" t="s">
        <v>357</v>
      </c>
      <c r="S640" t="s">
        <v>358</v>
      </c>
      <c r="X640" t="s">
        <v>359</v>
      </c>
      <c r="Z640" t="s">
        <v>360</v>
      </c>
    </row>
    <row r="641" spans="1:26">
      <c r="A641" t="s">
        <v>669</v>
      </c>
      <c r="B641">
        <v>74998542</v>
      </c>
      <c r="C641" t="s">
        <v>664</v>
      </c>
      <c r="D641" t="s">
        <v>665</v>
      </c>
      <c r="E641" t="s">
        <v>393</v>
      </c>
      <c r="F641">
        <v>23</v>
      </c>
      <c r="G641" t="s">
        <v>352</v>
      </c>
      <c r="H641">
        <v>22663</v>
      </c>
      <c r="I641" t="s">
        <v>666</v>
      </c>
      <c r="J641" t="s">
        <v>667</v>
      </c>
      <c r="K641" t="s">
        <v>668</v>
      </c>
      <c r="L641">
        <v>19980801</v>
      </c>
      <c r="M641" t="s">
        <v>669</v>
      </c>
      <c r="N641">
        <v>223127</v>
      </c>
      <c r="P641">
        <v>3</v>
      </c>
      <c r="Q641" t="s">
        <v>357</v>
      </c>
      <c r="S641" t="s">
        <v>358</v>
      </c>
      <c r="X641" t="s">
        <v>359</v>
      </c>
      <c r="Z641" t="s">
        <v>360</v>
      </c>
    </row>
    <row r="642" spans="1:26">
      <c r="A642" t="s">
        <v>753</v>
      </c>
      <c r="B642">
        <v>74998744</v>
      </c>
      <c r="C642" t="s">
        <v>751</v>
      </c>
      <c r="D642" t="s">
        <v>752</v>
      </c>
      <c r="E642" t="s">
        <v>393</v>
      </c>
      <c r="F642">
        <v>23</v>
      </c>
      <c r="G642" t="s">
        <v>352</v>
      </c>
      <c r="H642">
        <v>22663</v>
      </c>
      <c r="I642" t="s">
        <v>666</v>
      </c>
      <c r="J642" t="s">
        <v>667</v>
      </c>
      <c r="K642" t="s">
        <v>668</v>
      </c>
      <c r="L642">
        <v>19980714</v>
      </c>
      <c r="M642" t="s">
        <v>753</v>
      </c>
      <c r="N642">
        <v>223127</v>
      </c>
      <c r="P642">
        <v>3</v>
      </c>
      <c r="Q642" t="s">
        <v>357</v>
      </c>
      <c r="S642" t="s">
        <v>358</v>
      </c>
      <c r="X642" t="s">
        <v>359</v>
      </c>
      <c r="Z642" t="s">
        <v>360</v>
      </c>
    </row>
    <row r="643" spans="1:26">
      <c r="A643" t="s">
        <v>801</v>
      </c>
      <c r="B643">
        <v>74999240</v>
      </c>
      <c r="C643" t="s">
        <v>799</v>
      </c>
      <c r="D643" t="s">
        <v>800</v>
      </c>
      <c r="E643" t="s">
        <v>393</v>
      </c>
      <c r="F643">
        <v>23</v>
      </c>
      <c r="G643" t="s">
        <v>352</v>
      </c>
      <c r="H643">
        <v>22663</v>
      </c>
      <c r="I643" t="s">
        <v>666</v>
      </c>
      <c r="J643" t="s">
        <v>667</v>
      </c>
      <c r="K643" t="s">
        <v>668</v>
      </c>
      <c r="L643">
        <v>19980524</v>
      </c>
      <c r="M643" t="s">
        <v>801</v>
      </c>
      <c r="N643">
        <v>223127</v>
      </c>
      <c r="P643">
        <v>3</v>
      </c>
      <c r="Q643" t="s">
        <v>357</v>
      </c>
      <c r="S643" t="s">
        <v>358</v>
      </c>
      <c r="X643" t="s">
        <v>359</v>
      </c>
      <c r="Z643" t="s">
        <v>360</v>
      </c>
    </row>
    <row r="644" spans="1:26">
      <c r="A644" t="s">
        <v>828</v>
      </c>
      <c r="B644">
        <v>75000012</v>
      </c>
      <c r="C644" t="s">
        <v>826</v>
      </c>
      <c r="D644" t="s">
        <v>827</v>
      </c>
      <c r="E644" t="s">
        <v>393</v>
      </c>
      <c r="F644">
        <v>23</v>
      </c>
      <c r="G644" t="s">
        <v>352</v>
      </c>
      <c r="H644">
        <v>22663</v>
      </c>
      <c r="I644" t="s">
        <v>666</v>
      </c>
      <c r="J644" t="s">
        <v>667</v>
      </c>
      <c r="K644" t="s">
        <v>668</v>
      </c>
      <c r="L644">
        <v>19990305</v>
      </c>
      <c r="M644" t="s">
        <v>828</v>
      </c>
      <c r="N644">
        <v>223127</v>
      </c>
      <c r="P644">
        <v>3</v>
      </c>
      <c r="Q644" t="s">
        <v>357</v>
      </c>
      <c r="S644" t="s">
        <v>358</v>
      </c>
      <c r="X644" t="s">
        <v>359</v>
      </c>
      <c r="Z644" t="s">
        <v>360</v>
      </c>
    </row>
    <row r="645" spans="1:26">
      <c r="A645" t="s">
        <v>708</v>
      </c>
      <c r="B645">
        <v>87083834</v>
      </c>
      <c r="C645" t="s">
        <v>706</v>
      </c>
      <c r="D645" t="s">
        <v>707</v>
      </c>
      <c r="E645" t="s">
        <v>393</v>
      </c>
      <c r="F645">
        <v>23</v>
      </c>
      <c r="G645" t="s">
        <v>352</v>
      </c>
      <c r="H645">
        <v>22663</v>
      </c>
      <c r="I645" t="s">
        <v>666</v>
      </c>
      <c r="J645" t="s">
        <v>667</v>
      </c>
      <c r="K645" t="s">
        <v>668</v>
      </c>
      <c r="L645">
        <v>19990424</v>
      </c>
      <c r="M645" t="s">
        <v>708</v>
      </c>
      <c r="N645">
        <v>223127</v>
      </c>
      <c r="P645">
        <v>2</v>
      </c>
      <c r="Q645" t="s">
        <v>357</v>
      </c>
      <c r="S645" t="s">
        <v>358</v>
      </c>
      <c r="X645" t="s">
        <v>359</v>
      </c>
      <c r="Z645" t="s">
        <v>360</v>
      </c>
    </row>
    <row r="646" spans="1:26">
      <c r="A646" t="s">
        <v>681</v>
      </c>
      <c r="B646">
        <v>87084128</v>
      </c>
      <c r="C646" t="s">
        <v>679</v>
      </c>
      <c r="D646" t="s">
        <v>680</v>
      </c>
      <c r="E646" t="s">
        <v>393</v>
      </c>
      <c r="F646">
        <v>23</v>
      </c>
      <c r="G646" t="s">
        <v>352</v>
      </c>
      <c r="H646">
        <v>22663</v>
      </c>
      <c r="I646" t="s">
        <v>666</v>
      </c>
      <c r="J646" t="s">
        <v>667</v>
      </c>
      <c r="K646" t="s">
        <v>668</v>
      </c>
      <c r="L646">
        <v>19990810</v>
      </c>
      <c r="M646" t="s">
        <v>681</v>
      </c>
      <c r="N646">
        <v>223127</v>
      </c>
      <c r="P646">
        <v>2</v>
      </c>
      <c r="Q646" t="s">
        <v>357</v>
      </c>
      <c r="S646" t="s">
        <v>358</v>
      </c>
      <c r="X646" t="s">
        <v>359</v>
      </c>
      <c r="Z646" t="s">
        <v>360</v>
      </c>
    </row>
    <row r="647" spans="1:26">
      <c r="A647" t="s">
        <v>792</v>
      </c>
      <c r="B647">
        <v>87147128</v>
      </c>
      <c r="C647" t="s">
        <v>790</v>
      </c>
      <c r="D647" t="s">
        <v>791</v>
      </c>
      <c r="E647" t="s">
        <v>393</v>
      </c>
      <c r="F647">
        <v>23</v>
      </c>
      <c r="G647" t="s">
        <v>352</v>
      </c>
      <c r="H647">
        <v>22663</v>
      </c>
      <c r="I647" t="s">
        <v>666</v>
      </c>
      <c r="J647" t="s">
        <v>667</v>
      </c>
      <c r="K647" t="s">
        <v>668</v>
      </c>
      <c r="L647">
        <v>20000301</v>
      </c>
      <c r="M647" t="s">
        <v>792</v>
      </c>
      <c r="N647">
        <v>223127</v>
      </c>
      <c r="P647">
        <v>2</v>
      </c>
      <c r="Q647" t="s">
        <v>357</v>
      </c>
      <c r="S647" t="s">
        <v>358</v>
      </c>
      <c r="X647" t="s">
        <v>359</v>
      </c>
      <c r="Z647" t="s">
        <v>360</v>
      </c>
    </row>
    <row r="648" spans="1:26">
      <c r="A648" t="s">
        <v>690</v>
      </c>
      <c r="B648">
        <v>87150223</v>
      </c>
      <c r="C648" t="s">
        <v>688</v>
      </c>
      <c r="D648" t="s">
        <v>689</v>
      </c>
      <c r="E648" t="s">
        <v>393</v>
      </c>
      <c r="F648">
        <v>23</v>
      </c>
      <c r="G648" t="s">
        <v>352</v>
      </c>
      <c r="H648">
        <v>22663</v>
      </c>
      <c r="I648" t="s">
        <v>666</v>
      </c>
      <c r="J648" t="s">
        <v>667</v>
      </c>
      <c r="K648" t="s">
        <v>668</v>
      </c>
      <c r="L648">
        <v>19990831</v>
      </c>
      <c r="M648" t="s">
        <v>690</v>
      </c>
      <c r="N648">
        <v>223127</v>
      </c>
      <c r="P648">
        <v>2</v>
      </c>
      <c r="Q648" t="s">
        <v>357</v>
      </c>
      <c r="S648" t="s">
        <v>358</v>
      </c>
      <c r="X648" t="s">
        <v>359</v>
      </c>
      <c r="Z648" t="s">
        <v>360</v>
      </c>
    </row>
    <row r="649" spans="1:26">
      <c r="A649" t="s">
        <v>789</v>
      </c>
      <c r="B649">
        <v>61755226</v>
      </c>
      <c r="C649" t="s">
        <v>787</v>
      </c>
      <c r="D649" t="s">
        <v>788</v>
      </c>
      <c r="E649" t="s">
        <v>393</v>
      </c>
      <c r="F649">
        <v>23</v>
      </c>
      <c r="G649" t="s">
        <v>352</v>
      </c>
      <c r="H649">
        <v>22663</v>
      </c>
      <c r="I649" t="s">
        <v>666</v>
      </c>
      <c r="J649" t="s">
        <v>667</v>
      </c>
      <c r="K649" t="s">
        <v>668</v>
      </c>
      <c r="L649">
        <v>20000723</v>
      </c>
      <c r="M649" t="s">
        <v>789</v>
      </c>
      <c r="N649">
        <v>223127</v>
      </c>
      <c r="P649">
        <v>1</v>
      </c>
      <c r="Q649" t="s">
        <v>357</v>
      </c>
      <c r="S649" t="s">
        <v>358</v>
      </c>
      <c r="X649" t="s">
        <v>359</v>
      </c>
      <c r="Z649" t="s">
        <v>360</v>
      </c>
    </row>
    <row r="650" spans="1:26">
      <c r="A650" t="s">
        <v>735</v>
      </c>
      <c r="B650">
        <v>68606531</v>
      </c>
      <c r="C650" t="s">
        <v>733</v>
      </c>
      <c r="D650" t="s">
        <v>734</v>
      </c>
      <c r="E650" t="s">
        <v>393</v>
      </c>
      <c r="F650">
        <v>23</v>
      </c>
      <c r="G650" t="s">
        <v>352</v>
      </c>
      <c r="H650">
        <v>22663</v>
      </c>
      <c r="I650" t="s">
        <v>666</v>
      </c>
      <c r="J650" t="s">
        <v>667</v>
      </c>
      <c r="K650" t="s">
        <v>668</v>
      </c>
      <c r="L650">
        <v>20001010</v>
      </c>
      <c r="M650" t="s">
        <v>735</v>
      </c>
      <c r="N650">
        <v>223127</v>
      </c>
      <c r="P650">
        <v>1</v>
      </c>
      <c r="Q650" t="s">
        <v>357</v>
      </c>
      <c r="S650" t="s">
        <v>358</v>
      </c>
      <c r="X650" t="s">
        <v>359</v>
      </c>
      <c r="Z650" t="s">
        <v>360</v>
      </c>
    </row>
    <row r="651" spans="1:26">
      <c r="A651" t="s">
        <v>705</v>
      </c>
      <c r="B651">
        <v>98806334</v>
      </c>
      <c r="C651" t="s">
        <v>703</v>
      </c>
      <c r="D651" t="s">
        <v>704</v>
      </c>
      <c r="E651" t="s">
        <v>393</v>
      </c>
      <c r="F651">
        <v>23</v>
      </c>
      <c r="G651" t="s">
        <v>352</v>
      </c>
      <c r="H651">
        <v>22663</v>
      </c>
      <c r="I651" t="s">
        <v>666</v>
      </c>
      <c r="J651" t="s">
        <v>667</v>
      </c>
      <c r="K651" t="s">
        <v>668</v>
      </c>
      <c r="L651">
        <v>20000602</v>
      </c>
      <c r="M651" t="s">
        <v>705</v>
      </c>
      <c r="N651">
        <v>223127</v>
      </c>
      <c r="P651">
        <v>1</v>
      </c>
      <c r="Q651" t="s">
        <v>357</v>
      </c>
      <c r="S651" t="s">
        <v>358</v>
      </c>
      <c r="X651" t="s">
        <v>359</v>
      </c>
      <c r="Z651" t="s">
        <v>360</v>
      </c>
    </row>
    <row r="652" spans="1:26">
      <c r="A652" t="s">
        <v>774</v>
      </c>
      <c r="B652">
        <v>98806738</v>
      </c>
      <c r="C652" t="s">
        <v>772</v>
      </c>
      <c r="D652" t="s">
        <v>773</v>
      </c>
      <c r="E652" t="s">
        <v>393</v>
      </c>
      <c r="F652">
        <v>23</v>
      </c>
      <c r="G652" t="s">
        <v>352</v>
      </c>
      <c r="H652">
        <v>22663</v>
      </c>
      <c r="I652" t="s">
        <v>666</v>
      </c>
      <c r="J652" t="s">
        <v>667</v>
      </c>
      <c r="K652" t="s">
        <v>668</v>
      </c>
      <c r="L652">
        <v>20001208</v>
      </c>
      <c r="M652" t="s">
        <v>774</v>
      </c>
      <c r="N652">
        <v>223127</v>
      </c>
      <c r="P652">
        <v>1</v>
      </c>
      <c r="Q652" t="s">
        <v>357</v>
      </c>
      <c r="S652" t="s">
        <v>358</v>
      </c>
      <c r="X652" t="s">
        <v>359</v>
      </c>
      <c r="Z652" t="s">
        <v>360</v>
      </c>
    </row>
    <row r="653" spans="1:26">
      <c r="A653" t="s">
        <v>780</v>
      </c>
      <c r="B653">
        <v>39867033</v>
      </c>
      <c r="C653" t="s">
        <v>778</v>
      </c>
      <c r="D653" t="s">
        <v>779</v>
      </c>
      <c r="E653" t="s">
        <v>351</v>
      </c>
      <c r="F653">
        <v>23</v>
      </c>
      <c r="G653" t="s">
        <v>352</v>
      </c>
      <c r="H653">
        <v>22663</v>
      </c>
      <c r="I653" t="s">
        <v>666</v>
      </c>
      <c r="J653" t="s">
        <v>667</v>
      </c>
      <c r="K653" t="s">
        <v>668</v>
      </c>
      <c r="L653">
        <v>19981005</v>
      </c>
      <c r="M653" t="s">
        <v>780</v>
      </c>
      <c r="N653">
        <v>223127</v>
      </c>
      <c r="P653">
        <v>3</v>
      </c>
      <c r="Q653" t="s">
        <v>357</v>
      </c>
      <c r="S653" t="s">
        <v>358</v>
      </c>
      <c r="X653" t="s">
        <v>359</v>
      </c>
      <c r="Z653" t="s">
        <v>360</v>
      </c>
    </row>
    <row r="654" spans="1:26">
      <c r="A654" t="s">
        <v>798</v>
      </c>
      <c r="B654">
        <v>39867538</v>
      </c>
      <c r="C654" t="s">
        <v>796</v>
      </c>
      <c r="D654" t="s">
        <v>797</v>
      </c>
      <c r="E654" t="s">
        <v>351</v>
      </c>
      <c r="F654">
        <v>23</v>
      </c>
      <c r="G654" t="s">
        <v>352</v>
      </c>
      <c r="H654">
        <v>22663</v>
      </c>
      <c r="I654" t="s">
        <v>666</v>
      </c>
      <c r="J654" t="s">
        <v>667</v>
      </c>
      <c r="K654" t="s">
        <v>668</v>
      </c>
      <c r="L654">
        <v>19990228</v>
      </c>
      <c r="M654" t="s">
        <v>798</v>
      </c>
      <c r="N654">
        <v>223127</v>
      </c>
      <c r="P654">
        <v>3</v>
      </c>
      <c r="Q654" t="s">
        <v>357</v>
      </c>
      <c r="S654" t="s">
        <v>358</v>
      </c>
      <c r="X654" t="s">
        <v>359</v>
      </c>
      <c r="Z654" t="s">
        <v>360</v>
      </c>
    </row>
    <row r="655" spans="1:26">
      <c r="A655" t="s">
        <v>813</v>
      </c>
      <c r="B655">
        <v>45538530</v>
      </c>
      <c r="C655" t="s">
        <v>811</v>
      </c>
      <c r="D655" t="s">
        <v>812</v>
      </c>
      <c r="E655" t="s">
        <v>351</v>
      </c>
      <c r="F655">
        <v>23</v>
      </c>
      <c r="G655" t="s">
        <v>352</v>
      </c>
      <c r="H655">
        <v>22663</v>
      </c>
      <c r="I655" t="s">
        <v>666</v>
      </c>
      <c r="J655" t="s">
        <v>667</v>
      </c>
      <c r="K655" t="s">
        <v>668</v>
      </c>
      <c r="L655">
        <v>19990914</v>
      </c>
      <c r="M655" t="s">
        <v>813</v>
      </c>
      <c r="N655">
        <v>223127</v>
      </c>
      <c r="P655">
        <v>2</v>
      </c>
      <c r="Q655" t="s">
        <v>357</v>
      </c>
      <c r="S655" t="s">
        <v>358</v>
      </c>
      <c r="X655" t="s">
        <v>359</v>
      </c>
      <c r="Z655" t="s">
        <v>360</v>
      </c>
    </row>
    <row r="656" spans="1:26">
      <c r="A656" t="s">
        <v>684</v>
      </c>
      <c r="B656">
        <v>45959032</v>
      </c>
      <c r="C656" t="s">
        <v>682</v>
      </c>
      <c r="D656" t="s">
        <v>683</v>
      </c>
      <c r="E656" t="s">
        <v>351</v>
      </c>
      <c r="F656">
        <v>23</v>
      </c>
      <c r="G656" t="s">
        <v>352</v>
      </c>
      <c r="H656">
        <v>22663</v>
      </c>
      <c r="I656" t="s">
        <v>666</v>
      </c>
      <c r="J656" t="s">
        <v>667</v>
      </c>
      <c r="K656" t="s">
        <v>668</v>
      </c>
      <c r="L656">
        <v>19980927</v>
      </c>
      <c r="M656" t="s">
        <v>684</v>
      </c>
      <c r="N656">
        <v>223127</v>
      </c>
      <c r="P656">
        <v>3</v>
      </c>
      <c r="Q656" t="s">
        <v>357</v>
      </c>
      <c r="S656" t="s">
        <v>358</v>
      </c>
      <c r="X656" t="s">
        <v>359</v>
      </c>
      <c r="Z656" t="s">
        <v>360</v>
      </c>
    </row>
    <row r="657" spans="1:26">
      <c r="A657" t="s">
        <v>804</v>
      </c>
      <c r="B657">
        <v>45960125</v>
      </c>
      <c r="C657" t="s">
        <v>802</v>
      </c>
      <c r="D657" t="s">
        <v>803</v>
      </c>
      <c r="E657" t="s">
        <v>351</v>
      </c>
      <c r="F657">
        <v>23</v>
      </c>
      <c r="G657" t="s">
        <v>352</v>
      </c>
      <c r="H657">
        <v>22663</v>
      </c>
      <c r="I657" t="s">
        <v>666</v>
      </c>
      <c r="J657" t="s">
        <v>667</v>
      </c>
      <c r="K657" t="s">
        <v>668</v>
      </c>
      <c r="L657">
        <v>19980809</v>
      </c>
      <c r="M657" t="s">
        <v>804</v>
      </c>
      <c r="N657">
        <v>223127</v>
      </c>
      <c r="P657">
        <v>3</v>
      </c>
      <c r="Q657" t="s">
        <v>357</v>
      </c>
      <c r="S657" t="s">
        <v>358</v>
      </c>
      <c r="X657" t="s">
        <v>359</v>
      </c>
      <c r="Z657" t="s">
        <v>360</v>
      </c>
    </row>
    <row r="658" spans="1:26">
      <c r="A658" t="s">
        <v>747</v>
      </c>
      <c r="B658">
        <v>46856534</v>
      </c>
      <c r="C658" t="s">
        <v>745</v>
      </c>
      <c r="D658" t="s">
        <v>746</v>
      </c>
      <c r="E658" t="s">
        <v>351</v>
      </c>
      <c r="F658">
        <v>23</v>
      </c>
      <c r="G658" t="s">
        <v>352</v>
      </c>
      <c r="H658">
        <v>22663</v>
      </c>
      <c r="I658" t="s">
        <v>666</v>
      </c>
      <c r="J658" t="s">
        <v>667</v>
      </c>
      <c r="K658" t="s">
        <v>668</v>
      </c>
      <c r="L658">
        <v>19980821</v>
      </c>
      <c r="M658" t="s">
        <v>747</v>
      </c>
      <c r="N658">
        <v>223127</v>
      </c>
      <c r="P658">
        <v>3</v>
      </c>
      <c r="Q658" t="s">
        <v>357</v>
      </c>
      <c r="S658" t="s">
        <v>358</v>
      </c>
      <c r="X658" t="s">
        <v>359</v>
      </c>
      <c r="Z658" t="s">
        <v>360</v>
      </c>
    </row>
    <row r="659" spans="1:26">
      <c r="A659" t="s">
        <v>768</v>
      </c>
      <c r="B659">
        <v>46856736</v>
      </c>
      <c r="C659" t="s">
        <v>766</v>
      </c>
      <c r="D659" t="s">
        <v>767</v>
      </c>
      <c r="E659" t="s">
        <v>351</v>
      </c>
      <c r="F659">
        <v>23</v>
      </c>
      <c r="G659" t="s">
        <v>352</v>
      </c>
      <c r="H659">
        <v>22663</v>
      </c>
      <c r="I659" t="s">
        <v>666</v>
      </c>
      <c r="J659" t="s">
        <v>667</v>
      </c>
      <c r="K659" t="s">
        <v>668</v>
      </c>
      <c r="L659">
        <v>19980612</v>
      </c>
      <c r="M659" t="s">
        <v>768</v>
      </c>
      <c r="N659">
        <v>223127</v>
      </c>
      <c r="P659">
        <v>3</v>
      </c>
      <c r="Q659" t="s">
        <v>357</v>
      </c>
      <c r="S659" t="s">
        <v>358</v>
      </c>
      <c r="X659" t="s">
        <v>359</v>
      </c>
      <c r="Z659" t="s">
        <v>360</v>
      </c>
    </row>
    <row r="660" spans="1:26">
      <c r="A660" t="s">
        <v>726</v>
      </c>
      <c r="B660">
        <v>47133321</v>
      </c>
      <c r="C660" t="s">
        <v>724</v>
      </c>
      <c r="D660" t="s">
        <v>725</v>
      </c>
      <c r="E660" t="s">
        <v>351</v>
      </c>
      <c r="F660">
        <v>23</v>
      </c>
      <c r="G660" t="s">
        <v>352</v>
      </c>
      <c r="H660">
        <v>22663</v>
      </c>
      <c r="I660" t="s">
        <v>666</v>
      </c>
      <c r="J660" t="s">
        <v>667</v>
      </c>
      <c r="K660" t="s">
        <v>668</v>
      </c>
      <c r="L660">
        <v>19990326</v>
      </c>
      <c r="M660" t="s">
        <v>726</v>
      </c>
      <c r="N660">
        <v>223127</v>
      </c>
      <c r="P660">
        <v>3</v>
      </c>
      <c r="Q660" t="s">
        <v>357</v>
      </c>
      <c r="S660" t="s">
        <v>358</v>
      </c>
      <c r="X660" t="s">
        <v>359</v>
      </c>
      <c r="Z660" t="s">
        <v>360</v>
      </c>
    </row>
    <row r="661" spans="1:26">
      <c r="A661" t="s">
        <v>741</v>
      </c>
      <c r="B661">
        <v>49384937</v>
      </c>
      <c r="C661" t="s">
        <v>739</v>
      </c>
      <c r="D661" t="s">
        <v>740</v>
      </c>
      <c r="E661" t="s">
        <v>351</v>
      </c>
      <c r="F661">
        <v>23</v>
      </c>
      <c r="G661" t="s">
        <v>352</v>
      </c>
      <c r="H661">
        <v>22663</v>
      </c>
      <c r="I661" t="s">
        <v>666</v>
      </c>
      <c r="J661" t="s">
        <v>667</v>
      </c>
      <c r="K661" t="s">
        <v>668</v>
      </c>
      <c r="L661">
        <v>20000120</v>
      </c>
      <c r="M661" t="s">
        <v>741</v>
      </c>
      <c r="N661">
        <v>223127</v>
      </c>
      <c r="P661">
        <v>2</v>
      </c>
      <c r="Q661" t="s">
        <v>357</v>
      </c>
      <c r="S661" t="s">
        <v>358</v>
      </c>
      <c r="X661" t="s">
        <v>359</v>
      </c>
      <c r="Z661" t="s">
        <v>360</v>
      </c>
    </row>
    <row r="662" spans="1:26">
      <c r="A662" t="s">
        <v>795</v>
      </c>
      <c r="B662">
        <v>53552525</v>
      </c>
      <c r="C662" t="s">
        <v>793</v>
      </c>
      <c r="D662" t="s">
        <v>794</v>
      </c>
      <c r="E662" t="s">
        <v>351</v>
      </c>
      <c r="F662">
        <v>23</v>
      </c>
      <c r="G662" t="s">
        <v>352</v>
      </c>
      <c r="H662">
        <v>22663</v>
      </c>
      <c r="I662" t="s">
        <v>666</v>
      </c>
      <c r="J662" t="s">
        <v>667</v>
      </c>
      <c r="K662" t="s">
        <v>668</v>
      </c>
      <c r="L662">
        <v>20000112</v>
      </c>
      <c r="M662" t="s">
        <v>795</v>
      </c>
      <c r="N662">
        <v>223127</v>
      </c>
      <c r="P662">
        <v>2</v>
      </c>
      <c r="Q662" t="s">
        <v>357</v>
      </c>
      <c r="S662" t="s">
        <v>358</v>
      </c>
      <c r="X662" t="s">
        <v>359</v>
      </c>
      <c r="Z662" t="s">
        <v>360</v>
      </c>
    </row>
    <row r="663" spans="1:26">
      <c r="A663" t="s">
        <v>825</v>
      </c>
      <c r="B663">
        <v>54904931</v>
      </c>
      <c r="C663" t="s">
        <v>823</v>
      </c>
      <c r="D663" t="s">
        <v>824</v>
      </c>
      <c r="E663" t="s">
        <v>351</v>
      </c>
      <c r="F663">
        <v>23</v>
      </c>
      <c r="G663" t="s">
        <v>352</v>
      </c>
      <c r="H663">
        <v>22663</v>
      </c>
      <c r="I663" t="s">
        <v>666</v>
      </c>
      <c r="J663" t="s">
        <v>667</v>
      </c>
      <c r="K663" t="s">
        <v>668</v>
      </c>
      <c r="L663">
        <v>19980601</v>
      </c>
      <c r="M663" t="s">
        <v>825</v>
      </c>
      <c r="N663">
        <v>223127</v>
      </c>
      <c r="P663">
        <v>3</v>
      </c>
      <c r="Q663" t="s">
        <v>357</v>
      </c>
      <c r="S663" t="s">
        <v>358</v>
      </c>
      <c r="X663" t="s">
        <v>359</v>
      </c>
      <c r="Z663" t="s">
        <v>360</v>
      </c>
    </row>
    <row r="664" spans="1:26">
      <c r="A664" t="s">
        <v>729</v>
      </c>
      <c r="B664">
        <v>57306122</v>
      </c>
      <c r="C664" t="s">
        <v>727</v>
      </c>
      <c r="D664" t="s">
        <v>728</v>
      </c>
      <c r="E664" t="s">
        <v>351</v>
      </c>
      <c r="F664">
        <v>23</v>
      </c>
      <c r="G664" t="s">
        <v>352</v>
      </c>
      <c r="H664">
        <v>22663</v>
      </c>
      <c r="I664" t="s">
        <v>666</v>
      </c>
      <c r="J664" t="s">
        <v>667</v>
      </c>
      <c r="K664" t="s">
        <v>668</v>
      </c>
      <c r="L664">
        <v>19990416</v>
      </c>
      <c r="M664" t="s">
        <v>729</v>
      </c>
      <c r="N664">
        <v>223127</v>
      </c>
      <c r="P664">
        <v>2</v>
      </c>
      <c r="Q664" t="s">
        <v>357</v>
      </c>
      <c r="S664" t="s">
        <v>358</v>
      </c>
      <c r="X664" t="s">
        <v>359</v>
      </c>
      <c r="Z664" t="s">
        <v>360</v>
      </c>
    </row>
    <row r="665" spans="1:26">
      <c r="A665" t="s">
        <v>711</v>
      </c>
      <c r="B665">
        <v>74999543</v>
      </c>
      <c r="C665" t="s">
        <v>709</v>
      </c>
      <c r="D665" t="s">
        <v>710</v>
      </c>
      <c r="E665" t="s">
        <v>351</v>
      </c>
      <c r="F665">
        <v>23</v>
      </c>
      <c r="G665" t="s">
        <v>352</v>
      </c>
      <c r="H665">
        <v>22663</v>
      </c>
      <c r="I665" t="s">
        <v>666</v>
      </c>
      <c r="J665" t="s">
        <v>667</v>
      </c>
      <c r="K665" t="s">
        <v>668</v>
      </c>
      <c r="L665">
        <v>19980818</v>
      </c>
      <c r="M665" t="s">
        <v>711</v>
      </c>
      <c r="N665">
        <v>223127</v>
      </c>
      <c r="P665">
        <v>3</v>
      </c>
      <c r="Q665" t="s">
        <v>357</v>
      </c>
      <c r="S665" t="s">
        <v>358</v>
      </c>
      <c r="X665" t="s">
        <v>359</v>
      </c>
      <c r="Z665" t="s">
        <v>360</v>
      </c>
    </row>
    <row r="666" spans="1:26">
      <c r="A666" t="s">
        <v>672</v>
      </c>
      <c r="B666">
        <v>74999745</v>
      </c>
      <c r="C666" t="s">
        <v>670</v>
      </c>
      <c r="D666" t="s">
        <v>671</v>
      </c>
      <c r="E666" t="s">
        <v>351</v>
      </c>
      <c r="F666">
        <v>23</v>
      </c>
      <c r="G666" t="s">
        <v>352</v>
      </c>
      <c r="H666">
        <v>22663</v>
      </c>
      <c r="I666" t="s">
        <v>666</v>
      </c>
      <c r="J666" t="s">
        <v>667</v>
      </c>
      <c r="K666" t="s">
        <v>668</v>
      </c>
      <c r="L666">
        <v>19981117</v>
      </c>
      <c r="M666" t="s">
        <v>672</v>
      </c>
      <c r="N666">
        <v>223127</v>
      </c>
      <c r="P666">
        <v>3</v>
      </c>
      <c r="Q666" t="s">
        <v>357</v>
      </c>
      <c r="S666" t="s">
        <v>358</v>
      </c>
      <c r="X666" t="s">
        <v>359</v>
      </c>
      <c r="Z666" t="s">
        <v>360</v>
      </c>
    </row>
    <row r="667" spans="1:26">
      <c r="A667" t="s">
        <v>771</v>
      </c>
      <c r="B667">
        <v>74999947</v>
      </c>
      <c r="C667" t="s">
        <v>769</v>
      </c>
      <c r="D667" t="s">
        <v>770</v>
      </c>
      <c r="E667" t="s">
        <v>351</v>
      </c>
      <c r="F667">
        <v>23</v>
      </c>
      <c r="G667" t="s">
        <v>352</v>
      </c>
      <c r="H667">
        <v>22663</v>
      </c>
      <c r="I667" t="s">
        <v>666</v>
      </c>
      <c r="J667" t="s">
        <v>667</v>
      </c>
      <c r="K667" t="s">
        <v>668</v>
      </c>
      <c r="L667">
        <v>19980831</v>
      </c>
      <c r="M667" t="s">
        <v>771</v>
      </c>
      <c r="N667">
        <v>223127</v>
      </c>
      <c r="P667">
        <v>3</v>
      </c>
      <c r="Q667" t="s">
        <v>357</v>
      </c>
      <c r="S667" t="s">
        <v>358</v>
      </c>
      <c r="X667" t="s">
        <v>359</v>
      </c>
      <c r="Z667" t="s">
        <v>360</v>
      </c>
    </row>
    <row r="668" spans="1:26">
      <c r="A668" t="s">
        <v>786</v>
      </c>
      <c r="B668">
        <v>75900829</v>
      </c>
      <c r="C668" t="s">
        <v>784</v>
      </c>
      <c r="D668" t="s">
        <v>785</v>
      </c>
      <c r="E668" t="s">
        <v>351</v>
      </c>
      <c r="F668">
        <v>23</v>
      </c>
      <c r="G668" t="s">
        <v>352</v>
      </c>
      <c r="H668">
        <v>22663</v>
      </c>
      <c r="I668" t="s">
        <v>666</v>
      </c>
      <c r="J668" t="s">
        <v>667</v>
      </c>
      <c r="K668" t="s">
        <v>668</v>
      </c>
      <c r="L668">
        <v>19990603</v>
      </c>
      <c r="M668" t="s">
        <v>786</v>
      </c>
      <c r="N668">
        <v>223127</v>
      </c>
      <c r="P668">
        <v>2</v>
      </c>
      <c r="Q668" t="s">
        <v>357</v>
      </c>
      <c r="S668" t="s">
        <v>358</v>
      </c>
      <c r="X668" t="s">
        <v>359</v>
      </c>
      <c r="Z668" t="s">
        <v>360</v>
      </c>
    </row>
    <row r="669" spans="1:26">
      <c r="A669" t="s">
        <v>720</v>
      </c>
      <c r="B669">
        <v>87144226</v>
      </c>
      <c r="C669" t="s">
        <v>718</v>
      </c>
      <c r="D669" t="s">
        <v>719</v>
      </c>
      <c r="E669" t="s">
        <v>351</v>
      </c>
      <c r="F669">
        <v>23</v>
      </c>
      <c r="G669" t="s">
        <v>352</v>
      </c>
      <c r="H669">
        <v>22663</v>
      </c>
      <c r="I669" t="s">
        <v>666</v>
      </c>
      <c r="J669" t="s">
        <v>667</v>
      </c>
      <c r="K669" t="s">
        <v>668</v>
      </c>
      <c r="L669">
        <v>19991123</v>
      </c>
      <c r="M669" t="s">
        <v>720</v>
      </c>
      <c r="N669">
        <v>223127</v>
      </c>
      <c r="P669">
        <v>2</v>
      </c>
      <c r="Q669" t="s">
        <v>357</v>
      </c>
      <c r="S669" t="s">
        <v>358</v>
      </c>
      <c r="X669" t="s">
        <v>359</v>
      </c>
      <c r="Z669" t="s">
        <v>360</v>
      </c>
    </row>
    <row r="670" spans="1:26">
      <c r="A670" t="s">
        <v>702</v>
      </c>
      <c r="B670">
        <v>87145934</v>
      </c>
      <c r="C670" t="s">
        <v>700</v>
      </c>
      <c r="D670" t="s">
        <v>701</v>
      </c>
      <c r="E670" t="s">
        <v>351</v>
      </c>
      <c r="F670">
        <v>23</v>
      </c>
      <c r="G670" t="s">
        <v>352</v>
      </c>
      <c r="H670">
        <v>22663</v>
      </c>
      <c r="I670" t="s">
        <v>666</v>
      </c>
      <c r="J670" t="s">
        <v>667</v>
      </c>
      <c r="K670" t="s">
        <v>668</v>
      </c>
      <c r="L670">
        <v>20000328</v>
      </c>
      <c r="M670" t="s">
        <v>702</v>
      </c>
      <c r="N670">
        <v>223127</v>
      </c>
      <c r="P670">
        <v>2</v>
      </c>
      <c r="Q670" t="s">
        <v>357</v>
      </c>
      <c r="S670" t="s">
        <v>358</v>
      </c>
      <c r="X670" t="s">
        <v>359</v>
      </c>
      <c r="Z670" t="s">
        <v>360</v>
      </c>
    </row>
    <row r="671" spans="1:26">
      <c r="A671" t="s">
        <v>699</v>
      </c>
      <c r="B671">
        <v>87146228</v>
      </c>
      <c r="C671" t="s">
        <v>697</v>
      </c>
      <c r="D671" t="s">
        <v>698</v>
      </c>
      <c r="E671" t="s">
        <v>351</v>
      </c>
      <c r="F671">
        <v>23</v>
      </c>
      <c r="G671" t="s">
        <v>352</v>
      </c>
      <c r="H671">
        <v>22663</v>
      </c>
      <c r="I671" t="s">
        <v>666</v>
      </c>
      <c r="J671" t="s">
        <v>667</v>
      </c>
      <c r="K671" t="s">
        <v>668</v>
      </c>
      <c r="L671">
        <v>19990929</v>
      </c>
      <c r="M671" t="s">
        <v>699</v>
      </c>
      <c r="N671">
        <v>223127</v>
      </c>
      <c r="P671">
        <v>2</v>
      </c>
      <c r="Q671" t="s">
        <v>357</v>
      </c>
      <c r="S671" t="s">
        <v>358</v>
      </c>
      <c r="X671" t="s">
        <v>359</v>
      </c>
      <c r="Z671" t="s">
        <v>360</v>
      </c>
    </row>
    <row r="672" spans="1:26">
      <c r="A672" t="s">
        <v>750</v>
      </c>
      <c r="B672">
        <v>87146531</v>
      </c>
      <c r="C672" t="s">
        <v>748</v>
      </c>
      <c r="D672" t="s">
        <v>749</v>
      </c>
      <c r="E672" t="s">
        <v>351</v>
      </c>
      <c r="F672">
        <v>23</v>
      </c>
      <c r="G672" t="s">
        <v>352</v>
      </c>
      <c r="H672">
        <v>22663</v>
      </c>
      <c r="I672" t="s">
        <v>666</v>
      </c>
      <c r="J672" t="s">
        <v>667</v>
      </c>
      <c r="K672" t="s">
        <v>668</v>
      </c>
      <c r="L672">
        <v>20000124</v>
      </c>
      <c r="M672" t="s">
        <v>750</v>
      </c>
      <c r="N672">
        <v>223127</v>
      </c>
      <c r="P672">
        <v>2</v>
      </c>
      <c r="Q672" t="s">
        <v>357</v>
      </c>
      <c r="S672" t="s">
        <v>358</v>
      </c>
      <c r="X672" t="s">
        <v>359</v>
      </c>
      <c r="Z672" t="s">
        <v>360</v>
      </c>
    </row>
    <row r="673" spans="1:26">
      <c r="A673" t="s">
        <v>756</v>
      </c>
      <c r="B673">
        <v>87148634</v>
      </c>
      <c r="C673" t="s">
        <v>754</v>
      </c>
      <c r="D673" t="s">
        <v>755</v>
      </c>
      <c r="E673" t="s">
        <v>351</v>
      </c>
      <c r="F673">
        <v>23</v>
      </c>
      <c r="G673" t="s">
        <v>352</v>
      </c>
      <c r="H673">
        <v>22663</v>
      </c>
      <c r="I673" t="s">
        <v>666</v>
      </c>
      <c r="J673" t="s">
        <v>667</v>
      </c>
      <c r="K673" t="s">
        <v>668</v>
      </c>
      <c r="L673">
        <v>20000127</v>
      </c>
      <c r="M673" t="s">
        <v>756</v>
      </c>
      <c r="N673">
        <v>223127</v>
      </c>
      <c r="P673">
        <v>2</v>
      </c>
      <c r="Q673" t="s">
        <v>357</v>
      </c>
      <c r="S673" t="s">
        <v>358</v>
      </c>
      <c r="X673" t="s">
        <v>359</v>
      </c>
      <c r="Z673" t="s">
        <v>360</v>
      </c>
    </row>
    <row r="674" spans="1:26">
      <c r="A674" t="s">
        <v>816</v>
      </c>
      <c r="B674">
        <v>87149231</v>
      </c>
      <c r="C674" t="s">
        <v>814</v>
      </c>
      <c r="D674" t="s">
        <v>815</v>
      </c>
      <c r="E674" t="s">
        <v>351</v>
      </c>
      <c r="F674">
        <v>23</v>
      </c>
      <c r="G674" t="s">
        <v>352</v>
      </c>
      <c r="H674">
        <v>22663</v>
      </c>
      <c r="I674" t="s">
        <v>666</v>
      </c>
      <c r="J674" t="s">
        <v>667</v>
      </c>
      <c r="K674" t="s">
        <v>668</v>
      </c>
      <c r="L674">
        <v>20000328</v>
      </c>
      <c r="M674" t="s">
        <v>816</v>
      </c>
      <c r="N674">
        <v>223127</v>
      </c>
      <c r="P674">
        <v>2</v>
      </c>
      <c r="Q674" t="s">
        <v>357</v>
      </c>
      <c r="S674" t="s">
        <v>358</v>
      </c>
      <c r="X674" t="s">
        <v>359</v>
      </c>
      <c r="Z674" t="s">
        <v>360</v>
      </c>
    </row>
    <row r="675" spans="1:26">
      <c r="A675" t="s">
        <v>765</v>
      </c>
      <c r="B675">
        <v>87149433</v>
      </c>
      <c r="C675" t="s">
        <v>763</v>
      </c>
      <c r="D675" t="s">
        <v>764</v>
      </c>
      <c r="E675" t="s">
        <v>351</v>
      </c>
      <c r="F675">
        <v>23</v>
      </c>
      <c r="G675" t="s">
        <v>352</v>
      </c>
      <c r="H675">
        <v>22663</v>
      </c>
      <c r="I675" t="s">
        <v>666</v>
      </c>
      <c r="J675" t="s">
        <v>667</v>
      </c>
      <c r="K675" t="s">
        <v>668</v>
      </c>
      <c r="L675">
        <v>19990513</v>
      </c>
      <c r="M675" t="s">
        <v>765</v>
      </c>
      <c r="N675">
        <v>223127</v>
      </c>
      <c r="P675">
        <v>2</v>
      </c>
      <c r="Q675" t="s">
        <v>357</v>
      </c>
      <c r="S675" t="s">
        <v>358</v>
      </c>
      <c r="X675" t="s">
        <v>359</v>
      </c>
      <c r="Z675" t="s">
        <v>360</v>
      </c>
    </row>
    <row r="676" spans="1:26">
      <c r="A676" t="s">
        <v>822</v>
      </c>
      <c r="B676">
        <v>87149938</v>
      </c>
      <c r="C676" t="s">
        <v>820</v>
      </c>
      <c r="D676" t="s">
        <v>821</v>
      </c>
      <c r="E676" t="s">
        <v>351</v>
      </c>
      <c r="F676">
        <v>23</v>
      </c>
      <c r="G676" t="s">
        <v>352</v>
      </c>
      <c r="H676">
        <v>22663</v>
      </c>
      <c r="I676" t="s">
        <v>666</v>
      </c>
      <c r="J676" t="s">
        <v>667</v>
      </c>
      <c r="K676" t="s">
        <v>668</v>
      </c>
      <c r="L676">
        <v>19990429</v>
      </c>
      <c r="M676" t="s">
        <v>822</v>
      </c>
      <c r="N676">
        <v>223127</v>
      </c>
      <c r="P676">
        <v>2</v>
      </c>
      <c r="Q676" t="s">
        <v>357</v>
      </c>
      <c r="S676" t="s">
        <v>358</v>
      </c>
      <c r="X676" t="s">
        <v>359</v>
      </c>
      <c r="Z676" t="s">
        <v>360</v>
      </c>
    </row>
    <row r="677" spans="1:26">
      <c r="A677" t="s">
        <v>783</v>
      </c>
      <c r="B677">
        <v>72763227</v>
      </c>
      <c r="C677" t="s">
        <v>781</v>
      </c>
      <c r="D677" t="s">
        <v>782</v>
      </c>
      <c r="E677" t="s">
        <v>351</v>
      </c>
      <c r="F677">
        <v>23</v>
      </c>
      <c r="G677" t="s">
        <v>352</v>
      </c>
      <c r="H677">
        <v>22663</v>
      </c>
      <c r="I677" t="s">
        <v>666</v>
      </c>
      <c r="J677" t="s">
        <v>667</v>
      </c>
      <c r="K677" t="s">
        <v>668</v>
      </c>
      <c r="L677">
        <v>20000528</v>
      </c>
      <c r="M677" t="s">
        <v>783</v>
      </c>
      <c r="N677">
        <v>223127</v>
      </c>
      <c r="P677">
        <v>1</v>
      </c>
      <c r="Q677" t="s">
        <v>357</v>
      </c>
      <c r="S677" t="s">
        <v>358</v>
      </c>
      <c r="X677" t="s">
        <v>359</v>
      </c>
      <c r="Z677" t="s">
        <v>360</v>
      </c>
    </row>
    <row r="678" spans="1:26">
      <c r="A678" t="s">
        <v>744</v>
      </c>
      <c r="B678">
        <v>61240619</v>
      </c>
      <c r="C678" t="s">
        <v>742</v>
      </c>
      <c r="D678" t="s">
        <v>743</v>
      </c>
      <c r="E678" t="s">
        <v>351</v>
      </c>
      <c r="F678">
        <v>23</v>
      </c>
      <c r="G678" t="s">
        <v>352</v>
      </c>
      <c r="H678">
        <v>22663</v>
      </c>
      <c r="I678" t="s">
        <v>666</v>
      </c>
      <c r="J678" t="s">
        <v>667</v>
      </c>
      <c r="K678" t="s">
        <v>668</v>
      </c>
      <c r="L678">
        <v>20000714</v>
      </c>
      <c r="M678" t="s">
        <v>744</v>
      </c>
      <c r="N678">
        <v>223127</v>
      </c>
      <c r="P678">
        <v>1</v>
      </c>
      <c r="Q678" t="s">
        <v>357</v>
      </c>
      <c r="S678" t="s">
        <v>358</v>
      </c>
      <c r="X678" t="s">
        <v>359</v>
      </c>
      <c r="Z678" t="s">
        <v>360</v>
      </c>
    </row>
    <row r="679" spans="1:26">
      <c r="A679" t="s">
        <v>675</v>
      </c>
      <c r="B679">
        <v>61938532</v>
      </c>
      <c r="C679" t="s">
        <v>673</v>
      </c>
      <c r="D679" t="s">
        <v>674</v>
      </c>
      <c r="E679" t="s">
        <v>351</v>
      </c>
      <c r="F679">
        <v>23</v>
      </c>
      <c r="G679" t="s">
        <v>352</v>
      </c>
      <c r="H679">
        <v>22663</v>
      </c>
      <c r="I679" t="s">
        <v>666</v>
      </c>
      <c r="J679" t="s">
        <v>667</v>
      </c>
      <c r="K679" t="s">
        <v>668</v>
      </c>
      <c r="L679">
        <v>20001203</v>
      </c>
      <c r="M679" t="s">
        <v>675</v>
      </c>
      <c r="N679">
        <v>223127</v>
      </c>
      <c r="P679">
        <v>1</v>
      </c>
      <c r="Q679" t="s">
        <v>357</v>
      </c>
      <c r="S679" t="s">
        <v>358</v>
      </c>
      <c r="X679" t="s">
        <v>359</v>
      </c>
      <c r="Z679" t="s">
        <v>360</v>
      </c>
    </row>
    <row r="680" spans="1:26">
      <c r="A680" t="s">
        <v>810</v>
      </c>
      <c r="B680">
        <v>63678838</v>
      </c>
      <c r="C680" t="s">
        <v>808</v>
      </c>
      <c r="D680" t="s">
        <v>809</v>
      </c>
      <c r="E680" t="s">
        <v>351</v>
      </c>
      <c r="F680">
        <v>23</v>
      </c>
      <c r="G680" t="s">
        <v>352</v>
      </c>
      <c r="H680">
        <v>22663</v>
      </c>
      <c r="I680" t="s">
        <v>666</v>
      </c>
      <c r="J680" t="s">
        <v>667</v>
      </c>
      <c r="K680" t="s">
        <v>668</v>
      </c>
      <c r="L680">
        <v>20000413</v>
      </c>
      <c r="M680" t="s">
        <v>810</v>
      </c>
      <c r="N680">
        <v>223127</v>
      </c>
      <c r="P680">
        <v>1</v>
      </c>
      <c r="Q680" t="s">
        <v>357</v>
      </c>
      <c r="S680" t="s">
        <v>358</v>
      </c>
      <c r="X680" t="s">
        <v>359</v>
      </c>
      <c r="Z680" t="s">
        <v>360</v>
      </c>
    </row>
    <row r="681" spans="1:26">
      <c r="A681" t="s">
        <v>693</v>
      </c>
      <c r="B681">
        <v>75901123</v>
      </c>
      <c r="C681" t="s">
        <v>691</v>
      </c>
      <c r="D681" t="s">
        <v>692</v>
      </c>
      <c r="E681" t="s">
        <v>351</v>
      </c>
      <c r="F681">
        <v>23</v>
      </c>
      <c r="G681" t="s">
        <v>352</v>
      </c>
      <c r="H681">
        <v>22663</v>
      </c>
      <c r="I681" t="s">
        <v>666</v>
      </c>
      <c r="J681" t="s">
        <v>667</v>
      </c>
      <c r="K681" t="s">
        <v>668</v>
      </c>
      <c r="L681">
        <v>20000719</v>
      </c>
      <c r="M681" t="s">
        <v>693</v>
      </c>
      <c r="N681">
        <v>223127</v>
      </c>
      <c r="P681">
        <v>1</v>
      </c>
      <c r="Q681" t="s">
        <v>357</v>
      </c>
      <c r="S681" t="s">
        <v>358</v>
      </c>
      <c r="X681" t="s">
        <v>359</v>
      </c>
      <c r="Z681" t="s">
        <v>360</v>
      </c>
    </row>
    <row r="682" spans="1:26">
      <c r="A682" t="s">
        <v>696</v>
      </c>
      <c r="B682">
        <v>75901224</v>
      </c>
      <c r="C682" t="s">
        <v>694</v>
      </c>
      <c r="D682" t="s">
        <v>695</v>
      </c>
      <c r="E682" t="s">
        <v>351</v>
      </c>
      <c r="F682">
        <v>23</v>
      </c>
      <c r="G682" t="s">
        <v>352</v>
      </c>
      <c r="H682">
        <v>22663</v>
      </c>
      <c r="I682" t="s">
        <v>666</v>
      </c>
      <c r="J682" t="s">
        <v>667</v>
      </c>
      <c r="K682" t="s">
        <v>668</v>
      </c>
      <c r="L682">
        <v>20001210</v>
      </c>
      <c r="M682" t="s">
        <v>696</v>
      </c>
      <c r="N682">
        <v>223127</v>
      </c>
      <c r="P682">
        <v>1</v>
      </c>
      <c r="Q682" t="s">
        <v>357</v>
      </c>
      <c r="S682" t="s">
        <v>358</v>
      </c>
      <c r="X682" t="s">
        <v>359</v>
      </c>
      <c r="Z682" t="s">
        <v>360</v>
      </c>
    </row>
    <row r="683" spans="1:26">
      <c r="A683" t="s">
        <v>714</v>
      </c>
      <c r="B683">
        <v>85016020</v>
      </c>
      <c r="C683" t="s">
        <v>712</v>
      </c>
      <c r="D683" t="s">
        <v>713</v>
      </c>
      <c r="E683" t="s">
        <v>351</v>
      </c>
      <c r="F683">
        <v>23</v>
      </c>
      <c r="G683" t="s">
        <v>352</v>
      </c>
      <c r="H683">
        <v>22663</v>
      </c>
      <c r="I683" t="s">
        <v>666</v>
      </c>
      <c r="J683" t="s">
        <v>667</v>
      </c>
      <c r="K683" t="s">
        <v>668</v>
      </c>
      <c r="L683">
        <v>20000921</v>
      </c>
      <c r="M683" t="s">
        <v>714</v>
      </c>
      <c r="N683">
        <v>223127</v>
      </c>
      <c r="P683">
        <v>1</v>
      </c>
      <c r="Q683" t="s">
        <v>357</v>
      </c>
      <c r="S683" t="s">
        <v>358</v>
      </c>
      <c r="X683" t="s">
        <v>359</v>
      </c>
      <c r="Z683" t="s">
        <v>360</v>
      </c>
    </row>
    <row r="684" spans="1:26">
      <c r="A684" t="s">
        <v>759</v>
      </c>
      <c r="B684">
        <v>98783237</v>
      </c>
      <c r="C684" t="s">
        <v>757</v>
      </c>
      <c r="D684" t="s">
        <v>758</v>
      </c>
      <c r="E684" t="s">
        <v>351</v>
      </c>
      <c r="F684">
        <v>23</v>
      </c>
      <c r="G684" t="s">
        <v>352</v>
      </c>
      <c r="H684">
        <v>22663</v>
      </c>
      <c r="I684" t="s">
        <v>666</v>
      </c>
      <c r="J684" t="s">
        <v>667</v>
      </c>
      <c r="K684" t="s">
        <v>668</v>
      </c>
      <c r="L684">
        <v>20010110</v>
      </c>
      <c r="M684" t="s">
        <v>759</v>
      </c>
      <c r="N684">
        <v>223127</v>
      </c>
      <c r="P684">
        <v>1</v>
      </c>
      <c r="Q684" t="s">
        <v>357</v>
      </c>
      <c r="S684" t="s">
        <v>358</v>
      </c>
      <c r="X684" t="s">
        <v>359</v>
      </c>
      <c r="Z684" t="s">
        <v>360</v>
      </c>
    </row>
    <row r="685" spans="1:26">
      <c r="A685" t="s">
        <v>762</v>
      </c>
      <c r="B685">
        <v>98783944</v>
      </c>
      <c r="C685" t="s">
        <v>760</v>
      </c>
      <c r="D685" t="s">
        <v>761</v>
      </c>
      <c r="E685" t="s">
        <v>351</v>
      </c>
      <c r="F685">
        <v>23</v>
      </c>
      <c r="G685" t="s">
        <v>352</v>
      </c>
      <c r="H685">
        <v>22663</v>
      </c>
      <c r="I685" t="s">
        <v>666</v>
      </c>
      <c r="J685" t="s">
        <v>667</v>
      </c>
      <c r="K685" t="s">
        <v>668</v>
      </c>
      <c r="L685">
        <v>20001129</v>
      </c>
      <c r="M685" t="s">
        <v>762</v>
      </c>
      <c r="N685">
        <v>223127</v>
      </c>
      <c r="P685">
        <v>1</v>
      </c>
      <c r="Q685" t="s">
        <v>357</v>
      </c>
      <c r="S685" t="s">
        <v>358</v>
      </c>
      <c r="X685" t="s">
        <v>359</v>
      </c>
      <c r="Z685" t="s">
        <v>360</v>
      </c>
    </row>
    <row r="686" spans="1:26">
      <c r="A686" t="s">
        <v>717</v>
      </c>
      <c r="B686">
        <v>98789647</v>
      </c>
      <c r="C686" t="s">
        <v>715</v>
      </c>
      <c r="D686" t="s">
        <v>716</v>
      </c>
      <c r="E686" t="s">
        <v>351</v>
      </c>
      <c r="F686">
        <v>23</v>
      </c>
      <c r="G686" t="s">
        <v>352</v>
      </c>
      <c r="H686">
        <v>22663</v>
      </c>
      <c r="I686" t="s">
        <v>666</v>
      </c>
      <c r="J686" t="s">
        <v>667</v>
      </c>
      <c r="K686" t="s">
        <v>668</v>
      </c>
      <c r="L686">
        <v>20010306</v>
      </c>
      <c r="M686" t="s">
        <v>717</v>
      </c>
      <c r="N686">
        <v>223127</v>
      </c>
      <c r="P686">
        <v>1</v>
      </c>
      <c r="Q686" t="s">
        <v>357</v>
      </c>
      <c r="S686" t="s">
        <v>358</v>
      </c>
      <c r="X686" t="s">
        <v>359</v>
      </c>
      <c r="Z686" t="s">
        <v>360</v>
      </c>
    </row>
    <row r="687" spans="1:26">
      <c r="A687" t="s">
        <v>819</v>
      </c>
      <c r="B687">
        <v>98789748</v>
      </c>
      <c r="C687" t="s">
        <v>817</v>
      </c>
      <c r="D687" t="s">
        <v>818</v>
      </c>
      <c r="E687" t="s">
        <v>351</v>
      </c>
      <c r="F687">
        <v>23</v>
      </c>
      <c r="G687" t="s">
        <v>352</v>
      </c>
      <c r="H687">
        <v>22663</v>
      </c>
      <c r="I687" t="s">
        <v>666</v>
      </c>
      <c r="J687" t="s">
        <v>667</v>
      </c>
      <c r="K687" t="s">
        <v>668</v>
      </c>
      <c r="L687">
        <v>20001212</v>
      </c>
      <c r="M687" t="s">
        <v>819</v>
      </c>
      <c r="N687">
        <v>223127</v>
      </c>
      <c r="P687">
        <v>1</v>
      </c>
      <c r="Q687" t="s">
        <v>357</v>
      </c>
      <c r="S687" t="s">
        <v>358</v>
      </c>
      <c r="X687" t="s">
        <v>359</v>
      </c>
      <c r="Z687" t="s">
        <v>360</v>
      </c>
    </row>
    <row r="688" spans="1:26">
      <c r="A688" t="s">
        <v>3713</v>
      </c>
      <c r="B688">
        <v>45539733</v>
      </c>
      <c r="C688" t="s">
        <v>3711</v>
      </c>
      <c r="D688" t="s">
        <v>3712</v>
      </c>
      <c r="E688" t="s">
        <v>393</v>
      </c>
      <c r="F688">
        <v>23</v>
      </c>
      <c r="G688" t="s">
        <v>352</v>
      </c>
      <c r="H688">
        <v>22664</v>
      </c>
      <c r="I688" t="s">
        <v>3698</v>
      </c>
      <c r="J688" t="s">
        <v>3699</v>
      </c>
      <c r="K688" t="s">
        <v>3700</v>
      </c>
      <c r="L688">
        <v>20000317</v>
      </c>
      <c r="M688" t="s">
        <v>3713</v>
      </c>
      <c r="N688">
        <v>223128</v>
      </c>
      <c r="P688">
        <v>2</v>
      </c>
      <c r="Q688" t="s">
        <v>357</v>
      </c>
      <c r="S688" t="s">
        <v>358</v>
      </c>
      <c r="X688" t="s">
        <v>359</v>
      </c>
      <c r="Z688" t="s">
        <v>360</v>
      </c>
    </row>
    <row r="689" spans="1:26">
      <c r="A689" t="s">
        <v>3728</v>
      </c>
      <c r="B689">
        <v>74987237</v>
      </c>
      <c r="C689" t="s">
        <v>3726</v>
      </c>
      <c r="D689" t="s">
        <v>3727</v>
      </c>
      <c r="E689" t="s">
        <v>393</v>
      </c>
      <c r="F689">
        <v>23</v>
      </c>
      <c r="G689" t="s">
        <v>352</v>
      </c>
      <c r="H689">
        <v>22664</v>
      </c>
      <c r="I689" t="s">
        <v>3698</v>
      </c>
      <c r="J689" t="s">
        <v>3699</v>
      </c>
      <c r="K689" t="s">
        <v>3700</v>
      </c>
      <c r="L689">
        <v>19980526</v>
      </c>
      <c r="M689" t="s">
        <v>3728</v>
      </c>
      <c r="N689">
        <v>223128</v>
      </c>
      <c r="P689">
        <v>3</v>
      </c>
      <c r="Q689" t="s">
        <v>357</v>
      </c>
      <c r="S689" t="s">
        <v>358</v>
      </c>
      <c r="X689" t="s">
        <v>359</v>
      </c>
      <c r="Z689" t="s">
        <v>360</v>
      </c>
    </row>
    <row r="690" spans="1:26">
      <c r="A690" t="s">
        <v>3716</v>
      </c>
      <c r="B690">
        <v>74989138</v>
      </c>
      <c r="C690" t="s">
        <v>3714</v>
      </c>
      <c r="D690" t="s">
        <v>3715</v>
      </c>
      <c r="E690" t="s">
        <v>393</v>
      </c>
      <c r="F690">
        <v>23</v>
      </c>
      <c r="G690" t="s">
        <v>352</v>
      </c>
      <c r="H690">
        <v>22664</v>
      </c>
      <c r="I690" t="s">
        <v>3698</v>
      </c>
      <c r="J690" t="s">
        <v>3699</v>
      </c>
      <c r="K690" t="s">
        <v>3700</v>
      </c>
      <c r="L690">
        <v>19990320</v>
      </c>
      <c r="M690" t="s">
        <v>3716</v>
      </c>
      <c r="N690">
        <v>223128</v>
      </c>
      <c r="P690">
        <v>3</v>
      </c>
      <c r="Q690" t="s">
        <v>357</v>
      </c>
      <c r="S690" t="s">
        <v>358</v>
      </c>
      <c r="X690" t="s">
        <v>359</v>
      </c>
      <c r="Z690" t="s">
        <v>360</v>
      </c>
    </row>
    <row r="691" spans="1:26">
      <c r="A691" t="s">
        <v>3701</v>
      </c>
      <c r="B691">
        <v>39867336</v>
      </c>
      <c r="C691" t="s">
        <v>3696</v>
      </c>
      <c r="D691" t="s">
        <v>3697</v>
      </c>
      <c r="E691" t="s">
        <v>351</v>
      </c>
      <c r="F691">
        <v>23</v>
      </c>
      <c r="G691" t="s">
        <v>352</v>
      </c>
      <c r="H691">
        <v>22664</v>
      </c>
      <c r="I691" t="s">
        <v>3698</v>
      </c>
      <c r="J691" t="s">
        <v>3699</v>
      </c>
      <c r="K691" t="s">
        <v>3700</v>
      </c>
      <c r="L691">
        <v>19980903</v>
      </c>
      <c r="M691" t="s">
        <v>3701</v>
      </c>
      <c r="N691">
        <v>223128</v>
      </c>
      <c r="P691">
        <v>3</v>
      </c>
      <c r="Q691" t="s">
        <v>357</v>
      </c>
      <c r="S691" t="s">
        <v>358</v>
      </c>
      <c r="X691" t="s">
        <v>359</v>
      </c>
      <c r="Z691" t="s">
        <v>360</v>
      </c>
    </row>
    <row r="692" spans="1:26">
      <c r="A692" t="s">
        <v>3725</v>
      </c>
      <c r="B692">
        <v>51174220</v>
      </c>
      <c r="C692" t="s">
        <v>3723</v>
      </c>
      <c r="D692" t="s">
        <v>3724</v>
      </c>
      <c r="E692" t="s">
        <v>351</v>
      </c>
      <c r="F692">
        <v>23</v>
      </c>
      <c r="G692" t="s">
        <v>352</v>
      </c>
      <c r="H692">
        <v>22664</v>
      </c>
      <c r="I692" t="s">
        <v>3698</v>
      </c>
      <c r="J692" t="s">
        <v>3699</v>
      </c>
      <c r="K692" t="s">
        <v>3700</v>
      </c>
      <c r="L692">
        <v>19991117</v>
      </c>
      <c r="M692" t="s">
        <v>3725</v>
      </c>
      <c r="N692">
        <v>223128</v>
      </c>
      <c r="P692">
        <v>2</v>
      </c>
      <c r="Q692" t="s">
        <v>357</v>
      </c>
      <c r="S692" t="s">
        <v>358</v>
      </c>
      <c r="X692" t="s">
        <v>359</v>
      </c>
      <c r="Z692" t="s">
        <v>360</v>
      </c>
    </row>
    <row r="693" spans="1:26">
      <c r="A693" t="s">
        <v>3734</v>
      </c>
      <c r="B693">
        <v>53833426</v>
      </c>
      <c r="C693" t="s">
        <v>3732</v>
      </c>
      <c r="D693" t="s">
        <v>3733</v>
      </c>
      <c r="E693" t="s">
        <v>351</v>
      </c>
      <c r="F693">
        <v>23</v>
      </c>
      <c r="G693" t="s">
        <v>352</v>
      </c>
      <c r="H693">
        <v>22664</v>
      </c>
      <c r="I693" t="s">
        <v>3698</v>
      </c>
      <c r="J693" t="s">
        <v>3699</v>
      </c>
      <c r="K693" t="s">
        <v>3700</v>
      </c>
      <c r="L693">
        <v>19990524</v>
      </c>
      <c r="M693" t="s">
        <v>3734</v>
      </c>
      <c r="N693">
        <v>223128</v>
      </c>
      <c r="P693">
        <v>2</v>
      </c>
      <c r="Q693" t="s">
        <v>357</v>
      </c>
      <c r="S693" t="s">
        <v>358</v>
      </c>
      <c r="X693" t="s">
        <v>359</v>
      </c>
      <c r="Z693" t="s">
        <v>360</v>
      </c>
    </row>
    <row r="694" spans="1:26">
      <c r="A694" t="s">
        <v>3710</v>
      </c>
      <c r="B694">
        <v>59174228</v>
      </c>
      <c r="C694" t="s">
        <v>3708</v>
      </c>
      <c r="D694" t="s">
        <v>3709</v>
      </c>
      <c r="E694" t="s">
        <v>351</v>
      </c>
      <c r="F694">
        <v>23</v>
      </c>
      <c r="G694" t="s">
        <v>352</v>
      </c>
      <c r="H694">
        <v>22664</v>
      </c>
      <c r="I694" t="s">
        <v>3698</v>
      </c>
      <c r="J694" t="s">
        <v>3699</v>
      </c>
      <c r="K694" t="s">
        <v>3700</v>
      </c>
      <c r="L694">
        <v>19990708</v>
      </c>
      <c r="M694" t="s">
        <v>3710</v>
      </c>
      <c r="N694">
        <v>223128</v>
      </c>
      <c r="P694">
        <v>2</v>
      </c>
      <c r="Q694" t="s">
        <v>357</v>
      </c>
      <c r="S694" t="s">
        <v>358</v>
      </c>
      <c r="X694" t="s">
        <v>359</v>
      </c>
      <c r="Z694" t="s">
        <v>360</v>
      </c>
    </row>
    <row r="695" spans="1:26">
      <c r="A695" t="s">
        <v>3704</v>
      </c>
      <c r="B695">
        <v>74986236</v>
      </c>
      <c r="C695" t="s">
        <v>3702</v>
      </c>
      <c r="D695" t="s">
        <v>3703</v>
      </c>
      <c r="E695" t="s">
        <v>351</v>
      </c>
      <c r="F695">
        <v>23</v>
      </c>
      <c r="G695" t="s">
        <v>352</v>
      </c>
      <c r="H695">
        <v>22664</v>
      </c>
      <c r="I695" t="s">
        <v>3698</v>
      </c>
      <c r="J695" t="s">
        <v>3699</v>
      </c>
      <c r="K695" t="s">
        <v>3700</v>
      </c>
      <c r="L695">
        <v>19990107</v>
      </c>
      <c r="M695" t="s">
        <v>3704</v>
      </c>
      <c r="N695">
        <v>223128</v>
      </c>
      <c r="P695">
        <v>3</v>
      </c>
      <c r="Q695" t="s">
        <v>357</v>
      </c>
      <c r="S695" t="s">
        <v>358</v>
      </c>
      <c r="X695" t="s">
        <v>359</v>
      </c>
      <c r="Z695" t="s">
        <v>360</v>
      </c>
    </row>
    <row r="696" spans="1:26">
      <c r="A696" t="s">
        <v>3707</v>
      </c>
      <c r="B696">
        <v>74986741</v>
      </c>
      <c r="C696" t="s">
        <v>3705</v>
      </c>
      <c r="D696" t="s">
        <v>3706</v>
      </c>
      <c r="E696" t="s">
        <v>351</v>
      </c>
      <c r="F696">
        <v>23</v>
      </c>
      <c r="G696" t="s">
        <v>352</v>
      </c>
      <c r="H696">
        <v>22664</v>
      </c>
      <c r="I696" t="s">
        <v>3698</v>
      </c>
      <c r="J696" t="s">
        <v>3699</v>
      </c>
      <c r="K696" t="s">
        <v>3700</v>
      </c>
      <c r="L696">
        <v>19980506</v>
      </c>
      <c r="M696" t="s">
        <v>3707</v>
      </c>
      <c r="N696">
        <v>223128</v>
      </c>
      <c r="P696">
        <v>3</v>
      </c>
      <c r="Q696" t="s">
        <v>357</v>
      </c>
      <c r="S696" t="s">
        <v>358</v>
      </c>
      <c r="X696" t="s">
        <v>359</v>
      </c>
      <c r="Z696" t="s">
        <v>360</v>
      </c>
    </row>
    <row r="697" spans="1:26">
      <c r="A697" t="s">
        <v>3722</v>
      </c>
      <c r="B697">
        <v>74987035</v>
      </c>
      <c r="C697" t="s">
        <v>3720</v>
      </c>
      <c r="D697" t="s">
        <v>3721</v>
      </c>
      <c r="E697" t="s">
        <v>351</v>
      </c>
      <c r="F697">
        <v>23</v>
      </c>
      <c r="G697" t="s">
        <v>352</v>
      </c>
      <c r="H697">
        <v>22664</v>
      </c>
      <c r="I697" t="s">
        <v>3698</v>
      </c>
      <c r="J697" t="s">
        <v>3699</v>
      </c>
      <c r="K697" t="s">
        <v>3700</v>
      </c>
      <c r="L697">
        <v>19981007</v>
      </c>
      <c r="M697" t="s">
        <v>3722</v>
      </c>
      <c r="N697">
        <v>223128</v>
      </c>
      <c r="P697">
        <v>3</v>
      </c>
      <c r="Q697" t="s">
        <v>357</v>
      </c>
      <c r="S697" t="s">
        <v>358</v>
      </c>
      <c r="X697" t="s">
        <v>359</v>
      </c>
      <c r="Z697" t="s">
        <v>360</v>
      </c>
    </row>
    <row r="698" spans="1:26">
      <c r="A698" t="s">
        <v>3731</v>
      </c>
      <c r="B698">
        <v>74987742</v>
      </c>
      <c r="C698" t="s">
        <v>3729</v>
      </c>
      <c r="D698" t="s">
        <v>3730</v>
      </c>
      <c r="E698" t="s">
        <v>351</v>
      </c>
      <c r="F698">
        <v>23</v>
      </c>
      <c r="G698" t="s">
        <v>352</v>
      </c>
      <c r="H698">
        <v>22664</v>
      </c>
      <c r="I698" t="s">
        <v>3698</v>
      </c>
      <c r="J698" t="s">
        <v>3699</v>
      </c>
      <c r="K698" t="s">
        <v>3700</v>
      </c>
      <c r="L698">
        <v>19990101</v>
      </c>
      <c r="M698" t="s">
        <v>3731</v>
      </c>
      <c r="N698">
        <v>223128</v>
      </c>
      <c r="P698">
        <v>3</v>
      </c>
      <c r="Q698" t="s">
        <v>357</v>
      </c>
      <c r="S698" t="s">
        <v>358</v>
      </c>
      <c r="X698" t="s">
        <v>359</v>
      </c>
      <c r="Z698" t="s">
        <v>360</v>
      </c>
    </row>
    <row r="699" spans="1:26">
      <c r="A699" t="s">
        <v>3719</v>
      </c>
      <c r="B699">
        <v>74989340</v>
      </c>
      <c r="C699" t="s">
        <v>3717</v>
      </c>
      <c r="D699" t="s">
        <v>3718</v>
      </c>
      <c r="E699" t="s">
        <v>351</v>
      </c>
      <c r="F699">
        <v>23</v>
      </c>
      <c r="G699" t="s">
        <v>352</v>
      </c>
      <c r="H699">
        <v>22664</v>
      </c>
      <c r="I699" t="s">
        <v>3698</v>
      </c>
      <c r="J699" t="s">
        <v>3699</v>
      </c>
      <c r="K699" t="s">
        <v>3700</v>
      </c>
      <c r="L699">
        <v>19980921</v>
      </c>
      <c r="M699" t="s">
        <v>3719</v>
      </c>
      <c r="N699">
        <v>223128</v>
      </c>
      <c r="P699">
        <v>3</v>
      </c>
      <c r="Q699" t="s">
        <v>357</v>
      </c>
      <c r="S699" t="s">
        <v>358</v>
      </c>
      <c r="X699" t="s">
        <v>359</v>
      </c>
      <c r="Z699" t="s">
        <v>360</v>
      </c>
    </row>
    <row r="700" spans="1:26">
      <c r="A700" t="s">
        <v>3466</v>
      </c>
      <c r="B700">
        <v>73742326</v>
      </c>
      <c r="C700" t="s">
        <v>3464</v>
      </c>
      <c r="D700" t="s">
        <v>3465</v>
      </c>
      <c r="E700" t="s">
        <v>393</v>
      </c>
      <c r="F700">
        <v>23</v>
      </c>
      <c r="G700" t="s">
        <v>352</v>
      </c>
      <c r="H700">
        <v>22665</v>
      </c>
      <c r="I700" t="s">
        <v>3401</v>
      </c>
      <c r="J700" t="s">
        <v>3402</v>
      </c>
      <c r="K700" t="s">
        <v>3403</v>
      </c>
      <c r="L700">
        <v>19981005</v>
      </c>
      <c r="M700" t="s">
        <v>3466</v>
      </c>
      <c r="N700">
        <v>223129</v>
      </c>
      <c r="P700">
        <v>3</v>
      </c>
      <c r="Q700" t="s">
        <v>357</v>
      </c>
      <c r="S700" t="s">
        <v>835</v>
      </c>
      <c r="X700" t="s">
        <v>359</v>
      </c>
      <c r="Z700" t="s">
        <v>360</v>
      </c>
    </row>
    <row r="701" spans="1:26">
      <c r="A701" t="s">
        <v>3433</v>
      </c>
      <c r="B701">
        <v>73742629</v>
      </c>
      <c r="C701" t="s">
        <v>3431</v>
      </c>
      <c r="D701" t="s">
        <v>3432</v>
      </c>
      <c r="E701" t="s">
        <v>393</v>
      </c>
      <c r="F701">
        <v>23</v>
      </c>
      <c r="G701" t="s">
        <v>352</v>
      </c>
      <c r="H701">
        <v>22665</v>
      </c>
      <c r="I701" t="s">
        <v>3401</v>
      </c>
      <c r="J701" t="s">
        <v>3402</v>
      </c>
      <c r="K701" t="s">
        <v>3403</v>
      </c>
      <c r="L701">
        <v>19980517</v>
      </c>
      <c r="M701" t="s">
        <v>3433</v>
      </c>
      <c r="N701">
        <v>223129</v>
      </c>
      <c r="P701">
        <v>3</v>
      </c>
      <c r="Q701" t="s">
        <v>357</v>
      </c>
      <c r="S701" t="s">
        <v>835</v>
      </c>
      <c r="X701" t="s">
        <v>359</v>
      </c>
      <c r="Z701" t="s">
        <v>360</v>
      </c>
    </row>
    <row r="702" spans="1:26">
      <c r="A702" t="s">
        <v>3457</v>
      </c>
      <c r="B702">
        <v>39844937</v>
      </c>
      <c r="C702" t="s">
        <v>3455</v>
      </c>
      <c r="D702" t="s">
        <v>3456</v>
      </c>
      <c r="E702" t="s">
        <v>351</v>
      </c>
      <c r="F702">
        <v>23</v>
      </c>
      <c r="G702" t="s">
        <v>352</v>
      </c>
      <c r="H702">
        <v>22665</v>
      </c>
      <c r="I702" t="s">
        <v>3401</v>
      </c>
      <c r="J702" t="s">
        <v>3402</v>
      </c>
      <c r="K702" t="s">
        <v>3403</v>
      </c>
      <c r="L702">
        <v>19980802</v>
      </c>
      <c r="M702" t="s">
        <v>3457</v>
      </c>
      <c r="N702">
        <v>223129</v>
      </c>
      <c r="P702">
        <v>3</v>
      </c>
      <c r="Q702" t="s">
        <v>357</v>
      </c>
      <c r="S702" t="s">
        <v>835</v>
      </c>
      <c r="X702" t="s">
        <v>359</v>
      </c>
      <c r="Z702" t="s">
        <v>360</v>
      </c>
    </row>
    <row r="703" spans="1:26">
      <c r="A703" t="s">
        <v>3469</v>
      </c>
      <c r="B703">
        <v>39884739</v>
      </c>
      <c r="C703" t="s">
        <v>3467</v>
      </c>
      <c r="D703" t="s">
        <v>3468</v>
      </c>
      <c r="E703" t="s">
        <v>351</v>
      </c>
      <c r="F703">
        <v>23</v>
      </c>
      <c r="G703" t="s">
        <v>352</v>
      </c>
      <c r="H703">
        <v>22665</v>
      </c>
      <c r="I703" t="s">
        <v>3401</v>
      </c>
      <c r="J703" t="s">
        <v>3402</v>
      </c>
      <c r="K703" t="s">
        <v>3403</v>
      </c>
      <c r="L703">
        <v>19980720</v>
      </c>
      <c r="M703" t="s">
        <v>3469</v>
      </c>
      <c r="N703">
        <v>223129</v>
      </c>
      <c r="P703">
        <v>3</v>
      </c>
      <c r="Q703" t="s">
        <v>357</v>
      </c>
      <c r="S703" t="s">
        <v>835</v>
      </c>
      <c r="X703" t="s">
        <v>359</v>
      </c>
      <c r="Z703" t="s">
        <v>360</v>
      </c>
    </row>
    <row r="704" spans="1:26">
      <c r="A704" t="s">
        <v>3421</v>
      </c>
      <c r="B704">
        <v>39885134</v>
      </c>
      <c r="C704" t="s">
        <v>3419</v>
      </c>
      <c r="D704" t="s">
        <v>3420</v>
      </c>
      <c r="E704" t="s">
        <v>351</v>
      </c>
      <c r="F704">
        <v>23</v>
      </c>
      <c r="G704" t="s">
        <v>352</v>
      </c>
      <c r="H704">
        <v>22665</v>
      </c>
      <c r="I704" t="s">
        <v>3401</v>
      </c>
      <c r="J704" t="s">
        <v>3402</v>
      </c>
      <c r="K704" t="s">
        <v>3403</v>
      </c>
      <c r="L704">
        <v>19990210</v>
      </c>
      <c r="M704" t="s">
        <v>3421</v>
      </c>
      <c r="N704">
        <v>223129</v>
      </c>
      <c r="P704">
        <v>3</v>
      </c>
      <c r="Q704" t="s">
        <v>357</v>
      </c>
      <c r="S704" t="s">
        <v>835</v>
      </c>
      <c r="X704" t="s">
        <v>359</v>
      </c>
      <c r="Z704" t="s">
        <v>360</v>
      </c>
    </row>
    <row r="705" spans="1:26">
      <c r="A705" t="s">
        <v>3410</v>
      </c>
      <c r="B705">
        <v>39931530</v>
      </c>
      <c r="C705" t="s">
        <v>3408</v>
      </c>
      <c r="D705" t="s">
        <v>3409</v>
      </c>
      <c r="E705" t="s">
        <v>351</v>
      </c>
      <c r="F705">
        <v>23</v>
      </c>
      <c r="G705" t="s">
        <v>352</v>
      </c>
      <c r="H705">
        <v>22665</v>
      </c>
      <c r="I705" t="s">
        <v>3401</v>
      </c>
      <c r="J705" t="s">
        <v>3402</v>
      </c>
      <c r="K705" t="s">
        <v>3403</v>
      </c>
      <c r="L705">
        <v>19980703</v>
      </c>
      <c r="M705" t="s">
        <v>3410</v>
      </c>
      <c r="N705">
        <v>223129</v>
      </c>
      <c r="P705">
        <v>3</v>
      </c>
      <c r="Q705" t="s">
        <v>357</v>
      </c>
      <c r="S705" t="s">
        <v>835</v>
      </c>
      <c r="X705" t="s">
        <v>359</v>
      </c>
      <c r="Z705" t="s">
        <v>360</v>
      </c>
    </row>
    <row r="706" spans="1:26">
      <c r="A706" t="s">
        <v>3460</v>
      </c>
      <c r="B706">
        <v>39936737</v>
      </c>
      <c r="C706" t="s">
        <v>3458</v>
      </c>
      <c r="D706" t="s">
        <v>3459</v>
      </c>
      <c r="E706" t="s">
        <v>351</v>
      </c>
      <c r="F706">
        <v>23</v>
      </c>
      <c r="G706" t="s">
        <v>352</v>
      </c>
      <c r="H706">
        <v>22665</v>
      </c>
      <c r="I706" t="s">
        <v>3401</v>
      </c>
      <c r="J706" t="s">
        <v>3402</v>
      </c>
      <c r="K706" t="s">
        <v>3403</v>
      </c>
      <c r="L706">
        <v>19981107</v>
      </c>
      <c r="M706" t="s">
        <v>3460</v>
      </c>
      <c r="N706">
        <v>223129</v>
      </c>
      <c r="P706">
        <v>3</v>
      </c>
      <c r="Q706" t="s">
        <v>357</v>
      </c>
      <c r="S706" t="s">
        <v>835</v>
      </c>
      <c r="X706" t="s">
        <v>359</v>
      </c>
      <c r="Z706" t="s">
        <v>360</v>
      </c>
    </row>
    <row r="707" spans="1:26">
      <c r="A707" t="s">
        <v>3430</v>
      </c>
      <c r="B707">
        <v>48320320</v>
      </c>
      <c r="C707" t="s">
        <v>3428</v>
      </c>
      <c r="D707" t="s">
        <v>3429</v>
      </c>
      <c r="E707" t="s">
        <v>351</v>
      </c>
      <c r="F707">
        <v>23</v>
      </c>
      <c r="G707" t="s">
        <v>352</v>
      </c>
      <c r="H707">
        <v>22665</v>
      </c>
      <c r="I707" t="s">
        <v>3401</v>
      </c>
      <c r="J707" t="s">
        <v>3402</v>
      </c>
      <c r="K707" t="s">
        <v>3403</v>
      </c>
      <c r="L707">
        <v>19991028</v>
      </c>
      <c r="M707" t="s">
        <v>3430</v>
      </c>
      <c r="N707">
        <v>223129</v>
      </c>
      <c r="P707">
        <v>2</v>
      </c>
      <c r="Q707" t="s">
        <v>357</v>
      </c>
      <c r="S707" t="s">
        <v>835</v>
      </c>
      <c r="X707" t="s">
        <v>359</v>
      </c>
      <c r="Z707" t="s">
        <v>360</v>
      </c>
    </row>
    <row r="708" spans="1:26">
      <c r="A708" t="s">
        <v>3424</v>
      </c>
      <c r="B708">
        <v>49949035</v>
      </c>
      <c r="C708" t="s">
        <v>3422</v>
      </c>
      <c r="D708" t="s">
        <v>3423</v>
      </c>
      <c r="E708" t="s">
        <v>351</v>
      </c>
      <c r="F708">
        <v>23</v>
      </c>
      <c r="G708" t="s">
        <v>352</v>
      </c>
      <c r="H708">
        <v>22665</v>
      </c>
      <c r="I708" t="s">
        <v>3401</v>
      </c>
      <c r="J708" t="s">
        <v>3402</v>
      </c>
      <c r="K708" t="s">
        <v>3403</v>
      </c>
      <c r="L708">
        <v>20000228</v>
      </c>
      <c r="M708" t="s">
        <v>3424</v>
      </c>
      <c r="N708">
        <v>223129</v>
      </c>
      <c r="P708">
        <v>2</v>
      </c>
      <c r="Q708" t="s">
        <v>357</v>
      </c>
      <c r="S708" t="s">
        <v>835</v>
      </c>
      <c r="X708" t="s">
        <v>359</v>
      </c>
      <c r="Z708" t="s">
        <v>360</v>
      </c>
    </row>
    <row r="709" spans="1:26">
      <c r="A709" t="s">
        <v>3407</v>
      </c>
      <c r="B709">
        <v>58870028</v>
      </c>
      <c r="C709" t="s">
        <v>3405</v>
      </c>
      <c r="D709" t="s">
        <v>3406</v>
      </c>
      <c r="E709" t="s">
        <v>351</v>
      </c>
      <c r="F709">
        <v>23</v>
      </c>
      <c r="G709" t="s">
        <v>352</v>
      </c>
      <c r="H709">
        <v>22665</v>
      </c>
      <c r="I709" t="s">
        <v>3401</v>
      </c>
      <c r="J709" t="s">
        <v>3402</v>
      </c>
      <c r="K709" t="s">
        <v>3403</v>
      </c>
      <c r="L709">
        <v>19990301</v>
      </c>
      <c r="M709" t="s">
        <v>3407</v>
      </c>
      <c r="N709">
        <v>223129</v>
      </c>
      <c r="P709">
        <v>3</v>
      </c>
      <c r="Q709" t="s">
        <v>357</v>
      </c>
      <c r="S709" t="s">
        <v>835</v>
      </c>
      <c r="X709" t="s">
        <v>359</v>
      </c>
      <c r="Z709" t="s">
        <v>360</v>
      </c>
    </row>
    <row r="710" spans="1:26">
      <c r="A710" t="s">
        <v>3448</v>
      </c>
      <c r="B710">
        <v>59911530</v>
      </c>
      <c r="C710" t="s">
        <v>3446</v>
      </c>
      <c r="D710" t="s">
        <v>3447</v>
      </c>
      <c r="E710" t="s">
        <v>351</v>
      </c>
      <c r="F710">
        <v>23</v>
      </c>
      <c r="G710" t="s">
        <v>352</v>
      </c>
      <c r="H710">
        <v>22665</v>
      </c>
      <c r="I710" t="s">
        <v>3401</v>
      </c>
      <c r="J710" t="s">
        <v>3402</v>
      </c>
      <c r="K710" t="s">
        <v>3403</v>
      </c>
      <c r="L710">
        <v>19990823</v>
      </c>
      <c r="M710" t="s">
        <v>3448</v>
      </c>
      <c r="N710">
        <v>223129</v>
      </c>
      <c r="P710">
        <v>2</v>
      </c>
      <c r="Q710" t="s">
        <v>357</v>
      </c>
      <c r="S710" t="s">
        <v>835</v>
      </c>
      <c r="X710" t="s">
        <v>359</v>
      </c>
      <c r="Z710" t="s">
        <v>360</v>
      </c>
    </row>
    <row r="711" spans="1:26">
      <c r="A711" t="s">
        <v>3412</v>
      </c>
      <c r="B711">
        <v>60708223</v>
      </c>
      <c r="C711" t="s">
        <v>3411</v>
      </c>
      <c r="D711" t="s">
        <v>2006</v>
      </c>
      <c r="E711" t="s">
        <v>351</v>
      </c>
      <c r="F711">
        <v>23</v>
      </c>
      <c r="G711" t="s">
        <v>352</v>
      </c>
      <c r="H711">
        <v>22665</v>
      </c>
      <c r="I711" t="s">
        <v>3401</v>
      </c>
      <c r="J711" t="s">
        <v>3402</v>
      </c>
      <c r="K711" t="s">
        <v>3403</v>
      </c>
      <c r="L711">
        <v>19980613</v>
      </c>
      <c r="M711" t="s">
        <v>3412</v>
      </c>
      <c r="N711">
        <v>223129</v>
      </c>
      <c r="P711">
        <v>3</v>
      </c>
      <c r="Q711" t="s">
        <v>357</v>
      </c>
      <c r="S711" t="s">
        <v>835</v>
      </c>
      <c r="X711" t="s">
        <v>359</v>
      </c>
      <c r="Z711" t="s">
        <v>360</v>
      </c>
    </row>
    <row r="712" spans="1:26">
      <c r="A712" t="s">
        <v>3436</v>
      </c>
      <c r="B712">
        <v>76367332</v>
      </c>
      <c r="C712" t="s">
        <v>3434</v>
      </c>
      <c r="D712" t="s">
        <v>3435</v>
      </c>
      <c r="E712" t="s">
        <v>351</v>
      </c>
      <c r="F712">
        <v>23</v>
      </c>
      <c r="G712" t="s">
        <v>352</v>
      </c>
      <c r="H712">
        <v>22665</v>
      </c>
      <c r="I712" t="s">
        <v>3401</v>
      </c>
      <c r="J712" t="s">
        <v>3402</v>
      </c>
      <c r="K712" t="s">
        <v>3403</v>
      </c>
      <c r="L712">
        <v>19990309</v>
      </c>
      <c r="M712" t="s">
        <v>3436</v>
      </c>
      <c r="N712">
        <v>223129</v>
      </c>
      <c r="P712">
        <v>3</v>
      </c>
      <c r="Q712" t="s">
        <v>357</v>
      </c>
      <c r="S712" t="s">
        <v>835</v>
      </c>
      <c r="X712" t="s">
        <v>359</v>
      </c>
      <c r="Z712" t="s">
        <v>360</v>
      </c>
    </row>
    <row r="713" spans="1:26">
      <c r="A713" t="s">
        <v>3451</v>
      </c>
      <c r="B713">
        <v>76368131</v>
      </c>
      <c r="C713" t="s">
        <v>3449</v>
      </c>
      <c r="D713" t="s">
        <v>3450</v>
      </c>
      <c r="E713" t="s">
        <v>351</v>
      </c>
      <c r="F713">
        <v>23</v>
      </c>
      <c r="G713" t="s">
        <v>352</v>
      </c>
      <c r="H713">
        <v>22665</v>
      </c>
      <c r="I713" t="s">
        <v>3401</v>
      </c>
      <c r="J713" t="s">
        <v>3402</v>
      </c>
      <c r="K713" t="s">
        <v>3403</v>
      </c>
      <c r="L713">
        <v>19980831</v>
      </c>
      <c r="M713" t="s">
        <v>3451</v>
      </c>
      <c r="N713">
        <v>223129</v>
      </c>
      <c r="P713">
        <v>3</v>
      </c>
      <c r="Q713" t="s">
        <v>357</v>
      </c>
      <c r="S713" t="s">
        <v>835</v>
      </c>
      <c r="X713" t="s">
        <v>359</v>
      </c>
      <c r="Z713" t="s">
        <v>360</v>
      </c>
    </row>
    <row r="714" spans="1:26">
      <c r="A714" t="s">
        <v>3472</v>
      </c>
      <c r="B714">
        <v>76368939</v>
      </c>
      <c r="C714" t="s">
        <v>3470</v>
      </c>
      <c r="D714" t="s">
        <v>3471</v>
      </c>
      <c r="E714" t="s">
        <v>351</v>
      </c>
      <c r="F714">
        <v>23</v>
      </c>
      <c r="G714" t="s">
        <v>352</v>
      </c>
      <c r="H714">
        <v>22665</v>
      </c>
      <c r="I714" t="s">
        <v>3401</v>
      </c>
      <c r="J714" t="s">
        <v>3402</v>
      </c>
      <c r="K714" t="s">
        <v>3403</v>
      </c>
      <c r="L714">
        <v>19980526</v>
      </c>
      <c r="M714" t="s">
        <v>3472</v>
      </c>
      <c r="N714">
        <v>223129</v>
      </c>
      <c r="P714">
        <v>3</v>
      </c>
      <c r="Q714" t="s">
        <v>357</v>
      </c>
      <c r="S714" t="s">
        <v>835</v>
      </c>
      <c r="X714" t="s">
        <v>359</v>
      </c>
      <c r="Z714" t="s">
        <v>360</v>
      </c>
    </row>
    <row r="715" spans="1:26">
      <c r="A715" t="s">
        <v>3481</v>
      </c>
      <c r="B715">
        <v>76369435</v>
      </c>
      <c r="C715" t="s">
        <v>3479</v>
      </c>
      <c r="D715" t="s">
        <v>3480</v>
      </c>
      <c r="E715" t="s">
        <v>351</v>
      </c>
      <c r="F715">
        <v>23</v>
      </c>
      <c r="G715" t="s">
        <v>352</v>
      </c>
      <c r="H715">
        <v>22665</v>
      </c>
      <c r="I715" t="s">
        <v>3401</v>
      </c>
      <c r="J715" t="s">
        <v>3402</v>
      </c>
      <c r="K715" t="s">
        <v>3403</v>
      </c>
      <c r="L715">
        <v>19981119</v>
      </c>
      <c r="M715" t="s">
        <v>3481</v>
      </c>
      <c r="N715">
        <v>223129</v>
      </c>
      <c r="P715">
        <v>3</v>
      </c>
      <c r="Q715" t="s">
        <v>357</v>
      </c>
      <c r="S715" t="s">
        <v>835</v>
      </c>
      <c r="X715" t="s">
        <v>359</v>
      </c>
      <c r="Z715" t="s">
        <v>360</v>
      </c>
    </row>
    <row r="716" spans="1:26">
      <c r="A716" t="s">
        <v>3404</v>
      </c>
      <c r="B716">
        <v>76369940</v>
      </c>
      <c r="C716" t="s">
        <v>3399</v>
      </c>
      <c r="D716" t="s">
        <v>3400</v>
      </c>
      <c r="E716" t="s">
        <v>351</v>
      </c>
      <c r="F716">
        <v>23</v>
      </c>
      <c r="G716" t="s">
        <v>352</v>
      </c>
      <c r="H716">
        <v>22665</v>
      </c>
      <c r="I716" t="s">
        <v>3401</v>
      </c>
      <c r="J716" t="s">
        <v>3402</v>
      </c>
      <c r="K716" t="s">
        <v>3403</v>
      </c>
      <c r="L716">
        <v>19980408</v>
      </c>
      <c r="M716" t="s">
        <v>3404</v>
      </c>
      <c r="N716">
        <v>223129</v>
      </c>
      <c r="P716">
        <v>3</v>
      </c>
      <c r="Q716" t="s">
        <v>357</v>
      </c>
      <c r="S716" t="s">
        <v>835</v>
      </c>
      <c r="X716" t="s">
        <v>359</v>
      </c>
      <c r="Z716" t="s">
        <v>360</v>
      </c>
    </row>
    <row r="717" spans="1:26">
      <c r="A717" t="s">
        <v>3427</v>
      </c>
      <c r="B717">
        <v>76372328</v>
      </c>
      <c r="C717" t="s">
        <v>3425</v>
      </c>
      <c r="D717" t="s">
        <v>3426</v>
      </c>
      <c r="E717" t="s">
        <v>351</v>
      </c>
      <c r="F717">
        <v>23</v>
      </c>
      <c r="G717" t="s">
        <v>352</v>
      </c>
      <c r="H717">
        <v>22665</v>
      </c>
      <c r="I717" t="s">
        <v>3401</v>
      </c>
      <c r="J717" t="s">
        <v>3402</v>
      </c>
      <c r="K717" t="s">
        <v>3403</v>
      </c>
      <c r="L717">
        <v>19980815</v>
      </c>
      <c r="M717" t="s">
        <v>3427</v>
      </c>
      <c r="N717">
        <v>223129</v>
      </c>
      <c r="P717">
        <v>3</v>
      </c>
      <c r="Q717" t="s">
        <v>357</v>
      </c>
      <c r="S717" t="s">
        <v>835</v>
      </c>
      <c r="X717" t="s">
        <v>359</v>
      </c>
      <c r="Z717" t="s">
        <v>360</v>
      </c>
    </row>
    <row r="718" spans="1:26">
      <c r="A718" t="s">
        <v>3418</v>
      </c>
      <c r="B718">
        <v>76373127</v>
      </c>
      <c r="C718" t="s">
        <v>3416</v>
      </c>
      <c r="D718" t="s">
        <v>3417</v>
      </c>
      <c r="E718" t="s">
        <v>351</v>
      </c>
      <c r="F718">
        <v>23</v>
      </c>
      <c r="G718" t="s">
        <v>352</v>
      </c>
      <c r="H718">
        <v>22665</v>
      </c>
      <c r="I718" t="s">
        <v>3401</v>
      </c>
      <c r="J718" t="s">
        <v>3402</v>
      </c>
      <c r="K718" t="s">
        <v>3403</v>
      </c>
      <c r="L718">
        <v>19980827</v>
      </c>
      <c r="M718" t="s">
        <v>3418</v>
      </c>
      <c r="N718">
        <v>223129</v>
      </c>
      <c r="P718">
        <v>3</v>
      </c>
      <c r="Q718" t="s">
        <v>357</v>
      </c>
      <c r="S718" t="s">
        <v>835</v>
      </c>
      <c r="X718" t="s">
        <v>359</v>
      </c>
      <c r="Z718" t="s">
        <v>360</v>
      </c>
    </row>
    <row r="719" spans="1:26">
      <c r="A719" t="s">
        <v>3463</v>
      </c>
      <c r="B719">
        <v>76373531</v>
      </c>
      <c r="C719" t="s">
        <v>3461</v>
      </c>
      <c r="D719" t="s">
        <v>3462</v>
      </c>
      <c r="E719" t="s">
        <v>351</v>
      </c>
      <c r="F719">
        <v>23</v>
      </c>
      <c r="G719" t="s">
        <v>352</v>
      </c>
      <c r="H719">
        <v>22665</v>
      </c>
      <c r="I719" t="s">
        <v>3401</v>
      </c>
      <c r="J719" t="s">
        <v>3402</v>
      </c>
      <c r="K719" t="s">
        <v>3403</v>
      </c>
      <c r="L719">
        <v>19990318</v>
      </c>
      <c r="M719" t="s">
        <v>3463</v>
      </c>
      <c r="N719">
        <v>223129</v>
      </c>
      <c r="P719">
        <v>3</v>
      </c>
      <c r="Q719" t="s">
        <v>357</v>
      </c>
      <c r="S719" t="s">
        <v>835</v>
      </c>
      <c r="X719" t="s">
        <v>359</v>
      </c>
      <c r="Z719" t="s">
        <v>360</v>
      </c>
    </row>
    <row r="720" spans="1:26">
      <c r="A720" t="s">
        <v>3475</v>
      </c>
      <c r="B720">
        <v>76373632</v>
      </c>
      <c r="C720" t="s">
        <v>3473</v>
      </c>
      <c r="D720" t="s">
        <v>3474</v>
      </c>
      <c r="E720" t="s">
        <v>351</v>
      </c>
      <c r="F720">
        <v>23</v>
      </c>
      <c r="G720" t="s">
        <v>352</v>
      </c>
      <c r="H720">
        <v>22665</v>
      </c>
      <c r="I720" t="s">
        <v>3401</v>
      </c>
      <c r="J720" t="s">
        <v>3402</v>
      </c>
      <c r="K720" t="s">
        <v>3403</v>
      </c>
      <c r="L720">
        <v>19980731</v>
      </c>
      <c r="M720" t="s">
        <v>3475</v>
      </c>
      <c r="N720">
        <v>223129</v>
      </c>
      <c r="P720">
        <v>3</v>
      </c>
      <c r="Q720" t="s">
        <v>357</v>
      </c>
      <c r="S720" t="s">
        <v>835</v>
      </c>
      <c r="X720" t="s">
        <v>359</v>
      </c>
      <c r="Z720" t="s">
        <v>360</v>
      </c>
    </row>
    <row r="721" spans="1:26">
      <c r="A721" t="s">
        <v>3454</v>
      </c>
      <c r="B721">
        <v>76373733</v>
      </c>
      <c r="C721" t="s">
        <v>3452</v>
      </c>
      <c r="D721" t="s">
        <v>3453</v>
      </c>
      <c r="E721" t="s">
        <v>351</v>
      </c>
      <c r="F721">
        <v>23</v>
      </c>
      <c r="G721" t="s">
        <v>352</v>
      </c>
      <c r="H721">
        <v>22665</v>
      </c>
      <c r="I721" t="s">
        <v>3401</v>
      </c>
      <c r="J721" t="s">
        <v>3402</v>
      </c>
      <c r="K721" t="s">
        <v>3403</v>
      </c>
      <c r="L721">
        <v>19980818</v>
      </c>
      <c r="M721" t="s">
        <v>3454</v>
      </c>
      <c r="N721">
        <v>223129</v>
      </c>
      <c r="P721">
        <v>3</v>
      </c>
      <c r="Q721" t="s">
        <v>357</v>
      </c>
      <c r="S721" t="s">
        <v>835</v>
      </c>
      <c r="X721" t="s">
        <v>359</v>
      </c>
      <c r="Z721" t="s">
        <v>360</v>
      </c>
    </row>
    <row r="722" spans="1:26">
      <c r="A722" t="s">
        <v>3439</v>
      </c>
      <c r="B722">
        <v>86597035</v>
      </c>
      <c r="C722" t="s">
        <v>3437</v>
      </c>
      <c r="D722" t="s">
        <v>3438</v>
      </c>
      <c r="E722" t="s">
        <v>351</v>
      </c>
      <c r="F722">
        <v>23</v>
      </c>
      <c r="G722" t="s">
        <v>352</v>
      </c>
      <c r="H722">
        <v>22665</v>
      </c>
      <c r="I722" t="s">
        <v>3401</v>
      </c>
      <c r="J722" t="s">
        <v>3402</v>
      </c>
      <c r="K722" t="s">
        <v>3403</v>
      </c>
      <c r="L722">
        <v>19990531</v>
      </c>
      <c r="M722" t="s">
        <v>3439</v>
      </c>
      <c r="N722">
        <v>223129</v>
      </c>
      <c r="P722">
        <v>2</v>
      </c>
      <c r="Q722" t="s">
        <v>357</v>
      </c>
      <c r="S722" t="s">
        <v>835</v>
      </c>
      <c r="X722" t="s">
        <v>359</v>
      </c>
      <c r="Z722" t="s">
        <v>360</v>
      </c>
    </row>
    <row r="723" spans="1:26">
      <c r="A723" t="s">
        <v>3478</v>
      </c>
      <c r="B723">
        <v>86597136</v>
      </c>
      <c r="C723" t="s">
        <v>3476</v>
      </c>
      <c r="D723" t="s">
        <v>3477</v>
      </c>
      <c r="E723" t="s">
        <v>351</v>
      </c>
      <c r="F723">
        <v>23</v>
      </c>
      <c r="G723" t="s">
        <v>352</v>
      </c>
      <c r="H723">
        <v>22665</v>
      </c>
      <c r="I723" t="s">
        <v>3401</v>
      </c>
      <c r="J723" t="s">
        <v>3402</v>
      </c>
      <c r="K723" t="s">
        <v>3403</v>
      </c>
      <c r="L723">
        <v>19990916</v>
      </c>
      <c r="M723" t="s">
        <v>3478</v>
      </c>
      <c r="N723">
        <v>223129</v>
      </c>
      <c r="P723">
        <v>2</v>
      </c>
      <c r="Q723" t="s">
        <v>357</v>
      </c>
      <c r="S723" t="s">
        <v>835</v>
      </c>
      <c r="X723" t="s">
        <v>359</v>
      </c>
      <c r="Z723" t="s">
        <v>360</v>
      </c>
    </row>
    <row r="724" spans="1:26">
      <c r="A724" t="s">
        <v>3442</v>
      </c>
      <c r="B724">
        <v>86597641</v>
      </c>
      <c r="C724" t="s">
        <v>3440</v>
      </c>
      <c r="D724" t="s">
        <v>3441</v>
      </c>
      <c r="E724" t="s">
        <v>351</v>
      </c>
      <c r="F724">
        <v>23</v>
      </c>
      <c r="G724" t="s">
        <v>352</v>
      </c>
      <c r="H724">
        <v>22665</v>
      </c>
      <c r="I724" t="s">
        <v>3401</v>
      </c>
      <c r="J724" t="s">
        <v>3402</v>
      </c>
      <c r="K724" t="s">
        <v>3403</v>
      </c>
      <c r="L724">
        <v>19990801</v>
      </c>
      <c r="M724" t="s">
        <v>3442</v>
      </c>
      <c r="N724">
        <v>223129</v>
      </c>
      <c r="P724">
        <v>2</v>
      </c>
      <c r="Q724" t="s">
        <v>357</v>
      </c>
      <c r="S724" t="s">
        <v>835</v>
      </c>
      <c r="X724" t="s">
        <v>359</v>
      </c>
      <c r="Z724" t="s">
        <v>360</v>
      </c>
    </row>
    <row r="725" spans="1:26">
      <c r="A725" t="s">
        <v>3445</v>
      </c>
      <c r="B725">
        <v>58931935</v>
      </c>
      <c r="C725" t="s">
        <v>3443</v>
      </c>
      <c r="D725" t="s">
        <v>3444</v>
      </c>
      <c r="E725" t="s">
        <v>351</v>
      </c>
      <c r="F725">
        <v>23</v>
      </c>
      <c r="G725" t="s">
        <v>352</v>
      </c>
      <c r="H725">
        <v>22665</v>
      </c>
      <c r="I725" t="s">
        <v>3401</v>
      </c>
      <c r="J725" t="s">
        <v>3402</v>
      </c>
      <c r="K725" t="s">
        <v>3403</v>
      </c>
      <c r="L725">
        <v>20000921</v>
      </c>
      <c r="M725" t="s">
        <v>3445</v>
      </c>
      <c r="N725">
        <v>223129</v>
      </c>
      <c r="P725">
        <v>1</v>
      </c>
      <c r="Q725" t="s">
        <v>357</v>
      </c>
      <c r="S725" t="s">
        <v>835</v>
      </c>
      <c r="X725" t="s">
        <v>359</v>
      </c>
      <c r="Z725" t="s">
        <v>360</v>
      </c>
    </row>
    <row r="726" spans="1:26">
      <c r="A726" t="s">
        <v>3415</v>
      </c>
      <c r="B726">
        <v>73296027</v>
      </c>
      <c r="C726" t="s">
        <v>3413</v>
      </c>
      <c r="D726" t="s">
        <v>3414</v>
      </c>
      <c r="E726" t="s">
        <v>351</v>
      </c>
      <c r="F726">
        <v>23</v>
      </c>
      <c r="G726" t="s">
        <v>352</v>
      </c>
      <c r="H726">
        <v>22665</v>
      </c>
      <c r="I726" t="s">
        <v>3401</v>
      </c>
      <c r="J726" t="s">
        <v>3402</v>
      </c>
      <c r="K726" t="s">
        <v>3403</v>
      </c>
      <c r="L726">
        <v>20001116</v>
      </c>
      <c r="M726" t="s">
        <v>3415</v>
      </c>
      <c r="N726">
        <v>223129</v>
      </c>
      <c r="P726">
        <v>1</v>
      </c>
      <c r="Q726" t="s">
        <v>357</v>
      </c>
      <c r="S726" t="s">
        <v>835</v>
      </c>
      <c r="X726" t="s">
        <v>359</v>
      </c>
      <c r="Z726" t="s">
        <v>360</v>
      </c>
    </row>
    <row r="727" spans="1:26">
      <c r="A727" t="s">
        <v>2537</v>
      </c>
      <c r="B727">
        <v>46859032</v>
      </c>
      <c r="C727" t="s">
        <v>2535</v>
      </c>
      <c r="D727" t="s">
        <v>2536</v>
      </c>
      <c r="E727" t="s">
        <v>393</v>
      </c>
      <c r="F727">
        <v>23</v>
      </c>
      <c r="G727" t="s">
        <v>352</v>
      </c>
      <c r="H727">
        <v>22666</v>
      </c>
      <c r="I727" t="s">
        <v>2472</v>
      </c>
      <c r="J727" t="s">
        <v>2473</v>
      </c>
      <c r="K727" t="s">
        <v>2474</v>
      </c>
      <c r="L727">
        <v>19990314</v>
      </c>
      <c r="M727" t="s">
        <v>2537</v>
      </c>
      <c r="N727">
        <v>223130</v>
      </c>
      <c r="P727">
        <v>3</v>
      </c>
      <c r="Q727" t="s">
        <v>357</v>
      </c>
      <c r="S727" t="s">
        <v>358</v>
      </c>
      <c r="X727" t="s">
        <v>359</v>
      </c>
      <c r="Z727" t="s">
        <v>360</v>
      </c>
    </row>
    <row r="728" spans="1:26">
      <c r="A728" t="s">
        <v>2531</v>
      </c>
      <c r="B728">
        <v>52221820</v>
      </c>
      <c r="C728" t="s">
        <v>2529</v>
      </c>
      <c r="D728" t="s">
        <v>2530</v>
      </c>
      <c r="E728" t="s">
        <v>393</v>
      </c>
      <c r="F728">
        <v>23</v>
      </c>
      <c r="G728" t="s">
        <v>352</v>
      </c>
      <c r="H728">
        <v>22666</v>
      </c>
      <c r="I728" t="s">
        <v>2472</v>
      </c>
      <c r="J728" t="s">
        <v>2473</v>
      </c>
      <c r="K728" t="s">
        <v>2474</v>
      </c>
      <c r="L728">
        <v>19990224</v>
      </c>
      <c r="M728" t="s">
        <v>2531</v>
      </c>
      <c r="N728">
        <v>223130</v>
      </c>
      <c r="P728">
        <v>3</v>
      </c>
      <c r="Q728" t="s">
        <v>357</v>
      </c>
      <c r="S728" t="s">
        <v>358</v>
      </c>
      <c r="X728" t="s">
        <v>359</v>
      </c>
      <c r="Z728" t="s">
        <v>360</v>
      </c>
    </row>
    <row r="729" spans="1:26">
      <c r="A729" t="s">
        <v>2484</v>
      </c>
      <c r="B729">
        <v>53551322</v>
      </c>
      <c r="C729" t="s">
        <v>2482</v>
      </c>
      <c r="D729" t="s">
        <v>2483</v>
      </c>
      <c r="E729" t="s">
        <v>393</v>
      </c>
      <c r="F729">
        <v>23</v>
      </c>
      <c r="G729" t="s">
        <v>352</v>
      </c>
      <c r="H729">
        <v>22666</v>
      </c>
      <c r="I729" t="s">
        <v>2472</v>
      </c>
      <c r="J729" t="s">
        <v>2473</v>
      </c>
      <c r="K729" t="s">
        <v>2474</v>
      </c>
      <c r="L729">
        <v>20000119</v>
      </c>
      <c r="M729" t="s">
        <v>2484</v>
      </c>
      <c r="N729">
        <v>223130</v>
      </c>
      <c r="P729">
        <v>2</v>
      </c>
      <c r="Q729" t="s">
        <v>357</v>
      </c>
      <c r="S729" t="s">
        <v>358</v>
      </c>
      <c r="X729" t="s">
        <v>359</v>
      </c>
      <c r="Z729" t="s">
        <v>360</v>
      </c>
    </row>
    <row r="730" spans="1:26">
      <c r="A730" t="s">
        <v>2490</v>
      </c>
      <c r="B730">
        <v>88157231</v>
      </c>
      <c r="C730" t="s">
        <v>2488</v>
      </c>
      <c r="D730" t="s">
        <v>2489</v>
      </c>
      <c r="E730" t="s">
        <v>393</v>
      </c>
      <c r="F730">
        <v>23</v>
      </c>
      <c r="G730" t="s">
        <v>352</v>
      </c>
      <c r="H730">
        <v>22666</v>
      </c>
      <c r="I730" t="s">
        <v>2472</v>
      </c>
      <c r="J730" t="s">
        <v>2473</v>
      </c>
      <c r="K730" t="s">
        <v>2474</v>
      </c>
      <c r="L730">
        <v>19991113</v>
      </c>
      <c r="M730" t="s">
        <v>2490</v>
      </c>
      <c r="N730">
        <v>223130</v>
      </c>
      <c r="P730">
        <v>2</v>
      </c>
      <c r="Q730" t="s">
        <v>357</v>
      </c>
      <c r="S730" t="s">
        <v>358</v>
      </c>
      <c r="X730" t="s">
        <v>359</v>
      </c>
      <c r="Z730" t="s">
        <v>360</v>
      </c>
    </row>
    <row r="731" spans="1:26">
      <c r="A731" t="s">
        <v>2514</v>
      </c>
      <c r="B731">
        <v>88157433</v>
      </c>
      <c r="C731" t="s">
        <v>2512</v>
      </c>
      <c r="D731" t="s">
        <v>2513</v>
      </c>
      <c r="E731" t="s">
        <v>393</v>
      </c>
      <c r="F731">
        <v>23</v>
      </c>
      <c r="G731" t="s">
        <v>352</v>
      </c>
      <c r="H731">
        <v>22666</v>
      </c>
      <c r="I731" t="s">
        <v>2472</v>
      </c>
      <c r="J731" t="s">
        <v>2473</v>
      </c>
      <c r="K731" t="s">
        <v>2474</v>
      </c>
      <c r="L731">
        <v>20000229</v>
      </c>
      <c r="M731" t="s">
        <v>2514</v>
      </c>
      <c r="N731">
        <v>223130</v>
      </c>
      <c r="P731">
        <v>2</v>
      </c>
      <c r="Q731" t="s">
        <v>357</v>
      </c>
      <c r="S731" t="s">
        <v>358</v>
      </c>
      <c r="X731" t="s">
        <v>359</v>
      </c>
      <c r="Z731" t="s">
        <v>360</v>
      </c>
    </row>
    <row r="732" spans="1:26">
      <c r="A732" t="s">
        <v>2517</v>
      </c>
      <c r="B732">
        <v>88200826</v>
      </c>
      <c r="C732" t="s">
        <v>2515</v>
      </c>
      <c r="D732" t="s">
        <v>2516</v>
      </c>
      <c r="E732" t="s">
        <v>393</v>
      </c>
      <c r="F732">
        <v>23</v>
      </c>
      <c r="G732" t="s">
        <v>352</v>
      </c>
      <c r="H732">
        <v>22666</v>
      </c>
      <c r="I732" t="s">
        <v>2472</v>
      </c>
      <c r="J732" t="s">
        <v>2473</v>
      </c>
      <c r="K732" t="s">
        <v>2474</v>
      </c>
      <c r="L732">
        <v>19991118</v>
      </c>
      <c r="M732" t="s">
        <v>2517</v>
      </c>
      <c r="N732">
        <v>223130</v>
      </c>
      <c r="P732">
        <v>2</v>
      </c>
      <c r="Q732" t="s">
        <v>357</v>
      </c>
      <c r="S732" t="s">
        <v>358</v>
      </c>
      <c r="X732" t="s">
        <v>359</v>
      </c>
      <c r="Z732" t="s">
        <v>360</v>
      </c>
    </row>
    <row r="733" spans="1:26">
      <c r="A733" t="s">
        <v>2523</v>
      </c>
      <c r="B733">
        <v>88201120</v>
      </c>
      <c r="C733" t="s">
        <v>2521</v>
      </c>
      <c r="D733" t="s">
        <v>2522</v>
      </c>
      <c r="E733" t="s">
        <v>393</v>
      </c>
      <c r="F733">
        <v>23</v>
      </c>
      <c r="G733" t="s">
        <v>352</v>
      </c>
      <c r="H733">
        <v>22666</v>
      </c>
      <c r="I733" t="s">
        <v>2472</v>
      </c>
      <c r="J733" t="s">
        <v>2473</v>
      </c>
      <c r="K733" t="s">
        <v>2474</v>
      </c>
      <c r="L733">
        <v>19990915</v>
      </c>
      <c r="M733" t="s">
        <v>2523</v>
      </c>
      <c r="N733">
        <v>223130</v>
      </c>
      <c r="P733">
        <v>2</v>
      </c>
      <c r="Q733" t="s">
        <v>357</v>
      </c>
      <c r="S733" t="s">
        <v>358</v>
      </c>
      <c r="X733" t="s">
        <v>359</v>
      </c>
      <c r="Z733" t="s">
        <v>360</v>
      </c>
    </row>
    <row r="734" spans="1:26">
      <c r="A734" t="s">
        <v>2528</v>
      </c>
      <c r="B734">
        <v>88266333</v>
      </c>
      <c r="C734" t="s">
        <v>2527</v>
      </c>
      <c r="D734" t="s">
        <v>1077</v>
      </c>
      <c r="E734" t="s">
        <v>393</v>
      </c>
      <c r="F734">
        <v>23</v>
      </c>
      <c r="G734" t="s">
        <v>352</v>
      </c>
      <c r="H734">
        <v>22666</v>
      </c>
      <c r="I734" t="s">
        <v>2472</v>
      </c>
      <c r="J734" t="s">
        <v>2473</v>
      </c>
      <c r="K734" t="s">
        <v>2474</v>
      </c>
      <c r="L734">
        <v>19990829</v>
      </c>
      <c r="M734" t="s">
        <v>2528</v>
      </c>
      <c r="N734">
        <v>223130</v>
      </c>
      <c r="P734">
        <v>2</v>
      </c>
      <c r="Q734" t="s">
        <v>357</v>
      </c>
      <c r="S734" t="s">
        <v>358</v>
      </c>
      <c r="X734" t="s">
        <v>359</v>
      </c>
      <c r="Z734" t="s">
        <v>360</v>
      </c>
    </row>
    <row r="735" spans="1:26">
      <c r="A735" t="s">
        <v>2526</v>
      </c>
      <c r="B735">
        <v>96814634</v>
      </c>
      <c r="C735" t="s">
        <v>2524</v>
      </c>
      <c r="D735" t="s">
        <v>2525</v>
      </c>
      <c r="E735" t="s">
        <v>393</v>
      </c>
      <c r="F735">
        <v>23</v>
      </c>
      <c r="G735" t="s">
        <v>352</v>
      </c>
      <c r="H735">
        <v>22666</v>
      </c>
      <c r="I735" t="s">
        <v>2472</v>
      </c>
      <c r="J735" t="s">
        <v>2473</v>
      </c>
      <c r="K735" t="s">
        <v>2474</v>
      </c>
      <c r="L735">
        <v>19990416</v>
      </c>
      <c r="M735" t="s">
        <v>2526</v>
      </c>
      <c r="N735">
        <v>223130</v>
      </c>
      <c r="P735">
        <v>2</v>
      </c>
      <c r="Q735" t="s">
        <v>357</v>
      </c>
      <c r="S735" t="s">
        <v>358</v>
      </c>
      <c r="X735" t="s">
        <v>359</v>
      </c>
      <c r="Z735" t="s">
        <v>360</v>
      </c>
    </row>
    <row r="736" spans="1:26">
      <c r="A736" t="s">
        <v>2475</v>
      </c>
      <c r="B736">
        <v>45958940</v>
      </c>
      <c r="C736" t="s">
        <v>2470</v>
      </c>
      <c r="D736" t="s">
        <v>2471</v>
      </c>
      <c r="E736" t="s">
        <v>351</v>
      </c>
      <c r="F736">
        <v>23</v>
      </c>
      <c r="G736" t="s">
        <v>352</v>
      </c>
      <c r="H736">
        <v>22666</v>
      </c>
      <c r="I736" t="s">
        <v>2472</v>
      </c>
      <c r="J736" t="s">
        <v>2473</v>
      </c>
      <c r="K736" t="s">
        <v>2474</v>
      </c>
      <c r="L736">
        <v>19980521</v>
      </c>
      <c r="M736" t="s">
        <v>2475</v>
      </c>
      <c r="N736">
        <v>223130</v>
      </c>
      <c r="P736">
        <v>3</v>
      </c>
      <c r="Q736" t="s">
        <v>357</v>
      </c>
      <c r="S736" t="s">
        <v>358</v>
      </c>
      <c r="X736" t="s">
        <v>359</v>
      </c>
      <c r="Z736" t="s">
        <v>360</v>
      </c>
    </row>
    <row r="737" spans="1:26">
      <c r="A737" t="s">
        <v>2505</v>
      </c>
      <c r="B737">
        <v>45959638</v>
      </c>
      <c r="C737" t="s">
        <v>2503</v>
      </c>
      <c r="D737" t="s">
        <v>2504</v>
      </c>
      <c r="E737" t="s">
        <v>351</v>
      </c>
      <c r="F737">
        <v>23</v>
      </c>
      <c r="G737" t="s">
        <v>352</v>
      </c>
      <c r="H737">
        <v>22666</v>
      </c>
      <c r="I737" t="s">
        <v>2472</v>
      </c>
      <c r="J737" t="s">
        <v>2473</v>
      </c>
      <c r="K737" t="s">
        <v>2474</v>
      </c>
      <c r="L737">
        <v>19980803</v>
      </c>
      <c r="M737" t="s">
        <v>2505</v>
      </c>
      <c r="N737">
        <v>223130</v>
      </c>
      <c r="P737">
        <v>3</v>
      </c>
      <c r="Q737" t="s">
        <v>357</v>
      </c>
      <c r="S737" t="s">
        <v>358</v>
      </c>
      <c r="X737" t="s">
        <v>359</v>
      </c>
      <c r="Z737" t="s">
        <v>360</v>
      </c>
    </row>
    <row r="738" spans="1:26">
      <c r="A738" t="s">
        <v>2511</v>
      </c>
      <c r="B738">
        <v>45959739</v>
      </c>
      <c r="C738" t="s">
        <v>2509</v>
      </c>
      <c r="D738" t="s">
        <v>2510</v>
      </c>
      <c r="E738" t="s">
        <v>351</v>
      </c>
      <c r="F738">
        <v>23</v>
      </c>
      <c r="G738" t="s">
        <v>352</v>
      </c>
      <c r="H738">
        <v>22666</v>
      </c>
      <c r="I738" t="s">
        <v>2472</v>
      </c>
      <c r="J738" t="s">
        <v>2473</v>
      </c>
      <c r="K738" t="s">
        <v>2474</v>
      </c>
      <c r="L738">
        <v>19980912</v>
      </c>
      <c r="M738" t="s">
        <v>2511</v>
      </c>
      <c r="N738">
        <v>223130</v>
      </c>
      <c r="P738">
        <v>3</v>
      </c>
      <c r="Q738" t="s">
        <v>357</v>
      </c>
      <c r="S738" t="s">
        <v>358</v>
      </c>
      <c r="X738" t="s">
        <v>359</v>
      </c>
      <c r="Z738" t="s">
        <v>360</v>
      </c>
    </row>
    <row r="739" spans="1:26">
      <c r="A739" t="s">
        <v>2478</v>
      </c>
      <c r="B739">
        <v>50849228</v>
      </c>
      <c r="C739" t="s">
        <v>2476</v>
      </c>
      <c r="D739" t="s">
        <v>2477</v>
      </c>
      <c r="E739" t="s">
        <v>351</v>
      </c>
      <c r="F739">
        <v>23</v>
      </c>
      <c r="G739" t="s">
        <v>352</v>
      </c>
      <c r="H739">
        <v>22666</v>
      </c>
      <c r="I739" t="s">
        <v>2472</v>
      </c>
      <c r="J739" t="s">
        <v>2473</v>
      </c>
      <c r="K739" t="s">
        <v>2474</v>
      </c>
      <c r="L739">
        <v>19990427</v>
      </c>
      <c r="M739" t="s">
        <v>2478</v>
      </c>
      <c r="N739">
        <v>223130</v>
      </c>
      <c r="P739">
        <v>2</v>
      </c>
      <c r="Q739" t="s">
        <v>357</v>
      </c>
      <c r="S739" t="s">
        <v>358</v>
      </c>
      <c r="X739" t="s">
        <v>359</v>
      </c>
      <c r="Z739" t="s">
        <v>360</v>
      </c>
    </row>
    <row r="740" spans="1:26">
      <c r="A740" t="s">
        <v>2493</v>
      </c>
      <c r="B740">
        <v>69025022</v>
      </c>
      <c r="C740" t="s">
        <v>2491</v>
      </c>
      <c r="D740" t="s">
        <v>2492</v>
      </c>
      <c r="E740" t="s">
        <v>351</v>
      </c>
      <c r="F740">
        <v>23</v>
      </c>
      <c r="G740" t="s">
        <v>352</v>
      </c>
      <c r="H740">
        <v>22666</v>
      </c>
      <c r="I740" t="s">
        <v>2472</v>
      </c>
      <c r="J740" t="s">
        <v>2473</v>
      </c>
      <c r="K740" t="s">
        <v>2474</v>
      </c>
      <c r="L740">
        <v>20000121</v>
      </c>
      <c r="M740" t="s">
        <v>2493</v>
      </c>
      <c r="N740">
        <v>223130</v>
      </c>
      <c r="P740">
        <v>2</v>
      </c>
      <c r="Q740" t="s">
        <v>357</v>
      </c>
      <c r="S740" t="s">
        <v>358</v>
      </c>
      <c r="X740" t="s">
        <v>359</v>
      </c>
      <c r="Z740" t="s">
        <v>360</v>
      </c>
    </row>
    <row r="741" spans="1:26">
      <c r="A741" t="s">
        <v>2502</v>
      </c>
      <c r="B741">
        <v>75396030</v>
      </c>
      <c r="C741" t="s">
        <v>2500</v>
      </c>
      <c r="D741" t="s">
        <v>2501</v>
      </c>
      <c r="E741" t="s">
        <v>351</v>
      </c>
      <c r="F741">
        <v>23</v>
      </c>
      <c r="G741" t="s">
        <v>352</v>
      </c>
      <c r="H741">
        <v>22666</v>
      </c>
      <c r="I741" t="s">
        <v>2472</v>
      </c>
      <c r="J741" t="s">
        <v>2473</v>
      </c>
      <c r="K741" t="s">
        <v>2474</v>
      </c>
      <c r="L741">
        <v>19980708</v>
      </c>
      <c r="M741" t="s">
        <v>2502</v>
      </c>
      <c r="N741">
        <v>223130</v>
      </c>
      <c r="P741">
        <v>3</v>
      </c>
      <c r="Q741" t="s">
        <v>357</v>
      </c>
      <c r="S741" t="s">
        <v>358</v>
      </c>
      <c r="X741" t="s">
        <v>359</v>
      </c>
      <c r="Z741" t="s">
        <v>360</v>
      </c>
    </row>
    <row r="742" spans="1:26">
      <c r="A742" t="s">
        <v>2508</v>
      </c>
      <c r="B742">
        <v>75396434</v>
      </c>
      <c r="C742" t="s">
        <v>2506</v>
      </c>
      <c r="D742" t="s">
        <v>2507</v>
      </c>
      <c r="E742" t="s">
        <v>351</v>
      </c>
      <c r="F742">
        <v>23</v>
      </c>
      <c r="G742" t="s">
        <v>352</v>
      </c>
      <c r="H742">
        <v>22666</v>
      </c>
      <c r="I742" t="s">
        <v>2472</v>
      </c>
      <c r="J742" t="s">
        <v>2473</v>
      </c>
      <c r="K742" t="s">
        <v>2474</v>
      </c>
      <c r="L742">
        <v>19980918</v>
      </c>
      <c r="M742" t="s">
        <v>2508</v>
      </c>
      <c r="N742">
        <v>223130</v>
      </c>
      <c r="P742">
        <v>3</v>
      </c>
      <c r="Q742" t="s">
        <v>357</v>
      </c>
      <c r="S742" t="s">
        <v>358</v>
      </c>
      <c r="X742" t="s">
        <v>359</v>
      </c>
      <c r="Z742" t="s">
        <v>360</v>
      </c>
    </row>
    <row r="743" spans="1:26">
      <c r="A743" t="s">
        <v>2520</v>
      </c>
      <c r="B743">
        <v>75396636</v>
      </c>
      <c r="C743" t="s">
        <v>2518</v>
      </c>
      <c r="D743" t="s">
        <v>2519</v>
      </c>
      <c r="E743" t="s">
        <v>351</v>
      </c>
      <c r="F743">
        <v>23</v>
      </c>
      <c r="G743" t="s">
        <v>352</v>
      </c>
      <c r="H743">
        <v>22666</v>
      </c>
      <c r="I743" t="s">
        <v>2472</v>
      </c>
      <c r="J743" t="s">
        <v>2473</v>
      </c>
      <c r="K743" t="s">
        <v>2474</v>
      </c>
      <c r="L743">
        <v>19980702</v>
      </c>
      <c r="M743" t="s">
        <v>2520</v>
      </c>
      <c r="N743">
        <v>223130</v>
      </c>
      <c r="P743">
        <v>3</v>
      </c>
      <c r="Q743" t="s">
        <v>357</v>
      </c>
      <c r="S743" t="s">
        <v>358</v>
      </c>
      <c r="X743" t="s">
        <v>359</v>
      </c>
      <c r="Z743" t="s">
        <v>360</v>
      </c>
    </row>
    <row r="744" spans="1:26">
      <c r="A744" t="s">
        <v>2534</v>
      </c>
      <c r="B744">
        <v>75396737</v>
      </c>
      <c r="C744" t="s">
        <v>2532</v>
      </c>
      <c r="D744" t="s">
        <v>2533</v>
      </c>
      <c r="E744" t="s">
        <v>351</v>
      </c>
      <c r="F744">
        <v>23</v>
      </c>
      <c r="G744" t="s">
        <v>352</v>
      </c>
      <c r="H744">
        <v>22666</v>
      </c>
      <c r="I744" t="s">
        <v>2472</v>
      </c>
      <c r="J744" t="s">
        <v>2473</v>
      </c>
      <c r="K744" t="s">
        <v>2474</v>
      </c>
      <c r="L744">
        <v>19980704</v>
      </c>
      <c r="M744" t="s">
        <v>2534</v>
      </c>
      <c r="N744">
        <v>223130</v>
      </c>
      <c r="P744">
        <v>3</v>
      </c>
      <c r="Q744" t="s">
        <v>357</v>
      </c>
      <c r="S744" t="s">
        <v>358</v>
      </c>
      <c r="X744" t="s">
        <v>359</v>
      </c>
      <c r="Z744" t="s">
        <v>360</v>
      </c>
    </row>
    <row r="745" spans="1:26">
      <c r="A745" t="s">
        <v>2496</v>
      </c>
      <c r="B745">
        <v>88155532</v>
      </c>
      <c r="C745" t="s">
        <v>2494</v>
      </c>
      <c r="D745" t="s">
        <v>2495</v>
      </c>
      <c r="E745" t="s">
        <v>351</v>
      </c>
      <c r="F745">
        <v>23</v>
      </c>
      <c r="G745" t="s">
        <v>352</v>
      </c>
      <c r="H745">
        <v>22666</v>
      </c>
      <c r="I745" t="s">
        <v>2472</v>
      </c>
      <c r="J745" t="s">
        <v>2473</v>
      </c>
      <c r="K745" t="s">
        <v>2474</v>
      </c>
      <c r="L745">
        <v>19990405</v>
      </c>
      <c r="M745" t="s">
        <v>2496</v>
      </c>
      <c r="N745">
        <v>223130</v>
      </c>
      <c r="P745">
        <v>2</v>
      </c>
      <c r="Q745" t="s">
        <v>357</v>
      </c>
      <c r="S745" t="s">
        <v>358</v>
      </c>
      <c r="X745" t="s">
        <v>359</v>
      </c>
      <c r="Z745" t="s">
        <v>360</v>
      </c>
    </row>
    <row r="746" spans="1:26">
      <c r="A746" t="s">
        <v>2499</v>
      </c>
      <c r="B746">
        <v>88156028</v>
      </c>
      <c r="C746" t="s">
        <v>2497</v>
      </c>
      <c r="D746" t="s">
        <v>2498</v>
      </c>
      <c r="E746" t="s">
        <v>351</v>
      </c>
      <c r="F746">
        <v>23</v>
      </c>
      <c r="G746" t="s">
        <v>352</v>
      </c>
      <c r="H746">
        <v>22666</v>
      </c>
      <c r="I746" t="s">
        <v>2472</v>
      </c>
      <c r="J746" t="s">
        <v>2473</v>
      </c>
      <c r="K746" t="s">
        <v>2474</v>
      </c>
      <c r="L746">
        <v>19990811</v>
      </c>
      <c r="M746" t="s">
        <v>2499</v>
      </c>
      <c r="N746">
        <v>223130</v>
      </c>
      <c r="P746">
        <v>2</v>
      </c>
      <c r="Q746" t="s">
        <v>357</v>
      </c>
      <c r="S746" t="s">
        <v>358</v>
      </c>
      <c r="X746" t="s">
        <v>359</v>
      </c>
      <c r="Z746" t="s">
        <v>360</v>
      </c>
    </row>
    <row r="747" spans="1:26">
      <c r="A747" t="s">
        <v>2481</v>
      </c>
      <c r="B747">
        <v>95193835</v>
      </c>
      <c r="C747" t="s">
        <v>2479</v>
      </c>
      <c r="D747" t="s">
        <v>2480</v>
      </c>
      <c r="E747" t="s">
        <v>351</v>
      </c>
      <c r="F747">
        <v>23</v>
      </c>
      <c r="G747" t="s">
        <v>352</v>
      </c>
      <c r="H747">
        <v>22666</v>
      </c>
      <c r="I747" t="s">
        <v>2472</v>
      </c>
      <c r="J747" t="s">
        <v>2473</v>
      </c>
      <c r="K747" t="s">
        <v>2474</v>
      </c>
      <c r="L747">
        <v>19990817</v>
      </c>
      <c r="M747" t="s">
        <v>2481</v>
      </c>
      <c r="N747">
        <v>223130</v>
      </c>
      <c r="P747">
        <v>2</v>
      </c>
      <c r="Q747" t="s">
        <v>357</v>
      </c>
      <c r="S747" t="s">
        <v>358</v>
      </c>
      <c r="X747" t="s">
        <v>359</v>
      </c>
      <c r="Z747" t="s">
        <v>360</v>
      </c>
    </row>
    <row r="748" spans="1:26">
      <c r="A748" t="s">
        <v>2487</v>
      </c>
      <c r="B748">
        <v>96814533</v>
      </c>
      <c r="C748" t="s">
        <v>2485</v>
      </c>
      <c r="D748" t="s">
        <v>2486</v>
      </c>
      <c r="E748" t="s">
        <v>351</v>
      </c>
      <c r="F748">
        <v>23</v>
      </c>
      <c r="G748" t="s">
        <v>352</v>
      </c>
      <c r="H748">
        <v>22666</v>
      </c>
      <c r="I748" t="s">
        <v>2472</v>
      </c>
      <c r="J748" t="s">
        <v>2473</v>
      </c>
      <c r="K748" t="s">
        <v>2474</v>
      </c>
      <c r="L748">
        <v>19991007</v>
      </c>
      <c r="M748" t="s">
        <v>2487</v>
      </c>
      <c r="N748">
        <v>223130</v>
      </c>
      <c r="P748">
        <v>2</v>
      </c>
      <c r="Q748" t="s">
        <v>357</v>
      </c>
      <c r="S748" t="s">
        <v>358</v>
      </c>
      <c r="X748" t="s">
        <v>359</v>
      </c>
      <c r="Z748" t="s">
        <v>360</v>
      </c>
    </row>
    <row r="749" spans="1:26">
      <c r="A749" t="s">
        <v>3552</v>
      </c>
      <c r="B749">
        <v>50723623</v>
      </c>
      <c r="C749" t="s">
        <v>3550</v>
      </c>
      <c r="D749" t="s">
        <v>3551</v>
      </c>
      <c r="E749" t="s">
        <v>393</v>
      </c>
      <c r="F749">
        <v>23</v>
      </c>
      <c r="G749" t="s">
        <v>352</v>
      </c>
      <c r="H749">
        <v>22667</v>
      </c>
      <c r="I749" t="s">
        <v>3523</v>
      </c>
      <c r="J749" t="s">
        <v>3524</v>
      </c>
      <c r="K749" t="s">
        <v>3525</v>
      </c>
      <c r="L749">
        <v>19990929</v>
      </c>
      <c r="M749" t="s">
        <v>3552</v>
      </c>
      <c r="N749">
        <v>223133</v>
      </c>
      <c r="P749">
        <v>2</v>
      </c>
      <c r="Q749" t="s">
        <v>357</v>
      </c>
      <c r="S749" t="s">
        <v>835</v>
      </c>
      <c r="X749" t="s">
        <v>359</v>
      </c>
      <c r="Z749" t="s">
        <v>360</v>
      </c>
    </row>
    <row r="750" spans="1:26">
      <c r="A750" t="s">
        <v>3606</v>
      </c>
      <c r="B750">
        <v>50724220</v>
      </c>
      <c r="C750" t="s">
        <v>3604</v>
      </c>
      <c r="D750" t="s">
        <v>3605</v>
      </c>
      <c r="E750" t="s">
        <v>393</v>
      </c>
      <c r="F750">
        <v>23</v>
      </c>
      <c r="G750" t="s">
        <v>352</v>
      </c>
      <c r="H750">
        <v>22667</v>
      </c>
      <c r="I750" t="s">
        <v>3523</v>
      </c>
      <c r="J750" t="s">
        <v>3524</v>
      </c>
      <c r="K750" t="s">
        <v>3525</v>
      </c>
      <c r="L750">
        <v>19991219</v>
      </c>
      <c r="M750" t="s">
        <v>3606</v>
      </c>
      <c r="N750">
        <v>223133</v>
      </c>
      <c r="P750">
        <v>2</v>
      </c>
      <c r="Q750" t="s">
        <v>357</v>
      </c>
      <c r="S750" t="s">
        <v>835</v>
      </c>
      <c r="X750" t="s">
        <v>359</v>
      </c>
      <c r="Z750" t="s">
        <v>360</v>
      </c>
    </row>
    <row r="751" spans="1:26">
      <c r="A751" t="s">
        <v>3526</v>
      </c>
      <c r="B751">
        <v>51543119</v>
      </c>
      <c r="C751" t="s">
        <v>3521</v>
      </c>
      <c r="D751" t="s">
        <v>3522</v>
      </c>
      <c r="E751" t="s">
        <v>393</v>
      </c>
      <c r="F751">
        <v>23</v>
      </c>
      <c r="G751" t="s">
        <v>352</v>
      </c>
      <c r="H751">
        <v>22667</v>
      </c>
      <c r="I751" t="s">
        <v>3523</v>
      </c>
      <c r="J751" t="s">
        <v>3524</v>
      </c>
      <c r="K751" t="s">
        <v>3525</v>
      </c>
      <c r="L751">
        <v>19990829</v>
      </c>
      <c r="M751" t="s">
        <v>3526</v>
      </c>
      <c r="N751">
        <v>223133</v>
      </c>
      <c r="P751">
        <v>2</v>
      </c>
      <c r="Q751" t="s">
        <v>357</v>
      </c>
      <c r="S751" t="s">
        <v>835</v>
      </c>
      <c r="X751" t="s">
        <v>359</v>
      </c>
      <c r="Z751" t="s">
        <v>360</v>
      </c>
    </row>
    <row r="752" spans="1:26">
      <c r="A752" t="s">
        <v>3611</v>
      </c>
      <c r="B752">
        <v>52544727</v>
      </c>
      <c r="C752" t="s">
        <v>3609</v>
      </c>
      <c r="D752" t="s">
        <v>3610</v>
      </c>
      <c r="E752" t="s">
        <v>393</v>
      </c>
      <c r="F752">
        <v>23</v>
      </c>
      <c r="G752" t="s">
        <v>352</v>
      </c>
      <c r="H752">
        <v>22667</v>
      </c>
      <c r="I752" t="s">
        <v>3523</v>
      </c>
      <c r="J752" t="s">
        <v>3524</v>
      </c>
      <c r="K752" t="s">
        <v>3525</v>
      </c>
      <c r="L752">
        <v>19990614</v>
      </c>
      <c r="M752" t="s">
        <v>3611</v>
      </c>
      <c r="N752">
        <v>223133</v>
      </c>
      <c r="P752">
        <v>2</v>
      </c>
      <c r="Q752" t="s">
        <v>357</v>
      </c>
      <c r="S752" t="s">
        <v>835</v>
      </c>
      <c r="X752" t="s">
        <v>359</v>
      </c>
      <c r="Z752" t="s">
        <v>360</v>
      </c>
    </row>
    <row r="753" spans="1:26">
      <c r="A753" t="s">
        <v>3529</v>
      </c>
      <c r="B753">
        <v>74246427</v>
      </c>
      <c r="C753" t="s">
        <v>3527</v>
      </c>
      <c r="D753" t="s">
        <v>3528</v>
      </c>
      <c r="E753" t="s">
        <v>393</v>
      </c>
      <c r="F753">
        <v>23</v>
      </c>
      <c r="G753" t="s">
        <v>352</v>
      </c>
      <c r="H753">
        <v>22667</v>
      </c>
      <c r="I753" t="s">
        <v>3523</v>
      </c>
      <c r="J753" t="s">
        <v>3524</v>
      </c>
      <c r="K753" t="s">
        <v>3525</v>
      </c>
      <c r="L753">
        <v>19981101</v>
      </c>
      <c r="M753" t="s">
        <v>3529</v>
      </c>
      <c r="N753">
        <v>223133</v>
      </c>
      <c r="P753">
        <v>3</v>
      </c>
      <c r="Q753" t="s">
        <v>357</v>
      </c>
      <c r="S753" t="s">
        <v>835</v>
      </c>
      <c r="X753" t="s">
        <v>359</v>
      </c>
      <c r="Z753" t="s">
        <v>360</v>
      </c>
    </row>
    <row r="754" spans="1:26">
      <c r="A754" t="s">
        <v>3538</v>
      </c>
      <c r="B754">
        <v>90116421</v>
      </c>
      <c r="C754" t="s">
        <v>3536</v>
      </c>
      <c r="D754" t="s">
        <v>3537</v>
      </c>
      <c r="E754" t="s">
        <v>393</v>
      </c>
      <c r="F754">
        <v>23</v>
      </c>
      <c r="G754" t="s">
        <v>352</v>
      </c>
      <c r="H754">
        <v>22667</v>
      </c>
      <c r="I754" t="s">
        <v>3523</v>
      </c>
      <c r="J754" t="s">
        <v>3524</v>
      </c>
      <c r="K754" t="s">
        <v>3525</v>
      </c>
      <c r="L754">
        <v>19990610</v>
      </c>
      <c r="M754" t="s">
        <v>3538</v>
      </c>
      <c r="N754">
        <v>223133</v>
      </c>
      <c r="P754">
        <v>2</v>
      </c>
      <c r="Q754" t="s">
        <v>357</v>
      </c>
      <c r="S754" t="s">
        <v>835</v>
      </c>
      <c r="X754" t="s">
        <v>359</v>
      </c>
      <c r="Z754" t="s">
        <v>360</v>
      </c>
    </row>
    <row r="755" spans="1:26">
      <c r="A755" t="s">
        <v>3603</v>
      </c>
      <c r="B755">
        <v>58546432</v>
      </c>
      <c r="C755" t="s">
        <v>3601</v>
      </c>
      <c r="D755" t="s">
        <v>3602</v>
      </c>
      <c r="E755" t="s">
        <v>393</v>
      </c>
      <c r="F755">
        <v>23</v>
      </c>
      <c r="G755" t="s">
        <v>352</v>
      </c>
      <c r="H755">
        <v>22667</v>
      </c>
      <c r="I755" t="s">
        <v>3523</v>
      </c>
      <c r="J755" t="s">
        <v>3524</v>
      </c>
      <c r="K755" t="s">
        <v>3525</v>
      </c>
      <c r="L755">
        <v>20000706</v>
      </c>
      <c r="M755" t="s">
        <v>3603</v>
      </c>
      <c r="N755">
        <v>223133</v>
      </c>
      <c r="P755">
        <v>1</v>
      </c>
      <c r="Q755" t="s">
        <v>357</v>
      </c>
      <c r="S755" t="s">
        <v>835</v>
      </c>
      <c r="X755" t="s">
        <v>359</v>
      </c>
      <c r="Z755" t="s">
        <v>360</v>
      </c>
    </row>
    <row r="756" spans="1:26">
      <c r="A756" t="s">
        <v>3576</v>
      </c>
      <c r="B756">
        <v>65576130</v>
      </c>
      <c r="C756" t="s">
        <v>3574</v>
      </c>
      <c r="D756" t="s">
        <v>3575</v>
      </c>
      <c r="E756" t="s">
        <v>393</v>
      </c>
      <c r="F756">
        <v>23</v>
      </c>
      <c r="G756" t="s">
        <v>352</v>
      </c>
      <c r="H756">
        <v>22667</v>
      </c>
      <c r="I756" t="s">
        <v>3523</v>
      </c>
      <c r="J756" t="s">
        <v>3524</v>
      </c>
      <c r="K756" t="s">
        <v>3525</v>
      </c>
      <c r="L756">
        <v>20000622</v>
      </c>
      <c r="M756" t="s">
        <v>3576</v>
      </c>
      <c r="N756">
        <v>223133</v>
      </c>
      <c r="P756">
        <v>1</v>
      </c>
      <c r="Q756" t="s">
        <v>357</v>
      </c>
      <c r="S756" t="s">
        <v>835</v>
      </c>
      <c r="X756" t="s">
        <v>359</v>
      </c>
      <c r="Z756" t="s">
        <v>360</v>
      </c>
    </row>
    <row r="757" spans="1:26">
      <c r="A757" t="s">
        <v>3567</v>
      </c>
      <c r="B757">
        <v>60104415</v>
      </c>
      <c r="C757" t="s">
        <v>3565</v>
      </c>
      <c r="D757" t="s">
        <v>3566</v>
      </c>
      <c r="E757" t="s">
        <v>393</v>
      </c>
      <c r="F757">
        <v>23</v>
      </c>
      <c r="G757" t="s">
        <v>352</v>
      </c>
      <c r="H757">
        <v>22667</v>
      </c>
      <c r="I757" t="s">
        <v>3523</v>
      </c>
      <c r="J757" t="s">
        <v>3524</v>
      </c>
      <c r="K757" t="s">
        <v>3525</v>
      </c>
      <c r="L757">
        <v>20000608</v>
      </c>
      <c r="M757" t="s">
        <v>3567</v>
      </c>
      <c r="N757">
        <v>223133</v>
      </c>
      <c r="P757">
        <v>1</v>
      </c>
      <c r="Q757" t="s">
        <v>357</v>
      </c>
      <c r="S757" t="s">
        <v>835</v>
      </c>
      <c r="X757" t="s">
        <v>359</v>
      </c>
      <c r="Z757" t="s">
        <v>360</v>
      </c>
    </row>
    <row r="758" spans="1:26">
      <c r="A758" t="s">
        <v>3600</v>
      </c>
      <c r="B758">
        <v>63811322</v>
      </c>
      <c r="C758" t="s">
        <v>3598</v>
      </c>
      <c r="D758" t="s">
        <v>3599</v>
      </c>
      <c r="E758" t="s">
        <v>393</v>
      </c>
      <c r="F758">
        <v>23</v>
      </c>
      <c r="G758" t="s">
        <v>352</v>
      </c>
      <c r="H758">
        <v>22667</v>
      </c>
      <c r="I758" t="s">
        <v>3523</v>
      </c>
      <c r="J758" t="s">
        <v>3524</v>
      </c>
      <c r="K758" t="s">
        <v>3525</v>
      </c>
      <c r="L758">
        <v>20001219</v>
      </c>
      <c r="M758" t="s">
        <v>3600</v>
      </c>
      <c r="N758">
        <v>223133</v>
      </c>
      <c r="P758">
        <v>1</v>
      </c>
      <c r="Q758" t="s">
        <v>357</v>
      </c>
      <c r="S758" t="s">
        <v>835</v>
      </c>
      <c r="X758" t="s">
        <v>359</v>
      </c>
      <c r="Z758" t="s">
        <v>360</v>
      </c>
    </row>
    <row r="759" spans="1:26">
      <c r="A759" t="s">
        <v>3546</v>
      </c>
      <c r="B759">
        <v>98319131</v>
      </c>
      <c r="C759" t="s">
        <v>3544</v>
      </c>
      <c r="D759" t="s">
        <v>3545</v>
      </c>
      <c r="E759" t="s">
        <v>393</v>
      </c>
      <c r="F759">
        <v>23</v>
      </c>
      <c r="G759" t="s">
        <v>352</v>
      </c>
      <c r="H759">
        <v>22667</v>
      </c>
      <c r="I759" t="s">
        <v>3523</v>
      </c>
      <c r="J759" t="s">
        <v>3524</v>
      </c>
      <c r="K759" t="s">
        <v>3525</v>
      </c>
      <c r="L759">
        <v>20000620</v>
      </c>
      <c r="M759" t="s">
        <v>3546</v>
      </c>
      <c r="N759">
        <v>223133</v>
      </c>
      <c r="P759">
        <v>1</v>
      </c>
      <c r="Q759" t="s">
        <v>357</v>
      </c>
      <c r="S759" t="s">
        <v>835</v>
      </c>
      <c r="X759" t="s">
        <v>359</v>
      </c>
      <c r="Z759" t="s">
        <v>360</v>
      </c>
    </row>
    <row r="760" spans="1:26">
      <c r="A760" t="s">
        <v>3614</v>
      </c>
      <c r="B760">
        <v>39837535</v>
      </c>
      <c r="C760" t="s">
        <v>3612</v>
      </c>
      <c r="D760" t="s">
        <v>3613</v>
      </c>
      <c r="E760" t="s">
        <v>351</v>
      </c>
      <c r="F760">
        <v>23</v>
      </c>
      <c r="G760" t="s">
        <v>352</v>
      </c>
      <c r="H760">
        <v>22667</v>
      </c>
      <c r="I760" t="s">
        <v>3523</v>
      </c>
      <c r="J760" t="s">
        <v>3524</v>
      </c>
      <c r="K760" t="s">
        <v>3525</v>
      </c>
      <c r="L760">
        <v>19980602</v>
      </c>
      <c r="M760" t="s">
        <v>3614</v>
      </c>
      <c r="N760">
        <v>223133</v>
      </c>
      <c r="P760">
        <v>3</v>
      </c>
      <c r="Q760" t="s">
        <v>357</v>
      </c>
      <c r="S760" t="s">
        <v>835</v>
      </c>
      <c r="X760" t="s">
        <v>359</v>
      </c>
      <c r="Z760" t="s">
        <v>360</v>
      </c>
    </row>
    <row r="761" spans="1:26">
      <c r="A761" t="s">
        <v>3555</v>
      </c>
      <c r="B761">
        <v>39931025</v>
      </c>
      <c r="C761" t="s">
        <v>3553</v>
      </c>
      <c r="D761" t="s">
        <v>3554</v>
      </c>
      <c r="E761" t="s">
        <v>351</v>
      </c>
      <c r="F761">
        <v>23</v>
      </c>
      <c r="G761" t="s">
        <v>352</v>
      </c>
      <c r="H761">
        <v>22667</v>
      </c>
      <c r="I761" t="s">
        <v>3523</v>
      </c>
      <c r="J761" t="s">
        <v>3524</v>
      </c>
      <c r="K761" t="s">
        <v>3525</v>
      </c>
      <c r="L761">
        <v>19980916</v>
      </c>
      <c r="M761" t="s">
        <v>3555</v>
      </c>
      <c r="N761">
        <v>223133</v>
      </c>
      <c r="P761">
        <v>3</v>
      </c>
      <c r="Q761" t="s">
        <v>357</v>
      </c>
      <c r="S761" t="s">
        <v>835</v>
      </c>
      <c r="X761" t="s">
        <v>359</v>
      </c>
      <c r="Z761" t="s">
        <v>360</v>
      </c>
    </row>
    <row r="762" spans="1:26">
      <c r="A762" t="s">
        <v>3540</v>
      </c>
      <c r="B762">
        <v>50952122</v>
      </c>
      <c r="C762" t="s">
        <v>3539</v>
      </c>
      <c r="D762" t="s">
        <v>1887</v>
      </c>
      <c r="E762" t="s">
        <v>351</v>
      </c>
      <c r="F762">
        <v>23</v>
      </c>
      <c r="G762" t="s">
        <v>352</v>
      </c>
      <c r="H762">
        <v>22667</v>
      </c>
      <c r="I762" t="s">
        <v>3523</v>
      </c>
      <c r="J762" t="s">
        <v>3524</v>
      </c>
      <c r="K762" t="s">
        <v>3525</v>
      </c>
      <c r="L762">
        <v>19991212</v>
      </c>
      <c r="M762" t="s">
        <v>3540</v>
      </c>
      <c r="N762">
        <v>223133</v>
      </c>
      <c r="P762">
        <v>2</v>
      </c>
      <c r="Q762" t="s">
        <v>357</v>
      </c>
      <c r="S762" t="s">
        <v>835</v>
      </c>
      <c r="X762" t="s">
        <v>359</v>
      </c>
      <c r="Z762" t="s">
        <v>360</v>
      </c>
    </row>
    <row r="763" spans="1:26">
      <c r="A763" t="s">
        <v>3588</v>
      </c>
      <c r="B763">
        <v>50953123</v>
      </c>
      <c r="C763" t="s">
        <v>3586</v>
      </c>
      <c r="D763" t="s">
        <v>3587</v>
      </c>
      <c r="E763" t="s">
        <v>351</v>
      </c>
      <c r="F763">
        <v>23</v>
      </c>
      <c r="G763" t="s">
        <v>352</v>
      </c>
      <c r="H763">
        <v>22667</v>
      </c>
      <c r="I763" t="s">
        <v>3523</v>
      </c>
      <c r="J763" t="s">
        <v>3524</v>
      </c>
      <c r="K763" t="s">
        <v>3525</v>
      </c>
      <c r="L763">
        <v>19990505</v>
      </c>
      <c r="M763" t="s">
        <v>3588</v>
      </c>
      <c r="N763">
        <v>223133</v>
      </c>
      <c r="P763">
        <v>2</v>
      </c>
      <c r="Q763" t="s">
        <v>357</v>
      </c>
      <c r="S763" t="s">
        <v>835</v>
      </c>
      <c r="X763" t="s">
        <v>359</v>
      </c>
      <c r="Z763" t="s">
        <v>360</v>
      </c>
    </row>
    <row r="764" spans="1:26">
      <c r="A764" t="s">
        <v>3591</v>
      </c>
      <c r="B764">
        <v>50990427</v>
      </c>
      <c r="C764" t="s">
        <v>3589</v>
      </c>
      <c r="D764" t="s">
        <v>3590</v>
      </c>
      <c r="E764" t="s">
        <v>351</v>
      </c>
      <c r="F764">
        <v>23</v>
      </c>
      <c r="G764" t="s">
        <v>352</v>
      </c>
      <c r="H764">
        <v>22667</v>
      </c>
      <c r="I764" t="s">
        <v>3523</v>
      </c>
      <c r="J764" t="s">
        <v>3524</v>
      </c>
      <c r="K764" t="s">
        <v>3525</v>
      </c>
      <c r="L764">
        <v>20000127</v>
      </c>
      <c r="M764" t="s">
        <v>3591</v>
      </c>
      <c r="N764">
        <v>223133</v>
      </c>
      <c r="P764">
        <v>2</v>
      </c>
      <c r="Q764" t="s">
        <v>357</v>
      </c>
      <c r="S764" t="s">
        <v>835</v>
      </c>
      <c r="X764" t="s">
        <v>359</v>
      </c>
      <c r="Z764" t="s">
        <v>360</v>
      </c>
    </row>
    <row r="765" spans="1:26">
      <c r="A765" t="s">
        <v>3558</v>
      </c>
      <c r="B765">
        <v>51545727</v>
      </c>
      <c r="C765" t="s">
        <v>3556</v>
      </c>
      <c r="D765" t="s">
        <v>3557</v>
      </c>
      <c r="E765" t="s">
        <v>351</v>
      </c>
      <c r="F765">
        <v>23</v>
      </c>
      <c r="G765" t="s">
        <v>352</v>
      </c>
      <c r="H765">
        <v>22667</v>
      </c>
      <c r="I765" t="s">
        <v>3523</v>
      </c>
      <c r="J765" t="s">
        <v>3524</v>
      </c>
      <c r="K765" t="s">
        <v>3525</v>
      </c>
      <c r="L765">
        <v>19990925</v>
      </c>
      <c r="M765" t="s">
        <v>3558</v>
      </c>
      <c r="N765">
        <v>223133</v>
      </c>
      <c r="P765">
        <v>2</v>
      </c>
      <c r="Q765" t="s">
        <v>357</v>
      </c>
      <c r="S765" t="s">
        <v>835</v>
      </c>
      <c r="X765" t="s">
        <v>359</v>
      </c>
      <c r="Z765" t="s">
        <v>360</v>
      </c>
    </row>
    <row r="766" spans="1:26">
      <c r="A766" t="s">
        <v>3561</v>
      </c>
      <c r="B766">
        <v>59911227</v>
      </c>
      <c r="C766" t="s">
        <v>3559</v>
      </c>
      <c r="D766" t="s">
        <v>3560</v>
      </c>
      <c r="E766" t="s">
        <v>351</v>
      </c>
      <c r="F766">
        <v>23</v>
      </c>
      <c r="G766" t="s">
        <v>352</v>
      </c>
      <c r="H766">
        <v>22667</v>
      </c>
      <c r="I766" t="s">
        <v>3523</v>
      </c>
      <c r="J766" t="s">
        <v>3524</v>
      </c>
      <c r="K766" t="s">
        <v>3525</v>
      </c>
      <c r="L766">
        <v>19990221</v>
      </c>
      <c r="M766" t="s">
        <v>3561</v>
      </c>
      <c r="N766">
        <v>223133</v>
      </c>
      <c r="P766">
        <v>3</v>
      </c>
      <c r="Q766" t="s">
        <v>357</v>
      </c>
      <c r="S766" t="s">
        <v>835</v>
      </c>
      <c r="X766" t="s">
        <v>359</v>
      </c>
      <c r="Z766" t="s">
        <v>360</v>
      </c>
    </row>
    <row r="767" spans="1:26">
      <c r="A767" t="s">
        <v>3543</v>
      </c>
      <c r="B767">
        <v>72748230</v>
      </c>
      <c r="C767" t="s">
        <v>3541</v>
      </c>
      <c r="D767" t="s">
        <v>3542</v>
      </c>
      <c r="E767" t="s">
        <v>351</v>
      </c>
      <c r="F767">
        <v>23</v>
      </c>
      <c r="G767" t="s">
        <v>352</v>
      </c>
      <c r="H767">
        <v>22667</v>
      </c>
      <c r="I767" t="s">
        <v>3523</v>
      </c>
      <c r="J767" t="s">
        <v>3524</v>
      </c>
      <c r="K767" t="s">
        <v>3525</v>
      </c>
      <c r="L767">
        <v>20000319</v>
      </c>
      <c r="M767" t="s">
        <v>3543</v>
      </c>
      <c r="N767">
        <v>223133</v>
      </c>
      <c r="P767">
        <v>2</v>
      </c>
      <c r="Q767" t="s">
        <v>357</v>
      </c>
      <c r="S767" t="s">
        <v>835</v>
      </c>
      <c r="X767" t="s">
        <v>359</v>
      </c>
      <c r="Z767" t="s">
        <v>360</v>
      </c>
    </row>
    <row r="768" spans="1:26">
      <c r="A768" t="s">
        <v>3535</v>
      </c>
      <c r="B768">
        <v>74242726</v>
      </c>
      <c r="C768" t="s">
        <v>3533</v>
      </c>
      <c r="D768" t="s">
        <v>3534</v>
      </c>
      <c r="E768" t="s">
        <v>351</v>
      </c>
      <c r="F768">
        <v>23</v>
      </c>
      <c r="G768" t="s">
        <v>352</v>
      </c>
      <c r="H768">
        <v>22667</v>
      </c>
      <c r="I768" t="s">
        <v>3523</v>
      </c>
      <c r="J768" t="s">
        <v>3524</v>
      </c>
      <c r="K768" t="s">
        <v>3525</v>
      </c>
      <c r="L768">
        <v>19980630</v>
      </c>
      <c r="M768" t="s">
        <v>3535</v>
      </c>
      <c r="N768">
        <v>223133</v>
      </c>
      <c r="P768">
        <v>3</v>
      </c>
      <c r="Q768" t="s">
        <v>357</v>
      </c>
      <c r="S768" t="s">
        <v>835</v>
      </c>
      <c r="X768" t="s">
        <v>359</v>
      </c>
      <c r="Z768" t="s">
        <v>360</v>
      </c>
    </row>
    <row r="769" spans="1:26">
      <c r="A769" t="s">
        <v>3570</v>
      </c>
      <c r="B769">
        <v>74245123</v>
      </c>
      <c r="C769" t="s">
        <v>3568</v>
      </c>
      <c r="D769" t="s">
        <v>3569</v>
      </c>
      <c r="E769" t="s">
        <v>351</v>
      </c>
      <c r="F769">
        <v>23</v>
      </c>
      <c r="G769" t="s">
        <v>352</v>
      </c>
      <c r="H769">
        <v>22667</v>
      </c>
      <c r="I769" t="s">
        <v>3523</v>
      </c>
      <c r="J769" t="s">
        <v>3524</v>
      </c>
      <c r="K769" t="s">
        <v>3525</v>
      </c>
      <c r="L769">
        <v>19980707</v>
      </c>
      <c r="M769" t="s">
        <v>3570</v>
      </c>
      <c r="N769">
        <v>223133</v>
      </c>
      <c r="P769">
        <v>3</v>
      </c>
      <c r="Q769" t="s">
        <v>357</v>
      </c>
      <c r="S769" t="s">
        <v>835</v>
      </c>
      <c r="X769" t="s">
        <v>359</v>
      </c>
      <c r="Z769" t="s">
        <v>360</v>
      </c>
    </row>
    <row r="770" spans="1:26">
      <c r="A770" t="s">
        <v>3579</v>
      </c>
      <c r="B770">
        <v>85353125</v>
      </c>
      <c r="C770" t="s">
        <v>3577</v>
      </c>
      <c r="D770" t="s">
        <v>3578</v>
      </c>
      <c r="E770" t="s">
        <v>351</v>
      </c>
      <c r="F770">
        <v>23</v>
      </c>
      <c r="G770" t="s">
        <v>352</v>
      </c>
      <c r="H770">
        <v>22667</v>
      </c>
      <c r="I770" t="s">
        <v>3523</v>
      </c>
      <c r="J770" t="s">
        <v>3524</v>
      </c>
      <c r="K770" t="s">
        <v>3525</v>
      </c>
      <c r="L770">
        <v>19990503</v>
      </c>
      <c r="M770" t="s">
        <v>3579</v>
      </c>
      <c r="N770">
        <v>223133</v>
      </c>
      <c r="P770">
        <v>2</v>
      </c>
      <c r="Q770" t="s">
        <v>357</v>
      </c>
      <c r="S770" t="s">
        <v>835</v>
      </c>
      <c r="X770" t="s">
        <v>359</v>
      </c>
      <c r="Z770" t="s">
        <v>360</v>
      </c>
    </row>
    <row r="771" spans="1:26">
      <c r="A771" t="s">
        <v>3594</v>
      </c>
      <c r="B771">
        <v>39786336</v>
      </c>
      <c r="C771" t="s">
        <v>3592</v>
      </c>
      <c r="D771" t="s">
        <v>3593</v>
      </c>
      <c r="E771" t="s">
        <v>351</v>
      </c>
      <c r="F771">
        <v>23</v>
      </c>
      <c r="G771" t="s">
        <v>352</v>
      </c>
      <c r="H771">
        <v>22667</v>
      </c>
      <c r="I771" t="s">
        <v>3523</v>
      </c>
      <c r="J771" t="s">
        <v>3524</v>
      </c>
      <c r="K771" t="s">
        <v>3525</v>
      </c>
      <c r="L771">
        <v>19981127</v>
      </c>
      <c r="M771" t="s">
        <v>3594</v>
      </c>
      <c r="N771">
        <v>223133</v>
      </c>
      <c r="P771">
        <v>3</v>
      </c>
      <c r="Q771" t="s">
        <v>357</v>
      </c>
      <c r="S771" t="s">
        <v>835</v>
      </c>
      <c r="X771" t="s">
        <v>359</v>
      </c>
      <c r="Z771" t="s">
        <v>360</v>
      </c>
    </row>
    <row r="772" spans="1:26">
      <c r="A772" t="s">
        <v>3532</v>
      </c>
      <c r="B772">
        <v>63810321</v>
      </c>
      <c r="C772" t="s">
        <v>3530</v>
      </c>
      <c r="D772" t="s">
        <v>3531</v>
      </c>
      <c r="E772" t="s">
        <v>351</v>
      </c>
      <c r="F772">
        <v>23</v>
      </c>
      <c r="G772" t="s">
        <v>352</v>
      </c>
      <c r="H772">
        <v>22667</v>
      </c>
      <c r="I772" t="s">
        <v>3523</v>
      </c>
      <c r="J772" t="s">
        <v>3524</v>
      </c>
      <c r="K772" t="s">
        <v>3525</v>
      </c>
      <c r="L772">
        <v>20001129</v>
      </c>
      <c r="M772" t="s">
        <v>3532</v>
      </c>
      <c r="N772">
        <v>223133</v>
      </c>
      <c r="P772">
        <v>1</v>
      </c>
      <c r="Q772" t="s">
        <v>357</v>
      </c>
      <c r="S772" t="s">
        <v>835</v>
      </c>
      <c r="X772" t="s">
        <v>359</v>
      </c>
      <c r="Z772" t="s">
        <v>360</v>
      </c>
    </row>
    <row r="773" spans="1:26">
      <c r="A773" t="s">
        <v>3582</v>
      </c>
      <c r="B773">
        <v>72813223</v>
      </c>
      <c r="C773" t="s">
        <v>3580</v>
      </c>
      <c r="D773" t="s">
        <v>3581</v>
      </c>
      <c r="E773" t="s">
        <v>351</v>
      </c>
      <c r="F773">
        <v>23</v>
      </c>
      <c r="G773" t="s">
        <v>352</v>
      </c>
      <c r="H773">
        <v>22667</v>
      </c>
      <c r="I773" t="s">
        <v>3523</v>
      </c>
      <c r="J773" t="s">
        <v>3524</v>
      </c>
      <c r="K773" t="s">
        <v>3525</v>
      </c>
      <c r="L773">
        <v>20000823</v>
      </c>
      <c r="M773" t="s">
        <v>3582</v>
      </c>
      <c r="N773">
        <v>223133</v>
      </c>
      <c r="P773">
        <v>1</v>
      </c>
      <c r="Q773" t="s">
        <v>357</v>
      </c>
      <c r="S773" t="s">
        <v>835</v>
      </c>
      <c r="X773" t="s">
        <v>359</v>
      </c>
      <c r="Z773" t="s">
        <v>360</v>
      </c>
    </row>
    <row r="774" spans="1:26">
      <c r="A774" t="s">
        <v>3585</v>
      </c>
      <c r="B774">
        <v>96798645</v>
      </c>
      <c r="C774" t="s">
        <v>3583</v>
      </c>
      <c r="D774" t="s">
        <v>3584</v>
      </c>
      <c r="E774" t="s">
        <v>351</v>
      </c>
      <c r="F774">
        <v>23</v>
      </c>
      <c r="G774" t="s">
        <v>352</v>
      </c>
      <c r="H774">
        <v>22667</v>
      </c>
      <c r="I774" t="s">
        <v>3523</v>
      </c>
      <c r="J774" t="s">
        <v>3524</v>
      </c>
      <c r="K774" t="s">
        <v>3525</v>
      </c>
      <c r="L774">
        <v>20001029</v>
      </c>
      <c r="M774" t="s">
        <v>3585</v>
      </c>
      <c r="N774">
        <v>223133</v>
      </c>
      <c r="P774">
        <v>1</v>
      </c>
      <c r="Q774" t="s">
        <v>357</v>
      </c>
      <c r="S774" t="s">
        <v>835</v>
      </c>
      <c r="X774" t="s">
        <v>359</v>
      </c>
      <c r="Z774" t="s">
        <v>360</v>
      </c>
    </row>
    <row r="775" spans="1:26">
      <c r="A775" t="s">
        <v>3564</v>
      </c>
      <c r="B775">
        <v>72813425</v>
      </c>
      <c r="C775" t="s">
        <v>3562</v>
      </c>
      <c r="D775" t="s">
        <v>3563</v>
      </c>
      <c r="E775" t="s">
        <v>351</v>
      </c>
      <c r="F775">
        <v>23</v>
      </c>
      <c r="G775" t="s">
        <v>352</v>
      </c>
      <c r="H775">
        <v>22667</v>
      </c>
      <c r="I775" t="s">
        <v>3523</v>
      </c>
      <c r="J775" t="s">
        <v>3524</v>
      </c>
      <c r="K775" t="s">
        <v>3525</v>
      </c>
      <c r="L775">
        <v>20000628</v>
      </c>
      <c r="M775" t="s">
        <v>3564</v>
      </c>
      <c r="N775">
        <v>223133</v>
      </c>
      <c r="P775">
        <v>1</v>
      </c>
      <c r="Q775" t="s">
        <v>357</v>
      </c>
      <c r="S775" t="s">
        <v>835</v>
      </c>
      <c r="X775" t="s">
        <v>359</v>
      </c>
      <c r="Z775" t="s">
        <v>360</v>
      </c>
    </row>
    <row r="776" spans="1:26">
      <c r="A776" t="s">
        <v>3608</v>
      </c>
      <c r="B776">
        <v>97940029</v>
      </c>
      <c r="C776" t="s">
        <v>3607</v>
      </c>
      <c r="D776" t="s">
        <v>2012</v>
      </c>
      <c r="E776" t="s">
        <v>351</v>
      </c>
      <c r="F776">
        <v>23</v>
      </c>
      <c r="G776" t="s">
        <v>352</v>
      </c>
      <c r="H776">
        <v>22667</v>
      </c>
      <c r="I776" t="s">
        <v>3523</v>
      </c>
      <c r="J776" t="s">
        <v>3524</v>
      </c>
      <c r="K776" t="s">
        <v>3525</v>
      </c>
      <c r="L776">
        <v>20001210</v>
      </c>
      <c r="M776" t="s">
        <v>3608</v>
      </c>
      <c r="N776">
        <v>223133</v>
      </c>
      <c r="P776">
        <v>1</v>
      </c>
      <c r="Q776" t="s">
        <v>357</v>
      </c>
      <c r="S776" t="s">
        <v>835</v>
      </c>
      <c r="X776" t="s">
        <v>359</v>
      </c>
      <c r="Z776" t="s">
        <v>360</v>
      </c>
    </row>
    <row r="777" spans="1:26">
      <c r="A777" t="s">
        <v>3549</v>
      </c>
      <c r="B777">
        <v>85643834</v>
      </c>
      <c r="C777" t="s">
        <v>3547</v>
      </c>
      <c r="D777" t="s">
        <v>3548</v>
      </c>
      <c r="E777" t="s">
        <v>351</v>
      </c>
      <c r="F777">
        <v>23</v>
      </c>
      <c r="G777" t="s">
        <v>352</v>
      </c>
      <c r="H777">
        <v>22667</v>
      </c>
      <c r="I777" t="s">
        <v>3523</v>
      </c>
      <c r="J777" t="s">
        <v>3524</v>
      </c>
      <c r="K777" t="s">
        <v>3525</v>
      </c>
      <c r="L777">
        <v>20001220</v>
      </c>
      <c r="M777" t="s">
        <v>3549</v>
      </c>
      <c r="N777">
        <v>223133</v>
      </c>
      <c r="P777">
        <v>1</v>
      </c>
      <c r="Q777" t="s">
        <v>357</v>
      </c>
      <c r="S777" t="s">
        <v>835</v>
      </c>
      <c r="X777" t="s">
        <v>359</v>
      </c>
      <c r="Z777" t="s">
        <v>360</v>
      </c>
    </row>
    <row r="778" spans="1:26">
      <c r="A778" t="s">
        <v>3597</v>
      </c>
      <c r="B778">
        <v>98319333</v>
      </c>
      <c r="C778" t="s">
        <v>3595</v>
      </c>
      <c r="D778" t="s">
        <v>3596</v>
      </c>
      <c r="E778" t="s">
        <v>351</v>
      </c>
      <c r="F778">
        <v>23</v>
      </c>
      <c r="G778" t="s">
        <v>352</v>
      </c>
      <c r="H778">
        <v>22667</v>
      </c>
      <c r="I778" t="s">
        <v>3523</v>
      </c>
      <c r="J778" t="s">
        <v>3524</v>
      </c>
      <c r="K778" t="s">
        <v>3525</v>
      </c>
      <c r="L778">
        <v>20001104</v>
      </c>
      <c r="M778" t="s">
        <v>3597</v>
      </c>
      <c r="N778">
        <v>223133</v>
      </c>
      <c r="P778">
        <v>1</v>
      </c>
      <c r="Q778" t="s">
        <v>357</v>
      </c>
      <c r="S778" t="s">
        <v>835</v>
      </c>
      <c r="X778" t="s">
        <v>359</v>
      </c>
      <c r="Z778" t="s">
        <v>360</v>
      </c>
    </row>
    <row r="779" spans="1:26">
      <c r="A779" t="s">
        <v>3573</v>
      </c>
      <c r="B779">
        <v>98319232</v>
      </c>
      <c r="C779" t="s">
        <v>3571</v>
      </c>
      <c r="D779" t="s">
        <v>3572</v>
      </c>
      <c r="E779" t="s">
        <v>351</v>
      </c>
      <c r="F779">
        <v>23</v>
      </c>
      <c r="G779" t="s">
        <v>352</v>
      </c>
      <c r="H779">
        <v>22667</v>
      </c>
      <c r="I779" t="s">
        <v>3523</v>
      </c>
      <c r="J779" t="s">
        <v>3524</v>
      </c>
      <c r="K779" t="s">
        <v>3525</v>
      </c>
      <c r="L779">
        <v>20001031</v>
      </c>
      <c r="M779" t="s">
        <v>3573</v>
      </c>
      <c r="N779">
        <v>223133</v>
      </c>
      <c r="P779">
        <v>1</v>
      </c>
      <c r="Q779" t="s">
        <v>357</v>
      </c>
      <c r="S779" t="s">
        <v>835</v>
      </c>
      <c r="X779" t="s">
        <v>359</v>
      </c>
      <c r="Z779" t="s">
        <v>360</v>
      </c>
    </row>
    <row r="780" spans="1:26">
      <c r="A780" t="s">
        <v>1238</v>
      </c>
      <c r="B780">
        <v>39927939</v>
      </c>
      <c r="C780" t="s">
        <v>1236</v>
      </c>
      <c r="D780" t="s">
        <v>1237</v>
      </c>
      <c r="E780" t="s">
        <v>393</v>
      </c>
      <c r="F780">
        <v>23</v>
      </c>
      <c r="G780" t="s">
        <v>352</v>
      </c>
      <c r="H780">
        <v>22689</v>
      </c>
      <c r="I780" t="s">
        <v>1178</v>
      </c>
      <c r="J780" t="s">
        <v>1179</v>
      </c>
      <c r="K780" t="s">
        <v>1180</v>
      </c>
      <c r="L780">
        <v>19990107</v>
      </c>
      <c r="M780" t="s">
        <v>1238</v>
      </c>
      <c r="N780">
        <v>223159</v>
      </c>
      <c r="P780">
        <v>3</v>
      </c>
      <c r="Q780" t="s">
        <v>357</v>
      </c>
      <c r="S780" t="s">
        <v>507</v>
      </c>
      <c r="X780" t="s">
        <v>359</v>
      </c>
      <c r="Z780" t="s">
        <v>360</v>
      </c>
    </row>
    <row r="781" spans="1:26">
      <c r="A781" t="s">
        <v>1265</v>
      </c>
      <c r="B781">
        <v>39972030</v>
      </c>
      <c r="C781" t="s">
        <v>1263</v>
      </c>
      <c r="D781" t="s">
        <v>1264</v>
      </c>
      <c r="E781" t="s">
        <v>393</v>
      </c>
      <c r="F781">
        <v>23</v>
      </c>
      <c r="G781" t="s">
        <v>352</v>
      </c>
      <c r="H781">
        <v>22689</v>
      </c>
      <c r="I781" t="s">
        <v>1178</v>
      </c>
      <c r="J781" t="s">
        <v>1179</v>
      </c>
      <c r="K781" t="s">
        <v>1180</v>
      </c>
      <c r="L781">
        <v>19980815</v>
      </c>
      <c r="M781" t="s">
        <v>1265</v>
      </c>
      <c r="N781">
        <v>223159</v>
      </c>
      <c r="P781">
        <v>3</v>
      </c>
      <c r="Q781" t="s">
        <v>357</v>
      </c>
      <c r="S781" t="s">
        <v>507</v>
      </c>
      <c r="X781" t="s">
        <v>359</v>
      </c>
      <c r="Z781" t="s">
        <v>360</v>
      </c>
    </row>
    <row r="782" spans="1:26">
      <c r="A782" t="s">
        <v>1202</v>
      </c>
      <c r="B782">
        <v>40116820</v>
      </c>
      <c r="C782" t="s">
        <v>1200</v>
      </c>
      <c r="D782" t="s">
        <v>1201</v>
      </c>
      <c r="E782" t="s">
        <v>393</v>
      </c>
      <c r="F782">
        <v>23</v>
      </c>
      <c r="G782" t="s">
        <v>352</v>
      </c>
      <c r="H782">
        <v>22689</v>
      </c>
      <c r="I782" t="s">
        <v>1178</v>
      </c>
      <c r="J782" t="s">
        <v>1179</v>
      </c>
      <c r="K782" t="s">
        <v>1180</v>
      </c>
      <c r="L782">
        <v>19980518</v>
      </c>
      <c r="M782" t="s">
        <v>1202</v>
      </c>
      <c r="N782">
        <v>223159</v>
      </c>
      <c r="P782">
        <v>3</v>
      </c>
      <c r="Q782" t="s">
        <v>357</v>
      </c>
      <c r="S782" t="s">
        <v>507</v>
      </c>
      <c r="X782" t="s">
        <v>359</v>
      </c>
      <c r="Z782" t="s">
        <v>360</v>
      </c>
    </row>
    <row r="783" spans="1:26">
      <c r="A783" t="s">
        <v>1229</v>
      </c>
      <c r="B783">
        <v>75828131</v>
      </c>
      <c r="C783" t="s">
        <v>1227</v>
      </c>
      <c r="D783" t="s">
        <v>1228</v>
      </c>
      <c r="E783" t="s">
        <v>393</v>
      </c>
      <c r="F783">
        <v>23</v>
      </c>
      <c r="G783" t="s">
        <v>352</v>
      </c>
      <c r="H783">
        <v>22689</v>
      </c>
      <c r="I783" t="s">
        <v>1178</v>
      </c>
      <c r="J783" t="s">
        <v>1179</v>
      </c>
      <c r="K783" t="s">
        <v>1180</v>
      </c>
      <c r="L783">
        <v>19980713</v>
      </c>
      <c r="M783" t="s">
        <v>1229</v>
      </c>
      <c r="N783">
        <v>223159</v>
      </c>
      <c r="P783">
        <v>3</v>
      </c>
      <c r="Q783" t="s">
        <v>357</v>
      </c>
      <c r="S783" t="s">
        <v>507</v>
      </c>
      <c r="X783" t="s">
        <v>359</v>
      </c>
      <c r="Z783" t="s">
        <v>360</v>
      </c>
    </row>
    <row r="784" spans="1:26">
      <c r="A784" t="s">
        <v>1184</v>
      </c>
      <c r="B784">
        <v>75828838</v>
      </c>
      <c r="C784" t="s">
        <v>1182</v>
      </c>
      <c r="D784" t="s">
        <v>1183</v>
      </c>
      <c r="E784" t="s">
        <v>393</v>
      </c>
      <c r="F784">
        <v>23</v>
      </c>
      <c r="G784" t="s">
        <v>352</v>
      </c>
      <c r="H784">
        <v>22689</v>
      </c>
      <c r="I784" t="s">
        <v>1178</v>
      </c>
      <c r="J784" t="s">
        <v>1179</v>
      </c>
      <c r="K784" t="s">
        <v>1180</v>
      </c>
      <c r="L784">
        <v>19990330</v>
      </c>
      <c r="M784" t="s">
        <v>1184</v>
      </c>
      <c r="N784">
        <v>223159</v>
      </c>
      <c r="P784">
        <v>3</v>
      </c>
      <c r="Q784" t="s">
        <v>357</v>
      </c>
      <c r="S784" t="s">
        <v>507</v>
      </c>
      <c r="X784" t="s">
        <v>359</v>
      </c>
      <c r="Z784" t="s">
        <v>360</v>
      </c>
    </row>
    <row r="785" spans="1:26">
      <c r="A785" t="s">
        <v>1193</v>
      </c>
      <c r="B785">
        <v>75829132</v>
      </c>
      <c r="C785" t="s">
        <v>1191</v>
      </c>
      <c r="D785" t="s">
        <v>1192</v>
      </c>
      <c r="E785" t="s">
        <v>393</v>
      </c>
      <c r="F785">
        <v>23</v>
      </c>
      <c r="G785" t="s">
        <v>352</v>
      </c>
      <c r="H785">
        <v>22689</v>
      </c>
      <c r="I785" t="s">
        <v>1178</v>
      </c>
      <c r="J785" t="s">
        <v>1179</v>
      </c>
      <c r="K785" t="s">
        <v>1180</v>
      </c>
      <c r="L785">
        <v>19980508</v>
      </c>
      <c r="M785" t="s">
        <v>1193</v>
      </c>
      <c r="N785">
        <v>223159</v>
      </c>
      <c r="P785">
        <v>3</v>
      </c>
      <c r="Q785" t="s">
        <v>357</v>
      </c>
      <c r="S785" t="s">
        <v>507</v>
      </c>
      <c r="X785" t="s">
        <v>359</v>
      </c>
      <c r="Z785" t="s">
        <v>360</v>
      </c>
    </row>
    <row r="786" spans="1:26">
      <c r="A786" t="s">
        <v>1253</v>
      </c>
      <c r="B786">
        <v>75829940</v>
      </c>
      <c r="C786" t="s">
        <v>1251</v>
      </c>
      <c r="D786" t="s">
        <v>1252</v>
      </c>
      <c r="E786" t="s">
        <v>393</v>
      </c>
      <c r="F786">
        <v>23</v>
      </c>
      <c r="G786" t="s">
        <v>352</v>
      </c>
      <c r="H786">
        <v>22689</v>
      </c>
      <c r="I786" t="s">
        <v>1178</v>
      </c>
      <c r="J786" t="s">
        <v>1179</v>
      </c>
      <c r="K786" t="s">
        <v>1180</v>
      </c>
      <c r="L786">
        <v>19990322</v>
      </c>
      <c r="M786" t="s">
        <v>1253</v>
      </c>
      <c r="N786">
        <v>223159</v>
      </c>
      <c r="P786">
        <v>3</v>
      </c>
      <c r="Q786" t="s">
        <v>357</v>
      </c>
      <c r="S786" t="s">
        <v>507</v>
      </c>
      <c r="X786" t="s">
        <v>359</v>
      </c>
      <c r="Z786" t="s">
        <v>360</v>
      </c>
    </row>
    <row r="787" spans="1:26">
      <c r="A787" t="s">
        <v>1274</v>
      </c>
      <c r="B787">
        <v>75830326</v>
      </c>
      <c r="C787" t="s">
        <v>1272</v>
      </c>
      <c r="D787" t="s">
        <v>1273</v>
      </c>
      <c r="E787" t="s">
        <v>393</v>
      </c>
      <c r="F787">
        <v>23</v>
      </c>
      <c r="G787" t="s">
        <v>352</v>
      </c>
      <c r="H787">
        <v>22689</v>
      </c>
      <c r="I787" t="s">
        <v>1178</v>
      </c>
      <c r="J787" t="s">
        <v>1179</v>
      </c>
      <c r="K787" t="s">
        <v>1180</v>
      </c>
      <c r="L787">
        <v>19981127</v>
      </c>
      <c r="M787" t="s">
        <v>1274</v>
      </c>
      <c r="N787">
        <v>223159</v>
      </c>
      <c r="P787">
        <v>3</v>
      </c>
      <c r="Q787" t="s">
        <v>357</v>
      </c>
      <c r="S787" t="s">
        <v>507</v>
      </c>
      <c r="X787" t="s">
        <v>359</v>
      </c>
      <c r="Z787" t="s">
        <v>360</v>
      </c>
    </row>
    <row r="788" spans="1:26">
      <c r="A788" t="s">
        <v>1280</v>
      </c>
      <c r="B788">
        <v>75830629</v>
      </c>
      <c r="C788" t="s">
        <v>1278</v>
      </c>
      <c r="D788" t="s">
        <v>1279</v>
      </c>
      <c r="E788" t="s">
        <v>393</v>
      </c>
      <c r="F788">
        <v>23</v>
      </c>
      <c r="G788" t="s">
        <v>352</v>
      </c>
      <c r="H788">
        <v>22689</v>
      </c>
      <c r="I788" t="s">
        <v>1178</v>
      </c>
      <c r="J788" t="s">
        <v>1179</v>
      </c>
      <c r="K788" t="s">
        <v>1180</v>
      </c>
      <c r="L788">
        <v>19990214</v>
      </c>
      <c r="M788" t="s">
        <v>1280</v>
      </c>
      <c r="N788">
        <v>223159</v>
      </c>
      <c r="P788">
        <v>3</v>
      </c>
      <c r="Q788" t="s">
        <v>357</v>
      </c>
      <c r="S788" t="s">
        <v>507</v>
      </c>
      <c r="X788" t="s">
        <v>359</v>
      </c>
      <c r="Z788" t="s">
        <v>360</v>
      </c>
    </row>
    <row r="789" spans="1:26">
      <c r="A789" t="s">
        <v>1244</v>
      </c>
      <c r="B789">
        <v>87928135</v>
      </c>
      <c r="C789" t="s">
        <v>1242</v>
      </c>
      <c r="D789" t="s">
        <v>1243</v>
      </c>
      <c r="E789" t="s">
        <v>393</v>
      </c>
      <c r="F789">
        <v>23</v>
      </c>
      <c r="G789" t="s">
        <v>352</v>
      </c>
      <c r="H789">
        <v>22689</v>
      </c>
      <c r="I789" t="s">
        <v>1178</v>
      </c>
      <c r="J789" t="s">
        <v>1179</v>
      </c>
      <c r="K789" t="s">
        <v>1180</v>
      </c>
      <c r="L789">
        <v>20000123</v>
      </c>
      <c r="M789" t="s">
        <v>1244</v>
      </c>
      <c r="N789">
        <v>223159</v>
      </c>
      <c r="P789">
        <v>2</v>
      </c>
      <c r="Q789" t="s">
        <v>357</v>
      </c>
      <c r="S789" t="s">
        <v>507</v>
      </c>
      <c r="X789" t="s">
        <v>359</v>
      </c>
      <c r="Z789" t="s">
        <v>360</v>
      </c>
    </row>
    <row r="790" spans="1:26">
      <c r="A790" t="s">
        <v>1235</v>
      </c>
      <c r="B790">
        <v>93643631</v>
      </c>
      <c r="C790" t="s">
        <v>1233</v>
      </c>
      <c r="D790" t="s">
        <v>1234</v>
      </c>
      <c r="E790" t="s">
        <v>393</v>
      </c>
      <c r="F790">
        <v>23</v>
      </c>
      <c r="G790" t="s">
        <v>352</v>
      </c>
      <c r="H790">
        <v>22689</v>
      </c>
      <c r="I790" t="s">
        <v>1178</v>
      </c>
      <c r="J790" t="s">
        <v>1179</v>
      </c>
      <c r="K790" t="s">
        <v>1180</v>
      </c>
      <c r="L790">
        <v>19990425</v>
      </c>
      <c r="M790" t="s">
        <v>1235</v>
      </c>
      <c r="N790">
        <v>223159</v>
      </c>
      <c r="P790">
        <v>2</v>
      </c>
      <c r="Q790" t="s">
        <v>357</v>
      </c>
      <c r="S790" t="s">
        <v>507</v>
      </c>
      <c r="X790" t="s">
        <v>359</v>
      </c>
      <c r="Z790" t="s">
        <v>360</v>
      </c>
    </row>
    <row r="791" spans="1:26">
      <c r="A791" t="s">
        <v>1250</v>
      </c>
      <c r="B791">
        <v>58206425</v>
      </c>
      <c r="C791" t="s">
        <v>1248</v>
      </c>
      <c r="D791" t="s">
        <v>1249</v>
      </c>
      <c r="E791" t="s">
        <v>393</v>
      </c>
      <c r="F791">
        <v>23</v>
      </c>
      <c r="G791" t="s">
        <v>352</v>
      </c>
      <c r="H791">
        <v>22689</v>
      </c>
      <c r="I791" t="s">
        <v>1178</v>
      </c>
      <c r="J791" t="s">
        <v>1179</v>
      </c>
      <c r="K791" t="s">
        <v>1180</v>
      </c>
      <c r="L791">
        <v>20000713</v>
      </c>
      <c r="M791" t="s">
        <v>1250</v>
      </c>
      <c r="N791">
        <v>223159</v>
      </c>
      <c r="P791">
        <v>1</v>
      </c>
      <c r="Q791" t="s">
        <v>357</v>
      </c>
      <c r="S791" t="s">
        <v>507</v>
      </c>
      <c r="X791" t="s">
        <v>359</v>
      </c>
      <c r="Z791" t="s">
        <v>360</v>
      </c>
    </row>
    <row r="792" spans="1:26">
      <c r="A792" t="s">
        <v>1187</v>
      </c>
      <c r="B792">
        <v>64076427</v>
      </c>
      <c r="C792" t="s">
        <v>1185</v>
      </c>
      <c r="D792" t="s">
        <v>1186</v>
      </c>
      <c r="E792" t="s">
        <v>393</v>
      </c>
      <c r="F792">
        <v>23</v>
      </c>
      <c r="G792" t="s">
        <v>352</v>
      </c>
      <c r="H792">
        <v>22689</v>
      </c>
      <c r="I792" t="s">
        <v>1178</v>
      </c>
      <c r="J792" t="s">
        <v>1179</v>
      </c>
      <c r="K792" t="s">
        <v>1180</v>
      </c>
      <c r="L792">
        <v>20000504</v>
      </c>
      <c r="M792" t="s">
        <v>1187</v>
      </c>
      <c r="N792">
        <v>223159</v>
      </c>
      <c r="P792">
        <v>1</v>
      </c>
      <c r="Q792" t="s">
        <v>357</v>
      </c>
      <c r="S792" t="s">
        <v>507</v>
      </c>
      <c r="X792" t="s">
        <v>359</v>
      </c>
      <c r="Z792" t="s">
        <v>360</v>
      </c>
    </row>
    <row r="793" spans="1:26">
      <c r="A793" t="s">
        <v>1217</v>
      </c>
      <c r="B793">
        <v>68284230</v>
      </c>
      <c r="C793" t="s">
        <v>1215</v>
      </c>
      <c r="D793" t="s">
        <v>1216</v>
      </c>
      <c r="E793" t="s">
        <v>393</v>
      </c>
      <c r="F793">
        <v>23</v>
      </c>
      <c r="G793" t="s">
        <v>352</v>
      </c>
      <c r="H793">
        <v>22689</v>
      </c>
      <c r="I793" t="s">
        <v>1178</v>
      </c>
      <c r="J793" t="s">
        <v>1179</v>
      </c>
      <c r="K793" t="s">
        <v>1180</v>
      </c>
      <c r="L793">
        <v>20010210</v>
      </c>
      <c r="M793" t="s">
        <v>1217</v>
      </c>
      <c r="N793">
        <v>223159</v>
      </c>
      <c r="P793">
        <v>1</v>
      </c>
      <c r="Q793" t="s">
        <v>357</v>
      </c>
      <c r="S793" t="s">
        <v>507</v>
      </c>
      <c r="X793" t="s">
        <v>359</v>
      </c>
      <c r="Z793" t="s">
        <v>360</v>
      </c>
    </row>
    <row r="794" spans="1:26">
      <c r="A794" t="s">
        <v>1226</v>
      </c>
      <c r="B794">
        <v>69395335</v>
      </c>
      <c r="C794" t="s">
        <v>1224</v>
      </c>
      <c r="D794" t="s">
        <v>1225</v>
      </c>
      <c r="E794" t="s">
        <v>393</v>
      </c>
      <c r="F794">
        <v>23</v>
      </c>
      <c r="G794" t="s">
        <v>352</v>
      </c>
      <c r="H794">
        <v>22689</v>
      </c>
      <c r="I794" t="s">
        <v>1178</v>
      </c>
      <c r="J794" t="s">
        <v>1179</v>
      </c>
      <c r="K794" t="s">
        <v>1180</v>
      </c>
      <c r="L794">
        <v>20001124</v>
      </c>
      <c r="M794" t="s">
        <v>1226</v>
      </c>
      <c r="N794">
        <v>223159</v>
      </c>
      <c r="P794">
        <v>1</v>
      </c>
      <c r="Q794" t="s">
        <v>357</v>
      </c>
      <c r="S794" t="s">
        <v>507</v>
      </c>
      <c r="X794" t="s">
        <v>359</v>
      </c>
      <c r="Z794" t="s">
        <v>360</v>
      </c>
    </row>
    <row r="795" spans="1:26">
      <c r="A795" t="s">
        <v>1214</v>
      </c>
      <c r="B795">
        <v>74275328</v>
      </c>
      <c r="C795" t="s">
        <v>1212</v>
      </c>
      <c r="D795" t="s">
        <v>1213</v>
      </c>
      <c r="E795" t="s">
        <v>393</v>
      </c>
      <c r="F795">
        <v>23</v>
      </c>
      <c r="G795" t="s">
        <v>352</v>
      </c>
      <c r="H795">
        <v>22689</v>
      </c>
      <c r="I795" t="s">
        <v>1178</v>
      </c>
      <c r="J795" t="s">
        <v>1179</v>
      </c>
      <c r="K795" t="s">
        <v>1180</v>
      </c>
      <c r="L795">
        <v>20000810</v>
      </c>
      <c r="M795" t="s">
        <v>1214</v>
      </c>
      <c r="N795">
        <v>223159</v>
      </c>
      <c r="P795">
        <v>1</v>
      </c>
      <c r="Q795" t="s">
        <v>357</v>
      </c>
      <c r="S795" t="s">
        <v>507</v>
      </c>
      <c r="X795" t="s">
        <v>359</v>
      </c>
      <c r="Z795" t="s">
        <v>360</v>
      </c>
    </row>
    <row r="796" spans="1:26">
      <c r="A796" t="s">
        <v>1181</v>
      </c>
      <c r="B796">
        <v>99311427</v>
      </c>
      <c r="C796" t="s">
        <v>1176</v>
      </c>
      <c r="D796" t="s">
        <v>1177</v>
      </c>
      <c r="E796" t="s">
        <v>393</v>
      </c>
      <c r="F796">
        <v>23</v>
      </c>
      <c r="G796" t="s">
        <v>352</v>
      </c>
      <c r="H796">
        <v>22689</v>
      </c>
      <c r="I796" t="s">
        <v>1178</v>
      </c>
      <c r="J796" t="s">
        <v>1179</v>
      </c>
      <c r="K796" t="s">
        <v>1180</v>
      </c>
      <c r="L796">
        <v>20000711</v>
      </c>
      <c r="M796" t="s">
        <v>1181</v>
      </c>
      <c r="N796">
        <v>223159</v>
      </c>
      <c r="P796">
        <v>1</v>
      </c>
      <c r="Q796" t="s">
        <v>357</v>
      </c>
      <c r="S796" t="s">
        <v>507</v>
      </c>
      <c r="X796" t="s">
        <v>359</v>
      </c>
      <c r="Z796" t="s">
        <v>360</v>
      </c>
    </row>
    <row r="797" spans="1:26">
      <c r="A797" t="s">
        <v>1196</v>
      </c>
      <c r="B797">
        <v>99325230</v>
      </c>
      <c r="C797" t="s">
        <v>1194</v>
      </c>
      <c r="D797" t="s">
        <v>1195</v>
      </c>
      <c r="E797" t="s">
        <v>393</v>
      </c>
      <c r="F797">
        <v>23</v>
      </c>
      <c r="G797" t="s">
        <v>352</v>
      </c>
      <c r="H797">
        <v>22689</v>
      </c>
      <c r="I797" t="s">
        <v>1178</v>
      </c>
      <c r="J797" t="s">
        <v>1179</v>
      </c>
      <c r="K797" t="s">
        <v>1180</v>
      </c>
      <c r="L797">
        <v>20000831</v>
      </c>
      <c r="M797" t="s">
        <v>1196</v>
      </c>
      <c r="N797">
        <v>223159</v>
      </c>
      <c r="P797">
        <v>1</v>
      </c>
      <c r="Q797" t="s">
        <v>357</v>
      </c>
      <c r="S797" t="s">
        <v>507</v>
      </c>
      <c r="X797" t="s">
        <v>359</v>
      </c>
      <c r="Z797" t="s">
        <v>360</v>
      </c>
    </row>
    <row r="798" spans="1:26">
      <c r="A798" t="s">
        <v>1256</v>
      </c>
      <c r="B798">
        <v>99325634</v>
      </c>
      <c r="C798" t="s">
        <v>1254</v>
      </c>
      <c r="D798" t="s">
        <v>1255</v>
      </c>
      <c r="E798" t="s">
        <v>393</v>
      </c>
      <c r="F798">
        <v>23</v>
      </c>
      <c r="G798" t="s">
        <v>352</v>
      </c>
      <c r="H798">
        <v>22689</v>
      </c>
      <c r="I798" t="s">
        <v>1178</v>
      </c>
      <c r="J798" t="s">
        <v>1179</v>
      </c>
      <c r="K798" t="s">
        <v>1180</v>
      </c>
      <c r="L798">
        <v>20000809</v>
      </c>
      <c r="M798" t="s">
        <v>1256</v>
      </c>
      <c r="N798">
        <v>223159</v>
      </c>
      <c r="P798">
        <v>1</v>
      </c>
      <c r="Q798" t="s">
        <v>357</v>
      </c>
      <c r="S798" t="s">
        <v>507</v>
      </c>
      <c r="X798" t="s">
        <v>359</v>
      </c>
      <c r="Z798" t="s">
        <v>360</v>
      </c>
    </row>
    <row r="799" spans="1:26">
      <c r="A799" t="s">
        <v>1241</v>
      </c>
      <c r="B799">
        <v>39968540</v>
      </c>
      <c r="C799" t="s">
        <v>1239</v>
      </c>
      <c r="D799" t="s">
        <v>1240</v>
      </c>
      <c r="E799" t="s">
        <v>351</v>
      </c>
      <c r="F799">
        <v>23</v>
      </c>
      <c r="G799" t="s">
        <v>352</v>
      </c>
      <c r="H799">
        <v>22689</v>
      </c>
      <c r="I799" t="s">
        <v>1178</v>
      </c>
      <c r="J799" t="s">
        <v>1179</v>
      </c>
      <c r="K799" t="s">
        <v>1180</v>
      </c>
      <c r="L799">
        <v>19980702</v>
      </c>
      <c r="M799" t="s">
        <v>1241</v>
      </c>
      <c r="N799">
        <v>223159</v>
      </c>
      <c r="P799">
        <v>3</v>
      </c>
      <c r="Q799" t="s">
        <v>357</v>
      </c>
      <c r="S799" t="s">
        <v>507</v>
      </c>
      <c r="X799" t="s">
        <v>359</v>
      </c>
      <c r="Z799" t="s">
        <v>360</v>
      </c>
    </row>
    <row r="800" spans="1:26">
      <c r="A800" t="s">
        <v>1208</v>
      </c>
      <c r="B800">
        <v>46407425</v>
      </c>
      <c r="C800" t="s">
        <v>1206</v>
      </c>
      <c r="D800" t="s">
        <v>1207</v>
      </c>
      <c r="E800" t="s">
        <v>351</v>
      </c>
      <c r="F800">
        <v>23</v>
      </c>
      <c r="G800" t="s">
        <v>352</v>
      </c>
      <c r="H800">
        <v>22689</v>
      </c>
      <c r="I800" t="s">
        <v>1178</v>
      </c>
      <c r="J800" t="s">
        <v>1179</v>
      </c>
      <c r="K800" t="s">
        <v>1180</v>
      </c>
      <c r="L800">
        <v>19980707</v>
      </c>
      <c r="M800" t="s">
        <v>1208</v>
      </c>
      <c r="N800">
        <v>223159</v>
      </c>
      <c r="P800">
        <v>3</v>
      </c>
      <c r="Q800" t="s">
        <v>357</v>
      </c>
      <c r="S800" t="s">
        <v>507</v>
      </c>
      <c r="X800" t="s">
        <v>359</v>
      </c>
      <c r="Z800" t="s">
        <v>360</v>
      </c>
    </row>
    <row r="801" spans="1:26">
      <c r="A801" t="s">
        <v>1289</v>
      </c>
      <c r="B801">
        <v>58234931</v>
      </c>
      <c r="C801" t="s">
        <v>1287</v>
      </c>
      <c r="D801" t="s">
        <v>1288</v>
      </c>
      <c r="E801" t="s">
        <v>351</v>
      </c>
      <c r="F801">
        <v>23</v>
      </c>
      <c r="G801" t="s">
        <v>352</v>
      </c>
      <c r="H801">
        <v>22689</v>
      </c>
      <c r="I801" t="s">
        <v>1178</v>
      </c>
      <c r="J801" t="s">
        <v>1179</v>
      </c>
      <c r="K801" t="s">
        <v>1180</v>
      </c>
      <c r="L801">
        <v>19990924</v>
      </c>
      <c r="M801" t="s">
        <v>1289</v>
      </c>
      <c r="N801">
        <v>223159</v>
      </c>
      <c r="P801">
        <v>2</v>
      </c>
      <c r="Q801" t="s">
        <v>357</v>
      </c>
      <c r="S801" t="s">
        <v>507</v>
      </c>
      <c r="X801" t="s">
        <v>359</v>
      </c>
      <c r="Z801" t="s">
        <v>360</v>
      </c>
    </row>
    <row r="802" spans="1:26">
      <c r="A802" t="s">
        <v>1223</v>
      </c>
      <c r="B802">
        <v>58336328</v>
      </c>
      <c r="C802" t="s">
        <v>1221</v>
      </c>
      <c r="D802" t="s">
        <v>1222</v>
      </c>
      <c r="E802" t="s">
        <v>351</v>
      </c>
      <c r="F802">
        <v>23</v>
      </c>
      <c r="G802" t="s">
        <v>352</v>
      </c>
      <c r="H802">
        <v>22689</v>
      </c>
      <c r="I802" t="s">
        <v>1178</v>
      </c>
      <c r="J802" t="s">
        <v>1179</v>
      </c>
      <c r="K802" t="s">
        <v>1180</v>
      </c>
      <c r="L802">
        <v>19990514</v>
      </c>
      <c r="M802" t="s">
        <v>1223</v>
      </c>
      <c r="N802">
        <v>223159</v>
      </c>
      <c r="P802">
        <v>2</v>
      </c>
      <c r="Q802" t="s">
        <v>357</v>
      </c>
      <c r="S802" t="s">
        <v>507</v>
      </c>
      <c r="X802" t="s">
        <v>359</v>
      </c>
      <c r="Z802" t="s">
        <v>360</v>
      </c>
    </row>
    <row r="803" spans="1:26">
      <c r="A803" t="s">
        <v>1211</v>
      </c>
      <c r="B803">
        <v>66900223</v>
      </c>
      <c r="C803" t="s">
        <v>1209</v>
      </c>
      <c r="D803" t="s">
        <v>1210</v>
      </c>
      <c r="E803" t="s">
        <v>351</v>
      </c>
      <c r="F803">
        <v>23</v>
      </c>
      <c r="G803" t="s">
        <v>352</v>
      </c>
      <c r="H803">
        <v>22689</v>
      </c>
      <c r="I803" t="s">
        <v>1178</v>
      </c>
      <c r="J803" t="s">
        <v>1179</v>
      </c>
      <c r="K803" t="s">
        <v>1180</v>
      </c>
      <c r="L803">
        <v>19990418</v>
      </c>
      <c r="M803" t="s">
        <v>1211</v>
      </c>
      <c r="N803">
        <v>223159</v>
      </c>
      <c r="P803">
        <v>2</v>
      </c>
      <c r="Q803" t="s">
        <v>357</v>
      </c>
      <c r="S803" t="s">
        <v>507</v>
      </c>
      <c r="X803" t="s">
        <v>359</v>
      </c>
      <c r="Z803" t="s">
        <v>360</v>
      </c>
    </row>
    <row r="804" spans="1:26">
      <c r="A804" t="s">
        <v>1286</v>
      </c>
      <c r="B804">
        <v>66900526</v>
      </c>
      <c r="C804" t="s">
        <v>1284</v>
      </c>
      <c r="D804" t="s">
        <v>1285</v>
      </c>
      <c r="E804" t="s">
        <v>351</v>
      </c>
      <c r="F804">
        <v>23</v>
      </c>
      <c r="G804" t="s">
        <v>352</v>
      </c>
      <c r="H804">
        <v>22689</v>
      </c>
      <c r="I804" t="s">
        <v>1178</v>
      </c>
      <c r="J804" t="s">
        <v>1179</v>
      </c>
      <c r="K804" t="s">
        <v>1180</v>
      </c>
      <c r="L804">
        <v>20000122</v>
      </c>
      <c r="M804" t="s">
        <v>1286</v>
      </c>
      <c r="N804">
        <v>223159</v>
      </c>
      <c r="P804">
        <v>2</v>
      </c>
      <c r="Q804" t="s">
        <v>357</v>
      </c>
      <c r="S804" t="s">
        <v>507</v>
      </c>
      <c r="X804" t="s">
        <v>359</v>
      </c>
      <c r="Z804" t="s">
        <v>360</v>
      </c>
    </row>
    <row r="805" spans="1:26">
      <c r="A805" t="s">
        <v>1271</v>
      </c>
      <c r="B805">
        <v>73795839</v>
      </c>
      <c r="C805" t="s">
        <v>1269</v>
      </c>
      <c r="D805" t="s">
        <v>1270</v>
      </c>
      <c r="E805" t="s">
        <v>351</v>
      </c>
      <c r="F805">
        <v>23</v>
      </c>
      <c r="G805" t="s">
        <v>352</v>
      </c>
      <c r="H805">
        <v>22689</v>
      </c>
      <c r="I805" t="s">
        <v>1178</v>
      </c>
      <c r="J805" t="s">
        <v>1179</v>
      </c>
      <c r="K805" t="s">
        <v>1180</v>
      </c>
      <c r="L805">
        <v>19981201</v>
      </c>
      <c r="M805" t="s">
        <v>1271</v>
      </c>
      <c r="N805">
        <v>223159</v>
      </c>
      <c r="P805">
        <v>3</v>
      </c>
      <c r="Q805" t="s">
        <v>357</v>
      </c>
      <c r="S805" t="s">
        <v>507</v>
      </c>
      <c r="X805" t="s">
        <v>359</v>
      </c>
      <c r="Z805" t="s">
        <v>360</v>
      </c>
    </row>
    <row r="806" spans="1:26">
      <c r="A806" t="s">
        <v>1259</v>
      </c>
      <c r="B806">
        <v>73795940</v>
      </c>
      <c r="C806" t="s">
        <v>1257</v>
      </c>
      <c r="D806" t="s">
        <v>1258</v>
      </c>
      <c r="E806" t="s">
        <v>351</v>
      </c>
      <c r="F806">
        <v>23</v>
      </c>
      <c r="G806" t="s">
        <v>352</v>
      </c>
      <c r="H806">
        <v>22689</v>
      </c>
      <c r="I806" t="s">
        <v>1178</v>
      </c>
      <c r="J806" t="s">
        <v>1179</v>
      </c>
      <c r="K806" t="s">
        <v>1180</v>
      </c>
      <c r="L806">
        <v>19981208</v>
      </c>
      <c r="M806" t="s">
        <v>1259</v>
      </c>
      <c r="N806">
        <v>223159</v>
      </c>
      <c r="P806">
        <v>3</v>
      </c>
      <c r="Q806" t="s">
        <v>357</v>
      </c>
      <c r="S806" t="s">
        <v>507</v>
      </c>
      <c r="X806" t="s">
        <v>359</v>
      </c>
      <c r="Z806" t="s">
        <v>360</v>
      </c>
    </row>
    <row r="807" spans="1:26">
      <c r="A807" t="s">
        <v>1205</v>
      </c>
      <c r="B807">
        <v>75828535</v>
      </c>
      <c r="C807" t="s">
        <v>1203</v>
      </c>
      <c r="D807" t="s">
        <v>1204</v>
      </c>
      <c r="E807" t="s">
        <v>351</v>
      </c>
      <c r="F807">
        <v>23</v>
      </c>
      <c r="G807" t="s">
        <v>352</v>
      </c>
      <c r="H807">
        <v>22689</v>
      </c>
      <c r="I807" t="s">
        <v>1178</v>
      </c>
      <c r="J807" t="s">
        <v>1179</v>
      </c>
      <c r="K807" t="s">
        <v>1180</v>
      </c>
      <c r="L807">
        <v>19980821</v>
      </c>
      <c r="M807" t="s">
        <v>1205</v>
      </c>
      <c r="N807">
        <v>223159</v>
      </c>
      <c r="P807">
        <v>3</v>
      </c>
      <c r="Q807" t="s">
        <v>357</v>
      </c>
      <c r="S807" t="s">
        <v>507</v>
      </c>
      <c r="X807" t="s">
        <v>359</v>
      </c>
      <c r="Z807" t="s">
        <v>360</v>
      </c>
    </row>
    <row r="808" spans="1:26">
      <c r="A808" t="s">
        <v>1199</v>
      </c>
      <c r="B808">
        <v>75829435</v>
      </c>
      <c r="C808" t="s">
        <v>1197</v>
      </c>
      <c r="D808" t="s">
        <v>1198</v>
      </c>
      <c r="E808" t="s">
        <v>351</v>
      </c>
      <c r="F808">
        <v>23</v>
      </c>
      <c r="G808" t="s">
        <v>352</v>
      </c>
      <c r="H808">
        <v>22689</v>
      </c>
      <c r="I808" t="s">
        <v>1178</v>
      </c>
      <c r="J808" t="s">
        <v>1179</v>
      </c>
      <c r="K808" t="s">
        <v>1180</v>
      </c>
      <c r="L808">
        <v>19980801</v>
      </c>
      <c r="M808" t="s">
        <v>1199</v>
      </c>
      <c r="N808">
        <v>223159</v>
      </c>
      <c r="P808">
        <v>3</v>
      </c>
      <c r="Q808" t="s">
        <v>357</v>
      </c>
      <c r="S808" t="s">
        <v>507</v>
      </c>
      <c r="X808" t="s">
        <v>359</v>
      </c>
      <c r="Z808" t="s">
        <v>360</v>
      </c>
    </row>
    <row r="809" spans="1:26">
      <c r="A809" t="s">
        <v>1283</v>
      </c>
      <c r="B809">
        <v>82064222</v>
      </c>
      <c r="C809" t="s">
        <v>1281</v>
      </c>
      <c r="D809" t="s">
        <v>1282</v>
      </c>
      <c r="E809" t="s">
        <v>351</v>
      </c>
      <c r="F809">
        <v>23</v>
      </c>
      <c r="G809" t="s">
        <v>352</v>
      </c>
      <c r="H809">
        <v>22689</v>
      </c>
      <c r="I809" t="s">
        <v>1178</v>
      </c>
      <c r="J809" t="s">
        <v>1179</v>
      </c>
      <c r="K809" t="s">
        <v>1180</v>
      </c>
      <c r="L809">
        <v>19990814</v>
      </c>
      <c r="M809" t="s">
        <v>1283</v>
      </c>
      <c r="N809">
        <v>223159</v>
      </c>
      <c r="P809">
        <v>2</v>
      </c>
      <c r="Q809" t="s">
        <v>357</v>
      </c>
      <c r="S809" t="s">
        <v>507</v>
      </c>
      <c r="X809" t="s">
        <v>359</v>
      </c>
      <c r="Z809" t="s">
        <v>360</v>
      </c>
    </row>
    <row r="810" spans="1:26">
      <c r="A810" t="s">
        <v>1268</v>
      </c>
      <c r="B810">
        <v>87926436</v>
      </c>
      <c r="C810" t="s">
        <v>1266</v>
      </c>
      <c r="D810" t="s">
        <v>1267</v>
      </c>
      <c r="E810" t="s">
        <v>351</v>
      </c>
      <c r="F810">
        <v>23</v>
      </c>
      <c r="G810" t="s">
        <v>352</v>
      </c>
      <c r="H810">
        <v>22689</v>
      </c>
      <c r="I810" t="s">
        <v>1178</v>
      </c>
      <c r="J810" t="s">
        <v>1179</v>
      </c>
      <c r="K810" t="s">
        <v>1180</v>
      </c>
      <c r="L810">
        <v>20000205</v>
      </c>
      <c r="M810" t="s">
        <v>1268</v>
      </c>
      <c r="N810">
        <v>223159</v>
      </c>
      <c r="P810">
        <v>2</v>
      </c>
      <c r="Q810" t="s">
        <v>357</v>
      </c>
      <c r="S810" t="s">
        <v>507</v>
      </c>
      <c r="X810" t="s">
        <v>359</v>
      </c>
      <c r="Z810" t="s">
        <v>360</v>
      </c>
    </row>
    <row r="811" spans="1:26">
      <c r="A811" t="s">
        <v>1220</v>
      </c>
      <c r="B811">
        <v>96746638</v>
      </c>
      <c r="C811" t="s">
        <v>1218</v>
      </c>
      <c r="D811" t="s">
        <v>1219</v>
      </c>
      <c r="E811" t="s">
        <v>351</v>
      </c>
      <c r="F811">
        <v>23</v>
      </c>
      <c r="G811" t="s">
        <v>352</v>
      </c>
      <c r="H811">
        <v>22689</v>
      </c>
      <c r="I811" t="s">
        <v>1178</v>
      </c>
      <c r="J811" t="s">
        <v>1179</v>
      </c>
      <c r="K811" t="s">
        <v>1180</v>
      </c>
      <c r="L811">
        <v>19980514</v>
      </c>
      <c r="M811" t="s">
        <v>1220</v>
      </c>
      <c r="N811">
        <v>223159</v>
      </c>
      <c r="P811">
        <v>3</v>
      </c>
      <c r="Q811" t="s">
        <v>357</v>
      </c>
      <c r="S811" t="s">
        <v>507</v>
      </c>
      <c r="X811" t="s">
        <v>359</v>
      </c>
      <c r="Z811" t="s">
        <v>360</v>
      </c>
    </row>
    <row r="812" spans="1:26">
      <c r="A812" t="s">
        <v>1262</v>
      </c>
      <c r="B812">
        <v>97493335</v>
      </c>
      <c r="C812" t="s">
        <v>1260</v>
      </c>
      <c r="D812" t="s">
        <v>1261</v>
      </c>
      <c r="E812" t="s">
        <v>351</v>
      </c>
      <c r="F812">
        <v>23</v>
      </c>
      <c r="G812" t="s">
        <v>352</v>
      </c>
      <c r="H812">
        <v>22689</v>
      </c>
      <c r="I812" t="s">
        <v>1178</v>
      </c>
      <c r="J812" t="s">
        <v>1179</v>
      </c>
      <c r="K812" t="s">
        <v>1180</v>
      </c>
      <c r="L812">
        <v>20000708</v>
      </c>
      <c r="M812" t="s">
        <v>1262</v>
      </c>
      <c r="N812">
        <v>223159</v>
      </c>
      <c r="P812">
        <v>1</v>
      </c>
      <c r="Q812" t="s">
        <v>357</v>
      </c>
      <c r="S812" t="s">
        <v>507</v>
      </c>
      <c r="X812" t="s">
        <v>359</v>
      </c>
      <c r="Z812" t="s">
        <v>360</v>
      </c>
    </row>
    <row r="813" spans="1:26">
      <c r="A813" t="s">
        <v>1292</v>
      </c>
      <c r="B813">
        <v>74272325</v>
      </c>
      <c r="C813" t="s">
        <v>1290</v>
      </c>
      <c r="D813" t="s">
        <v>1291</v>
      </c>
      <c r="E813" t="s">
        <v>351</v>
      </c>
      <c r="F813">
        <v>23</v>
      </c>
      <c r="G813" t="s">
        <v>352</v>
      </c>
      <c r="H813">
        <v>22689</v>
      </c>
      <c r="I813" t="s">
        <v>1178</v>
      </c>
      <c r="J813" t="s">
        <v>1179</v>
      </c>
      <c r="K813" t="s">
        <v>1180</v>
      </c>
      <c r="L813">
        <v>20010227</v>
      </c>
      <c r="M813" t="s">
        <v>1292</v>
      </c>
      <c r="N813">
        <v>223159</v>
      </c>
      <c r="P813">
        <v>1</v>
      </c>
      <c r="Q813" t="s">
        <v>357</v>
      </c>
      <c r="S813" t="s">
        <v>507</v>
      </c>
      <c r="X813" t="s">
        <v>359</v>
      </c>
      <c r="Z813" t="s">
        <v>360</v>
      </c>
    </row>
    <row r="814" spans="1:26">
      <c r="A814" t="s">
        <v>1247</v>
      </c>
      <c r="B814">
        <v>99305127</v>
      </c>
      <c r="C814" t="s">
        <v>1245</v>
      </c>
      <c r="D814" t="s">
        <v>1246</v>
      </c>
      <c r="E814" t="s">
        <v>351</v>
      </c>
      <c r="F814">
        <v>23</v>
      </c>
      <c r="G814" t="s">
        <v>352</v>
      </c>
      <c r="H814">
        <v>22689</v>
      </c>
      <c r="I814" t="s">
        <v>1178</v>
      </c>
      <c r="J814" t="s">
        <v>1179</v>
      </c>
      <c r="K814" t="s">
        <v>1180</v>
      </c>
      <c r="L814">
        <v>20000619</v>
      </c>
      <c r="M814" t="s">
        <v>1247</v>
      </c>
      <c r="N814">
        <v>223159</v>
      </c>
      <c r="P814">
        <v>1</v>
      </c>
      <c r="Q814" t="s">
        <v>357</v>
      </c>
      <c r="S814" t="s">
        <v>507</v>
      </c>
      <c r="X814" t="s">
        <v>359</v>
      </c>
      <c r="Z814" t="s">
        <v>360</v>
      </c>
    </row>
    <row r="815" spans="1:26">
      <c r="A815" t="s">
        <v>1232</v>
      </c>
      <c r="B815">
        <v>99306229</v>
      </c>
      <c r="C815" t="s">
        <v>1230</v>
      </c>
      <c r="D815" t="s">
        <v>1231</v>
      </c>
      <c r="E815" t="s">
        <v>351</v>
      </c>
      <c r="F815">
        <v>23</v>
      </c>
      <c r="G815" t="s">
        <v>352</v>
      </c>
      <c r="H815">
        <v>22689</v>
      </c>
      <c r="I815" t="s">
        <v>1178</v>
      </c>
      <c r="J815" t="s">
        <v>1179</v>
      </c>
      <c r="K815" t="s">
        <v>1180</v>
      </c>
      <c r="L815">
        <v>20010312</v>
      </c>
      <c r="M815" t="s">
        <v>1232</v>
      </c>
      <c r="N815">
        <v>223159</v>
      </c>
      <c r="P815">
        <v>1</v>
      </c>
      <c r="Q815" t="s">
        <v>357</v>
      </c>
      <c r="S815" t="s">
        <v>507</v>
      </c>
      <c r="X815" t="s">
        <v>359</v>
      </c>
      <c r="Z815" t="s">
        <v>360</v>
      </c>
    </row>
    <row r="816" spans="1:26">
      <c r="A816" t="s">
        <v>1277</v>
      </c>
      <c r="B816">
        <v>99306431</v>
      </c>
      <c r="C816" t="s">
        <v>1275</v>
      </c>
      <c r="D816" t="s">
        <v>1276</v>
      </c>
      <c r="E816" t="s">
        <v>351</v>
      </c>
      <c r="F816">
        <v>23</v>
      </c>
      <c r="G816" t="s">
        <v>352</v>
      </c>
      <c r="H816">
        <v>22689</v>
      </c>
      <c r="I816" t="s">
        <v>1178</v>
      </c>
      <c r="J816" t="s">
        <v>1179</v>
      </c>
      <c r="K816" t="s">
        <v>1180</v>
      </c>
      <c r="L816">
        <v>20000610</v>
      </c>
      <c r="M816" t="s">
        <v>1277</v>
      </c>
      <c r="N816">
        <v>223159</v>
      </c>
      <c r="P816">
        <v>1</v>
      </c>
      <c r="Q816" t="s">
        <v>357</v>
      </c>
      <c r="S816" t="s">
        <v>507</v>
      </c>
      <c r="X816" t="s">
        <v>359</v>
      </c>
      <c r="Z816" t="s">
        <v>360</v>
      </c>
    </row>
    <row r="817" spans="1:26">
      <c r="A817" t="s">
        <v>1190</v>
      </c>
      <c r="B817">
        <v>99307028</v>
      </c>
      <c r="C817" t="s">
        <v>1188</v>
      </c>
      <c r="D817" t="s">
        <v>1189</v>
      </c>
      <c r="E817" t="s">
        <v>351</v>
      </c>
      <c r="F817">
        <v>23</v>
      </c>
      <c r="G817" t="s">
        <v>352</v>
      </c>
      <c r="H817">
        <v>22689</v>
      </c>
      <c r="I817" t="s">
        <v>1178</v>
      </c>
      <c r="J817" t="s">
        <v>1179</v>
      </c>
      <c r="K817" t="s">
        <v>1180</v>
      </c>
      <c r="L817">
        <v>20000721</v>
      </c>
      <c r="M817" t="s">
        <v>1190</v>
      </c>
      <c r="N817">
        <v>223159</v>
      </c>
      <c r="P817">
        <v>1</v>
      </c>
      <c r="Q817" t="s">
        <v>357</v>
      </c>
      <c r="S817" t="s">
        <v>507</v>
      </c>
      <c r="X817" t="s">
        <v>359</v>
      </c>
      <c r="Z817" t="s">
        <v>360</v>
      </c>
    </row>
    <row r="818" spans="1:26">
      <c r="A818" t="s">
        <v>3487</v>
      </c>
      <c r="B818">
        <v>89299744</v>
      </c>
      <c r="C818" t="s">
        <v>3482</v>
      </c>
      <c r="D818" t="s">
        <v>3483</v>
      </c>
      <c r="E818" t="s">
        <v>393</v>
      </c>
      <c r="F818">
        <v>23</v>
      </c>
      <c r="G818" t="s">
        <v>352</v>
      </c>
      <c r="H818">
        <v>22690</v>
      </c>
      <c r="I818" t="s">
        <v>3484</v>
      </c>
      <c r="J818" t="s">
        <v>3485</v>
      </c>
      <c r="K818" t="s">
        <v>3486</v>
      </c>
      <c r="L818">
        <v>19990612</v>
      </c>
      <c r="M818" t="s">
        <v>3487</v>
      </c>
      <c r="N818">
        <v>223160</v>
      </c>
      <c r="P818">
        <v>2</v>
      </c>
      <c r="Q818" t="s">
        <v>357</v>
      </c>
      <c r="S818" t="s">
        <v>507</v>
      </c>
      <c r="X818" t="s">
        <v>359</v>
      </c>
      <c r="Z818" t="s">
        <v>360</v>
      </c>
    </row>
    <row r="819" spans="1:26">
      <c r="A819" t="s">
        <v>3493</v>
      </c>
      <c r="B819">
        <v>97829742</v>
      </c>
      <c r="C819" t="s">
        <v>3491</v>
      </c>
      <c r="D819" t="s">
        <v>3492</v>
      </c>
      <c r="E819" t="s">
        <v>393</v>
      </c>
      <c r="F819">
        <v>23</v>
      </c>
      <c r="G819" t="s">
        <v>352</v>
      </c>
      <c r="H819">
        <v>22690</v>
      </c>
      <c r="I819" t="s">
        <v>3484</v>
      </c>
      <c r="J819" t="s">
        <v>3485</v>
      </c>
      <c r="K819" t="s">
        <v>3486</v>
      </c>
      <c r="L819">
        <v>19990418</v>
      </c>
      <c r="M819" t="s">
        <v>3493</v>
      </c>
      <c r="N819">
        <v>223160</v>
      </c>
      <c r="P819">
        <v>2</v>
      </c>
      <c r="Q819" t="s">
        <v>357</v>
      </c>
      <c r="S819" t="s">
        <v>507</v>
      </c>
      <c r="X819" t="s">
        <v>359</v>
      </c>
      <c r="Z819" t="s">
        <v>360</v>
      </c>
    </row>
    <row r="820" spans="1:26">
      <c r="A820" t="s">
        <v>3490</v>
      </c>
      <c r="B820">
        <v>89299542</v>
      </c>
      <c r="C820" t="s">
        <v>3488</v>
      </c>
      <c r="D820" t="s">
        <v>3489</v>
      </c>
      <c r="E820" t="s">
        <v>351</v>
      </c>
      <c r="F820">
        <v>23</v>
      </c>
      <c r="G820" t="s">
        <v>352</v>
      </c>
      <c r="H820">
        <v>22690</v>
      </c>
      <c r="I820" t="s">
        <v>3484</v>
      </c>
      <c r="J820" t="s">
        <v>3485</v>
      </c>
      <c r="K820" t="s">
        <v>3486</v>
      </c>
      <c r="L820">
        <v>20000325</v>
      </c>
      <c r="M820" t="s">
        <v>3490</v>
      </c>
      <c r="N820">
        <v>223160</v>
      </c>
      <c r="P820">
        <v>2</v>
      </c>
      <c r="Q820" t="s">
        <v>357</v>
      </c>
      <c r="S820" t="s">
        <v>507</v>
      </c>
      <c r="X820" t="s">
        <v>359</v>
      </c>
      <c r="Z820" t="s">
        <v>360</v>
      </c>
    </row>
    <row r="821" spans="1:26">
      <c r="A821" t="s">
        <v>3496</v>
      </c>
      <c r="B821">
        <v>97829944</v>
      </c>
      <c r="C821" t="s">
        <v>3494</v>
      </c>
      <c r="D821" t="s">
        <v>3495</v>
      </c>
      <c r="E821" t="s">
        <v>351</v>
      </c>
      <c r="F821">
        <v>23</v>
      </c>
      <c r="G821" t="s">
        <v>352</v>
      </c>
      <c r="H821">
        <v>22690</v>
      </c>
      <c r="I821" t="s">
        <v>3484</v>
      </c>
      <c r="J821" t="s">
        <v>3485</v>
      </c>
      <c r="K821" t="s">
        <v>3486</v>
      </c>
      <c r="L821">
        <v>19990607</v>
      </c>
      <c r="M821" t="s">
        <v>3496</v>
      </c>
      <c r="N821">
        <v>223160</v>
      </c>
      <c r="P821">
        <v>2</v>
      </c>
      <c r="Q821" t="s">
        <v>357</v>
      </c>
      <c r="S821" t="s">
        <v>507</v>
      </c>
      <c r="X821" t="s">
        <v>359</v>
      </c>
      <c r="Z821" t="s">
        <v>360</v>
      </c>
    </row>
    <row r="822" spans="1:26">
      <c r="A822" t="s">
        <v>5204</v>
      </c>
      <c r="B822">
        <v>40007011</v>
      </c>
      <c r="C822" t="s">
        <v>5202</v>
      </c>
      <c r="D822" t="s">
        <v>5203</v>
      </c>
      <c r="E822" t="s">
        <v>393</v>
      </c>
      <c r="F822">
        <v>23</v>
      </c>
      <c r="G822" t="s">
        <v>352</v>
      </c>
      <c r="H822">
        <v>22691</v>
      </c>
      <c r="I822" t="s">
        <v>5079</v>
      </c>
      <c r="J822" t="s">
        <v>5080</v>
      </c>
      <c r="K822" t="s">
        <v>5081</v>
      </c>
      <c r="L822">
        <v>19980619</v>
      </c>
      <c r="M822" t="s">
        <v>5204</v>
      </c>
      <c r="N822">
        <v>223161</v>
      </c>
      <c r="P822">
        <v>3</v>
      </c>
      <c r="Q822" t="s">
        <v>357</v>
      </c>
      <c r="S822" t="s">
        <v>507</v>
      </c>
      <c r="X822" t="s">
        <v>359</v>
      </c>
      <c r="Z822" t="s">
        <v>360</v>
      </c>
    </row>
    <row r="823" spans="1:26">
      <c r="A823" t="s">
        <v>5151</v>
      </c>
      <c r="B823">
        <v>49214525</v>
      </c>
      <c r="C823" t="s">
        <v>5149</v>
      </c>
      <c r="D823" t="s">
        <v>5150</v>
      </c>
      <c r="E823" t="s">
        <v>393</v>
      </c>
      <c r="F823">
        <v>23</v>
      </c>
      <c r="G823" t="s">
        <v>352</v>
      </c>
      <c r="H823">
        <v>22691</v>
      </c>
      <c r="I823" t="s">
        <v>5079</v>
      </c>
      <c r="J823" t="s">
        <v>5080</v>
      </c>
      <c r="K823" t="s">
        <v>5081</v>
      </c>
      <c r="L823">
        <v>19990722</v>
      </c>
      <c r="M823" t="s">
        <v>5151</v>
      </c>
      <c r="N823">
        <v>223161</v>
      </c>
      <c r="P823">
        <v>2</v>
      </c>
      <c r="Q823" t="s">
        <v>357</v>
      </c>
      <c r="S823" t="s">
        <v>507</v>
      </c>
      <c r="X823" t="s">
        <v>359</v>
      </c>
      <c r="Z823" t="s">
        <v>360</v>
      </c>
    </row>
    <row r="824" spans="1:26">
      <c r="A824" t="s">
        <v>5157</v>
      </c>
      <c r="B824">
        <v>49214727</v>
      </c>
      <c r="C824" t="s">
        <v>5155</v>
      </c>
      <c r="D824" t="s">
        <v>5156</v>
      </c>
      <c r="E824" t="s">
        <v>393</v>
      </c>
      <c r="F824">
        <v>23</v>
      </c>
      <c r="G824" t="s">
        <v>352</v>
      </c>
      <c r="H824">
        <v>22691</v>
      </c>
      <c r="I824" t="s">
        <v>5079</v>
      </c>
      <c r="J824" t="s">
        <v>5080</v>
      </c>
      <c r="K824" t="s">
        <v>5081</v>
      </c>
      <c r="L824">
        <v>19990713</v>
      </c>
      <c r="M824" t="s">
        <v>5157</v>
      </c>
      <c r="N824">
        <v>223161</v>
      </c>
      <c r="P824">
        <v>2</v>
      </c>
      <c r="Q824" t="s">
        <v>357</v>
      </c>
      <c r="S824" t="s">
        <v>507</v>
      </c>
      <c r="X824" t="s">
        <v>359</v>
      </c>
      <c r="Z824" t="s">
        <v>360</v>
      </c>
    </row>
    <row r="825" spans="1:26">
      <c r="A825" t="s">
        <v>5118</v>
      </c>
      <c r="B825">
        <v>49215021</v>
      </c>
      <c r="C825" t="s">
        <v>5116</v>
      </c>
      <c r="D825" t="s">
        <v>5117</v>
      </c>
      <c r="E825" t="s">
        <v>393</v>
      </c>
      <c r="F825">
        <v>23</v>
      </c>
      <c r="G825" t="s">
        <v>352</v>
      </c>
      <c r="H825">
        <v>22691</v>
      </c>
      <c r="I825" t="s">
        <v>5079</v>
      </c>
      <c r="J825" t="s">
        <v>5080</v>
      </c>
      <c r="K825" t="s">
        <v>5081</v>
      </c>
      <c r="L825">
        <v>19991010</v>
      </c>
      <c r="M825" t="s">
        <v>5118</v>
      </c>
      <c r="N825">
        <v>223161</v>
      </c>
      <c r="P825">
        <v>2</v>
      </c>
      <c r="Q825" t="s">
        <v>357</v>
      </c>
      <c r="S825" t="s">
        <v>507</v>
      </c>
      <c r="X825" t="s">
        <v>359</v>
      </c>
      <c r="Z825" t="s">
        <v>360</v>
      </c>
    </row>
    <row r="826" spans="1:26">
      <c r="A826" t="s">
        <v>5130</v>
      </c>
      <c r="B826">
        <v>58497134</v>
      </c>
      <c r="C826" t="s">
        <v>5128</v>
      </c>
      <c r="D826" t="s">
        <v>5129</v>
      </c>
      <c r="E826" t="s">
        <v>393</v>
      </c>
      <c r="F826">
        <v>23</v>
      </c>
      <c r="G826" t="s">
        <v>352</v>
      </c>
      <c r="H826">
        <v>22691</v>
      </c>
      <c r="I826" t="s">
        <v>5079</v>
      </c>
      <c r="J826" t="s">
        <v>5080</v>
      </c>
      <c r="K826" t="s">
        <v>5081</v>
      </c>
      <c r="L826">
        <v>19990302</v>
      </c>
      <c r="M826" t="s">
        <v>5130</v>
      </c>
      <c r="N826">
        <v>223161</v>
      </c>
      <c r="P826">
        <v>3</v>
      </c>
      <c r="Q826" t="s">
        <v>357</v>
      </c>
      <c r="S826" t="s">
        <v>507</v>
      </c>
      <c r="X826" t="s">
        <v>359</v>
      </c>
      <c r="Z826" t="s">
        <v>360</v>
      </c>
    </row>
    <row r="827" spans="1:26">
      <c r="A827" t="s">
        <v>5082</v>
      </c>
      <c r="B827">
        <v>75058328</v>
      </c>
      <c r="C827" t="s">
        <v>5077</v>
      </c>
      <c r="D827" t="s">
        <v>5078</v>
      </c>
      <c r="E827" t="s">
        <v>393</v>
      </c>
      <c r="F827">
        <v>23</v>
      </c>
      <c r="G827" t="s">
        <v>352</v>
      </c>
      <c r="H827">
        <v>22691</v>
      </c>
      <c r="I827" t="s">
        <v>5079</v>
      </c>
      <c r="J827" t="s">
        <v>5080</v>
      </c>
      <c r="K827" t="s">
        <v>5081</v>
      </c>
      <c r="L827">
        <v>19990304</v>
      </c>
      <c r="M827" t="s">
        <v>5082</v>
      </c>
      <c r="N827">
        <v>223161</v>
      </c>
      <c r="P827">
        <v>3</v>
      </c>
      <c r="Q827" t="s">
        <v>357</v>
      </c>
      <c r="S827" t="s">
        <v>507</v>
      </c>
      <c r="X827" t="s">
        <v>359</v>
      </c>
      <c r="Z827" t="s">
        <v>360</v>
      </c>
    </row>
    <row r="828" spans="1:26">
      <c r="A828" t="s">
        <v>5112</v>
      </c>
      <c r="B828">
        <v>75059834</v>
      </c>
      <c r="C828" t="s">
        <v>5110</v>
      </c>
      <c r="D828" t="s">
        <v>5111</v>
      </c>
      <c r="E828" t="s">
        <v>393</v>
      </c>
      <c r="F828">
        <v>23</v>
      </c>
      <c r="G828" t="s">
        <v>352</v>
      </c>
      <c r="H828">
        <v>22691</v>
      </c>
      <c r="I828" t="s">
        <v>5079</v>
      </c>
      <c r="J828" t="s">
        <v>5080</v>
      </c>
      <c r="K828" t="s">
        <v>5081</v>
      </c>
      <c r="L828">
        <v>19980926</v>
      </c>
      <c r="M828" t="s">
        <v>5112</v>
      </c>
      <c r="N828">
        <v>223161</v>
      </c>
      <c r="P828">
        <v>3</v>
      </c>
      <c r="Q828" t="s">
        <v>357</v>
      </c>
      <c r="S828" t="s">
        <v>507</v>
      </c>
      <c r="X828" t="s">
        <v>359</v>
      </c>
      <c r="Z828" t="s">
        <v>360</v>
      </c>
    </row>
    <row r="829" spans="1:26">
      <c r="A829" t="s">
        <v>5103</v>
      </c>
      <c r="B829">
        <v>75060119</v>
      </c>
      <c r="C829" t="s">
        <v>5101</v>
      </c>
      <c r="D829" t="s">
        <v>5102</v>
      </c>
      <c r="E829" t="s">
        <v>393</v>
      </c>
      <c r="F829">
        <v>23</v>
      </c>
      <c r="G829" t="s">
        <v>352</v>
      </c>
      <c r="H829">
        <v>22691</v>
      </c>
      <c r="I829" t="s">
        <v>5079</v>
      </c>
      <c r="J829" t="s">
        <v>5080</v>
      </c>
      <c r="K829" t="s">
        <v>5081</v>
      </c>
      <c r="L829">
        <v>19980719</v>
      </c>
      <c r="M829" t="s">
        <v>5103</v>
      </c>
      <c r="N829">
        <v>223161</v>
      </c>
      <c r="P829">
        <v>3</v>
      </c>
      <c r="Q829" t="s">
        <v>357</v>
      </c>
      <c r="S829" t="s">
        <v>507</v>
      </c>
      <c r="X829" t="s">
        <v>359</v>
      </c>
      <c r="Z829" t="s">
        <v>360</v>
      </c>
    </row>
    <row r="830" spans="1:26">
      <c r="A830" t="s">
        <v>5106</v>
      </c>
      <c r="B830">
        <v>84926534</v>
      </c>
      <c r="C830" t="s">
        <v>5104</v>
      </c>
      <c r="D830" t="s">
        <v>5105</v>
      </c>
      <c r="E830" t="s">
        <v>393</v>
      </c>
      <c r="F830">
        <v>23</v>
      </c>
      <c r="G830" t="s">
        <v>352</v>
      </c>
      <c r="H830">
        <v>22691</v>
      </c>
      <c r="I830" t="s">
        <v>5079</v>
      </c>
      <c r="J830" t="s">
        <v>5080</v>
      </c>
      <c r="K830" t="s">
        <v>5081</v>
      </c>
      <c r="L830">
        <v>19980924</v>
      </c>
      <c r="M830" t="s">
        <v>5106</v>
      </c>
      <c r="N830">
        <v>223161</v>
      </c>
      <c r="P830">
        <v>3</v>
      </c>
      <c r="Q830" t="s">
        <v>357</v>
      </c>
      <c r="S830" t="s">
        <v>507</v>
      </c>
      <c r="X830" t="s">
        <v>359</v>
      </c>
      <c r="Z830" t="s">
        <v>360</v>
      </c>
    </row>
    <row r="831" spans="1:26">
      <c r="A831" t="s">
        <v>5094</v>
      </c>
      <c r="B831">
        <v>86217327</v>
      </c>
      <c r="C831" t="s">
        <v>5092</v>
      </c>
      <c r="D831" t="s">
        <v>5093</v>
      </c>
      <c r="E831" t="s">
        <v>393</v>
      </c>
      <c r="F831">
        <v>23</v>
      </c>
      <c r="G831" t="s">
        <v>352</v>
      </c>
      <c r="H831">
        <v>22691</v>
      </c>
      <c r="I831" t="s">
        <v>5079</v>
      </c>
      <c r="J831" t="s">
        <v>5080</v>
      </c>
      <c r="K831" t="s">
        <v>5081</v>
      </c>
      <c r="L831">
        <v>19991022</v>
      </c>
      <c r="M831" t="s">
        <v>5094</v>
      </c>
      <c r="N831">
        <v>223161</v>
      </c>
      <c r="P831">
        <v>2</v>
      </c>
      <c r="Q831" t="s">
        <v>357</v>
      </c>
      <c r="S831" t="s">
        <v>507</v>
      </c>
      <c r="X831" t="s">
        <v>359</v>
      </c>
      <c r="Z831" t="s">
        <v>360</v>
      </c>
    </row>
    <row r="832" spans="1:26">
      <c r="A832" t="s">
        <v>5166</v>
      </c>
      <c r="B832">
        <v>86217630</v>
      </c>
      <c r="C832" t="s">
        <v>5164</v>
      </c>
      <c r="D832" t="s">
        <v>5165</v>
      </c>
      <c r="E832" t="s">
        <v>393</v>
      </c>
      <c r="F832">
        <v>23</v>
      </c>
      <c r="G832" t="s">
        <v>352</v>
      </c>
      <c r="H832">
        <v>22691</v>
      </c>
      <c r="I832" t="s">
        <v>5079</v>
      </c>
      <c r="J832" t="s">
        <v>5080</v>
      </c>
      <c r="K832" t="s">
        <v>5081</v>
      </c>
      <c r="L832">
        <v>19990605</v>
      </c>
      <c r="M832" t="s">
        <v>5166</v>
      </c>
      <c r="N832">
        <v>223161</v>
      </c>
      <c r="P832">
        <v>2</v>
      </c>
      <c r="Q832" t="s">
        <v>357</v>
      </c>
      <c r="S832" t="s">
        <v>507</v>
      </c>
      <c r="X832" t="s">
        <v>359</v>
      </c>
      <c r="Z832" t="s">
        <v>360</v>
      </c>
    </row>
    <row r="833" spans="1:26">
      <c r="A833" t="s">
        <v>5178</v>
      </c>
      <c r="B833">
        <v>86217832</v>
      </c>
      <c r="C833" t="s">
        <v>5176</v>
      </c>
      <c r="D833" t="s">
        <v>5177</v>
      </c>
      <c r="E833" t="s">
        <v>393</v>
      </c>
      <c r="F833">
        <v>23</v>
      </c>
      <c r="G833" t="s">
        <v>352</v>
      </c>
      <c r="H833">
        <v>22691</v>
      </c>
      <c r="I833" t="s">
        <v>5079</v>
      </c>
      <c r="J833" t="s">
        <v>5080</v>
      </c>
      <c r="K833" t="s">
        <v>5081</v>
      </c>
      <c r="L833">
        <v>20000309</v>
      </c>
      <c r="M833" t="s">
        <v>5178</v>
      </c>
      <c r="N833">
        <v>223161</v>
      </c>
      <c r="P833">
        <v>2</v>
      </c>
      <c r="Q833" t="s">
        <v>357</v>
      </c>
      <c r="S833" t="s">
        <v>507</v>
      </c>
      <c r="X833" t="s">
        <v>359</v>
      </c>
      <c r="Z833" t="s">
        <v>360</v>
      </c>
    </row>
    <row r="834" spans="1:26">
      <c r="A834" t="s">
        <v>5228</v>
      </c>
      <c r="B834">
        <v>86218227</v>
      </c>
      <c r="C834" t="s">
        <v>5226</v>
      </c>
      <c r="D834" t="s">
        <v>5227</v>
      </c>
      <c r="E834" t="s">
        <v>393</v>
      </c>
      <c r="F834">
        <v>23</v>
      </c>
      <c r="G834" t="s">
        <v>352</v>
      </c>
      <c r="H834">
        <v>22691</v>
      </c>
      <c r="I834" t="s">
        <v>5079</v>
      </c>
      <c r="J834" t="s">
        <v>5080</v>
      </c>
      <c r="K834" t="s">
        <v>5081</v>
      </c>
      <c r="L834">
        <v>20000121</v>
      </c>
      <c r="M834" t="s">
        <v>5228</v>
      </c>
      <c r="N834">
        <v>223161</v>
      </c>
      <c r="P834">
        <v>2</v>
      </c>
      <c r="Q834" t="s">
        <v>357</v>
      </c>
      <c r="S834" t="s">
        <v>507</v>
      </c>
      <c r="X834" t="s">
        <v>359</v>
      </c>
      <c r="Z834" t="s">
        <v>360</v>
      </c>
    </row>
    <row r="835" spans="1:26">
      <c r="A835" t="s">
        <v>5136</v>
      </c>
      <c r="B835">
        <v>86218631</v>
      </c>
      <c r="C835" t="s">
        <v>5134</v>
      </c>
      <c r="D835" t="s">
        <v>5135</v>
      </c>
      <c r="E835" t="s">
        <v>393</v>
      </c>
      <c r="F835">
        <v>23</v>
      </c>
      <c r="G835" t="s">
        <v>352</v>
      </c>
      <c r="H835">
        <v>22691</v>
      </c>
      <c r="I835" t="s">
        <v>5079</v>
      </c>
      <c r="J835" t="s">
        <v>5080</v>
      </c>
      <c r="K835" t="s">
        <v>5081</v>
      </c>
      <c r="L835">
        <v>19990403</v>
      </c>
      <c r="M835" t="s">
        <v>5136</v>
      </c>
      <c r="N835">
        <v>223161</v>
      </c>
      <c r="P835">
        <v>2</v>
      </c>
      <c r="Q835" t="s">
        <v>357</v>
      </c>
      <c r="S835" t="s">
        <v>507</v>
      </c>
      <c r="X835" t="s">
        <v>359</v>
      </c>
      <c r="Z835" t="s">
        <v>360</v>
      </c>
    </row>
    <row r="836" spans="1:26">
      <c r="A836" t="s">
        <v>5196</v>
      </c>
      <c r="B836">
        <v>68402626</v>
      </c>
      <c r="C836" t="s">
        <v>5194</v>
      </c>
      <c r="D836" t="s">
        <v>5195</v>
      </c>
      <c r="E836" t="s">
        <v>393</v>
      </c>
      <c r="F836">
        <v>23</v>
      </c>
      <c r="G836" t="s">
        <v>352</v>
      </c>
      <c r="H836">
        <v>22691</v>
      </c>
      <c r="I836" t="s">
        <v>5079</v>
      </c>
      <c r="J836" t="s">
        <v>5080</v>
      </c>
      <c r="K836" t="s">
        <v>5081</v>
      </c>
      <c r="L836">
        <v>20000701</v>
      </c>
      <c r="M836" t="s">
        <v>5196</v>
      </c>
      <c r="N836">
        <v>223161</v>
      </c>
      <c r="P836">
        <v>1</v>
      </c>
      <c r="Q836" t="s">
        <v>357</v>
      </c>
      <c r="S836" t="s">
        <v>507</v>
      </c>
      <c r="X836" t="s">
        <v>359</v>
      </c>
      <c r="Z836" t="s">
        <v>360</v>
      </c>
    </row>
    <row r="837" spans="1:26">
      <c r="A837" t="s">
        <v>5219</v>
      </c>
      <c r="B837">
        <v>98169235</v>
      </c>
      <c r="C837" t="s">
        <v>5217</v>
      </c>
      <c r="D837" t="s">
        <v>5218</v>
      </c>
      <c r="E837" t="s">
        <v>393</v>
      </c>
      <c r="F837">
        <v>23</v>
      </c>
      <c r="G837" t="s">
        <v>352</v>
      </c>
      <c r="H837">
        <v>22691</v>
      </c>
      <c r="I837" t="s">
        <v>5079</v>
      </c>
      <c r="J837" t="s">
        <v>5080</v>
      </c>
      <c r="K837" t="s">
        <v>5081</v>
      </c>
      <c r="L837">
        <v>20000527</v>
      </c>
      <c r="M837" t="s">
        <v>5219</v>
      </c>
      <c r="N837">
        <v>223161</v>
      </c>
      <c r="P837">
        <v>1</v>
      </c>
      <c r="Q837" t="s">
        <v>357</v>
      </c>
      <c r="S837" t="s">
        <v>507</v>
      </c>
      <c r="X837" t="s">
        <v>359</v>
      </c>
      <c r="Z837" t="s">
        <v>360</v>
      </c>
    </row>
    <row r="838" spans="1:26">
      <c r="A838" t="s">
        <v>5124</v>
      </c>
      <c r="B838">
        <v>98170126</v>
      </c>
      <c r="C838" t="s">
        <v>5122</v>
      </c>
      <c r="D838" t="s">
        <v>5123</v>
      </c>
      <c r="E838" t="s">
        <v>393</v>
      </c>
      <c r="F838">
        <v>23</v>
      </c>
      <c r="G838" t="s">
        <v>352</v>
      </c>
      <c r="H838">
        <v>22691</v>
      </c>
      <c r="I838" t="s">
        <v>5079</v>
      </c>
      <c r="J838" t="s">
        <v>5080</v>
      </c>
      <c r="K838" t="s">
        <v>5081</v>
      </c>
      <c r="L838">
        <v>20010202</v>
      </c>
      <c r="M838" t="s">
        <v>5124</v>
      </c>
      <c r="N838">
        <v>223161</v>
      </c>
      <c r="P838">
        <v>1</v>
      </c>
      <c r="Q838" t="s">
        <v>357</v>
      </c>
      <c r="S838" t="s">
        <v>507</v>
      </c>
      <c r="X838" t="s">
        <v>359</v>
      </c>
      <c r="Z838" t="s">
        <v>360</v>
      </c>
    </row>
    <row r="839" spans="1:26">
      <c r="A839" t="s">
        <v>5163</v>
      </c>
      <c r="B839">
        <v>98170328</v>
      </c>
      <c r="C839" t="s">
        <v>5161</v>
      </c>
      <c r="D839" t="s">
        <v>5162</v>
      </c>
      <c r="E839" t="s">
        <v>393</v>
      </c>
      <c r="F839">
        <v>23</v>
      </c>
      <c r="G839" t="s">
        <v>352</v>
      </c>
      <c r="H839">
        <v>22691</v>
      </c>
      <c r="I839" t="s">
        <v>5079</v>
      </c>
      <c r="J839" t="s">
        <v>5080</v>
      </c>
      <c r="K839" t="s">
        <v>5081</v>
      </c>
      <c r="L839">
        <v>20000502</v>
      </c>
      <c r="M839" t="s">
        <v>5163</v>
      </c>
      <c r="N839">
        <v>223161</v>
      </c>
      <c r="P839">
        <v>1</v>
      </c>
      <c r="Q839" t="s">
        <v>357</v>
      </c>
      <c r="S839" t="s">
        <v>507</v>
      </c>
      <c r="X839" t="s">
        <v>359</v>
      </c>
      <c r="Z839" t="s">
        <v>360</v>
      </c>
    </row>
    <row r="840" spans="1:26">
      <c r="A840" t="s">
        <v>5154</v>
      </c>
      <c r="B840">
        <v>98170530</v>
      </c>
      <c r="C840" t="s">
        <v>5152</v>
      </c>
      <c r="D840" t="s">
        <v>5153</v>
      </c>
      <c r="E840" t="s">
        <v>393</v>
      </c>
      <c r="F840">
        <v>23</v>
      </c>
      <c r="G840" t="s">
        <v>352</v>
      </c>
      <c r="H840">
        <v>22691</v>
      </c>
      <c r="I840" t="s">
        <v>5079</v>
      </c>
      <c r="J840" t="s">
        <v>5080</v>
      </c>
      <c r="K840" t="s">
        <v>5081</v>
      </c>
      <c r="L840">
        <v>20000625</v>
      </c>
      <c r="M840" t="s">
        <v>5154</v>
      </c>
      <c r="N840">
        <v>223161</v>
      </c>
      <c r="P840">
        <v>1</v>
      </c>
      <c r="Q840" t="s">
        <v>357</v>
      </c>
      <c r="S840" t="s">
        <v>507</v>
      </c>
      <c r="X840" t="s">
        <v>359</v>
      </c>
      <c r="Z840" t="s">
        <v>360</v>
      </c>
    </row>
    <row r="841" spans="1:26">
      <c r="A841" t="s">
        <v>5222</v>
      </c>
      <c r="B841">
        <v>98170833</v>
      </c>
      <c r="C841" t="s">
        <v>5220</v>
      </c>
      <c r="D841" t="s">
        <v>5221</v>
      </c>
      <c r="E841" t="s">
        <v>393</v>
      </c>
      <c r="F841">
        <v>23</v>
      </c>
      <c r="G841" t="s">
        <v>352</v>
      </c>
      <c r="H841">
        <v>22691</v>
      </c>
      <c r="I841" t="s">
        <v>5079</v>
      </c>
      <c r="J841" t="s">
        <v>5080</v>
      </c>
      <c r="K841" t="s">
        <v>5081</v>
      </c>
      <c r="L841">
        <v>20001011</v>
      </c>
      <c r="M841" t="s">
        <v>5222</v>
      </c>
      <c r="N841">
        <v>223161</v>
      </c>
      <c r="P841">
        <v>1</v>
      </c>
      <c r="Q841" t="s">
        <v>357</v>
      </c>
      <c r="S841" t="s">
        <v>507</v>
      </c>
      <c r="X841" t="s">
        <v>359</v>
      </c>
      <c r="Z841" t="s">
        <v>360</v>
      </c>
    </row>
    <row r="842" spans="1:26">
      <c r="A842" t="s">
        <v>5160</v>
      </c>
      <c r="B842">
        <v>56168733</v>
      </c>
      <c r="C842" t="s">
        <v>5158</v>
      </c>
      <c r="D842" t="s">
        <v>5159</v>
      </c>
      <c r="E842" t="s">
        <v>351</v>
      </c>
      <c r="F842">
        <v>23</v>
      </c>
      <c r="G842" t="s">
        <v>352</v>
      </c>
      <c r="H842">
        <v>22691</v>
      </c>
      <c r="I842" t="s">
        <v>5079</v>
      </c>
      <c r="J842" t="s">
        <v>5080</v>
      </c>
      <c r="K842" t="s">
        <v>5081</v>
      </c>
      <c r="L842">
        <v>19991111</v>
      </c>
      <c r="M842" t="s">
        <v>5160</v>
      </c>
      <c r="N842">
        <v>223161</v>
      </c>
      <c r="P842">
        <v>2</v>
      </c>
      <c r="Q842" t="s">
        <v>357</v>
      </c>
      <c r="S842" t="s">
        <v>507</v>
      </c>
      <c r="X842" t="s">
        <v>359</v>
      </c>
      <c r="Z842" t="s">
        <v>360</v>
      </c>
    </row>
    <row r="843" spans="1:26">
      <c r="A843" t="s">
        <v>5148</v>
      </c>
      <c r="B843">
        <v>68989848</v>
      </c>
      <c r="C843" t="s">
        <v>5146</v>
      </c>
      <c r="D843" t="s">
        <v>5147</v>
      </c>
      <c r="E843" t="s">
        <v>351</v>
      </c>
      <c r="F843">
        <v>23</v>
      </c>
      <c r="G843" t="s">
        <v>352</v>
      </c>
      <c r="H843">
        <v>22691</v>
      </c>
      <c r="I843" t="s">
        <v>5079</v>
      </c>
      <c r="J843" t="s">
        <v>5080</v>
      </c>
      <c r="K843" t="s">
        <v>5081</v>
      </c>
      <c r="L843">
        <v>19980624</v>
      </c>
      <c r="M843" t="s">
        <v>5148</v>
      </c>
      <c r="N843">
        <v>223161</v>
      </c>
      <c r="P843">
        <v>3</v>
      </c>
      <c r="Q843" t="s">
        <v>357</v>
      </c>
      <c r="S843" t="s">
        <v>507</v>
      </c>
      <c r="X843" t="s">
        <v>359</v>
      </c>
      <c r="Z843" t="s">
        <v>360</v>
      </c>
    </row>
    <row r="844" spans="1:26">
      <c r="A844" t="s">
        <v>5193</v>
      </c>
      <c r="B844">
        <v>75052928</v>
      </c>
      <c r="C844" t="s">
        <v>5191</v>
      </c>
      <c r="D844" t="s">
        <v>5192</v>
      </c>
      <c r="E844" t="s">
        <v>351</v>
      </c>
      <c r="F844">
        <v>23</v>
      </c>
      <c r="G844" t="s">
        <v>352</v>
      </c>
      <c r="H844">
        <v>22691</v>
      </c>
      <c r="I844" t="s">
        <v>5079</v>
      </c>
      <c r="J844" t="s">
        <v>5080</v>
      </c>
      <c r="K844" t="s">
        <v>5081</v>
      </c>
      <c r="L844">
        <v>19990202</v>
      </c>
      <c r="M844" t="s">
        <v>5193</v>
      </c>
      <c r="N844">
        <v>223161</v>
      </c>
      <c r="P844">
        <v>3</v>
      </c>
      <c r="Q844" t="s">
        <v>357</v>
      </c>
      <c r="S844" t="s">
        <v>507</v>
      </c>
      <c r="X844" t="s">
        <v>359</v>
      </c>
      <c r="Z844" t="s">
        <v>360</v>
      </c>
    </row>
    <row r="845" spans="1:26">
      <c r="A845" t="s">
        <v>5190</v>
      </c>
      <c r="B845">
        <v>75053222</v>
      </c>
      <c r="C845" t="s">
        <v>5188</v>
      </c>
      <c r="D845" t="s">
        <v>5189</v>
      </c>
      <c r="E845" t="s">
        <v>351</v>
      </c>
      <c r="F845">
        <v>23</v>
      </c>
      <c r="G845" t="s">
        <v>352</v>
      </c>
      <c r="H845">
        <v>22691</v>
      </c>
      <c r="I845" t="s">
        <v>5079</v>
      </c>
      <c r="J845" t="s">
        <v>5080</v>
      </c>
      <c r="K845" t="s">
        <v>5081</v>
      </c>
      <c r="L845">
        <v>19990130</v>
      </c>
      <c r="M845" t="s">
        <v>5190</v>
      </c>
      <c r="N845">
        <v>223161</v>
      </c>
      <c r="P845">
        <v>3</v>
      </c>
      <c r="Q845" t="s">
        <v>357</v>
      </c>
      <c r="S845" t="s">
        <v>507</v>
      </c>
      <c r="X845" t="s">
        <v>359</v>
      </c>
      <c r="Z845" t="s">
        <v>360</v>
      </c>
    </row>
    <row r="846" spans="1:26">
      <c r="A846" t="s">
        <v>5100</v>
      </c>
      <c r="B846">
        <v>75053828</v>
      </c>
      <c r="C846" t="s">
        <v>5098</v>
      </c>
      <c r="D846" t="s">
        <v>5099</v>
      </c>
      <c r="E846" t="s">
        <v>351</v>
      </c>
      <c r="F846">
        <v>23</v>
      </c>
      <c r="G846" t="s">
        <v>352</v>
      </c>
      <c r="H846">
        <v>22691</v>
      </c>
      <c r="I846" t="s">
        <v>5079</v>
      </c>
      <c r="J846" t="s">
        <v>5080</v>
      </c>
      <c r="K846" t="s">
        <v>5081</v>
      </c>
      <c r="L846">
        <v>19981010</v>
      </c>
      <c r="M846" t="s">
        <v>5100</v>
      </c>
      <c r="N846">
        <v>223161</v>
      </c>
      <c r="P846">
        <v>3</v>
      </c>
      <c r="Q846" t="s">
        <v>357</v>
      </c>
      <c r="S846" t="s">
        <v>507</v>
      </c>
      <c r="X846" t="s">
        <v>359</v>
      </c>
      <c r="Z846" t="s">
        <v>360</v>
      </c>
    </row>
    <row r="847" spans="1:26">
      <c r="A847" t="s">
        <v>5207</v>
      </c>
      <c r="B847">
        <v>75054122</v>
      </c>
      <c r="C847" t="s">
        <v>5205</v>
      </c>
      <c r="D847" t="s">
        <v>5206</v>
      </c>
      <c r="E847" t="s">
        <v>351</v>
      </c>
      <c r="F847">
        <v>23</v>
      </c>
      <c r="G847" t="s">
        <v>352</v>
      </c>
      <c r="H847">
        <v>22691</v>
      </c>
      <c r="I847" t="s">
        <v>5079</v>
      </c>
      <c r="J847" t="s">
        <v>5080</v>
      </c>
      <c r="K847" t="s">
        <v>5081</v>
      </c>
      <c r="L847">
        <v>19981115</v>
      </c>
      <c r="M847" t="s">
        <v>5207</v>
      </c>
      <c r="N847">
        <v>223161</v>
      </c>
      <c r="P847">
        <v>3</v>
      </c>
      <c r="Q847" t="s">
        <v>357</v>
      </c>
      <c r="S847" t="s">
        <v>507</v>
      </c>
      <c r="X847" t="s">
        <v>359</v>
      </c>
      <c r="Z847" t="s">
        <v>360</v>
      </c>
    </row>
    <row r="848" spans="1:26">
      <c r="A848" t="s">
        <v>5210</v>
      </c>
      <c r="B848">
        <v>75054223</v>
      </c>
      <c r="C848" t="s">
        <v>5208</v>
      </c>
      <c r="D848" t="s">
        <v>5209</v>
      </c>
      <c r="E848" t="s">
        <v>351</v>
      </c>
      <c r="F848">
        <v>23</v>
      </c>
      <c r="G848" t="s">
        <v>352</v>
      </c>
      <c r="H848">
        <v>22691</v>
      </c>
      <c r="I848" t="s">
        <v>5079</v>
      </c>
      <c r="J848" t="s">
        <v>5080</v>
      </c>
      <c r="K848" t="s">
        <v>5081</v>
      </c>
      <c r="L848">
        <v>19990126</v>
      </c>
      <c r="M848" t="s">
        <v>5210</v>
      </c>
      <c r="N848">
        <v>223161</v>
      </c>
      <c r="P848">
        <v>3</v>
      </c>
      <c r="Q848" t="s">
        <v>357</v>
      </c>
      <c r="S848" t="s">
        <v>507</v>
      </c>
      <c r="X848" t="s">
        <v>359</v>
      </c>
      <c r="Z848" t="s">
        <v>360</v>
      </c>
    </row>
    <row r="849" spans="1:26">
      <c r="A849" t="s">
        <v>5088</v>
      </c>
      <c r="B849">
        <v>75055224</v>
      </c>
      <c r="C849" t="s">
        <v>5086</v>
      </c>
      <c r="D849" t="s">
        <v>5087</v>
      </c>
      <c r="E849" t="s">
        <v>351</v>
      </c>
      <c r="F849">
        <v>23</v>
      </c>
      <c r="G849" t="s">
        <v>352</v>
      </c>
      <c r="H849">
        <v>22691</v>
      </c>
      <c r="I849" t="s">
        <v>5079</v>
      </c>
      <c r="J849" t="s">
        <v>5080</v>
      </c>
      <c r="K849" t="s">
        <v>5081</v>
      </c>
      <c r="L849">
        <v>19981204</v>
      </c>
      <c r="M849" t="s">
        <v>5088</v>
      </c>
      <c r="N849">
        <v>223161</v>
      </c>
      <c r="P849">
        <v>3</v>
      </c>
      <c r="Q849" t="s">
        <v>357</v>
      </c>
      <c r="S849" t="s">
        <v>507</v>
      </c>
      <c r="X849" t="s">
        <v>359</v>
      </c>
      <c r="Z849" t="s">
        <v>360</v>
      </c>
    </row>
    <row r="850" spans="1:26">
      <c r="A850" t="s">
        <v>5133</v>
      </c>
      <c r="B850">
        <v>75056023</v>
      </c>
      <c r="C850" t="s">
        <v>5131</v>
      </c>
      <c r="D850" t="s">
        <v>5132</v>
      </c>
      <c r="E850" t="s">
        <v>351</v>
      </c>
      <c r="F850">
        <v>23</v>
      </c>
      <c r="G850" t="s">
        <v>352</v>
      </c>
      <c r="H850">
        <v>22691</v>
      </c>
      <c r="I850" t="s">
        <v>5079</v>
      </c>
      <c r="J850" t="s">
        <v>5080</v>
      </c>
      <c r="K850" t="s">
        <v>5081</v>
      </c>
      <c r="L850">
        <v>19981110</v>
      </c>
      <c r="M850" t="s">
        <v>5133</v>
      </c>
      <c r="N850">
        <v>223161</v>
      </c>
      <c r="P850">
        <v>3</v>
      </c>
      <c r="Q850" t="s">
        <v>357</v>
      </c>
      <c r="S850" t="s">
        <v>507</v>
      </c>
      <c r="X850" t="s">
        <v>359</v>
      </c>
      <c r="Z850" t="s">
        <v>360</v>
      </c>
    </row>
    <row r="851" spans="1:26">
      <c r="A851" t="s">
        <v>5187</v>
      </c>
      <c r="B851">
        <v>75056225</v>
      </c>
      <c r="C851" t="s">
        <v>5185</v>
      </c>
      <c r="D851" t="s">
        <v>5186</v>
      </c>
      <c r="E851" t="s">
        <v>351</v>
      </c>
      <c r="F851">
        <v>23</v>
      </c>
      <c r="G851" t="s">
        <v>352</v>
      </c>
      <c r="H851">
        <v>22691</v>
      </c>
      <c r="I851" t="s">
        <v>5079</v>
      </c>
      <c r="J851" t="s">
        <v>5080</v>
      </c>
      <c r="K851" t="s">
        <v>5081</v>
      </c>
      <c r="L851">
        <v>19981226</v>
      </c>
      <c r="M851" t="s">
        <v>5187</v>
      </c>
      <c r="N851">
        <v>223161</v>
      </c>
      <c r="P851">
        <v>3</v>
      </c>
      <c r="Q851" t="s">
        <v>357</v>
      </c>
      <c r="S851" t="s">
        <v>507</v>
      </c>
      <c r="X851" t="s">
        <v>359</v>
      </c>
      <c r="Z851" t="s">
        <v>360</v>
      </c>
    </row>
    <row r="852" spans="1:26">
      <c r="A852" t="s">
        <v>5109</v>
      </c>
      <c r="B852">
        <v>75056326</v>
      </c>
      <c r="C852" t="s">
        <v>5107</v>
      </c>
      <c r="D852" t="s">
        <v>5108</v>
      </c>
      <c r="E852" t="s">
        <v>351</v>
      </c>
      <c r="F852">
        <v>23</v>
      </c>
      <c r="G852" t="s">
        <v>352</v>
      </c>
      <c r="H852">
        <v>22691</v>
      </c>
      <c r="I852" t="s">
        <v>5079</v>
      </c>
      <c r="J852" t="s">
        <v>5080</v>
      </c>
      <c r="K852" t="s">
        <v>5081</v>
      </c>
      <c r="L852">
        <v>19990117</v>
      </c>
      <c r="M852" t="s">
        <v>5109</v>
      </c>
      <c r="N852">
        <v>223161</v>
      </c>
      <c r="P852">
        <v>3</v>
      </c>
      <c r="Q852" t="s">
        <v>357</v>
      </c>
      <c r="S852" t="s">
        <v>507</v>
      </c>
      <c r="X852" t="s">
        <v>359</v>
      </c>
      <c r="Z852" t="s">
        <v>360</v>
      </c>
    </row>
    <row r="853" spans="1:26">
      <c r="A853" t="s">
        <v>5225</v>
      </c>
      <c r="B853">
        <v>75056528</v>
      </c>
      <c r="C853" t="s">
        <v>5223</v>
      </c>
      <c r="D853" t="s">
        <v>5224</v>
      </c>
      <c r="E853" t="s">
        <v>351</v>
      </c>
      <c r="F853">
        <v>23</v>
      </c>
      <c r="G853" t="s">
        <v>352</v>
      </c>
      <c r="H853">
        <v>22691</v>
      </c>
      <c r="I853" t="s">
        <v>5079</v>
      </c>
      <c r="J853" t="s">
        <v>5080</v>
      </c>
      <c r="K853" t="s">
        <v>5081</v>
      </c>
      <c r="L853">
        <v>19980421</v>
      </c>
      <c r="M853" t="s">
        <v>5225</v>
      </c>
      <c r="N853">
        <v>223161</v>
      </c>
      <c r="P853">
        <v>3</v>
      </c>
      <c r="Q853" t="s">
        <v>357</v>
      </c>
      <c r="S853" t="s">
        <v>507</v>
      </c>
      <c r="X853" t="s">
        <v>359</v>
      </c>
      <c r="Z853" t="s">
        <v>360</v>
      </c>
    </row>
    <row r="854" spans="1:26">
      <c r="A854" t="s">
        <v>5091</v>
      </c>
      <c r="B854">
        <v>75056730</v>
      </c>
      <c r="C854" t="s">
        <v>5089</v>
      </c>
      <c r="D854" t="s">
        <v>5090</v>
      </c>
      <c r="E854" t="s">
        <v>351</v>
      </c>
      <c r="F854">
        <v>23</v>
      </c>
      <c r="G854" t="s">
        <v>352</v>
      </c>
      <c r="H854">
        <v>22691</v>
      </c>
      <c r="I854" t="s">
        <v>5079</v>
      </c>
      <c r="J854" t="s">
        <v>5080</v>
      </c>
      <c r="K854" t="s">
        <v>5081</v>
      </c>
      <c r="L854">
        <v>19980812</v>
      </c>
      <c r="M854" t="s">
        <v>5091</v>
      </c>
      <c r="N854">
        <v>223161</v>
      </c>
      <c r="P854">
        <v>3</v>
      </c>
      <c r="Q854" t="s">
        <v>357</v>
      </c>
      <c r="S854" t="s">
        <v>507</v>
      </c>
      <c r="X854" t="s">
        <v>359</v>
      </c>
      <c r="Z854" t="s">
        <v>360</v>
      </c>
    </row>
    <row r="855" spans="1:26">
      <c r="A855" t="s">
        <v>5175</v>
      </c>
      <c r="B855">
        <v>75056932</v>
      </c>
      <c r="C855" t="s">
        <v>5173</v>
      </c>
      <c r="D855" t="s">
        <v>5174</v>
      </c>
      <c r="E855" t="s">
        <v>351</v>
      </c>
      <c r="F855">
        <v>23</v>
      </c>
      <c r="G855" t="s">
        <v>352</v>
      </c>
      <c r="H855">
        <v>22691</v>
      </c>
      <c r="I855" t="s">
        <v>5079</v>
      </c>
      <c r="J855" t="s">
        <v>5080</v>
      </c>
      <c r="K855" t="s">
        <v>5081</v>
      </c>
      <c r="L855">
        <v>19990329</v>
      </c>
      <c r="M855" t="s">
        <v>5175</v>
      </c>
      <c r="N855">
        <v>223161</v>
      </c>
      <c r="P855">
        <v>3</v>
      </c>
      <c r="Q855" t="s">
        <v>357</v>
      </c>
      <c r="S855" t="s">
        <v>507</v>
      </c>
      <c r="X855" t="s">
        <v>359</v>
      </c>
      <c r="Z855" t="s">
        <v>360</v>
      </c>
    </row>
    <row r="856" spans="1:26">
      <c r="A856" t="s">
        <v>5184</v>
      </c>
      <c r="B856">
        <v>75061019</v>
      </c>
      <c r="C856" t="s">
        <v>5182</v>
      </c>
      <c r="D856" t="s">
        <v>5183</v>
      </c>
      <c r="E856" t="s">
        <v>351</v>
      </c>
      <c r="F856">
        <v>23</v>
      </c>
      <c r="G856" t="s">
        <v>352</v>
      </c>
      <c r="H856">
        <v>22691</v>
      </c>
      <c r="I856" t="s">
        <v>5079</v>
      </c>
      <c r="J856" t="s">
        <v>5080</v>
      </c>
      <c r="K856" t="s">
        <v>5081</v>
      </c>
      <c r="L856">
        <v>19981113</v>
      </c>
      <c r="M856" t="s">
        <v>5184</v>
      </c>
      <c r="N856">
        <v>223161</v>
      </c>
      <c r="P856">
        <v>3</v>
      </c>
      <c r="Q856" t="s">
        <v>357</v>
      </c>
      <c r="S856" t="s">
        <v>507</v>
      </c>
      <c r="X856" t="s">
        <v>359</v>
      </c>
      <c r="Z856" t="s">
        <v>360</v>
      </c>
    </row>
    <row r="857" spans="1:26">
      <c r="A857" t="s">
        <v>5121</v>
      </c>
      <c r="B857">
        <v>86207629</v>
      </c>
      <c r="C857" t="s">
        <v>5119</v>
      </c>
      <c r="D857" t="s">
        <v>5120</v>
      </c>
      <c r="E857" t="s">
        <v>351</v>
      </c>
      <c r="F857">
        <v>23</v>
      </c>
      <c r="G857" t="s">
        <v>352</v>
      </c>
      <c r="H857">
        <v>22691</v>
      </c>
      <c r="I857" t="s">
        <v>5079</v>
      </c>
      <c r="J857" t="s">
        <v>5080</v>
      </c>
      <c r="K857" t="s">
        <v>5081</v>
      </c>
      <c r="L857">
        <v>19991120</v>
      </c>
      <c r="M857" t="s">
        <v>5121</v>
      </c>
      <c r="N857">
        <v>223161</v>
      </c>
      <c r="P857">
        <v>2</v>
      </c>
      <c r="Q857" t="s">
        <v>357</v>
      </c>
      <c r="S857" t="s">
        <v>507</v>
      </c>
      <c r="X857" t="s">
        <v>359</v>
      </c>
      <c r="Z857" t="s">
        <v>360</v>
      </c>
    </row>
    <row r="858" spans="1:26">
      <c r="A858" t="s">
        <v>5169</v>
      </c>
      <c r="B858">
        <v>86209227</v>
      </c>
      <c r="C858" t="s">
        <v>5167</v>
      </c>
      <c r="D858" t="s">
        <v>5168</v>
      </c>
      <c r="E858" t="s">
        <v>351</v>
      </c>
      <c r="F858">
        <v>23</v>
      </c>
      <c r="G858" t="s">
        <v>352</v>
      </c>
      <c r="H858">
        <v>22691</v>
      </c>
      <c r="I858" t="s">
        <v>5079</v>
      </c>
      <c r="J858" t="s">
        <v>5080</v>
      </c>
      <c r="K858" t="s">
        <v>5081</v>
      </c>
      <c r="L858">
        <v>19990629</v>
      </c>
      <c r="M858" t="s">
        <v>5169</v>
      </c>
      <c r="N858">
        <v>223161</v>
      </c>
      <c r="P858">
        <v>2</v>
      </c>
      <c r="Q858" t="s">
        <v>357</v>
      </c>
      <c r="S858" t="s">
        <v>507</v>
      </c>
      <c r="X858" t="s">
        <v>359</v>
      </c>
      <c r="Z858" t="s">
        <v>360</v>
      </c>
    </row>
    <row r="859" spans="1:26">
      <c r="A859" t="s">
        <v>5142</v>
      </c>
      <c r="B859">
        <v>86216023</v>
      </c>
      <c r="C859" t="s">
        <v>5140</v>
      </c>
      <c r="D859" t="s">
        <v>5141</v>
      </c>
      <c r="E859" t="s">
        <v>351</v>
      </c>
      <c r="F859">
        <v>23</v>
      </c>
      <c r="G859" t="s">
        <v>352</v>
      </c>
      <c r="H859">
        <v>22691</v>
      </c>
      <c r="I859" t="s">
        <v>5079</v>
      </c>
      <c r="J859" t="s">
        <v>5080</v>
      </c>
      <c r="K859" t="s">
        <v>5081</v>
      </c>
      <c r="L859">
        <v>19990928</v>
      </c>
      <c r="M859" t="s">
        <v>5142</v>
      </c>
      <c r="N859">
        <v>223161</v>
      </c>
      <c r="P859">
        <v>2</v>
      </c>
      <c r="Q859" t="s">
        <v>357</v>
      </c>
      <c r="S859" t="s">
        <v>507</v>
      </c>
      <c r="X859" t="s">
        <v>359</v>
      </c>
      <c r="Z859" t="s">
        <v>360</v>
      </c>
    </row>
    <row r="860" spans="1:26">
      <c r="A860" t="s">
        <v>5115</v>
      </c>
      <c r="B860">
        <v>86216528</v>
      </c>
      <c r="C860" t="s">
        <v>5113</v>
      </c>
      <c r="D860" t="s">
        <v>5114</v>
      </c>
      <c r="E860" t="s">
        <v>351</v>
      </c>
      <c r="F860">
        <v>23</v>
      </c>
      <c r="G860" t="s">
        <v>352</v>
      </c>
      <c r="H860">
        <v>22691</v>
      </c>
      <c r="I860" t="s">
        <v>5079</v>
      </c>
      <c r="J860" t="s">
        <v>5080</v>
      </c>
      <c r="K860" t="s">
        <v>5081</v>
      </c>
      <c r="L860">
        <v>19990913</v>
      </c>
      <c r="M860" t="s">
        <v>5115</v>
      </c>
      <c r="N860">
        <v>223161</v>
      </c>
      <c r="P860">
        <v>2</v>
      </c>
      <c r="Q860" t="s">
        <v>357</v>
      </c>
      <c r="S860" t="s">
        <v>507</v>
      </c>
      <c r="X860" t="s">
        <v>359</v>
      </c>
      <c r="Z860" t="s">
        <v>360</v>
      </c>
    </row>
    <row r="861" spans="1:26">
      <c r="A861" t="s">
        <v>5127</v>
      </c>
      <c r="B861">
        <v>86216629</v>
      </c>
      <c r="C861" t="s">
        <v>5125</v>
      </c>
      <c r="D861" t="s">
        <v>5126</v>
      </c>
      <c r="E861" t="s">
        <v>351</v>
      </c>
      <c r="F861">
        <v>23</v>
      </c>
      <c r="G861" t="s">
        <v>352</v>
      </c>
      <c r="H861">
        <v>22691</v>
      </c>
      <c r="I861" t="s">
        <v>5079</v>
      </c>
      <c r="J861" t="s">
        <v>5080</v>
      </c>
      <c r="K861" t="s">
        <v>5081</v>
      </c>
      <c r="L861">
        <v>19990705</v>
      </c>
      <c r="M861" t="s">
        <v>5127</v>
      </c>
      <c r="N861">
        <v>223161</v>
      </c>
      <c r="P861">
        <v>2</v>
      </c>
      <c r="Q861" t="s">
        <v>357</v>
      </c>
      <c r="S861" t="s">
        <v>507</v>
      </c>
      <c r="X861" t="s">
        <v>359</v>
      </c>
      <c r="Z861" t="s">
        <v>360</v>
      </c>
    </row>
    <row r="862" spans="1:26">
      <c r="A862" t="s">
        <v>5199</v>
      </c>
      <c r="B862">
        <v>86217226</v>
      </c>
      <c r="C862" t="s">
        <v>5197</v>
      </c>
      <c r="D862" t="s">
        <v>5198</v>
      </c>
      <c r="E862" t="s">
        <v>351</v>
      </c>
      <c r="F862">
        <v>23</v>
      </c>
      <c r="G862" t="s">
        <v>352</v>
      </c>
      <c r="H862">
        <v>22691</v>
      </c>
      <c r="I862" t="s">
        <v>5079</v>
      </c>
      <c r="J862" t="s">
        <v>5080</v>
      </c>
      <c r="K862" t="s">
        <v>5081</v>
      </c>
      <c r="L862">
        <v>19990513</v>
      </c>
      <c r="M862" t="s">
        <v>5199</v>
      </c>
      <c r="N862">
        <v>223161</v>
      </c>
      <c r="P862">
        <v>2</v>
      </c>
      <c r="Q862" t="s">
        <v>357</v>
      </c>
      <c r="S862" t="s">
        <v>507</v>
      </c>
      <c r="X862" t="s">
        <v>359</v>
      </c>
      <c r="Z862" t="s">
        <v>360</v>
      </c>
    </row>
    <row r="863" spans="1:26">
      <c r="A863" t="s">
        <v>5231</v>
      </c>
      <c r="B863">
        <v>96781940</v>
      </c>
      <c r="C863" t="s">
        <v>5229</v>
      </c>
      <c r="D863" t="s">
        <v>5230</v>
      </c>
      <c r="E863" t="s">
        <v>351</v>
      </c>
      <c r="F863">
        <v>23</v>
      </c>
      <c r="G863" t="s">
        <v>352</v>
      </c>
      <c r="H863">
        <v>22691</v>
      </c>
      <c r="I863" t="s">
        <v>5079</v>
      </c>
      <c r="J863" t="s">
        <v>5080</v>
      </c>
      <c r="K863" t="s">
        <v>5081</v>
      </c>
      <c r="L863">
        <v>19990620</v>
      </c>
      <c r="M863" t="s">
        <v>5231</v>
      </c>
      <c r="N863">
        <v>223161</v>
      </c>
      <c r="P863">
        <v>2</v>
      </c>
      <c r="Q863" t="s">
        <v>357</v>
      </c>
      <c r="S863" t="s">
        <v>507</v>
      </c>
      <c r="X863" t="s">
        <v>359</v>
      </c>
      <c r="Z863" t="s">
        <v>360</v>
      </c>
    </row>
    <row r="864" spans="1:26">
      <c r="A864" t="s">
        <v>5145</v>
      </c>
      <c r="B864">
        <v>58192126</v>
      </c>
      <c r="C864" t="s">
        <v>5143</v>
      </c>
      <c r="D864" t="s">
        <v>5144</v>
      </c>
      <c r="E864" t="s">
        <v>351</v>
      </c>
      <c r="F864">
        <v>23</v>
      </c>
      <c r="G864" t="s">
        <v>352</v>
      </c>
      <c r="H864">
        <v>22691</v>
      </c>
      <c r="I864" t="s">
        <v>5079</v>
      </c>
      <c r="J864" t="s">
        <v>5080</v>
      </c>
      <c r="K864" t="s">
        <v>5081</v>
      </c>
      <c r="L864">
        <v>20000416</v>
      </c>
      <c r="M864" t="s">
        <v>5145</v>
      </c>
      <c r="N864">
        <v>223161</v>
      </c>
      <c r="P864">
        <v>1</v>
      </c>
      <c r="Q864" t="s">
        <v>357</v>
      </c>
      <c r="S864" t="s">
        <v>507</v>
      </c>
      <c r="X864" t="s">
        <v>359</v>
      </c>
      <c r="Z864" t="s">
        <v>360</v>
      </c>
    </row>
    <row r="865" spans="1:26">
      <c r="A865" t="s">
        <v>5172</v>
      </c>
      <c r="B865">
        <v>60848026</v>
      </c>
      <c r="C865" t="s">
        <v>5170</v>
      </c>
      <c r="D865" t="s">
        <v>5171</v>
      </c>
      <c r="E865" t="s">
        <v>351</v>
      </c>
      <c r="F865">
        <v>23</v>
      </c>
      <c r="G865" t="s">
        <v>352</v>
      </c>
      <c r="H865">
        <v>22691</v>
      </c>
      <c r="I865" t="s">
        <v>5079</v>
      </c>
      <c r="J865" t="s">
        <v>5080</v>
      </c>
      <c r="K865" t="s">
        <v>5081</v>
      </c>
      <c r="L865">
        <v>20001230</v>
      </c>
      <c r="M865" t="s">
        <v>5172</v>
      </c>
      <c r="N865">
        <v>223161</v>
      </c>
      <c r="P865">
        <v>1</v>
      </c>
      <c r="Q865" t="s">
        <v>357</v>
      </c>
      <c r="S865" t="s">
        <v>507</v>
      </c>
      <c r="X865" t="s">
        <v>359</v>
      </c>
      <c r="Z865" t="s">
        <v>360</v>
      </c>
    </row>
    <row r="866" spans="1:26">
      <c r="A866" t="s">
        <v>5139</v>
      </c>
      <c r="B866">
        <v>98075433</v>
      </c>
      <c r="C866" t="s">
        <v>5137</v>
      </c>
      <c r="D866" t="s">
        <v>5138</v>
      </c>
      <c r="E866" t="s">
        <v>351</v>
      </c>
      <c r="F866">
        <v>23</v>
      </c>
      <c r="G866" t="s">
        <v>352</v>
      </c>
      <c r="H866">
        <v>22691</v>
      </c>
      <c r="I866" t="s">
        <v>5079</v>
      </c>
      <c r="J866" t="s">
        <v>5080</v>
      </c>
      <c r="K866" t="s">
        <v>5081</v>
      </c>
      <c r="L866">
        <v>20000424</v>
      </c>
      <c r="M866" t="s">
        <v>5139</v>
      </c>
      <c r="N866">
        <v>223161</v>
      </c>
      <c r="P866">
        <v>1</v>
      </c>
      <c r="Q866" t="s">
        <v>357</v>
      </c>
      <c r="S866" t="s">
        <v>507</v>
      </c>
      <c r="X866" t="s">
        <v>359</v>
      </c>
      <c r="Z866" t="s">
        <v>360</v>
      </c>
    </row>
    <row r="867" spans="1:26">
      <c r="A867" t="s">
        <v>5097</v>
      </c>
      <c r="B867">
        <v>98075534</v>
      </c>
      <c r="C867" t="s">
        <v>5095</v>
      </c>
      <c r="D867" t="s">
        <v>5096</v>
      </c>
      <c r="E867" t="s">
        <v>351</v>
      </c>
      <c r="F867">
        <v>23</v>
      </c>
      <c r="G867" t="s">
        <v>352</v>
      </c>
      <c r="H867">
        <v>22691</v>
      </c>
      <c r="I867" t="s">
        <v>5079</v>
      </c>
      <c r="J867" t="s">
        <v>5080</v>
      </c>
      <c r="K867" t="s">
        <v>5081</v>
      </c>
      <c r="L867">
        <v>20001204</v>
      </c>
      <c r="M867" t="s">
        <v>5097</v>
      </c>
      <c r="N867">
        <v>223161</v>
      </c>
      <c r="P867">
        <v>1</v>
      </c>
      <c r="Q867" t="s">
        <v>357</v>
      </c>
      <c r="S867" t="s">
        <v>507</v>
      </c>
      <c r="X867" t="s">
        <v>359</v>
      </c>
      <c r="Z867" t="s">
        <v>360</v>
      </c>
    </row>
    <row r="868" spans="1:26">
      <c r="A868" t="s">
        <v>5213</v>
      </c>
      <c r="B868">
        <v>98171026</v>
      </c>
      <c r="C868" t="s">
        <v>5211</v>
      </c>
      <c r="D868" t="s">
        <v>5212</v>
      </c>
      <c r="E868" t="s">
        <v>351</v>
      </c>
      <c r="F868">
        <v>23</v>
      </c>
      <c r="G868" t="s">
        <v>352</v>
      </c>
      <c r="H868">
        <v>22691</v>
      </c>
      <c r="I868" t="s">
        <v>5079</v>
      </c>
      <c r="J868" t="s">
        <v>5080</v>
      </c>
      <c r="K868" t="s">
        <v>5081</v>
      </c>
      <c r="L868">
        <v>20001120</v>
      </c>
      <c r="M868" t="s">
        <v>5213</v>
      </c>
      <c r="N868">
        <v>223161</v>
      </c>
      <c r="P868">
        <v>1</v>
      </c>
      <c r="Q868" t="s">
        <v>357</v>
      </c>
      <c r="S868" t="s">
        <v>507</v>
      </c>
      <c r="X868" t="s">
        <v>359</v>
      </c>
      <c r="Z868" t="s">
        <v>360</v>
      </c>
    </row>
    <row r="869" spans="1:26">
      <c r="A869" t="s">
        <v>5085</v>
      </c>
      <c r="B869">
        <v>98171228</v>
      </c>
      <c r="C869" t="s">
        <v>5083</v>
      </c>
      <c r="D869" t="s">
        <v>5084</v>
      </c>
      <c r="E869" t="s">
        <v>351</v>
      </c>
      <c r="F869">
        <v>23</v>
      </c>
      <c r="G869" t="s">
        <v>352</v>
      </c>
      <c r="H869">
        <v>22691</v>
      </c>
      <c r="I869" t="s">
        <v>5079</v>
      </c>
      <c r="J869" t="s">
        <v>5080</v>
      </c>
      <c r="K869" t="s">
        <v>5081</v>
      </c>
      <c r="L869">
        <v>20000417</v>
      </c>
      <c r="M869" t="s">
        <v>5085</v>
      </c>
      <c r="N869">
        <v>223161</v>
      </c>
      <c r="P869">
        <v>1</v>
      </c>
      <c r="Q869" t="s">
        <v>357</v>
      </c>
      <c r="S869" t="s">
        <v>507</v>
      </c>
      <c r="X869" t="s">
        <v>359</v>
      </c>
      <c r="Z869" t="s">
        <v>360</v>
      </c>
    </row>
    <row r="870" spans="1:26">
      <c r="A870" t="s">
        <v>5201</v>
      </c>
      <c r="B870">
        <v>98171632</v>
      </c>
      <c r="C870" t="s">
        <v>5200</v>
      </c>
      <c r="D870" t="s">
        <v>2036</v>
      </c>
      <c r="E870" t="s">
        <v>351</v>
      </c>
      <c r="F870">
        <v>23</v>
      </c>
      <c r="G870" t="s">
        <v>352</v>
      </c>
      <c r="H870">
        <v>22691</v>
      </c>
      <c r="I870" t="s">
        <v>5079</v>
      </c>
      <c r="J870" t="s">
        <v>5080</v>
      </c>
      <c r="K870" t="s">
        <v>5081</v>
      </c>
      <c r="L870">
        <v>20001226</v>
      </c>
      <c r="M870" t="s">
        <v>5201</v>
      </c>
      <c r="N870">
        <v>223161</v>
      </c>
      <c r="P870">
        <v>1</v>
      </c>
      <c r="Q870" t="s">
        <v>357</v>
      </c>
      <c r="S870" t="s">
        <v>507</v>
      </c>
      <c r="X870" t="s">
        <v>359</v>
      </c>
      <c r="Z870" t="s">
        <v>360</v>
      </c>
    </row>
    <row r="871" spans="1:26">
      <c r="A871" t="s">
        <v>5181</v>
      </c>
      <c r="B871">
        <v>98171733</v>
      </c>
      <c r="C871" t="s">
        <v>5179</v>
      </c>
      <c r="D871" t="s">
        <v>5180</v>
      </c>
      <c r="E871" t="s">
        <v>351</v>
      </c>
      <c r="F871">
        <v>23</v>
      </c>
      <c r="G871" t="s">
        <v>352</v>
      </c>
      <c r="H871">
        <v>22691</v>
      </c>
      <c r="I871" t="s">
        <v>5079</v>
      </c>
      <c r="J871" t="s">
        <v>5080</v>
      </c>
      <c r="K871" t="s">
        <v>5081</v>
      </c>
      <c r="L871">
        <v>20010131</v>
      </c>
      <c r="M871" t="s">
        <v>5181</v>
      </c>
      <c r="N871">
        <v>223161</v>
      </c>
      <c r="P871">
        <v>1</v>
      </c>
      <c r="Q871" t="s">
        <v>357</v>
      </c>
      <c r="S871" t="s">
        <v>507</v>
      </c>
      <c r="X871" t="s">
        <v>359</v>
      </c>
      <c r="Z871" t="s">
        <v>360</v>
      </c>
    </row>
    <row r="872" spans="1:26">
      <c r="A872" t="s">
        <v>5216</v>
      </c>
      <c r="B872">
        <v>98171834</v>
      </c>
      <c r="C872" t="s">
        <v>5214</v>
      </c>
      <c r="D872" t="s">
        <v>5215</v>
      </c>
      <c r="E872" t="s">
        <v>351</v>
      </c>
      <c r="F872">
        <v>23</v>
      </c>
      <c r="G872" t="s">
        <v>352</v>
      </c>
      <c r="H872">
        <v>22691</v>
      </c>
      <c r="I872" t="s">
        <v>5079</v>
      </c>
      <c r="J872" t="s">
        <v>5080</v>
      </c>
      <c r="K872" t="s">
        <v>5081</v>
      </c>
      <c r="L872">
        <v>20000525</v>
      </c>
      <c r="M872" t="s">
        <v>5216</v>
      </c>
      <c r="N872">
        <v>223161</v>
      </c>
      <c r="P872">
        <v>1</v>
      </c>
      <c r="Q872" t="s">
        <v>357</v>
      </c>
      <c r="S872" t="s">
        <v>507</v>
      </c>
      <c r="X872" t="s">
        <v>359</v>
      </c>
      <c r="Z872" t="s">
        <v>360</v>
      </c>
    </row>
    <row r="873" spans="1:26">
      <c r="A873" t="s">
        <v>3227</v>
      </c>
      <c r="B873">
        <v>35000513</v>
      </c>
      <c r="C873" t="s">
        <v>3225</v>
      </c>
      <c r="D873" t="s">
        <v>3226</v>
      </c>
      <c r="E873" t="s">
        <v>393</v>
      </c>
      <c r="F873">
        <v>23</v>
      </c>
      <c r="G873" t="s">
        <v>352</v>
      </c>
      <c r="H873">
        <v>22692</v>
      </c>
      <c r="I873" t="s">
        <v>3153</v>
      </c>
      <c r="J873" t="s">
        <v>3154</v>
      </c>
      <c r="K873" t="s">
        <v>3155</v>
      </c>
      <c r="L873">
        <v>19990308</v>
      </c>
      <c r="M873" t="s">
        <v>3227</v>
      </c>
      <c r="N873">
        <v>223162</v>
      </c>
      <c r="P873">
        <v>3</v>
      </c>
      <c r="Q873" t="s">
        <v>357</v>
      </c>
      <c r="S873" t="s">
        <v>507</v>
      </c>
      <c r="X873" t="s">
        <v>359</v>
      </c>
      <c r="Z873" t="s">
        <v>360</v>
      </c>
    </row>
    <row r="874" spans="1:26">
      <c r="A874" t="s">
        <v>3233</v>
      </c>
      <c r="B874">
        <v>39981939</v>
      </c>
      <c r="C874" t="s">
        <v>3231</v>
      </c>
      <c r="D874" t="s">
        <v>3232</v>
      </c>
      <c r="E874" t="s">
        <v>393</v>
      </c>
      <c r="F874">
        <v>23</v>
      </c>
      <c r="G874" t="s">
        <v>352</v>
      </c>
      <c r="H874">
        <v>22692</v>
      </c>
      <c r="I874" t="s">
        <v>3153</v>
      </c>
      <c r="J874" t="s">
        <v>3154</v>
      </c>
      <c r="K874" t="s">
        <v>3155</v>
      </c>
      <c r="L874">
        <v>19981020</v>
      </c>
      <c r="M874" t="s">
        <v>3233</v>
      </c>
      <c r="N874">
        <v>223162</v>
      </c>
      <c r="P874">
        <v>3</v>
      </c>
      <c r="Q874" t="s">
        <v>357</v>
      </c>
      <c r="S874" t="s">
        <v>507</v>
      </c>
      <c r="X874" t="s">
        <v>359</v>
      </c>
      <c r="Z874" t="s">
        <v>360</v>
      </c>
    </row>
    <row r="875" spans="1:26">
      <c r="A875" t="s">
        <v>3159</v>
      </c>
      <c r="B875">
        <v>51854629</v>
      </c>
      <c r="C875" t="s">
        <v>3157</v>
      </c>
      <c r="D875" t="s">
        <v>3158</v>
      </c>
      <c r="E875" t="s">
        <v>393</v>
      </c>
      <c r="F875">
        <v>23</v>
      </c>
      <c r="G875" t="s">
        <v>352</v>
      </c>
      <c r="H875">
        <v>22692</v>
      </c>
      <c r="I875" t="s">
        <v>3153</v>
      </c>
      <c r="J875" t="s">
        <v>3154</v>
      </c>
      <c r="K875" t="s">
        <v>3155</v>
      </c>
      <c r="L875">
        <v>20000209</v>
      </c>
      <c r="M875" t="s">
        <v>3159</v>
      </c>
      <c r="N875">
        <v>223162</v>
      </c>
      <c r="P875">
        <v>2</v>
      </c>
      <c r="Q875" t="s">
        <v>357</v>
      </c>
      <c r="S875" t="s">
        <v>507</v>
      </c>
      <c r="X875" t="s">
        <v>359</v>
      </c>
      <c r="Z875" t="s">
        <v>360</v>
      </c>
    </row>
    <row r="876" spans="1:26">
      <c r="A876" t="s">
        <v>3185</v>
      </c>
      <c r="B876">
        <v>74969136</v>
      </c>
      <c r="C876" t="s">
        <v>3183</v>
      </c>
      <c r="D876" t="s">
        <v>3184</v>
      </c>
      <c r="E876" t="s">
        <v>393</v>
      </c>
      <c r="F876">
        <v>23</v>
      </c>
      <c r="G876" t="s">
        <v>352</v>
      </c>
      <c r="H876">
        <v>22692</v>
      </c>
      <c r="I876" t="s">
        <v>3153</v>
      </c>
      <c r="J876" t="s">
        <v>3154</v>
      </c>
      <c r="K876" t="s">
        <v>3155</v>
      </c>
      <c r="L876">
        <v>19980425</v>
      </c>
      <c r="M876" t="s">
        <v>3185</v>
      </c>
      <c r="N876">
        <v>223162</v>
      </c>
      <c r="P876">
        <v>3</v>
      </c>
      <c r="Q876" t="s">
        <v>357</v>
      </c>
      <c r="S876" t="s">
        <v>507</v>
      </c>
      <c r="X876" t="s">
        <v>359</v>
      </c>
      <c r="Z876" t="s">
        <v>360</v>
      </c>
    </row>
    <row r="877" spans="1:26">
      <c r="A877" t="s">
        <v>3218</v>
      </c>
      <c r="B877">
        <v>74969237</v>
      </c>
      <c r="C877" t="s">
        <v>3216</v>
      </c>
      <c r="D877" t="s">
        <v>3217</v>
      </c>
      <c r="E877" t="s">
        <v>393</v>
      </c>
      <c r="F877">
        <v>23</v>
      </c>
      <c r="G877" t="s">
        <v>352</v>
      </c>
      <c r="H877">
        <v>22692</v>
      </c>
      <c r="I877" t="s">
        <v>3153</v>
      </c>
      <c r="J877" t="s">
        <v>3154</v>
      </c>
      <c r="K877" t="s">
        <v>3155</v>
      </c>
      <c r="L877">
        <v>19980825</v>
      </c>
      <c r="M877" t="s">
        <v>3218</v>
      </c>
      <c r="N877">
        <v>223162</v>
      </c>
      <c r="P877">
        <v>3</v>
      </c>
      <c r="Q877" t="s">
        <v>357</v>
      </c>
      <c r="S877" t="s">
        <v>507</v>
      </c>
      <c r="X877" t="s">
        <v>359</v>
      </c>
      <c r="Z877" t="s">
        <v>360</v>
      </c>
    </row>
    <row r="878" spans="1:26">
      <c r="A878" t="s">
        <v>3156</v>
      </c>
      <c r="B878">
        <v>74969338</v>
      </c>
      <c r="C878" t="s">
        <v>3151</v>
      </c>
      <c r="D878" t="s">
        <v>3152</v>
      </c>
      <c r="E878" t="s">
        <v>393</v>
      </c>
      <c r="F878">
        <v>23</v>
      </c>
      <c r="G878" t="s">
        <v>352</v>
      </c>
      <c r="H878">
        <v>22692</v>
      </c>
      <c r="I878" t="s">
        <v>3153</v>
      </c>
      <c r="J878" t="s">
        <v>3154</v>
      </c>
      <c r="K878" t="s">
        <v>3155</v>
      </c>
      <c r="L878">
        <v>19990214</v>
      </c>
      <c r="M878" t="s">
        <v>3156</v>
      </c>
      <c r="N878">
        <v>223162</v>
      </c>
      <c r="P878">
        <v>3</v>
      </c>
      <c r="Q878" t="s">
        <v>357</v>
      </c>
      <c r="S878" t="s">
        <v>507</v>
      </c>
      <c r="X878" t="s">
        <v>359</v>
      </c>
      <c r="Z878" t="s">
        <v>360</v>
      </c>
    </row>
    <row r="879" spans="1:26">
      <c r="A879" t="s">
        <v>3164</v>
      </c>
      <c r="B879">
        <v>74969439</v>
      </c>
      <c r="C879" t="s">
        <v>3163</v>
      </c>
      <c r="D879" t="s">
        <v>1097</v>
      </c>
      <c r="E879" t="s">
        <v>393</v>
      </c>
      <c r="F879">
        <v>23</v>
      </c>
      <c r="G879" t="s">
        <v>352</v>
      </c>
      <c r="H879">
        <v>22692</v>
      </c>
      <c r="I879" t="s">
        <v>3153</v>
      </c>
      <c r="J879" t="s">
        <v>3154</v>
      </c>
      <c r="K879" t="s">
        <v>3155</v>
      </c>
      <c r="L879">
        <v>19990321</v>
      </c>
      <c r="M879" t="s">
        <v>3164</v>
      </c>
      <c r="N879">
        <v>223162</v>
      </c>
      <c r="P879">
        <v>3</v>
      </c>
      <c r="Q879" t="s">
        <v>357</v>
      </c>
      <c r="S879" t="s">
        <v>507</v>
      </c>
      <c r="X879" t="s">
        <v>359</v>
      </c>
      <c r="Z879" t="s">
        <v>360</v>
      </c>
    </row>
    <row r="880" spans="1:26">
      <c r="A880" t="s">
        <v>3209</v>
      </c>
      <c r="B880">
        <v>74969540</v>
      </c>
      <c r="C880" t="s">
        <v>3207</v>
      </c>
      <c r="D880" t="s">
        <v>3208</v>
      </c>
      <c r="E880" t="s">
        <v>393</v>
      </c>
      <c r="F880">
        <v>23</v>
      </c>
      <c r="G880" t="s">
        <v>352</v>
      </c>
      <c r="H880">
        <v>22692</v>
      </c>
      <c r="I880" t="s">
        <v>3153</v>
      </c>
      <c r="J880" t="s">
        <v>3154</v>
      </c>
      <c r="K880" t="s">
        <v>3155</v>
      </c>
      <c r="L880">
        <v>19980425</v>
      </c>
      <c r="M880" t="s">
        <v>3209</v>
      </c>
      <c r="N880">
        <v>223162</v>
      </c>
      <c r="P880">
        <v>3</v>
      </c>
      <c r="Q880" t="s">
        <v>357</v>
      </c>
      <c r="S880" t="s">
        <v>507</v>
      </c>
      <c r="X880" t="s">
        <v>359</v>
      </c>
      <c r="Z880" t="s">
        <v>360</v>
      </c>
    </row>
    <row r="881" spans="1:26">
      <c r="A881" t="s">
        <v>3182</v>
      </c>
      <c r="B881">
        <v>86300118</v>
      </c>
      <c r="C881" t="s">
        <v>3180</v>
      </c>
      <c r="D881" t="s">
        <v>3181</v>
      </c>
      <c r="E881" t="s">
        <v>393</v>
      </c>
      <c r="F881">
        <v>23</v>
      </c>
      <c r="G881" t="s">
        <v>352</v>
      </c>
      <c r="H881">
        <v>22692</v>
      </c>
      <c r="I881" t="s">
        <v>3153</v>
      </c>
      <c r="J881" t="s">
        <v>3154</v>
      </c>
      <c r="K881" t="s">
        <v>3155</v>
      </c>
      <c r="L881">
        <v>19991121</v>
      </c>
      <c r="M881" t="s">
        <v>3182</v>
      </c>
      <c r="N881">
        <v>223162</v>
      </c>
      <c r="P881">
        <v>2</v>
      </c>
      <c r="Q881" t="s">
        <v>357</v>
      </c>
      <c r="S881" t="s">
        <v>507</v>
      </c>
      <c r="X881" t="s">
        <v>359</v>
      </c>
      <c r="Z881" t="s">
        <v>360</v>
      </c>
    </row>
    <row r="882" spans="1:26">
      <c r="A882" t="s">
        <v>3162</v>
      </c>
      <c r="B882">
        <v>86300219</v>
      </c>
      <c r="C882" t="s">
        <v>3160</v>
      </c>
      <c r="D882" t="s">
        <v>3161</v>
      </c>
      <c r="E882" t="s">
        <v>393</v>
      </c>
      <c r="F882">
        <v>23</v>
      </c>
      <c r="G882" t="s">
        <v>352</v>
      </c>
      <c r="H882">
        <v>22692</v>
      </c>
      <c r="I882" t="s">
        <v>3153</v>
      </c>
      <c r="J882" t="s">
        <v>3154</v>
      </c>
      <c r="K882" t="s">
        <v>3155</v>
      </c>
      <c r="L882">
        <v>19990604</v>
      </c>
      <c r="M882" t="s">
        <v>3162</v>
      </c>
      <c r="N882">
        <v>223162</v>
      </c>
      <c r="P882">
        <v>2</v>
      </c>
      <c r="Q882" t="s">
        <v>357</v>
      </c>
      <c r="S882" t="s">
        <v>507</v>
      </c>
      <c r="X882" t="s">
        <v>359</v>
      </c>
      <c r="Z882" t="s">
        <v>360</v>
      </c>
    </row>
    <row r="883" spans="1:26">
      <c r="A883" t="s">
        <v>3212</v>
      </c>
      <c r="B883">
        <v>86300320</v>
      </c>
      <c r="C883" t="s">
        <v>3210</v>
      </c>
      <c r="D883" t="s">
        <v>3211</v>
      </c>
      <c r="E883" t="s">
        <v>393</v>
      </c>
      <c r="F883">
        <v>23</v>
      </c>
      <c r="G883" t="s">
        <v>352</v>
      </c>
      <c r="H883">
        <v>22692</v>
      </c>
      <c r="I883" t="s">
        <v>3153</v>
      </c>
      <c r="J883" t="s">
        <v>3154</v>
      </c>
      <c r="K883" t="s">
        <v>3155</v>
      </c>
      <c r="L883">
        <v>19990908</v>
      </c>
      <c r="M883" t="s">
        <v>3212</v>
      </c>
      <c r="N883">
        <v>223162</v>
      </c>
      <c r="P883">
        <v>2</v>
      </c>
      <c r="Q883" t="s">
        <v>357</v>
      </c>
      <c r="S883" t="s">
        <v>507</v>
      </c>
      <c r="X883" t="s">
        <v>359</v>
      </c>
      <c r="Z883" t="s">
        <v>360</v>
      </c>
    </row>
    <row r="884" spans="1:26">
      <c r="A884" t="s">
        <v>3179</v>
      </c>
      <c r="B884">
        <v>86300421</v>
      </c>
      <c r="C884" t="s">
        <v>3177</v>
      </c>
      <c r="D884" t="s">
        <v>3178</v>
      </c>
      <c r="E884" t="s">
        <v>393</v>
      </c>
      <c r="F884">
        <v>23</v>
      </c>
      <c r="G884" t="s">
        <v>352</v>
      </c>
      <c r="H884">
        <v>22692</v>
      </c>
      <c r="I884" t="s">
        <v>3153</v>
      </c>
      <c r="J884" t="s">
        <v>3154</v>
      </c>
      <c r="K884" t="s">
        <v>3155</v>
      </c>
      <c r="L884">
        <v>19990707</v>
      </c>
      <c r="M884" t="s">
        <v>3179</v>
      </c>
      <c r="N884">
        <v>223162</v>
      </c>
      <c r="P884">
        <v>2</v>
      </c>
      <c r="Q884" t="s">
        <v>357</v>
      </c>
      <c r="S884" t="s">
        <v>507</v>
      </c>
      <c r="X884" t="s">
        <v>359</v>
      </c>
      <c r="Z884" t="s">
        <v>360</v>
      </c>
    </row>
    <row r="885" spans="1:26">
      <c r="A885" t="s">
        <v>3173</v>
      </c>
      <c r="B885">
        <v>86300623</v>
      </c>
      <c r="C885" t="s">
        <v>3171</v>
      </c>
      <c r="D885" t="s">
        <v>3172</v>
      </c>
      <c r="E885" t="s">
        <v>393</v>
      </c>
      <c r="F885">
        <v>23</v>
      </c>
      <c r="G885" t="s">
        <v>352</v>
      </c>
      <c r="H885">
        <v>22692</v>
      </c>
      <c r="I885" t="s">
        <v>3153</v>
      </c>
      <c r="J885" t="s">
        <v>3154</v>
      </c>
      <c r="K885" t="s">
        <v>3155</v>
      </c>
      <c r="L885">
        <v>19990929</v>
      </c>
      <c r="M885" t="s">
        <v>3173</v>
      </c>
      <c r="N885">
        <v>223162</v>
      </c>
      <c r="P885">
        <v>2</v>
      </c>
      <c r="Q885" t="s">
        <v>357</v>
      </c>
      <c r="S885" t="s">
        <v>507</v>
      </c>
      <c r="X885" t="s">
        <v>359</v>
      </c>
      <c r="Z885" t="s">
        <v>360</v>
      </c>
    </row>
    <row r="886" spans="1:26">
      <c r="A886" t="s">
        <v>3200</v>
      </c>
      <c r="B886">
        <v>72740020</v>
      </c>
      <c r="C886" t="s">
        <v>3198</v>
      </c>
      <c r="D886" t="s">
        <v>3199</v>
      </c>
      <c r="E886" t="s">
        <v>393</v>
      </c>
      <c r="F886">
        <v>23</v>
      </c>
      <c r="G886" t="s">
        <v>352</v>
      </c>
      <c r="H886">
        <v>22692</v>
      </c>
      <c r="I886" t="s">
        <v>3153</v>
      </c>
      <c r="J886" t="s">
        <v>3154</v>
      </c>
      <c r="K886" t="s">
        <v>3155</v>
      </c>
      <c r="L886">
        <v>20000606</v>
      </c>
      <c r="M886" t="s">
        <v>3200</v>
      </c>
      <c r="N886">
        <v>223162</v>
      </c>
      <c r="P886">
        <v>1</v>
      </c>
      <c r="Q886" t="s">
        <v>357</v>
      </c>
      <c r="S886" t="s">
        <v>507</v>
      </c>
      <c r="X886" t="s">
        <v>359</v>
      </c>
      <c r="Z886" t="s">
        <v>360</v>
      </c>
    </row>
    <row r="887" spans="1:26">
      <c r="A887" t="s">
        <v>3188</v>
      </c>
      <c r="B887">
        <v>74968539</v>
      </c>
      <c r="C887" t="s">
        <v>3186</v>
      </c>
      <c r="D887" t="s">
        <v>3187</v>
      </c>
      <c r="E887" t="s">
        <v>351</v>
      </c>
      <c r="F887">
        <v>23</v>
      </c>
      <c r="G887" t="s">
        <v>352</v>
      </c>
      <c r="H887">
        <v>22692</v>
      </c>
      <c r="I887" t="s">
        <v>3153</v>
      </c>
      <c r="J887" t="s">
        <v>3154</v>
      </c>
      <c r="K887" t="s">
        <v>3155</v>
      </c>
      <c r="L887">
        <v>19980618</v>
      </c>
      <c r="M887" t="s">
        <v>3188</v>
      </c>
      <c r="N887">
        <v>223162</v>
      </c>
      <c r="P887">
        <v>3</v>
      </c>
      <c r="Q887" t="s">
        <v>357</v>
      </c>
      <c r="S887" t="s">
        <v>507</v>
      </c>
      <c r="X887" t="s">
        <v>359</v>
      </c>
      <c r="Z887" t="s">
        <v>360</v>
      </c>
    </row>
    <row r="888" spans="1:26">
      <c r="A888" t="s">
        <v>3167</v>
      </c>
      <c r="B888">
        <v>74968640</v>
      </c>
      <c r="C888" t="s">
        <v>3165</v>
      </c>
      <c r="D888" t="s">
        <v>3166</v>
      </c>
      <c r="E888" t="s">
        <v>351</v>
      </c>
      <c r="F888">
        <v>23</v>
      </c>
      <c r="G888" t="s">
        <v>352</v>
      </c>
      <c r="H888">
        <v>22692</v>
      </c>
      <c r="I888" t="s">
        <v>3153</v>
      </c>
      <c r="J888" t="s">
        <v>3154</v>
      </c>
      <c r="K888" t="s">
        <v>3155</v>
      </c>
      <c r="L888">
        <v>19980831</v>
      </c>
      <c r="M888" t="s">
        <v>3167</v>
      </c>
      <c r="N888">
        <v>223162</v>
      </c>
      <c r="P888">
        <v>3</v>
      </c>
      <c r="Q888" t="s">
        <v>357</v>
      </c>
      <c r="S888" t="s">
        <v>507</v>
      </c>
      <c r="X888" t="s">
        <v>359</v>
      </c>
      <c r="Z888" t="s">
        <v>360</v>
      </c>
    </row>
    <row r="889" spans="1:26">
      <c r="A889" t="s">
        <v>3221</v>
      </c>
      <c r="B889">
        <v>74968842</v>
      </c>
      <c r="C889" t="s">
        <v>3219</v>
      </c>
      <c r="D889" t="s">
        <v>3220</v>
      </c>
      <c r="E889" t="s">
        <v>351</v>
      </c>
      <c r="F889">
        <v>23</v>
      </c>
      <c r="G889" t="s">
        <v>352</v>
      </c>
      <c r="H889">
        <v>22692</v>
      </c>
      <c r="I889" t="s">
        <v>3153</v>
      </c>
      <c r="J889" t="s">
        <v>3154</v>
      </c>
      <c r="K889" t="s">
        <v>3155</v>
      </c>
      <c r="L889">
        <v>19981123</v>
      </c>
      <c r="M889" t="s">
        <v>3221</v>
      </c>
      <c r="N889">
        <v>223162</v>
      </c>
      <c r="P889">
        <v>3</v>
      </c>
      <c r="Q889" t="s">
        <v>357</v>
      </c>
      <c r="S889" t="s">
        <v>507</v>
      </c>
      <c r="X889" t="s">
        <v>359</v>
      </c>
      <c r="Z889" t="s">
        <v>360</v>
      </c>
    </row>
    <row r="890" spans="1:26">
      <c r="A890" t="s">
        <v>3224</v>
      </c>
      <c r="B890">
        <v>74968943</v>
      </c>
      <c r="C890" t="s">
        <v>3222</v>
      </c>
      <c r="D890" t="s">
        <v>3223</v>
      </c>
      <c r="E890" t="s">
        <v>351</v>
      </c>
      <c r="F890">
        <v>23</v>
      </c>
      <c r="G890" t="s">
        <v>352</v>
      </c>
      <c r="H890">
        <v>22692</v>
      </c>
      <c r="I890" t="s">
        <v>3153</v>
      </c>
      <c r="J890" t="s">
        <v>3154</v>
      </c>
      <c r="K890" t="s">
        <v>3155</v>
      </c>
      <c r="L890">
        <v>19990316</v>
      </c>
      <c r="M890" t="s">
        <v>3224</v>
      </c>
      <c r="N890">
        <v>223162</v>
      </c>
      <c r="P890">
        <v>3</v>
      </c>
      <c r="Q890" t="s">
        <v>357</v>
      </c>
      <c r="S890" t="s">
        <v>507</v>
      </c>
      <c r="X890" t="s">
        <v>359</v>
      </c>
      <c r="Z890" t="s">
        <v>360</v>
      </c>
    </row>
    <row r="891" spans="1:26">
      <c r="A891" t="s">
        <v>3203</v>
      </c>
      <c r="B891">
        <v>74969035</v>
      </c>
      <c r="C891" t="s">
        <v>3201</v>
      </c>
      <c r="D891" t="s">
        <v>3202</v>
      </c>
      <c r="E891" t="s">
        <v>351</v>
      </c>
      <c r="F891">
        <v>23</v>
      </c>
      <c r="G891" t="s">
        <v>352</v>
      </c>
      <c r="H891">
        <v>22692</v>
      </c>
      <c r="I891" t="s">
        <v>3153</v>
      </c>
      <c r="J891" t="s">
        <v>3154</v>
      </c>
      <c r="K891" t="s">
        <v>3155</v>
      </c>
      <c r="L891">
        <v>19981214</v>
      </c>
      <c r="M891" t="s">
        <v>3203</v>
      </c>
      <c r="N891">
        <v>223162</v>
      </c>
      <c r="P891">
        <v>3</v>
      </c>
      <c r="Q891" t="s">
        <v>357</v>
      </c>
      <c r="S891" t="s">
        <v>507</v>
      </c>
      <c r="X891" t="s">
        <v>359</v>
      </c>
      <c r="Z891" t="s">
        <v>360</v>
      </c>
    </row>
    <row r="892" spans="1:26">
      <c r="A892" t="s">
        <v>3215</v>
      </c>
      <c r="B892">
        <v>80990531</v>
      </c>
      <c r="C892" t="s">
        <v>3213</v>
      </c>
      <c r="D892" t="s">
        <v>3214</v>
      </c>
      <c r="E892" t="s">
        <v>351</v>
      </c>
      <c r="F892">
        <v>23</v>
      </c>
      <c r="G892" t="s">
        <v>352</v>
      </c>
      <c r="H892">
        <v>22692</v>
      </c>
      <c r="I892" t="s">
        <v>3153</v>
      </c>
      <c r="J892" t="s">
        <v>3154</v>
      </c>
      <c r="K892" t="s">
        <v>3155</v>
      </c>
      <c r="L892">
        <v>19980619</v>
      </c>
      <c r="M892" t="s">
        <v>3215</v>
      </c>
      <c r="N892">
        <v>223162</v>
      </c>
      <c r="P892">
        <v>3</v>
      </c>
      <c r="Q892" t="s">
        <v>357</v>
      </c>
      <c r="S892" t="s">
        <v>507</v>
      </c>
      <c r="X892" t="s">
        <v>359</v>
      </c>
      <c r="Z892" t="s">
        <v>360</v>
      </c>
    </row>
    <row r="893" spans="1:26">
      <c r="A893" t="s">
        <v>3194</v>
      </c>
      <c r="B893">
        <v>81757230</v>
      </c>
      <c r="C893" t="s">
        <v>3192</v>
      </c>
      <c r="D893" t="s">
        <v>3193</v>
      </c>
      <c r="E893" t="s">
        <v>351</v>
      </c>
      <c r="F893">
        <v>23</v>
      </c>
      <c r="G893" t="s">
        <v>352</v>
      </c>
      <c r="H893">
        <v>22692</v>
      </c>
      <c r="I893" t="s">
        <v>3153</v>
      </c>
      <c r="J893" t="s">
        <v>3154</v>
      </c>
      <c r="K893" t="s">
        <v>3155</v>
      </c>
      <c r="L893">
        <v>19981124</v>
      </c>
      <c r="M893" t="s">
        <v>3194</v>
      </c>
      <c r="N893">
        <v>223162</v>
      </c>
      <c r="P893">
        <v>3</v>
      </c>
      <c r="Q893" t="s">
        <v>357</v>
      </c>
      <c r="S893" t="s">
        <v>507</v>
      </c>
      <c r="X893" t="s">
        <v>359</v>
      </c>
      <c r="Z893" t="s">
        <v>360</v>
      </c>
    </row>
    <row r="894" spans="1:26">
      <c r="A894" t="s">
        <v>3170</v>
      </c>
      <c r="B894">
        <v>81757331</v>
      </c>
      <c r="C894" t="s">
        <v>3168</v>
      </c>
      <c r="D894" t="s">
        <v>3169</v>
      </c>
      <c r="E894" t="s">
        <v>351</v>
      </c>
      <c r="F894">
        <v>23</v>
      </c>
      <c r="G894" t="s">
        <v>352</v>
      </c>
      <c r="H894">
        <v>22692</v>
      </c>
      <c r="I894" t="s">
        <v>3153</v>
      </c>
      <c r="J894" t="s">
        <v>3154</v>
      </c>
      <c r="K894" t="s">
        <v>3155</v>
      </c>
      <c r="L894">
        <v>19981127</v>
      </c>
      <c r="M894" t="s">
        <v>3170</v>
      </c>
      <c r="N894">
        <v>223162</v>
      </c>
      <c r="P894">
        <v>3</v>
      </c>
      <c r="Q894" t="s">
        <v>357</v>
      </c>
      <c r="S894" t="s">
        <v>507</v>
      </c>
      <c r="X894" t="s">
        <v>359</v>
      </c>
      <c r="Z894" t="s">
        <v>360</v>
      </c>
    </row>
    <row r="895" spans="1:26">
      <c r="A895" t="s">
        <v>3197</v>
      </c>
      <c r="B895">
        <v>86299236</v>
      </c>
      <c r="C895" t="s">
        <v>3195</v>
      </c>
      <c r="D895" t="s">
        <v>3196</v>
      </c>
      <c r="E895" t="s">
        <v>351</v>
      </c>
      <c r="F895">
        <v>23</v>
      </c>
      <c r="G895" t="s">
        <v>352</v>
      </c>
      <c r="H895">
        <v>22692</v>
      </c>
      <c r="I895" t="s">
        <v>3153</v>
      </c>
      <c r="J895" t="s">
        <v>3154</v>
      </c>
      <c r="K895" t="s">
        <v>3155</v>
      </c>
      <c r="L895">
        <v>19990426</v>
      </c>
      <c r="M895" t="s">
        <v>3197</v>
      </c>
      <c r="N895">
        <v>223162</v>
      </c>
      <c r="P895">
        <v>2</v>
      </c>
      <c r="Q895" t="s">
        <v>357</v>
      </c>
      <c r="S895" t="s">
        <v>507</v>
      </c>
      <c r="X895" t="s">
        <v>359</v>
      </c>
      <c r="Z895" t="s">
        <v>360</v>
      </c>
    </row>
    <row r="896" spans="1:26">
      <c r="A896" t="s">
        <v>3206</v>
      </c>
      <c r="B896">
        <v>86299438</v>
      </c>
      <c r="C896" t="s">
        <v>3204</v>
      </c>
      <c r="D896" t="s">
        <v>3205</v>
      </c>
      <c r="E896" t="s">
        <v>351</v>
      </c>
      <c r="F896">
        <v>23</v>
      </c>
      <c r="G896" t="s">
        <v>352</v>
      </c>
      <c r="H896">
        <v>22692</v>
      </c>
      <c r="I896" t="s">
        <v>3153</v>
      </c>
      <c r="J896" t="s">
        <v>3154</v>
      </c>
      <c r="K896" t="s">
        <v>3155</v>
      </c>
      <c r="L896">
        <v>19990406</v>
      </c>
      <c r="M896" t="s">
        <v>3206</v>
      </c>
      <c r="N896">
        <v>223162</v>
      </c>
      <c r="P896">
        <v>2</v>
      </c>
      <c r="Q896" t="s">
        <v>357</v>
      </c>
      <c r="S896" t="s">
        <v>507</v>
      </c>
      <c r="X896" t="s">
        <v>359</v>
      </c>
      <c r="Z896" t="s">
        <v>360</v>
      </c>
    </row>
    <row r="897" spans="1:26">
      <c r="A897" t="s">
        <v>3230</v>
      </c>
      <c r="B897">
        <v>86299640</v>
      </c>
      <c r="C897" t="s">
        <v>3228</v>
      </c>
      <c r="D897" t="s">
        <v>3229</v>
      </c>
      <c r="E897" t="s">
        <v>351</v>
      </c>
      <c r="F897">
        <v>23</v>
      </c>
      <c r="G897" t="s">
        <v>352</v>
      </c>
      <c r="H897">
        <v>22692</v>
      </c>
      <c r="I897" t="s">
        <v>3153</v>
      </c>
      <c r="J897" t="s">
        <v>3154</v>
      </c>
      <c r="K897" t="s">
        <v>3155</v>
      </c>
      <c r="L897">
        <v>19990417</v>
      </c>
      <c r="M897" t="s">
        <v>3230</v>
      </c>
      <c r="N897">
        <v>223162</v>
      </c>
      <c r="P897">
        <v>2</v>
      </c>
      <c r="Q897" t="s">
        <v>357</v>
      </c>
      <c r="S897" t="s">
        <v>507</v>
      </c>
      <c r="X897" t="s">
        <v>359</v>
      </c>
      <c r="Z897" t="s">
        <v>360</v>
      </c>
    </row>
    <row r="898" spans="1:26">
      <c r="A898" t="s">
        <v>3176</v>
      </c>
      <c r="B898">
        <v>86299741</v>
      </c>
      <c r="C898" t="s">
        <v>3174</v>
      </c>
      <c r="D898" t="s">
        <v>3175</v>
      </c>
      <c r="E898" t="s">
        <v>351</v>
      </c>
      <c r="F898">
        <v>23</v>
      </c>
      <c r="G898" t="s">
        <v>352</v>
      </c>
      <c r="H898">
        <v>22692</v>
      </c>
      <c r="I898" t="s">
        <v>3153</v>
      </c>
      <c r="J898" t="s">
        <v>3154</v>
      </c>
      <c r="K898" t="s">
        <v>3155</v>
      </c>
      <c r="L898">
        <v>19990611</v>
      </c>
      <c r="M898" t="s">
        <v>3176</v>
      </c>
      <c r="N898">
        <v>223162</v>
      </c>
      <c r="P898">
        <v>2</v>
      </c>
      <c r="Q898" t="s">
        <v>357</v>
      </c>
      <c r="S898" t="s">
        <v>507</v>
      </c>
      <c r="X898" t="s">
        <v>359</v>
      </c>
      <c r="Z898" t="s">
        <v>360</v>
      </c>
    </row>
    <row r="899" spans="1:26">
      <c r="A899" t="s">
        <v>3236</v>
      </c>
      <c r="B899">
        <v>86299842</v>
      </c>
      <c r="C899" t="s">
        <v>3234</v>
      </c>
      <c r="D899" t="s">
        <v>3235</v>
      </c>
      <c r="E899" t="s">
        <v>351</v>
      </c>
      <c r="F899">
        <v>23</v>
      </c>
      <c r="G899" t="s">
        <v>352</v>
      </c>
      <c r="H899">
        <v>22692</v>
      </c>
      <c r="I899" t="s">
        <v>3153</v>
      </c>
      <c r="J899" t="s">
        <v>3154</v>
      </c>
      <c r="K899" t="s">
        <v>3155</v>
      </c>
      <c r="L899">
        <v>20000102</v>
      </c>
      <c r="M899" t="s">
        <v>3236</v>
      </c>
      <c r="N899">
        <v>223162</v>
      </c>
      <c r="P899">
        <v>2</v>
      </c>
      <c r="Q899" t="s">
        <v>357</v>
      </c>
      <c r="S899" t="s">
        <v>507</v>
      </c>
      <c r="X899" t="s">
        <v>359</v>
      </c>
      <c r="Z899" t="s">
        <v>360</v>
      </c>
    </row>
    <row r="900" spans="1:26">
      <c r="A900" t="s">
        <v>3239</v>
      </c>
      <c r="B900">
        <v>87137329</v>
      </c>
      <c r="C900" t="s">
        <v>3237</v>
      </c>
      <c r="D900" t="s">
        <v>3238</v>
      </c>
      <c r="E900" t="s">
        <v>351</v>
      </c>
      <c r="F900">
        <v>23</v>
      </c>
      <c r="G900" t="s">
        <v>352</v>
      </c>
      <c r="H900">
        <v>22692</v>
      </c>
      <c r="I900" t="s">
        <v>3153</v>
      </c>
      <c r="J900" t="s">
        <v>3154</v>
      </c>
      <c r="K900" t="s">
        <v>3155</v>
      </c>
      <c r="L900">
        <v>19981120</v>
      </c>
      <c r="M900" t="s">
        <v>3239</v>
      </c>
      <c r="N900">
        <v>223162</v>
      </c>
      <c r="P900">
        <v>3</v>
      </c>
      <c r="Q900" t="s">
        <v>357</v>
      </c>
      <c r="S900" t="s">
        <v>507</v>
      </c>
      <c r="X900" t="s">
        <v>359</v>
      </c>
      <c r="Z900" t="s">
        <v>360</v>
      </c>
    </row>
    <row r="901" spans="1:26">
      <c r="A901" t="s">
        <v>3191</v>
      </c>
      <c r="B901">
        <v>94254832</v>
      </c>
      <c r="C901" t="s">
        <v>3189</v>
      </c>
      <c r="D901" t="s">
        <v>3190</v>
      </c>
      <c r="E901" t="s">
        <v>351</v>
      </c>
      <c r="F901">
        <v>23</v>
      </c>
      <c r="G901" t="s">
        <v>352</v>
      </c>
      <c r="H901">
        <v>22692</v>
      </c>
      <c r="I901" t="s">
        <v>3153</v>
      </c>
      <c r="J901" t="s">
        <v>3154</v>
      </c>
      <c r="K901" t="s">
        <v>3155</v>
      </c>
      <c r="L901">
        <v>20000306</v>
      </c>
      <c r="M901" t="s">
        <v>3191</v>
      </c>
      <c r="N901">
        <v>223162</v>
      </c>
      <c r="P901">
        <v>2</v>
      </c>
      <c r="Q901" t="s">
        <v>357</v>
      </c>
      <c r="S901" t="s">
        <v>507</v>
      </c>
      <c r="X901" t="s">
        <v>359</v>
      </c>
      <c r="Z901" t="s">
        <v>360</v>
      </c>
    </row>
    <row r="902" spans="1:26">
      <c r="A902" t="s">
        <v>3514</v>
      </c>
      <c r="B902">
        <v>53637024</v>
      </c>
      <c r="C902" t="s">
        <v>3512</v>
      </c>
      <c r="D902" t="s">
        <v>3513</v>
      </c>
      <c r="E902" t="s">
        <v>393</v>
      </c>
      <c r="F902">
        <v>23</v>
      </c>
      <c r="G902" t="s">
        <v>352</v>
      </c>
      <c r="H902">
        <v>22693</v>
      </c>
      <c r="I902" t="s">
        <v>3499</v>
      </c>
      <c r="J902" t="s">
        <v>3500</v>
      </c>
      <c r="K902" t="s">
        <v>3501</v>
      </c>
      <c r="L902">
        <v>19990511</v>
      </c>
      <c r="M902" t="s">
        <v>3514</v>
      </c>
      <c r="N902">
        <v>223163</v>
      </c>
      <c r="P902">
        <v>2</v>
      </c>
      <c r="Q902" t="s">
        <v>357</v>
      </c>
      <c r="S902" t="s">
        <v>507</v>
      </c>
      <c r="X902" t="s">
        <v>359</v>
      </c>
      <c r="Z902" t="s">
        <v>360</v>
      </c>
    </row>
    <row r="903" spans="1:26">
      <c r="A903" t="s">
        <v>3502</v>
      </c>
      <c r="B903">
        <v>86057632</v>
      </c>
      <c r="C903" t="s">
        <v>3497</v>
      </c>
      <c r="D903" t="s">
        <v>3498</v>
      </c>
      <c r="E903" t="s">
        <v>393</v>
      </c>
      <c r="F903">
        <v>23</v>
      </c>
      <c r="G903" t="s">
        <v>352</v>
      </c>
      <c r="H903">
        <v>22693</v>
      </c>
      <c r="I903" t="s">
        <v>3499</v>
      </c>
      <c r="J903" t="s">
        <v>3500</v>
      </c>
      <c r="K903" t="s">
        <v>3501</v>
      </c>
      <c r="L903">
        <v>19990502</v>
      </c>
      <c r="M903" t="s">
        <v>3502</v>
      </c>
      <c r="N903">
        <v>223163</v>
      </c>
      <c r="P903">
        <v>2</v>
      </c>
      <c r="Q903" t="s">
        <v>357</v>
      </c>
      <c r="S903" t="s">
        <v>507</v>
      </c>
      <c r="X903" t="s">
        <v>359</v>
      </c>
      <c r="Z903" t="s">
        <v>360</v>
      </c>
    </row>
    <row r="904" spans="1:26">
      <c r="A904" t="s">
        <v>3505</v>
      </c>
      <c r="B904">
        <v>39978945</v>
      </c>
      <c r="C904" t="s">
        <v>3503</v>
      </c>
      <c r="D904" t="s">
        <v>3504</v>
      </c>
      <c r="E904" t="s">
        <v>351</v>
      </c>
      <c r="F904">
        <v>23</v>
      </c>
      <c r="G904" t="s">
        <v>352</v>
      </c>
      <c r="H904">
        <v>22693</v>
      </c>
      <c r="I904" t="s">
        <v>3499</v>
      </c>
      <c r="J904" t="s">
        <v>3500</v>
      </c>
      <c r="K904" t="s">
        <v>3501</v>
      </c>
      <c r="L904">
        <v>19980529</v>
      </c>
      <c r="M904" t="s">
        <v>3505</v>
      </c>
      <c r="N904">
        <v>223163</v>
      </c>
      <c r="P904">
        <v>3</v>
      </c>
      <c r="Q904" t="s">
        <v>357</v>
      </c>
      <c r="S904" t="s">
        <v>507</v>
      </c>
      <c r="X904" t="s">
        <v>359</v>
      </c>
      <c r="Z904" t="s">
        <v>360</v>
      </c>
    </row>
    <row r="905" spans="1:26">
      <c r="A905" t="s">
        <v>3511</v>
      </c>
      <c r="B905">
        <v>53638126</v>
      </c>
      <c r="C905" t="s">
        <v>3509</v>
      </c>
      <c r="D905" t="s">
        <v>3510</v>
      </c>
      <c r="E905" t="s">
        <v>351</v>
      </c>
      <c r="F905">
        <v>23</v>
      </c>
      <c r="G905" t="s">
        <v>352</v>
      </c>
      <c r="H905">
        <v>22693</v>
      </c>
      <c r="I905" t="s">
        <v>3499</v>
      </c>
      <c r="J905" t="s">
        <v>3500</v>
      </c>
      <c r="K905" t="s">
        <v>3501</v>
      </c>
      <c r="L905">
        <v>19990224</v>
      </c>
      <c r="M905" t="s">
        <v>3511</v>
      </c>
      <c r="N905">
        <v>223163</v>
      </c>
      <c r="P905">
        <v>3</v>
      </c>
      <c r="Q905" t="s">
        <v>357</v>
      </c>
      <c r="S905" t="s">
        <v>507</v>
      </c>
      <c r="X905" t="s">
        <v>359</v>
      </c>
      <c r="Z905" t="s">
        <v>360</v>
      </c>
    </row>
    <row r="906" spans="1:26">
      <c r="A906" t="s">
        <v>3520</v>
      </c>
      <c r="B906">
        <v>75423930</v>
      </c>
      <c r="C906" t="s">
        <v>3518</v>
      </c>
      <c r="D906" t="s">
        <v>3519</v>
      </c>
      <c r="E906" t="s">
        <v>351</v>
      </c>
      <c r="F906">
        <v>23</v>
      </c>
      <c r="G906" t="s">
        <v>352</v>
      </c>
      <c r="H906">
        <v>22693</v>
      </c>
      <c r="I906" t="s">
        <v>3499</v>
      </c>
      <c r="J906" t="s">
        <v>3500</v>
      </c>
      <c r="K906" t="s">
        <v>3501</v>
      </c>
      <c r="L906">
        <v>19981109</v>
      </c>
      <c r="M906" t="s">
        <v>3520</v>
      </c>
      <c r="N906">
        <v>223163</v>
      </c>
      <c r="P906">
        <v>3</v>
      </c>
      <c r="Q906" t="s">
        <v>357</v>
      </c>
      <c r="S906" t="s">
        <v>507</v>
      </c>
      <c r="X906" t="s">
        <v>359</v>
      </c>
      <c r="Z906" t="s">
        <v>360</v>
      </c>
    </row>
    <row r="907" spans="1:26">
      <c r="A907" t="s">
        <v>3508</v>
      </c>
      <c r="B907">
        <v>75428733</v>
      </c>
      <c r="C907" t="s">
        <v>3506</v>
      </c>
      <c r="D907" t="s">
        <v>3507</v>
      </c>
      <c r="E907" t="s">
        <v>351</v>
      </c>
      <c r="F907">
        <v>23</v>
      </c>
      <c r="G907" t="s">
        <v>352</v>
      </c>
      <c r="H907">
        <v>22693</v>
      </c>
      <c r="I907" t="s">
        <v>3499</v>
      </c>
      <c r="J907" t="s">
        <v>3500</v>
      </c>
      <c r="K907" t="s">
        <v>3501</v>
      </c>
      <c r="L907">
        <v>19990214</v>
      </c>
      <c r="M907" t="s">
        <v>3508</v>
      </c>
      <c r="N907">
        <v>223163</v>
      </c>
      <c r="P907">
        <v>3</v>
      </c>
      <c r="Q907" t="s">
        <v>357</v>
      </c>
      <c r="S907" t="s">
        <v>507</v>
      </c>
      <c r="X907" t="s">
        <v>359</v>
      </c>
      <c r="Z907" t="s">
        <v>360</v>
      </c>
    </row>
    <row r="908" spans="1:26">
      <c r="A908" t="s">
        <v>3517</v>
      </c>
      <c r="B908">
        <v>82356125</v>
      </c>
      <c r="C908" t="s">
        <v>3515</v>
      </c>
      <c r="D908" t="s">
        <v>3516</v>
      </c>
      <c r="E908" t="s">
        <v>351</v>
      </c>
      <c r="F908">
        <v>23</v>
      </c>
      <c r="G908" t="s">
        <v>352</v>
      </c>
      <c r="H908">
        <v>22693</v>
      </c>
      <c r="I908" t="s">
        <v>3499</v>
      </c>
      <c r="J908" t="s">
        <v>3500</v>
      </c>
      <c r="K908" t="s">
        <v>3501</v>
      </c>
      <c r="L908">
        <v>19980430</v>
      </c>
      <c r="M908" t="s">
        <v>3517</v>
      </c>
      <c r="N908">
        <v>223163</v>
      </c>
      <c r="P908">
        <v>3</v>
      </c>
      <c r="Q908" t="s">
        <v>357</v>
      </c>
      <c r="S908" t="s">
        <v>507</v>
      </c>
      <c r="X908" t="s">
        <v>359</v>
      </c>
      <c r="Z908" t="s">
        <v>360</v>
      </c>
    </row>
    <row r="909" spans="1:26">
      <c r="A909" t="s">
        <v>1124</v>
      </c>
      <c r="B909">
        <v>59126730</v>
      </c>
      <c r="C909" t="s">
        <v>1122</v>
      </c>
      <c r="D909" t="s">
        <v>1123</v>
      </c>
      <c r="E909" t="s">
        <v>393</v>
      </c>
      <c r="F909">
        <v>23</v>
      </c>
      <c r="G909" t="s">
        <v>352</v>
      </c>
      <c r="H909">
        <v>22694</v>
      </c>
      <c r="I909" t="s">
        <v>1118</v>
      </c>
      <c r="J909" t="s">
        <v>1119</v>
      </c>
      <c r="K909" t="s">
        <v>1120</v>
      </c>
      <c r="L909">
        <v>19990218</v>
      </c>
      <c r="M909" t="s">
        <v>1124</v>
      </c>
      <c r="N909">
        <v>223165</v>
      </c>
      <c r="P909">
        <v>3</v>
      </c>
      <c r="Q909" t="s">
        <v>357</v>
      </c>
      <c r="S909" t="s">
        <v>507</v>
      </c>
      <c r="X909" t="s">
        <v>359</v>
      </c>
      <c r="Z909" t="s">
        <v>360</v>
      </c>
    </row>
    <row r="910" spans="1:26">
      <c r="A910" t="s">
        <v>1133</v>
      </c>
      <c r="B910">
        <v>64077731</v>
      </c>
      <c r="C910" t="s">
        <v>1131</v>
      </c>
      <c r="D910" t="s">
        <v>1132</v>
      </c>
      <c r="E910" t="s">
        <v>393</v>
      </c>
      <c r="F910">
        <v>23</v>
      </c>
      <c r="G910" t="s">
        <v>352</v>
      </c>
      <c r="H910">
        <v>22694</v>
      </c>
      <c r="I910" t="s">
        <v>1118</v>
      </c>
      <c r="J910" t="s">
        <v>1119</v>
      </c>
      <c r="K910" t="s">
        <v>1120</v>
      </c>
      <c r="L910">
        <v>20000628</v>
      </c>
      <c r="M910" t="s">
        <v>1133</v>
      </c>
      <c r="N910">
        <v>223165</v>
      </c>
      <c r="P910">
        <v>1</v>
      </c>
      <c r="Q910" t="s">
        <v>357</v>
      </c>
      <c r="S910" t="s">
        <v>507</v>
      </c>
      <c r="X910" t="s">
        <v>359</v>
      </c>
      <c r="Z910" t="s">
        <v>360</v>
      </c>
    </row>
    <row r="911" spans="1:26">
      <c r="A911" t="s">
        <v>1166</v>
      </c>
      <c r="B911">
        <v>98096032</v>
      </c>
      <c r="C911" t="s">
        <v>1164</v>
      </c>
      <c r="D911" t="s">
        <v>1165</v>
      </c>
      <c r="E911" t="s">
        <v>393</v>
      </c>
      <c r="F911">
        <v>23</v>
      </c>
      <c r="G911" t="s">
        <v>352</v>
      </c>
      <c r="H911">
        <v>22694</v>
      </c>
      <c r="I911" t="s">
        <v>1118</v>
      </c>
      <c r="J911" t="s">
        <v>1119</v>
      </c>
      <c r="K911" t="s">
        <v>1120</v>
      </c>
      <c r="L911">
        <v>20000420</v>
      </c>
      <c r="M911" t="s">
        <v>1166</v>
      </c>
      <c r="N911">
        <v>223165</v>
      </c>
      <c r="P911">
        <v>1</v>
      </c>
      <c r="Q911" t="s">
        <v>357</v>
      </c>
      <c r="S911" t="s">
        <v>507</v>
      </c>
      <c r="X911" t="s">
        <v>359</v>
      </c>
      <c r="Z911" t="s">
        <v>360</v>
      </c>
    </row>
    <row r="912" spans="1:26">
      <c r="A912" t="s">
        <v>1142</v>
      </c>
      <c r="B912">
        <v>39985236</v>
      </c>
      <c r="C912" t="s">
        <v>1140</v>
      </c>
      <c r="D912" t="s">
        <v>1141</v>
      </c>
      <c r="E912" t="s">
        <v>351</v>
      </c>
      <c r="F912">
        <v>23</v>
      </c>
      <c r="G912" t="s">
        <v>352</v>
      </c>
      <c r="H912">
        <v>22694</v>
      </c>
      <c r="I912" t="s">
        <v>1118</v>
      </c>
      <c r="J912" t="s">
        <v>1119</v>
      </c>
      <c r="K912" t="s">
        <v>1120</v>
      </c>
      <c r="L912">
        <v>19980604</v>
      </c>
      <c r="M912" t="s">
        <v>1142</v>
      </c>
      <c r="N912">
        <v>223165</v>
      </c>
      <c r="P912">
        <v>3</v>
      </c>
      <c r="Q912" t="s">
        <v>357</v>
      </c>
      <c r="S912" t="s">
        <v>507</v>
      </c>
      <c r="X912" t="s">
        <v>359</v>
      </c>
      <c r="Z912" t="s">
        <v>360</v>
      </c>
    </row>
    <row r="913" spans="1:26">
      <c r="A913" t="s">
        <v>1121</v>
      </c>
      <c r="B913">
        <v>39993235</v>
      </c>
      <c r="C913" t="s">
        <v>1116</v>
      </c>
      <c r="D913" t="s">
        <v>1117</v>
      </c>
      <c r="E913" t="s">
        <v>351</v>
      </c>
      <c r="F913">
        <v>23</v>
      </c>
      <c r="G913" t="s">
        <v>352</v>
      </c>
      <c r="H913">
        <v>22694</v>
      </c>
      <c r="I913" t="s">
        <v>1118</v>
      </c>
      <c r="J913" t="s">
        <v>1119</v>
      </c>
      <c r="K913" t="s">
        <v>1120</v>
      </c>
      <c r="L913">
        <v>19981127</v>
      </c>
      <c r="M913" t="s">
        <v>1121</v>
      </c>
      <c r="N913">
        <v>223165</v>
      </c>
      <c r="P913">
        <v>3</v>
      </c>
      <c r="Q913" t="s">
        <v>357</v>
      </c>
      <c r="S913" t="s">
        <v>507</v>
      </c>
      <c r="X913" t="s">
        <v>359</v>
      </c>
      <c r="Z913" t="s">
        <v>360</v>
      </c>
    </row>
    <row r="914" spans="1:26">
      <c r="A914" t="s">
        <v>1130</v>
      </c>
      <c r="B914">
        <v>39993639</v>
      </c>
      <c r="C914" t="s">
        <v>1128</v>
      </c>
      <c r="D914" t="s">
        <v>1129</v>
      </c>
      <c r="E914" t="s">
        <v>351</v>
      </c>
      <c r="F914">
        <v>23</v>
      </c>
      <c r="G914" t="s">
        <v>352</v>
      </c>
      <c r="H914">
        <v>22694</v>
      </c>
      <c r="I914" t="s">
        <v>1118</v>
      </c>
      <c r="J914" t="s">
        <v>1119</v>
      </c>
      <c r="K914" t="s">
        <v>1120</v>
      </c>
      <c r="L914">
        <v>19980619</v>
      </c>
      <c r="M914" t="s">
        <v>1130</v>
      </c>
      <c r="N914">
        <v>223165</v>
      </c>
      <c r="P914">
        <v>3</v>
      </c>
      <c r="Q914" t="s">
        <v>357</v>
      </c>
      <c r="S914" t="s">
        <v>507</v>
      </c>
      <c r="X914" t="s">
        <v>359</v>
      </c>
      <c r="Z914" t="s">
        <v>360</v>
      </c>
    </row>
    <row r="915" spans="1:26">
      <c r="A915" t="s">
        <v>1148</v>
      </c>
      <c r="B915">
        <v>50748024</v>
      </c>
      <c r="C915" t="s">
        <v>1146</v>
      </c>
      <c r="D915" t="s">
        <v>1147</v>
      </c>
      <c r="E915" t="s">
        <v>351</v>
      </c>
      <c r="F915">
        <v>23</v>
      </c>
      <c r="G915" t="s">
        <v>352</v>
      </c>
      <c r="H915">
        <v>22694</v>
      </c>
      <c r="I915" t="s">
        <v>1118</v>
      </c>
      <c r="J915" t="s">
        <v>1119</v>
      </c>
      <c r="K915" t="s">
        <v>1120</v>
      </c>
      <c r="L915">
        <v>19990718</v>
      </c>
      <c r="M915" t="s">
        <v>1148</v>
      </c>
      <c r="N915">
        <v>223165</v>
      </c>
      <c r="P915">
        <v>2</v>
      </c>
      <c r="Q915" t="s">
        <v>357</v>
      </c>
      <c r="S915" t="s">
        <v>507</v>
      </c>
      <c r="X915" t="s">
        <v>359</v>
      </c>
      <c r="Z915" t="s">
        <v>360</v>
      </c>
    </row>
    <row r="916" spans="1:26">
      <c r="A916" t="s">
        <v>1151</v>
      </c>
      <c r="B916">
        <v>51853830</v>
      </c>
      <c r="C916" t="s">
        <v>1149</v>
      </c>
      <c r="D916" t="s">
        <v>1150</v>
      </c>
      <c r="E916" t="s">
        <v>351</v>
      </c>
      <c r="F916">
        <v>23</v>
      </c>
      <c r="G916" t="s">
        <v>352</v>
      </c>
      <c r="H916">
        <v>22694</v>
      </c>
      <c r="I916" t="s">
        <v>1118</v>
      </c>
      <c r="J916" t="s">
        <v>1119</v>
      </c>
      <c r="K916" t="s">
        <v>1120</v>
      </c>
      <c r="L916">
        <v>19991009</v>
      </c>
      <c r="M916" t="s">
        <v>1151</v>
      </c>
      <c r="N916">
        <v>223165</v>
      </c>
      <c r="P916">
        <v>2</v>
      </c>
      <c r="Q916" t="s">
        <v>357</v>
      </c>
      <c r="S916" t="s">
        <v>507</v>
      </c>
      <c r="X916" t="s">
        <v>359</v>
      </c>
      <c r="Z916" t="s">
        <v>360</v>
      </c>
    </row>
    <row r="917" spans="1:26">
      <c r="A917" t="s">
        <v>1145</v>
      </c>
      <c r="B917">
        <v>74030014</v>
      </c>
      <c r="C917" t="s">
        <v>1143</v>
      </c>
      <c r="D917" t="s">
        <v>1144</v>
      </c>
      <c r="E917" t="s">
        <v>351</v>
      </c>
      <c r="F917">
        <v>23</v>
      </c>
      <c r="G917" t="s">
        <v>352</v>
      </c>
      <c r="H917">
        <v>22694</v>
      </c>
      <c r="I917" t="s">
        <v>1118</v>
      </c>
      <c r="J917" t="s">
        <v>1119</v>
      </c>
      <c r="K917" t="s">
        <v>1120</v>
      </c>
      <c r="L917">
        <v>19990328</v>
      </c>
      <c r="M917" t="s">
        <v>1145</v>
      </c>
      <c r="N917">
        <v>223165</v>
      </c>
      <c r="P917">
        <v>3</v>
      </c>
      <c r="Q917" t="s">
        <v>357</v>
      </c>
      <c r="S917" t="s">
        <v>507</v>
      </c>
      <c r="X917" t="s">
        <v>359</v>
      </c>
      <c r="Z917" t="s">
        <v>360</v>
      </c>
    </row>
    <row r="918" spans="1:26">
      <c r="A918" t="s">
        <v>1172</v>
      </c>
      <c r="B918">
        <v>98096234</v>
      </c>
      <c r="C918" t="s">
        <v>1170</v>
      </c>
      <c r="D918" t="s">
        <v>1171</v>
      </c>
      <c r="E918" t="s">
        <v>351</v>
      </c>
      <c r="F918">
        <v>23</v>
      </c>
      <c r="G918" t="s">
        <v>352</v>
      </c>
      <c r="H918">
        <v>22694</v>
      </c>
      <c r="I918" t="s">
        <v>1118</v>
      </c>
      <c r="J918" t="s">
        <v>1119</v>
      </c>
      <c r="K918" t="s">
        <v>1120</v>
      </c>
      <c r="L918">
        <v>20000406</v>
      </c>
      <c r="M918" t="s">
        <v>1172</v>
      </c>
      <c r="N918">
        <v>223165</v>
      </c>
      <c r="P918">
        <v>1</v>
      </c>
      <c r="Q918" t="s">
        <v>357</v>
      </c>
      <c r="S918" t="s">
        <v>507</v>
      </c>
      <c r="X918" t="s">
        <v>359</v>
      </c>
      <c r="Z918" t="s">
        <v>360</v>
      </c>
    </row>
    <row r="919" spans="1:26">
      <c r="A919" t="s">
        <v>1157</v>
      </c>
      <c r="B919">
        <v>51853527</v>
      </c>
      <c r="C919" t="s">
        <v>1155</v>
      </c>
      <c r="D919" t="s">
        <v>1156</v>
      </c>
      <c r="E919" t="s">
        <v>351</v>
      </c>
      <c r="F919">
        <v>23</v>
      </c>
      <c r="G919" t="s">
        <v>352</v>
      </c>
      <c r="H919">
        <v>22694</v>
      </c>
      <c r="I919" t="s">
        <v>1118</v>
      </c>
      <c r="J919" t="s">
        <v>1119</v>
      </c>
      <c r="K919" t="s">
        <v>1120</v>
      </c>
      <c r="L919">
        <v>19991001</v>
      </c>
      <c r="M919" t="s">
        <v>1157</v>
      </c>
      <c r="N919">
        <v>223165</v>
      </c>
      <c r="P919">
        <v>2</v>
      </c>
      <c r="Q919" t="s">
        <v>357</v>
      </c>
      <c r="S919" t="s">
        <v>507</v>
      </c>
      <c r="X919" t="s">
        <v>359</v>
      </c>
      <c r="Z919" t="s">
        <v>360</v>
      </c>
    </row>
    <row r="920" spans="1:26">
      <c r="A920" t="s">
        <v>1139</v>
      </c>
      <c r="B920">
        <v>98102929</v>
      </c>
      <c r="C920" t="s">
        <v>1137</v>
      </c>
      <c r="D920" t="s">
        <v>1138</v>
      </c>
      <c r="E920" t="s">
        <v>351</v>
      </c>
      <c r="F920">
        <v>23</v>
      </c>
      <c r="G920" t="s">
        <v>352</v>
      </c>
      <c r="H920">
        <v>22694</v>
      </c>
      <c r="I920" t="s">
        <v>1118</v>
      </c>
      <c r="J920" t="s">
        <v>1119</v>
      </c>
      <c r="K920" t="s">
        <v>1120</v>
      </c>
      <c r="L920">
        <v>20000302</v>
      </c>
      <c r="M920" t="s">
        <v>1139</v>
      </c>
      <c r="N920">
        <v>223165</v>
      </c>
      <c r="P920">
        <v>2</v>
      </c>
      <c r="Q920" t="s">
        <v>357</v>
      </c>
      <c r="S920" t="s">
        <v>507</v>
      </c>
      <c r="X920" t="s">
        <v>359</v>
      </c>
      <c r="Z920" t="s">
        <v>360</v>
      </c>
    </row>
    <row r="921" spans="1:26">
      <c r="A921" t="s">
        <v>1154</v>
      </c>
      <c r="B921">
        <v>98105730</v>
      </c>
      <c r="C921" t="s">
        <v>1152</v>
      </c>
      <c r="D921" t="s">
        <v>1153</v>
      </c>
      <c r="E921" t="s">
        <v>351</v>
      </c>
      <c r="F921">
        <v>23</v>
      </c>
      <c r="G921" t="s">
        <v>352</v>
      </c>
      <c r="H921">
        <v>22694</v>
      </c>
      <c r="I921" t="s">
        <v>1118</v>
      </c>
      <c r="J921" t="s">
        <v>1119</v>
      </c>
      <c r="K921" t="s">
        <v>1120</v>
      </c>
      <c r="L921">
        <v>19991020</v>
      </c>
      <c r="M921" t="s">
        <v>1154</v>
      </c>
      <c r="N921">
        <v>223165</v>
      </c>
      <c r="P921">
        <v>2</v>
      </c>
      <c r="Q921" t="s">
        <v>357</v>
      </c>
      <c r="S921" t="s">
        <v>507</v>
      </c>
      <c r="X921" t="s">
        <v>359</v>
      </c>
      <c r="Z921" t="s">
        <v>360</v>
      </c>
    </row>
    <row r="922" spans="1:26">
      <c r="A922" t="s">
        <v>1127</v>
      </c>
      <c r="B922">
        <v>86071628</v>
      </c>
      <c r="C922" t="s">
        <v>1125</v>
      </c>
      <c r="D922" t="s">
        <v>1126</v>
      </c>
      <c r="E922" t="s">
        <v>351</v>
      </c>
      <c r="F922">
        <v>23</v>
      </c>
      <c r="G922" t="s">
        <v>352</v>
      </c>
      <c r="H922">
        <v>22694</v>
      </c>
      <c r="I922" t="s">
        <v>1118</v>
      </c>
      <c r="J922" t="s">
        <v>1119</v>
      </c>
      <c r="K922" t="s">
        <v>1120</v>
      </c>
      <c r="L922">
        <v>19990916</v>
      </c>
      <c r="M922" t="s">
        <v>1127</v>
      </c>
      <c r="N922">
        <v>223165</v>
      </c>
      <c r="P922">
        <v>2</v>
      </c>
      <c r="Q922" t="s">
        <v>357</v>
      </c>
      <c r="S922" t="s">
        <v>507</v>
      </c>
      <c r="X922" t="s">
        <v>359</v>
      </c>
      <c r="Z922" t="s">
        <v>360</v>
      </c>
    </row>
    <row r="923" spans="1:26">
      <c r="A923" t="s">
        <v>1163</v>
      </c>
      <c r="B923">
        <v>86071830</v>
      </c>
      <c r="C923" t="s">
        <v>1161</v>
      </c>
      <c r="D923" t="s">
        <v>1162</v>
      </c>
      <c r="E923" t="s">
        <v>351</v>
      </c>
      <c r="F923">
        <v>23</v>
      </c>
      <c r="G923" t="s">
        <v>352</v>
      </c>
      <c r="H923">
        <v>22694</v>
      </c>
      <c r="I923" t="s">
        <v>1118</v>
      </c>
      <c r="J923" t="s">
        <v>1119</v>
      </c>
      <c r="K923" t="s">
        <v>1120</v>
      </c>
      <c r="L923">
        <v>19990520</v>
      </c>
      <c r="M923" t="s">
        <v>1163</v>
      </c>
      <c r="N923">
        <v>223165</v>
      </c>
      <c r="P923">
        <v>2</v>
      </c>
      <c r="Q923" t="s">
        <v>357</v>
      </c>
      <c r="S923" t="s">
        <v>507</v>
      </c>
      <c r="X923" t="s">
        <v>359</v>
      </c>
      <c r="Z923" t="s">
        <v>360</v>
      </c>
    </row>
    <row r="924" spans="1:26">
      <c r="A924" t="s">
        <v>1175</v>
      </c>
      <c r="B924">
        <v>86073630</v>
      </c>
      <c r="C924" t="s">
        <v>1173</v>
      </c>
      <c r="D924" t="s">
        <v>1174</v>
      </c>
      <c r="E924" t="s">
        <v>351</v>
      </c>
      <c r="F924">
        <v>23</v>
      </c>
      <c r="G924" t="s">
        <v>352</v>
      </c>
      <c r="H924">
        <v>22694</v>
      </c>
      <c r="I924" t="s">
        <v>1118</v>
      </c>
      <c r="J924" t="s">
        <v>1119</v>
      </c>
      <c r="K924" t="s">
        <v>1120</v>
      </c>
      <c r="L924">
        <v>19990820</v>
      </c>
      <c r="M924" t="s">
        <v>1175</v>
      </c>
      <c r="N924">
        <v>223165</v>
      </c>
      <c r="P924">
        <v>2</v>
      </c>
      <c r="Q924" t="s">
        <v>357</v>
      </c>
      <c r="S924" t="s">
        <v>507</v>
      </c>
      <c r="X924" t="s">
        <v>359</v>
      </c>
      <c r="Z924" t="s">
        <v>360</v>
      </c>
    </row>
    <row r="925" spans="1:26">
      <c r="A925" t="s">
        <v>1160</v>
      </c>
      <c r="B925">
        <v>86074126</v>
      </c>
      <c r="C925" t="s">
        <v>1158</v>
      </c>
      <c r="D925" t="s">
        <v>1159</v>
      </c>
      <c r="E925" t="s">
        <v>351</v>
      </c>
      <c r="F925">
        <v>23</v>
      </c>
      <c r="G925" t="s">
        <v>352</v>
      </c>
      <c r="H925">
        <v>22694</v>
      </c>
      <c r="I925" t="s">
        <v>1118</v>
      </c>
      <c r="J925" t="s">
        <v>1119</v>
      </c>
      <c r="K925" t="s">
        <v>1120</v>
      </c>
      <c r="L925">
        <v>19991014</v>
      </c>
      <c r="M925" t="s">
        <v>1160</v>
      </c>
      <c r="N925">
        <v>223165</v>
      </c>
      <c r="P925">
        <v>2</v>
      </c>
      <c r="Q925" t="s">
        <v>357</v>
      </c>
      <c r="S925" t="s">
        <v>507</v>
      </c>
      <c r="X925" t="s">
        <v>359</v>
      </c>
      <c r="Z925" t="s">
        <v>360</v>
      </c>
    </row>
    <row r="926" spans="1:26">
      <c r="A926" t="s">
        <v>1169</v>
      </c>
      <c r="B926">
        <v>86074227</v>
      </c>
      <c r="C926" t="s">
        <v>1167</v>
      </c>
      <c r="D926" t="s">
        <v>1168</v>
      </c>
      <c r="E926" t="s">
        <v>351</v>
      </c>
      <c r="F926">
        <v>23</v>
      </c>
      <c r="G926" t="s">
        <v>352</v>
      </c>
      <c r="H926">
        <v>22694</v>
      </c>
      <c r="I926" t="s">
        <v>1118</v>
      </c>
      <c r="J926" t="s">
        <v>1119</v>
      </c>
      <c r="K926" t="s">
        <v>1120</v>
      </c>
      <c r="L926">
        <v>19990613</v>
      </c>
      <c r="M926" t="s">
        <v>1169</v>
      </c>
      <c r="N926">
        <v>223165</v>
      </c>
      <c r="P926">
        <v>2</v>
      </c>
      <c r="Q926" t="s">
        <v>357</v>
      </c>
      <c r="S926" t="s">
        <v>507</v>
      </c>
      <c r="X926" t="s">
        <v>359</v>
      </c>
      <c r="Z926" t="s">
        <v>360</v>
      </c>
    </row>
    <row r="927" spans="1:26">
      <c r="A927" t="s">
        <v>1136</v>
      </c>
      <c r="B927">
        <v>95774335</v>
      </c>
      <c r="C927" t="s">
        <v>1134</v>
      </c>
      <c r="D927" t="s">
        <v>1135</v>
      </c>
      <c r="E927" t="s">
        <v>351</v>
      </c>
      <c r="F927">
        <v>23</v>
      </c>
      <c r="G927" t="s">
        <v>352</v>
      </c>
      <c r="H927">
        <v>22694</v>
      </c>
      <c r="I927" t="s">
        <v>1118</v>
      </c>
      <c r="J927" t="s">
        <v>1119</v>
      </c>
      <c r="K927" t="s">
        <v>1120</v>
      </c>
      <c r="L927">
        <v>19990707</v>
      </c>
      <c r="M927" t="s">
        <v>1136</v>
      </c>
      <c r="N927">
        <v>223165</v>
      </c>
      <c r="P927">
        <v>2</v>
      </c>
      <c r="Q927" t="s">
        <v>357</v>
      </c>
      <c r="S927" t="s">
        <v>507</v>
      </c>
      <c r="X927" t="s">
        <v>359</v>
      </c>
      <c r="Z927" t="s">
        <v>360</v>
      </c>
    </row>
    <row r="928" spans="1:26">
      <c r="A928" t="s">
        <v>4348</v>
      </c>
      <c r="B928">
        <v>39963232</v>
      </c>
      <c r="C928" t="s">
        <v>4346</v>
      </c>
      <c r="D928" t="s">
        <v>4347</v>
      </c>
      <c r="E928" t="s">
        <v>393</v>
      </c>
      <c r="F928">
        <v>23</v>
      </c>
      <c r="G928" t="s">
        <v>352</v>
      </c>
      <c r="H928">
        <v>22695</v>
      </c>
      <c r="I928" t="s">
        <v>4307</v>
      </c>
      <c r="J928" t="s">
        <v>4308</v>
      </c>
      <c r="K928" t="s">
        <v>4309</v>
      </c>
      <c r="L928">
        <v>19980812</v>
      </c>
      <c r="M928" t="s">
        <v>4348</v>
      </c>
      <c r="N928">
        <v>223166</v>
      </c>
      <c r="P928">
        <v>3</v>
      </c>
      <c r="Q928" t="s">
        <v>357</v>
      </c>
      <c r="S928" t="s">
        <v>507</v>
      </c>
      <c r="X928" t="s">
        <v>359</v>
      </c>
      <c r="Z928" t="s">
        <v>360</v>
      </c>
    </row>
    <row r="929" spans="1:26">
      <c r="A929" t="s">
        <v>4435</v>
      </c>
      <c r="B929">
        <v>51854831</v>
      </c>
      <c r="C929" t="s">
        <v>4433</v>
      </c>
      <c r="D929" t="s">
        <v>4434</v>
      </c>
      <c r="E929" t="s">
        <v>393</v>
      </c>
      <c r="F929">
        <v>23</v>
      </c>
      <c r="G929" t="s">
        <v>352</v>
      </c>
      <c r="H929">
        <v>22695</v>
      </c>
      <c r="I929" t="s">
        <v>4307</v>
      </c>
      <c r="J929" t="s">
        <v>4308</v>
      </c>
      <c r="K929" t="s">
        <v>4309</v>
      </c>
      <c r="L929">
        <v>19990709</v>
      </c>
      <c r="M929" t="s">
        <v>4435</v>
      </c>
      <c r="N929">
        <v>223166</v>
      </c>
      <c r="P929">
        <v>2</v>
      </c>
      <c r="Q929" t="s">
        <v>357</v>
      </c>
      <c r="S929" t="s">
        <v>507</v>
      </c>
      <c r="X929" t="s">
        <v>359</v>
      </c>
      <c r="Z929" t="s">
        <v>360</v>
      </c>
    </row>
    <row r="930" spans="1:26">
      <c r="A930" t="s">
        <v>4411</v>
      </c>
      <c r="B930">
        <v>55324928</v>
      </c>
      <c r="C930" t="s">
        <v>4409</v>
      </c>
      <c r="D930" t="s">
        <v>4410</v>
      </c>
      <c r="E930" t="s">
        <v>393</v>
      </c>
      <c r="F930">
        <v>23</v>
      </c>
      <c r="G930" t="s">
        <v>352</v>
      </c>
      <c r="H930">
        <v>22695</v>
      </c>
      <c r="I930" t="s">
        <v>4307</v>
      </c>
      <c r="J930" t="s">
        <v>4308</v>
      </c>
      <c r="K930" t="s">
        <v>4309</v>
      </c>
      <c r="L930">
        <v>19990927</v>
      </c>
      <c r="M930" t="s">
        <v>4411</v>
      </c>
      <c r="N930">
        <v>223166</v>
      </c>
      <c r="P930">
        <v>2</v>
      </c>
      <c r="Q930" t="s">
        <v>357</v>
      </c>
      <c r="S930" t="s">
        <v>507</v>
      </c>
      <c r="X930" t="s">
        <v>359</v>
      </c>
      <c r="Z930" t="s">
        <v>360</v>
      </c>
    </row>
    <row r="931" spans="1:26">
      <c r="A931" t="s">
        <v>4316</v>
      </c>
      <c r="B931">
        <v>64866939</v>
      </c>
      <c r="C931" t="s">
        <v>4314</v>
      </c>
      <c r="D931" t="s">
        <v>4315</v>
      </c>
      <c r="E931" t="s">
        <v>393</v>
      </c>
      <c r="F931">
        <v>23</v>
      </c>
      <c r="G931" t="s">
        <v>352</v>
      </c>
      <c r="H931">
        <v>22695</v>
      </c>
      <c r="I931" t="s">
        <v>4307</v>
      </c>
      <c r="J931" t="s">
        <v>4308</v>
      </c>
      <c r="K931" t="s">
        <v>4309</v>
      </c>
      <c r="L931">
        <v>20010129</v>
      </c>
      <c r="M931" t="s">
        <v>4316</v>
      </c>
      <c r="N931">
        <v>223166</v>
      </c>
      <c r="P931">
        <v>1</v>
      </c>
      <c r="Q931" t="s">
        <v>357</v>
      </c>
      <c r="S931" t="s">
        <v>507</v>
      </c>
      <c r="X931" t="s">
        <v>359</v>
      </c>
      <c r="Z931" t="s">
        <v>360</v>
      </c>
    </row>
    <row r="932" spans="1:26">
      <c r="A932" t="s">
        <v>4310</v>
      </c>
      <c r="B932">
        <v>85195230</v>
      </c>
      <c r="C932" t="s">
        <v>4305</v>
      </c>
      <c r="D932" t="s">
        <v>4306</v>
      </c>
      <c r="E932" t="s">
        <v>393</v>
      </c>
      <c r="F932">
        <v>23</v>
      </c>
      <c r="G932" t="s">
        <v>352</v>
      </c>
      <c r="H932">
        <v>22695</v>
      </c>
      <c r="I932" t="s">
        <v>4307</v>
      </c>
      <c r="J932" t="s">
        <v>4308</v>
      </c>
      <c r="K932" t="s">
        <v>4309</v>
      </c>
      <c r="L932">
        <v>19990904</v>
      </c>
      <c r="M932" t="s">
        <v>4310</v>
      </c>
      <c r="N932">
        <v>223166</v>
      </c>
      <c r="P932">
        <v>2</v>
      </c>
      <c r="Q932" t="s">
        <v>357</v>
      </c>
      <c r="S932" t="s">
        <v>507</v>
      </c>
      <c r="X932" t="s">
        <v>359</v>
      </c>
      <c r="Z932" t="s">
        <v>360</v>
      </c>
    </row>
    <row r="933" spans="1:26">
      <c r="A933" t="s">
        <v>4390</v>
      </c>
      <c r="B933">
        <v>85696539</v>
      </c>
      <c r="C933" t="s">
        <v>4388</v>
      </c>
      <c r="D933" t="s">
        <v>4389</v>
      </c>
      <c r="E933" t="s">
        <v>393</v>
      </c>
      <c r="F933">
        <v>23</v>
      </c>
      <c r="G933" t="s">
        <v>352</v>
      </c>
      <c r="H933">
        <v>22695</v>
      </c>
      <c r="I933" t="s">
        <v>4307</v>
      </c>
      <c r="J933" t="s">
        <v>4308</v>
      </c>
      <c r="K933" t="s">
        <v>4309</v>
      </c>
      <c r="L933">
        <v>20000316</v>
      </c>
      <c r="M933" t="s">
        <v>4390</v>
      </c>
      <c r="N933">
        <v>223166</v>
      </c>
      <c r="P933">
        <v>2</v>
      </c>
      <c r="Q933" t="s">
        <v>357</v>
      </c>
      <c r="S933" t="s">
        <v>507</v>
      </c>
      <c r="X933" t="s">
        <v>359</v>
      </c>
      <c r="Z933" t="s">
        <v>360</v>
      </c>
    </row>
    <row r="934" spans="1:26">
      <c r="A934" t="s">
        <v>4384</v>
      </c>
      <c r="B934">
        <v>77842028</v>
      </c>
      <c r="C934" t="s">
        <v>4382</v>
      </c>
      <c r="D934" t="s">
        <v>4383</v>
      </c>
      <c r="E934" t="s">
        <v>393</v>
      </c>
      <c r="F934">
        <v>23</v>
      </c>
      <c r="G934" t="s">
        <v>352</v>
      </c>
      <c r="H934">
        <v>22695</v>
      </c>
      <c r="I934" t="s">
        <v>4307</v>
      </c>
      <c r="J934" t="s">
        <v>4308</v>
      </c>
      <c r="K934" t="s">
        <v>4309</v>
      </c>
      <c r="L934">
        <v>20010308</v>
      </c>
      <c r="M934" t="s">
        <v>4384</v>
      </c>
      <c r="N934">
        <v>223166</v>
      </c>
      <c r="P934">
        <v>1</v>
      </c>
      <c r="Q934" t="s">
        <v>357</v>
      </c>
      <c r="S934" t="s">
        <v>507</v>
      </c>
      <c r="X934" t="s">
        <v>359</v>
      </c>
      <c r="Z934" t="s">
        <v>360</v>
      </c>
    </row>
    <row r="935" spans="1:26">
      <c r="A935" t="s">
        <v>4354</v>
      </c>
      <c r="B935">
        <v>99003627</v>
      </c>
      <c r="C935" t="s">
        <v>4352</v>
      </c>
      <c r="D935" t="s">
        <v>4353</v>
      </c>
      <c r="E935" t="s">
        <v>393</v>
      </c>
      <c r="F935">
        <v>23</v>
      </c>
      <c r="G935" t="s">
        <v>352</v>
      </c>
      <c r="H935">
        <v>22695</v>
      </c>
      <c r="I935" t="s">
        <v>4307</v>
      </c>
      <c r="J935" t="s">
        <v>4308</v>
      </c>
      <c r="K935" t="s">
        <v>4309</v>
      </c>
      <c r="L935">
        <v>20000819</v>
      </c>
      <c r="M935" t="s">
        <v>4354</v>
      </c>
      <c r="N935">
        <v>223166</v>
      </c>
      <c r="P935">
        <v>1</v>
      </c>
      <c r="Q935" t="s">
        <v>357</v>
      </c>
      <c r="S935" t="s">
        <v>507</v>
      </c>
      <c r="X935" t="s">
        <v>359</v>
      </c>
      <c r="Z935" t="s">
        <v>360</v>
      </c>
    </row>
    <row r="936" spans="1:26">
      <c r="A936" t="s">
        <v>4399</v>
      </c>
      <c r="B936">
        <v>99004325</v>
      </c>
      <c r="C936" t="s">
        <v>4397</v>
      </c>
      <c r="D936" t="s">
        <v>4398</v>
      </c>
      <c r="E936" t="s">
        <v>393</v>
      </c>
      <c r="F936">
        <v>23</v>
      </c>
      <c r="G936" t="s">
        <v>352</v>
      </c>
      <c r="H936">
        <v>22695</v>
      </c>
      <c r="I936" t="s">
        <v>4307</v>
      </c>
      <c r="J936" t="s">
        <v>4308</v>
      </c>
      <c r="K936" t="s">
        <v>4309</v>
      </c>
      <c r="L936">
        <v>20010324</v>
      </c>
      <c r="M936" t="s">
        <v>4399</v>
      </c>
      <c r="N936">
        <v>223166</v>
      </c>
      <c r="P936">
        <v>1</v>
      </c>
      <c r="Q936" t="s">
        <v>357</v>
      </c>
      <c r="S936" t="s">
        <v>507</v>
      </c>
      <c r="X936" t="s">
        <v>359</v>
      </c>
      <c r="Z936" t="s">
        <v>360</v>
      </c>
    </row>
    <row r="937" spans="1:26">
      <c r="A937" t="s">
        <v>4340</v>
      </c>
      <c r="B937">
        <v>98075635</v>
      </c>
      <c r="C937" t="s">
        <v>4338</v>
      </c>
      <c r="D937" t="s">
        <v>4339</v>
      </c>
      <c r="E937" t="s">
        <v>351</v>
      </c>
      <c r="F937">
        <v>23</v>
      </c>
      <c r="G937" t="s">
        <v>352</v>
      </c>
      <c r="H937">
        <v>22695</v>
      </c>
      <c r="I937" t="s">
        <v>4307</v>
      </c>
      <c r="J937" t="s">
        <v>4308</v>
      </c>
      <c r="K937" t="s">
        <v>4309</v>
      </c>
      <c r="L937">
        <v>19990823</v>
      </c>
      <c r="M937" t="s">
        <v>4340</v>
      </c>
      <c r="N937">
        <v>223166</v>
      </c>
      <c r="P937">
        <v>2</v>
      </c>
      <c r="Q937" t="s">
        <v>357</v>
      </c>
      <c r="S937" t="s">
        <v>507</v>
      </c>
      <c r="X937" t="s">
        <v>359</v>
      </c>
      <c r="Z937" t="s">
        <v>360</v>
      </c>
    </row>
    <row r="938" spans="1:26">
      <c r="A938" t="s">
        <v>4322</v>
      </c>
      <c r="B938">
        <v>65401824</v>
      </c>
      <c r="C938" t="s">
        <v>4320</v>
      </c>
      <c r="D938" t="s">
        <v>4321</v>
      </c>
      <c r="E938" t="s">
        <v>351</v>
      </c>
      <c r="F938">
        <v>23</v>
      </c>
      <c r="G938" t="s">
        <v>352</v>
      </c>
      <c r="H938">
        <v>22695</v>
      </c>
      <c r="I938" t="s">
        <v>4307</v>
      </c>
      <c r="J938" t="s">
        <v>4308</v>
      </c>
      <c r="K938" t="s">
        <v>4309</v>
      </c>
      <c r="L938">
        <v>20000708</v>
      </c>
      <c r="M938" t="s">
        <v>4322</v>
      </c>
      <c r="N938">
        <v>223166</v>
      </c>
      <c r="P938">
        <v>1</v>
      </c>
      <c r="Q938" t="s">
        <v>357</v>
      </c>
      <c r="S938" t="s">
        <v>507</v>
      </c>
      <c r="X938" t="s">
        <v>359</v>
      </c>
      <c r="Z938" t="s">
        <v>360</v>
      </c>
    </row>
    <row r="939" spans="1:26">
      <c r="A939" t="s">
        <v>4360</v>
      </c>
      <c r="B939">
        <v>82274326</v>
      </c>
      <c r="C939" t="s">
        <v>4358</v>
      </c>
      <c r="D939" t="s">
        <v>4359</v>
      </c>
      <c r="E939" t="s">
        <v>351</v>
      </c>
      <c r="F939">
        <v>23</v>
      </c>
      <c r="G939" t="s">
        <v>352</v>
      </c>
      <c r="H939">
        <v>22695</v>
      </c>
      <c r="I939" t="s">
        <v>4307</v>
      </c>
      <c r="J939" t="s">
        <v>4308</v>
      </c>
      <c r="K939" t="s">
        <v>4309</v>
      </c>
      <c r="L939">
        <v>20000807</v>
      </c>
      <c r="M939" t="s">
        <v>4360</v>
      </c>
      <c r="N939">
        <v>223166</v>
      </c>
      <c r="P939">
        <v>1</v>
      </c>
      <c r="Q939" t="s">
        <v>357</v>
      </c>
      <c r="S939" t="s">
        <v>507</v>
      </c>
      <c r="X939" t="s">
        <v>359</v>
      </c>
      <c r="Z939" t="s">
        <v>360</v>
      </c>
    </row>
    <row r="940" spans="1:26">
      <c r="A940" t="s">
        <v>4331</v>
      </c>
      <c r="B940">
        <v>93586031</v>
      </c>
      <c r="C940" t="s">
        <v>4329</v>
      </c>
      <c r="D940" t="s">
        <v>4330</v>
      </c>
      <c r="E940" t="s">
        <v>351</v>
      </c>
      <c r="F940">
        <v>23</v>
      </c>
      <c r="G940" t="s">
        <v>352</v>
      </c>
      <c r="H940">
        <v>22695</v>
      </c>
      <c r="I940" t="s">
        <v>4307</v>
      </c>
      <c r="J940" t="s">
        <v>4308</v>
      </c>
      <c r="K940" t="s">
        <v>4309</v>
      </c>
      <c r="L940">
        <v>20000407</v>
      </c>
      <c r="M940" t="s">
        <v>4331</v>
      </c>
      <c r="N940">
        <v>223166</v>
      </c>
      <c r="P940">
        <v>1</v>
      </c>
      <c r="Q940" t="s">
        <v>357</v>
      </c>
      <c r="S940" t="s">
        <v>507</v>
      </c>
      <c r="X940" t="s">
        <v>359</v>
      </c>
      <c r="Z940" t="s">
        <v>360</v>
      </c>
    </row>
    <row r="941" spans="1:26">
      <c r="A941" t="s">
        <v>4342</v>
      </c>
      <c r="B941">
        <v>98997850</v>
      </c>
      <c r="C941" t="s">
        <v>4341</v>
      </c>
      <c r="D941" t="s">
        <v>1091</v>
      </c>
      <c r="E941" t="s">
        <v>351</v>
      </c>
      <c r="F941">
        <v>23</v>
      </c>
      <c r="G941" t="s">
        <v>352</v>
      </c>
      <c r="H941">
        <v>22695</v>
      </c>
      <c r="I941" t="s">
        <v>4307</v>
      </c>
      <c r="J941" t="s">
        <v>4308</v>
      </c>
      <c r="K941" t="s">
        <v>4309</v>
      </c>
      <c r="L941">
        <v>20000516</v>
      </c>
      <c r="M941" t="s">
        <v>4342</v>
      </c>
      <c r="N941">
        <v>223166</v>
      </c>
      <c r="P941">
        <v>1</v>
      </c>
      <c r="Q941" t="s">
        <v>357</v>
      </c>
      <c r="S941" t="s">
        <v>507</v>
      </c>
      <c r="X941" t="s">
        <v>359</v>
      </c>
      <c r="Z941" t="s">
        <v>360</v>
      </c>
    </row>
    <row r="942" spans="1:26">
      <c r="A942" t="s">
        <v>4313</v>
      </c>
      <c r="B942">
        <v>99000725</v>
      </c>
      <c r="C942" t="s">
        <v>4311</v>
      </c>
      <c r="D942" t="s">
        <v>4312</v>
      </c>
      <c r="E942" t="s">
        <v>351</v>
      </c>
      <c r="F942">
        <v>23</v>
      </c>
      <c r="G942" t="s">
        <v>352</v>
      </c>
      <c r="H942">
        <v>22695</v>
      </c>
      <c r="I942" t="s">
        <v>4307</v>
      </c>
      <c r="J942" t="s">
        <v>4308</v>
      </c>
      <c r="K942" t="s">
        <v>4309</v>
      </c>
      <c r="L942">
        <v>20001206</v>
      </c>
      <c r="M942" t="s">
        <v>4313</v>
      </c>
      <c r="N942">
        <v>223166</v>
      </c>
      <c r="P942">
        <v>1</v>
      </c>
      <c r="Q942" t="s">
        <v>357</v>
      </c>
      <c r="S942" t="s">
        <v>507</v>
      </c>
      <c r="X942" t="s">
        <v>359</v>
      </c>
      <c r="Z942" t="s">
        <v>360</v>
      </c>
    </row>
    <row r="943" spans="1:26">
      <c r="A943" t="s">
        <v>4357</v>
      </c>
      <c r="B943">
        <v>99001120</v>
      </c>
      <c r="C943" t="s">
        <v>4355</v>
      </c>
      <c r="D943" t="s">
        <v>4356</v>
      </c>
      <c r="E943" t="s">
        <v>351</v>
      </c>
      <c r="F943">
        <v>23</v>
      </c>
      <c r="G943" t="s">
        <v>352</v>
      </c>
      <c r="H943">
        <v>22695</v>
      </c>
      <c r="I943" t="s">
        <v>4307</v>
      </c>
      <c r="J943" t="s">
        <v>4308</v>
      </c>
      <c r="K943" t="s">
        <v>4309</v>
      </c>
      <c r="L943">
        <v>20000829</v>
      </c>
      <c r="M943" t="s">
        <v>4357</v>
      </c>
      <c r="N943">
        <v>223166</v>
      </c>
      <c r="P943">
        <v>1</v>
      </c>
      <c r="Q943" t="s">
        <v>357</v>
      </c>
      <c r="S943" t="s">
        <v>507</v>
      </c>
      <c r="X943" t="s">
        <v>359</v>
      </c>
      <c r="Z943" t="s">
        <v>360</v>
      </c>
    </row>
    <row r="944" spans="1:26">
      <c r="A944" t="s">
        <v>4429</v>
      </c>
      <c r="B944">
        <v>99001726</v>
      </c>
      <c r="C944" t="s">
        <v>4427</v>
      </c>
      <c r="D944" t="s">
        <v>4428</v>
      </c>
      <c r="E944" t="s">
        <v>351</v>
      </c>
      <c r="F944">
        <v>23</v>
      </c>
      <c r="G944" t="s">
        <v>352</v>
      </c>
      <c r="H944">
        <v>22695</v>
      </c>
      <c r="I944" t="s">
        <v>4307</v>
      </c>
      <c r="J944" t="s">
        <v>4308</v>
      </c>
      <c r="K944" t="s">
        <v>4309</v>
      </c>
      <c r="L944">
        <v>20010225</v>
      </c>
      <c r="M944" t="s">
        <v>4429</v>
      </c>
      <c r="N944">
        <v>223166</v>
      </c>
      <c r="P944">
        <v>1</v>
      </c>
      <c r="Q944" t="s">
        <v>357</v>
      </c>
      <c r="S944" t="s">
        <v>507</v>
      </c>
      <c r="X944" t="s">
        <v>359</v>
      </c>
      <c r="Z944" t="s">
        <v>360</v>
      </c>
    </row>
    <row r="945" spans="1:26">
      <c r="A945" t="s">
        <v>4345</v>
      </c>
      <c r="B945">
        <v>99001928</v>
      </c>
      <c r="C945" t="s">
        <v>4343</v>
      </c>
      <c r="D945" t="s">
        <v>4344</v>
      </c>
      <c r="E945" t="s">
        <v>351</v>
      </c>
      <c r="F945">
        <v>23</v>
      </c>
      <c r="G945" t="s">
        <v>352</v>
      </c>
      <c r="H945">
        <v>22695</v>
      </c>
      <c r="I945" t="s">
        <v>4307</v>
      </c>
      <c r="J945" t="s">
        <v>4308</v>
      </c>
      <c r="K945" t="s">
        <v>4309</v>
      </c>
      <c r="L945">
        <v>20000604</v>
      </c>
      <c r="M945" t="s">
        <v>4345</v>
      </c>
      <c r="N945">
        <v>223166</v>
      </c>
      <c r="P945">
        <v>1</v>
      </c>
      <c r="Q945" t="s">
        <v>357</v>
      </c>
      <c r="S945" t="s">
        <v>507</v>
      </c>
      <c r="X945" t="s">
        <v>359</v>
      </c>
      <c r="Z945" t="s">
        <v>360</v>
      </c>
    </row>
    <row r="946" spans="1:26">
      <c r="A946" t="s">
        <v>4426</v>
      </c>
      <c r="B946">
        <v>99002929</v>
      </c>
      <c r="C946" t="s">
        <v>4424</v>
      </c>
      <c r="D946" t="s">
        <v>4425</v>
      </c>
      <c r="E946" t="s">
        <v>351</v>
      </c>
      <c r="F946">
        <v>23</v>
      </c>
      <c r="G946" t="s">
        <v>352</v>
      </c>
      <c r="H946">
        <v>22695</v>
      </c>
      <c r="I946" t="s">
        <v>4307</v>
      </c>
      <c r="J946" t="s">
        <v>4308</v>
      </c>
      <c r="K946" t="s">
        <v>4309</v>
      </c>
      <c r="L946">
        <v>20000405</v>
      </c>
      <c r="M946" t="s">
        <v>4426</v>
      </c>
      <c r="N946">
        <v>223166</v>
      </c>
      <c r="P946">
        <v>1</v>
      </c>
      <c r="Q946" t="s">
        <v>357</v>
      </c>
      <c r="S946" t="s">
        <v>507</v>
      </c>
      <c r="X946" t="s">
        <v>359</v>
      </c>
      <c r="Z946" t="s">
        <v>360</v>
      </c>
    </row>
    <row r="947" spans="1:26">
      <c r="A947" t="s">
        <v>4351</v>
      </c>
      <c r="B947">
        <v>99003526</v>
      </c>
      <c r="C947" t="s">
        <v>4349</v>
      </c>
      <c r="D947" t="s">
        <v>4350</v>
      </c>
      <c r="E947" t="s">
        <v>351</v>
      </c>
      <c r="F947">
        <v>23</v>
      </c>
      <c r="G947" t="s">
        <v>352</v>
      </c>
      <c r="H947">
        <v>22695</v>
      </c>
      <c r="I947" t="s">
        <v>4307</v>
      </c>
      <c r="J947" t="s">
        <v>4308</v>
      </c>
      <c r="K947" t="s">
        <v>4309</v>
      </c>
      <c r="L947">
        <v>20000526</v>
      </c>
      <c r="M947" t="s">
        <v>4351</v>
      </c>
      <c r="N947">
        <v>223166</v>
      </c>
      <c r="P947">
        <v>1</v>
      </c>
      <c r="Q947" t="s">
        <v>357</v>
      </c>
      <c r="S947" t="s">
        <v>507</v>
      </c>
      <c r="X947" t="s">
        <v>359</v>
      </c>
      <c r="Z947" t="s">
        <v>360</v>
      </c>
    </row>
    <row r="948" spans="1:26">
      <c r="A948" t="s">
        <v>4369</v>
      </c>
      <c r="B948">
        <v>25183019</v>
      </c>
      <c r="C948" t="s">
        <v>4367</v>
      </c>
      <c r="D948" t="s">
        <v>4368</v>
      </c>
      <c r="E948" t="s">
        <v>351</v>
      </c>
      <c r="F948">
        <v>23</v>
      </c>
      <c r="G948" t="s">
        <v>352</v>
      </c>
      <c r="H948">
        <v>22695</v>
      </c>
      <c r="I948" t="s">
        <v>4307</v>
      </c>
      <c r="J948" t="s">
        <v>4308</v>
      </c>
      <c r="K948" t="s">
        <v>4309</v>
      </c>
      <c r="L948">
        <v>19990201</v>
      </c>
      <c r="M948" t="s">
        <v>4369</v>
      </c>
      <c r="N948">
        <v>223166</v>
      </c>
      <c r="P948">
        <v>3</v>
      </c>
      <c r="Q948" t="s">
        <v>357</v>
      </c>
      <c r="S948" t="s">
        <v>507</v>
      </c>
      <c r="X948" t="s">
        <v>359</v>
      </c>
      <c r="Z948" t="s">
        <v>360</v>
      </c>
    </row>
    <row r="949" spans="1:26">
      <c r="A949" t="s">
        <v>4319</v>
      </c>
      <c r="B949">
        <v>39999039</v>
      </c>
      <c r="C949" t="s">
        <v>4317</v>
      </c>
      <c r="D949" t="s">
        <v>4318</v>
      </c>
      <c r="E949" t="s">
        <v>351</v>
      </c>
      <c r="F949">
        <v>23</v>
      </c>
      <c r="G949" t="s">
        <v>352</v>
      </c>
      <c r="H949">
        <v>22695</v>
      </c>
      <c r="I949" t="s">
        <v>4307</v>
      </c>
      <c r="J949" t="s">
        <v>4308</v>
      </c>
      <c r="K949" t="s">
        <v>4309</v>
      </c>
      <c r="L949">
        <v>19981023</v>
      </c>
      <c r="M949" t="s">
        <v>4319</v>
      </c>
      <c r="N949">
        <v>223166</v>
      </c>
      <c r="P949">
        <v>3</v>
      </c>
      <c r="Q949" t="s">
        <v>357</v>
      </c>
      <c r="S949" t="s">
        <v>507</v>
      </c>
      <c r="X949" t="s">
        <v>359</v>
      </c>
      <c r="Z949" t="s">
        <v>360</v>
      </c>
    </row>
    <row r="950" spans="1:26">
      <c r="A950" t="s">
        <v>4372</v>
      </c>
      <c r="B950">
        <v>40006515</v>
      </c>
      <c r="C950" t="s">
        <v>4370</v>
      </c>
      <c r="D950" t="s">
        <v>4371</v>
      </c>
      <c r="E950" t="s">
        <v>351</v>
      </c>
      <c r="F950">
        <v>23</v>
      </c>
      <c r="G950" t="s">
        <v>352</v>
      </c>
      <c r="H950">
        <v>22695</v>
      </c>
      <c r="I950" t="s">
        <v>4307</v>
      </c>
      <c r="J950" t="s">
        <v>4308</v>
      </c>
      <c r="K950" t="s">
        <v>4309</v>
      </c>
      <c r="L950">
        <v>19990211</v>
      </c>
      <c r="M950" t="s">
        <v>4372</v>
      </c>
      <c r="N950">
        <v>223166</v>
      </c>
      <c r="P950">
        <v>3</v>
      </c>
      <c r="Q950" t="s">
        <v>357</v>
      </c>
      <c r="S950" t="s">
        <v>507</v>
      </c>
      <c r="X950" t="s">
        <v>359</v>
      </c>
      <c r="Z950" t="s">
        <v>360</v>
      </c>
    </row>
    <row r="951" spans="1:26">
      <c r="A951" t="s">
        <v>4414</v>
      </c>
      <c r="B951">
        <v>46300922</v>
      </c>
      <c r="C951" t="s">
        <v>4412</v>
      </c>
      <c r="D951" t="s">
        <v>4413</v>
      </c>
      <c r="E951" t="s">
        <v>351</v>
      </c>
      <c r="F951">
        <v>23</v>
      </c>
      <c r="G951" t="s">
        <v>352</v>
      </c>
      <c r="H951">
        <v>22695</v>
      </c>
      <c r="I951" t="s">
        <v>4307</v>
      </c>
      <c r="J951" t="s">
        <v>4308</v>
      </c>
      <c r="K951" t="s">
        <v>4309</v>
      </c>
      <c r="L951">
        <v>19981206</v>
      </c>
      <c r="M951" t="s">
        <v>4414</v>
      </c>
      <c r="N951">
        <v>223166</v>
      </c>
      <c r="P951">
        <v>3</v>
      </c>
      <c r="Q951" t="s">
        <v>357</v>
      </c>
      <c r="S951" t="s">
        <v>507</v>
      </c>
      <c r="X951" t="s">
        <v>359</v>
      </c>
      <c r="Z951" t="s">
        <v>360</v>
      </c>
    </row>
    <row r="952" spans="1:26">
      <c r="A952" t="s">
        <v>4378</v>
      </c>
      <c r="B952">
        <v>49213120</v>
      </c>
      <c r="C952" t="s">
        <v>4376</v>
      </c>
      <c r="D952" t="s">
        <v>4377</v>
      </c>
      <c r="E952" t="s">
        <v>351</v>
      </c>
      <c r="F952">
        <v>23</v>
      </c>
      <c r="G952" t="s">
        <v>352</v>
      </c>
      <c r="H952">
        <v>22695</v>
      </c>
      <c r="I952" t="s">
        <v>4307</v>
      </c>
      <c r="J952" t="s">
        <v>4308</v>
      </c>
      <c r="K952" t="s">
        <v>4309</v>
      </c>
      <c r="L952">
        <v>20000223</v>
      </c>
      <c r="M952" t="s">
        <v>4378</v>
      </c>
      <c r="N952">
        <v>223166</v>
      </c>
      <c r="P952">
        <v>2</v>
      </c>
      <c r="Q952" t="s">
        <v>357</v>
      </c>
      <c r="S952" t="s">
        <v>507</v>
      </c>
      <c r="X952" t="s">
        <v>359</v>
      </c>
      <c r="Z952" t="s">
        <v>360</v>
      </c>
    </row>
    <row r="953" spans="1:26">
      <c r="A953" t="s">
        <v>4420</v>
      </c>
      <c r="B953">
        <v>49213524</v>
      </c>
      <c r="C953" t="s">
        <v>4418</v>
      </c>
      <c r="D953" t="s">
        <v>4419</v>
      </c>
      <c r="E953" t="s">
        <v>351</v>
      </c>
      <c r="F953">
        <v>23</v>
      </c>
      <c r="G953" t="s">
        <v>352</v>
      </c>
      <c r="H953">
        <v>22695</v>
      </c>
      <c r="I953" t="s">
        <v>4307</v>
      </c>
      <c r="J953" t="s">
        <v>4308</v>
      </c>
      <c r="K953" t="s">
        <v>4309</v>
      </c>
      <c r="L953">
        <v>19991125</v>
      </c>
      <c r="M953" t="s">
        <v>4420</v>
      </c>
      <c r="N953">
        <v>223166</v>
      </c>
      <c r="P953">
        <v>2</v>
      </c>
      <c r="Q953" t="s">
        <v>357</v>
      </c>
      <c r="S953" t="s">
        <v>507</v>
      </c>
      <c r="X953" t="s">
        <v>359</v>
      </c>
      <c r="Z953" t="s">
        <v>360</v>
      </c>
    </row>
    <row r="954" spans="1:26">
      <c r="A954" t="s">
        <v>4417</v>
      </c>
      <c r="B954">
        <v>52076424</v>
      </c>
      <c r="C954" t="s">
        <v>4415</v>
      </c>
      <c r="D954" t="s">
        <v>4416</v>
      </c>
      <c r="E954" t="s">
        <v>351</v>
      </c>
      <c r="F954">
        <v>23</v>
      </c>
      <c r="G954" t="s">
        <v>352</v>
      </c>
      <c r="H954">
        <v>22695</v>
      </c>
      <c r="I954" t="s">
        <v>4307</v>
      </c>
      <c r="J954" t="s">
        <v>4308</v>
      </c>
      <c r="K954" t="s">
        <v>4309</v>
      </c>
      <c r="L954">
        <v>19990630</v>
      </c>
      <c r="M954" t="s">
        <v>4417</v>
      </c>
      <c r="N954">
        <v>223166</v>
      </c>
      <c r="P954">
        <v>2</v>
      </c>
      <c r="Q954" t="s">
        <v>357</v>
      </c>
      <c r="S954" t="s">
        <v>507</v>
      </c>
      <c r="X954" t="s">
        <v>359</v>
      </c>
      <c r="Z954" t="s">
        <v>360</v>
      </c>
    </row>
    <row r="955" spans="1:26">
      <c r="A955" t="s">
        <v>4432</v>
      </c>
      <c r="B955">
        <v>53636629</v>
      </c>
      <c r="C955" t="s">
        <v>4430</v>
      </c>
      <c r="D955" t="s">
        <v>4431</v>
      </c>
      <c r="E955" t="s">
        <v>351</v>
      </c>
      <c r="F955">
        <v>23</v>
      </c>
      <c r="G955" t="s">
        <v>352</v>
      </c>
      <c r="H955">
        <v>22695</v>
      </c>
      <c r="I955" t="s">
        <v>4307</v>
      </c>
      <c r="J955" t="s">
        <v>4308</v>
      </c>
      <c r="K955" t="s">
        <v>4309</v>
      </c>
      <c r="L955">
        <v>19990904</v>
      </c>
      <c r="M955" t="s">
        <v>4432</v>
      </c>
      <c r="N955">
        <v>223166</v>
      </c>
      <c r="P955">
        <v>2</v>
      </c>
      <c r="Q955" t="s">
        <v>357</v>
      </c>
      <c r="S955" t="s">
        <v>507</v>
      </c>
      <c r="X955" t="s">
        <v>359</v>
      </c>
      <c r="Z955" t="s">
        <v>360</v>
      </c>
    </row>
    <row r="956" spans="1:26">
      <c r="A956" t="s">
        <v>4423</v>
      </c>
      <c r="B956">
        <v>53662224</v>
      </c>
      <c r="C956" t="s">
        <v>4421</v>
      </c>
      <c r="D956" t="s">
        <v>4422</v>
      </c>
      <c r="E956" t="s">
        <v>351</v>
      </c>
      <c r="F956">
        <v>23</v>
      </c>
      <c r="G956" t="s">
        <v>352</v>
      </c>
      <c r="H956">
        <v>22695</v>
      </c>
      <c r="I956" t="s">
        <v>4307</v>
      </c>
      <c r="J956" t="s">
        <v>4308</v>
      </c>
      <c r="K956" t="s">
        <v>4309</v>
      </c>
      <c r="L956">
        <v>20000304</v>
      </c>
      <c r="M956" t="s">
        <v>4423</v>
      </c>
      <c r="N956">
        <v>223166</v>
      </c>
      <c r="P956">
        <v>2</v>
      </c>
      <c r="Q956" t="s">
        <v>357</v>
      </c>
      <c r="S956" t="s">
        <v>507</v>
      </c>
      <c r="X956" t="s">
        <v>359</v>
      </c>
      <c r="Z956" t="s">
        <v>360</v>
      </c>
    </row>
    <row r="957" spans="1:26">
      <c r="A957" t="s">
        <v>4405</v>
      </c>
      <c r="B957">
        <v>72833831</v>
      </c>
      <c r="C957" t="s">
        <v>4403</v>
      </c>
      <c r="D957" t="s">
        <v>4404</v>
      </c>
      <c r="E957" t="s">
        <v>351</v>
      </c>
      <c r="F957">
        <v>23</v>
      </c>
      <c r="G957" t="s">
        <v>352</v>
      </c>
      <c r="H957">
        <v>22695</v>
      </c>
      <c r="I957" t="s">
        <v>4307</v>
      </c>
      <c r="J957" t="s">
        <v>4308</v>
      </c>
      <c r="K957" t="s">
        <v>4309</v>
      </c>
      <c r="L957">
        <v>20000106</v>
      </c>
      <c r="M957" t="s">
        <v>4405</v>
      </c>
      <c r="N957">
        <v>223166</v>
      </c>
      <c r="P957">
        <v>2</v>
      </c>
      <c r="Q957" t="s">
        <v>357</v>
      </c>
      <c r="S957" t="s">
        <v>507</v>
      </c>
      <c r="X957" t="s">
        <v>359</v>
      </c>
      <c r="Z957" t="s">
        <v>360</v>
      </c>
    </row>
    <row r="958" spans="1:26">
      <c r="A958" t="s">
        <v>4438</v>
      </c>
      <c r="B958">
        <v>74630222</v>
      </c>
      <c r="C958" t="s">
        <v>4436</v>
      </c>
      <c r="D958" t="s">
        <v>4437</v>
      </c>
      <c r="E958" t="s">
        <v>351</v>
      </c>
      <c r="F958">
        <v>23</v>
      </c>
      <c r="G958" t="s">
        <v>352</v>
      </c>
      <c r="H958">
        <v>22695</v>
      </c>
      <c r="I958" t="s">
        <v>4307</v>
      </c>
      <c r="J958" t="s">
        <v>4308</v>
      </c>
      <c r="K958" t="s">
        <v>4309</v>
      </c>
      <c r="L958">
        <v>19981122</v>
      </c>
      <c r="M958" t="s">
        <v>4438</v>
      </c>
      <c r="N958">
        <v>223166</v>
      </c>
      <c r="P958">
        <v>3</v>
      </c>
      <c r="Q958" t="s">
        <v>357</v>
      </c>
      <c r="S958" t="s">
        <v>507</v>
      </c>
      <c r="X958" t="s">
        <v>359</v>
      </c>
      <c r="Z958" t="s">
        <v>360</v>
      </c>
    </row>
    <row r="959" spans="1:26">
      <c r="A959" t="s">
        <v>4381</v>
      </c>
      <c r="B959">
        <v>74630929</v>
      </c>
      <c r="C959" t="s">
        <v>4379</v>
      </c>
      <c r="D959" t="s">
        <v>4380</v>
      </c>
      <c r="E959" t="s">
        <v>351</v>
      </c>
      <c r="F959">
        <v>23</v>
      </c>
      <c r="G959" t="s">
        <v>352</v>
      </c>
      <c r="H959">
        <v>22695</v>
      </c>
      <c r="I959" t="s">
        <v>4307</v>
      </c>
      <c r="J959" t="s">
        <v>4308</v>
      </c>
      <c r="K959" t="s">
        <v>4309</v>
      </c>
      <c r="L959">
        <v>19980418</v>
      </c>
      <c r="M959" t="s">
        <v>4381</v>
      </c>
      <c r="N959">
        <v>223166</v>
      </c>
      <c r="P959">
        <v>3</v>
      </c>
      <c r="Q959" t="s">
        <v>357</v>
      </c>
      <c r="S959" t="s">
        <v>507</v>
      </c>
      <c r="X959" t="s">
        <v>359</v>
      </c>
      <c r="Z959" t="s">
        <v>360</v>
      </c>
    </row>
    <row r="960" spans="1:26">
      <c r="A960" t="s">
        <v>4375</v>
      </c>
      <c r="B960">
        <v>74631425</v>
      </c>
      <c r="C960" t="s">
        <v>4373</v>
      </c>
      <c r="D960" t="s">
        <v>4374</v>
      </c>
      <c r="E960" t="s">
        <v>351</v>
      </c>
      <c r="F960">
        <v>23</v>
      </c>
      <c r="G960" t="s">
        <v>352</v>
      </c>
      <c r="H960">
        <v>22695</v>
      </c>
      <c r="I960" t="s">
        <v>4307</v>
      </c>
      <c r="J960" t="s">
        <v>4308</v>
      </c>
      <c r="K960" t="s">
        <v>4309</v>
      </c>
      <c r="L960">
        <v>19980905</v>
      </c>
      <c r="M960" t="s">
        <v>4375</v>
      </c>
      <c r="N960">
        <v>223166</v>
      </c>
      <c r="P960">
        <v>3</v>
      </c>
      <c r="Q960" t="s">
        <v>357</v>
      </c>
      <c r="S960" t="s">
        <v>507</v>
      </c>
      <c r="X960" t="s">
        <v>359</v>
      </c>
      <c r="Z960" t="s">
        <v>360</v>
      </c>
    </row>
    <row r="961" spans="1:26">
      <c r="A961" t="s">
        <v>4328</v>
      </c>
      <c r="B961">
        <v>74632123</v>
      </c>
      <c r="C961" t="s">
        <v>4326</v>
      </c>
      <c r="D961" t="s">
        <v>4327</v>
      </c>
      <c r="E961" t="s">
        <v>351</v>
      </c>
      <c r="F961">
        <v>23</v>
      </c>
      <c r="G961" t="s">
        <v>352</v>
      </c>
      <c r="H961">
        <v>22695</v>
      </c>
      <c r="I961" t="s">
        <v>4307</v>
      </c>
      <c r="J961" t="s">
        <v>4308</v>
      </c>
      <c r="K961" t="s">
        <v>4309</v>
      </c>
      <c r="L961">
        <v>19980907</v>
      </c>
      <c r="M961" t="s">
        <v>4328</v>
      </c>
      <c r="N961">
        <v>223166</v>
      </c>
      <c r="P961">
        <v>3</v>
      </c>
      <c r="Q961" t="s">
        <v>357</v>
      </c>
      <c r="S961" t="s">
        <v>507</v>
      </c>
      <c r="X961" t="s">
        <v>359</v>
      </c>
      <c r="Z961" t="s">
        <v>360</v>
      </c>
    </row>
    <row r="962" spans="1:26">
      <c r="A962" t="s">
        <v>4402</v>
      </c>
      <c r="B962">
        <v>85195129</v>
      </c>
      <c r="C962" t="s">
        <v>4400</v>
      </c>
      <c r="D962" t="s">
        <v>4401</v>
      </c>
      <c r="E962" t="s">
        <v>351</v>
      </c>
      <c r="F962">
        <v>23</v>
      </c>
      <c r="G962" t="s">
        <v>352</v>
      </c>
      <c r="H962">
        <v>22695</v>
      </c>
      <c r="I962" t="s">
        <v>4307</v>
      </c>
      <c r="J962" t="s">
        <v>4308</v>
      </c>
      <c r="K962" t="s">
        <v>4309</v>
      </c>
      <c r="L962">
        <v>19991212</v>
      </c>
      <c r="M962" t="s">
        <v>4402</v>
      </c>
      <c r="N962">
        <v>223166</v>
      </c>
      <c r="P962">
        <v>2</v>
      </c>
      <c r="Q962" t="s">
        <v>357</v>
      </c>
      <c r="S962" t="s">
        <v>507</v>
      </c>
      <c r="X962" t="s">
        <v>359</v>
      </c>
      <c r="Z962" t="s">
        <v>360</v>
      </c>
    </row>
    <row r="963" spans="1:26">
      <c r="A963" t="s">
        <v>4387</v>
      </c>
      <c r="B963">
        <v>88146128</v>
      </c>
      <c r="C963" t="s">
        <v>4385</v>
      </c>
      <c r="D963" t="s">
        <v>4386</v>
      </c>
      <c r="E963" t="s">
        <v>351</v>
      </c>
      <c r="F963">
        <v>23</v>
      </c>
      <c r="G963" t="s">
        <v>352</v>
      </c>
      <c r="H963">
        <v>22695</v>
      </c>
      <c r="I963" t="s">
        <v>4307</v>
      </c>
      <c r="J963" t="s">
        <v>4308</v>
      </c>
      <c r="K963" t="s">
        <v>4309</v>
      </c>
      <c r="L963">
        <v>19991016</v>
      </c>
      <c r="M963" t="s">
        <v>4387</v>
      </c>
      <c r="N963">
        <v>223166</v>
      </c>
      <c r="P963">
        <v>2</v>
      </c>
      <c r="Q963" t="s">
        <v>357</v>
      </c>
      <c r="S963" t="s">
        <v>507</v>
      </c>
      <c r="X963" t="s">
        <v>359</v>
      </c>
      <c r="Z963" t="s">
        <v>360</v>
      </c>
    </row>
    <row r="964" spans="1:26">
      <c r="A964" t="s">
        <v>4337</v>
      </c>
      <c r="B964">
        <v>88146229</v>
      </c>
      <c r="C964" t="s">
        <v>4335</v>
      </c>
      <c r="D964" t="s">
        <v>4336</v>
      </c>
      <c r="E964" t="s">
        <v>351</v>
      </c>
      <c r="F964">
        <v>23</v>
      </c>
      <c r="G964" t="s">
        <v>352</v>
      </c>
      <c r="H964">
        <v>22695</v>
      </c>
      <c r="I964" t="s">
        <v>4307</v>
      </c>
      <c r="J964" t="s">
        <v>4308</v>
      </c>
      <c r="K964" t="s">
        <v>4309</v>
      </c>
      <c r="L964">
        <v>20000107</v>
      </c>
      <c r="M964" t="s">
        <v>4337</v>
      </c>
      <c r="N964">
        <v>223166</v>
      </c>
      <c r="P964">
        <v>2</v>
      </c>
      <c r="Q964" t="s">
        <v>357</v>
      </c>
      <c r="S964" t="s">
        <v>507</v>
      </c>
      <c r="X964" t="s">
        <v>359</v>
      </c>
      <c r="Z964" t="s">
        <v>360</v>
      </c>
    </row>
    <row r="965" spans="1:26">
      <c r="A965" t="s">
        <v>4363</v>
      </c>
      <c r="B965">
        <v>88146330</v>
      </c>
      <c r="C965" t="s">
        <v>4361</v>
      </c>
      <c r="D965" t="s">
        <v>4362</v>
      </c>
      <c r="E965" t="s">
        <v>351</v>
      </c>
      <c r="F965">
        <v>23</v>
      </c>
      <c r="G965" t="s">
        <v>352</v>
      </c>
      <c r="H965">
        <v>22695</v>
      </c>
      <c r="I965" t="s">
        <v>4307</v>
      </c>
      <c r="J965" t="s">
        <v>4308</v>
      </c>
      <c r="K965" t="s">
        <v>4309</v>
      </c>
      <c r="L965">
        <v>19990920</v>
      </c>
      <c r="M965" t="s">
        <v>4363</v>
      </c>
      <c r="N965">
        <v>223166</v>
      </c>
      <c r="P965">
        <v>2</v>
      </c>
      <c r="Q965" t="s">
        <v>357</v>
      </c>
      <c r="S965" t="s">
        <v>507</v>
      </c>
      <c r="X965" t="s">
        <v>359</v>
      </c>
      <c r="Z965" t="s">
        <v>360</v>
      </c>
    </row>
    <row r="966" spans="1:26">
      <c r="A966" t="s">
        <v>4334</v>
      </c>
      <c r="B966">
        <v>88146431</v>
      </c>
      <c r="C966" t="s">
        <v>4332</v>
      </c>
      <c r="D966" t="s">
        <v>4333</v>
      </c>
      <c r="E966" t="s">
        <v>351</v>
      </c>
      <c r="F966">
        <v>23</v>
      </c>
      <c r="G966" t="s">
        <v>352</v>
      </c>
      <c r="H966">
        <v>22695</v>
      </c>
      <c r="I966" t="s">
        <v>4307</v>
      </c>
      <c r="J966" t="s">
        <v>4308</v>
      </c>
      <c r="K966" t="s">
        <v>4309</v>
      </c>
      <c r="L966">
        <v>19990428</v>
      </c>
      <c r="M966" t="s">
        <v>4334</v>
      </c>
      <c r="N966">
        <v>223166</v>
      </c>
      <c r="P966">
        <v>2</v>
      </c>
      <c r="Q966" t="s">
        <v>357</v>
      </c>
      <c r="S966" t="s">
        <v>507</v>
      </c>
      <c r="X966" t="s">
        <v>359</v>
      </c>
      <c r="Z966" t="s">
        <v>360</v>
      </c>
    </row>
    <row r="967" spans="1:26">
      <c r="A967" t="s">
        <v>4366</v>
      </c>
      <c r="B967">
        <v>88146835</v>
      </c>
      <c r="C967" t="s">
        <v>4364</v>
      </c>
      <c r="D967" t="s">
        <v>4365</v>
      </c>
      <c r="E967" t="s">
        <v>351</v>
      </c>
      <c r="F967">
        <v>23</v>
      </c>
      <c r="G967" t="s">
        <v>352</v>
      </c>
      <c r="H967">
        <v>22695</v>
      </c>
      <c r="I967" t="s">
        <v>4307</v>
      </c>
      <c r="J967" t="s">
        <v>4308</v>
      </c>
      <c r="K967" t="s">
        <v>4309</v>
      </c>
      <c r="L967">
        <v>19990603</v>
      </c>
      <c r="M967" t="s">
        <v>4366</v>
      </c>
      <c r="N967">
        <v>223166</v>
      </c>
      <c r="P967">
        <v>2</v>
      </c>
      <c r="Q967" t="s">
        <v>357</v>
      </c>
      <c r="S967" t="s">
        <v>507</v>
      </c>
      <c r="X967" t="s">
        <v>359</v>
      </c>
      <c r="Z967" t="s">
        <v>360</v>
      </c>
    </row>
    <row r="968" spans="1:26">
      <c r="A968" t="s">
        <v>4393</v>
      </c>
      <c r="B968">
        <v>88147331</v>
      </c>
      <c r="C968" t="s">
        <v>4391</v>
      </c>
      <c r="D968" t="s">
        <v>4392</v>
      </c>
      <c r="E968" t="s">
        <v>351</v>
      </c>
      <c r="F968">
        <v>23</v>
      </c>
      <c r="G968" t="s">
        <v>352</v>
      </c>
      <c r="H968">
        <v>22695</v>
      </c>
      <c r="I968" t="s">
        <v>4307</v>
      </c>
      <c r="J968" t="s">
        <v>4308</v>
      </c>
      <c r="K968" t="s">
        <v>4309</v>
      </c>
      <c r="L968">
        <v>19990608</v>
      </c>
      <c r="M968" t="s">
        <v>4393</v>
      </c>
      <c r="N968">
        <v>223166</v>
      </c>
      <c r="P968">
        <v>2</v>
      </c>
      <c r="Q968" t="s">
        <v>357</v>
      </c>
      <c r="S968" t="s">
        <v>507</v>
      </c>
      <c r="X968" t="s">
        <v>359</v>
      </c>
      <c r="Z968" t="s">
        <v>360</v>
      </c>
    </row>
    <row r="969" spans="1:26">
      <c r="A969" t="s">
        <v>4408</v>
      </c>
      <c r="B969">
        <v>88148736</v>
      </c>
      <c r="C969" t="s">
        <v>4406</v>
      </c>
      <c r="D969" t="s">
        <v>4407</v>
      </c>
      <c r="E969" t="s">
        <v>351</v>
      </c>
      <c r="F969">
        <v>23</v>
      </c>
      <c r="G969" t="s">
        <v>352</v>
      </c>
      <c r="H969">
        <v>22695</v>
      </c>
      <c r="I969" t="s">
        <v>4307</v>
      </c>
      <c r="J969" t="s">
        <v>4308</v>
      </c>
      <c r="K969" t="s">
        <v>4309</v>
      </c>
      <c r="L969">
        <v>19991008</v>
      </c>
      <c r="M969" t="s">
        <v>4408</v>
      </c>
      <c r="N969">
        <v>223166</v>
      </c>
      <c r="P969">
        <v>2</v>
      </c>
      <c r="Q969" t="s">
        <v>357</v>
      </c>
      <c r="S969" t="s">
        <v>507</v>
      </c>
      <c r="X969" t="s">
        <v>359</v>
      </c>
      <c r="Z969" t="s">
        <v>360</v>
      </c>
    </row>
    <row r="970" spans="1:26">
      <c r="A970" t="s">
        <v>4396</v>
      </c>
      <c r="B970">
        <v>88150022</v>
      </c>
      <c r="C970" t="s">
        <v>4394</v>
      </c>
      <c r="D970" t="s">
        <v>4395</v>
      </c>
      <c r="E970" t="s">
        <v>351</v>
      </c>
      <c r="F970">
        <v>23</v>
      </c>
      <c r="G970" t="s">
        <v>352</v>
      </c>
      <c r="H970">
        <v>22695</v>
      </c>
      <c r="I970" t="s">
        <v>4307</v>
      </c>
      <c r="J970" t="s">
        <v>4308</v>
      </c>
      <c r="K970" t="s">
        <v>4309</v>
      </c>
      <c r="L970">
        <v>20000107</v>
      </c>
      <c r="M970" t="s">
        <v>4396</v>
      </c>
      <c r="N970">
        <v>223166</v>
      </c>
      <c r="P970">
        <v>2</v>
      </c>
      <c r="Q970" t="s">
        <v>357</v>
      </c>
      <c r="S970" t="s">
        <v>507</v>
      </c>
      <c r="X970" t="s">
        <v>359</v>
      </c>
      <c r="Z970" t="s">
        <v>360</v>
      </c>
    </row>
    <row r="971" spans="1:26">
      <c r="A971" t="s">
        <v>4325</v>
      </c>
      <c r="B971">
        <v>93665029</v>
      </c>
      <c r="C971" t="s">
        <v>4323</v>
      </c>
      <c r="D971" t="s">
        <v>4324</v>
      </c>
      <c r="E971" t="s">
        <v>351</v>
      </c>
      <c r="F971">
        <v>23</v>
      </c>
      <c r="G971" t="s">
        <v>352</v>
      </c>
      <c r="H971">
        <v>22695</v>
      </c>
      <c r="I971" t="s">
        <v>4307</v>
      </c>
      <c r="J971" t="s">
        <v>4308</v>
      </c>
      <c r="K971" t="s">
        <v>4309</v>
      </c>
      <c r="L971">
        <v>19990612</v>
      </c>
      <c r="M971" t="s">
        <v>4325</v>
      </c>
      <c r="N971">
        <v>223166</v>
      </c>
      <c r="P971">
        <v>2</v>
      </c>
      <c r="Q971" t="s">
        <v>357</v>
      </c>
      <c r="S971" t="s">
        <v>507</v>
      </c>
      <c r="X971" t="s">
        <v>359</v>
      </c>
      <c r="Z971" t="s">
        <v>360</v>
      </c>
    </row>
    <row r="972" spans="1:26">
      <c r="A972" t="s">
        <v>4581</v>
      </c>
      <c r="B972">
        <v>49233324</v>
      </c>
      <c r="C972" t="s">
        <v>4579</v>
      </c>
      <c r="D972" t="s">
        <v>4580</v>
      </c>
      <c r="E972" t="s">
        <v>393</v>
      </c>
      <c r="F972">
        <v>23</v>
      </c>
      <c r="G972" t="s">
        <v>352</v>
      </c>
      <c r="H972">
        <v>22696</v>
      </c>
      <c r="I972" t="s">
        <v>4560</v>
      </c>
      <c r="J972" t="s">
        <v>4561</v>
      </c>
      <c r="K972" t="s">
        <v>4562</v>
      </c>
      <c r="L972">
        <v>20000130</v>
      </c>
      <c r="M972" t="s">
        <v>4581</v>
      </c>
      <c r="N972">
        <v>223167</v>
      </c>
      <c r="P972">
        <v>2</v>
      </c>
      <c r="Q972" t="s">
        <v>357</v>
      </c>
      <c r="S972" t="s">
        <v>507</v>
      </c>
      <c r="X972" t="s">
        <v>359</v>
      </c>
      <c r="Z972" t="s">
        <v>360</v>
      </c>
    </row>
    <row r="973" spans="1:26">
      <c r="A973" t="s">
        <v>4605</v>
      </c>
      <c r="B973">
        <v>88719538</v>
      </c>
      <c r="C973" t="s">
        <v>4603</v>
      </c>
      <c r="D973" t="s">
        <v>4604</v>
      </c>
      <c r="E973" t="s">
        <v>393</v>
      </c>
      <c r="F973">
        <v>23</v>
      </c>
      <c r="G973" t="s">
        <v>352</v>
      </c>
      <c r="H973">
        <v>22696</v>
      </c>
      <c r="I973" t="s">
        <v>4560</v>
      </c>
      <c r="J973" t="s">
        <v>4561</v>
      </c>
      <c r="K973" t="s">
        <v>4562</v>
      </c>
      <c r="L973">
        <v>20000127</v>
      </c>
      <c r="M973" t="s">
        <v>4605</v>
      </c>
      <c r="N973">
        <v>223167</v>
      </c>
      <c r="P973">
        <v>2</v>
      </c>
      <c r="Q973" t="s">
        <v>357</v>
      </c>
      <c r="S973" t="s">
        <v>507</v>
      </c>
      <c r="X973" t="s">
        <v>359</v>
      </c>
      <c r="Z973" t="s">
        <v>360</v>
      </c>
    </row>
    <row r="974" spans="1:26">
      <c r="A974" t="s">
        <v>4611</v>
      </c>
      <c r="B974">
        <v>88719639</v>
      </c>
      <c r="C974" t="s">
        <v>4609</v>
      </c>
      <c r="D974" t="s">
        <v>4610</v>
      </c>
      <c r="E974" t="s">
        <v>393</v>
      </c>
      <c r="F974">
        <v>23</v>
      </c>
      <c r="G974" t="s">
        <v>352</v>
      </c>
      <c r="H974">
        <v>22696</v>
      </c>
      <c r="I974" t="s">
        <v>4560</v>
      </c>
      <c r="J974" t="s">
        <v>4561</v>
      </c>
      <c r="K974" t="s">
        <v>4562</v>
      </c>
      <c r="L974">
        <v>19990509</v>
      </c>
      <c r="M974" t="s">
        <v>4611</v>
      </c>
      <c r="N974">
        <v>223167</v>
      </c>
      <c r="P974">
        <v>2</v>
      </c>
      <c r="Q974" t="s">
        <v>357</v>
      </c>
      <c r="S974" t="s">
        <v>507</v>
      </c>
      <c r="X974" t="s">
        <v>359</v>
      </c>
      <c r="Z974" t="s">
        <v>360</v>
      </c>
    </row>
    <row r="975" spans="1:26">
      <c r="A975" t="s">
        <v>4608</v>
      </c>
      <c r="B975">
        <v>88719740</v>
      </c>
      <c r="C975" t="s">
        <v>4606</v>
      </c>
      <c r="D975" t="s">
        <v>4607</v>
      </c>
      <c r="E975" t="s">
        <v>393</v>
      </c>
      <c r="F975">
        <v>23</v>
      </c>
      <c r="G975" t="s">
        <v>352</v>
      </c>
      <c r="H975">
        <v>22696</v>
      </c>
      <c r="I975" t="s">
        <v>4560</v>
      </c>
      <c r="J975" t="s">
        <v>4561</v>
      </c>
      <c r="K975" t="s">
        <v>4562</v>
      </c>
      <c r="L975">
        <v>20000302</v>
      </c>
      <c r="M975" t="s">
        <v>4608</v>
      </c>
      <c r="N975">
        <v>223167</v>
      </c>
      <c r="P975">
        <v>2</v>
      </c>
      <c r="Q975" t="s">
        <v>357</v>
      </c>
      <c r="S975" t="s">
        <v>507</v>
      </c>
      <c r="X975" t="s">
        <v>359</v>
      </c>
      <c r="Z975" t="s">
        <v>360</v>
      </c>
    </row>
    <row r="976" spans="1:26">
      <c r="A976" t="s">
        <v>4590</v>
      </c>
      <c r="B976">
        <v>98004627</v>
      </c>
      <c r="C976" t="s">
        <v>4588</v>
      </c>
      <c r="D976" t="s">
        <v>4589</v>
      </c>
      <c r="E976" t="s">
        <v>393</v>
      </c>
      <c r="F976">
        <v>23</v>
      </c>
      <c r="G976" t="s">
        <v>352</v>
      </c>
      <c r="H976">
        <v>22696</v>
      </c>
      <c r="I976" t="s">
        <v>4560</v>
      </c>
      <c r="J976" t="s">
        <v>4561</v>
      </c>
      <c r="K976" t="s">
        <v>4562</v>
      </c>
      <c r="L976">
        <v>20001219</v>
      </c>
      <c r="M976" t="s">
        <v>4590</v>
      </c>
      <c r="N976">
        <v>223167</v>
      </c>
      <c r="P976">
        <v>1</v>
      </c>
      <c r="Q976" t="s">
        <v>357</v>
      </c>
      <c r="S976" t="s">
        <v>507</v>
      </c>
      <c r="X976" t="s">
        <v>359</v>
      </c>
      <c r="Z976" t="s">
        <v>360</v>
      </c>
    </row>
    <row r="977" spans="1:26">
      <c r="A977" t="s">
        <v>4587</v>
      </c>
      <c r="B977">
        <v>98004829</v>
      </c>
      <c r="C977" t="s">
        <v>4585</v>
      </c>
      <c r="D977" t="s">
        <v>4586</v>
      </c>
      <c r="E977" t="s">
        <v>393</v>
      </c>
      <c r="F977">
        <v>23</v>
      </c>
      <c r="G977" t="s">
        <v>352</v>
      </c>
      <c r="H977">
        <v>22696</v>
      </c>
      <c r="I977" t="s">
        <v>4560</v>
      </c>
      <c r="J977" t="s">
        <v>4561</v>
      </c>
      <c r="K977" t="s">
        <v>4562</v>
      </c>
      <c r="L977">
        <v>20001219</v>
      </c>
      <c r="M977" t="s">
        <v>4587</v>
      </c>
      <c r="N977">
        <v>223167</v>
      </c>
      <c r="P977">
        <v>1</v>
      </c>
      <c r="Q977" t="s">
        <v>357</v>
      </c>
      <c r="S977" t="s">
        <v>507</v>
      </c>
      <c r="X977" t="s">
        <v>359</v>
      </c>
      <c r="Z977" t="s">
        <v>360</v>
      </c>
    </row>
    <row r="978" spans="1:26">
      <c r="A978" t="s">
        <v>4617</v>
      </c>
      <c r="B978">
        <v>98005022</v>
      </c>
      <c r="C978" t="s">
        <v>4615</v>
      </c>
      <c r="D978" t="s">
        <v>4616</v>
      </c>
      <c r="E978" t="s">
        <v>393</v>
      </c>
      <c r="F978">
        <v>23</v>
      </c>
      <c r="G978" t="s">
        <v>352</v>
      </c>
      <c r="H978">
        <v>22696</v>
      </c>
      <c r="I978" t="s">
        <v>4560</v>
      </c>
      <c r="J978" t="s">
        <v>4561</v>
      </c>
      <c r="K978" t="s">
        <v>4562</v>
      </c>
      <c r="L978">
        <v>20000404</v>
      </c>
      <c r="M978" t="s">
        <v>4617</v>
      </c>
      <c r="N978">
        <v>223167</v>
      </c>
      <c r="P978">
        <v>1</v>
      </c>
      <c r="Q978" t="s">
        <v>357</v>
      </c>
      <c r="S978" t="s">
        <v>507</v>
      </c>
      <c r="X978" t="s">
        <v>359</v>
      </c>
      <c r="Z978" t="s">
        <v>360</v>
      </c>
    </row>
    <row r="979" spans="1:26">
      <c r="A979" t="s">
        <v>4584</v>
      </c>
      <c r="B979">
        <v>98345534</v>
      </c>
      <c r="C979" t="s">
        <v>4582</v>
      </c>
      <c r="D979" t="s">
        <v>4583</v>
      </c>
      <c r="E979" t="s">
        <v>393</v>
      </c>
      <c r="F979">
        <v>23</v>
      </c>
      <c r="G979" t="s">
        <v>352</v>
      </c>
      <c r="H979">
        <v>22696</v>
      </c>
      <c r="I979" t="s">
        <v>4560</v>
      </c>
      <c r="J979" t="s">
        <v>4561</v>
      </c>
      <c r="K979" t="s">
        <v>4562</v>
      </c>
      <c r="L979">
        <v>20001218</v>
      </c>
      <c r="M979" t="s">
        <v>4584</v>
      </c>
      <c r="N979">
        <v>223167</v>
      </c>
      <c r="P979">
        <v>1</v>
      </c>
      <c r="Q979" t="s">
        <v>357</v>
      </c>
      <c r="S979" t="s">
        <v>507</v>
      </c>
      <c r="X979" t="s">
        <v>359</v>
      </c>
      <c r="Z979" t="s">
        <v>360</v>
      </c>
    </row>
    <row r="980" spans="1:26">
      <c r="A980" t="s">
        <v>4572</v>
      </c>
      <c r="B980">
        <v>73880632</v>
      </c>
      <c r="C980" t="s">
        <v>4570</v>
      </c>
      <c r="D980" t="s">
        <v>4571</v>
      </c>
      <c r="E980" t="s">
        <v>351</v>
      </c>
      <c r="F980">
        <v>23</v>
      </c>
      <c r="G980" t="s">
        <v>352</v>
      </c>
      <c r="H980">
        <v>22696</v>
      </c>
      <c r="I980" t="s">
        <v>4560</v>
      </c>
      <c r="J980" t="s">
        <v>4561</v>
      </c>
      <c r="K980" t="s">
        <v>4562</v>
      </c>
      <c r="L980">
        <v>19980408</v>
      </c>
      <c r="M980" t="s">
        <v>4572</v>
      </c>
      <c r="N980">
        <v>223167</v>
      </c>
      <c r="P980">
        <v>3</v>
      </c>
      <c r="Q980" t="s">
        <v>357</v>
      </c>
      <c r="S980" t="s">
        <v>507</v>
      </c>
      <c r="X980" t="s">
        <v>359</v>
      </c>
      <c r="Z980" t="s">
        <v>360</v>
      </c>
    </row>
    <row r="981" spans="1:26">
      <c r="A981" t="s">
        <v>4623</v>
      </c>
      <c r="B981">
        <v>85002520</v>
      </c>
      <c r="C981" t="s">
        <v>4621</v>
      </c>
      <c r="D981" t="s">
        <v>4622</v>
      </c>
      <c r="E981" t="s">
        <v>351</v>
      </c>
      <c r="F981">
        <v>23</v>
      </c>
      <c r="G981" t="s">
        <v>352</v>
      </c>
      <c r="H981">
        <v>22696</v>
      </c>
      <c r="I981" t="s">
        <v>4560</v>
      </c>
      <c r="J981" t="s">
        <v>4561</v>
      </c>
      <c r="K981" t="s">
        <v>4562</v>
      </c>
      <c r="L981">
        <v>19990107</v>
      </c>
      <c r="M981" t="s">
        <v>4623</v>
      </c>
      <c r="N981">
        <v>223167</v>
      </c>
      <c r="P981">
        <v>3</v>
      </c>
      <c r="Q981" t="s">
        <v>357</v>
      </c>
      <c r="S981" t="s">
        <v>507</v>
      </c>
      <c r="X981" t="s">
        <v>359</v>
      </c>
      <c r="Z981" t="s">
        <v>360</v>
      </c>
    </row>
    <row r="982" spans="1:26">
      <c r="A982" t="s">
        <v>4575</v>
      </c>
      <c r="B982">
        <v>88718638</v>
      </c>
      <c r="C982" t="s">
        <v>4573</v>
      </c>
      <c r="D982" t="s">
        <v>4574</v>
      </c>
      <c r="E982" t="s">
        <v>351</v>
      </c>
      <c r="F982">
        <v>23</v>
      </c>
      <c r="G982" t="s">
        <v>352</v>
      </c>
      <c r="H982">
        <v>22696</v>
      </c>
      <c r="I982" t="s">
        <v>4560</v>
      </c>
      <c r="J982" t="s">
        <v>4561</v>
      </c>
      <c r="K982" t="s">
        <v>4562</v>
      </c>
      <c r="L982">
        <v>19990902</v>
      </c>
      <c r="M982" t="s">
        <v>4575</v>
      </c>
      <c r="N982">
        <v>223167</v>
      </c>
      <c r="P982">
        <v>2</v>
      </c>
      <c r="Q982" t="s">
        <v>357</v>
      </c>
      <c r="S982" t="s">
        <v>507</v>
      </c>
      <c r="X982" t="s">
        <v>359</v>
      </c>
      <c r="Z982" t="s">
        <v>360</v>
      </c>
    </row>
    <row r="983" spans="1:26">
      <c r="A983" t="s">
        <v>4578</v>
      </c>
      <c r="B983">
        <v>88718840</v>
      </c>
      <c r="C983" t="s">
        <v>4576</v>
      </c>
      <c r="D983" t="s">
        <v>4577</v>
      </c>
      <c r="E983" t="s">
        <v>351</v>
      </c>
      <c r="F983">
        <v>23</v>
      </c>
      <c r="G983" t="s">
        <v>352</v>
      </c>
      <c r="H983">
        <v>22696</v>
      </c>
      <c r="I983" t="s">
        <v>4560</v>
      </c>
      <c r="J983" t="s">
        <v>4561</v>
      </c>
      <c r="K983" t="s">
        <v>4562</v>
      </c>
      <c r="L983">
        <v>19991026</v>
      </c>
      <c r="M983" t="s">
        <v>4578</v>
      </c>
      <c r="N983">
        <v>223167</v>
      </c>
      <c r="P983">
        <v>2</v>
      </c>
      <c r="Q983" t="s">
        <v>357</v>
      </c>
      <c r="S983" t="s">
        <v>507</v>
      </c>
      <c r="X983" t="s">
        <v>359</v>
      </c>
      <c r="Z983" t="s">
        <v>360</v>
      </c>
    </row>
    <row r="984" spans="1:26">
      <c r="A984" t="s">
        <v>4602</v>
      </c>
      <c r="B984">
        <v>88719033</v>
      </c>
      <c r="C984" t="s">
        <v>4600</v>
      </c>
      <c r="D984" t="s">
        <v>4601</v>
      </c>
      <c r="E984" t="s">
        <v>351</v>
      </c>
      <c r="F984">
        <v>23</v>
      </c>
      <c r="G984" t="s">
        <v>352</v>
      </c>
      <c r="H984">
        <v>22696</v>
      </c>
      <c r="I984" t="s">
        <v>4560</v>
      </c>
      <c r="J984" t="s">
        <v>4561</v>
      </c>
      <c r="K984" t="s">
        <v>4562</v>
      </c>
      <c r="L984">
        <v>19991212</v>
      </c>
      <c r="M984" t="s">
        <v>4602</v>
      </c>
      <c r="N984">
        <v>223167</v>
      </c>
      <c r="P984">
        <v>2</v>
      </c>
      <c r="Q984" t="s">
        <v>357</v>
      </c>
      <c r="S984" t="s">
        <v>507</v>
      </c>
      <c r="X984" t="s">
        <v>359</v>
      </c>
      <c r="Z984" t="s">
        <v>360</v>
      </c>
    </row>
    <row r="985" spans="1:26">
      <c r="A985" t="s">
        <v>4596</v>
      </c>
      <c r="B985">
        <v>88719134</v>
      </c>
      <c r="C985" t="s">
        <v>4594</v>
      </c>
      <c r="D985" t="s">
        <v>4595</v>
      </c>
      <c r="E985" t="s">
        <v>351</v>
      </c>
      <c r="F985">
        <v>23</v>
      </c>
      <c r="G985" t="s">
        <v>352</v>
      </c>
      <c r="H985">
        <v>22696</v>
      </c>
      <c r="I985" t="s">
        <v>4560</v>
      </c>
      <c r="J985" t="s">
        <v>4561</v>
      </c>
      <c r="K985" t="s">
        <v>4562</v>
      </c>
      <c r="L985">
        <v>19990914</v>
      </c>
      <c r="M985" t="s">
        <v>4596</v>
      </c>
      <c r="N985">
        <v>223167</v>
      </c>
      <c r="P985">
        <v>2</v>
      </c>
      <c r="Q985" t="s">
        <v>357</v>
      </c>
      <c r="S985" t="s">
        <v>507</v>
      </c>
      <c r="X985" t="s">
        <v>359</v>
      </c>
      <c r="Z985" t="s">
        <v>360</v>
      </c>
    </row>
    <row r="986" spans="1:26">
      <c r="A986" t="s">
        <v>4599</v>
      </c>
      <c r="B986">
        <v>88719336</v>
      </c>
      <c r="C986" t="s">
        <v>4597</v>
      </c>
      <c r="D986" t="s">
        <v>4598</v>
      </c>
      <c r="E986" t="s">
        <v>351</v>
      </c>
      <c r="F986">
        <v>23</v>
      </c>
      <c r="G986" t="s">
        <v>352</v>
      </c>
      <c r="H986">
        <v>22696</v>
      </c>
      <c r="I986" t="s">
        <v>4560</v>
      </c>
      <c r="J986" t="s">
        <v>4561</v>
      </c>
      <c r="K986" t="s">
        <v>4562</v>
      </c>
      <c r="L986">
        <v>19991212</v>
      </c>
      <c r="M986" t="s">
        <v>4599</v>
      </c>
      <c r="N986">
        <v>223167</v>
      </c>
      <c r="P986">
        <v>2</v>
      </c>
      <c r="Q986" t="s">
        <v>357</v>
      </c>
      <c r="S986" t="s">
        <v>507</v>
      </c>
      <c r="X986" t="s">
        <v>359</v>
      </c>
      <c r="Z986" t="s">
        <v>360</v>
      </c>
    </row>
    <row r="987" spans="1:26">
      <c r="A987" t="s">
        <v>4569</v>
      </c>
      <c r="B987">
        <v>88719437</v>
      </c>
      <c r="C987" t="s">
        <v>4567</v>
      </c>
      <c r="D987" t="s">
        <v>4568</v>
      </c>
      <c r="E987" t="s">
        <v>351</v>
      </c>
      <c r="F987">
        <v>23</v>
      </c>
      <c r="G987" t="s">
        <v>352</v>
      </c>
      <c r="H987">
        <v>22696</v>
      </c>
      <c r="I987" t="s">
        <v>4560</v>
      </c>
      <c r="J987" t="s">
        <v>4561</v>
      </c>
      <c r="K987" t="s">
        <v>4562</v>
      </c>
      <c r="L987">
        <v>19990904</v>
      </c>
      <c r="M987" t="s">
        <v>4569</v>
      </c>
      <c r="N987">
        <v>223167</v>
      </c>
      <c r="P987">
        <v>2</v>
      </c>
      <c r="Q987" t="s">
        <v>357</v>
      </c>
      <c r="S987" t="s">
        <v>507</v>
      </c>
      <c r="X987" t="s">
        <v>359</v>
      </c>
      <c r="Z987" t="s">
        <v>360</v>
      </c>
    </row>
    <row r="988" spans="1:26">
      <c r="A988" t="s">
        <v>4593</v>
      </c>
      <c r="B988">
        <v>68401928</v>
      </c>
      <c r="C988" t="s">
        <v>4591</v>
      </c>
      <c r="D988" t="s">
        <v>4592</v>
      </c>
      <c r="E988" t="s">
        <v>351</v>
      </c>
      <c r="F988">
        <v>23</v>
      </c>
      <c r="G988" t="s">
        <v>352</v>
      </c>
      <c r="H988">
        <v>22696</v>
      </c>
      <c r="I988" t="s">
        <v>4560</v>
      </c>
      <c r="J988" t="s">
        <v>4561</v>
      </c>
      <c r="K988" t="s">
        <v>4562</v>
      </c>
      <c r="L988">
        <v>20000507</v>
      </c>
      <c r="M988" t="s">
        <v>4593</v>
      </c>
      <c r="N988">
        <v>223167</v>
      </c>
      <c r="P988">
        <v>1</v>
      </c>
      <c r="Q988" t="s">
        <v>357</v>
      </c>
      <c r="S988" t="s">
        <v>507</v>
      </c>
      <c r="X988" t="s">
        <v>359</v>
      </c>
      <c r="Z988" t="s">
        <v>360</v>
      </c>
    </row>
    <row r="989" spans="1:26">
      <c r="A989" t="s">
        <v>4614</v>
      </c>
      <c r="B989">
        <v>69062023</v>
      </c>
      <c r="C989" t="s">
        <v>4612</v>
      </c>
      <c r="D989" t="s">
        <v>4613</v>
      </c>
      <c r="E989" t="s">
        <v>351</v>
      </c>
      <c r="F989">
        <v>23</v>
      </c>
      <c r="G989" t="s">
        <v>352</v>
      </c>
      <c r="H989">
        <v>22696</v>
      </c>
      <c r="I989" t="s">
        <v>4560</v>
      </c>
      <c r="J989" t="s">
        <v>4561</v>
      </c>
      <c r="K989" t="s">
        <v>4562</v>
      </c>
      <c r="L989">
        <v>20000929</v>
      </c>
      <c r="M989" t="s">
        <v>4614</v>
      </c>
      <c r="N989">
        <v>223167</v>
      </c>
      <c r="P989">
        <v>1</v>
      </c>
      <c r="Q989" t="s">
        <v>357</v>
      </c>
      <c r="S989" t="s">
        <v>507</v>
      </c>
      <c r="X989" t="s">
        <v>359</v>
      </c>
      <c r="Z989" t="s">
        <v>360</v>
      </c>
    </row>
    <row r="990" spans="1:26">
      <c r="A990" t="s">
        <v>4620</v>
      </c>
      <c r="B990">
        <v>98004324</v>
      </c>
      <c r="C990" t="s">
        <v>4618</v>
      </c>
      <c r="D990" t="s">
        <v>4619</v>
      </c>
      <c r="E990" t="s">
        <v>351</v>
      </c>
      <c r="F990">
        <v>23</v>
      </c>
      <c r="G990" t="s">
        <v>352</v>
      </c>
      <c r="H990">
        <v>22696</v>
      </c>
      <c r="I990" t="s">
        <v>4560</v>
      </c>
      <c r="J990" t="s">
        <v>4561</v>
      </c>
      <c r="K990" t="s">
        <v>4562</v>
      </c>
      <c r="L990">
        <v>20000522</v>
      </c>
      <c r="M990" t="s">
        <v>4620</v>
      </c>
      <c r="N990">
        <v>223167</v>
      </c>
      <c r="P990">
        <v>1</v>
      </c>
      <c r="Q990" t="s">
        <v>357</v>
      </c>
      <c r="S990" t="s">
        <v>507</v>
      </c>
      <c r="X990" t="s">
        <v>359</v>
      </c>
      <c r="Z990" t="s">
        <v>360</v>
      </c>
    </row>
    <row r="991" spans="1:26">
      <c r="A991" t="s">
        <v>4563</v>
      </c>
      <c r="B991">
        <v>98344735</v>
      </c>
      <c r="C991" t="s">
        <v>4558</v>
      </c>
      <c r="D991" t="s">
        <v>4559</v>
      </c>
      <c r="E991" t="s">
        <v>351</v>
      </c>
      <c r="F991">
        <v>23</v>
      </c>
      <c r="G991" t="s">
        <v>352</v>
      </c>
      <c r="H991">
        <v>22696</v>
      </c>
      <c r="I991" t="s">
        <v>4560</v>
      </c>
      <c r="J991" t="s">
        <v>4561</v>
      </c>
      <c r="K991" t="s">
        <v>4562</v>
      </c>
      <c r="L991">
        <v>20001121</v>
      </c>
      <c r="M991" t="s">
        <v>4563</v>
      </c>
      <c r="N991">
        <v>223167</v>
      </c>
      <c r="P991">
        <v>1</v>
      </c>
      <c r="Q991" t="s">
        <v>357</v>
      </c>
      <c r="S991" t="s">
        <v>507</v>
      </c>
      <c r="X991" t="s">
        <v>359</v>
      </c>
      <c r="Z991" t="s">
        <v>360</v>
      </c>
    </row>
    <row r="992" spans="1:26">
      <c r="A992" t="s">
        <v>4566</v>
      </c>
      <c r="B992">
        <v>98345130</v>
      </c>
      <c r="C992" t="s">
        <v>4564</v>
      </c>
      <c r="D992" t="s">
        <v>4565</v>
      </c>
      <c r="E992" t="s">
        <v>351</v>
      </c>
      <c r="F992">
        <v>23</v>
      </c>
      <c r="G992" t="s">
        <v>352</v>
      </c>
      <c r="H992">
        <v>22696</v>
      </c>
      <c r="I992" t="s">
        <v>4560</v>
      </c>
      <c r="J992" t="s">
        <v>4561</v>
      </c>
      <c r="K992" t="s">
        <v>4562</v>
      </c>
      <c r="L992">
        <v>20000611</v>
      </c>
      <c r="M992" t="s">
        <v>4566</v>
      </c>
      <c r="N992">
        <v>223167</v>
      </c>
      <c r="P992">
        <v>1</v>
      </c>
      <c r="Q992" t="s">
        <v>357</v>
      </c>
      <c r="S992" t="s">
        <v>507</v>
      </c>
      <c r="X992" t="s">
        <v>359</v>
      </c>
      <c r="Z992" t="s">
        <v>360</v>
      </c>
    </row>
    <row r="993" spans="1:26">
      <c r="A993" t="s">
        <v>4459</v>
      </c>
      <c r="B993">
        <v>39979037</v>
      </c>
      <c r="C993" t="s">
        <v>4457</v>
      </c>
      <c r="D993" t="s">
        <v>4458</v>
      </c>
      <c r="E993" t="s">
        <v>351</v>
      </c>
      <c r="F993">
        <v>23</v>
      </c>
      <c r="G993" t="s">
        <v>352</v>
      </c>
      <c r="H993">
        <v>22697</v>
      </c>
      <c r="I993" t="s">
        <v>4441</v>
      </c>
      <c r="J993" t="s">
        <v>4442</v>
      </c>
      <c r="K993" t="s">
        <v>4443</v>
      </c>
      <c r="L993">
        <v>19981203</v>
      </c>
      <c r="M993" t="s">
        <v>4459</v>
      </c>
      <c r="N993">
        <v>223168</v>
      </c>
      <c r="P993">
        <v>3</v>
      </c>
      <c r="Q993" t="s">
        <v>357</v>
      </c>
      <c r="S993" t="s">
        <v>507</v>
      </c>
      <c r="X993" t="s">
        <v>359</v>
      </c>
      <c r="Z993" t="s">
        <v>360</v>
      </c>
    </row>
    <row r="994" spans="1:26">
      <c r="A994" t="s">
        <v>4456</v>
      </c>
      <c r="B994">
        <v>78522731</v>
      </c>
      <c r="C994" t="s">
        <v>4454</v>
      </c>
      <c r="D994" t="s">
        <v>4455</v>
      </c>
      <c r="E994" t="s">
        <v>351</v>
      </c>
      <c r="F994">
        <v>23</v>
      </c>
      <c r="G994" t="s">
        <v>352</v>
      </c>
      <c r="H994">
        <v>22697</v>
      </c>
      <c r="I994" t="s">
        <v>4441</v>
      </c>
      <c r="J994" t="s">
        <v>4442</v>
      </c>
      <c r="K994" t="s">
        <v>4443</v>
      </c>
      <c r="L994">
        <v>19981116</v>
      </c>
      <c r="M994" t="s">
        <v>4456</v>
      </c>
      <c r="N994">
        <v>223168</v>
      </c>
      <c r="P994">
        <v>3</v>
      </c>
      <c r="Q994" t="s">
        <v>357</v>
      </c>
      <c r="S994" t="s">
        <v>507</v>
      </c>
      <c r="X994" t="s">
        <v>359</v>
      </c>
      <c r="Z994" t="s">
        <v>360</v>
      </c>
    </row>
    <row r="995" spans="1:26">
      <c r="A995" t="s">
        <v>4462</v>
      </c>
      <c r="B995">
        <v>78522832</v>
      </c>
      <c r="C995" t="s">
        <v>4460</v>
      </c>
      <c r="D995" t="s">
        <v>4461</v>
      </c>
      <c r="E995" t="s">
        <v>351</v>
      </c>
      <c r="F995">
        <v>23</v>
      </c>
      <c r="G995" t="s">
        <v>352</v>
      </c>
      <c r="H995">
        <v>22697</v>
      </c>
      <c r="I995" t="s">
        <v>4441</v>
      </c>
      <c r="J995" t="s">
        <v>4442</v>
      </c>
      <c r="K995" t="s">
        <v>4443</v>
      </c>
      <c r="L995">
        <v>19980919</v>
      </c>
      <c r="M995" t="s">
        <v>4462</v>
      </c>
      <c r="N995">
        <v>223168</v>
      </c>
      <c r="P995">
        <v>3</v>
      </c>
      <c r="Q995" t="s">
        <v>357</v>
      </c>
      <c r="S995" t="s">
        <v>507</v>
      </c>
      <c r="X995" t="s">
        <v>359</v>
      </c>
      <c r="Z995" t="s">
        <v>360</v>
      </c>
    </row>
    <row r="996" spans="1:26">
      <c r="A996" t="s">
        <v>4477</v>
      </c>
      <c r="B996">
        <v>78522933</v>
      </c>
      <c r="C996" t="s">
        <v>4475</v>
      </c>
      <c r="D996" t="s">
        <v>4476</v>
      </c>
      <c r="E996" t="s">
        <v>351</v>
      </c>
      <c r="F996">
        <v>23</v>
      </c>
      <c r="G996" t="s">
        <v>352</v>
      </c>
      <c r="H996">
        <v>22697</v>
      </c>
      <c r="I996" t="s">
        <v>4441</v>
      </c>
      <c r="J996" t="s">
        <v>4442</v>
      </c>
      <c r="K996" t="s">
        <v>4443</v>
      </c>
      <c r="L996">
        <v>19981022</v>
      </c>
      <c r="M996" t="s">
        <v>4477</v>
      </c>
      <c r="N996">
        <v>223168</v>
      </c>
      <c r="P996">
        <v>3</v>
      </c>
      <c r="Q996" t="s">
        <v>357</v>
      </c>
      <c r="S996" t="s">
        <v>507</v>
      </c>
      <c r="X996" t="s">
        <v>359</v>
      </c>
      <c r="Z996" t="s">
        <v>360</v>
      </c>
    </row>
    <row r="997" spans="1:26">
      <c r="A997" t="s">
        <v>4474</v>
      </c>
      <c r="B997">
        <v>78523025</v>
      </c>
      <c r="C997" t="s">
        <v>4472</v>
      </c>
      <c r="D997" t="s">
        <v>4473</v>
      </c>
      <c r="E997" t="s">
        <v>351</v>
      </c>
      <c r="F997">
        <v>23</v>
      </c>
      <c r="G997" t="s">
        <v>352</v>
      </c>
      <c r="H997">
        <v>22697</v>
      </c>
      <c r="I997" t="s">
        <v>4441</v>
      </c>
      <c r="J997" t="s">
        <v>4442</v>
      </c>
      <c r="K997" t="s">
        <v>4443</v>
      </c>
      <c r="L997">
        <v>19980515</v>
      </c>
      <c r="M997" t="s">
        <v>4474</v>
      </c>
      <c r="N997">
        <v>223168</v>
      </c>
      <c r="P997">
        <v>3</v>
      </c>
      <c r="Q997" t="s">
        <v>357</v>
      </c>
      <c r="S997" t="s">
        <v>507</v>
      </c>
      <c r="X997" t="s">
        <v>359</v>
      </c>
      <c r="Z997" t="s">
        <v>360</v>
      </c>
    </row>
    <row r="998" spans="1:26">
      <c r="A998" t="s">
        <v>4480</v>
      </c>
      <c r="B998">
        <v>78523126</v>
      </c>
      <c r="C998" t="s">
        <v>4478</v>
      </c>
      <c r="D998" t="s">
        <v>4479</v>
      </c>
      <c r="E998" t="s">
        <v>351</v>
      </c>
      <c r="F998">
        <v>23</v>
      </c>
      <c r="G998" t="s">
        <v>352</v>
      </c>
      <c r="H998">
        <v>22697</v>
      </c>
      <c r="I998" t="s">
        <v>4441</v>
      </c>
      <c r="J998" t="s">
        <v>4442</v>
      </c>
      <c r="K998" t="s">
        <v>4443</v>
      </c>
      <c r="L998">
        <v>19980403</v>
      </c>
      <c r="M998" t="s">
        <v>4480</v>
      </c>
      <c r="N998">
        <v>223168</v>
      </c>
      <c r="P998">
        <v>3</v>
      </c>
      <c r="Q998" t="s">
        <v>357</v>
      </c>
      <c r="S998" t="s">
        <v>507</v>
      </c>
      <c r="X998" t="s">
        <v>359</v>
      </c>
      <c r="Z998" t="s">
        <v>360</v>
      </c>
    </row>
    <row r="999" spans="1:26">
      <c r="A999" t="s">
        <v>4471</v>
      </c>
      <c r="B999">
        <v>78523227</v>
      </c>
      <c r="C999" t="s">
        <v>4469</v>
      </c>
      <c r="D999" t="s">
        <v>4470</v>
      </c>
      <c r="E999" t="s">
        <v>351</v>
      </c>
      <c r="F999">
        <v>23</v>
      </c>
      <c r="G999" t="s">
        <v>352</v>
      </c>
      <c r="H999">
        <v>22697</v>
      </c>
      <c r="I999" t="s">
        <v>4441</v>
      </c>
      <c r="J999" t="s">
        <v>4442</v>
      </c>
      <c r="K999" t="s">
        <v>4443</v>
      </c>
      <c r="L999">
        <v>19990216</v>
      </c>
      <c r="M999" t="s">
        <v>4471</v>
      </c>
      <c r="N999">
        <v>223168</v>
      </c>
      <c r="P999">
        <v>3</v>
      </c>
      <c r="Q999" t="s">
        <v>357</v>
      </c>
      <c r="S999" t="s">
        <v>507</v>
      </c>
      <c r="X999" t="s">
        <v>359</v>
      </c>
      <c r="Z999" t="s">
        <v>360</v>
      </c>
    </row>
    <row r="1000" spans="1:26">
      <c r="A1000" t="s">
        <v>4450</v>
      </c>
      <c r="B1000">
        <v>89618335</v>
      </c>
      <c r="C1000" t="s">
        <v>4448</v>
      </c>
      <c r="D1000" t="s">
        <v>4449</v>
      </c>
      <c r="E1000" t="s">
        <v>351</v>
      </c>
      <c r="F1000">
        <v>23</v>
      </c>
      <c r="G1000" t="s">
        <v>352</v>
      </c>
      <c r="H1000">
        <v>22697</v>
      </c>
      <c r="I1000" t="s">
        <v>4441</v>
      </c>
      <c r="J1000" t="s">
        <v>4442</v>
      </c>
      <c r="K1000" t="s">
        <v>4443</v>
      </c>
      <c r="L1000">
        <v>19990729</v>
      </c>
      <c r="M1000" t="s">
        <v>4450</v>
      </c>
      <c r="N1000">
        <v>223168</v>
      </c>
      <c r="P1000">
        <v>2</v>
      </c>
      <c r="Q1000" t="s">
        <v>357</v>
      </c>
      <c r="S1000" t="s">
        <v>507</v>
      </c>
      <c r="X1000" t="s">
        <v>359</v>
      </c>
      <c r="Z1000" t="s">
        <v>360</v>
      </c>
    </row>
    <row r="1001" spans="1:26">
      <c r="A1001" t="s">
        <v>4444</v>
      </c>
      <c r="B1001">
        <v>89618840</v>
      </c>
      <c r="C1001" t="s">
        <v>4439</v>
      </c>
      <c r="D1001" t="s">
        <v>4440</v>
      </c>
      <c r="E1001" t="s">
        <v>351</v>
      </c>
      <c r="F1001">
        <v>23</v>
      </c>
      <c r="G1001" t="s">
        <v>352</v>
      </c>
      <c r="H1001">
        <v>22697</v>
      </c>
      <c r="I1001" t="s">
        <v>4441</v>
      </c>
      <c r="J1001" t="s">
        <v>4442</v>
      </c>
      <c r="K1001" t="s">
        <v>4443</v>
      </c>
      <c r="L1001">
        <v>19990522</v>
      </c>
      <c r="M1001" t="s">
        <v>4444</v>
      </c>
      <c r="N1001">
        <v>223168</v>
      </c>
      <c r="P1001">
        <v>2</v>
      </c>
      <c r="Q1001" t="s">
        <v>357</v>
      </c>
      <c r="S1001" t="s">
        <v>507</v>
      </c>
      <c r="X1001" t="s">
        <v>359</v>
      </c>
      <c r="Z1001" t="s">
        <v>360</v>
      </c>
    </row>
    <row r="1002" spans="1:26">
      <c r="A1002" t="s">
        <v>4447</v>
      </c>
      <c r="B1002">
        <v>39998341</v>
      </c>
      <c r="C1002" t="s">
        <v>4445</v>
      </c>
      <c r="D1002" t="s">
        <v>4446</v>
      </c>
      <c r="E1002" t="s">
        <v>351</v>
      </c>
      <c r="F1002">
        <v>23</v>
      </c>
      <c r="G1002" t="s">
        <v>352</v>
      </c>
      <c r="H1002">
        <v>22697</v>
      </c>
      <c r="I1002" t="s">
        <v>4441</v>
      </c>
      <c r="J1002" t="s">
        <v>4442</v>
      </c>
      <c r="K1002" t="s">
        <v>4443</v>
      </c>
      <c r="L1002">
        <v>19990213</v>
      </c>
      <c r="M1002" t="s">
        <v>4447</v>
      </c>
      <c r="N1002">
        <v>223168</v>
      </c>
      <c r="P1002">
        <v>3</v>
      </c>
      <c r="Q1002" t="s">
        <v>357</v>
      </c>
      <c r="S1002" t="s">
        <v>507</v>
      </c>
      <c r="X1002" t="s">
        <v>359</v>
      </c>
      <c r="Z1002" t="s">
        <v>360</v>
      </c>
    </row>
    <row r="1003" spans="1:26">
      <c r="A1003" t="s">
        <v>4468</v>
      </c>
      <c r="B1003">
        <v>39998745</v>
      </c>
      <c r="C1003" t="s">
        <v>4466</v>
      </c>
      <c r="D1003" t="s">
        <v>4467</v>
      </c>
      <c r="E1003" t="s">
        <v>351</v>
      </c>
      <c r="F1003">
        <v>23</v>
      </c>
      <c r="G1003" t="s">
        <v>352</v>
      </c>
      <c r="H1003">
        <v>22697</v>
      </c>
      <c r="I1003" t="s">
        <v>4441</v>
      </c>
      <c r="J1003" t="s">
        <v>4442</v>
      </c>
      <c r="K1003" t="s">
        <v>4443</v>
      </c>
      <c r="L1003">
        <v>19981114</v>
      </c>
      <c r="M1003" t="s">
        <v>4468</v>
      </c>
      <c r="N1003">
        <v>223168</v>
      </c>
      <c r="P1003">
        <v>3</v>
      </c>
      <c r="Q1003" t="s">
        <v>357</v>
      </c>
      <c r="S1003" t="s">
        <v>507</v>
      </c>
      <c r="X1003" t="s">
        <v>359</v>
      </c>
      <c r="Z1003" t="s">
        <v>360</v>
      </c>
    </row>
    <row r="1004" spans="1:26">
      <c r="A1004" t="s">
        <v>4489</v>
      </c>
      <c r="B1004">
        <v>39999746</v>
      </c>
      <c r="C1004" t="s">
        <v>4487</v>
      </c>
      <c r="D1004" t="s">
        <v>4488</v>
      </c>
      <c r="E1004" t="s">
        <v>351</v>
      </c>
      <c r="F1004">
        <v>23</v>
      </c>
      <c r="G1004" t="s">
        <v>352</v>
      </c>
      <c r="H1004">
        <v>22697</v>
      </c>
      <c r="I1004" t="s">
        <v>4441</v>
      </c>
      <c r="J1004" t="s">
        <v>4442</v>
      </c>
      <c r="K1004" t="s">
        <v>4443</v>
      </c>
      <c r="L1004">
        <v>19980710</v>
      </c>
      <c r="M1004" t="s">
        <v>4489</v>
      </c>
      <c r="N1004">
        <v>223168</v>
      </c>
      <c r="P1004">
        <v>3</v>
      </c>
      <c r="Q1004" t="s">
        <v>357</v>
      </c>
      <c r="S1004" t="s">
        <v>507</v>
      </c>
      <c r="X1004" t="s">
        <v>359</v>
      </c>
      <c r="Z1004" t="s">
        <v>360</v>
      </c>
    </row>
    <row r="1005" spans="1:26">
      <c r="A1005" t="s">
        <v>4492</v>
      </c>
      <c r="B1005">
        <v>39999847</v>
      </c>
      <c r="C1005" t="s">
        <v>4490</v>
      </c>
      <c r="D1005" t="s">
        <v>4491</v>
      </c>
      <c r="E1005" t="s">
        <v>351</v>
      </c>
      <c r="F1005">
        <v>23</v>
      </c>
      <c r="G1005" t="s">
        <v>352</v>
      </c>
      <c r="H1005">
        <v>22697</v>
      </c>
      <c r="I1005" t="s">
        <v>4441</v>
      </c>
      <c r="J1005" t="s">
        <v>4442</v>
      </c>
      <c r="K1005" t="s">
        <v>4443</v>
      </c>
      <c r="L1005">
        <v>19981127</v>
      </c>
      <c r="M1005" t="s">
        <v>4492</v>
      </c>
      <c r="N1005">
        <v>223168</v>
      </c>
      <c r="P1005">
        <v>3</v>
      </c>
      <c r="Q1005" t="s">
        <v>357</v>
      </c>
      <c r="S1005" t="s">
        <v>507</v>
      </c>
      <c r="X1005" t="s">
        <v>359</v>
      </c>
      <c r="Z1005" t="s">
        <v>360</v>
      </c>
    </row>
    <row r="1006" spans="1:26">
      <c r="A1006" t="s">
        <v>4486</v>
      </c>
      <c r="B1006">
        <v>49816634</v>
      </c>
      <c r="C1006" t="s">
        <v>4484</v>
      </c>
      <c r="D1006" t="s">
        <v>4485</v>
      </c>
      <c r="E1006" t="s">
        <v>351</v>
      </c>
      <c r="F1006">
        <v>23</v>
      </c>
      <c r="G1006" t="s">
        <v>352</v>
      </c>
      <c r="H1006">
        <v>22697</v>
      </c>
      <c r="I1006" t="s">
        <v>4441</v>
      </c>
      <c r="J1006" t="s">
        <v>4442</v>
      </c>
      <c r="K1006" t="s">
        <v>4443</v>
      </c>
      <c r="L1006">
        <v>19990915</v>
      </c>
      <c r="M1006" t="s">
        <v>4486</v>
      </c>
      <c r="N1006">
        <v>223168</v>
      </c>
      <c r="P1006">
        <v>2</v>
      </c>
      <c r="Q1006" t="s">
        <v>357</v>
      </c>
      <c r="S1006" t="s">
        <v>507</v>
      </c>
      <c r="X1006" t="s">
        <v>359</v>
      </c>
      <c r="Z1006" t="s">
        <v>360</v>
      </c>
    </row>
    <row r="1007" spans="1:26">
      <c r="A1007" t="s">
        <v>4465</v>
      </c>
      <c r="B1007">
        <v>52076525</v>
      </c>
      <c r="C1007" t="s">
        <v>4463</v>
      </c>
      <c r="D1007" t="s">
        <v>4464</v>
      </c>
      <c r="E1007" t="s">
        <v>351</v>
      </c>
      <c r="F1007">
        <v>23</v>
      </c>
      <c r="G1007" t="s">
        <v>352</v>
      </c>
      <c r="H1007">
        <v>22697</v>
      </c>
      <c r="I1007" t="s">
        <v>4441</v>
      </c>
      <c r="J1007" t="s">
        <v>4442</v>
      </c>
      <c r="K1007" t="s">
        <v>4443</v>
      </c>
      <c r="L1007">
        <v>19990706</v>
      </c>
      <c r="M1007" t="s">
        <v>4465</v>
      </c>
      <c r="N1007">
        <v>223168</v>
      </c>
      <c r="P1007">
        <v>2</v>
      </c>
      <c r="Q1007" t="s">
        <v>357</v>
      </c>
      <c r="S1007" t="s">
        <v>507</v>
      </c>
      <c r="X1007" t="s">
        <v>359</v>
      </c>
      <c r="Z1007" t="s">
        <v>360</v>
      </c>
    </row>
    <row r="1008" spans="1:26">
      <c r="A1008" t="s">
        <v>4483</v>
      </c>
      <c r="B1008">
        <v>73291729</v>
      </c>
      <c r="C1008" t="s">
        <v>4481</v>
      </c>
      <c r="D1008" t="s">
        <v>4482</v>
      </c>
      <c r="E1008" t="s">
        <v>351</v>
      </c>
      <c r="F1008">
        <v>23</v>
      </c>
      <c r="G1008" t="s">
        <v>352</v>
      </c>
      <c r="H1008">
        <v>22697</v>
      </c>
      <c r="I1008" t="s">
        <v>4441</v>
      </c>
      <c r="J1008" t="s">
        <v>4442</v>
      </c>
      <c r="K1008" t="s">
        <v>4443</v>
      </c>
      <c r="L1008">
        <v>19991204</v>
      </c>
      <c r="M1008" t="s">
        <v>4483</v>
      </c>
      <c r="N1008">
        <v>223168</v>
      </c>
      <c r="P1008">
        <v>2</v>
      </c>
      <c r="Q1008" t="s">
        <v>357</v>
      </c>
      <c r="S1008" t="s">
        <v>507</v>
      </c>
      <c r="X1008" t="s">
        <v>359</v>
      </c>
      <c r="Z1008" t="s">
        <v>360</v>
      </c>
    </row>
    <row r="1009" spans="1:26">
      <c r="A1009" t="s">
        <v>4453</v>
      </c>
      <c r="B1009">
        <v>78522630</v>
      </c>
      <c r="C1009" t="s">
        <v>4451</v>
      </c>
      <c r="D1009" t="s">
        <v>4452</v>
      </c>
      <c r="E1009" t="s">
        <v>351</v>
      </c>
      <c r="F1009">
        <v>23</v>
      </c>
      <c r="G1009" t="s">
        <v>352</v>
      </c>
      <c r="H1009">
        <v>22697</v>
      </c>
      <c r="I1009" t="s">
        <v>4441</v>
      </c>
      <c r="J1009" t="s">
        <v>4442</v>
      </c>
      <c r="K1009" t="s">
        <v>4443</v>
      </c>
      <c r="L1009">
        <v>19980718</v>
      </c>
      <c r="M1009" t="s">
        <v>4453</v>
      </c>
      <c r="N1009">
        <v>223168</v>
      </c>
      <c r="P1009">
        <v>3</v>
      </c>
      <c r="Q1009" t="s">
        <v>357</v>
      </c>
      <c r="S1009" t="s">
        <v>507</v>
      </c>
      <c r="X1009" t="s">
        <v>359</v>
      </c>
      <c r="Z1009" t="s">
        <v>360</v>
      </c>
    </row>
    <row r="1010" spans="1:26">
      <c r="A1010" t="s">
        <v>4498</v>
      </c>
      <c r="B1010">
        <v>51268123</v>
      </c>
      <c r="C1010" t="s">
        <v>4493</v>
      </c>
      <c r="D1010" t="s">
        <v>4494</v>
      </c>
      <c r="E1010" t="s">
        <v>393</v>
      </c>
      <c r="F1010">
        <v>23</v>
      </c>
      <c r="G1010" t="s">
        <v>352</v>
      </c>
      <c r="H1010">
        <v>22698</v>
      </c>
      <c r="I1010" t="s">
        <v>4495</v>
      </c>
      <c r="J1010" t="s">
        <v>4496</v>
      </c>
      <c r="K1010" t="s">
        <v>4497</v>
      </c>
      <c r="L1010">
        <v>19990806</v>
      </c>
      <c r="M1010" t="s">
        <v>4498</v>
      </c>
      <c r="N1010">
        <v>223169</v>
      </c>
      <c r="P1010">
        <v>2</v>
      </c>
      <c r="Q1010" t="s">
        <v>357</v>
      </c>
      <c r="S1010" t="s">
        <v>507</v>
      </c>
      <c r="X1010" t="s">
        <v>359</v>
      </c>
      <c r="Z1010" t="s">
        <v>360</v>
      </c>
    </row>
    <row r="1011" spans="1:26">
      <c r="A1011" t="s">
        <v>4557</v>
      </c>
      <c r="B1011">
        <v>73877234</v>
      </c>
      <c r="C1011" t="s">
        <v>4555</v>
      </c>
      <c r="D1011" t="s">
        <v>4556</v>
      </c>
      <c r="E1011" t="s">
        <v>393</v>
      </c>
      <c r="F1011">
        <v>23</v>
      </c>
      <c r="G1011" t="s">
        <v>352</v>
      </c>
      <c r="H1011">
        <v>22698</v>
      </c>
      <c r="I1011" t="s">
        <v>4495</v>
      </c>
      <c r="J1011" t="s">
        <v>4496</v>
      </c>
      <c r="K1011" t="s">
        <v>4497</v>
      </c>
      <c r="L1011">
        <v>19990222</v>
      </c>
      <c r="M1011" t="s">
        <v>4557</v>
      </c>
      <c r="N1011">
        <v>223169</v>
      </c>
      <c r="P1011">
        <v>3</v>
      </c>
      <c r="Q1011" t="s">
        <v>357</v>
      </c>
      <c r="S1011" t="s">
        <v>507</v>
      </c>
      <c r="X1011" t="s">
        <v>359</v>
      </c>
      <c r="Z1011" t="s">
        <v>360</v>
      </c>
    </row>
    <row r="1012" spans="1:26">
      <c r="A1012" t="s">
        <v>4524</v>
      </c>
      <c r="B1012">
        <v>73877335</v>
      </c>
      <c r="C1012" t="s">
        <v>4522</v>
      </c>
      <c r="D1012" t="s">
        <v>4523</v>
      </c>
      <c r="E1012" t="s">
        <v>393</v>
      </c>
      <c r="F1012">
        <v>23</v>
      </c>
      <c r="G1012" t="s">
        <v>352</v>
      </c>
      <c r="H1012">
        <v>22698</v>
      </c>
      <c r="I1012" t="s">
        <v>4495</v>
      </c>
      <c r="J1012" t="s">
        <v>4496</v>
      </c>
      <c r="K1012" t="s">
        <v>4497</v>
      </c>
      <c r="L1012">
        <v>19980521</v>
      </c>
      <c r="M1012" t="s">
        <v>4524</v>
      </c>
      <c r="N1012">
        <v>223169</v>
      </c>
      <c r="P1012">
        <v>3</v>
      </c>
      <c r="Q1012" t="s">
        <v>357</v>
      </c>
      <c r="S1012" t="s">
        <v>507</v>
      </c>
      <c r="X1012" t="s">
        <v>359</v>
      </c>
      <c r="Z1012" t="s">
        <v>360</v>
      </c>
    </row>
    <row r="1013" spans="1:26">
      <c r="A1013" t="s">
        <v>4512</v>
      </c>
      <c r="B1013">
        <v>86002218</v>
      </c>
      <c r="C1013" t="s">
        <v>4510</v>
      </c>
      <c r="D1013" t="s">
        <v>4511</v>
      </c>
      <c r="E1013" t="s">
        <v>393</v>
      </c>
      <c r="F1013">
        <v>23</v>
      </c>
      <c r="G1013" t="s">
        <v>352</v>
      </c>
      <c r="H1013">
        <v>22698</v>
      </c>
      <c r="I1013" t="s">
        <v>4495</v>
      </c>
      <c r="J1013" t="s">
        <v>4496</v>
      </c>
      <c r="K1013" t="s">
        <v>4497</v>
      </c>
      <c r="L1013">
        <v>20000324</v>
      </c>
      <c r="M1013" t="s">
        <v>4512</v>
      </c>
      <c r="N1013">
        <v>223169</v>
      </c>
      <c r="P1013">
        <v>2</v>
      </c>
      <c r="Q1013" t="s">
        <v>357</v>
      </c>
      <c r="S1013" t="s">
        <v>507</v>
      </c>
      <c r="X1013" t="s">
        <v>359</v>
      </c>
      <c r="Z1013" t="s">
        <v>360</v>
      </c>
    </row>
    <row r="1014" spans="1:26">
      <c r="A1014" t="s">
        <v>4518</v>
      </c>
      <c r="B1014">
        <v>86002622</v>
      </c>
      <c r="C1014" t="s">
        <v>4516</v>
      </c>
      <c r="D1014" t="s">
        <v>4517</v>
      </c>
      <c r="E1014" t="s">
        <v>393</v>
      </c>
      <c r="F1014">
        <v>23</v>
      </c>
      <c r="G1014" t="s">
        <v>352</v>
      </c>
      <c r="H1014">
        <v>22698</v>
      </c>
      <c r="I1014" t="s">
        <v>4495</v>
      </c>
      <c r="J1014" t="s">
        <v>4496</v>
      </c>
      <c r="K1014" t="s">
        <v>4497</v>
      </c>
      <c r="L1014">
        <v>19990924</v>
      </c>
      <c r="M1014" t="s">
        <v>4518</v>
      </c>
      <c r="N1014">
        <v>223169</v>
      </c>
      <c r="P1014">
        <v>2</v>
      </c>
      <c r="Q1014" t="s">
        <v>357</v>
      </c>
      <c r="S1014" t="s">
        <v>507</v>
      </c>
      <c r="X1014" t="s">
        <v>359</v>
      </c>
      <c r="Z1014" t="s">
        <v>360</v>
      </c>
    </row>
    <row r="1015" spans="1:26">
      <c r="A1015" t="s">
        <v>4506</v>
      </c>
      <c r="B1015">
        <v>86003522</v>
      </c>
      <c r="C1015" t="s">
        <v>4504</v>
      </c>
      <c r="D1015" t="s">
        <v>4505</v>
      </c>
      <c r="E1015" t="s">
        <v>393</v>
      </c>
      <c r="F1015">
        <v>23</v>
      </c>
      <c r="G1015" t="s">
        <v>352</v>
      </c>
      <c r="H1015">
        <v>22698</v>
      </c>
      <c r="I1015" t="s">
        <v>4495</v>
      </c>
      <c r="J1015" t="s">
        <v>4496</v>
      </c>
      <c r="K1015" t="s">
        <v>4497</v>
      </c>
      <c r="L1015">
        <v>19990421</v>
      </c>
      <c r="M1015" t="s">
        <v>4506</v>
      </c>
      <c r="N1015">
        <v>223169</v>
      </c>
      <c r="P1015">
        <v>2</v>
      </c>
      <c r="Q1015" t="s">
        <v>357</v>
      </c>
      <c r="S1015" t="s">
        <v>507</v>
      </c>
      <c r="X1015" t="s">
        <v>359</v>
      </c>
      <c r="Z1015" t="s">
        <v>360</v>
      </c>
    </row>
    <row r="1016" spans="1:26">
      <c r="A1016" t="s">
        <v>4551</v>
      </c>
      <c r="B1016">
        <v>86003926</v>
      </c>
      <c r="C1016" t="s">
        <v>4549</v>
      </c>
      <c r="D1016" t="s">
        <v>4550</v>
      </c>
      <c r="E1016" t="s">
        <v>393</v>
      </c>
      <c r="F1016">
        <v>23</v>
      </c>
      <c r="G1016" t="s">
        <v>352</v>
      </c>
      <c r="H1016">
        <v>22698</v>
      </c>
      <c r="I1016" t="s">
        <v>4495</v>
      </c>
      <c r="J1016" t="s">
        <v>4496</v>
      </c>
      <c r="K1016" t="s">
        <v>4497</v>
      </c>
      <c r="L1016">
        <v>20000203</v>
      </c>
      <c r="M1016" t="s">
        <v>4551</v>
      </c>
      <c r="N1016">
        <v>223169</v>
      </c>
      <c r="P1016">
        <v>2</v>
      </c>
      <c r="Q1016" t="s">
        <v>357</v>
      </c>
      <c r="S1016" t="s">
        <v>507</v>
      </c>
      <c r="X1016" t="s">
        <v>359</v>
      </c>
      <c r="Z1016" t="s">
        <v>360</v>
      </c>
    </row>
    <row r="1017" spans="1:26">
      <c r="A1017" t="s">
        <v>4554</v>
      </c>
      <c r="B1017">
        <v>86004422</v>
      </c>
      <c r="C1017" t="s">
        <v>4552</v>
      </c>
      <c r="D1017" t="s">
        <v>4553</v>
      </c>
      <c r="E1017" t="s">
        <v>393</v>
      </c>
      <c r="F1017">
        <v>23</v>
      </c>
      <c r="G1017" t="s">
        <v>352</v>
      </c>
      <c r="H1017">
        <v>22698</v>
      </c>
      <c r="I1017" t="s">
        <v>4495</v>
      </c>
      <c r="J1017" t="s">
        <v>4496</v>
      </c>
      <c r="K1017" t="s">
        <v>4497</v>
      </c>
      <c r="L1017">
        <v>19990702</v>
      </c>
      <c r="M1017" t="s">
        <v>4554</v>
      </c>
      <c r="N1017">
        <v>223169</v>
      </c>
      <c r="P1017">
        <v>2</v>
      </c>
      <c r="Q1017" t="s">
        <v>357</v>
      </c>
      <c r="S1017" t="s">
        <v>507</v>
      </c>
      <c r="X1017" t="s">
        <v>359</v>
      </c>
      <c r="Z1017" t="s">
        <v>360</v>
      </c>
    </row>
    <row r="1018" spans="1:26">
      <c r="A1018" t="s">
        <v>4536</v>
      </c>
      <c r="B1018">
        <v>86004826</v>
      </c>
      <c r="C1018" t="s">
        <v>4534</v>
      </c>
      <c r="D1018" t="s">
        <v>4535</v>
      </c>
      <c r="E1018" t="s">
        <v>393</v>
      </c>
      <c r="F1018">
        <v>23</v>
      </c>
      <c r="G1018" t="s">
        <v>352</v>
      </c>
      <c r="H1018">
        <v>22698</v>
      </c>
      <c r="I1018" t="s">
        <v>4495</v>
      </c>
      <c r="J1018" t="s">
        <v>4496</v>
      </c>
      <c r="K1018" t="s">
        <v>4497</v>
      </c>
      <c r="L1018">
        <v>19990705</v>
      </c>
      <c r="M1018" t="s">
        <v>4536</v>
      </c>
      <c r="N1018">
        <v>223169</v>
      </c>
      <c r="P1018">
        <v>2</v>
      </c>
      <c r="Q1018" t="s">
        <v>357</v>
      </c>
      <c r="S1018" t="s">
        <v>507</v>
      </c>
      <c r="X1018" t="s">
        <v>359</v>
      </c>
      <c r="Z1018" t="s">
        <v>360</v>
      </c>
    </row>
    <row r="1019" spans="1:26">
      <c r="A1019" t="s">
        <v>4533</v>
      </c>
      <c r="B1019">
        <v>86004927</v>
      </c>
      <c r="C1019" t="s">
        <v>4531</v>
      </c>
      <c r="D1019" t="s">
        <v>4532</v>
      </c>
      <c r="E1019" t="s">
        <v>393</v>
      </c>
      <c r="F1019">
        <v>23</v>
      </c>
      <c r="G1019" t="s">
        <v>352</v>
      </c>
      <c r="H1019">
        <v>22698</v>
      </c>
      <c r="I1019" t="s">
        <v>4495</v>
      </c>
      <c r="J1019" t="s">
        <v>4496</v>
      </c>
      <c r="K1019" t="s">
        <v>4497</v>
      </c>
      <c r="L1019">
        <v>19991216</v>
      </c>
      <c r="M1019" t="s">
        <v>4533</v>
      </c>
      <c r="N1019">
        <v>223169</v>
      </c>
      <c r="P1019">
        <v>2</v>
      </c>
      <c r="Q1019" t="s">
        <v>357</v>
      </c>
      <c r="S1019" t="s">
        <v>507</v>
      </c>
      <c r="X1019" t="s">
        <v>359</v>
      </c>
      <c r="Z1019" t="s">
        <v>360</v>
      </c>
    </row>
    <row r="1020" spans="1:26">
      <c r="A1020" t="s">
        <v>4527</v>
      </c>
      <c r="B1020">
        <v>98052933</v>
      </c>
      <c r="C1020" t="s">
        <v>4525</v>
      </c>
      <c r="D1020" t="s">
        <v>4526</v>
      </c>
      <c r="E1020" t="s">
        <v>393</v>
      </c>
      <c r="F1020">
        <v>23</v>
      </c>
      <c r="G1020" t="s">
        <v>352</v>
      </c>
      <c r="H1020">
        <v>22698</v>
      </c>
      <c r="I1020" t="s">
        <v>4495</v>
      </c>
      <c r="J1020" t="s">
        <v>4496</v>
      </c>
      <c r="K1020" t="s">
        <v>4497</v>
      </c>
      <c r="L1020">
        <v>20000514</v>
      </c>
      <c r="M1020" t="s">
        <v>4527</v>
      </c>
      <c r="N1020">
        <v>223169</v>
      </c>
      <c r="P1020">
        <v>1</v>
      </c>
      <c r="Q1020" t="s">
        <v>357</v>
      </c>
      <c r="S1020" t="s">
        <v>507</v>
      </c>
      <c r="X1020" t="s">
        <v>359</v>
      </c>
      <c r="Z1020" t="s">
        <v>360</v>
      </c>
    </row>
    <row r="1021" spans="1:26">
      <c r="A1021" t="s">
        <v>4530</v>
      </c>
      <c r="B1021">
        <v>72864431</v>
      </c>
      <c r="C1021" t="s">
        <v>4528</v>
      </c>
      <c r="D1021" t="s">
        <v>4529</v>
      </c>
      <c r="E1021" t="s">
        <v>351</v>
      </c>
      <c r="F1021">
        <v>23</v>
      </c>
      <c r="G1021" t="s">
        <v>352</v>
      </c>
      <c r="H1021">
        <v>22698</v>
      </c>
      <c r="I1021" t="s">
        <v>4495</v>
      </c>
      <c r="J1021" t="s">
        <v>4496</v>
      </c>
      <c r="K1021" t="s">
        <v>4497</v>
      </c>
      <c r="L1021">
        <v>20010321</v>
      </c>
      <c r="M1021" t="s">
        <v>4530</v>
      </c>
      <c r="N1021">
        <v>223169</v>
      </c>
      <c r="P1021">
        <v>1</v>
      </c>
      <c r="Q1021" t="s">
        <v>357</v>
      </c>
      <c r="S1021" t="s">
        <v>507</v>
      </c>
      <c r="X1021" t="s">
        <v>359</v>
      </c>
      <c r="Z1021" t="s">
        <v>360</v>
      </c>
    </row>
    <row r="1022" spans="1:26">
      <c r="A1022" t="s">
        <v>4503</v>
      </c>
      <c r="B1022">
        <v>39985337</v>
      </c>
      <c r="C1022" t="s">
        <v>4501</v>
      </c>
      <c r="D1022" t="s">
        <v>4502</v>
      </c>
      <c r="E1022" t="s">
        <v>351</v>
      </c>
      <c r="F1022">
        <v>23</v>
      </c>
      <c r="G1022" t="s">
        <v>352</v>
      </c>
      <c r="H1022">
        <v>22698</v>
      </c>
      <c r="I1022" t="s">
        <v>4495</v>
      </c>
      <c r="J1022" t="s">
        <v>4496</v>
      </c>
      <c r="K1022" t="s">
        <v>4497</v>
      </c>
      <c r="L1022">
        <v>19980521</v>
      </c>
      <c r="M1022" t="s">
        <v>4503</v>
      </c>
      <c r="N1022">
        <v>223169</v>
      </c>
      <c r="P1022">
        <v>3</v>
      </c>
      <c r="Q1022" t="s">
        <v>357</v>
      </c>
      <c r="S1022" t="s">
        <v>507</v>
      </c>
      <c r="X1022" t="s">
        <v>359</v>
      </c>
      <c r="Z1022" t="s">
        <v>360</v>
      </c>
    </row>
    <row r="1023" spans="1:26">
      <c r="A1023" t="s">
        <v>4521</v>
      </c>
      <c r="B1023">
        <v>73878033</v>
      </c>
      <c r="C1023" t="s">
        <v>4519</v>
      </c>
      <c r="D1023" t="s">
        <v>4520</v>
      </c>
      <c r="E1023" t="s">
        <v>351</v>
      </c>
      <c r="F1023">
        <v>23</v>
      </c>
      <c r="G1023" t="s">
        <v>352</v>
      </c>
      <c r="H1023">
        <v>22698</v>
      </c>
      <c r="I1023" t="s">
        <v>4495</v>
      </c>
      <c r="J1023" t="s">
        <v>4496</v>
      </c>
      <c r="K1023" t="s">
        <v>4497</v>
      </c>
      <c r="L1023">
        <v>19980609</v>
      </c>
      <c r="M1023" t="s">
        <v>4521</v>
      </c>
      <c r="N1023">
        <v>223169</v>
      </c>
      <c r="P1023">
        <v>3</v>
      </c>
      <c r="Q1023" t="s">
        <v>357</v>
      </c>
      <c r="S1023" t="s">
        <v>507</v>
      </c>
      <c r="X1023" t="s">
        <v>359</v>
      </c>
      <c r="Z1023" t="s">
        <v>360</v>
      </c>
    </row>
    <row r="1024" spans="1:26">
      <c r="A1024" t="s">
        <v>4539</v>
      </c>
      <c r="B1024">
        <v>84910628</v>
      </c>
      <c r="C1024" t="s">
        <v>4537</v>
      </c>
      <c r="D1024" t="s">
        <v>4538</v>
      </c>
      <c r="E1024" t="s">
        <v>351</v>
      </c>
      <c r="F1024">
        <v>23</v>
      </c>
      <c r="G1024" t="s">
        <v>352</v>
      </c>
      <c r="H1024">
        <v>22698</v>
      </c>
      <c r="I1024" t="s">
        <v>4495</v>
      </c>
      <c r="J1024" t="s">
        <v>4496</v>
      </c>
      <c r="K1024" t="s">
        <v>4497</v>
      </c>
      <c r="L1024">
        <v>19980719</v>
      </c>
      <c r="M1024" t="s">
        <v>4539</v>
      </c>
      <c r="N1024">
        <v>223169</v>
      </c>
      <c r="P1024">
        <v>3</v>
      </c>
      <c r="Q1024" t="s">
        <v>357</v>
      </c>
      <c r="S1024" t="s">
        <v>507</v>
      </c>
      <c r="X1024" t="s">
        <v>359</v>
      </c>
      <c r="Z1024" t="s">
        <v>360</v>
      </c>
    </row>
    <row r="1025" spans="1:26">
      <c r="A1025" t="s">
        <v>4515</v>
      </c>
      <c r="B1025">
        <v>84910729</v>
      </c>
      <c r="C1025" t="s">
        <v>4513</v>
      </c>
      <c r="D1025" t="s">
        <v>4514</v>
      </c>
      <c r="E1025" t="s">
        <v>351</v>
      </c>
      <c r="F1025">
        <v>23</v>
      </c>
      <c r="G1025" t="s">
        <v>352</v>
      </c>
      <c r="H1025">
        <v>22698</v>
      </c>
      <c r="I1025" t="s">
        <v>4495</v>
      </c>
      <c r="J1025" t="s">
        <v>4496</v>
      </c>
      <c r="K1025" t="s">
        <v>4497</v>
      </c>
      <c r="L1025">
        <v>19981014</v>
      </c>
      <c r="M1025" t="s">
        <v>4515</v>
      </c>
      <c r="N1025">
        <v>223169</v>
      </c>
      <c r="P1025">
        <v>3</v>
      </c>
      <c r="Q1025" t="s">
        <v>357</v>
      </c>
      <c r="S1025" t="s">
        <v>507</v>
      </c>
      <c r="X1025" t="s">
        <v>359</v>
      </c>
      <c r="Z1025" t="s">
        <v>360</v>
      </c>
    </row>
    <row r="1026" spans="1:26">
      <c r="A1026" t="s">
        <v>4509</v>
      </c>
      <c r="B1026">
        <v>86002016</v>
      </c>
      <c r="C1026" t="s">
        <v>4507</v>
      </c>
      <c r="D1026" t="s">
        <v>4508</v>
      </c>
      <c r="E1026" t="s">
        <v>351</v>
      </c>
      <c r="F1026">
        <v>23</v>
      </c>
      <c r="G1026" t="s">
        <v>352</v>
      </c>
      <c r="H1026">
        <v>22698</v>
      </c>
      <c r="I1026" t="s">
        <v>4495</v>
      </c>
      <c r="J1026" t="s">
        <v>4496</v>
      </c>
      <c r="K1026" t="s">
        <v>4497</v>
      </c>
      <c r="L1026">
        <v>20000218</v>
      </c>
      <c r="M1026" t="s">
        <v>4509</v>
      </c>
      <c r="N1026">
        <v>223169</v>
      </c>
      <c r="P1026">
        <v>2</v>
      </c>
      <c r="Q1026" t="s">
        <v>357</v>
      </c>
      <c r="S1026" t="s">
        <v>507</v>
      </c>
      <c r="X1026" t="s">
        <v>359</v>
      </c>
      <c r="Z1026" t="s">
        <v>360</v>
      </c>
    </row>
    <row r="1027" spans="1:26">
      <c r="A1027" t="s">
        <v>4500</v>
      </c>
      <c r="B1027">
        <v>86002117</v>
      </c>
      <c r="C1027" t="s">
        <v>4499</v>
      </c>
      <c r="D1027" t="s">
        <v>1880</v>
      </c>
      <c r="E1027" t="s">
        <v>351</v>
      </c>
      <c r="F1027">
        <v>23</v>
      </c>
      <c r="G1027" t="s">
        <v>352</v>
      </c>
      <c r="H1027">
        <v>22698</v>
      </c>
      <c r="I1027" t="s">
        <v>4495</v>
      </c>
      <c r="J1027" t="s">
        <v>4496</v>
      </c>
      <c r="K1027" t="s">
        <v>4497</v>
      </c>
      <c r="L1027">
        <v>19990810</v>
      </c>
      <c r="M1027" t="s">
        <v>4500</v>
      </c>
      <c r="N1027">
        <v>223169</v>
      </c>
      <c r="P1027">
        <v>2</v>
      </c>
      <c r="Q1027" t="s">
        <v>357</v>
      </c>
      <c r="S1027" t="s">
        <v>507</v>
      </c>
      <c r="X1027" t="s">
        <v>359</v>
      </c>
      <c r="Z1027" t="s">
        <v>360</v>
      </c>
    </row>
    <row r="1028" spans="1:26">
      <c r="A1028" t="s">
        <v>4542</v>
      </c>
      <c r="B1028">
        <v>86002925</v>
      </c>
      <c r="C1028" t="s">
        <v>4540</v>
      </c>
      <c r="D1028" t="s">
        <v>4541</v>
      </c>
      <c r="E1028" t="s">
        <v>351</v>
      </c>
      <c r="F1028">
        <v>23</v>
      </c>
      <c r="G1028" t="s">
        <v>352</v>
      </c>
      <c r="H1028">
        <v>22698</v>
      </c>
      <c r="I1028" t="s">
        <v>4495</v>
      </c>
      <c r="J1028" t="s">
        <v>4496</v>
      </c>
      <c r="K1028" t="s">
        <v>4497</v>
      </c>
      <c r="L1028">
        <v>19991101</v>
      </c>
      <c r="M1028" t="s">
        <v>4542</v>
      </c>
      <c r="N1028">
        <v>223169</v>
      </c>
      <c r="P1028">
        <v>2</v>
      </c>
      <c r="Q1028" t="s">
        <v>357</v>
      </c>
      <c r="S1028" t="s">
        <v>507</v>
      </c>
      <c r="X1028" t="s">
        <v>359</v>
      </c>
      <c r="Z1028" t="s">
        <v>360</v>
      </c>
    </row>
    <row r="1029" spans="1:26">
      <c r="A1029" t="s">
        <v>4548</v>
      </c>
      <c r="B1029">
        <v>86004523</v>
      </c>
      <c r="C1029" t="s">
        <v>4546</v>
      </c>
      <c r="D1029" t="s">
        <v>4547</v>
      </c>
      <c r="E1029" t="s">
        <v>351</v>
      </c>
      <c r="F1029">
        <v>23</v>
      </c>
      <c r="G1029" t="s">
        <v>352</v>
      </c>
      <c r="H1029">
        <v>22698</v>
      </c>
      <c r="I1029" t="s">
        <v>4495</v>
      </c>
      <c r="J1029" t="s">
        <v>4496</v>
      </c>
      <c r="K1029" t="s">
        <v>4497</v>
      </c>
      <c r="L1029">
        <v>20000130</v>
      </c>
      <c r="M1029" t="s">
        <v>4548</v>
      </c>
      <c r="N1029">
        <v>223169</v>
      </c>
      <c r="P1029">
        <v>2</v>
      </c>
      <c r="Q1029" t="s">
        <v>357</v>
      </c>
      <c r="S1029" t="s">
        <v>507</v>
      </c>
      <c r="X1029" t="s">
        <v>359</v>
      </c>
      <c r="Z1029" t="s">
        <v>360</v>
      </c>
    </row>
    <row r="1030" spans="1:26">
      <c r="A1030" t="s">
        <v>4545</v>
      </c>
      <c r="B1030">
        <v>86005120</v>
      </c>
      <c r="C1030" t="s">
        <v>4543</v>
      </c>
      <c r="D1030" t="s">
        <v>4544</v>
      </c>
      <c r="E1030" t="s">
        <v>351</v>
      </c>
      <c r="F1030">
        <v>23</v>
      </c>
      <c r="G1030" t="s">
        <v>352</v>
      </c>
      <c r="H1030">
        <v>22698</v>
      </c>
      <c r="I1030" t="s">
        <v>4495</v>
      </c>
      <c r="J1030" t="s">
        <v>4496</v>
      </c>
      <c r="K1030" t="s">
        <v>4497</v>
      </c>
      <c r="L1030">
        <v>20000110</v>
      </c>
      <c r="M1030" t="s">
        <v>4545</v>
      </c>
      <c r="N1030">
        <v>223169</v>
      </c>
      <c r="P1030">
        <v>2</v>
      </c>
      <c r="Q1030" t="s">
        <v>357</v>
      </c>
      <c r="S1030" t="s">
        <v>507</v>
      </c>
      <c r="X1030" t="s">
        <v>359</v>
      </c>
      <c r="Z1030" t="s">
        <v>360</v>
      </c>
    </row>
    <row r="1031" spans="1:26">
      <c r="A1031" t="s">
        <v>2769</v>
      </c>
      <c r="B1031">
        <v>39966134</v>
      </c>
      <c r="C1031" t="s">
        <v>2767</v>
      </c>
      <c r="D1031" t="s">
        <v>2768</v>
      </c>
      <c r="E1031" t="s">
        <v>393</v>
      </c>
      <c r="F1031">
        <v>23</v>
      </c>
      <c r="G1031" t="s">
        <v>352</v>
      </c>
      <c r="H1031">
        <v>22699</v>
      </c>
      <c r="I1031" t="s">
        <v>2709</v>
      </c>
      <c r="J1031" t="s">
        <v>2710</v>
      </c>
      <c r="K1031" t="s">
        <v>2711</v>
      </c>
      <c r="L1031">
        <v>19980429</v>
      </c>
      <c r="M1031" t="s">
        <v>2769</v>
      </c>
      <c r="N1031">
        <v>223172</v>
      </c>
      <c r="P1031">
        <v>3</v>
      </c>
      <c r="Q1031" t="s">
        <v>357</v>
      </c>
      <c r="S1031" t="s">
        <v>507</v>
      </c>
      <c r="X1031" t="s">
        <v>359</v>
      </c>
      <c r="Z1031" t="s">
        <v>360</v>
      </c>
    </row>
    <row r="1032" spans="1:26">
      <c r="A1032" t="s">
        <v>2739</v>
      </c>
      <c r="B1032">
        <v>40007314</v>
      </c>
      <c r="C1032" t="s">
        <v>2737</v>
      </c>
      <c r="D1032" t="s">
        <v>2738</v>
      </c>
      <c r="E1032" t="s">
        <v>393</v>
      </c>
      <c r="F1032">
        <v>23</v>
      </c>
      <c r="G1032" t="s">
        <v>352</v>
      </c>
      <c r="H1032">
        <v>22699</v>
      </c>
      <c r="I1032" t="s">
        <v>2709</v>
      </c>
      <c r="J1032" t="s">
        <v>2710</v>
      </c>
      <c r="K1032" t="s">
        <v>2711</v>
      </c>
      <c r="L1032">
        <v>19981216</v>
      </c>
      <c r="M1032" t="s">
        <v>2739</v>
      </c>
      <c r="N1032">
        <v>223172</v>
      </c>
      <c r="P1032">
        <v>3</v>
      </c>
      <c r="Q1032" t="s">
        <v>357</v>
      </c>
      <c r="S1032" t="s">
        <v>507</v>
      </c>
      <c r="X1032" t="s">
        <v>359</v>
      </c>
      <c r="Z1032" t="s">
        <v>360</v>
      </c>
    </row>
    <row r="1033" spans="1:26">
      <c r="A1033" t="s">
        <v>2748</v>
      </c>
      <c r="B1033">
        <v>40007516</v>
      </c>
      <c r="C1033" t="s">
        <v>2746</v>
      </c>
      <c r="D1033" t="s">
        <v>2747</v>
      </c>
      <c r="E1033" t="s">
        <v>393</v>
      </c>
      <c r="F1033">
        <v>23</v>
      </c>
      <c r="G1033" t="s">
        <v>352</v>
      </c>
      <c r="H1033">
        <v>22699</v>
      </c>
      <c r="I1033" t="s">
        <v>2709</v>
      </c>
      <c r="J1033" t="s">
        <v>2710</v>
      </c>
      <c r="K1033" t="s">
        <v>2711</v>
      </c>
      <c r="L1033">
        <v>19980925</v>
      </c>
      <c r="M1033" t="s">
        <v>2748</v>
      </c>
      <c r="N1033">
        <v>223172</v>
      </c>
      <c r="P1033">
        <v>3</v>
      </c>
      <c r="Q1033" t="s">
        <v>357</v>
      </c>
      <c r="S1033" t="s">
        <v>507</v>
      </c>
      <c r="X1033" t="s">
        <v>359</v>
      </c>
      <c r="Z1033" t="s">
        <v>360</v>
      </c>
    </row>
    <row r="1034" spans="1:26">
      <c r="A1034" t="s">
        <v>2757</v>
      </c>
      <c r="B1034">
        <v>74001719</v>
      </c>
      <c r="C1034" t="s">
        <v>2755</v>
      </c>
      <c r="D1034" t="s">
        <v>2756</v>
      </c>
      <c r="E1034" t="s">
        <v>393</v>
      </c>
      <c r="F1034">
        <v>23</v>
      </c>
      <c r="G1034" t="s">
        <v>352</v>
      </c>
      <c r="H1034">
        <v>22699</v>
      </c>
      <c r="I1034" t="s">
        <v>2709</v>
      </c>
      <c r="J1034" t="s">
        <v>2710</v>
      </c>
      <c r="K1034" t="s">
        <v>2711</v>
      </c>
      <c r="L1034">
        <v>19981022</v>
      </c>
      <c r="M1034" t="s">
        <v>2757</v>
      </c>
      <c r="N1034">
        <v>223172</v>
      </c>
      <c r="P1034">
        <v>3</v>
      </c>
      <c r="Q1034" t="s">
        <v>357</v>
      </c>
      <c r="S1034" t="s">
        <v>507</v>
      </c>
      <c r="X1034" t="s">
        <v>359</v>
      </c>
      <c r="Z1034" t="s">
        <v>360</v>
      </c>
    </row>
    <row r="1035" spans="1:26">
      <c r="A1035" t="s">
        <v>2715</v>
      </c>
      <c r="B1035">
        <v>84974335</v>
      </c>
      <c r="C1035" t="s">
        <v>2713</v>
      </c>
      <c r="D1035" t="s">
        <v>2714</v>
      </c>
      <c r="E1035" t="s">
        <v>393</v>
      </c>
      <c r="F1035">
        <v>23</v>
      </c>
      <c r="G1035" t="s">
        <v>352</v>
      </c>
      <c r="H1035">
        <v>22699</v>
      </c>
      <c r="I1035" t="s">
        <v>2709</v>
      </c>
      <c r="J1035" t="s">
        <v>2710</v>
      </c>
      <c r="K1035" t="s">
        <v>2711</v>
      </c>
      <c r="L1035">
        <v>19980606</v>
      </c>
      <c r="M1035" t="s">
        <v>2715</v>
      </c>
      <c r="N1035">
        <v>223172</v>
      </c>
      <c r="P1035">
        <v>3</v>
      </c>
      <c r="Q1035" t="s">
        <v>357</v>
      </c>
      <c r="S1035" t="s">
        <v>507</v>
      </c>
      <c r="X1035" t="s">
        <v>359</v>
      </c>
      <c r="Z1035" t="s">
        <v>360</v>
      </c>
    </row>
    <row r="1036" spans="1:26">
      <c r="A1036" t="s">
        <v>2751</v>
      </c>
      <c r="B1036">
        <v>94236024</v>
      </c>
      <c r="C1036" t="s">
        <v>2749</v>
      </c>
      <c r="D1036" t="s">
        <v>2750</v>
      </c>
      <c r="E1036" t="s">
        <v>393</v>
      </c>
      <c r="F1036">
        <v>23</v>
      </c>
      <c r="G1036" t="s">
        <v>352</v>
      </c>
      <c r="H1036">
        <v>22699</v>
      </c>
      <c r="I1036" t="s">
        <v>2709</v>
      </c>
      <c r="J1036" t="s">
        <v>2710</v>
      </c>
      <c r="K1036" t="s">
        <v>2711</v>
      </c>
      <c r="L1036">
        <v>19980622</v>
      </c>
      <c r="M1036" t="s">
        <v>2751</v>
      </c>
      <c r="N1036">
        <v>223172</v>
      </c>
      <c r="P1036">
        <v>3</v>
      </c>
      <c r="Q1036" t="s">
        <v>357</v>
      </c>
      <c r="S1036" t="s">
        <v>507</v>
      </c>
      <c r="X1036" t="s">
        <v>359</v>
      </c>
      <c r="Z1036" t="s">
        <v>360</v>
      </c>
    </row>
    <row r="1037" spans="1:26">
      <c r="A1037" t="s">
        <v>2727</v>
      </c>
      <c r="B1037">
        <v>64077630</v>
      </c>
      <c r="C1037" t="s">
        <v>2725</v>
      </c>
      <c r="D1037" t="s">
        <v>2726</v>
      </c>
      <c r="E1037" t="s">
        <v>393</v>
      </c>
      <c r="F1037">
        <v>23</v>
      </c>
      <c r="G1037" t="s">
        <v>352</v>
      </c>
      <c r="H1037">
        <v>22699</v>
      </c>
      <c r="I1037" t="s">
        <v>2709</v>
      </c>
      <c r="J1037" t="s">
        <v>2710</v>
      </c>
      <c r="K1037" t="s">
        <v>2711</v>
      </c>
      <c r="L1037">
        <v>20010205</v>
      </c>
      <c r="M1037" t="s">
        <v>2727</v>
      </c>
      <c r="N1037">
        <v>223172</v>
      </c>
      <c r="P1037">
        <v>1</v>
      </c>
      <c r="Q1037" t="s">
        <v>357</v>
      </c>
      <c r="S1037" t="s">
        <v>507</v>
      </c>
      <c r="X1037" t="s">
        <v>359</v>
      </c>
      <c r="Z1037" t="s">
        <v>360</v>
      </c>
    </row>
    <row r="1038" spans="1:26">
      <c r="A1038" t="s">
        <v>2754</v>
      </c>
      <c r="B1038">
        <v>98097437</v>
      </c>
      <c r="C1038" t="s">
        <v>2752</v>
      </c>
      <c r="D1038" t="s">
        <v>2753</v>
      </c>
      <c r="E1038" t="s">
        <v>393</v>
      </c>
      <c r="F1038">
        <v>23</v>
      </c>
      <c r="G1038" t="s">
        <v>352</v>
      </c>
      <c r="H1038">
        <v>22699</v>
      </c>
      <c r="I1038" t="s">
        <v>2709</v>
      </c>
      <c r="J1038" t="s">
        <v>2710</v>
      </c>
      <c r="K1038" t="s">
        <v>2711</v>
      </c>
      <c r="L1038">
        <v>20000517</v>
      </c>
      <c r="M1038" t="s">
        <v>2754</v>
      </c>
      <c r="N1038">
        <v>223172</v>
      </c>
      <c r="P1038">
        <v>1</v>
      </c>
      <c r="Q1038" t="s">
        <v>357</v>
      </c>
      <c r="S1038" t="s">
        <v>507</v>
      </c>
      <c r="X1038" t="s">
        <v>359</v>
      </c>
      <c r="Z1038" t="s">
        <v>360</v>
      </c>
    </row>
    <row r="1039" spans="1:26">
      <c r="A1039" t="s">
        <v>2712</v>
      </c>
      <c r="B1039">
        <v>39998947</v>
      </c>
      <c r="C1039" t="s">
        <v>2707</v>
      </c>
      <c r="D1039" t="s">
        <v>2708</v>
      </c>
      <c r="E1039" t="s">
        <v>351</v>
      </c>
      <c r="F1039">
        <v>23</v>
      </c>
      <c r="G1039" t="s">
        <v>352</v>
      </c>
      <c r="H1039">
        <v>22699</v>
      </c>
      <c r="I1039" t="s">
        <v>2709</v>
      </c>
      <c r="J1039" t="s">
        <v>2710</v>
      </c>
      <c r="K1039" t="s">
        <v>2711</v>
      </c>
      <c r="L1039">
        <v>19980517</v>
      </c>
      <c r="M1039" t="s">
        <v>2712</v>
      </c>
      <c r="N1039">
        <v>223172</v>
      </c>
      <c r="P1039">
        <v>3</v>
      </c>
      <c r="Q1039" t="s">
        <v>357</v>
      </c>
      <c r="S1039" t="s">
        <v>507</v>
      </c>
      <c r="X1039" t="s">
        <v>359</v>
      </c>
      <c r="Z1039" t="s">
        <v>360</v>
      </c>
    </row>
    <row r="1040" spans="1:26">
      <c r="A1040" t="s">
        <v>2745</v>
      </c>
      <c r="B1040">
        <v>39999645</v>
      </c>
      <c r="C1040" t="s">
        <v>2743</v>
      </c>
      <c r="D1040" t="s">
        <v>2744</v>
      </c>
      <c r="E1040" t="s">
        <v>351</v>
      </c>
      <c r="F1040">
        <v>23</v>
      </c>
      <c r="G1040" t="s">
        <v>352</v>
      </c>
      <c r="H1040">
        <v>22699</v>
      </c>
      <c r="I1040" t="s">
        <v>2709</v>
      </c>
      <c r="J1040" t="s">
        <v>2710</v>
      </c>
      <c r="K1040" t="s">
        <v>2711</v>
      </c>
      <c r="L1040">
        <v>19980403</v>
      </c>
      <c r="M1040" t="s">
        <v>2745</v>
      </c>
      <c r="N1040">
        <v>223172</v>
      </c>
      <c r="P1040">
        <v>3</v>
      </c>
      <c r="Q1040" t="s">
        <v>357</v>
      </c>
      <c r="S1040" t="s">
        <v>507</v>
      </c>
      <c r="X1040" t="s">
        <v>359</v>
      </c>
      <c r="Z1040" t="s">
        <v>360</v>
      </c>
    </row>
    <row r="1041" spans="1:26">
      <c r="A1041" t="s">
        <v>2718</v>
      </c>
      <c r="B1041">
        <v>40000044</v>
      </c>
      <c r="C1041" t="s">
        <v>2716</v>
      </c>
      <c r="D1041" t="s">
        <v>2717</v>
      </c>
      <c r="E1041" t="s">
        <v>351</v>
      </c>
      <c r="F1041">
        <v>23</v>
      </c>
      <c r="G1041" t="s">
        <v>352</v>
      </c>
      <c r="H1041">
        <v>22699</v>
      </c>
      <c r="I1041" t="s">
        <v>2709</v>
      </c>
      <c r="J1041" t="s">
        <v>2710</v>
      </c>
      <c r="K1041" t="s">
        <v>2711</v>
      </c>
      <c r="L1041">
        <v>19981002</v>
      </c>
      <c r="M1041" t="s">
        <v>2718</v>
      </c>
      <c r="N1041">
        <v>223172</v>
      </c>
      <c r="P1041">
        <v>3</v>
      </c>
      <c r="Q1041" t="s">
        <v>357</v>
      </c>
      <c r="S1041" t="s">
        <v>507</v>
      </c>
      <c r="X1041" t="s">
        <v>359</v>
      </c>
      <c r="Z1041" t="s">
        <v>360</v>
      </c>
    </row>
    <row r="1042" spans="1:26">
      <c r="A1042" t="s">
        <v>2766</v>
      </c>
      <c r="B1042">
        <v>49212927</v>
      </c>
      <c r="C1042" t="s">
        <v>2764</v>
      </c>
      <c r="D1042" t="s">
        <v>2765</v>
      </c>
      <c r="E1042" t="s">
        <v>351</v>
      </c>
      <c r="F1042">
        <v>23</v>
      </c>
      <c r="G1042" t="s">
        <v>352</v>
      </c>
      <c r="H1042">
        <v>22699</v>
      </c>
      <c r="I1042" t="s">
        <v>2709</v>
      </c>
      <c r="J1042" t="s">
        <v>2710</v>
      </c>
      <c r="K1042" t="s">
        <v>2711</v>
      </c>
      <c r="L1042">
        <v>19990807</v>
      </c>
      <c r="M1042" t="s">
        <v>2766</v>
      </c>
      <c r="N1042">
        <v>223172</v>
      </c>
      <c r="P1042">
        <v>2</v>
      </c>
      <c r="Q1042" t="s">
        <v>357</v>
      </c>
      <c r="S1042" t="s">
        <v>507</v>
      </c>
      <c r="X1042" t="s">
        <v>359</v>
      </c>
      <c r="Z1042" t="s">
        <v>360</v>
      </c>
    </row>
    <row r="1043" spans="1:26">
      <c r="A1043" t="s">
        <v>2730</v>
      </c>
      <c r="B1043">
        <v>49213221</v>
      </c>
      <c r="C1043" t="s">
        <v>2728</v>
      </c>
      <c r="D1043" t="s">
        <v>2729</v>
      </c>
      <c r="E1043" t="s">
        <v>351</v>
      </c>
      <c r="F1043">
        <v>23</v>
      </c>
      <c r="G1043" t="s">
        <v>352</v>
      </c>
      <c r="H1043">
        <v>22699</v>
      </c>
      <c r="I1043" t="s">
        <v>2709</v>
      </c>
      <c r="J1043" t="s">
        <v>2710</v>
      </c>
      <c r="K1043" t="s">
        <v>2711</v>
      </c>
      <c r="L1043">
        <v>19991108</v>
      </c>
      <c r="M1043" t="s">
        <v>2730</v>
      </c>
      <c r="N1043">
        <v>223172</v>
      </c>
      <c r="P1043">
        <v>2</v>
      </c>
      <c r="Q1043" t="s">
        <v>357</v>
      </c>
      <c r="S1043" t="s">
        <v>507</v>
      </c>
      <c r="X1043" t="s">
        <v>359</v>
      </c>
      <c r="Z1043" t="s">
        <v>360</v>
      </c>
    </row>
    <row r="1044" spans="1:26">
      <c r="A1044" t="s">
        <v>2742</v>
      </c>
      <c r="B1044">
        <v>49213726</v>
      </c>
      <c r="C1044" t="s">
        <v>2740</v>
      </c>
      <c r="D1044" t="s">
        <v>2741</v>
      </c>
      <c r="E1044" t="s">
        <v>351</v>
      </c>
      <c r="F1044">
        <v>23</v>
      </c>
      <c r="G1044" t="s">
        <v>352</v>
      </c>
      <c r="H1044">
        <v>22699</v>
      </c>
      <c r="I1044" t="s">
        <v>2709</v>
      </c>
      <c r="J1044" t="s">
        <v>2710</v>
      </c>
      <c r="K1044" t="s">
        <v>2711</v>
      </c>
      <c r="L1044">
        <v>19990626</v>
      </c>
      <c r="M1044" t="s">
        <v>2742</v>
      </c>
      <c r="N1044">
        <v>223172</v>
      </c>
      <c r="P1044">
        <v>2</v>
      </c>
      <c r="Q1044" t="s">
        <v>357</v>
      </c>
      <c r="S1044" t="s">
        <v>507</v>
      </c>
      <c r="X1044" t="s">
        <v>359</v>
      </c>
      <c r="Z1044" t="s">
        <v>360</v>
      </c>
    </row>
    <row r="1045" spans="1:26">
      <c r="A1045" t="s">
        <v>2736</v>
      </c>
      <c r="B1045">
        <v>49213928</v>
      </c>
      <c r="C1045" t="s">
        <v>2734</v>
      </c>
      <c r="D1045" t="s">
        <v>2735</v>
      </c>
      <c r="E1045" t="s">
        <v>351</v>
      </c>
      <c r="F1045">
        <v>23</v>
      </c>
      <c r="G1045" t="s">
        <v>352</v>
      </c>
      <c r="H1045">
        <v>22699</v>
      </c>
      <c r="I1045" t="s">
        <v>2709</v>
      </c>
      <c r="J1045" t="s">
        <v>2710</v>
      </c>
      <c r="K1045" t="s">
        <v>2711</v>
      </c>
      <c r="L1045">
        <v>20000113</v>
      </c>
      <c r="M1045" t="s">
        <v>2736</v>
      </c>
      <c r="N1045">
        <v>223172</v>
      </c>
      <c r="P1045">
        <v>2</v>
      </c>
      <c r="Q1045" t="s">
        <v>357</v>
      </c>
      <c r="S1045" t="s">
        <v>507</v>
      </c>
      <c r="X1045" t="s">
        <v>359</v>
      </c>
      <c r="Z1045" t="s">
        <v>360</v>
      </c>
    </row>
    <row r="1046" spans="1:26">
      <c r="A1046" t="s">
        <v>2721</v>
      </c>
      <c r="B1046">
        <v>74001315</v>
      </c>
      <c r="C1046" t="s">
        <v>2719</v>
      </c>
      <c r="D1046" t="s">
        <v>2720</v>
      </c>
      <c r="E1046" t="s">
        <v>351</v>
      </c>
      <c r="F1046">
        <v>23</v>
      </c>
      <c r="G1046" t="s">
        <v>352</v>
      </c>
      <c r="H1046">
        <v>22699</v>
      </c>
      <c r="I1046" t="s">
        <v>2709</v>
      </c>
      <c r="J1046" t="s">
        <v>2710</v>
      </c>
      <c r="K1046" t="s">
        <v>2711</v>
      </c>
      <c r="L1046">
        <v>19981124</v>
      </c>
      <c r="M1046" t="s">
        <v>2721</v>
      </c>
      <c r="N1046">
        <v>223172</v>
      </c>
      <c r="P1046">
        <v>3</v>
      </c>
      <c r="Q1046" t="s">
        <v>357</v>
      </c>
      <c r="S1046" t="s">
        <v>507</v>
      </c>
      <c r="X1046" t="s">
        <v>359</v>
      </c>
      <c r="Z1046" t="s">
        <v>360</v>
      </c>
    </row>
    <row r="1047" spans="1:26">
      <c r="A1047" t="s">
        <v>2733</v>
      </c>
      <c r="B1047">
        <v>74001517</v>
      </c>
      <c r="C1047" t="s">
        <v>2731</v>
      </c>
      <c r="D1047" t="s">
        <v>2732</v>
      </c>
      <c r="E1047" t="s">
        <v>351</v>
      </c>
      <c r="F1047">
        <v>23</v>
      </c>
      <c r="G1047" t="s">
        <v>352</v>
      </c>
      <c r="H1047">
        <v>22699</v>
      </c>
      <c r="I1047" t="s">
        <v>2709</v>
      </c>
      <c r="J1047" t="s">
        <v>2710</v>
      </c>
      <c r="K1047" t="s">
        <v>2711</v>
      </c>
      <c r="L1047">
        <v>19990128</v>
      </c>
      <c r="M1047" t="s">
        <v>2733</v>
      </c>
      <c r="N1047">
        <v>223172</v>
      </c>
      <c r="P1047">
        <v>3</v>
      </c>
      <c r="Q1047" t="s">
        <v>357</v>
      </c>
      <c r="S1047" t="s">
        <v>507</v>
      </c>
      <c r="X1047" t="s">
        <v>359</v>
      </c>
      <c r="Z1047" t="s">
        <v>360</v>
      </c>
    </row>
    <row r="1048" spans="1:26">
      <c r="A1048" t="s">
        <v>2724</v>
      </c>
      <c r="B1048">
        <v>85934837</v>
      </c>
      <c r="C1048" t="s">
        <v>2722</v>
      </c>
      <c r="D1048" t="s">
        <v>2723</v>
      </c>
      <c r="E1048" t="s">
        <v>351</v>
      </c>
      <c r="F1048">
        <v>23</v>
      </c>
      <c r="G1048" t="s">
        <v>352</v>
      </c>
      <c r="H1048">
        <v>22699</v>
      </c>
      <c r="I1048" t="s">
        <v>2709</v>
      </c>
      <c r="J1048" t="s">
        <v>2710</v>
      </c>
      <c r="K1048" t="s">
        <v>2711</v>
      </c>
      <c r="L1048">
        <v>19991209</v>
      </c>
      <c r="M1048" t="s">
        <v>2724</v>
      </c>
      <c r="N1048">
        <v>223172</v>
      </c>
      <c r="P1048">
        <v>2</v>
      </c>
      <c r="Q1048" t="s">
        <v>357</v>
      </c>
      <c r="S1048" t="s">
        <v>507</v>
      </c>
      <c r="X1048" t="s">
        <v>359</v>
      </c>
      <c r="Z1048" t="s">
        <v>360</v>
      </c>
    </row>
    <row r="1049" spans="1:26">
      <c r="A1049" t="s">
        <v>2760</v>
      </c>
      <c r="B1049">
        <v>85935030</v>
      </c>
      <c r="C1049" t="s">
        <v>2758</v>
      </c>
      <c r="D1049" t="s">
        <v>2759</v>
      </c>
      <c r="E1049" t="s">
        <v>351</v>
      </c>
      <c r="F1049">
        <v>23</v>
      </c>
      <c r="G1049" t="s">
        <v>352</v>
      </c>
      <c r="H1049">
        <v>22699</v>
      </c>
      <c r="I1049" t="s">
        <v>2709</v>
      </c>
      <c r="J1049" t="s">
        <v>2710</v>
      </c>
      <c r="K1049" t="s">
        <v>2711</v>
      </c>
      <c r="L1049">
        <v>19991011</v>
      </c>
      <c r="M1049" t="s">
        <v>2760</v>
      </c>
      <c r="N1049">
        <v>223172</v>
      </c>
      <c r="P1049">
        <v>2</v>
      </c>
      <c r="Q1049" t="s">
        <v>357</v>
      </c>
      <c r="S1049" t="s">
        <v>507</v>
      </c>
      <c r="X1049" t="s">
        <v>359</v>
      </c>
      <c r="Z1049" t="s">
        <v>360</v>
      </c>
    </row>
    <row r="1050" spans="1:26">
      <c r="A1050" t="s">
        <v>2772</v>
      </c>
      <c r="B1050">
        <v>94236125</v>
      </c>
      <c r="C1050" t="s">
        <v>2770</v>
      </c>
      <c r="D1050" t="s">
        <v>2771</v>
      </c>
      <c r="E1050" t="s">
        <v>351</v>
      </c>
      <c r="F1050">
        <v>23</v>
      </c>
      <c r="G1050" t="s">
        <v>352</v>
      </c>
      <c r="H1050">
        <v>22699</v>
      </c>
      <c r="I1050" t="s">
        <v>2709</v>
      </c>
      <c r="J1050" t="s">
        <v>2710</v>
      </c>
      <c r="K1050" t="s">
        <v>2711</v>
      </c>
      <c r="L1050">
        <v>19990403</v>
      </c>
      <c r="M1050" t="s">
        <v>2772</v>
      </c>
      <c r="N1050">
        <v>223172</v>
      </c>
      <c r="P1050">
        <v>2</v>
      </c>
      <c r="Q1050" t="s">
        <v>357</v>
      </c>
      <c r="S1050" t="s">
        <v>507</v>
      </c>
      <c r="X1050" t="s">
        <v>359</v>
      </c>
      <c r="Z1050" t="s">
        <v>360</v>
      </c>
    </row>
    <row r="1051" spans="1:26">
      <c r="A1051" t="s">
        <v>2763</v>
      </c>
      <c r="B1051">
        <v>94236630</v>
      </c>
      <c r="C1051" t="s">
        <v>2761</v>
      </c>
      <c r="D1051" t="s">
        <v>2762</v>
      </c>
      <c r="E1051" t="s">
        <v>351</v>
      </c>
      <c r="F1051">
        <v>23</v>
      </c>
      <c r="G1051" t="s">
        <v>352</v>
      </c>
      <c r="H1051">
        <v>22699</v>
      </c>
      <c r="I1051" t="s">
        <v>2709</v>
      </c>
      <c r="J1051" t="s">
        <v>2710</v>
      </c>
      <c r="K1051" t="s">
        <v>2711</v>
      </c>
      <c r="L1051">
        <v>19991126</v>
      </c>
      <c r="M1051" t="s">
        <v>2763</v>
      </c>
      <c r="N1051">
        <v>223172</v>
      </c>
      <c r="P1051">
        <v>2</v>
      </c>
      <c r="Q1051" t="s">
        <v>357</v>
      </c>
      <c r="S1051" t="s">
        <v>507</v>
      </c>
      <c r="X1051" t="s">
        <v>359</v>
      </c>
      <c r="Z1051" t="s">
        <v>360</v>
      </c>
    </row>
    <row r="1052" spans="1:26">
      <c r="A1052" t="s">
        <v>3147</v>
      </c>
      <c r="B1052">
        <v>39789238</v>
      </c>
      <c r="C1052" t="s">
        <v>3145</v>
      </c>
      <c r="D1052" t="s">
        <v>3146</v>
      </c>
      <c r="E1052" t="s">
        <v>393</v>
      </c>
      <c r="F1052">
        <v>23</v>
      </c>
      <c r="G1052" t="s">
        <v>352</v>
      </c>
      <c r="H1052">
        <v>22748</v>
      </c>
      <c r="I1052" t="s">
        <v>3024</v>
      </c>
      <c r="J1052" t="s">
        <v>3025</v>
      </c>
      <c r="K1052" t="s">
        <v>3026</v>
      </c>
      <c r="L1052">
        <v>19980519</v>
      </c>
      <c r="M1052" t="s">
        <v>3147</v>
      </c>
      <c r="N1052">
        <v>223226</v>
      </c>
      <c r="P1052">
        <v>3</v>
      </c>
      <c r="Q1052" t="s">
        <v>357</v>
      </c>
      <c r="S1052" t="s">
        <v>835</v>
      </c>
      <c r="X1052" t="s">
        <v>359</v>
      </c>
      <c r="Z1052" t="s">
        <v>360</v>
      </c>
    </row>
    <row r="1053" spans="1:26">
      <c r="A1053" t="s">
        <v>3138</v>
      </c>
      <c r="B1053">
        <v>48992436</v>
      </c>
      <c r="C1053" t="s">
        <v>3136</v>
      </c>
      <c r="D1053" t="s">
        <v>3137</v>
      </c>
      <c r="E1053" t="s">
        <v>393</v>
      </c>
      <c r="F1053">
        <v>23</v>
      </c>
      <c r="G1053" t="s">
        <v>352</v>
      </c>
      <c r="H1053">
        <v>22748</v>
      </c>
      <c r="I1053" t="s">
        <v>3024</v>
      </c>
      <c r="J1053" t="s">
        <v>3025</v>
      </c>
      <c r="K1053" t="s">
        <v>3026</v>
      </c>
      <c r="L1053">
        <v>19990413</v>
      </c>
      <c r="M1053" t="s">
        <v>3138</v>
      </c>
      <c r="N1053">
        <v>223226</v>
      </c>
      <c r="P1053">
        <v>2</v>
      </c>
      <c r="Q1053" t="s">
        <v>357</v>
      </c>
      <c r="S1053" t="s">
        <v>835</v>
      </c>
      <c r="X1053" t="s">
        <v>359</v>
      </c>
      <c r="Z1053" t="s">
        <v>360</v>
      </c>
    </row>
    <row r="1054" spans="1:26">
      <c r="A1054" t="s">
        <v>3132</v>
      </c>
      <c r="B1054">
        <v>48993942</v>
      </c>
      <c r="C1054" t="s">
        <v>3130</v>
      </c>
      <c r="D1054" t="s">
        <v>3131</v>
      </c>
      <c r="E1054" t="s">
        <v>393</v>
      </c>
      <c r="F1054">
        <v>23</v>
      </c>
      <c r="G1054" t="s">
        <v>352</v>
      </c>
      <c r="H1054">
        <v>22748</v>
      </c>
      <c r="I1054" t="s">
        <v>3024</v>
      </c>
      <c r="J1054" t="s">
        <v>3025</v>
      </c>
      <c r="K1054" t="s">
        <v>3026</v>
      </c>
      <c r="L1054">
        <v>19990607</v>
      </c>
      <c r="M1054" t="s">
        <v>3132</v>
      </c>
      <c r="N1054">
        <v>223226</v>
      </c>
      <c r="P1054">
        <v>2</v>
      </c>
      <c r="Q1054" t="s">
        <v>357</v>
      </c>
      <c r="S1054" t="s">
        <v>835</v>
      </c>
      <c r="X1054" t="s">
        <v>359</v>
      </c>
      <c r="Z1054" t="s">
        <v>360</v>
      </c>
    </row>
    <row r="1055" spans="1:26">
      <c r="A1055" t="s">
        <v>3027</v>
      </c>
      <c r="B1055">
        <v>49230826</v>
      </c>
      <c r="C1055" t="s">
        <v>3022</v>
      </c>
      <c r="D1055" t="s">
        <v>3023</v>
      </c>
      <c r="E1055" t="s">
        <v>393</v>
      </c>
      <c r="F1055">
        <v>23</v>
      </c>
      <c r="G1055" t="s">
        <v>352</v>
      </c>
      <c r="H1055">
        <v>22748</v>
      </c>
      <c r="I1055" t="s">
        <v>3024</v>
      </c>
      <c r="J1055" t="s">
        <v>3025</v>
      </c>
      <c r="K1055" t="s">
        <v>3026</v>
      </c>
      <c r="L1055">
        <v>19990618</v>
      </c>
      <c r="M1055" t="s">
        <v>3027</v>
      </c>
      <c r="N1055">
        <v>223226</v>
      </c>
      <c r="P1055">
        <v>2</v>
      </c>
      <c r="Q1055" t="s">
        <v>357</v>
      </c>
      <c r="S1055" t="s">
        <v>835</v>
      </c>
      <c r="X1055" t="s">
        <v>359</v>
      </c>
      <c r="Z1055" t="s">
        <v>360</v>
      </c>
    </row>
    <row r="1056" spans="1:26">
      <c r="A1056" t="s">
        <v>3135</v>
      </c>
      <c r="B1056">
        <v>75723529</v>
      </c>
      <c r="C1056" t="s">
        <v>3133</v>
      </c>
      <c r="D1056" t="s">
        <v>3134</v>
      </c>
      <c r="E1056" t="s">
        <v>393</v>
      </c>
      <c r="F1056">
        <v>23</v>
      </c>
      <c r="G1056" t="s">
        <v>352</v>
      </c>
      <c r="H1056">
        <v>22748</v>
      </c>
      <c r="I1056" t="s">
        <v>3024</v>
      </c>
      <c r="J1056" t="s">
        <v>3025</v>
      </c>
      <c r="K1056" t="s">
        <v>3026</v>
      </c>
      <c r="L1056">
        <v>19980701</v>
      </c>
      <c r="M1056" t="s">
        <v>3135</v>
      </c>
      <c r="N1056">
        <v>223226</v>
      </c>
      <c r="P1056">
        <v>3</v>
      </c>
      <c r="Q1056" t="s">
        <v>357</v>
      </c>
      <c r="S1056" t="s">
        <v>835</v>
      </c>
      <c r="X1056" t="s">
        <v>359</v>
      </c>
      <c r="Z1056" t="s">
        <v>360</v>
      </c>
    </row>
    <row r="1057" spans="1:26">
      <c r="A1057" t="s">
        <v>3042</v>
      </c>
      <c r="B1057">
        <v>75723832</v>
      </c>
      <c r="C1057" t="s">
        <v>3040</v>
      </c>
      <c r="D1057" t="s">
        <v>3041</v>
      </c>
      <c r="E1057" t="s">
        <v>393</v>
      </c>
      <c r="F1057">
        <v>23</v>
      </c>
      <c r="G1057" t="s">
        <v>352</v>
      </c>
      <c r="H1057">
        <v>22748</v>
      </c>
      <c r="I1057" t="s">
        <v>3024</v>
      </c>
      <c r="J1057" t="s">
        <v>3025</v>
      </c>
      <c r="K1057" t="s">
        <v>3026</v>
      </c>
      <c r="L1057">
        <v>19980708</v>
      </c>
      <c r="M1057" t="s">
        <v>3042</v>
      </c>
      <c r="N1057">
        <v>223226</v>
      </c>
      <c r="P1057">
        <v>3</v>
      </c>
      <c r="Q1057" t="s">
        <v>357</v>
      </c>
      <c r="S1057" t="s">
        <v>835</v>
      </c>
      <c r="X1057" t="s">
        <v>359</v>
      </c>
      <c r="Z1057" t="s">
        <v>360</v>
      </c>
    </row>
    <row r="1058" spans="1:26">
      <c r="A1058" t="s">
        <v>3048</v>
      </c>
      <c r="B1058">
        <v>75724227</v>
      </c>
      <c r="C1058" t="s">
        <v>3046</v>
      </c>
      <c r="D1058" t="s">
        <v>3047</v>
      </c>
      <c r="E1058" t="s">
        <v>393</v>
      </c>
      <c r="F1058">
        <v>23</v>
      </c>
      <c r="G1058" t="s">
        <v>352</v>
      </c>
      <c r="H1058">
        <v>22748</v>
      </c>
      <c r="I1058" t="s">
        <v>3024</v>
      </c>
      <c r="J1058" t="s">
        <v>3025</v>
      </c>
      <c r="K1058" t="s">
        <v>3026</v>
      </c>
      <c r="L1058">
        <v>19980607</v>
      </c>
      <c r="M1058" t="s">
        <v>3048</v>
      </c>
      <c r="N1058">
        <v>223226</v>
      </c>
      <c r="P1058">
        <v>3</v>
      </c>
      <c r="Q1058" t="s">
        <v>357</v>
      </c>
      <c r="S1058" t="s">
        <v>835</v>
      </c>
      <c r="X1058" t="s">
        <v>359</v>
      </c>
      <c r="Z1058" t="s">
        <v>360</v>
      </c>
    </row>
    <row r="1059" spans="1:26">
      <c r="A1059" t="s">
        <v>3066</v>
      </c>
      <c r="B1059">
        <v>75730729</v>
      </c>
      <c r="C1059" t="s">
        <v>3064</v>
      </c>
      <c r="D1059" t="s">
        <v>3065</v>
      </c>
      <c r="E1059" t="s">
        <v>393</v>
      </c>
      <c r="F1059">
        <v>23</v>
      </c>
      <c r="G1059" t="s">
        <v>352</v>
      </c>
      <c r="H1059">
        <v>22748</v>
      </c>
      <c r="I1059" t="s">
        <v>3024</v>
      </c>
      <c r="J1059" t="s">
        <v>3025</v>
      </c>
      <c r="K1059" t="s">
        <v>3026</v>
      </c>
      <c r="L1059">
        <v>19980420</v>
      </c>
      <c r="M1059" t="s">
        <v>3066</v>
      </c>
      <c r="N1059">
        <v>223226</v>
      </c>
      <c r="P1059">
        <v>3</v>
      </c>
      <c r="Q1059" t="s">
        <v>357</v>
      </c>
      <c r="S1059" t="s">
        <v>835</v>
      </c>
      <c r="X1059" t="s">
        <v>359</v>
      </c>
      <c r="Z1059" t="s">
        <v>360</v>
      </c>
    </row>
    <row r="1060" spans="1:26">
      <c r="A1060" t="s">
        <v>3111</v>
      </c>
      <c r="B1060">
        <v>75731225</v>
      </c>
      <c r="C1060" t="s">
        <v>3109</v>
      </c>
      <c r="D1060" t="s">
        <v>3110</v>
      </c>
      <c r="E1060" t="s">
        <v>393</v>
      </c>
      <c r="F1060">
        <v>23</v>
      </c>
      <c r="G1060" t="s">
        <v>352</v>
      </c>
      <c r="H1060">
        <v>22748</v>
      </c>
      <c r="I1060" t="s">
        <v>3024</v>
      </c>
      <c r="J1060" t="s">
        <v>3025</v>
      </c>
      <c r="K1060" t="s">
        <v>3026</v>
      </c>
      <c r="L1060">
        <v>19980810</v>
      </c>
      <c r="M1060" t="s">
        <v>3111</v>
      </c>
      <c r="N1060">
        <v>223226</v>
      </c>
      <c r="P1060">
        <v>3</v>
      </c>
      <c r="Q1060" t="s">
        <v>357</v>
      </c>
      <c r="S1060" t="s">
        <v>835</v>
      </c>
      <c r="X1060" t="s">
        <v>359</v>
      </c>
      <c r="Z1060" t="s">
        <v>360</v>
      </c>
    </row>
    <row r="1061" spans="1:26">
      <c r="A1061" t="s">
        <v>3054</v>
      </c>
      <c r="B1061">
        <v>75731730</v>
      </c>
      <c r="C1061" t="s">
        <v>3052</v>
      </c>
      <c r="D1061" t="s">
        <v>3053</v>
      </c>
      <c r="E1061" t="s">
        <v>393</v>
      </c>
      <c r="F1061">
        <v>23</v>
      </c>
      <c r="G1061" t="s">
        <v>352</v>
      </c>
      <c r="H1061">
        <v>22748</v>
      </c>
      <c r="I1061" t="s">
        <v>3024</v>
      </c>
      <c r="J1061" t="s">
        <v>3025</v>
      </c>
      <c r="K1061" t="s">
        <v>3026</v>
      </c>
      <c r="L1061">
        <v>19980607</v>
      </c>
      <c r="M1061" t="s">
        <v>3054</v>
      </c>
      <c r="N1061">
        <v>223226</v>
      </c>
      <c r="P1061">
        <v>3</v>
      </c>
      <c r="Q1061" t="s">
        <v>357</v>
      </c>
      <c r="S1061" t="s">
        <v>835</v>
      </c>
      <c r="X1061" t="s">
        <v>359</v>
      </c>
      <c r="Z1061" t="s">
        <v>360</v>
      </c>
    </row>
    <row r="1062" spans="1:26">
      <c r="A1062" t="s">
        <v>3078</v>
      </c>
      <c r="B1062">
        <v>75732024</v>
      </c>
      <c r="C1062" t="s">
        <v>3076</v>
      </c>
      <c r="D1062" t="s">
        <v>3077</v>
      </c>
      <c r="E1062" t="s">
        <v>393</v>
      </c>
      <c r="F1062">
        <v>23</v>
      </c>
      <c r="G1062" t="s">
        <v>352</v>
      </c>
      <c r="H1062">
        <v>22748</v>
      </c>
      <c r="I1062" t="s">
        <v>3024</v>
      </c>
      <c r="J1062" t="s">
        <v>3025</v>
      </c>
      <c r="K1062" t="s">
        <v>3026</v>
      </c>
      <c r="L1062">
        <v>19980921</v>
      </c>
      <c r="M1062" t="s">
        <v>3078</v>
      </c>
      <c r="N1062">
        <v>223226</v>
      </c>
      <c r="P1062">
        <v>3</v>
      </c>
      <c r="Q1062" t="s">
        <v>357</v>
      </c>
      <c r="S1062" t="s">
        <v>835</v>
      </c>
      <c r="X1062" t="s">
        <v>359</v>
      </c>
      <c r="Z1062" t="s">
        <v>360</v>
      </c>
    </row>
    <row r="1063" spans="1:26">
      <c r="A1063" t="s">
        <v>3129</v>
      </c>
      <c r="B1063">
        <v>75732327</v>
      </c>
      <c r="C1063" t="s">
        <v>3127</v>
      </c>
      <c r="D1063" t="s">
        <v>3128</v>
      </c>
      <c r="E1063" t="s">
        <v>393</v>
      </c>
      <c r="F1063">
        <v>23</v>
      </c>
      <c r="G1063" t="s">
        <v>352</v>
      </c>
      <c r="H1063">
        <v>22748</v>
      </c>
      <c r="I1063" t="s">
        <v>3024</v>
      </c>
      <c r="J1063" t="s">
        <v>3025</v>
      </c>
      <c r="K1063" t="s">
        <v>3026</v>
      </c>
      <c r="L1063">
        <v>19980828</v>
      </c>
      <c r="M1063" t="s">
        <v>3129</v>
      </c>
      <c r="N1063">
        <v>223226</v>
      </c>
      <c r="P1063">
        <v>3</v>
      </c>
      <c r="Q1063" t="s">
        <v>357</v>
      </c>
      <c r="S1063" t="s">
        <v>835</v>
      </c>
      <c r="X1063" t="s">
        <v>359</v>
      </c>
      <c r="Z1063" t="s">
        <v>360</v>
      </c>
    </row>
    <row r="1064" spans="1:26">
      <c r="A1064" t="s">
        <v>3144</v>
      </c>
      <c r="B1064">
        <v>88227734</v>
      </c>
      <c r="C1064" t="s">
        <v>3142</v>
      </c>
      <c r="D1064" t="s">
        <v>3143</v>
      </c>
      <c r="E1064" t="s">
        <v>393</v>
      </c>
      <c r="F1064">
        <v>23</v>
      </c>
      <c r="G1064" t="s">
        <v>352</v>
      </c>
      <c r="H1064">
        <v>22748</v>
      </c>
      <c r="I1064" t="s">
        <v>3024</v>
      </c>
      <c r="J1064" t="s">
        <v>3025</v>
      </c>
      <c r="K1064" t="s">
        <v>3026</v>
      </c>
      <c r="L1064">
        <v>19990603</v>
      </c>
      <c r="M1064" t="s">
        <v>3144</v>
      </c>
      <c r="N1064">
        <v>223226</v>
      </c>
      <c r="P1064">
        <v>2</v>
      </c>
      <c r="Q1064" t="s">
        <v>357</v>
      </c>
      <c r="S1064" t="s">
        <v>835</v>
      </c>
      <c r="X1064" t="s">
        <v>359</v>
      </c>
      <c r="Z1064" t="s">
        <v>360</v>
      </c>
    </row>
    <row r="1065" spans="1:26">
      <c r="A1065" t="s">
        <v>3150</v>
      </c>
      <c r="B1065">
        <v>61920321</v>
      </c>
      <c r="C1065" t="s">
        <v>3148</v>
      </c>
      <c r="D1065" t="s">
        <v>3149</v>
      </c>
      <c r="E1065" t="s">
        <v>393</v>
      </c>
      <c r="F1065">
        <v>23</v>
      </c>
      <c r="G1065" t="s">
        <v>352</v>
      </c>
      <c r="H1065">
        <v>22748</v>
      </c>
      <c r="I1065" t="s">
        <v>3024</v>
      </c>
      <c r="J1065" t="s">
        <v>3025</v>
      </c>
      <c r="K1065" t="s">
        <v>3026</v>
      </c>
      <c r="L1065">
        <v>20000429</v>
      </c>
      <c r="M1065" t="s">
        <v>3150</v>
      </c>
      <c r="N1065">
        <v>223226</v>
      </c>
      <c r="P1065">
        <v>1</v>
      </c>
      <c r="Q1065" t="s">
        <v>357</v>
      </c>
      <c r="S1065" t="s">
        <v>835</v>
      </c>
      <c r="X1065" t="s">
        <v>359</v>
      </c>
      <c r="Z1065" t="s">
        <v>360</v>
      </c>
    </row>
    <row r="1066" spans="1:26">
      <c r="A1066" t="s">
        <v>3087</v>
      </c>
      <c r="B1066">
        <v>99125228</v>
      </c>
      <c r="C1066" t="s">
        <v>3085</v>
      </c>
      <c r="D1066" t="s">
        <v>3086</v>
      </c>
      <c r="E1066" t="s">
        <v>393</v>
      </c>
      <c r="F1066">
        <v>23</v>
      </c>
      <c r="G1066" t="s">
        <v>352</v>
      </c>
      <c r="H1066">
        <v>22748</v>
      </c>
      <c r="I1066" t="s">
        <v>3024</v>
      </c>
      <c r="J1066" t="s">
        <v>3025</v>
      </c>
      <c r="K1066" t="s">
        <v>3026</v>
      </c>
      <c r="L1066">
        <v>20000713</v>
      </c>
      <c r="M1066" t="s">
        <v>3087</v>
      </c>
      <c r="N1066">
        <v>223226</v>
      </c>
      <c r="P1066">
        <v>1</v>
      </c>
      <c r="Q1066" t="s">
        <v>357</v>
      </c>
      <c r="S1066" t="s">
        <v>835</v>
      </c>
      <c r="X1066" t="s">
        <v>359</v>
      </c>
      <c r="Z1066" t="s">
        <v>360</v>
      </c>
    </row>
    <row r="1067" spans="1:26">
      <c r="A1067" t="s">
        <v>3051</v>
      </c>
      <c r="B1067">
        <v>99125935</v>
      </c>
      <c r="C1067" t="s">
        <v>3049</v>
      </c>
      <c r="D1067" t="s">
        <v>3050</v>
      </c>
      <c r="E1067" t="s">
        <v>393</v>
      </c>
      <c r="F1067">
        <v>23</v>
      </c>
      <c r="G1067" t="s">
        <v>352</v>
      </c>
      <c r="H1067">
        <v>22748</v>
      </c>
      <c r="I1067" t="s">
        <v>3024</v>
      </c>
      <c r="J1067" t="s">
        <v>3025</v>
      </c>
      <c r="K1067" t="s">
        <v>3026</v>
      </c>
      <c r="L1067">
        <v>20000913</v>
      </c>
      <c r="M1067" t="s">
        <v>3051</v>
      </c>
      <c r="N1067">
        <v>223226</v>
      </c>
      <c r="P1067">
        <v>1</v>
      </c>
      <c r="Q1067" t="s">
        <v>357</v>
      </c>
      <c r="S1067" t="s">
        <v>835</v>
      </c>
      <c r="X1067" t="s">
        <v>359</v>
      </c>
      <c r="Z1067" t="s">
        <v>360</v>
      </c>
    </row>
    <row r="1068" spans="1:26">
      <c r="A1068" t="s">
        <v>3141</v>
      </c>
      <c r="B1068">
        <v>99126027</v>
      </c>
      <c r="C1068" t="s">
        <v>3139</v>
      </c>
      <c r="D1068" t="s">
        <v>3140</v>
      </c>
      <c r="E1068" t="s">
        <v>393</v>
      </c>
      <c r="F1068">
        <v>23</v>
      </c>
      <c r="G1068" t="s">
        <v>352</v>
      </c>
      <c r="H1068">
        <v>22748</v>
      </c>
      <c r="I1068" t="s">
        <v>3024</v>
      </c>
      <c r="J1068" t="s">
        <v>3025</v>
      </c>
      <c r="K1068" t="s">
        <v>3026</v>
      </c>
      <c r="L1068">
        <v>20000417</v>
      </c>
      <c r="M1068" t="s">
        <v>3141</v>
      </c>
      <c r="N1068">
        <v>223226</v>
      </c>
      <c r="P1068">
        <v>1</v>
      </c>
      <c r="Q1068" t="s">
        <v>357</v>
      </c>
      <c r="S1068" t="s">
        <v>835</v>
      </c>
      <c r="X1068" t="s">
        <v>359</v>
      </c>
      <c r="Z1068" t="s">
        <v>360</v>
      </c>
    </row>
    <row r="1069" spans="1:26">
      <c r="A1069" t="s">
        <v>3033</v>
      </c>
      <c r="B1069">
        <v>39740730</v>
      </c>
      <c r="C1069" t="s">
        <v>3031</v>
      </c>
      <c r="D1069" t="s">
        <v>3032</v>
      </c>
      <c r="E1069" t="s">
        <v>351</v>
      </c>
      <c r="F1069">
        <v>23</v>
      </c>
      <c r="G1069" t="s">
        <v>352</v>
      </c>
      <c r="H1069">
        <v>22748</v>
      </c>
      <c r="I1069" t="s">
        <v>3024</v>
      </c>
      <c r="J1069" t="s">
        <v>3025</v>
      </c>
      <c r="K1069" t="s">
        <v>3026</v>
      </c>
      <c r="L1069">
        <v>19980521</v>
      </c>
      <c r="M1069" t="s">
        <v>3033</v>
      </c>
      <c r="N1069">
        <v>223226</v>
      </c>
      <c r="P1069">
        <v>3</v>
      </c>
      <c r="Q1069" t="s">
        <v>357</v>
      </c>
      <c r="S1069" t="s">
        <v>835</v>
      </c>
      <c r="X1069" t="s">
        <v>359</v>
      </c>
      <c r="Z1069" t="s">
        <v>360</v>
      </c>
    </row>
    <row r="1070" spans="1:26">
      <c r="A1070" t="s">
        <v>3060</v>
      </c>
      <c r="B1070">
        <v>39785436</v>
      </c>
      <c r="C1070" t="s">
        <v>3058</v>
      </c>
      <c r="D1070" t="s">
        <v>3059</v>
      </c>
      <c r="E1070" t="s">
        <v>351</v>
      </c>
      <c r="F1070">
        <v>23</v>
      </c>
      <c r="G1070" t="s">
        <v>352</v>
      </c>
      <c r="H1070">
        <v>22748</v>
      </c>
      <c r="I1070" t="s">
        <v>3024</v>
      </c>
      <c r="J1070" t="s">
        <v>3025</v>
      </c>
      <c r="K1070" t="s">
        <v>3026</v>
      </c>
      <c r="L1070">
        <v>19981217</v>
      </c>
      <c r="M1070" t="s">
        <v>3060</v>
      </c>
      <c r="N1070">
        <v>223226</v>
      </c>
      <c r="P1070">
        <v>3</v>
      </c>
      <c r="Q1070" t="s">
        <v>357</v>
      </c>
      <c r="S1070" t="s">
        <v>835</v>
      </c>
      <c r="X1070" t="s">
        <v>359</v>
      </c>
      <c r="Z1070" t="s">
        <v>360</v>
      </c>
    </row>
    <row r="1071" spans="1:26">
      <c r="A1071" t="s">
        <v>3084</v>
      </c>
      <c r="B1071">
        <v>39885437</v>
      </c>
      <c r="C1071" t="s">
        <v>3082</v>
      </c>
      <c r="D1071" t="s">
        <v>3083</v>
      </c>
      <c r="E1071" t="s">
        <v>351</v>
      </c>
      <c r="F1071">
        <v>23</v>
      </c>
      <c r="G1071" t="s">
        <v>352</v>
      </c>
      <c r="H1071">
        <v>22748</v>
      </c>
      <c r="I1071" t="s">
        <v>3024</v>
      </c>
      <c r="J1071" t="s">
        <v>3025</v>
      </c>
      <c r="K1071" t="s">
        <v>3026</v>
      </c>
      <c r="L1071">
        <v>19981130</v>
      </c>
      <c r="M1071" t="s">
        <v>3084</v>
      </c>
      <c r="N1071">
        <v>223226</v>
      </c>
      <c r="P1071">
        <v>3</v>
      </c>
      <c r="Q1071" t="s">
        <v>357</v>
      </c>
      <c r="S1071" t="s">
        <v>835</v>
      </c>
      <c r="X1071" t="s">
        <v>359</v>
      </c>
      <c r="Z1071" t="s">
        <v>360</v>
      </c>
    </row>
    <row r="1072" spans="1:26">
      <c r="A1072" t="s">
        <v>3090</v>
      </c>
      <c r="B1072">
        <v>47133725</v>
      </c>
      <c r="C1072" t="s">
        <v>3088</v>
      </c>
      <c r="D1072" t="s">
        <v>3089</v>
      </c>
      <c r="E1072" t="s">
        <v>351</v>
      </c>
      <c r="F1072">
        <v>23</v>
      </c>
      <c r="G1072" t="s">
        <v>352</v>
      </c>
      <c r="H1072">
        <v>22748</v>
      </c>
      <c r="I1072" t="s">
        <v>3024</v>
      </c>
      <c r="J1072" t="s">
        <v>3025</v>
      </c>
      <c r="K1072" t="s">
        <v>3026</v>
      </c>
      <c r="L1072">
        <v>19980815</v>
      </c>
      <c r="M1072" t="s">
        <v>3090</v>
      </c>
      <c r="N1072">
        <v>223226</v>
      </c>
      <c r="P1072">
        <v>3</v>
      </c>
      <c r="Q1072" t="s">
        <v>357</v>
      </c>
      <c r="S1072" t="s">
        <v>835</v>
      </c>
      <c r="X1072" t="s">
        <v>359</v>
      </c>
      <c r="Z1072" t="s">
        <v>360</v>
      </c>
    </row>
    <row r="1073" spans="1:26">
      <c r="A1073" t="s">
        <v>3108</v>
      </c>
      <c r="B1073">
        <v>49946335</v>
      </c>
      <c r="C1073" t="s">
        <v>3106</v>
      </c>
      <c r="D1073" t="s">
        <v>3107</v>
      </c>
      <c r="E1073" t="s">
        <v>351</v>
      </c>
      <c r="F1073">
        <v>23</v>
      </c>
      <c r="G1073" t="s">
        <v>352</v>
      </c>
      <c r="H1073">
        <v>22748</v>
      </c>
      <c r="I1073" t="s">
        <v>3024</v>
      </c>
      <c r="J1073" t="s">
        <v>3025</v>
      </c>
      <c r="K1073" t="s">
        <v>3026</v>
      </c>
      <c r="L1073">
        <v>19990529</v>
      </c>
      <c r="M1073" t="s">
        <v>3108</v>
      </c>
      <c r="N1073">
        <v>223226</v>
      </c>
      <c r="P1073">
        <v>2</v>
      </c>
      <c r="Q1073" t="s">
        <v>357</v>
      </c>
      <c r="S1073" t="s">
        <v>835</v>
      </c>
      <c r="X1073" t="s">
        <v>359</v>
      </c>
      <c r="Z1073" t="s">
        <v>360</v>
      </c>
    </row>
    <row r="1074" spans="1:26">
      <c r="A1074" t="s">
        <v>3114</v>
      </c>
      <c r="B1074">
        <v>49948640</v>
      </c>
      <c r="C1074" t="s">
        <v>3112</v>
      </c>
      <c r="D1074" t="s">
        <v>3113</v>
      </c>
      <c r="E1074" t="s">
        <v>351</v>
      </c>
      <c r="F1074">
        <v>23</v>
      </c>
      <c r="G1074" t="s">
        <v>352</v>
      </c>
      <c r="H1074">
        <v>22748</v>
      </c>
      <c r="I1074" t="s">
        <v>3024</v>
      </c>
      <c r="J1074" t="s">
        <v>3025</v>
      </c>
      <c r="K1074" t="s">
        <v>3026</v>
      </c>
      <c r="L1074">
        <v>19990916</v>
      </c>
      <c r="M1074" t="s">
        <v>3114</v>
      </c>
      <c r="N1074">
        <v>223226</v>
      </c>
      <c r="P1074">
        <v>2</v>
      </c>
      <c r="Q1074" t="s">
        <v>357</v>
      </c>
      <c r="S1074" t="s">
        <v>835</v>
      </c>
      <c r="X1074" t="s">
        <v>359</v>
      </c>
      <c r="Z1074" t="s">
        <v>360</v>
      </c>
    </row>
    <row r="1075" spans="1:26">
      <c r="A1075" t="s">
        <v>3117</v>
      </c>
      <c r="B1075">
        <v>75720425</v>
      </c>
      <c r="C1075" t="s">
        <v>3115</v>
      </c>
      <c r="D1075" t="s">
        <v>3116</v>
      </c>
      <c r="E1075" t="s">
        <v>351</v>
      </c>
      <c r="F1075">
        <v>23</v>
      </c>
      <c r="G1075" t="s">
        <v>352</v>
      </c>
      <c r="H1075">
        <v>22748</v>
      </c>
      <c r="I1075" t="s">
        <v>3024</v>
      </c>
      <c r="J1075" t="s">
        <v>3025</v>
      </c>
      <c r="K1075" t="s">
        <v>3026</v>
      </c>
      <c r="L1075">
        <v>19990125</v>
      </c>
      <c r="M1075" t="s">
        <v>3117</v>
      </c>
      <c r="N1075">
        <v>223226</v>
      </c>
      <c r="P1075">
        <v>3</v>
      </c>
      <c r="Q1075" t="s">
        <v>357</v>
      </c>
      <c r="S1075" t="s">
        <v>835</v>
      </c>
      <c r="X1075" t="s">
        <v>359</v>
      </c>
      <c r="Z1075" t="s">
        <v>360</v>
      </c>
    </row>
    <row r="1076" spans="1:26">
      <c r="A1076" t="s">
        <v>3039</v>
      </c>
      <c r="B1076">
        <v>75720728</v>
      </c>
      <c r="C1076" t="s">
        <v>3037</v>
      </c>
      <c r="D1076" t="s">
        <v>3038</v>
      </c>
      <c r="E1076" t="s">
        <v>351</v>
      </c>
      <c r="F1076">
        <v>23</v>
      </c>
      <c r="G1076" t="s">
        <v>352</v>
      </c>
      <c r="H1076">
        <v>22748</v>
      </c>
      <c r="I1076" t="s">
        <v>3024</v>
      </c>
      <c r="J1076" t="s">
        <v>3025</v>
      </c>
      <c r="K1076" t="s">
        <v>3026</v>
      </c>
      <c r="L1076">
        <v>19980403</v>
      </c>
      <c r="M1076" t="s">
        <v>3039</v>
      </c>
      <c r="N1076">
        <v>223226</v>
      </c>
      <c r="P1076">
        <v>3</v>
      </c>
      <c r="Q1076" t="s">
        <v>357</v>
      </c>
      <c r="S1076" t="s">
        <v>835</v>
      </c>
      <c r="X1076" t="s">
        <v>359</v>
      </c>
      <c r="Z1076" t="s">
        <v>360</v>
      </c>
    </row>
    <row r="1077" spans="1:26">
      <c r="A1077" t="s">
        <v>3099</v>
      </c>
      <c r="B1077">
        <v>75721022</v>
      </c>
      <c r="C1077" t="s">
        <v>3097</v>
      </c>
      <c r="D1077" t="s">
        <v>3098</v>
      </c>
      <c r="E1077" t="s">
        <v>351</v>
      </c>
      <c r="F1077">
        <v>23</v>
      </c>
      <c r="G1077" t="s">
        <v>352</v>
      </c>
      <c r="H1077">
        <v>22748</v>
      </c>
      <c r="I1077" t="s">
        <v>3024</v>
      </c>
      <c r="J1077" t="s">
        <v>3025</v>
      </c>
      <c r="K1077" t="s">
        <v>3026</v>
      </c>
      <c r="L1077">
        <v>19980602</v>
      </c>
      <c r="M1077" t="s">
        <v>3099</v>
      </c>
      <c r="N1077">
        <v>223226</v>
      </c>
      <c r="P1077">
        <v>3</v>
      </c>
      <c r="Q1077" t="s">
        <v>357</v>
      </c>
      <c r="S1077" t="s">
        <v>835</v>
      </c>
      <c r="X1077" t="s">
        <v>359</v>
      </c>
      <c r="Z1077" t="s">
        <v>360</v>
      </c>
    </row>
    <row r="1078" spans="1:26">
      <c r="A1078" t="s">
        <v>3030</v>
      </c>
      <c r="B1078">
        <v>75721931</v>
      </c>
      <c r="C1078" t="s">
        <v>3028</v>
      </c>
      <c r="D1078" t="s">
        <v>3029</v>
      </c>
      <c r="E1078" t="s">
        <v>351</v>
      </c>
      <c r="F1078">
        <v>23</v>
      </c>
      <c r="G1078" t="s">
        <v>352</v>
      </c>
      <c r="H1078">
        <v>22748</v>
      </c>
      <c r="I1078" t="s">
        <v>3024</v>
      </c>
      <c r="J1078" t="s">
        <v>3025</v>
      </c>
      <c r="K1078" t="s">
        <v>3026</v>
      </c>
      <c r="L1078">
        <v>19980926</v>
      </c>
      <c r="M1078" t="s">
        <v>3030</v>
      </c>
      <c r="N1078">
        <v>223226</v>
      </c>
      <c r="P1078">
        <v>3</v>
      </c>
      <c r="Q1078" t="s">
        <v>357</v>
      </c>
      <c r="S1078" t="s">
        <v>835</v>
      </c>
      <c r="X1078" t="s">
        <v>359</v>
      </c>
      <c r="Z1078" t="s">
        <v>360</v>
      </c>
    </row>
    <row r="1079" spans="1:26">
      <c r="A1079" t="s">
        <v>3120</v>
      </c>
      <c r="B1079">
        <v>75722528</v>
      </c>
      <c r="C1079" t="s">
        <v>3118</v>
      </c>
      <c r="D1079" t="s">
        <v>3119</v>
      </c>
      <c r="E1079" t="s">
        <v>351</v>
      </c>
      <c r="F1079">
        <v>23</v>
      </c>
      <c r="G1079" t="s">
        <v>352</v>
      </c>
      <c r="H1079">
        <v>22748</v>
      </c>
      <c r="I1079" t="s">
        <v>3024</v>
      </c>
      <c r="J1079" t="s">
        <v>3025</v>
      </c>
      <c r="K1079" t="s">
        <v>3026</v>
      </c>
      <c r="L1079">
        <v>19990119</v>
      </c>
      <c r="M1079" t="s">
        <v>3120</v>
      </c>
      <c r="N1079">
        <v>223226</v>
      </c>
      <c r="P1079">
        <v>3</v>
      </c>
      <c r="Q1079" t="s">
        <v>357</v>
      </c>
      <c r="S1079" t="s">
        <v>835</v>
      </c>
      <c r="X1079" t="s">
        <v>359</v>
      </c>
      <c r="Z1079" t="s">
        <v>360</v>
      </c>
    </row>
    <row r="1080" spans="1:26">
      <c r="A1080" t="s">
        <v>3069</v>
      </c>
      <c r="B1080">
        <v>75722932</v>
      </c>
      <c r="C1080" t="s">
        <v>3067</v>
      </c>
      <c r="D1080" t="s">
        <v>3068</v>
      </c>
      <c r="E1080" t="s">
        <v>351</v>
      </c>
      <c r="F1080">
        <v>23</v>
      </c>
      <c r="G1080" t="s">
        <v>352</v>
      </c>
      <c r="H1080">
        <v>22748</v>
      </c>
      <c r="I1080" t="s">
        <v>3024</v>
      </c>
      <c r="J1080" t="s">
        <v>3025</v>
      </c>
      <c r="K1080" t="s">
        <v>3026</v>
      </c>
      <c r="L1080">
        <v>19980902</v>
      </c>
      <c r="M1080" t="s">
        <v>3069</v>
      </c>
      <c r="N1080">
        <v>223226</v>
      </c>
      <c r="P1080">
        <v>3</v>
      </c>
      <c r="Q1080" t="s">
        <v>357</v>
      </c>
      <c r="S1080" t="s">
        <v>835</v>
      </c>
      <c r="X1080" t="s">
        <v>359</v>
      </c>
      <c r="Z1080" t="s">
        <v>360</v>
      </c>
    </row>
    <row r="1081" spans="1:26">
      <c r="A1081" t="s">
        <v>3075</v>
      </c>
      <c r="B1081">
        <v>75723125</v>
      </c>
      <c r="C1081" t="s">
        <v>3073</v>
      </c>
      <c r="D1081" t="s">
        <v>3074</v>
      </c>
      <c r="E1081" t="s">
        <v>351</v>
      </c>
      <c r="F1081">
        <v>23</v>
      </c>
      <c r="G1081" t="s">
        <v>352</v>
      </c>
      <c r="H1081">
        <v>22748</v>
      </c>
      <c r="I1081" t="s">
        <v>3024</v>
      </c>
      <c r="J1081" t="s">
        <v>3025</v>
      </c>
      <c r="K1081" t="s">
        <v>3026</v>
      </c>
      <c r="L1081">
        <v>19980412</v>
      </c>
      <c r="M1081" t="s">
        <v>3075</v>
      </c>
      <c r="N1081">
        <v>223226</v>
      </c>
      <c r="P1081">
        <v>3</v>
      </c>
      <c r="Q1081" t="s">
        <v>357</v>
      </c>
      <c r="S1081" t="s">
        <v>835</v>
      </c>
      <c r="X1081" t="s">
        <v>359</v>
      </c>
      <c r="Z1081" t="s">
        <v>360</v>
      </c>
    </row>
    <row r="1082" spans="1:26">
      <c r="A1082" t="s">
        <v>3063</v>
      </c>
      <c r="B1082">
        <v>78749540</v>
      </c>
      <c r="C1082" t="s">
        <v>3061</v>
      </c>
      <c r="D1082" t="s">
        <v>3062</v>
      </c>
      <c r="E1082" t="s">
        <v>351</v>
      </c>
      <c r="F1082">
        <v>23</v>
      </c>
      <c r="G1082" t="s">
        <v>352</v>
      </c>
      <c r="H1082">
        <v>22748</v>
      </c>
      <c r="I1082" t="s">
        <v>3024</v>
      </c>
      <c r="J1082" t="s">
        <v>3025</v>
      </c>
      <c r="K1082" t="s">
        <v>3026</v>
      </c>
      <c r="L1082">
        <v>19990517</v>
      </c>
      <c r="M1082" t="s">
        <v>3063</v>
      </c>
      <c r="N1082">
        <v>223226</v>
      </c>
      <c r="P1082">
        <v>2</v>
      </c>
      <c r="Q1082" t="s">
        <v>357</v>
      </c>
      <c r="S1082" t="s">
        <v>835</v>
      </c>
      <c r="X1082" t="s">
        <v>359</v>
      </c>
      <c r="Z1082" t="s">
        <v>360</v>
      </c>
    </row>
    <row r="1083" spans="1:26">
      <c r="A1083" t="s">
        <v>3123</v>
      </c>
      <c r="B1083">
        <v>88226329</v>
      </c>
      <c r="C1083" t="s">
        <v>3121</v>
      </c>
      <c r="D1083" t="s">
        <v>3122</v>
      </c>
      <c r="E1083" t="s">
        <v>351</v>
      </c>
      <c r="F1083">
        <v>23</v>
      </c>
      <c r="G1083" t="s">
        <v>352</v>
      </c>
      <c r="H1083">
        <v>22748</v>
      </c>
      <c r="I1083" t="s">
        <v>3024</v>
      </c>
      <c r="J1083" t="s">
        <v>3025</v>
      </c>
      <c r="K1083" t="s">
        <v>3026</v>
      </c>
      <c r="L1083">
        <v>19991228</v>
      </c>
      <c r="M1083" t="s">
        <v>3123</v>
      </c>
      <c r="N1083">
        <v>223226</v>
      </c>
      <c r="P1083">
        <v>2</v>
      </c>
      <c r="Q1083" t="s">
        <v>357</v>
      </c>
      <c r="S1083" t="s">
        <v>835</v>
      </c>
      <c r="X1083" t="s">
        <v>359</v>
      </c>
      <c r="Z1083" t="s">
        <v>360</v>
      </c>
    </row>
    <row r="1084" spans="1:26">
      <c r="A1084" t="s">
        <v>3102</v>
      </c>
      <c r="B1084">
        <v>88227229</v>
      </c>
      <c r="C1084" t="s">
        <v>3100</v>
      </c>
      <c r="D1084" t="s">
        <v>3101</v>
      </c>
      <c r="E1084" t="s">
        <v>351</v>
      </c>
      <c r="F1084">
        <v>23</v>
      </c>
      <c r="G1084" t="s">
        <v>352</v>
      </c>
      <c r="H1084">
        <v>22748</v>
      </c>
      <c r="I1084" t="s">
        <v>3024</v>
      </c>
      <c r="J1084" t="s">
        <v>3025</v>
      </c>
      <c r="K1084" t="s">
        <v>3026</v>
      </c>
      <c r="L1084">
        <v>19991122</v>
      </c>
      <c r="M1084" t="s">
        <v>3102</v>
      </c>
      <c r="N1084">
        <v>223226</v>
      </c>
      <c r="P1084">
        <v>2</v>
      </c>
      <c r="Q1084" t="s">
        <v>357</v>
      </c>
      <c r="S1084" t="s">
        <v>835</v>
      </c>
      <c r="X1084" t="s">
        <v>359</v>
      </c>
      <c r="Z1084" t="s">
        <v>360</v>
      </c>
    </row>
    <row r="1085" spans="1:26">
      <c r="A1085" t="s">
        <v>3093</v>
      </c>
      <c r="B1085">
        <v>59374735</v>
      </c>
      <c r="C1085" t="s">
        <v>3091</v>
      </c>
      <c r="D1085" t="s">
        <v>3092</v>
      </c>
      <c r="E1085" t="s">
        <v>351</v>
      </c>
      <c r="F1085">
        <v>23</v>
      </c>
      <c r="G1085" t="s">
        <v>352</v>
      </c>
      <c r="H1085">
        <v>22748</v>
      </c>
      <c r="I1085" t="s">
        <v>3024</v>
      </c>
      <c r="J1085" t="s">
        <v>3025</v>
      </c>
      <c r="K1085" t="s">
        <v>3026</v>
      </c>
      <c r="L1085">
        <v>20000909</v>
      </c>
      <c r="M1085" t="s">
        <v>3093</v>
      </c>
      <c r="N1085">
        <v>223226</v>
      </c>
      <c r="P1085">
        <v>1</v>
      </c>
      <c r="Q1085" t="s">
        <v>357</v>
      </c>
      <c r="S1085" t="s">
        <v>835</v>
      </c>
      <c r="X1085" t="s">
        <v>359</v>
      </c>
      <c r="Z1085" t="s">
        <v>360</v>
      </c>
    </row>
    <row r="1086" spans="1:26">
      <c r="A1086" t="s">
        <v>3036</v>
      </c>
      <c r="B1086">
        <v>60714927</v>
      </c>
      <c r="C1086" t="s">
        <v>3034</v>
      </c>
      <c r="D1086" t="s">
        <v>3035</v>
      </c>
      <c r="E1086" t="s">
        <v>351</v>
      </c>
      <c r="F1086">
        <v>23</v>
      </c>
      <c r="G1086" t="s">
        <v>352</v>
      </c>
      <c r="H1086">
        <v>22748</v>
      </c>
      <c r="I1086" t="s">
        <v>3024</v>
      </c>
      <c r="J1086" t="s">
        <v>3025</v>
      </c>
      <c r="K1086" t="s">
        <v>3026</v>
      </c>
      <c r="L1086">
        <v>20010119</v>
      </c>
      <c r="M1086" t="s">
        <v>3036</v>
      </c>
      <c r="N1086">
        <v>223226</v>
      </c>
      <c r="P1086">
        <v>1</v>
      </c>
      <c r="Q1086" t="s">
        <v>357</v>
      </c>
      <c r="S1086" t="s">
        <v>835</v>
      </c>
      <c r="X1086" t="s">
        <v>359</v>
      </c>
      <c r="Z1086" t="s">
        <v>360</v>
      </c>
    </row>
    <row r="1087" spans="1:26">
      <c r="A1087" t="s">
        <v>3096</v>
      </c>
      <c r="B1087">
        <v>60769634</v>
      </c>
      <c r="C1087" t="s">
        <v>3094</v>
      </c>
      <c r="D1087" t="s">
        <v>3095</v>
      </c>
      <c r="E1087" t="s">
        <v>351</v>
      </c>
      <c r="F1087">
        <v>23</v>
      </c>
      <c r="G1087" t="s">
        <v>352</v>
      </c>
      <c r="H1087">
        <v>22748</v>
      </c>
      <c r="I1087" t="s">
        <v>3024</v>
      </c>
      <c r="J1087" t="s">
        <v>3025</v>
      </c>
      <c r="K1087" t="s">
        <v>3026</v>
      </c>
      <c r="L1087">
        <v>20000608</v>
      </c>
      <c r="M1087" t="s">
        <v>3096</v>
      </c>
      <c r="N1087">
        <v>223226</v>
      </c>
      <c r="P1087">
        <v>1</v>
      </c>
      <c r="Q1087" t="s">
        <v>357</v>
      </c>
      <c r="S1087" t="s">
        <v>835</v>
      </c>
      <c r="X1087" t="s">
        <v>359</v>
      </c>
      <c r="Z1087" t="s">
        <v>360</v>
      </c>
    </row>
    <row r="1088" spans="1:26">
      <c r="A1088" t="s">
        <v>3081</v>
      </c>
      <c r="B1088">
        <v>61303922</v>
      </c>
      <c r="C1088" t="s">
        <v>3079</v>
      </c>
      <c r="D1088" t="s">
        <v>3080</v>
      </c>
      <c r="E1088" t="s">
        <v>351</v>
      </c>
      <c r="F1088">
        <v>23</v>
      </c>
      <c r="G1088" t="s">
        <v>352</v>
      </c>
      <c r="H1088">
        <v>22748</v>
      </c>
      <c r="I1088" t="s">
        <v>3024</v>
      </c>
      <c r="J1088" t="s">
        <v>3025</v>
      </c>
      <c r="K1088" t="s">
        <v>3026</v>
      </c>
      <c r="L1088">
        <v>20010120</v>
      </c>
      <c r="M1088" t="s">
        <v>3081</v>
      </c>
      <c r="N1088">
        <v>223226</v>
      </c>
      <c r="P1088">
        <v>1</v>
      </c>
      <c r="Q1088" t="s">
        <v>357</v>
      </c>
      <c r="S1088" t="s">
        <v>835</v>
      </c>
      <c r="X1088" t="s">
        <v>359</v>
      </c>
      <c r="Z1088" t="s">
        <v>360</v>
      </c>
    </row>
    <row r="1089" spans="1:26">
      <c r="A1089" t="s">
        <v>3126</v>
      </c>
      <c r="B1089">
        <v>72882633</v>
      </c>
      <c r="C1089" t="s">
        <v>3124</v>
      </c>
      <c r="D1089" t="s">
        <v>3125</v>
      </c>
      <c r="E1089" t="s">
        <v>351</v>
      </c>
      <c r="F1089">
        <v>23</v>
      </c>
      <c r="G1089" t="s">
        <v>352</v>
      </c>
      <c r="H1089">
        <v>22748</v>
      </c>
      <c r="I1089" t="s">
        <v>3024</v>
      </c>
      <c r="J1089" t="s">
        <v>3025</v>
      </c>
      <c r="K1089" t="s">
        <v>3026</v>
      </c>
      <c r="L1089">
        <v>20000416</v>
      </c>
      <c r="M1089" t="s">
        <v>3126</v>
      </c>
      <c r="N1089">
        <v>223226</v>
      </c>
      <c r="P1089">
        <v>1</v>
      </c>
      <c r="Q1089" t="s">
        <v>357</v>
      </c>
      <c r="S1089" t="s">
        <v>835</v>
      </c>
      <c r="X1089" t="s">
        <v>359</v>
      </c>
      <c r="Z1089" t="s">
        <v>360</v>
      </c>
    </row>
    <row r="1090" spans="1:26">
      <c r="A1090" t="s">
        <v>3072</v>
      </c>
      <c r="B1090">
        <v>99123226</v>
      </c>
      <c r="C1090" t="s">
        <v>3070</v>
      </c>
      <c r="D1090" t="s">
        <v>3071</v>
      </c>
      <c r="E1090" t="s">
        <v>351</v>
      </c>
      <c r="F1090">
        <v>23</v>
      </c>
      <c r="G1090" t="s">
        <v>352</v>
      </c>
      <c r="H1090">
        <v>22748</v>
      </c>
      <c r="I1090" t="s">
        <v>3024</v>
      </c>
      <c r="J1090" t="s">
        <v>3025</v>
      </c>
      <c r="K1090" t="s">
        <v>3026</v>
      </c>
      <c r="L1090">
        <v>20000614</v>
      </c>
      <c r="M1090" t="s">
        <v>3072</v>
      </c>
      <c r="N1090">
        <v>223226</v>
      </c>
      <c r="P1090">
        <v>1</v>
      </c>
      <c r="Q1090" t="s">
        <v>357</v>
      </c>
      <c r="S1090" t="s">
        <v>835</v>
      </c>
      <c r="X1090" t="s">
        <v>359</v>
      </c>
      <c r="Z1090" t="s">
        <v>360</v>
      </c>
    </row>
    <row r="1091" spans="1:26">
      <c r="A1091" t="s">
        <v>3105</v>
      </c>
      <c r="B1091">
        <v>99123832</v>
      </c>
      <c r="C1091" t="s">
        <v>3103</v>
      </c>
      <c r="D1091" t="s">
        <v>3104</v>
      </c>
      <c r="E1091" t="s">
        <v>351</v>
      </c>
      <c r="F1091">
        <v>23</v>
      </c>
      <c r="G1091" t="s">
        <v>352</v>
      </c>
      <c r="H1091">
        <v>22748</v>
      </c>
      <c r="I1091" t="s">
        <v>3024</v>
      </c>
      <c r="J1091" t="s">
        <v>3025</v>
      </c>
      <c r="K1091" t="s">
        <v>3026</v>
      </c>
      <c r="L1091">
        <v>20000904</v>
      </c>
      <c r="M1091" t="s">
        <v>3105</v>
      </c>
      <c r="N1091">
        <v>223226</v>
      </c>
      <c r="P1091">
        <v>1</v>
      </c>
      <c r="Q1091" t="s">
        <v>357</v>
      </c>
      <c r="S1091" t="s">
        <v>835</v>
      </c>
      <c r="X1091" t="s">
        <v>359</v>
      </c>
      <c r="Z1091" t="s">
        <v>360</v>
      </c>
    </row>
    <row r="1092" spans="1:26">
      <c r="A1092" t="s">
        <v>3057</v>
      </c>
      <c r="B1092">
        <v>99124328</v>
      </c>
      <c r="C1092" t="s">
        <v>3055</v>
      </c>
      <c r="D1092" t="s">
        <v>3056</v>
      </c>
      <c r="E1092" t="s">
        <v>351</v>
      </c>
      <c r="F1092">
        <v>23</v>
      </c>
      <c r="G1092" t="s">
        <v>352</v>
      </c>
      <c r="H1092">
        <v>22748</v>
      </c>
      <c r="I1092" t="s">
        <v>3024</v>
      </c>
      <c r="J1092" t="s">
        <v>3025</v>
      </c>
      <c r="K1092" t="s">
        <v>3026</v>
      </c>
      <c r="L1092">
        <v>20000424</v>
      </c>
      <c r="M1092" t="s">
        <v>3057</v>
      </c>
      <c r="N1092">
        <v>223226</v>
      </c>
      <c r="P1092">
        <v>1</v>
      </c>
      <c r="Q1092" t="s">
        <v>357</v>
      </c>
      <c r="S1092" t="s">
        <v>835</v>
      </c>
      <c r="X1092" t="s">
        <v>359</v>
      </c>
      <c r="Z1092" t="s">
        <v>360</v>
      </c>
    </row>
    <row r="1093" spans="1:26">
      <c r="A1093" t="s">
        <v>3045</v>
      </c>
      <c r="B1093">
        <v>99125632</v>
      </c>
      <c r="C1093" t="s">
        <v>3043</v>
      </c>
      <c r="D1093" t="s">
        <v>3044</v>
      </c>
      <c r="E1093" t="s">
        <v>351</v>
      </c>
      <c r="F1093">
        <v>23</v>
      </c>
      <c r="G1093" t="s">
        <v>352</v>
      </c>
      <c r="H1093">
        <v>22748</v>
      </c>
      <c r="I1093" t="s">
        <v>3024</v>
      </c>
      <c r="J1093" t="s">
        <v>3025</v>
      </c>
      <c r="K1093" t="s">
        <v>3026</v>
      </c>
      <c r="L1093">
        <v>20000420</v>
      </c>
      <c r="M1093" t="s">
        <v>3045</v>
      </c>
      <c r="N1093">
        <v>223226</v>
      </c>
      <c r="P1093">
        <v>1</v>
      </c>
      <c r="Q1093" t="s">
        <v>357</v>
      </c>
      <c r="S1093" t="s">
        <v>835</v>
      </c>
      <c r="X1093" t="s">
        <v>359</v>
      </c>
      <c r="Z1093" t="s">
        <v>360</v>
      </c>
    </row>
    <row r="1094" spans="1:26">
      <c r="A1094" t="s">
        <v>3266</v>
      </c>
      <c r="B1094">
        <v>39986338</v>
      </c>
      <c r="C1094" t="s">
        <v>3264</v>
      </c>
      <c r="D1094" t="s">
        <v>3265</v>
      </c>
      <c r="E1094" t="s">
        <v>393</v>
      </c>
      <c r="F1094">
        <v>23</v>
      </c>
      <c r="G1094" t="s">
        <v>352</v>
      </c>
      <c r="H1094">
        <v>22750</v>
      </c>
      <c r="I1094" t="s">
        <v>3242</v>
      </c>
      <c r="J1094" t="s">
        <v>3243</v>
      </c>
      <c r="K1094" t="s">
        <v>3244</v>
      </c>
      <c r="L1094">
        <v>19980918</v>
      </c>
      <c r="M1094" t="s">
        <v>3266</v>
      </c>
      <c r="N1094">
        <v>223228</v>
      </c>
      <c r="P1094">
        <v>3</v>
      </c>
      <c r="Q1094" t="s">
        <v>357</v>
      </c>
      <c r="S1094" t="s">
        <v>507</v>
      </c>
      <c r="X1094" t="s">
        <v>359</v>
      </c>
      <c r="Z1094" t="s">
        <v>360</v>
      </c>
    </row>
    <row r="1095" spans="1:26">
      <c r="A1095" t="s">
        <v>3260</v>
      </c>
      <c r="B1095">
        <v>46684432</v>
      </c>
      <c r="C1095" t="s">
        <v>3258</v>
      </c>
      <c r="D1095" t="s">
        <v>3259</v>
      </c>
      <c r="E1095" t="s">
        <v>393</v>
      </c>
      <c r="F1095">
        <v>23</v>
      </c>
      <c r="G1095" t="s">
        <v>352</v>
      </c>
      <c r="H1095">
        <v>22750</v>
      </c>
      <c r="I1095" t="s">
        <v>3242</v>
      </c>
      <c r="J1095" t="s">
        <v>3243</v>
      </c>
      <c r="K1095" t="s">
        <v>3244</v>
      </c>
      <c r="L1095">
        <v>19981007</v>
      </c>
      <c r="M1095" t="s">
        <v>3260</v>
      </c>
      <c r="N1095">
        <v>223228</v>
      </c>
      <c r="P1095">
        <v>3</v>
      </c>
      <c r="Q1095" t="s">
        <v>357</v>
      </c>
      <c r="S1095" t="s">
        <v>507</v>
      </c>
      <c r="X1095" t="s">
        <v>359</v>
      </c>
      <c r="Z1095" t="s">
        <v>360</v>
      </c>
    </row>
    <row r="1096" spans="1:26">
      <c r="A1096" t="s">
        <v>3368</v>
      </c>
      <c r="B1096">
        <v>73872330</v>
      </c>
      <c r="C1096" t="s">
        <v>3366</v>
      </c>
      <c r="D1096" t="s">
        <v>3367</v>
      </c>
      <c r="E1096" t="s">
        <v>393</v>
      </c>
      <c r="F1096">
        <v>23</v>
      </c>
      <c r="G1096" t="s">
        <v>352</v>
      </c>
      <c r="H1096">
        <v>22750</v>
      </c>
      <c r="I1096" t="s">
        <v>3242</v>
      </c>
      <c r="J1096" t="s">
        <v>3243</v>
      </c>
      <c r="K1096" t="s">
        <v>3244</v>
      </c>
      <c r="L1096">
        <v>19981126</v>
      </c>
      <c r="M1096" t="s">
        <v>3368</v>
      </c>
      <c r="N1096">
        <v>223228</v>
      </c>
      <c r="P1096">
        <v>3</v>
      </c>
      <c r="Q1096" t="s">
        <v>357</v>
      </c>
      <c r="S1096" t="s">
        <v>507</v>
      </c>
      <c r="X1096" t="s">
        <v>359</v>
      </c>
      <c r="Z1096" t="s">
        <v>360</v>
      </c>
    </row>
    <row r="1097" spans="1:26">
      <c r="A1097" t="s">
        <v>3383</v>
      </c>
      <c r="B1097">
        <v>78178839</v>
      </c>
      <c r="C1097" t="s">
        <v>3381</v>
      </c>
      <c r="D1097" t="s">
        <v>3382</v>
      </c>
      <c r="E1097" t="s">
        <v>393</v>
      </c>
      <c r="F1097">
        <v>23</v>
      </c>
      <c r="G1097" t="s">
        <v>352</v>
      </c>
      <c r="H1097">
        <v>22750</v>
      </c>
      <c r="I1097" t="s">
        <v>3242</v>
      </c>
      <c r="J1097" t="s">
        <v>3243</v>
      </c>
      <c r="K1097" t="s">
        <v>3244</v>
      </c>
      <c r="L1097">
        <v>19981024</v>
      </c>
      <c r="M1097" t="s">
        <v>3383</v>
      </c>
      <c r="N1097">
        <v>223228</v>
      </c>
      <c r="P1097">
        <v>3</v>
      </c>
      <c r="Q1097" t="s">
        <v>357</v>
      </c>
      <c r="S1097" t="s">
        <v>507</v>
      </c>
      <c r="X1097" t="s">
        <v>359</v>
      </c>
      <c r="Z1097" t="s">
        <v>360</v>
      </c>
    </row>
    <row r="1098" spans="1:26">
      <c r="A1098" t="s">
        <v>3245</v>
      </c>
      <c r="B1098">
        <v>78178940</v>
      </c>
      <c r="C1098" t="s">
        <v>3240</v>
      </c>
      <c r="D1098" t="s">
        <v>3241</v>
      </c>
      <c r="E1098" t="s">
        <v>393</v>
      </c>
      <c r="F1098">
        <v>23</v>
      </c>
      <c r="G1098" t="s">
        <v>352</v>
      </c>
      <c r="H1098">
        <v>22750</v>
      </c>
      <c r="I1098" t="s">
        <v>3242</v>
      </c>
      <c r="J1098" t="s">
        <v>3243</v>
      </c>
      <c r="K1098" t="s">
        <v>3244</v>
      </c>
      <c r="L1098">
        <v>19990213</v>
      </c>
      <c r="M1098" t="s">
        <v>3245</v>
      </c>
      <c r="N1098">
        <v>223228</v>
      </c>
      <c r="P1098">
        <v>3</v>
      </c>
      <c r="Q1098" t="s">
        <v>357</v>
      </c>
      <c r="S1098" t="s">
        <v>507</v>
      </c>
      <c r="X1098" t="s">
        <v>359</v>
      </c>
      <c r="Z1098" t="s">
        <v>360</v>
      </c>
    </row>
    <row r="1099" spans="1:26">
      <c r="A1099" t="s">
        <v>3323</v>
      </c>
      <c r="B1099">
        <v>78179032</v>
      </c>
      <c r="C1099" t="s">
        <v>3321</v>
      </c>
      <c r="D1099" t="s">
        <v>3322</v>
      </c>
      <c r="E1099" t="s">
        <v>393</v>
      </c>
      <c r="F1099">
        <v>23</v>
      </c>
      <c r="G1099" t="s">
        <v>352</v>
      </c>
      <c r="H1099">
        <v>22750</v>
      </c>
      <c r="I1099" t="s">
        <v>3242</v>
      </c>
      <c r="J1099" t="s">
        <v>3243</v>
      </c>
      <c r="K1099" t="s">
        <v>3244</v>
      </c>
      <c r="L1099">
        <v>19981026</v>
      </c>
      <c r="M1099" t="s">
        <v>3323</v>
      </c>
      <c r="N1099">
        <v>223228</v>
      </c>
      <c r="P1099">
        <v>3</v>
      </c>
      <c r="Q1099" t="s">
        <v>357</v>
      </c>
      <c r="S1099" t="s">
        <v>507</v>
      </c>
      <c r="X1099" t="s">
        <v>359</v>
      </c>
      <c r="Z1099" t="s">
        <v>360</v>
      </c>
    </row>
    <row r="1100" spans="1:26">
      <c r="A1100" t="s">
        <v>3263</v>
      </c>
      <c r="B1100">
        <v>83000819</v>
      </c>
      <c r="C1100" t="s">
        <v>3261</v>
      </c>
      <c r="D1100" t="s">
        <v>3262</v>
      </c>
      <c r="E1100" t="s">
        <v>393</v>
      </c>
      <c r="F1100">
        <v>23</v>
      </c>
      <c r="G1100" t="s">
        <v>352</v>
      </c>
      <c r="H1100">
        <v>22750</v>
      </c>
      <c r="I1100" t="s">
        <v>3242</v>
      </c>
      <c r="J1100" t="s">
        <v>3243</v>
      </c>
      <c r="K1100" t="s">
        <v>3244</v>
      </c>
      <c r="L1100">
        <v>19990214</v>
      </c>
      <c r="M1100" t="s">
        <v>3263</v>
      </c>
      <c r="N1100">
        <v>223228</v>
      </c>
      <c r="P1100">
        <v>3</v>
      </c>
      <c r="Q1100" t="s">
        <v>357</v>
      </c>
      <c r="S1100" t="s">
        <v>507</v>
      </c>
      <c r="X1100" t="s">
        <v>359</v>
      </c>
      <c r="Z1100" t="s">
        <v>360</v>
      </c>
    </row>
    <row r="1101" spans="1:26">
      <c r="A1101" t="s">
        <v>3317</v>
      </c>
      <c r="B1101">
        <v>84922328</v>
      </c>
      <c r="C1101" t="s">
        <v>3315</v>
      </c>
      <c r="D1101" t="s">
        <v>3316</v>
      </c>
      <c r="E1101" t="s">
        <v>393</v>
      </c>
      <c r="F1101">
        <v>23</v>
      </c>
      <c r="G1101" t="s">
        <v>352</v>
      </c>
      <c r="H1101">
        <v>22750</v>
      </c>
      <c r="I1101" t="s">
        <v>3242</v>
      </c>
      <c r="J1101" t="s">
        <v>3243</v>
      </c>
      <c r="K1101" t="s">
        <v>3244</v>
      </c>
      <c r="L1101">
        <v>19981116</v>
      </c>
      <c r="M1101" t="s">
        <v>3317</v>
      </c>
      <c r="N1101">
        <v>223228</v>
      </c>
      <c r="P1101">
        <v>3</v>
      </c>
      <c r="Q1101" t="s">
        <v>357</v>
      </c>
      <c r="S1101" t="s">
        <v>507</v>
      </c>
      <c r="X1101" t="s">
        <v>359</v>
      </c>
      <c r="Z1101" t="s">
        <v>360</v>
      </c>
    </row>
    <row r="1102" spans="1:26">
      <c r="A1102" t="s">
        <v>3308</v>
      </c>
      <c r="B1102">
        <v>85938942</v>
      </c>
      <c r="C1102" t="s">
        <v>3306</v>
      </c>
      <c r="D1102" t="s">
        <v>3307</v>
      </c>
      <c r="E1102" t="s">
        <v>393</v>
      </c>
      <c r="F1102">
        <v>23</v>
      </c>
      <c r="G1102" t="s">
        <v>352</v>
      </c>
      <c r="H1102">
        <v>22750</v>
      </c>
      <c r="I1102" t="s">
        <v>3242</v>
      </c>
      <c r="J1102" t="s">
        <v>3243</v>
      </c>
      <c r="K1102" t="s">
        <v>3244</v>
      </c>
      <c r="L1102">
        <v>19991226</v>
      </c>
      <c r="M1102" t="s">
        <v>3308</v>
      </c>
      <c r="N1102">
        <v>223228</v>
      </c>
      <c r="P1102">
        <v>2</v>
      </c>
      <c r="Q1102" t="s">
        <v>357</v>
      </c>
      <c r="S1102" t="s">
        <v>507</v>
      </c>
      <c r="X1102" t="s">
        <v>359</v>
      </c>
      <c r="Z1102" t="s">
        <v>360</v>
      </c>
    </row>
    <row r="1103" spans="1:26">
      <c r="A1103" t="s">
        <v>3386</v>
      </c>
      <c r="B1103">
        <v>85941734</v>
      </c>
      <c r="C1103" t="s">
        <v>3384</v>
      </c>
      <c r="D1103" t="s">
        <v>3385</v>
      </c>
      <c r="E1103" t="s">
        <v>393</v>
      </c>
      <c r="F1103">
        <v>23</v>
      </c>
      <c r="G1103" t="s">
        <v>352</v>
      </c>
      <c r="H1103">
        <v>22750</v>
      </c>
      <c r="I1103" t="s">
        <v>3242</v>
      </c>
      <c r="J1103" t="s">
        <v>3243</v>
      </c>
      <c r="K1103" t="s">
        <v>3244</v>
      </c>
      <c r="L1103">
        <v>19991127</v>
      </c>
      <c r="M1103" t="s">
        <v>3386</v>
      </c>
      <c r="N1103">
        <v>223228</v>
      </c>
      <c r="P1103">
        <v>2</v>
      </c>
      <c r="Q1103" t="s">
        <v>357</v>
      </c>
      <c r="S1103" t="s">
        <v>507</v>
      </c>
      <c r="X1103" t="s">
        <v>359</v>
      </c>
      <c r="Z1103" t="s">
        <v>360</v>
      </c>
    </row>
    <row r="1104" spans="1:26">
      <c r="A1104" t="s">
        <v>3269</v>
      </c>
      <c r="B1104">
        <v>89407432</v>
      </c>
      <c r="C1104" t="s">
        <v>3267</v>
      </c>
      <c r="D1104" t="s">
        <v>3268</v>
      </c>
      <c r="E1104" t="s">
        <v>393</v>
      </c>
      <c r="F1104">
        <v>23</v>
      </c>
      <c r="G1104" t="s">
        <v>352</v>
      </c>
      <c r="H1104">
        <v>22750</v>
      </c>
      <c r="I1104" t="s">
        <v>3242</v>
      </c>
      <c r="J1104" t="s">
        <v>3243</v>
      </c>
      <c r="K1104" t="s">
        <v>3244</v>
      </c>
      <c r="L1104">
        <v>19990518</v>
      </c>
      <c r="M1104" t="s">
        <v>3269</v>
      </c>
      <c r="N1104">
        <v>223228</v>
      </c>
      <c r="P1104">
        <v>2</v>
      </c>
      <c r="Q1104" t="s">
        <v>357</v>
      </c>
      <c r="S1104" t="s">
        <v>507</v>
      </c>
      <c r="X1104" t="s">
        <v>359</v>
      </c>
      <c r="Z1104" t="s">
        <v>360</v>
      </c>
    </row>
    <row r="1105" spans="1:26">
      <c r="A1105" t="s">
        <v>3275</v>
      </c>
      <c r="B1105">
        <v>89407735</v>
      </c>
      <c r="C1105" t="s">
        <v>3273</v>
      </c>
      <c r="D1105" t="s">
        <v>3274</v>
      </c>
      <c r="E1105" t="s">
        <v>393</v>
      </c>
      <c r="F1105">
        <v>23</v>
      </c>
      <c r="G1105" t="s">
        <v>352</v>
      </c>
      <c r="H1105">
        <v>22750</v>
      </c>
      <c r="I1105" t="s">
        <v>3242</v>
      </c>
      <c r="J1105" t="s">
        <v>3243</v>
      </c>
      <c r="K1105" t="s">
        <v>3244</v>
      </c>
      <c r="L1105">
        <v>19991220</v>
      </c>
      <c r="M1105" t="s">
        <v>3275</v>
      </c>
      <c r="N1105">
        <v>223228</v>
      </c>
      <c r="P1105">
        <v>2</v>
      </c>
      <c r="Q1105" t="s">
        <v>357</v>
      </c>
      <c r="S1105" t="s">
        <v>507</v>
      </c>
      <c r="X1105" t="s">
        <v>359</v>
      </c>
      <c r="Z1105" t="s">
        <v>360</v>
      </c>
    </row>
    <row r="1106" spans="1:26">
      <c r="A1106" t="s">
        <v>3311</v>
      </c>
      <c r="B1106">
        <v>89407937</v>
      </c>
      <c r="C1106" t="s">
        <v>3309</v>
      </c>
      <c r="D1106" t="s">
        <v>3310</v>
      </c>
      <c r="E1106" t="s">
        <v>393</v>
      </c>
      <c r="F1106">
        <v>23</v>
      </c>
      <c r="G1106" t="s">
        <v>352</v>
      </c>
      <c r="H1106">
        <v>22750</v>
      </c>
      <c r="I1106" t="s">
        <v>3242</v>
      </c>
      <c r="J1106" t="s">
        <v>3243</v>
      </c>
      <c r="K1106" t="s">
        <v>3244</v>
      </c>
      <c r="L1106">
        <v>19990531</v>
      </c>
      <c r="M1106" t="s">
        <v>3311</v>
      </c>
      <c r="N1106">
        <v>223228</v>
      </c>
      <c r="P1106">
        <v>2</v>
      </c>
      <c r="Q1106" t="s">
        <v>357</v>
      </c>
      <c r="S1106" t="s">
        <v>507</v>
      </c>
      <c r="X1106" t="s">
        <v>359</v>
      </c>
      <c r="Z1106" t="s">
        <v>360</v>
      </c>
    </row>
    <row r="1107" spans="1:26">
      <c r="A1107" t="s">
        <v>3350</v>
      </c>
      <c r="B1107">
        <v>98074331</v>
      </c>
      <c r="C1107" t="s">
        <v>3348</v>
      </c>
      <c r="D1107" t="s">
        <v>3349</v>
      </c>
      <c r="E1107" t="s">
        <v>393</v>
      </c>
      <c r="F1107">
        <v>23</v>
      </c>
      <c r="G1107" t="s">
        <v>352</v>
      </c>
      <c r="H1107">
        <v>22750</v>
      </c>
      <c r="I1107" t="s">
        <v>3242</v>
      </c>
      <c r="J1107" t="s">
        <v>3243</v>
      </c>
      <c r="K1107" t="s">
        <v>3244</v>
      </c>
      <c r="L1107">
        <v>20000703</v>
      </c>
      <c r="M1107" t="s">
        <v>3350</v>
      </c>
      <c r="N1107">
        <v>223228</v>
      </c>
      <c r="P1107">
        <v>1</v>
      </c>
      <c r="Q1107" t="s">
        <v>357</v>
      </c>
      <c r="S1107" t="s">
        <v>507</v>
      </c>
      <c r="X1107" t="s">
        <v>359</v>
      </c>
      <c r="Z1107" t="s">
        <v>360</v>
      </c>
    </row>
    <row r="1108" spans="1:26">
      <c r="A1108" t="s">
        <v>3374</v>
      </c>
      <c r="B1108">
        <v>98074432</v>
      </c>
      <c r="C1108" t="s">
        <v>3372</v>
      </c>
      <c r="D1108" t="s">
        <v>3373</v>
      </c>
      <c r="E1108" t="s">
        <v>393</v>
      </c>
      <c r="F1108">
        <v>23</v>
      </c>
      <c r="G1108" t="s">
        <v>352</v>
      </c>
      <c r="H1108">
        <v>22750</v>
      </c>
      <c r="I1108" t="s">
        <v>3242</v>
      </c>
      <c r="J1108" t="s">
        <v>3243</v>
      </c>
      <c r="K1108" t="s">
        <v>3244</v>
      </c>
      <c r="L1108">
        <v>20000929</v>
      </c>
      <c r="M1108" t="s">
        <v>3374</v>
      </c>
      <c r="N1108">
        <v>223228</v>
      </c>
      <c r="P1108">
        <v>1</v>
      </c>
      <c r="Q1108" t="s">
        <v>357</v>
      </c>
      <c r="S1108" t="s">
        <v>507</v>
      </c>
      <c r="X1108" t="s">
        <v>359</v>
      </c>
      <c r="Z1108" t="s">
        <v>360</v>
      </c>
    </row>
    <row r="1109" spans="1:26">
      <c r="A1109" t="s">
        <v>3371</v>
      </c>
      <c r="B1109">
        <v>61172421</v>
      </c>
      <c r="C1109" t="s">
        <v>3369</v>
      </c>
      <c r="D1109" t="s">
        <v>3370</v>
      </c>
      <c r="E1109" t="s">
        <v>393</v>
      </c>
      <c r="F1109">
        <v>23</v>
      </c>
      <c r="G1109" t="s">
        <v>352</v>
      </c>
      <c r="H1109">
        <v>22750</v>
      </c>
      <c r="I1109" t="s">
        <v>3242</v>
      </c>
      <c r="J1109" t="s">
        <v>3243</v>
      </c>
      <c r="K1109" t="s">
        <v>3244</v>
      </c>
      <c r="L1109">
        <v>20000801</v>
      </c>
      <c r="M1109" t="s">
        <v>3371</v>
      </c>
      <c r="N1109">
        <v>223228</v>
      </c>
      <c r="P1109">
        <v>1</v>
      </c>
      <c r="Q1109" t="s">
        <v>357</v>
      </c>
      <c r="S1109" t="s">
        <v>507</v>
      </c>
      <c r="X1109" t="s">
        <v>359</v>
      </c>
      <c r="Z1109" t="s">
        <v>360</v>
      </c>
    </row>
    <row r="1110" spans="1:26">
      <c r="A1110" t="s">
        <v>3254</v>
      </c>
      <c r="B1110">
        <v>65403119</v>
      </c>
      <c r="C1110" t="s">
        <v>3252</v>
      </c>
      <c r="D1110" t="s">
        <v>3253</v>
      </c>
      <c r="E1110" t="s">
        <v>393</v>
      </c>
      <c r="F1110">
        <v>23</v>
      </c>
      <c r="G1110" t="s">
        <v>352</v>
      </c>
      <c r="H1110">
        <v>22750</v>
      </c>
      <c r="I1110" t="s">
        <v>3242</v>
      </c>
      <c r="J1110" t="s">
        <v>3243</v>
      </c>
      <c r="K1110" t="s">
        <v>3244</v>
      </c>
      <c r="L1110">
        <v>20000603</v>
      </c>
      <c r="M1110" t="s">
        <v>3254</v>
      </c>
      <c r="N1110">
        <v>223228</v>
      </c>
      <c r="P1110">
        <v>1</v>
      </c>
      <c r="Q1110" t="s">
        <v>357</v>
      </c>
      <c r="S1110" t="s">
        <v>507</v>
      </c>
      <c r="X1110" t="s">
        <v>359</v>
      </c>
      <c r="Z1110" t="s">
        <v>360</v>
      </c>
    </row>
    <row r="1111" spans="1:26">
      <c r="A1111" t="s">
        <v>3299</v>
      </c>
      <c r="B1111">
        <v>98102121</v>
      </c>
      <c r="C1111" t="s">
        <v>3297</v>
      </c>
      <c r="D1111" t="s">
        <v>3298</v>
      </c>
      <c r="E1111" t="s">
        <v>393</v>
      </c>
      <c r="F1111">
        <v>23</v>
      </c>
      <c r="G1111" t="s">
        <v>352</v>
      </c>
      <c r="H1111">
        <v>22750</v>
      </c>
      <c r="I1111" t="s">
        <v>3242</v>
      </c>
      <c r="J1111" t="s">
        <v>3243</v>
      </c>
      <c r="K1111" t="s">
        <v>3244</v>
      </c>
      <c r="L1111">
        <v>20010111</v>
      </c>
      <c r="M1111" t="s">
        <v>3299</v>
      </c>
      <c r="N1111">
        <v>223228</v>
      </c>
      <c r="P1111">
        <v>1</v>
      </c>
      <c r="Q1111" t="s">
        <v>357</v>
      </c>
      <c r="S1111" t="s">
        <v>507</v>
      </c>
      <c r="X1111" t="s">
        <v>359</v>
      </c>
      <c r="Z1111" t="s">
        <v>360</v>
      </c>
    </row>
    <row r="1112" spans="1:26">
      <c r="A1112" t="s">
        <v>3296</v>
      </c>
      <c r="B1112">
        <v>98102323</v>
      </c>
      <c r="C1112" t="s">
        <v>3294</v>
      </c>
      <c r="D1112" t="s">
        <v>3295</v>
      </c>
      <c r="E1112" t="s">
        <v>393</v>
      </c>
      <c r="F1112">
        <v>23</v>
      </c>
      <c r="G1112" t="s">
        <v>352</v>
      </c>
      <c r="H1112">
        <v>22750</v>
      </c>
      <c r="I1112" t="s">
        <v>3242</v>
      </c>
      <c r="J1112" t="s">
        <v>3243</v>
      </c>
      <c r="K1112" t="s">
        <v>3244</v>
      </c>
      <c r="L1112">
        <v>20000514</v>
      </c>
      <c r="M1112" t="s">
        <v>3296</v>
      </c>
      <c r="N1112">
        <v>223228</v>
      </c>
      <c r="P1112">
        <v>1</v>
      </c>
      <c r="Q1112" t="s">
        <v>357</v>
      </c>
      <c r="S1112" t="s">
        <v>507</v>
      </c>
      <c r="X1112" t="s">
        <v>359</v>
      </c>
      <c r="Z1112" t="s">
        <v>360</v>
      </c>
    </row>
    <row r="1113" spans="1:26">
      <c r="A1113" t="s">
        <v>3281</v>
      </c>
      <c r="B1113">
        <v>98102525</v>
      </c>
      <c r="C1113" t="s">
        <v>3279</v>
      </c>
      <c r="D1113" t="s">
        <v>3280</v>
      </c>
      <c r="E1113" t="s">
        <v>393</v>
      </c>
      <c r="F1113">
        <v>23</v>
      </c>
      <c r="G1113" t="s">
        <v>352</v>
      </c>
      <c r="H1113">
        <v>22750</v>
      </c>
      <c r="I1113" t="s">
        <v>3242</v>
      </c>
      <c r="J1113" t="s">
        <v>3243</v>
      </c>
      <c r="K1113" t="s">
        <v>3244</v>
      </c>
      <c r="L1113">
        <v>20000801</v>
      </c>
      <c r="M1113" t="s">
        <v>3281</v>
      </c>
      <c r="N1113">
        <v>223228</v>
      </c>
      <c r="P1113">
        <v>1</v>
      </c>
      <c r="Q1113" t="s">
        <v>357</v>
      </c>
      <c r="S1113" t="s">
        <v>507</v>
      </c>
      <c r="X1113" t="s">
        <v>359</v>
      </c>
      <c r="Z1113" t="s">
        <v>360</v>
      </c>
    </row>
    <row r="1114" spans="1:26">
      <c r="A1114" t="s">
        <v>3341</v>
      </c>
      <c r="B1114">
        <v>40006818</v>
      </c>
      <c r="C1114" t="s">
        <v>3339</v>
      </c>
      <c r="D1114" t="s">
        <v>3340</v>
      </c>
      <c r="E1114" t="s">
        <v>351</v>
      </c>
      <c r="F1114">
        <v>23</v>
      </c>
      <c r="G1114" t="s">
        <v>352</v>
      </c>
      <c r="H1114">
        <v>22750</v>
      </c>
      <c r="I1114" t="s">
        <v>3242</v>
      </c>
      <c r="J1114" t="s">
        <v>3243</v>
      </c>
      <c r="K1114" t="s">
        <v>3244</v>
      </c>
      <c r="L1114">
        <v>19980406</v>
      </c>
      <c r="M1114" t="s">
        <v>3341</v>
      </c>
      <c r="N1114">
        <v>223228</v>
      </c>
      <c r="P1114">
        <v>3</v>
      </c>
      <c r="Q1114" t="s">
        <v>357</v>
      </c>
      <c r="S1114" t="s">
        <v>507</v>
      </c>
      <c r="X1114" t="s">
        <v>359</v>
      </c>
      <c r="Z1114" t="s">
        <v>360</v>
      </c>
    </row>
    <row r="1115" spans="1:26">
      <c r="A1115" t="s">
        <v>3287</v>
      </c>
      <c r="B1115">
        <v>49212624</v>
      </c>
      <c r="C1115" t="s">
        <v>3285</v>
      </c>
      <c r="D1115" t="s">
        <v>3286</v>
      </c>
      <c r="E1115" t="s">
        <v>351</v>
      </c>
      <c r="F1115">
        <v>23</v>
      </c>
      <c r="G1115" t="s">
        <v>352</v>
      </c>
      <c r="H1115">
        <v>22750</v>
      </c>
      <c r="I1115" t="s">
        <v>3242</v>
      </c>
      <c r="J1115" t="s">
        <v>3243</v>
      </c>
      <c r="K1115" t="s">
        <v>3244</v>
      </c>
      <c r="L1115">
        <v>20000317</v>
      </c>
      <c r="M1115" t="s">
        <v>3287</v>
      </c>
      <c r="N1115">
        <v>223228</v>
      </c>
      <c r="P1115">
        <v>2</v>
      </c>
      <c r="Q1115" t="s">
        <v>357</v>
      </c>
      <c r="S1115" t="s">
        <v>507</v>
      </c>
      <c r="X1115" t="s">
        <v>359</v>
      </c>
      <c r="Z1115" t="s">
        <v>360</v>
      </c>
    </row>
    <row r="1116" spans="1:26">
      <c r="A1116" t="s">
        <v>3332</v>
      </c>
      <c r="B1116">
        <v>49816836</v>
      </c>
      <c r="C1116" t="s">
        <v>3330</v>
      </c>
      <c r="D1116" t="s">
        <v>3331</v>
      </c>
      <c r="E1116" t="s">
        <v>351</v>
      </c>
      <c r="F1116">
        <v>23</v>
      </c>
      <c r="G1116" t="s">
        <v>352</v>
      </c>
      <c r="H1116">
        <v>22750</v>
      </c>
      <c r="I1116" t="s">
        <v>3242</v>
      </c>
      <c r="J1116" t="s">
        <v>3243</v>
      </c>
      <c r="K1116" t="s">
        <v>3244</v>
      </c>
      <c r="L1116">
        <v>19990707</v>
      </c>
      <c r="M1116" t="s">
        <v>3332</v>
      </c>
      <c r="N1116">
        <v>223228</v>
      </c>
      <c r="P1116">
        <v>2</v>
      </c>
      <c r="Q1116" t="s">
        <v>357</v>
      </c>
      <c r="S1116" t="s">
        <v>507</v>
      </c>
      <c r="X1116" t="s">
        <v>359</v>
      </c>
      <c r="Z1116" t="s">
        <v>360</v>
      </c>
    </row>
    <row r="1117" spans="1:26">
      <c r="A1117" t="s">
        <v>3395</v>
      </c>
      <c r="B1117">
        <v>73871733</v>
      </c>
      <c r="C1117" t="s">
        <v>3393</v>
      </c>
      <c r="D1117" t="s">
        <v>3394</v>
      </c>
      <c r="E1117" t="s">
        <v>351</v>
      </c>
      <c r="F1117">
        <v>23</v>
      </c>
      <c r="G1117" t="s">
        <v>352</v>
      </c>
      <c r="H1117">
        <v>22750</v>
      </c>
      <c r="I1117" t="s">
        <v>3242</v>
      </c>
      <c r="J1117" t="s">
        <v>3243</v>
      </c>
      <c r="K1117" t="s">
        <v>3244</v>
      </c>
      <c r="L1117">
        <v>19980803</v>
      </c>
      <c r="M1117" t="s">
        <v>3395</v>
      </c>
      <c r="N1117">
        <v>223228</v>
      </c>
      <c r="P1117">
        <v>3</v>
      </c>
      <c r="Q1117" t="s">
        <v>357</v>
      </c>
      <c r="S1117" t="s">
        <v>507</v>
      </c>
      <c r="X1117" t="s">
        <v>359</v>
      </c>
      <c r="Z1117" t="s">
        <v>360</v>
      </c>
    </row>
    <row r="1118" spans="1:26">
      <c r="A1118" t="s">
        <v>3314</v>
      </c>
      <c r="B1118">
        <v>78157836</v>
      </c>
      <c r="C1118" t="s">
        <v>3312</v>
      </c>
      <c r="D1118" t="s">
        <v>3313</v>
      </c>
      <c r="E1118" t="s">
        <v>351</v>
      </c>
      <c r="F1118">
        <v>23</v>
      </c>
      <c r="G1118" t="s">
        <v>352</v>
      </c>
      <c r="H1118">
        <v>22750</v>
      </c>
      <c r="I1118" t="s">
        <v>3242</v>
      </c>
      <c r="J1118" t="s">
        <v>3243</v>
      </c>
      <c r="K1118" t="s">
        <v>3244</v>
      </c>
      <c r="L1118">
        <v>19980630</v>
      </c>
      <c r="M1118" t="s">
        <v>3314</v>
      </c>
      <c r="N1118">
        <v>223228</v>
      </c>
      <c r="P1118">
        <v>3</v>
      </c>
      <c r="Q1118" t="s">
        <v>357</v>
      </c>
      <c r="S1118" t="s">
        <v>507</v>
      </c>
      <c r="X1118" t="s">
        <v>359</v>
      </c>
      <c r="Z1118" t="s">
        <v>360</v>
      </c>
    </row>
    <row r="1119" spans="1:26">
      <c r="A1119" t="s">
        <v>3335</v>
      </c>
      <c r="B1119">
        <v>78158231</v>
      </c>
      <c r="C1119" t="s">
        <v>3333</v>
      </c>
      <c r="D1119" t="s">
        <v>3334</v>
      </c>
      <c r="E1119" t="s">
        <v>351</v>
      </c>
      <c r="F1119">
        <v>23</v>
      </c>
      <c r="G1119" t="s">
        <v>352</v>
      </c>
      <c r="H1119">
        <v>22750</v>
      </c>
      <c r="I1119" t="s">
        <v>3242</v>
      </c>
      <c r="J1119" t="s">
        <v>3243</v>
      </c>
      <c r="K1119" t="s">
        <v>3244</v>
      </c>
      <c r="L1119">
        <v>19980626</v>
      </c>
      <c r="M1119" t="s">
        <v>3335</v>
      </c>
      <c r="N1119">
        <v>223228</v>
      </c>
      <c r="P1119">
        <v>3</v>
      </c>
      <c r="Q1119" t="s">
        <v>357</v>
      </c>
      <c r="S1119" t="s">
        <v>507</v>
      </c>
      <c r="X1119" t="s">
        <v>359</v>
      </c>
      <c r="Z1119" t="s">
        <v>360</v>
      </c>
    </row>
    <row r="1120" spans="1:26">
      <c r="A1120" t="s">
        <v>3338</v>
      </c>
      <c r="B1120">
        <v>78158332</v>
      </c>
      <c r="C1120" t="s">
        <v>3336</v>
      </c>
      <c r="D1120" t="s">
        <v>3337</v>
      </c>
      <c r="E1120" t="s">
        <v>351</v>
      </c>
      <c r="F1120">
        <v>23</v>
      </c>
      <c r="G1120" t="s">
        <v>352</v>
      </c>
      <c r="H1120">
        <v>22750</v>
      </c>
      <c r="I1120" t="s">
        <v>3242</v>
      </c>
      <c r="J1120" t="s">
        <v>3243</v>
      </c>
      <c r="K1120" t="s">
        <v>3244</v>
      </c>
      <c r="L1120">
        <v>19980814</v>
      </c>
      <c r="M1120" t="s">
        <v>3338</v>
      </c>
      <c r="N1120">
        <v>223228</v>
      </c>
      <c r="P1120">
        <v>3</v>
      </c>
      <c r="Q1120" t="s">
        <v>357</v>
      </c>
      <c r="S1120" t="s">
        <v>507</v>
      </c>
      <c r="X1120" t="s">
        <v>359</v>
      </c>
      <c r="Z1120" t="s">
        <v>360</v>
      </c>
    </row>
    <row r="1121" spans="1:26">
      <c r="A1121" t="s">
        <v>3293</v>
      </c>
      <c r="B1121">
        <v>78158736</v>
      </c>
      <c r="C1121" t="s">
        <v>3291</v>
      </c>
      <c r="D1121" t="s">
        <v>3292</v>
      </c>
      <c r="E1121" t="s">
        <v>351</v>
      </c>
      <c r="F1121">
        <v>23</v>
      </c>
      <c r="G1121" t="s">
        <v>352</v>
      </c>
      <c r="H1121">
        <v>22750</v>
      </c>
      <c r="I1121" t="s">
        <v>3242</v>
      </c>
      <c r="J1121" t="s">
        <v>3243</v>
      </c>
      <c r="K1121" t="s">
        <v>3244</v>
      </c>
      <c r="L1121">
        <v>19980405</v>
      </c>
      <c r="M1121" t="s">
        <v>3293</v>
      </c>
      <c r="N1121">
        <v>223228</v>
      </c>
      <c r="P1121">
        <v>3</v>
      </c>
      <c r="Q1121" t="s">
        <v>357</v>
      </c>
      <c r="S1121" t="s">
        <v>507</v>
      </c>
      <c r="X1121" t="s">
        <v>359</v>
      </c>
      <c r="Z1121" t="s">
        <v>360</v>
      </c>
    </row>
    <row r="1122" spans="1:26">
      <c r="A1122" t="s">
        <v>3290</v>
      </c>
      <c r="B1122">
        <v>84922631</v>
      </c>
      <c r="C1122" t="s">
        <v>3288</v>
      </c>
      <c r="D1122" t="s">
        <v>3289</v>
      </c>
      <c r="E1122" t="s">
        <v>351</v>
      </c>
      <c r="F1122">
        <v>23</v>
      </c>
      <c r="G1122" t="s">
        <v>352</v>
      </c>
      <c r="H1122">
        <v>22750</v>
      </c>
      <c r="I1122" t="s">
        <v>3242</v>
      </c>
      <c r="J1122" t="s">
        <v>3243</v>
      </c>
      <c r="K1122" t="s">
        <v>3244</v>
      </c>
      <c r="L1122">
        <v>19980201</v>
      </c>
      <c r="M1122" t="s">
        <v>3290</v>
      </c>
      <c r="N1122">
        <v>223228</v>
      </c>
      <c r="P1122">
        <v>3</v>
      </c>
      <c r="Q1122" t="s">
        <v>357</v>
      </c>
      <c r="S1122" t="s">
        <v>507</v>
      </c>
      <c r="X1122" t="s">
        <v>359</v>
      </c>
      <c r="Z1122" t="s">
        <v>360</v>
      </c>
    </row>
    <row r="1123" spans="1:26">
      <c r="A1123" t="s">
        <v>3284</v>
      </c>
      <c r="B1123">
        <v>89394639</v>
      </c>
      <c r="C1123" t="s">
        <v>3282</v>
      </c>
      <c r="D1123" t="s">
        <v>3283</v>
      </c>
      <c r="E1123" t="s">
        <v>351</v>
      </c>
      <c r="F1123">
        <v>23</v>
      </c>
      <c r="G1123" t="s">
        <v>352</v>
      </c>
      <c r="H1123">
        <v>22750</v>
      </c>
      <c r="I1123" t="s">
        <v>3242</v>
      </c>
      <c r="J1123" t="s">
        <v>3243</v>
      </c>
      <c r="K1123" t="s">
        <v>3244</v>
      </c>
      <c r="L1123">
        <v>20011108</v>
      </c>
      <c r="M1123" t="s">
        <v>3284</v>
      </c>
      <c r="N1123">
        <v>223228</v>
      </c>
      <c r="P1123">
        <v>2</v>
      </c>
      <c r="Q1123" t="s">
        <v>357</v>
      </c>
      <c r="S1123" t="s">
        <v>507</v>
      </c>
      <c r="X1123" t="s">
        <v>359</v>
      </c>
      <c r="Z1123" t="s">
        <v>360</v>
      </c>
    </row>
    <row r="1124" spans="1:26">
      <c r="A1124" t="s">
        <v>3392</v>
      </c>
      <c r="B1124">
        <v>89395135</v>
      </c>
      <c r="C1124" t="s">
        <v>3390</v>
      </c>
      <c r="D1124" t="s">
        <v>3391</v>
      </c>
      <c r="E1124" t="s">
        <v>351</v>
      </c>
      <c r="F1124">
        <v>23</v>
      </c>
      <c r="G1124" t="s">
        <v>352</v>
      </c>
      <c r="H1124">
        <v>22750</v>
      </c>
      <c r="I1124" t="s">
        <v>3242</v>
      </c>
      <c r="J1124" t="s">
        <v>3243</v>
      </c>
      <c r="K1124" t="s">
        <v>3244</v>
      </c>
      <c r="L1124">
        <v>20000208</v>
      </c>
      <c r="M1124" t="s">
        <v>3392</v>
      </c>
      <c r="N1124">
        <v>223228</v>
      </c>
      <c r="P1124">
        <v>2</v>
      </c>
      <c r="Q1124" t="s">
        <v>357</v>
      </c>
      <c r="S1124" t="s">
        <v>507</v>
      </c>
      <c r="X1124" t="s">
        <v>359</v>
      </c>
      <c r="Z1124" t="s">
        <v>360</v>
      </c>
    </row>
    <row r="1125" spans="1:26">
      <c r="A1125" t="s">
        <v>3302</v>
      </c>
      <c r="B1125">
        <v>89398643</v>
      </c>
      <c r="C1125" t="s">
        <v>3300</v>
      </c>
      <c r="D1125" t="s">
        <v>3301</v>
      </c>
      <c r="E1125" t="s">
        <v>351</v>
      </c>
      <c r="F1125">
        <v>23</v>
      </c>
      <c r="G1125" t="s">
        <v>352</v>
      </c>
      <c r="H1125">
        <v>22750</v>
      </c>
      <c r="I1125" t="s">
        <v>3242</v>
      </c>
      <c r="J1125" t="s">
        <v>3243</v>
      </c>
      <c r="K1125" t="s">
        <v>3244</v>
      </c>
      <c r="L1125">
        <v>19991201</v>
      </c>
      <c r="M1125" t="s">
        <v>3302</v>
      </c>
      <c r="N1125">
        <v>223228</v>
      </c>
      <c r="P1125">
        <v>2</v>
      </c>
      <c r="Q1125" t="s">
        <v>357</v>
      </c>
      <c r="S1125" t="s">
        <v>507</v>
      </c>
      <c r="X1125" t="s">
        <v>359</v>
      </c>
      <c r="Z1125" t="s">
        <v>360</v>
      </c>
    </row>
    <row r="1126" spans="1:26">
      <c r="A1126" t="s">
        <v>3347</v>
      </c>
      <c r="B1126">
        <v>89399947</v>
      </c>
      <c r="C1126" t="s">
        <v>3345</v>
      </c>
      <c r="D1126" t="s">
        <v>3346</v>
      </c>
      <c r="E1126" t="s">
        <v>351</v>
      </c>
      <c r="F1126">
        <v>23</v>
      </c>
      <c r="G1126" t="s">
        <v>352</v>
      </c>
      <c r="H1126">
        <v>22750</v>
      </c>
      <c r="I1126" t="s">
        <v>3242</v>
      </c>
      <c r="J1126" t="s">
        <v>3243</v>
      </c>
      <c r="K1126" t="s">
        <v>3244</v>
      </c>
      <c r="L1126">
        <v>19991026</v>
      </c>
      <c r="M1126" t="s">
        <v>3347</v>
      </c>
      <c r="N1126">
        <v>223228</v>
      </c>
      <c r="P1126">
        <v>2</v>
      </c>
      <c r="Q1126" t="s">
        <v>357</v>
      </c>
      <c r="S1126" t="s">
        <v>507</v>
      </c>
      <c r="X1126" t="s">
        <v>359</v>
      </c>
      <c r="Z1126" t="s">
        <v>360</v>
      </c>
    </row>
    <row r="1127" spans="1:26">
      <c r="A1127" t="s">
        <v>3359</v>
      </c>
      <c r="B1127">
        <v>89401022</v>
      </c>
      <c r="C1127" t="s">
        <v>3357</v>
      </c>
      <c r="D1127" t="s">
        <v>3358</v>
      </c>
      <c r="E1127" t="s">
        <v>351</v>
      </c>
      <c r="F1127">
        <v>23</v>
      </c>
      <c r="G1127" t="s">
        <v>352</v>
      </c>
      <c r="H1127">
        <v>22750</v>
      </c>
      <c r="I1127" t="s">
        <v>3242</v>
      </c>
      <c r="J1127" t="s">
        <v>3243</v>
      </c>
      <c r="K1127" t="s">
        <v>3244</v>
      </c>
      <c r="L1127">
        <v>20000104</v>
      </c>
      <c r="M1127" t="s">
        <v>3359</v>
      </c>
      <c r="N1127">
        <v>223228</v>
      </c>
      <c r="P1127">
        <v>2</v>
      </c>
      <c r="Q1127" t="s">
        <v>357</v>
      </c>
      <c r="S1127" t="s">
        <v>507</v>
      </c>
      <c r="X1127" t="s">
        <v>359</v>
      </c>
      <c r="Z1127" t="s">
        <v>360</v>
      </c>
    </row>
    <row r="1128" spans="1:26">
      <c r="A1128" t="s">
        <v>3389</v>
      </c>
      <c r="B1128">
        <v>89402629</v>
      </c>
      <c r="C1128" t="s">
        <v>3387</v>
      </c>
      <c r="D1128" t="s">
        <v>3388</v>
      </c>
      <c r="E1128" t="s">
        <v>351</v>
      </c>
      <c r="F1128">
        <v>23</v>
      </c>
      <c r="G1128" t="s">
        <v>352</v>
      </c>
      <c r="H1128">
        <v>22750</v>
      </c>
      <c r="I1128" t="s">
        <v>3242</v>
      </c>
      <c r="J1128" t="s">
        <v>3243</v>
      </c>
      <c r="K1128" t="s">
        <v>3244</v>
      </c>
      <c r="L1128">
        <v>20000229</v>
      </c>
      <c r="M1128" t="s">
        <v>3389</v>
      </c>
      <c r="N1128">
        <v>223228</v>
      </c>
      <c r="P1128">
        <v>2</v>
      </c>
      <c r="Q1128" t="s">
        <v>357</v>
      </c>
      <c r="S1128" t="s">
        <v>507</v>
      </c>
      <c r="X1128" t="s">
        <v>359</v>
      </c>
      <c r="Z1128" t="s">
        <v>360</v>
      </c>
    </row>
    <row r="1129" spans="1:26">
      <c r="A1129" t="s">
        <v>3344</v>
      </c>
      <c r="B1129">
        <v>89405531</v>
      </c>
      <c r="C1129" t="s">
        <v>3342</v>
      </c>
      <c r="D1129" t="s">
        <v>3343</v>
      </c>
      <c r="E1129" t="s">
        <v>351</v>
      </c>
      <c r="F1129">
        <v>23</v>
      </c>
      <c r="G1129" t="s">
        <v>352</v>
      </c>
      <c r="H1129">
        <v>22750</v>
      </c>
      <c r="I1129" t="s">
        <v>3242</v>
      </c>
      <c r="J1129" t="s">
        <v>3243</v>
      </c>
      <c r="K1129" t="s">
        <v>3244</v>
      </c>
      <c r="L1129">
        <v>19990726</v>
      </c>
      <c r="M1129" t="s">
        <v>3344</v>
      </c>
      <c r="N1129">
        <v>223228</v>
      </c>
      <c r="P1129">
        <v>2</v>
      </c>
      <c r="Q1129" t="s">
        <v>357</v>
      </c>
      <c r="S1129" t="s">
        <v>507</v>
      </c>
      <c r="X1129" t="s">
        <v>359</v>
      </c>
      <c r="Z1129" t="s">
        <v>360</v>
      </c>
    </row>
    <row r="1130" spans="1:26">
      <c r="A1130" t="s">
        <v>3272</v>
      </c>
      <c r="B1130">
        <v>89405935</v>
      </c>
      <c r="C1130" t="s">
        <v>3270</v>
      </c>
      <c r="D1130" t="s">
        <v>3271</v>
      </c>
      <c r="E1130" t="s">
        <v>351</v>
      </c>
      <c r="F1130">
        <v>23</v>
      </c>
      <c r="G1130" t="s">
        <v>352</v>
      </c>
      <c r="H1130">
        <v>22750</v>
      </c>
      <c r="I1130" t="s">
        <v>3242</v>
      </c>
      <c r="J1130" t="s">
        <v>3243</v>
      </c>
      <c r="K1130" t="s">
        <v>3244</v>
      </c>
      <c r="L1130">
        <v>19990620</v>
      </c>
      <c r="M1130" t="s">
        <v>3272</v>
      </c>
      <c r="N1130">
        <v>223228</v>
      </c>
      <c r="P1130">
        <v>2</v>
      </c>
      <c r="Q1130" t="s">
        <v>357</v>
      </c>
      <c r="S1130" t="s">
        <v>507</v>
      </c>
      <c r="X1130" t="s">
        <v>359</v>
      </c>
      <c r="Z1130" t="s">
        <v>360</v>
      </c>
    </row>
    <row r="1131" spans="1:26">
      <c r="A1131" t="s">
        <v>3326</v>
      </c>
      <c r="B1131">
        <v>89406431</v>
      </c>
      <c r="C1131" t="s">
        <v>3324</v>
      </c>
      <c r="D1131" t="s">
        <v>3325</v>
      </c>
      <c r="E1131" t="s">
        <v>351</v>
      </c>
      <c r="F1131">
        <v>23</v>
      </c>
      <c r="G1131" t="s">
        <v>352</v>
      </c>
      <c r="H1131">
        <v>22750</v>
      </c>
      <c r="I1131" t="s">
        <v>3242</v>
      </c>
      <c r="J1131" t="s">
        <v>3243</v>
      </c>
      <c r="K1131" t="s">
        <v>3244</v>
      </c>
      <c r="L1131">
        <v>19990801</v>
      </c>
      <c r="M1131" t="s">
        <v>3326</v>
      </c>
      <c r="N1131">
        <v>223228</v>
      </c>
      <c r="P1131">
        <v>2</v>
      </c>
      <c r="Q1131" t="s">
        <v>357</v>
      </c>
      <c r="S1131" t="s">
        <v>507</v>
      </c>
      <c r="X1131" t="s">
        <v>359</v>
      </c>
      <c r="Z1131" t="s">
        <v>360</v>
      </c>
    </row>
    <row r="1132" spans="1:26">
      <c r="A1132" t="s">
        <v>3278</v>
      </c>
      <c r="B1132">
        <v>89406936</v>
      </c>
      <c r="C1132" t="s">
        <v>3276</v>
      </c>
      <c r="D1132" t="s">
        <v>3277</v>
      </c>
      <c r="E1132" t="s">
        <v>351</v>
      </c>
      <c r="F1132">
        <v>23</v>
      </c>
      <c r="G1132" t="s">
        <v>352</v>
      </c>
      <c r="H1132">
        <v>22750</v>
      </c>
      <c r="I1132" t="s">
        <v>3242</v>
      </c>
      <c r="J1132" t="s">
        <v>3243</v>
      </c>
      <c r="K1132" t="s">
        <v>3244</v>
      </c>
      <c r="L1132">
        <v>19990926</v>
      </c>
      <c r="M1132" t="s">
        <v>3278</v>
      </c>
      <c r="N1132">
        <v>223228</v>
      </c>
      <c r="P1132">
        <v>2</v>
      </c>
      <c r="Q1132" t="s">
        <v>357</v>
      </c>
      <c r="S1132" t="s">
        <v>507</v>
      </c>
      <c r="X1132" t="s">
        <v>359</v>
      </c>
      <c r="Z1132" t="s">
        <v>360</v>
      </c>
    </row>
    <row r="1133" spans="1:26">
      <c r="A1133" t="s">
        <v>3251</v>
      </c>
      <c r="B1133">
        <v>89407129</v>
      </c>
      <c r="C1133" t="s">
        <v>3249</v>
      </c>
      <c r="D1133" t="s">
        <v>3250</v>
      </c>
      <c r="E1133" t="s">
        <v>351</v>
      </c>
      <c r="F1133">
        <v>23</v>
      </c>
      <c r="G1133" t="s">
        <v>352</v>
      </c>
      <c r="H1133">
        <v>22750</v>
      </c>
      <c r="I1133" t="s">
        <v>3242</v>
      </c>
      <c r="J1133" t="s">
        <v>3243</v>
      </c>
      <c r="K1133" t="s">
        <v>3244</v>
      </c>
      <c r="L1133">
        <v>19990521</v>
      </c>
      <c r="M1133" t="s">
        <v>3251</v>
      </c>
      <c r="N1133">
        <v>223228</v>
      </c>
      <c r="P1133">
        <v>2</v>
      </c>
      <c r="Q1133" t="s">
        <v>357</v>
      </c>
      <c r="S1133" t="s">
        <v>507</v>
      </c>
      <c r="X1133" t="s">
        <v>359</v>
      </c>
      <c r="Z1133" t="s">
        <v>360</v>
      </c>
    </row>
    <row r="1134" spans="1:26">
      <c r="A1134" t="s">
        <v>3320</v>
      </c>
      <c r="B1134">
        <v>95927133</v>
      </c>
      <c r="C1134" t="s">
        <v>3318</v>
      </c>
      <c r="D1134" t="s">
        <v>3319</v>
      </c>
      <c r="E1134" t="s">
        <v>351</v>
      </c>
      <c r="F1134">
        <v>23</v>
      </c>
      <c r="G1134" t="s">
        <v>352</v>
      </c>
      <c r="H1134">
        <v>22750</v>
      </c>
      <c r="I1134" t="s">
        <v>3242</v>
      </c>
      <c r="J1134" t="s">
        <v>3243</v>
      </c>
      <c r="K1134" t="s">
        <v>3244</v>
      </c>
      <c r="L1134">
        <v>19990930</v>
      </c>
      <c r="M1134" t="s">
        <v>3320</v>
      </c>
      <c r="N1134">
        <v>223228</v>
      </c>
      <c r="P1134">
        <v>2</v>
      </c>
      <c r="Q1134" t="s">
        <v>357</v>
      </c>
      <c r="S1134" t="s">
        <v>507</v>
      </c>
      <c r="X1134" t="s">
        <v>359</v>
      </c>
      <c r="Z1134" t="s">
        <v>360</v>
      </c>
    </row>
    <row r="1135" spans="1:26">
      <c r="A1135" t="s">
        <v>3377</v>
      </c>
      <c r="B1135">
        <v>58497235</v>
      </c>
      <c r="C1135" t="s">
        <v>3375</v>
      </c>
      <c r="D1135" t="s">
        <v>3376</v>
      </c>
      <c r="E1135" t="s">
        <v>351</v>
      </c>
      <c r="F1135">
        <v>23</v>
      </c>
      <c r="G1135" t="s">
        <v>352</v>
      </c>
      <c r="H1135">
        <v>22750</v>
      </c>
      <c r="I1135" t="s">
        <v>3242</v>
      </c>
      <c r="J1135" t="s">
        <v>3243</v>
      </c>
      <c r="K1135" t="s">
        <v>3244</v>
      </c>
      <c r="L1135">
        <v>20001204</v>
      </c>
      <c r="M1135" t="s">
        <v>3377</v>
      </c>
      <c r="N1135">
        <v>223228</v>
      </c>
      <c r="P1135">
        <v>1</v>
      </c>
      <c r="Q1135" t="s">
        <v>357</v>
      </c>
      <c r="S1135" t="s">
        <v>507</v>
      </c>
      <c r="X1135" t="s">
        <v>359</v>
      </c>
      <c r="Z1135" t="s">
        <v>360</v>
      </c>
    </row>
    <row r="1136" spans="1:26">
      <c r="A1136" t="s">
        <v>3356</v>
      </c>
      <c r="B1136">
        <v>98074129</v>
      </c>
      <c r="C1136" t="s">
        <v>3354</v>
      </c>
      <c r="D1136" t="s">
        <v>3355</v>
      </c>
      <c r="E1136" t="s">
        <v>351</v>
      </c>
      <c r="F1136">
        <v>23</v>
      </c>
      <c r="G1136" t="s">
        <v>352</v>
      </c>
      <c r="H1136">
        <v>22750</v>
      </c>
      <c r="I1136" t="s">
        <v>3242</v>
      </c>
      <c r="J1136" t="s">
        <v>3243</v>
      </c>
      <c r="K1136" t="s">
        <v>3244</v>
      </c>
      <c r="L1136">
        <v>20001216</v>
      </c>
      <c r="M1136" t="s">
        <v>3356</v>
      </c>
      <c r="N1136">
        <v>223228</v>
      </c>
      <c r="P1136">
        <v>1</v>
      </c>
      <c r="Q1136" t="s">
        <v>357</v>
      </c>
      <c r="S1136" t="s">
        <v>507</v>
      </c>
      <c r="X1136" t="s">
        <v>359</v>
      </c>
      <c r="Z1136" t="s">
        <v>360</v>
      </c>
    </row>
    <row r="1137" spans="1:26">
      <c r="A1137" t="s">
        <v>3362</v>
      </c>
      <c r="B1137">
        <v>98074230</v>
      </c>
      <c r="C1137" t="s">
        <v>3360</v>
      </c>
      <c r="D1137" t="s">
        <v>3361</v>
      </c>
      <c r="E1137" t="s">
        <v>351</v>
      </c>
      <c r="F1137">
        <v>23</v>
      </c>
      <c r="G1137" t="s">
        <v>352</v>
      </c>
      <c r="H1137">
        <v>22750</v>
      </c>
      <c r="I1137" t="s">
        <v>3242</v>
      </c>
      <c r="J1137" t="s">
        <v>3243</v>
      </c>
      <c r="K1137" t="s">
        <v>3244</v>
      </c>
      <c r="L1137">
        <v>20000412</v>
      </c>
      <c r="M1137" t="s">
        <v>3362</v>
      </c>
      <c r="N1137">
        <v>223228</v>
      </c>
      <c r="P1137">
        <v>1</v>
      </c>
      <c r="Q1137" t="s">
        <v>357</v>
      </c>
      <c r="S1137" t="s">
        <v>507</v>
      </c>
      <c r="X1137" t="s">
        <v>359</v>
      </c>
      <c r="Z1137" t="s">
        <v>360</v>
      </c>
    </row>
    <row r="1138" spans="1:26">
      <c r="A1138" t="s">
        <v>3248</v>
      </c>
      <c r="B1138">
        <v>58497437</v>
      </c>
      <c r="C1138" t="s">
        <v>3246</v>
      </c>
      <c r="D1138" t="s">
        <v>3247</v>
      </c>
      <c r="E1138" t="s">
        <v>351</v>
      </c>
      <c r="F1138">
        <v>23</v>
      </c>
      <c r="G1138" t="s">
        <v>352</v>
      </c>
      <c r="H1138">
        <v>22750</v>
      </c>
      <c r="I1138" t="s">
        <v>3242</v>
      </c>
      <c r="J1138" t="s">
        <v>3243</v>
      </c>
      <c r="K1138" t="s">
        <v>3244</v>
      </c>
      <c r="L1138">
        <v>20000604</v>
      </c>
      <c r="M1138" t="s">
        <v>3248</v>
      </c>
      <c r="N1138">
        <v>223228</v>
      </c>
      <c r="P1138">
        <v>1</v>
      </c>
      <c r="Q1138" t="s">
        <v>357</v>
      </c>
      <c r="S1138" t="s">
        <v>507</v>
      </c>
      <c r="X1138" t="s">
        <v>359</v>
      </c>
      <c r="Z1138" t="s">
        <v>360</v>
      </c>
    </row>
    <row r="1139" spans="1:26">
      <c r="A1139" t="s">
        <v>3305</v>
      </c>
      <c r="B1139">
        <v>61171622</v>
      </c>
      <c r="C1139" t="s">
        <v>3303</v>
      </c>
      <c r="D1139" t="s">
        <v>3304</v>
      </c>
      <c r="E1139" t="s">
        <v>351</v>
      </c>
      <c r="F1139">
        <v>23</v>
      </c>
      <c r="G1139" t="s">
        <v>352</v>
      </c>
      <c r="H1139">
        <v>22750</v>
      </c>
      <c r="I1139" t="s">
        <v>3242</v>
      </c>
      <c r="J1139" t="s">
        <v>3243</v>
      </c>
      <c r="K1139" t="s">
        <v>3244</v>
      </c>
      <c r="L1139">
        <v>20010205</v>
      </c>
      <c r="M1139" t="s">
        <v>3305</v>
      </c>
      <c r="N1139">
        <v>223228</v>
      </c>
      <c r="P1139">
        <v>1</v>
      </c>
      <c r="Q1139" t="s">
        <v>357</v>
      </c>
      <c r="S1139" t="s">
        <v>507</v>
      </c>
      <c r="X1139" t="s">
        <v>359</v>
      </c>
      <c r="Z1139" t="s">
        <v>360</v>
      </c>
    </row>
    <row r="1140" spans="1:26">
      <c r="A1140" t="s">
        <v>3398</v>
      </c>
      <c r="B1140">
        <v>66237832</v>
      </c>
      <c r="C1140" t="s">
        <v>3396</v>
      </c>
      <c r="D1140" t="s">
        <v>3397</v>
      </c>
      <c r="E1140" t="s">
        <v>351</v>
      </c>
      <c r="F1140">
        <v>23</v>
      </c>
      <c r="G1140" t="s">
        <v>352</v>
      </c>
      <c r="H1140">
        <v>22750</v>
      </c>
      <c r="I1140" t="s">
        <v>3242</v>
      </c>
      <c r="J1140" t="s">
        <v>3243</v>
      </c>
      <c r="K1140" t="s">
        <v>3244</v>
      </c>
      <c r="L1140">
        <v>20000612</v>
      </c>
      <c r="M1140" t="s">
        <v>3398</v>
      </c>
      <c r="N1140">
        <v>223228</v>
      </c>
      <c r="P1140">
        <v>1</v>
      </c>
      <c r="Q1140" t="s">
        <v>357</v>
      </c>
      <c r="S1140" t="s">
        <v>507</v>
      </c>
      <c r="X1140" t="s">
        <v>359</v>
      </c>
      <c r="Z1140" t="s">
        <v>360</v>
      </c>
    </row>
    <row r="1141" spans="1:26">
      <c r="A1141" t="s">
        <v>3353</v>
      </c>
      <c r="B1141">
        <v>68491331</v>
      </c>
      <c r="C1141" t="s">
        <v>3351</v>
      </c>
      <c r="D1141" t="s">
        <v>3352</v>
      </c>
      <c r="E1141" t="s">
        <v>351</v>
      </c>
      <c r="F1141">
        <v>23</v>
      </c>
      <c r="G1141" t="s">
        <v>352</v>
      </c>
      <c r="H1141">
        <v>22750</v>
      </c>
      <c r="I1141" t="s">
        <v>3242</v>
      </c>
      <c r="J1141" t="s">
        <v>3243</v>
      </c>
      <c r="K1141" t="s">
        <v>3244</v>
      </c>
      <c r="L1141">
        <v>20010101</v>
      </c>
      <c r="M1141" t="s">
        <v>3353</v>
      </c>
      <c r="N1141">
        <v>223228</v>
      </c>
      <c r="P1141">
        <v>1</v>
      </c>
      <c r="Q1141" t="s">
        <v>357</v>
      </c>
      <c r="S1141" t="s">
        <v>507</v>
      </c>
      <c r="X1141" t="s">
        <v>359</v>
      </c>
      <c r="Z1141" t="s">
        <v>360</v>
      </c>
    </row>
    <row r="1142" spans="1:26">
      <c r="A1142" t="s">
        <v>3257</v>
      </c>
      <c r="B1142">
        <v>98099035</v>
      </c>
      <c r="C1142" t="s">
        <v>3255</v>
      </c>
      <c r="D1142" t="s">
        <v>3256</v>
      </c>
      <c r="E1142" t="s">
        <v>351</v>
      </c>
      <c r="F1142">
        <v>23</v>
      </c>
      <c r="G1142" t="s">
        <v>352</v>
      </c>
      <c r="H1142">
        <v>22750</v>
      </c>
      <c r="I1142" t="s">
        <v>3242</v>
      </c>
      <c r="J1142" t="s">
        <v>3243</v>
      </c>
      <c r="K1142" t="s">
        <v>3244</v>
      </c>
      <c r="L1142">
        <v>20000505</v>
      </c>
      <c r="M1142" t="s">
        <v>3257</v>
      </c>
      <c r="N1142">
        <v>223228</v>
      </c>
      <c r="P1142">
        <v>1</v>
      </c>
      <c r="Q1142" t="s">
        <v>357</v>
      </c>
      <c r="S1142" t="s">
        <v>507</v>
      </c>
      <c r="X1142" t="s">
        <v>359</v>
      </c>
      <c r="Z1142" t="s">
        <v>360</v>
      </c>
    </row>
    <row r="1143" spans="1:26">
      <c r="A1143" t="s">
        <v>3329</v>
      </c>
      <c r="B1143">
        <v>98099237</v>
      </c>
      <c r="C1143" t="s">
        <v>3327</v>
      </c>
      <c r="D1143" t="s">
        <v>3328</v>
      </c>
      <c r="E1143" t="s">
        <v>351</v>
      </c>
      <c r="F1143">
        <v>23</v>
      </c>
      <c r="G1143" t="s">
        <v>352</v>
      </c>
      <c r="H1143">
        <v>22750</v>
      </c>
      <c r="I1143" t="s">
        <v>3242</v>
      </c>
      <c r="J1143" t="s">
        <v>3243</v>
      </c>
      <c r="K1143" t="s">
        <v>3244</v>
      </c>
      <c r="L1143">
        <v>20000730</v>
      </c>
      <c r="M1143" t="s">
        <v>3329</v>
      </c>
      <c r="N1143">
        <v>223228</v>
      </c>
      <c r="P1143">
        <v>1</v>
      </c>
      <c r="Q1143" t="s">
        <v>357</v>
      </c>
      <c r="S1143" t="s">
        <v>507</v>
      </c>
      <c r="X1143" t="s">
        <v>359</v>
      </c>
      <c r="Z1143" t="s">
        <v>360</v>
      </c>
    </row>
    <row r="1144" spans="1:26">
      <c r="A1144" t="s">
        <v>3365</v>
      </c>
      <c r="B1144">
        <v>98100422</v>
      </c>
      <c r="C1144" t="s">
        <v>3363</v>
      </c>
      <c r="D1144" t="s">
        <v>3364</v>
      </c>
      <c r="E1144" t="s">
        <v>351</v>
      </c>
      <c r="F1144">
        <v>23</v>
      </c>
      <c r="G1144" t="s">
        <v>352</v>
      </c>
      <c r="H1144">
        <v>22750</v>
      </c>
      <c r="I1144" t="s">
        <v>3242</v>
      </c>
      <c r="J1144" t="s">
        <v>3243</v>
      </c>
      <c r="K1144" t="s">
        <v>3244</v>
      </c>
      <c r="L1144">
        <v>20010309</v>
      </c>
      <c r="M1144" t="s">
        <v>3365</v>
      </c>
      <c r="N1144">
        <v>223228</v>
      </c>
      <c r="P1144">
        <v>1</v>
      </c>
      <c r="Q1144" t="s">
        <v>357</v>
      </c>
      <c r="S1144" t="s">
        <v>507</v>
      </c>
      <c r="X1144" t="s">
        <v>359</v>
      </c>
      <c r="Z1144" t="s">
        <v>360</v>
      </c>
    </row>
    <row r="1145" spans="1:26">
      <c r="A1145" t="s">
        <v>3380</v>
      </c>
      <c r="B1145">
        <v>98101827</v>
      </c>
      <c r="C1145" t="s">
        <v>3378</v>
      </c>
      <c r="D1145" t="s">
        <v>3379</v>
      </c>
      <c r="E1145" t="s">
        <v>351</v>
      </c>
      <c r="F1145">
        <v>23</v>
      </c>
      <c r="G1145" t="s">
        <v>352</v>
      </c>
      <c r="H1145">
        <v>22750</v>
      </c>
      <c r="I1145" t="s">
        <v>3242</v>
      </c>
      <c r="J1145" t="s">
        <v>3243</v>
      </c>
      <c r="K1145" t="s">
        <v>3244</v>
      </c>
      <c r="L1145">
        <v>20000419</v>
      </c>
      <c r="M1145" t="s">
        <v>3380</v>
      </c>
      <c r="N1145">
        <v>223228</v>
      </c>
      <c r="P1145">
        <v>1</v>
      </c>
      <c r="Q1145" t="s">
        <v>357</v>
      </c>
      <c r="S1145" t="s">
        <v>507</v>
      </c>
      <c r="X1145" t="s">
        <v>359</v>
      </c>
      <c r="Z1145" t="s">
        <v>360</v>
      </c>
    </row>
    <row r="1146" spans="1:26">
      <c r="A1146" t="s">
        <v>7804</v>
      </c>
      <c r="B1146">
        <v>45681327</v>
      </c>
      <c r="C1146" t="s">
        <v>7802</v>
      </c>
      <c r="D1146" t="s">
        <v>7803</v>
      </c>
      <c r="E1146" t="s">
        <v>393</v>
      </c>
      <c r="F1146">
        <v>23</v>
      </c>
      <c r="G1146" t="s">
        <v>352</v>
      </c>
      <c r="H1146">
        <v>22751</v>
      </c>
      <c r="I1146" t="s">
        <v>7777</v>
      </c>
      <c r="J1146" t="s">
        <v>7778</v>
      </c>
      <c r="K1146" t="s">
        <v>7779</v>
      </c>
      <c r="L1146">
        <v>19980409</v>
      </c>
      <c r="M1146" t="s">
        <v>7804</v>
      </c>
      <c r="N1146">
        <v>223230</v>
      </c>
      <c r="P1146">
        <v>3</v>
      </c>
      <c r="Q1146" t="s">
        <v>357</v>
      </c>
      <c r="S1146" t="s">
        <v>358</v>
      </c>
      <c r="X1146" t="s">
        <v>359</v>
      </c>
      <c r="Z1146" t="s">
        <v>360</v>
      </c>
    </row>
    <row r="1147" spans="1:26">
      <c r="A1147" t="s">
        <v>7871</v>
      </c>
      <c r="B1147">
        <v>47447026</v>
      </c>
      <c r="C1147" t="s">
        <v>7869</v>
      </c>
      <c r="D1147" t="s">
        <v>7870</v>
      </c>
      <c r="E1147" t="s">
        <v>393</v>
      </c>
      <c r="F1147">
        <v>23</v>
      </c>
      <c r="G1147" t="s">
        <v>352</v>
      </c>
      <c r="H1147">
        <v>22751</v>
      </c>
      <c r="I1147" t="s">
        <v>7777</v>
      </c>
      <c r="J1147" t="s">
        <v>7778</v>
      </c>
      <c r="K1147" t="s">
        <v>7779</v>
      </c>
      <c r="L1147">
        <v>19991225</v>
      </c>
      <c r="M1147" t="s">
        <v>7871</v>
      </c>
      <c r="N1147">
        <v>223230</v>
      </c>
      <c r="P1147">
        <v>2</v>
      </c>
      <c r="Q1147" t="s">
        <v>357</v>
      </c>
      <c r="S1147" t="s">
        <v>358</v>
      </c>
      <c r="X1147" t="s">
        <v>359</v>
      </c>
      <c r="Z1147" t="s">
        <v>360</v>
      </c>
    </row>
    <row r="1148" spans="1:26">
      <c r="A1148" t="s">
        <v>7786</v>
      </c>
      <c r="B1148">
        <v>48315728</v>
      </c>
      <c r="C1148" t="s">
        <v>7784</v>
      </c>
      <c r="D1148" t="s">
        <v>7785</v>
      </c>
      <c r="E1148" t="s">
        <v>393</v>
      </c>
      <c r="F1148">
        <v>23</v>
      </c>
      <c r="G1148" t="s">
        <v>352</v>
      </c>
      <c r="H1148">
        <v>22751</v>
      </c>
      <c r="I1148" t="s">
        <v>7777</v>
      </c>
      <c r="J1148" t="s">
        <v>7778</v>
      </c>
      <c r="K1148" t="s">
        <v>7779</v>
      </c>
      <c r="L1148">
        <v>19990410</v>
      </c>
      <c r="M1148" t="s">
        <v>7786</v>
      </c>
      <c r="N1148">
        <v>223230</v>
      </c>
      <c r="P1148">
        <v>2</v>
      </c>
      <c r="Q1148" t="s">
        <v>357</v>
      </c>
      <c r="S1148" t="s">
        <v>358</v>
      </c>
      <c r="X1148" t="s">
        <v>359</v>
      </c>
      <c r="Z1148" t="s">
        <v>360</v>
      </c>
    </row>
    <row r="1149" spans="1:26">
      <c r="A1149" t="s">
        <v>7898</v>
      </c>
      <c r="B1149">
        <v>57306728</v>
      </c>
      <c r="C1149" t="s">
        <v>7896</v>
      </c>
      <c r="D1149" t="s">
        <v>7897</v>
      </c>
      <c r="E1149" t="s">
        <v>393</v>
      </c>
      <c r="F1149">
        <v>23</v>
      </c>
      <c r="G1149" t="s">
        <v>352</v>
      </c>
      <c r="H1149">
        <v>22751</v>
      </c>
      <c r="I1149" t="s">
        <v>7777</v>
      </c>
      <c r="J1149" t="s">
        <v>7778</v>
      </c>
      <c r="K1149" t="s">
        <v>7779</v>
      </c>
      <c r="L1149">
        <v>19990919</v>
      </c>
      <c r="M1149" t="s">
        <v>7898</v>
      </c>
      <c r="N1149">
        <v>223230</v>
      </c>
      <c r="P1149">
        <v>2</v>
      </c>
      <c r="Q1149" t="s">
        <v>357</v>
      </c>
      <c r="S1149" t="s">
        <v>358</v>
      </c>
      <c r="X1149" t="s">
        <v>359</v>
      </c>
      <c r="Z1149" t="s">
        <v>360</v>
      </c>
    </row>
    <row r="1150" spans="1:26">
      <c r="A1150" t="s">
        <v>7889</v>
      </c>
      <c r="B1150">
        <v>75737029</v>
      </c>
      <c r="C1150" t="s">
        <v>7887</v>
      </c>
      <c r="D1150" t="s">
        <v>7888</v>
      </c>
      <c r="E1150" t="s">
        <v>393</v>
      </c>
      <c r="F1150">
        <v>23</v>
      </c>
      <c r="G1150" t="s">
        <v>352</v>
      </c>
      <c r="H1150">
        <v>22751</v>
      </c>
      <c r="I1150" t="s">
        <v>7777</v>
      </c>
      <c r="J1150" t="s">
        <v>7778</v>
      </c>
      <c r="K1150" t="s">
        <v>7779</v>
      </c>
      <c r="L1150">
        <v>19981031</v>
      </c>
      <c r="M1150" t="s">
        <v>7889</v>
      </c>
      <c r="N1150">
        <v>223230</v>
      </c>
      <c r="P1150">
        <v>3</v>
      </c>
      <c r="Q1150" t="s">
        <v>357</v>
      </c>
      <c r="S1150" t="s">
        <v>358</v>
      </c>
      <c r="X1150" t="s">
        <v>359</v>
      </c>
      <c r="Z1150" t="s">
        <v>360</v>
      </c>
    </row>
    <row r="1151" spans="1:26">
      <c r="A1151" t="s">
        <v>7816</v>
      </c>
      <c r="B1151">
        <v>75737534</v>
      </c>
      <c r="C1151" t="s">
        <v>7814</v>
      </c>
      <c r="D1151" t="s">
        <v>7815</v>
      </c>
      <c r="E1151" t="s">
        <v>393</v>
      </c>
      <c r="F1151">
        <v>23</v>
      </c>
      <c r="G1151" t="s">
        <v>352</v>
      </c>
      <c r="H1151">
        <v>22751</v>
      </c>
      <c r="I1151" t="s">
        <v>7777</v>
      </c>
      <c r="J1151" t="s">
        <v>7778</v>
      </c>
      <c r="K1151" t="s">
        <v>7779</v>
      </c>
      <c r="L1151">
        <v>19980918</v>
      </c>
      <c r="M1151" t="s">
        <v>7816</v>
      </c>
      <c r="N1151">
        <v>223230</v>
      </c>
      <c r="P1151">
        <v>3</v>
      </c>
      <c r="Q1151" t="s">
        <v>357</v>
      </c>
      <c r="S1151" t="s">
        <v>358</v>
      </c>
      <c r="X1151" t="s">
        <v>359</v>
      </c>
      <c r="Z1151" t="s">
        <v>360</v>
      </c>
    </row>
    <row r="1152" spans="1:26">
      <c r="A1152" t="s">
        <v>7801</v>
      </c>
      <c r="B1152">
        <v>75737837</v>
      </c>
      <c r="C1152" t="s">
        <v>7799</v>
      </c>
      <c r="D1152" t="s">
        <v>7800</v>
      </c>
      <c r="E1152" t="s">
        <v>393</v>
      </c>
      <c r="F1152">
        <v>23</v>
      </c>
      <c r="G1152" t="s">
        <v>352</v>
      </c>
      <c r="H1152">
        <v>22751</v>
      </c>
      <c r="I1152" t="s">
        <v>7777</v>
      </c>
      <c r="J1152" t="s">
        <v>7778</v>
      </c>
      <c r="K1152" t="s">
        <v>7779</v>
      </c>
      <c r="L1152">
        <v>19990206</v>
      </c>
      <c r="M1152" t="s">
        <v>7801</v>
      </c>
      <c r="N1152">
        <v>223230</v>
      </c>
      <c r="P1152">
        <v>3</v>
      </c>
      <c r="Q1152" t="s">
        <v>357</v>
      </c>
      <c r="S1152" t="s">
        <v>358</v>
      </c>
      <c r="X1152" t="s">
        <v>359</v>
      </c>
      <c r="Z1152" t="s">
        <v>360</v>
      </c>
    </row>
    <row r="1153" spans="1:26">
      <c r="A1153" t="s">
        <v>7901</v>
      </c>
      <c r="B1153">
        <v>75738333</v>
      </c>
      <c r="C1153" t="s">
        <v>7899</v>
      </c>
      <c r="D1153" t="s">
        <v>7900</v>
      </c>
      <c r="E1153" t="s">
        <v>393</v>
      </c>
      <c r="F1153">
        <v>23</v>
      </c>
      <c r="G1153" t="s">
        <v>352</v>
      </c>
      <c r="H1153">
        <v>22751</v>
      </c>
      <c r="I1153" t="s">
        <v>7777</v>
      </c>
      <c r="J1153" t="s">
        <v>7778</v>
      </c>
      <c r="K1153" t="s">
        <v>7779</v>
      </c>
      <c r="L1153">
        <v>19981028</v>
      </c>
      <c r="M1153" t="s">
        <v>7901</v>
      </c>
      <c r="N1153">
        <v>223230</v>
      </c>
      <c r="P1153">
        <v>3</v>
      </c>
      <c r="Q1153" t="s">
        <v>357</v>
      </c>
      <c r="S1153" t="s">
        <v>358</v>
      </c>
      <c r="X1153" t="s">
        <v>359</v>
      </c>
      <c r="Z1153" t="s">
        <v>360</v>
      </c>
    </row>
    <row r="1154" spans="1:26">
      <c r="A1154" t="s">
        <v>7829</v>
      </c>
      <c r="B1154">
        <v>86280327</v>
      </c>
      <c r="C1154" t="s">
        <v>7827</v>
      </c>
      <c r="D1154" t="s">
        <v>7828</v>
      </c>
      <c r="E1154" t="s">
        <v>393</v>
      </c>
      <c r="F1154">
        <v>23</v>
      </c>
      <c r="G1154" t="s">
        <v>352</v>
      </c>
      <c r="H1154">
        <v>22751</v>
      </c>
      <c r="I1154" t="s">
        <v>7777</v>
      </c>
      <c r="J1154" t="s">
        <v>7778</v>
      </c>
      <c r="K1154" t="s">
        <v>7779</v>
      </c>
      <c r="L1154">
        <v>20000119</v>
      </c>
      <c r="M1154" t="s">
        <v>7829</v>
      </c>
      <c r="N1154">
        <v>223230</v>
      </c>
      <c r="P1154">
        <v>2</v>
      </c>
      <c r="Q1154" t="s">
        <v>357</v>
      </c>
      <c r="S1154" t="s">
        <v>358</v>
      </c>
      <c r="X1154" t="s">
        <v>359</v>
      </c>
      <c r="Z1154" t="s">
        <v>360</v>
      </c>
    </row>
    <row r="1155" spans="1:26">
      <c r="A1155" t="s">
        <v>7936</v>
      </c>
      <c r="B1155">
        <v>86280529</v>
      </c>
      <c r="C1155" t="s">
        <v>7934</v>
      </c>
      <c r="D1155" t="s">
        <v>7935</v>
      </c>
      <c r="E1155" t="s">
        <v>393</v>
      </c>
      <c r="F1155">
        <v>23</v>
      </c>
      <c r="G1155" t="s">
        <v>352</v>
      </c>
      <c r="H1155">
        <v>22751</v>
      </c>
      <c r="I1155" t="s">
        <v>7777</v>
      </c>
      <c r="J1155" t="s">
        <v>7778</v>
      </c>
      <c r="K1155" t="s">
        <v>7779</v>
      </c>
      <c r="L1155">
        <v>19991116</v>
      </c>
      <c r="M1155" t="s">
        <v>7936</v>
      </c>
      <c r="N1155">
        <v>223230</v>
      </c>
      <c r="P1155">
        <v>2</v>
      </c>
      <c r="Q1155" t="s">
        <v>357</v>
      </c>
      <c r="S1155" t="s">
        <v>358</v>
      </c>
      <c r="X1155" t="s">
        <v>359</v>
      </c>
      <c r="Z1155" t="s">
        <v>360</v>
      </c>
    </row>
    <row r="1156" spans="1:26">
      <c r="A1156" t="s">
        <v>7798</v>
      </c>
      <c r="B1156">
        <v>86281126</v>
      </c>
      <c r="C1156" t="s">
        <v>7796</v>
      </c>
      <c r="D1156" t="s">
        <v>7797</v>
      </c>
      <c r="E1156" t="s">
        <v>393</v>
      </c>
      <c r="F1156">
        <v>23</v>
      </c>
      <c r="G1156" t="s">
        <v>352</v>
      </c>
      <c r="H1156">
        <v>22751</v>
      </c>
      <c r="I1156" t="s">
        <v>7777</v>
      </c>
      <c r="J1156" t="s">
        <v>7778</v>
      </c>
      <c r="K1156" t="s">
        <v>7779</v>
      </c>
      <c r="L1156">
        <v>19990708</v>
      </c>
      <c r="M1156" t="s">
        <v>7798</v>
      </c>
      <c r="N1156">
        <v>223230</v>
      </c>
      <c r="P1156">
        <v>2</v>
      </c>
      <c r="Q1156" t="s">
        <v>357</v>
      </c>
      <c r="S1156" t="s">
        <v>358</v>
      </c>
      <c r="X1156" t="s">
        <v>359</v>
      </c>
      <c r="Z1156" t="s">
        <v>360</v>
      </c>
    </row>
    <row r="1157" spans="1:26">
      <c r="A1157" t="s">
        <v>7847</v>
      </c>
      <c r="B1157">
        <v>86281227</v>
      </c>
      <c r="C1157" t="s">
        <v>7845</v>
      </c>
      <c r="D1157" t="s">
        <v>7846</v>
      </c>
      <c r="E1157" t="s">
        <v>393</v>
      </c>
      <c r="F1157">
        <v>23</v>
      </c>
      <c r="G1157" t="s">
        <v>352</v>
      </c>
      <c r="H1157">
        <v>22751</v>
      </c>
      <c r="I1157" t="s">
        <v>7777</v>
      </c>
      <c r="J1157" t="s">
        <v>7778</v>
      </c>
      <c r="K1157" t="s">
        <v>7779</v>
      </c>
      <c r="L1157">
        <v>19990706</v>
      </c>
      <c r="M1157" t="s">
        <v>7847</v>
      </c>
      <c r="N1157">
        <v>223230</v>
      </c>
      <c r="P1157">
        <v>2</v>
      </c>
      <c r="Q1157" t="s">
        <v>357</v>
      </c>
      <c r="S1157" t="s">
        <v>358</v>
      </c>
      <c r="X1157" t="s">
        <v>359</v>
      </c>
      <c r="Z1157" t="s">
        <v>360</v>
      </c>
    </row>
    <row r="1158" spans="1:26">
      <c r="A1158" t="s">
        <v>7907</v>
      </c>
      <c r="B1158">
        <v>86281732</v>
      </c>
      <c r="C1158" t="s">
        <v>7905</v>
      </c>
      <c r="D1158" t="s">
        <v>7906</v>
      </c>
      <c r="E1158" t="s">
        <v>393</v>
      </c>
      <c r="F1158">
        <v>23</v>
      </c>
      <c r="G1158" t="s">
        <v>352</v>
      </c>
      <c r="H1158">
        <v>22751</v>
      </c>
      <c r="I1158" t="s">
        <v>7777</v>
      </c>
      <c r="J1158" t="s">
        <v>7778</v>
      </c>
      <c r="K1158" t="s">
        <v>7779</v>
      </c>
      <c r="L1158">
        <v>19990624</v>
      </c>
      <c r="M1158" t="s">
        <v>7907</v>
      </c>
      <c r="N1158">
        <v>223230</v>
      </c>
      <c r="P1158">
        <v>2</v>
      </c>
      <c r="Q1158" t="s">
        <v>357</v>
      </c>
      <c r="S1158" t="s">
        <v>358</v>
      </c>
      <c r="X1158" t="s">
        <v>359</v>
      </c>
      <c r="Z1158" t="s">
        <v>360</v>
      </c>
    </row>
    <row r="1159" spans="1:26">
      <c r="A1159" t="s">
        <v>7835</v>
      </c>
      <c r="B1159">
        <v>60716525</v>
      </c>
      <c r="C1159" t="s">
        <v>7833</v>
      </c>
      <c r="D1159" t="s">
        <v>7834</v>
      </c>
      <c r="E1159" t="s">
        <v>393</v>
      </c>
      <c r="F1159">
        <v>23</v>
      </c>
      <c r="G1159" t="s">
        <v>352</v>
      </c>
      <c r="H1159">
        <v>22751</v>
      </c>
      <c r="I1159" t="s">
        <v>7777</v>
      </c>
      <c r="J1159" t="s">
        <v>7778</v>
      </c>
      <c r="K1159" t="s">
        <v>7779</v>
      </c>
      <c r="L1159">
        <v>20000423</v>
      </c>
      <c r="M1159" t="s">
        <v>7835</v>
      </c>
      <c r="N1159">
        <v>223230</v>
      </c>
      <c r="P1159">
        <v>1</v>
      </c>
      <c r="Q1159" t="s">
        <v>357</v>
      </c>
      <c r="S1159" t="s">
        <v>358</v>
      </c>
      <c r="X1159" t="s">
        <v>359</v>
      </c>
      <c r="Z1159" t="s">
        <v>360</v>
      </c>
    </row>
    <row r="1160" spans="1:26">
      <c r="A1160" t="s">
        <v>7783</v>
      </c>
      <c r="B1160">
        <v>65479031</v>
      </c>
      <c r="C1160" t="s">
        <v>7781</v>
      </c>
      <c r="D1160" t="s">
        <v>7782</v>
      </c>
      <c r="E1160" t="s">
        <v>393</v>
      </c>
      <c r="F1160">
        <v>23</v>
      </c>
      <c r="G1160" t="s">
        <v>352</v>
      </c>
      <c r="H1160">
        <v>22751</v>
      </c>
      <c r="I1160" t="s">
        <v>7777</v>
      </c>
      <c r="J1160" t="s">
        <v>7778</v>
      </c>
      <c r="K1160" t="s">
        <v>7779</v>
      </c>
      <c r="L1160">
        <v>20000507</v>
      </c>
      <c r="M1160" t="s">
        <v>7783</v>
      </c>
      <c r="N1160">
        <v>223230</v>
      </c>
      <c r="P1160">
        <v>1</v>
      </c>
      <c r="Q1160" t="s">
        <v>357</v>
      </c>
      <c r="S1160" t="s">
        <v>358</v>
      </c>
      <c r="X1160" t="s">
        <v>359</v>
      </c>
      <c r="Z1160" t="s">
        <v>360</v>
      </c>
    </row>
    <row r="1161" spans="1:26">
      <c r="A1161" t="s">
        <v>7823</v>
      </c>
      <c r="B1161">
        <v>65574835</v>
      </c>
      <c r="C1161" t="s">
        <v>7821</v>
      </c>
      <c r="D1161" t="s">
        <v>7822</v>
      </c>
      <c r="E1161" t="s">
        <v>393</v>
      </c>
      <c r="F1161">
        <v>23</v>
      </c>
      <c r="G1161" t="s">
        <v>352</v>
      </c>
      <c r="H1161">
        <v>22751</v>
      </c>
      <c r="I1161" t="s">
        <v>7777</v>
      </c>
      <c r="J1161" t="s">
        <v>7778</v>
      </c>
      <c r="K1161" t="s">
        <v>7779</v>
      </c>
      <c r="L1161">
        <v>20000521</v>
      </c>
      <c r="M1161" t="s">
        <v>7823</v>
      </c>
      <c r="N1161">
        <v>223230</v>
      </c>
      <c r="P1161">
        <v>1</v>
      </c>
      <c r="Q1161" t="s">
        <v>357</v>
      </c>
      <c r="S1161" t="s">
        <v>358</v>
      </c>
      <c r="X1161" t="s">
        <v>359</v>
      </c>
      <c r="Z1161" t="s">
        <v>360</v>
      </c>
    </row>
    <row r="1162" spans="1:26">
      <c r="A1162" t="s">
        <v>7886</v>
      </c>
      <c r="B1162">
        <v>67529332</v>
      </c>
      <c r="C1162" t="s">
        <v>7884</v>
      </c>
      <c r="D1162" t="s">
        <v>7885</v>
      </c>
      <c r="E1162" t="s">
        <v>393</v>
      </c>
      <c r="F1162">
        <v>23</v>
      </c>
      <c r="G1162" t="s">
        <v>352</v>
      </c>
      <c r="H1162">
        <v>22751</v>
      </c>
      <c r="I1162" t="s">
        <v>7777</v>
      </c>
      <c r="J1162" t="s">
        <v>7778</v>
      </c>
      <c r="K1162" t="s">
        <v>7779</v>
      </c>
      <c r="L1162">
        <v>20000713</v>
      </c>
      <c r="M1162" t="s">
        <v>7886</v>
      </c>
      <c r="N1162">
        <v>223230</v>
      </c>
      <c r="P1162">
        <v>1</v>
      </c>
      <c r="Q1162" t="s">
        <v>357</v>
      </c>
      <c r="S1162" t="s">
        <v>358</v>
      </c>
      <c r="X1162" t="s">
        <v>359</v>
      </c>
      <c r="Z1162" t="s">
        <v>360</v>
      </c>
    </row>
    <row r="1163" spans="1:26">
      <c r="A1163" t="s">
        <v>7789</v>
      </c>
      <c r="B1163">
        <v>98758845</v>
      </c>
      <c r="C1163" t="s">
        <v>7787</v>
      </c>
      <c r="D1163" t="s">
        <v>7788</v>
      </c>
      <c r="E1163" t="s">
        <v>393</v>
      </c>
      <c r="F1163">
        <v>23</v>
      </c>
      <c r="G1163" t="s">
        <v>352</v>
      </c>
      <c r="H1163">
        <v>22751</v>
      </c>
      <c r="I1163" t="s">
        <v>7777</v>
      </c>
      <c r="J1163" t="s">
        <v>7778</v>
      </c>
      <c r="K1163" t="s">
        <v>7779</v>
      </c>
      <c r="L1163">
        <v>20001010</v>
      </c>
      <c r="M1163" t="s">
        <v>7789</v>
      </c>
      <c r="N1163">
        <v>223230</v>
      </c>
      <c r="P1163">
        <v>1</v>
      </c>
      <c r="Q1163" t="s">
        <v>357</v>
      </c>
      <c r="S1163" t="s">
        <v>358</v>
      </c>
      <c r="X1163" t="s">
        <v>359</v>
      </c>
      <c r="Z1163" t="s">
        <v>360</v>
      </c>
    </row>
    <row r="1164" spans="1:26">
      <c r="A1164" t="s">
        <v>7930</v>
      </c>
      <c r="B1164">
        <v>98759543</v>
      </c>
      <c r="C1164" t="s">
        <v>7928</v>
      </c>
      <c r="D1164" t="s">
        <v>7929</v>
      </c>
      <c r="E1164" t="s">
        <v>393</v>
      </c>
      <c r="F1164">
        <v>23</v>
      </c>
      <c r="G1164" t="s">
        <v>352</v>
      </c>
      <c r="H1164">
        <v>22751</v>
      </c>
      <c r="I1164" t="s">
        <v>7777</v>
      </c>
      <c r="J1164" t="s">
        <v>7778</v>
      </c>
      <c r="K1164" t="s">
        <v>7779</v>
      </c>
      <c r="L1164">
        <v>20010215</v>
      </c>
      <c r="M1164" t="s">
        <v>7930</v>
      </c>
      <c r="N1164">
        <v>223230</v>
      </c>
      <c r="P1164">
        <v>1</v>
      </c>
      <c r="Q1164" t="s">
        <v>357</v>
      </c>
      <c r="S1164" t="s">
        <v>358</v>
      </c>
      <c r="X1164" t="s">
        <v>359</v>
      </c>
      <c r="Z1164" t="s">
        <v>360</v>
      </c>
    </row>
    <row r="1165" spans="1:26">
      <c r="A1165" t="s">
        <v>7792</v>
      </c>
      <c r="B1165">
        <v>98760535</v>
      </c>
      <c r="C1165" t="s">
        <v>7790</v>
      </c>
      <c r="D1165" t="s">
        <v>7791</v>
      </c>
      <c r="E1165" t="s">
        <v>393</v>
      </c>
      <c r="F1165">
        <v>23</v>
      </c>
      <c r="G1165" t="s">
        <v>352</v>
      </c>
      <c r="H1165">
        <v>22751</v>
      </c>
      <c r="I1165" t="s">
        <v>7777</v>
      </c>
      <c r="J1165" t="s">
        <v>7778</v>
      </c>
      <c r="K1165" t="s">
        <v>7779</v>
      </c>
      <c r="L1165">
        <v>20010314</v>
      </c>
      <c r="M1165" t="s">
        <v>7792</v>
      </c>
      <c r="N1165">
        <v>223230</v>
      </c>
      <c r="P1165">
        <v>1</v>
      </c>
      <c r="Q1165" t="s">
        <v>357</v>
      </c>
      <c r="S1165" t="s">
        <v>358</v>
      </c>
      <c r="X1165" t="s">
        <v>359</v>
      </c>
      <c r="Z1165" t="s">
        <v>360</v>
      </c>
    </row>
    <row r="1166" spans="1:26">
      <c r="A1166" t="s">
        <v>7862</v>
      </c>
      <c r="B1166">
        <v>98760737</v>
      </c>
      <c r="C1166" t="s">
        <v>7860</v>
      </c>
      <c r="D1166" t="s">
        <v>7861</v>
      </c>
      <c r="E1166" t="s">
        <v>393</v>
      </c>
      <c r="F1166">
        <v>23</v>
      </c>
      <c r="G1166" t="s">
        <v>352</v>
      </c>
      <c r="H1166">
        <v>22751</v>
      </c>
      <c r="I1166" t="s">
        <v>7777</v>
      </c>
      <c r="J1166" t="s">
        <v>7778</v>
      </c>
      <c r="K1166" t="s">
        <v>7779</v>
      </c>
      <c r="L1166">
        <v>20000517</v>
      </c>
      <c r="M1166" t="s">
        <v>7862</v>
      </c>
      <c r="N1166">
        <v>223230</v>
      </c>
      <c r="P1166">
        <v>1</v>
      </c>
      <c r="Q1166" t="s">
        <v>357</v>
      </c>
      <c r="S1166" t="s">
        <v>358</v>
      </c>
      <c r="X1166" t="s">
        <v>359</v>
      </c>
      <c r="Z1166" t="s">
        <v>360</v>
      </c>
    </row>
    <row r="1167" spans="1:26">
      <c r="A1167" t="s">
        <v>7853</v>
      </c>
      <c r="B1167">
        <v>98761637</v>
      </c>
      <c r="C1167" t="s">
        <v>7851</v>
      </c>
      <c r="D1167" t="s">
        <v>7852</v>
      </c>
      <c r="E1167" t="s">
        <v>393</v>
      </c>
      <c r="F1167">
        <v>23</v>
      </c>
      <c r="G1167" t="s">
        <v>352</v>
      </c>
      <c r="H1167">
        <v>22751</v>
      </c>
      <c r="I1167" t="s">
        <v>7777</v>
      </c>
      <c r="J1167" t="s">
        <v>7778</v>
      </c>
      <c r="K1167" t="s">
        <v>7779</v>
      </c>
      <c r="L1167">
        <v>20010127</v>
      </c>
      <c r="M1167" t="s">
        <v>7853</v>
      </c>
      <c r="N1167">
        <v>223230</v>
      </c>
      <c r="P1167">
        <v>1</v>
      </c>
      <c r="Q1167" t="s">
        <v>357</v>
      </c>
      <c r="S1167" t="s">
        <v>358</v>
      </c>
      <c r="X1167" t="s">
        <v>359</v>
      </c>
      <c r="Z1167" t="s">
        <v>360</v>
      </c>
    </row>
    <row r="1168" spans="1:26">
      <c r="A1168" t="s">
        <v>7807</v>
      </c>
      <c r="B1168">
        <v>98762133</v>
      </c>
      <c r="C1168" t="s">
        <v>7805</v>
      </c>
      <c r="D1168" t="s">
        <v>7806</v>
      </c>
      <c r="E1168" t="s">
        <v>393</v>
      </c>
      <c r="F1168">
        <v>23</v>
      </c>
      <c r="G1168" t="s">
        <v>352</v>
      </c>
      <c r="H1168">
        <v>22751</v>
      </c>
      <c r="I1168" t="s">
        <v>7777</v>
      </c>
      <c r="J1168" t="s">
        <v>7778</v>
      </c>
      <c r="K1168" t="s">
        <v>7779</v>
      </c>
      <c r="L1168">
        <v>20001110</v>
      </c>
      <c r="M1168" t="s">
        <v>7807</v>
      </c>
      <c r="N1168">
        <v>223230</v>
      </c>
      <c r="P1168">
        <v>1</v>
      </c>
      <c r="Q1168" t="s">
        <v>357</v>
      </c>
      <c r="S1168" t="s">
        <v>358</v>
      </c>
      <c r="X1168" t="s">
        <v>359</v>
      </c>
      <c r="Z1168" t="s">
        <v>360</v>
      </c>
    </row>
    <row r="1169" spans="1:26">
      <c r="A1169" t="s">
        <v>7895</v>
      </c>
      <c r="B1169">
        <v>39855535</v>
      </c>
      <c r="C1169" t="s">
        <v>7893</v>
      </c>
      <c r="D1169" t="s">
        <v>7894</v>
      </c>
      <c r="E1169" t="s">
        <v>351</v>
      </c>
      <c r="F1169">
        <v>23</v>
      </c>
      <c r="G1169" t="s">
        <v>352</v>
      </c>
      <c r="H1169">
        <v>22751</v>
      </c>
      <c r="I1169" t="s">
        <v>7777</v>
      </c>
      <c r="J1169" t="s">
        <v>7778</v>
      </c>
      <c r="K1169" t="s">
        <v>7779</v>
      </c>
      <c r="L1169">
        <v>19980709</v>
      </c>
      <c r="M1169" t="s">
        <v>7895</v>
      </c>
      <c r="N1169">
        <v>223230</v>
      </c>
      <c r="P1169">
        <v>3</v>
      </c>
      <c r="Q1169" t="s">
        <v>357</v>
      </c>
      <c r="S1169" t="s">
        <v>358</v>
      </c>
      <c r="X1169" t="s">
        <v>359</v>
      </c>
      <c r="Z1169" t="s">
        <v>360</v>
      </c>
    </row>
    <row r="1170" spans="1:26">
      <c r="A1170" t="s">
        <v>7832</v>
      </c>
      <c r="B1170">
        <v>39858740</v>
      </c>
      <c r="C1170" t="s">
        <v>7830</v>
      </c>
      <c r="D1170" t="s">
        <v>7831</v>
      </c>
      <c r="E1170" t="s">
        <v>351</v>
      </c>
      <c r="F1170">
        <v>23</v>
      </c>
      <c r="G1170" t="s">
        <v>352</v>
      </c>
      <c r="H1170">
        <v>22751</v>
      </c>
      <c r="I1170" t="s">
        <v>7777</v>
      </c>
      <c r="J1170" t="s">
        <v>7778</v>
      </c>
      <c r="K1170" t="s">
        <v>7779</v>
      </c>
      <c r="L1170">
        <v>19981120</v>
      </c>
      <c r="M1170" t="s">
        <v>7832</v>
      </c>
      <c r="N1170">
        <v>223230</v>
      </c>
      <c r="P1170">
        <v>3</v>
      </c>
      <c r="Q1170" t="s">
        <v>357</v>
      </c>
      <c r="S1170" t="s">
        <v>358</v>
      </c>
      <c r="X1170" t="s">
        <v>359</v>
      </c>
      <c r="Z1170" t="s">
        <v>360</v>
      </c>
    </row>
    <row r="1171" spans="1:26">
      <c r="A1171" t="s">
        <v>7892</v>
      </c>
      <c r="B1171">
        <v>39867942</v>
      </c>
      <c r="C1171" t="s">
        <v>7890</v>
      </c>
      <c r="D1171" t="s">
        <v>7891</v>
      </c>
      <c r="E1171" t="s">
        <v>351</v>
      </c>
      <c r="F1171">
        <v>23</v>
      </c>
      <c r="G1171" t="s">
        <v>352</v>
      </c>
      <c r="H1171">
        <v>22751</v>
      </c>
      <c r="I1171" t="s">
        <v>7777</v>
      </c>
      <c r="J1171" t="s">
        <v>7778</v>
      </c>
      <c r="K1171" t="s">
        <v>7779</v>
      </c>
      <c r="L1171">
        <v>19990225</v>
      </c>
      <c r="M1171" t="s">
        <v>7892</v>
      </c>
      <c r="N1171">
        <v>223230</v>
      </c>
      <c r="P1171">
        <v>3</v>
      </c>
      <c r="Q1171" t="s">
        <v>357</v>
      </c>
      <c r="S1171" t="s">
        <v>358</v>
      </c>
      <c r="X1171" t="s">
        <v>359</v>
      </c>
      <c r="Z1171" t="s">
        <v>360</v>
      </c>
    </row>
    <row r="1172" spans="1:26">
      <c r="A1172" t="s">
        <v>7874</v>
      </c>
      <c r="B1172">
        <v>39884335</v>
      </c>
      <c r="C1172" t="s">
        <v>7872</v>
      </c>
      <c r="D1172" t="s">
        <v>7873</v>
      </c>
      <c r="E1172" t="s">
        <v>351</v>
      </c>
      <c r="F1172">
        <v>23</v>
      </c>
      <c r="G1172" t="s">
        <v>352</v>
      </c>
      <c r="H1172">
        <v>22751</v>
      </c>
      <c r="I1172" t="s">
        <v>7777</v>
      </c>
      <c r="J1172" t="s">
        <v>7778</v>
      </c>
      <c r="K1172" t="s">
        <v>7779</v>
      </c>
      <c r="L1172">
        <v>19980417</v>
      </c>
      <c r="M1172" t="s">
        <v>7874</v>
      </c>
      <c r="N1172">
        <v>223230</v>
      </c>
      <c r="P1172">
        <v>3</v>
      </c>
      <c r="Q1172" t="s">
        <v>357</v>
      </c>
      <c r="S1172" t="s">
        <v>358</v>
      </c>
      <c r="X1172" t="s">
        <v>359</v>
      </c>
      <c r="Z1172" t="s">
        <v>360</v>
      </c>
    </row>
    <row r="1173" spans="1:26">
      <c r="A1173" t="s">
        <v>7859</v>
      </c>
      <c r="B1173">
        <v>39930428</v>
      </c>
      <c r="C1173" t="s">
        <v>7857</v>
      </c>
      <c r="D1173" t="s">
        <v>7858</v>
      </c>
      <c r="E1173" t="s">
        <v>351</v>
      </c>
      <c r="F1173">
        <v>23</v>
      </c>
      <c r="G1173" t="s">
        <v>352</v>
      </c>
      <c r="H1173">
        <v>22751</v>
      </c>
      <c r="I1173" t="s">
        <v>7777</v>
      </c>
      <c r="J1173" t="s">
        <v>7778</v>
      </c>
      <c r="K1173" t="s">
        <v>7779</v>
      </c>
      <c r="L1173">
        <v>19981028</v>
      </c>
      <c r="M1173" t="s">
        <v>7859</v>
      </c>
      <c r="N1173">
        <v>223230</v>
      </c>
      <c r="P1173">
        <v>3</v>
      </c>
      <c r="Q1173" t="s">
        <v>357</v>
      </c>
      <c r="S1173" t="s">
        <v>358</v>
      </c>
      <c r="X1173" t="s">
        <v>359</v>
      </c>
      <c r="Z1173" t="s">
        <v>360</v>
      </c>
    </row>
    <row r="1174" spans="1:26">
      <c r="A1174" t="s">
        <v>7913</v>
      </c>
      <c r="B1174">
        <v>45791531</v>
      </c>
      <c r="C1174" t="s">
        <v>7911</v>
      </c>
      <c r="D1174" t="s">
        <v>7912</v>
      </c>
      <c r="E1174" t="s">
        <v>351</v>
      </c>
      <c r="F1174">
        <v>23</v>
      </c>
      <c r="G1174" t="s">
        <v>352</v>
      </c>
      <c r="H1174">
        <v>22751</v>
      </c>
      <c r="I1174" t="s">
        <v>7777</v>
      </c>
      <c r="J1174" t="s">
        <v>7778</v>
      </c>
      <c r="K1174" t="s">
        <v>7779</v>
      </c>
      <c r="L1174">
        <v>19980520</v>
      </c>
      <c r="M1174" t="s">
        <v>7913</v>
      </c>
      <c r="N1174">
        <v>223230</v>
      </c>
      <c r="P1174">
        <v>3</v>
      </c>
      <c r="Q1174" t="s">
        <v>357</v>
      </c>
      <c r="S1174" t="s">
        <v>358</v>
      </c>
      <c r="X1174" t="s">
        <v>359</v>
      </c>
      <c r="Z1174" t="s">
        <v>360</v>
      </c>
    </row>
    <row r="1175" spans="1:26">
      <c r="A1175" t="s">
        <v>7856</v>
      </c>
      <c r="B1175">
        <v>48988239</v>
      </c>
      <c r="C1175" t="s">
        <v>7854</v>
      </c>
      <c r="D1175" t="s">
        <v>7855</v>
      </c>
      <c r="E1175" t="s">
        <v>351</v>
      </c>
      <c r="F1175">
        <v>23</v>
      </c>
      <c r="G1175" t="s">
        <v>352</v>
      </c>
      <c r="H1175">
        <v>22751</v>
      </c>
      <c r="I1175" t="s">
        <v>7777</v>
      </c>
      <c r="J1175" t="s">
        <v>7778</v>
      </c>
      <c r="K1175" t="s">
        <v>7779</v>
      </c>
      <c r="L1175">
        <v>19991211</v>
      </c>
      <c r="M1175" t="s">
        <v>7856</v>
      </c>
      <c r="N1175">
        <v>223230</v>
      </c>
      <c r="P1175">
        <v>2</v>
      </c>
      <c r="Q1175" t="s">
        <v>357</v>
      </c>
      <c r="S1175" t="s">
        <v>358</v>
      </c>
      <c r="X1175" t="s">
        <v>359</v>
      </c>
      <c r="Z1175" t="s">
        <v>360</v>
      </c>
    </row>
    <row r="1176" spans="1:26">
      <c r="A1176" t="s">
        <v>7826</v>
      </c>
      <c r="B1176">
        <v>49386030</v>
      </c>
      <c r="C1176" t="s">
        <v>7824</v>
      </c>
      <c r="D1176" t="s">
        <v>7825</v>
      </c>
      <c r="E1176" t="s">
        <v>351</v>
      </c>
      <c r="F1176">
        <v>23</v>
      </c>
      <c r="G1176" t="s">
        <v>352</v>
      </c>
      <c r="H1176">
        <v>22751</v>
      </c>
      <c r="I1176" t="s">
        <v>7777</v>
      </c>
      <c r="J1176" t="s">
        <v>7778</v>
      </c>
      <c r="K1176" t="s">
        <v>7779</v>
      </c>
      <c r="L1176">
        <v>19990515</v>
      </c>
      <c r="M1176" t="s">
        <v>7826</v>
      </c>
      <c r="N1176">
        <v>223230</v>
      </c>
      <c r="P1176">
        <v>2</v>
      </c>
      <c r="Q1176" t="s">
        <v>357</v>
      </c>
      <c r="S1176" t="s">
        <v>358</v>
      </c>
      <c r="X1176" t="s">
        <v>359</v>
      </c>
      <c r="Z1176" t="s">
        <v>360</v>
      </c>
    </row>
    <row r="1177" spans="1:26">
      <c r="A1177" t="s">
        <v>7850</v>
      </c>
      <c r="B1177">
        <v>57306425</v>
      </c>
      <c r="C1177" t="s">
        <v>7848</v>
      </c>
      <c r="D1177" t="s">
        <v>7849</v>
      </c>
      <c r="E1177" t="s">
        <v>351</v>
      </c>
      <c r="F1177">
        <v>23</v>
      </c>
      <c r="G1177" t="s">
        <v>352</v>
      </c>
      <c r="H1177">
        <v>22751</v>
      </c>
      <c r="I1177" t="s">
        <v>7777</v>
      </c>
      <c r="J1177" t="s">
        <v>7778</v>
      </c>
      <c r="K1177" t="s">
        <v>7779</v>
      </c>
      <c r="L1177">
        <v>19991130</v>
      </c>
      <c r="M1177" t="s">
        <v>7850</v>
      </c>
      <c r="N1177">
        <v>223230</v>
      </c>
      <c r="P1177">
        <v>2</v>
      </c>
      <c r="Q1177" t="s">
        <v>357</v>
      </c>
      <c r="S1177" t="s">
        <v>358</v>
      </c>
      <c r="X1177" t="s">
        <v>359</v>
      </c>
      <c r="Z1177" t="s">
        <v>360</v>
      </c>
    </row>
    <row r="1178" spans="1:26">
      <c r="A1178" t="s">
        <v>7904</v>
      </c>
      <c r="B1178">
        <v>75733631</v>
      </c>
      <c r="C1178" t="s">
        <v>7902</v>
      </c>
      <c r="D1178" t="s">
        <v>7903</v>
      </c>
      <c r="E1178" t="s">
        <v>351</v>
      </c>
      <c r="F1178">
        <v>23</v>
      </c>
      <c r="G1178" t="s">
        <v>352</v>
      </c>
      <c r="H1178">
        <v>22751</v>
      </c>
      <c r="I1178" t="s">
        <v>7777</v>
      </c>
      <c r="J1178" t="s">
        <v>7778</v>
      </c>
      <c r="K1178" t="s">
        <v>7779</v>
      </c>
      <c r="L1178">
        <v>19980409</v>
      </c>
      <c r="M1178" t="s">
        <v>7904</v>
      </c>
      <c r="N1178">
        <v>223230</v>
      </c>
      <c r="P1178">
        <v>3</v>
      </c>
      <c r="Q1178" t="s">
        <v>357</v>
      </c>
      <c r="S1178" t="s">
        <v>358</v>
      </c>
      <c r="X1178" t="s">
        <v>359</v>
      </c>
      <c r="Z1178" t="s">
        <v>360</v>
      </c>
    </row>
    <row r="1179" spans="1:26">
      <c r="A1179" t="s">
        <v>7813</v>
      </c>
      <c r="B1179">
        <v>75734026</v>
      </c>
      <c r="C1179" t="s">
        <v>7811</v>
      </c>
      <c r="D1179" t="s">
        <v>7812</v>
      </c>
      <c r="E1179" t="s">
        <v>351</v>
      </c>
      <c r="F1179">
        <v>23</v>
      </c>
      <c r="G1179" t="s">
        <v>352</v>
      </c>
      <c r="H1179">
        <v>22751</v>
      </c>
      <c r="I1179" t="s">
        <v>7777</v>
      </c>
      <c r="J1179" t="s">
        <v>7778</v>
      </c>
      <c r="K1179" t="s">
        <v>7779</v>
      </c>
      <c r="L1179">
        <v>19980519</v>
      </c>
      <c r="M1179" t="s">
        <v>7813</v>
      </c>
      <c r="N1179">
        <v>223230</v>
      </c>
      <c r="P1179">
        <v>3</v>
      </c>
      <c r="Q1179" t="s">
        <v>357</v>
      </c>
      <c r="S1179" t="s">
        <v>358</v>
      </c>
      <c r="X1179" t="s">
        <v>359</v>
      </c>
      <c r="Z1179" t="s">
        <v>360</v>
      </c>
    </row>
    <row r="1180" spans="1:26">
      <c r="A1180" t="s">
        <v>7922</v>
      </c>
      <c r="B1180">
        <v>75734632</v>
      </c>
      <c r="C1180" t="s">
        <v>7920</v>
      </c>
      <c r="D1180" t="s">
        <v>7921</v>
      </c>
      <c r="E1180" t="s">
        <v>351</v>
      </c>
      <c r="F1180">
        <v>23</v>
      </c>
      <c r="G1180" t="s">
        <v>352</v>
      </c>
      <c r="H1180">
        <v>22751</v>
      </c>
      <c r="I1180" t="s">
        <v>7777</v>
      </c>
      <c r="J1180" t="s">
        <v>7778</v>
      </c>
      <c r="K1180" t="s">
        <v>7779</v>
      </c>
      <c r="L1180">
        <v>19990119</v>
      </c>
      <c r="M1180" t="s">
        <v>7922</v>
      </c>
      <c r="N1180">
        <v>223230</v>
      </c>
      <c r="P1180">
        <v>3</v>
      </c>
      <c r="Q1180" t="s">
        <v>357</v>
      </c>
      <c r="S1180" t="s">
        <v>358</v>
      </c>
      <c r="X1180" t="s">
        <v>359</v>
      </c>
      <c r="Z1180" t="s">
        <v>360</v>
      </c>
    </row>
    <row r="1181" spans="1:26">
      <c r="A1181" t="s">
        <v>7925</v>
      </c>
      <c r="B1181">
        <v>75736028</v>
      </c>
      <c r="C1181" t="s">
        <v>7923</v>
      </c>
      <c r="D1181" t="s">
        <v>7924</v>
      </c>
      <c r="E1181" t="s">
        <v>351</v>
      </c>
      <c r="F1181">
        <v>23</v>
      </c>
      <c r="G1181" t="s">
        <v>352</v>
      </c>
      <c r="H1181">
        <v>22751</v>
      </c>
      <c r="I1181" t="s">
        <v>7777</v>
      </c>
      <c r="J1181" t="s">
        <v>7778</v>
      </c>
      <c r="K1181" t="s">
        <v>7779</v>
      </c>
      <c r="L1181">
        <v>19980711</v>
      </c>
      <c r="M1181" t="s">
        <v>7925</v>
      </c>
      <c r="N1181">
        <v>223230</v>
      </c>
      <c r="P1181">
        <v>3</v>
      </c>
      <c r="Q1181" t="s">
        <v>357</v>
      </c>
      <c r="S1181" t="s">
        <v>358</v>
      </c>
      <c r="X1181" t="s">
        <v>359</v>
      </c>
      <c r="Z1181" t="s">
        <v>360</v>
      </c>
    </row>
    <row r="1182" spans="1:26">
      <c r="A1182" t="s">
        <v>7883</v>
      </c>
      <c r="B1182">
        <v>75738131</v>
      </c>
      <c r="C1182" t="s">
        <v>7881</v>
      </c>
      <c r="D1182" t="s">
        <v>7882</v>
      </c>
      <c r="E1182" t="s">
        <v>351</v>
      </c>
      <c r="F1182">
        <v>23</v>
      </c>
      <c r="G1182" t="s">
        <v>352</v>
      </c>
      <c r="H1182">
        <v>22751</v>
      </c>
      <c r="I1182" t="s">
        <v>7777</v>
      </c>
      <c r="J1182" t="s">
        <v>7778</v>
      </c>
      <c r="K1182" t="s">
        <v>7779</v>
      </c>
      <c r="L1182">
        <v>19980701</v>
      </c>
      <c r="M1182" t="s">
        <v>7883</v>
      </c>
      <c r="N1182">
        <v>223230</v>
      </c>
      <c r="P1182">
        <v>3</v>
      </c>
      <c r="Q1182" t="s">
        <v>357</v>
      </c>
      <c r="S1182" t="s">
        <v>358</v>
      </c>
      <c r="X1182" t="s">
        <v>359</v>
      </c>
      <c r="Z1182" t="s">
        <v>360</v>
      </c>
    </row>
    <row r="1183" spans="1:26">
      <c r="A1183" t="s">
        <v>7793</v>
      </c>
      <c r="B1183">
        <v>86280024</v>
      </c>
      <c r="C1183" t="s">
        <v>1885</v>
      </c>
      <c r="D1183" t="s">
        <v>1886</v>
      </c>
      <c r="E1183" t="s">
        <v>351</v>
      </c>
      <c r="F1183">
        <v>23</v>
      </c>
      <c r="G1183" t="s">
        <v>352</v>
      </c>
      <c r="H1183">
        <v>22751</v>
      </c>
      <c r="I1183" t="s">
        <v>7777</v>
      </c>
      <c r="J1183" t="s">
        <v>7778</v>
      </c>
      <c r="K1183" t="s">
        <v>7779</v>
      </c>
      <c r="L1183">
        <v>19990908</v>
      </c>
      <c r="M1183" t="s">
        <v>7793</v>
      </c>
      <c r="N1183">
        <v>223230</v>
      </c>
      <c r="P1183">
        <v>2</v>
      </c>
      <c r="Q1183" t="s">
        <v>357</v>
      </c>
      <c r="S1183" t="s">
        <v>358</v>
      </c>
      <c r="X1183" t="s">
        <v>359</v>
      </c>
      <c r="Z1183" t="s">
        <v>360</v>
      </c>
    </row>
    <row r="1184" spans="1:26">
      <c r="A1184" t="s">
        <v>7810</v>
      </c>
      <c r="B1184">
        <v>86280226</v>
      </c>
      <c r="C1184" t="s">
        <v>7808</v>
      </c>
      <c r="D1184" t="s">
        <v>7809</v>
      </c>
      <c r="E1184" t="s">
        <v>351</v>
      </c>
      <c r="F1184">
        <v>23</v>
      </c>
      <c r="G1184" t="s">
        <v>352</v>
      </c>
      <c r="H1184">
        <v>22751</v>
      </c>
      <c r="I1184" t="s">
        <v>7777</v>
      </c>
      <c r="J1184" t="s">
        <v>7778</v>
      </c>
      <c r="K1184" t="s">
        <v>7779</v>
      </c>
      <c r="L1184">
        <v>20000221</v>
      </c>
      <c r="M1184" t="s">
        <v>7810</v>
      </c>
      <c r="N1184">
        <v>223230</v>
      </c>
      <c r="P1184">
        <v>2</v>
      </c>
      <c r="Q1184" t="s">
        <v>357</v>
      </c>
      <c r="S1184" t="s">
        <v>358</v>
      </c>
      <c r="X1184" t="s">
        <v>359</v>
      </c>
      <c r="Z1184" t="s">
        <v>360</v>
      </c>
    </row>
    <row r="1185" spans="1:26">
      <c r="A1185" t="s">
        <v>7780</v>
      </c>
      <c r="B1185">
        <v>86280630</v>
      </c>
      <c r="C1185" t="s">
        <v>7775</v>
      </c>
      <c r="D1185" t="s">
        <v>7776</v>
      </c>
      <c r="E1185" t="s">
        <v>351</v>
      </c>
      <c r="F1185">
        <v>23</v>
      </c>
      <c r="G1185" t="s">
        <v>352</v>
      </c>
      <c r="H1185">
        <v>22751</v>
      </c>
      <c r="I1185" t="s">
        <v>7777</v>
      </c>
      <c r="J1185" t="s">
        <v>7778</v>
      </c>
      <c r="K1185" t="s">
        <v>7779</v>
      </c>
      <c r="L1185">
        <v>20000101</v>
      </c>
      <c r="M1185" t="s">
        <v>7780</v>
      </c>
      <c r="N1185">
        <v>223230</v>
      </c>
      <c r="P1185">
        <v>2</v>
      </c>
      <c r="Q1185" t="s">
        <v>357</v>
      </c>
      <c r="S1185" t="s">
        <v>358</v>
      </c>
      <c r="X1185" t="s">
        <v>359</v>
      </c>
      <c r="Z1185" t="s">
        <v>360</v>
      </c>
    </row>
    <row r="1186" spans="1:26">
      <c r="A1186" t="s">
        <v>7916</v>
      </c>
      <c r="B1186">
        <v>86280832</v>
      </c>
      <c r="C1186" t="s">
        <v>7914</v>
      </c>
      <c r="D1186" t="s">
        <v>7915</v>
      </c>
      <c r="E1186" t="s">
        <v>351</v>
      </c>
      <c r="F1186">
        <v>23</v>
      </c>
      <c r="G1186" t="s">
        <v>352</v>
      </c>
      <c r="H1186">
        <v>22751</v>
      </c>
      <c r="I1186" t="s">
        <v>7777</v>
      </c>
      <c r="J1186" t="s">
        <v>7778</v>
      </c>
      <c r="K1186" t="s">
        <v>7779</v>
      </c>
      <c r="L1186">
        <v>19990805</v>
      </c>
      <c r="M1186" t="s">
        <v>7916</v>
      </c>
      <c r="N1186">
        <v>223230</v>
      </c>
      <c r="P1186">
        <v>2</v>
      </c>
      <c r="Q1186" t="s">
        <v>357</v>
      </c>
      <c r="S1186" t="s">
        <v>358</v>
      </c>
      <c r="X1186" t="s">
        <v>359</v>
      </c>
      <c r="Z1186" t="s">
        <v>360</v>
      </c>
    </row>
    <row r="1187" spans="1:26">
      <c r="A1187" t="s">
        <v>7819</v>
      </c>
      <c r="B1187">
        <v>86281328</v>
      </c>
      <c r="C1187" t="s">
        <v>7817</v>
      </c>
      <c r="D1187" t="s">
        <v>7818</v>
      </c>
      <c r="E1187" t="s">
        <v>351</v>
      </c>
      <c r="F1187">
        <v>23</v>
      </c>
      <c r="G1187" t="s">
        <v>352</v>
      </c>
      <c r="H1187">
        <v>22751</v>
      </c>
      <c r="I1187" t="s">
        <v>7777</v>
      </c>
      <c r="J1187" t="s">
        <v>7778</v>
      </c>
      <c r="K1187" t="s">
        <v>7779</v>
      </c>
      <c r="L1187">
        <v>19990410</v>
      </c>
      <c r="M1187" t="s">
        <v>7819</v>
      </c>
      <c r="N1187">
        <v>223230</v>
      </c>
      <c r="O1187" t="s">
        <v>7820</v>
      </c>
      <c r="P1187">
        <v>2</v>
      </c>
      <c r="Q1187" t="s">
        <v>357</v>
      </c>
      <c r="S1187" t="s">
        <v>358</v>
      </c>
      <c r="X1187" t="s">
        <v>359</v>
      </c>
      <c r="Z1187" t="s">
        <v>360</v>
      </c>
    </row>
    <row r="1188" spans="1:26">
      <c r="A1188" t="s">
        <v>7865</v>
      </c>
      <c r="B1188">
        <v>86281631</v>
      </c>
      <c r="C1188" t="s">
        <v>7863</v>
      </c>
      <c r="D1188" t="s">
        <v>7864</v>
      </c>
      <c r="E1188" t="s">
        <v>351</v>
      </c>
      <c r="F1188">
        <v>23</v>
      </c>
      <c r="G1188" t="s">
        <v>352</v>
      </c>
      <c r="H1188">
        <v>22751</v>
      </c>
      <c r="I1188" t="s">
        <v>7777</v>
      </c>
      <c r="J1188" t="s">
        <v>7778</v>
      </c>
      <c r="K1188" t="s">
        <v>7779</v>
      </c>
      <c r="L1188">
        <v>19990523</v>
      </c>
      <c r="M1188" t="s">
        <v>7865</v>
      </c>
      <c r="N1188">
        <v>223230</v>
      </c>
      <c r="P1188">
        <v>2</v>
      </c>
      <c r="Q1188" t="s">
        <v>357</v>
      </c>
      <c r="S1188" t="s">
        <v>358</v>
      </c>
      <c r="X1188" t="s">
        <v>359</v>
      </c>
      <c r="Z1188" t="s">
        <v>360</v>
      </c>
    </row>
    <row r="1189" spans="1:26">
      <c r="A1189" t="s">
        <v>7927</v>
      </c>
      <c r="B1189">
        <v>86281934</v>
      </c>
      <c r="C1189" t="s">
        <v>7926</v>
      </c>
      <c r="D1189" t="s">
        <v>1078</v>
      </c>
      <c r="E1189" t="s">
        <v>351</v>
      </c>
      <c r="F1189">
        <v>23</v>
      </c>
      <c r="G1189" t="s">
        <v>352</v>
      </c>
      <c r="H1189">
        <v>22751</v>
      </c>
      <c r="I1189" t="s">
        <v>7777</v>
      </c>
      <c r="J1189" t="s">
        <v>7778</v>
      </c>
      <c r="K1189" t="s">
        <v>7779</v>
      </c>
      <c r="L1189">
        <v>19990427</v>
      </c>
      <c r="M1189" t="s">
        <v>7927</v>
      </c>
      <c r="N1189">
        <v>223230</v>
      </c>
      <c r="P1189">
        <v>2</v>
      </c>
      <c r="Q1189" t="s">
        <v>357</v>
      </c>
      <c r="S1189" t="s">
        <v>358</v>
      </c>
      <c r="X1189" t="s">
        <v>359</v>
      </c>
      <c r="Z1189" t="s">
        <v>360</v>
      </c>
    </row>
    <row r="1190" spans="1:26">
      <c r="A1190" t="s">
        <v>7919</v>
      </c>
      <c r="B1190">
        <v>95500221</v>
      </c>
      <c r="C1190" t="s">
        <v>7917</v>
      </c>
      <c r="D1190" t="s">
        <v>7918</v>
      </c>
      <c r="E1190" t="s">
        <v>351</v>
      </c>
      <c r="F1190">
        <v>23</v>
      </c>
      <c r="G1190" t="s">
        <v>352</v>
      </c>
      <c r="H1190">
        <v>22751</v>
      </c>
      <c r="I1190" t="s">
        <v>7777</v>
      </c>
      <c r="J1190" t="s">
        <v>7778</v>
      </c>
      <c r="K1190" t="s">
        <v>7779</v>
      </c>
      <c r="L1190">
        <v>19991012</v>
      </c>
      <c r="M1190" t="s">
        <v>7919</v>
      </c>
      <c r="N1190">
        <v>223230</v>
      </c>
      <c r="P1190">
        <v>2</v>
      </c>
      <c r="Q1190" t="s">
        <v>357</v>
      </c>
      <c r="S1190" t="s">
        <v>358</v>
      </c>
      <c r="X1190" t="s">
        <v>359</v>
      </c>
      <c r="Z1190" t="s">
        <v>360</v>
      </c>
    </row>
    <row r="1191" spans="1:26">
      <c r="A1191" t="s">
        <v>7838</v>
      </c>
      <c r="B1191">
        <v>96794439</v>
      </c>
      <c r="C1191" t="s">
        <v>7836</v>
      </c>
      <c r="D1191" t="s">
        <v>7837</v>
      </c>
      <c r="E1191" t="s">
        <v>351</v>
      </c>
      <c r="F1191">
        <v>23</v>
      </c>
      <c r="G1191" t="s">
        <v>352</v>
      </c>
      <c r="H1191">
        <v>22751</v>
      </c>
      <c r="I1191" t="s">
        <v>7777</v>
      </c>
      <c r="J1191" t="s">
        <v>7778</v>
      </c>
      <c r="K1191" t="s">
        <v>7779</v>
      </c>
      <c r="L1191">
        <v>20000110</v>
      </c>
      <c r="M1191" t="s">
        <v>7838</v>
      </c>
      <c r="N1191">
        <v>223230</v>
      </c>
      <c r="P1191">
        <v>2</v>
      </c>
      <c r="Q1191" t="s">
        <v>357</v>
      </c>
      <c r="S1191" t="s">
        <v>358</v>
      </c>
      <c r="X1191" t="s">
        <v>359</v>
      </c>
      <c r="Z1191" t="s">
        <v>360</v>
      </c>
    </row>
    <row r="1192" spans="1:26">
      <c r="A1192" t="s">
        <v>7877</v>
      </c>
      <c r="B1192">
        <v>72882835</v>
      </c>
      <c r="C1192" t="s">
        <v>7875</v>
      </c>
      <c r="D1192" t="s">
        <v>7876</v>
      </c>
      <c r="E1192" t="s">
        <v>351</v>
      </c>
      <c r="F1192">
        <v>23</v>
      </c>
      <c r="G1192" t="s">
        <v>352</v>
      </c>
      <c r="H1192">
        <v>22751</v>
      </c>
      <c r="I1192" t="s">
        <v>7777</v>
      </c>
      <c r="J1192" t="s">
        <v>7778</v>
      </c>
      <c r="K1192" t="s">
        <v>7779</v>
      </c>
      <c r="L1192">
        <v>20000704</v>
      </c>
      <c r="M1192" t="s">
        <v>7877</v>
      </c>
      <c r="N1192">
        <v>223230</v>
      </c>
      <c r="P1192">
        <v>1</v>
      </c>
      <c r="Q1192" t="s">
        <v>357</v>
      </c>
      <c r="S1192" t="s">
        <v>358</v>
      </c>
      <c r="X1192" t="s">
        <v>359</v>
      </c>
      <c r="Z1192" t="s">
        <v>360</v>
      </c>
    </row>
    <row r="1193" spans="1:26">
      <c r="A1193" t="s">
        <v>7910</v>
      </c>
      <c r="B1193">
        <v>85517733</v>
      </c>
      <c r="C1193" t="s">
        <v>7908</v>
      </c>
      <c r="D1193" t="s">
        <v>7909</v>
      </c>
      <c r="E1193" t="s">
        <v>351</v>
      </c>
      <c r="F1193">
        <v>23</v>
      </c>
      <c r="G1193" t="s">
        <v>352</v>
      </c>
      <c r="H1193">
        <v>22751</v>
      </c>
      <c r="I1193" t="s">
        <v>7777</v>
      </c>
      <c r="J1193" t="s">
        <v>7778</v>
      </c>
      <c r="K1193" t="s">
        <v>7779</v>
      </c>
      <c r="L1193">
        <v>20001207</v>
      </c>
      <c r="M1193" t="s">
        <v>7910</v>
      </c>
      <c r="N1193">
        <v>223230</v>
      </c>
      <c r="P1193">
        <v>1</v>
      </c>
      <c r="Q1193" t="s">
        <v>357</v>
      </c>
      <c r="S1193" t="s">
        <v>358</v>
      </c>
      <c r="X1193" t="s">
        <v>359</v>
      </c>
      <c r="Z1193" t="s">
        <v>360</v>
      </c>
    </row>
    <row r="1194" spans="1:26">
      <c r="A1194" t="s">
        <v>7795</v>
      </c>
      <c r="B1194">
        <v>98756136</v>
      </c>
      <c r="C1194" t="s">
        <v>7794</v>
      </c>
      <c r="D1194" t="s">
        <v>1357</v>
      </c>
      <c r="E1194" t="s">
        <v>351</v>
      </c>
      <c r="F1194">
        <v>23</v>
      </c>
      <c r="G1194" t="s">
        <v>352</v>
      </c>
      <c r="H1194">
        <v>22751</v>
      </c>
      <c r="I1194" t="s">
        <v>7777</v>
      </c>
      <c r="J1194" t="s">
        <v>7778</v>
      </c>
      <c r="K1194" t="s">
        <v>7779</v>
      </c>
      <c r="L1194">
        <v>20001012</v>
      </c>
      <c r="M1194" t="s">
        <v>7795</v>
      </c>
      <c r="N1194">
        <v>223230</v>
      </c>
      <c r="P1194">
        <v>1</v>
      </c>
      <c r="Q1194" t="s">
        <v>357</v>
      </c>
      <c r="S1194" t="s">
        <v>358</v>
      </c>
      <c r="X1194" t="s">
        <v>359</v>
      </c>
      <c r="Z1194" t="s">
        <v>360</v>
      </c>
    </row>
    <row r="1195" spans="1:26">
      <c r="A1195" t="s">
        <v>7880</v>
      </c>
      <c r="B1195">
        <v>98756641</v>
      </c>
      <c r="C1195" t="s">
        <v>7878</v>
      </c>
      <c r="D1195" t="s">
        <v>7879</v>
      </c>
      <c r="E1195" t="s">
        <v>351</v>
      </c>
      <c r="F1195">
        <v>23</v>
      </c>
      <c r="G1195" t="s">
        <v>352</v>
      </c>
      <c r="H1195">
        <v>22751</v>
      </c>
      <c r="I1195" t="s">
        <v>7777</v>
      </c>
      <c r="J1195" t="s">
        <v>7778</v>
      </c>
      <c r="K1195" t="s">
        <v>7779</v>
      </c>
      <c r="L1195">
        <v>20000819</v>
      </c>
      <c r="M1195" t="s">
        <v>7880</v>
      </c>
      <c r="N1195">
        <v>223230</v>
      </c>
      <c r="P1195">
        <v>1</v>
      </c>
      <c r="Q1195" t="s">
        <v>357</v>
      </c>
      <c r="S1195" t="s">
        <v>358</v>
      </c>
      <c r="X1195" t="s">
        <v>359</v>
      </c>
      <c r="Z1195" t="s">
        <v>360</v>
      </c>
    </row>
    <row r="1196" spans="1:26">
      <c r="A1196" t="s">
        <v>7841</v>
      </c>
      <c r="B1196">
        <v>98756944</v>
      </c>
      <c r="C1196" t="s">
        <v>7839</v>
      </c>
      <c r="D1196" t="s">
        <v>7840</v>
      </c>
      <c r="E1196" t="s">
        <v>351</v>
      </c>
      <c r="F1196">
        <v>23</v>
      </c>
      <c r="G1196" t="s">
        <v>352</v>
      </c>
      <c r="H1196">
        <v>22751</v>
      </c>
      <c r="I1196" t="s">
        <v>7777</v>
      </c>
      <c r="J1196" t="s">
        <v>7778</v>
      </c>
      <c r="K1196" t="s">
        <v>7779</v>
      </c>
      <c r="L1196">
        <v>20000706</v>
      </c>
      <c r="M1196" t="s">
        <v>7841</v>
      </c>
      <c r="N1196">
        <v>223230</v>
      </c>
      <c r="P1196">
        <v>1</v>
      </c>
      <c r="Q1196" t="s">
        <v>357</v>
      </c>
      <c r="S1196" t="s">
        <v>358</v>
      </c>
      <c r="X1196" t="s">
        <v>359</v>
      </c>
      <c r="Z1196" t="s">
        <v>360</v>
      </c>
    </row>
    <row r="1197" spans="1:26">
      <c r="A1197" t="s">
        <v>7844</v>
      </c>
      <c r="B1197">
        <v>98758643</v>
      </c>
      <c r="C1197" t="s">
        <v>7842</v>
      </c>
      <c r="D1197" t="s">
        <v>7843</v>
      </c>
      <c r="E1197" t="s">
        <v>351</v>
      </c>
      <c r="F1197">
        <v>23</v>
      </c>
      <c r="G1197" t="s">
        <v>352</v>
      </c>
      <c r="H1197">
        <v>22751</v>
      </c>
      <c r="I1197" t="s">
        <v>7777</v>
      </c>
      <c r="J1197" t="s">
        <v>7778</v>
      </c>
      <c r="K1197" t="s">
        <v>7779</v>
      </c>
      <c r="L1197">
        <v>20000731</v>
      </c>
      <c r="M1197" t="s">
        <v>7844</v>
      </c>
      <c r="N1197">
        <v>223230</v>
      </c>
      <c r="P1197">
        <v>1</v>
      </c>
      <c r="Q1197" t="s">
        <v>357</v>
      </c>
      <c r="S1197" t="s">
        <v>358</v>
      </c>
      <c r="X1197" t="s">
        <v>359</v>
      </c>
      <c r="Z1197" t="s">
        <v>360</v>
      </c>
    </row>
    <row r="1198" spans="1:26">
      <c r="A1198" t="s">
        <v>7933</v>
      </c>
      <c r="B1198">
        <v>98758744</v>
      </c>
      <c r="C1198" t="s">
        <v>7931</v>
      </c>
      <c r="D1198" t="s">
        <v>7932</v>
      </c>
      <c r="E1198" t="s">
        <v>351</v>
      </c>
      <c r="F1198">
        <v>23</v>
      </c>
      <c r="G1198" t="s">
        <v>352</v>
      </c>
      <c r="H1198">
        <v>22751</v>
      </c>
      <c r="I1198" t="s">
        <v>7777</v>
      </c>
      <c r="J1198" t="s">
        <v>7778</v>
      </c>
      <c r="K1198" t="s">
        <v>7779</v>
      </c>
      <c r="L1198">
        <v>20000611</v>
      </c>
      <c r="M1198" t="s">
        <v>7933</v>
      </c>
      <c r="N1198">
        <v>223230</v>
      </c>
      <c r="P1198">
        <v>1</v>
      </c>
      <c r="Q1198" t="s">
        <v>357</v>
      </c>
      <c r="S1198" t="s">
        <v>358</v>
      </c>
      <c r="X1198" t="s">
        <v>359</v>
      </c>
      <c r="Z1198" t="s">
        <v>360</v>
      </c>
    </row>
    <row r="1199" spans="1:26">
      <c r="A1199" t="s">
        <v>7868</v>
      </c>
      <c r="B1199">
        <v>98763538</v>
      </c>
      <c r="C1199" t="s">
        <v>7866</v>
      </c>
      <c r="D1199" t="s">
        <v>7867</v>
      </c>
      <c r="E1199" t="s">
        <v>351</v>
      </c>
      <c r="F1199">
        <v>23</v>
      </c>
      <c r="G1199" t="s">
        <v>352</v>
      </c>
      <c r="H1199">
        <v>22751</v>
      </c>
      <c r="I1199" t="s">
        <v>7777</v>
      </c>
      <c r="J1199" t="s">
        <v>7778</v>
      </c>
      <c r="K1199" t="s">
        <v>7779</v>
      </c>
      <c r="L1199">
        <v>19990621</v>
      </c>
      <c r="M1199" t="s">
        <v>7868</v>
      </c>
      <c r="N1199">
        <v>223230</v>
      </c>
      <c r="P1199">
        <v>2</v>
      </c>
      <c r="Q1199" t="s">
        <v>357</v>
      </c>
      <c r="S1199" t="s">
        <v>358</v>
      </c>
      <c r="X1199" t="s">
        <v>359</v>
      </c>
      <c r="Z1199" t="s">
        <v>360</v>
      </c>
    </row>
    <row r="1200" spans="1:26">
      <c r="A1200" t="s">
        <v>8120</v>
      </c>
      <c r="B1200">
        <v>39826937</v>
      </c>
      <c r="C1200" t="s">
        <v>8118</v>
      </c>
      <c r="D1200" t="s">
        <v>8119</v>
      </c>
      <c r="E1200" t="s">
        <v>393</v>
      </c>
      <c r="F1200">
        <v>23</v>
      </c>
      <c r="G1200" t="s">
        <v>352</v>
      </c>
      <c r="H1200">
        <v>22752</v>
      </c>
      <c r="I1200" t="s">
        <v>8102</v>
      </c>
      <c r="J1200" t="s">
        <v>8103</v>
      </c>
      <c r="K1200" t="s">
        <v>8104</v>
      </c>
      <c r="L1200">
        <v>19990319</v>
      </c>
      <c r="M1200" t="s">
        <v>8120</v>
      </c>
      <c r="N1200">
        <v>223231</v>
      </c>
      <c r="P1200">
        <v>3</v>
      </c>
      <c r="Q1200" t="s">
        <v>357</v>
      </c>
      <c r="S1200" t="s">
        <v>835</v>
      </c>
      <c r="X1200" t="s">
        <v>359</v>
      </c>
      <c r="Z1200" t="s">
        <v>360</v>
      </c>
    </row>
    <row r="1201" spans="1:26">
      <c r="A1201" t="s">
        <v>8111</v>
      </c>
      <c r="B1201">
        <v>39828232</v>
      </c>
      <c r="C1201" t="s">
        <v>8109</v>
      </c>
      <c r="D1201" t="s">
        <v>8110</v>
      </c>
      <c r="E1201" t="s">
        <v>393</v>
      </c>
      <c r="F1201">
        <v>23</v>
      </c>
      <c r="G1201" t="s">
        <v>352</v>
      </c>
      <c r="H1201">
        <v>22752</v>
      </c>
      <c r="I1201" t="s">
        <v>8102</v>
      </c>
      <c r="J1201" t="s">
        <v>8103</v>
      </c>
      <c r="K1201" t="s">
        <v>8104</v>
      </c>
      <c r="L1201">
        <v>19990320</v>
      </c>
      <c r="M1201" t="s">
        <v>8111</v>
      </c>
      <c r="N1201">
        <v>223231</v>
      </c>
      <c r="P1201">
        <v>3</v>
      </c>
      <c r="Q1201" t="s">
        <v>357</v>
      </c>
      <c r="S1201" t="s">
        <v>835</v>
      </c>
      <c r="X1201" t="s">
        <v>359</v>
      </c>
      <c r="Z1201" t="s">
        <v>360</v>
      </c>
    </row>
    <row r="1202" spans="1:26">
      <c r="A1202" t="s">
        <v>8105</v>
      </c>
      <c r="B1202">
        <v>39851026</v>
      </c>
      <c r="C1202" t="s">
        <v>8100</v>
      </c>
      <c r="D1202" t="s">
        <v>8101</v>
      </c>
      <c r="E1202" t="s">
        <v>393</v>
      </c>
      <c r="F1202">
        <v>23</v>
      </c>
      <c r="G1202" t="s">
        <v>352</v>
      </c>
      <c r="H1202">
        <v>22752</v>
      </c>
      <c r="I1202" t="s">
        <v>8102</v>
      </c>
      <c r="J1202" t="s">
        <v>8103</v>
      </c>
      <c r="K1202" t="s">
        <v>8104</v>
      </c>
      <c r="L1202">
        <v>19980726</v>
      </c>
      <c r="M1202" t="s">
        <v>8105</v>
      </c>
      <c r="N1202">
        <v>223231</v>
      </c>
      <c r="P1202">
        <v>3</v>
      </c>
      <c r="Q1202" t="s">
        <v>357</v>
      </c>
      <c r="S1202" t="s">
        <v>835</v>
      </c>
      <c r="X1202" t="s">
        <v>359</v>
      </c>
      <c r="Z1202" t="s">
        <v>360</v>
      </c>
    </row>
    <row r="1203" spans="1:26">
      <c r="A1203" t="s">
        <v>8165</v>
      </c>
      <c r="B1203">
        <v>39876538</v>
      </c>
      <c r="C1203" t="s">
        <v>8163</v>
      </c>
      <c r="D1203" t="s">
        <v>8164</v>
      </c>
      <c r="E1203" t="s">
        <v>393</v>
      </c>
      <c r="F1203">
        <v>23</v>
      </c>
      <c r="G1203" t="s">
        <v>352</v>
      </c>
      <c r="H1203">
        <v>22752</v>
      </c>
      <c r="I1203" t="s">
        <v>8102</v>
      </c>
      <c r="J1203" t="s">
        <v>8103</v>
      </c>
      <c r="K1203" t="s">
        <v>8104</v>
      </c>
      <c r="L1203">
        <v>19980801</v>
      </c>
      <c r="M1203" t="s">
        <v>8165</v>
      </c>
      <c r="N1203">
        <v>223231</v>
      </c>
      <c r="P1203">
        <v>3</v>
      </c>
      <c r="Q1203" t="s">
        <v>357</v>
      </c>
      <c r="S1203" t="s">
        <v>835</v>
      </c>
      <c r="X1203" t="s">
        <v>359</v>
      </c>
      <c r="Z1203" t="s">
        <v>360</v>
      </c>
    </row>
    <row r="1204" spans="1:26">
      <c r="A1204" t="s">
        <v>8189</v>
      </c>
      <c r="B1204">
        <v>47382731</v>
      </c>
      <c r="C1204" t="s">
        <v>8187</v>
      </c>
      <c r="D1204" t="s">
        <v>8188</v>
      </c>
      <c r="E1204" t="s">
        <v>393</v>
      </c>
      <c r="F1204">
        <v>23</v>
      </c>
      <c r="G1204" t="s">
        <v>352</v>
      </c>
      <c r="H1204">
        <v>22752</v>
      </c>
      <c r="I1204" t="s">
        <v>8102</v>
      </c>
      <c r="J1204" t="s">
        <v>8103</v>
      </c>
      <c r="K1204" t="s">
        <v>8104</v>
      </c>
      <c r="L1204">
        <v>19990523</v>
      </c>
      <c r="M1204" t="s">
        <v>8189</v>
      </c>
      <c r="N1204">
        <v>223231</v>
      </c>
      <c r="P1204">
        <v>2</v>
      </c>
      <c r="Q1204" t="s">
        <v>357</v>
      </c>
      <c r="S1204" t="s">
        <v>835</v>
      </c>
      <c r="X1204" t="s">
        <v>359</v>
      </c>
      <c r="Z1204" t="s">
        <v>360</v>
      </c>
    </row>
    <row r="1205" spans="1:26">
      <c r="A1205" t="s">
        <v>8186</v>
      </c>
      <c r="B1205">
        <v>49235326</v>
      </c>
      <c r="C1205" t="s">
        <v>8184</v>
      </c>
      <c r="D1205" t="s">
        <v>8185</v>
      </c>
      <c r="E1205" t="s">
        <v>393</v>
      </c>
      <c r="F1205">
        <v>23</v>
      </c>
      <c r="G1205" t="s">
        <v>352</v>
      </c>
      <c r="H1205">
        <v>22752</v>
      </c>
      <c r="I1205" t="s">
        <v>8102</v>
      </c>
      <c r="J1205" t="s">
        <v>8103</v>
      </c>
      <c r="K1205" t="s">
        <v>8104</v>
      </c>
      <c r="L1205">
        <v>19990807</v>
      </c>
      <c r="M1205" t="s">
        <v>8186</v>
      </c>
      <c r="N1205">
        <v>223231</v>
      </c>
      <c r="P1205">
        <v>2</v>
      </c>
      <c r="Q1205" t="s">
        <v>357</v>
      </c>
      <c r="S1205" t="s">
        <v>835</v>
      </c>
      <c r="X1205" t="s">
        <v>359</v>
      </c>
      <c r="Z1205" t="s">
        <v>360</v>
      </c>
    </row>
    <row r="1206" spans="1:26">
      <c r="A1206" t="s">
        <v>8199</v>
      </c>
      <c r="B1206">
        <v>64683229</v>
      </c>
      <c r="C1206" t="s">
        <v>8198</v>
      </c>
      <c r="D1206" t="s">
        <v>2003</v>
      </c>
      <c r="E1206" t="s">
        <v>393</v>
      </c>
      <c r="F1206">
        <v>23</v>
      </c>
      <c r="G1206" t="s">
        <v>352</v>
      </c>
      <c r="H1206">
        <v>22752</v>
      </c>
      <c r="I1206" t="s">
        <v>8102</v>
      </c>
      <c r="J1206" t="s">
        <v>8103</v>
      </c>
      <c r="K1206" t="s">
        <v>8104</v>
      </c>
      <c r="L1206">
        <v>19980513</v>
      </c>
      <c r="M1206" t="s">
        <v>8199</v>
      </c>
      <c r="N1206">
        <v>223231</v>
      </c>
      <c r="P1206">
        <v>3</v>
      </c>
      <c r="Q1206" t="s">
        <v>357</v>
      </c>
      <c r="S1206" t="s">
        <v>835</v>
      </c>
      <c r="X1206" t="s">
        <v>359</v>
      </c>
      <c r="Z1206" t="s">
        <v>360</v>
      </c>
    </row>
    <row r="1207" spans="1:26">
      <c r="A1207" t="s">
        <v>8126</v>
      </c>
      <c r="B1207">
        <v>73345931</v>
      </c>
      <c r="C1207" t="s">
        <v>8124</v>
      </c>
      <c r="D1207" t="s">
        <v>8125</v>
      </c>
      <c r="E1207" t="s">
        <v>393</v>
      </c>
      <c r="F1207">
        <v>23</v>
      </c>
      <c r="G1207" t="s">
        <v>352</v>
      </c>
      <c r="H1207">
        <v>22752</v>
      </c>
      <c r="I1207" t="s">
        <v>8102</v>
      </c>
      <c r="J1207" t="s">
        <v>8103</v>
      </c>
      <c r="K1207" t="s">
        <v>8104</v>
      </c>
      <c r="L1207">
        <v>19980402</v>
      </c>
      <c r="M1207" t="s">
        <v>8126</v>
      </c>
      <c r="N1207">
        <v>223231</v>
      </c>
      <c r="P1207">
        <v>3</v>
      </c>
      <c r="Q1207" t="s">
        <v>357</v>
      </c>
      <c r="S1207" t="s">
        <v>835</v>
      </c>
      <c r="X1207" t="s">
        <v>359</v>
      </c>
      <c r="Z1207" t="s">
        <v>360</v>
      </c>
    </row>
    <row r="1208" spans="1:26">
      <c r="A1208" t="s">
        <v>8171</v>
      </c>
      <c r="B1208">
        <v>77075834</v>
      </c>
      <c r="C1208" t="s">
        <v>8169</v>
      </c>
      <c r="D1208" t="s">
        <v>8170</v>
      </c>
      <c r="E1208" t="s">
        <v>393</v>
      </c>
      <c r="F1208">
        <v>23</v>
      </c>
      <c r="G1208" t="s">
        <v>352</v>
      </c>
      <c r="H1208">
        <v>22752</v>
      </c>
      <c r="I1208" t="s">
        <v>8102</v>
      </c>
      <c r="J1208" t="s">
        <v>8103</v>
      </c>
      <c r="K1208" t="s">
        <v>8104</v>
      </c>
      <c r="L1208">
        <v>19980914</v>
      </c>
      <c r="M1208" t="s">
        <v>8171</v>
      </c>
      <c r="N1208">
        <v>223231</v>
      </c>
      <c r="P1208">
        <v>3</v>
      </c>
      <c r="Q1208" t="s">
        <v>357</v>
      </c>
      <c r="S1208" t="s">
        <v>835</v>
      </c>
      <c r="X1208" t="s">
        <v>359</v>
      </c>
      <c r="Z1208" t="s">
        <v>360</v>
      </c>
    </row>
    <row r="1209" spans="1:26">
      <c r="A1209" t="s">
        <v>8117</v>
      </c>
      <c r="B1209">
        <v>77075935</v>
      </c>
      <c r="C1209" t="s">
        <v>8115</v>
      </c>
      <c r="D1209" t="s">
        <v>8116</v>
      </c>
      <c r="E1209" t="s">
        <v>393</v>
      </c>
      <c r="F1209">
        <v>23</v>
      </c>
      <c r="G1209" t="s">
        <v>352</v>
      </c>
      <c r="H1209">
        <v>22752</v>
      </c>
      <c r="I1209" t="s">
        <v>8102</v>
      </c>
      <c r="J1209" t="s">
        <v>8103</v>
      </c>
      <c r="K1209" t="s">
        <v>8104</v>
      </c>
      <c r="L1209">
        <v>19990219</v>
      </c>
      <c r="M1209" t="s">
        <v>8117</v>
      </c>
      <c r="N1209">
        <v>223231</v>
      </c>
      <c r="P1209">
        <v>3</v>
      </c>
      <c r="Q1209" t="s">
        <v>357</v>
      </c>
      <c r="S1209" t="s">
        <v>835</v>
      </c>
      <c r="X1209" t="s">
        <v>359</v>
      </c>
      <c r="Z1209" t="s">
        <v>360</v>
      </c>
    </row>
    <row r="1210" spans="1:26">
      <c r="A1210" t="s">
        <v>8162</v>
      </c>
      <c r="B1210">
        <v>77076128</v>
      </c>
      <c r="C1210" t="s">
        <v>8160</v>
      </c>
      <c r="D1210" t="s">
        <v>8161</v>
      </c>
      <c r="E1210" t="s">
        <v>393</v>
      </c>
      <c r="F1210">
        <v>23</v>
      </c>
      <c r="G1210" t="s">
        <v>352</v>
      </c>
      <c r="H1210">
        <v>22752</v>
      </c>
      <c r="I1210" t="s">
        <v>8102</v>
      </c>
      <c r="J1210" t="s">
        <v>8103</v>
      </c>
      <c r="K1210" t="s">
        <v>8104</v>
      </c>
      <c r="L1210">
        <v>19980417</v>
      </c>
      <c r="M1210" t="s">
        <v>8162</v>
      </c>
      <c r="N1210">
        <v>223231</v>
      </c>
      <c r="P1210">
        <v>3</v>
      </c>
      <c r="Q1210" t="s">
        <v>357</v>
      </c>
      <c r="S1210" t="s">
        <v>835</v>
      </c>
      <c r="X1210" t="s">
        <v>359</v>
      </c>
      <c r="Z1210" t="s">
        <v>360</v>
      </c>
    </row>
    <row r="1211" spans="1:26">
      <c r="A1211" t="s">
        <v>8138</v>
      </c>
      <c r="B1211">
        <v>77076431</v>
      </c>
      <c r="C1211" t="s">
        <v>8136</v>
      </c>
      <c r="D1211" t="s">
        <v>8137</v>
      </c>
      <c r="E1211" t="s">
        <v>393</v>
      </c>
      <c r="F1211">
        <v>23</v>
      </c>
      <c r="G1211" t="s">
        <v>352</v>
      </c>
      <c r="H1211">
        <v>22752</v>
      </c>
      <c r="I1211" t="s">
        <v>8102</v>
      </c>
      <c r="J1211" t="s">
        <v>8103</v>
      </c>
      <c r="K1211" t="s">
        <v>8104</v>
      </c>
      <c r="L1211">
        <v>19980729</v>
      </c>
      <c r="M1211" t="s">
        <v>8138</v>
      </c>
      <c r="N1211">
        <v>223231</v>
      </c>
      <c r="P1211">
        <v>3</v>
      </c>
      <c r="Q1211" t="s">
        <v>357</v>
      </c>
      <c r="S1211" t="s">
        <v>835</v>
      </c>
      <c r="X1211" t="s">
        <v>359</v>
      </c>
      <c r="Z1211" t="s">
        <v>360</v>
      </c>
    </row>
    <row r="1212" spans="1:26">
      <c r="A1212" t="s">
        <v>8156</v>
      </c>
      <c r="B1212">
        <v>77076835</v>
      </c>
      <c r="C1212" t="s">
        <v>8154</v>
      </c>
      <c r="D1212" t="s">
        <v>8155</v>
      </c>
      <c r="E1212" t="s">
        <v>393</v>
      </c>
      <c r="F1212">
        <v>23</v>
      </c>
      <c r="G1212" t="s">
        <v>352</v>
      </c>
      <c r="H1212">
        <v>22752</v>
      </c>
      <c r="I1212" t="s">
        <v>8102</v>
      </c>
      <c r="J1212" t="s">
        <v>8103</v>
      </c>
      <c r="K1212" t="s">
        <v>8104</v>
      </c>
      <c r="L1212">
        <v>19980417</v>
      </c>
      <c r="M1212" t="s">
        <v>8156</v>
      </c>
      <c r="N1212">
        <v>223231</v>
      </c>
      <c r="P1212">
        <v>3</v>
      </c>
      <c r="Q1212" t="s">
        <v>357</v>
      </c>
      <c r="S1212" t="s">
        <v>835</v>
      </c>
      <c r="X1212" t="s">
        <v>359</v>
      </c>
      <c r="Z1212" t="s">
        <v>360</v>
      </c>
    </row>
    <row r="1213" spans="1:26">
      <c r="A1213" t="s">
        <v>8194</v>
      </c>
      <c r="B1213">
        <v>87377840</v>
      </c>
      <c r="C1213" t="s">
        <v>8193</v>
      </c>
      <c r="D1213" t="s">
        <v>5613</v>
      </c>
      <c r="E1213" t="s">
        <v>393</v>
      </c>
      <c r="F1213">
        <v>23</v>
      </c>
      <c r="G1213" t="s">
        <v>352</v>
      </c>
      <c r="H1213">
        <v>22752</v>
      </c>
      <c r="I1213" t="s">
        <v>8102</v>
      </c>
      <c r="J1213" t="s">
        <v>8103</v>
      </c>
      <c r="K1213" t="s">
        <v>8104</v>
      </c>
      <c r="L1213">
        <v>19990907</v>
      </c>
      <c r="M1213" t="s">
        <v>8194</v>
      </c>
      <c r="N1213">
        <v>223231</v>
      </c>
      <c r="P1213">
        <v>2</v>
      </c>
      <c r="Q1213" t="s">
        <v>357</v>
      </c>
      <c r="S1213" t="s">
        <v>835</v>
      </c>
      <c r="X1213" t="s">
        <v>359</v>
      </c>
      <c r="Z1213" t="s">
        <v>360</v>
      </c>
    </row>
    <row r="1214" spans="1:26">
      <c r="A1214" t="s">
        <v>8141</v>
      </c>
      <c r="B1214">
        <v>87378336</v>
      </c>
      <c r="C1214" t="s">
        <v>8139</v>
      </c>
      <c r="D1214" t="s">
        <v>8140</v>
      </c>
      <c r="E1214" t="s">
        <v>393</v>
      </c>
      <c r="F1214">
        <v>23</v>
      </c>
      <c r="G1214" t="s">
        <v>352</v>
      </c>
      <c r="H1214">
        <v>22752</v>
      </c>
      <c r="I1214" t="s">
        <v>8102</v>
      </c>
      <c r="J1214" t="s">
        <v>8103</v>
      </c>
      <c r="K1214" t="s">
        <v>8104</v>
      </c>
      <c r="L1214">
        <v>19991218</v>
      </c>
      <c r="M1214" t="s">
        <v>8141</v>
      </c>
      <c r="N1214">
        <v>223231</v>
      </c>
      <c r="P1214">
        <v>2</v>
      </c>
      <c r="Q1214" t="s">
        <v>357</v>
      </c>
      <c r="S1214" t="s">
        <v>835</v>
      </c>
      <c r="X1214" t="s">
        <v>359</v>
      </c>
      <c r="Z1214" t="s">
        <v>360</v>
      </c>
    </row>
    <row r="1215" spans="1:26">
      <c r="A1215" t="s">
        <v>8177</v>
      </c>
      <c r="B1215">
        <v>87378538</v>
      </c>
      <c r="C1215" t="s">
        <v>8175</v>
      </c>
      <c r="D1215" t="s">
        <v>8176</v>
      </c>
      <c r="E1215" t="s">
        <v>393</v>
      </c>
      <c r="F1215">
        <v>23</v>
      </c>
      <c r="G1215" t="s">
        <v>352</v>
      </c>
      <c r="H1215">
        <v>22752</v>
      </c>
      <c r="I1215" t="s">
        <v>8102</v>
      </c>
      <c r="J1215" t="s">
        <v>8103</v>
      </c>
      <c r="K1215" t="s">
        <v>8104</v>
      </c>
      <c r="L1215">
        <v>19990423</v>
      </c>
      <c r="M1215" t="s">
        <v>8177</v>
      </c>
      <c r="N1215">
        <v>223231</v>
      </c>
      <c r="P1215">
        <v>2</v>
      </c>
      <c r="Q1215" t="s">
        <v>357</v>
      </c>
      <c r="S1215" t="s">
        <v>835</v>
      </c>
      <c r="X1215" t="s">
        <v>359</v>
      </c>
      <c r="Z1215" t="s">
        <v>360</v>
      </c>
    </row>
    <row r="1216" spans="1:26">
      <c r="A1216" t="s">
        <v>8123</v>
      </c>
      <c r="B1216">
        <v>87380935</v>
      </c>
      <c r="C1216" t="s">
        <v>8121</v>
      </c>
      <c r="D1216" t="s">
        <v>8122</v>
      </c>
      <c r="E1216" t="s">
        <v>393</v>
      </c>
      <c r="F1216">
        <v>23</v>
      </c>
      <c r="G1216" t="s">
        <v>352</v>
      </c>
      <c r="H1216">
        <v>22752</v>
      </c>
      <c r="I1216" t="s">
        <v>8102</v>
      </c>
      <c r="J1216" t="s">
        <v>8103</v>
      </c>
      <c r="K1216" t="s">
        <v>8104</v>
      </c>
      <c r="L1216">
        <v>19991009</v>
      </c>
      <c r="M1216" t="s">
        <v>8123</v>
      </c>
      <c r="N1216">
        <v>223231</v>
      </c>
      <c r="P1216">
        <v>2</v>
      </c>
      <c r="Q1216" t="s">
        <v>357</v>
      </c>
      <c r="S1216" t="s">
        <v>835</v>
      </c>
      <c r="X1216" t="s">
        <v>359</v>
      </c>
      <c r="Z1216" t="s">
        <v>360</v>
      </c>
    </row>
    <row r="1217" spans="1:26">
      <c r="A1217" t="s">
        <v>8192</v>
      </c>
      <c r="B1217">
        <v>97574234</v>
      </c>
      <c r="C1217" t="s">
        <v>8190</v>
      </c>
      <c r="D1217" t="s">
        <v>8191</v>
      </c>
      <c r="E1217" t="s">
        <v>393</v>
      </c>
      <c r="F1217">
        <v>23</v>
      </c>
      <c r="G1217" t="s">
        <v>352</v>
      </c>
      <c r="H1217">
        <v>22752</v>
      </c>
      <c r="I1217" t="s">
        <v>8102</v>
      </c>
      <c r="J1217" t="s">
        <v>8103</v>
      </c>
      <c r="K1217" t="s">
        <v>8104</v>
      </c>
      <c r="L1217">
        <v>20000513</v>
      </c>
      <c r="M1217" t="s">
        <v>8192</v>
      </c>
      <c r="N1217">
        <v>223231</v>
      </c>
      <c r="P1217">
        <v>1</v>
      </c>
      <c r="Q1217" t="s">
        <v>357</v>
      </c>
      <c r="S1217" t="s">
        <v>835</v>
      </c>
      <c r="X1217" t="s">
        <v>359</v>
      </c>
      <c r="Z1217" t="s">
        <v>360</v>
      </c>
    </row>
    <row r="1218" spans="1:26">
      <c r="A1218" t="s">
        <v>8114</v>
      </c>
      <c r="B1218">
        <v>39740831</v>
      </c>
      <c r="C1218" t="s">
        <v>8112</v>
      </c>
      <c r="D1218" t="s">
        <v>8113</v>
      </c>
      <c r="E1218" t="s">
        <v>351</v>
      </c>
      <c r="F1218">
        <v>23</v>
      </c>
      <c r="G1218" t="s">
        <v>352</v>
      </c>
      <c r="H1218">
        <v>22752</v>
      </c>
      <c r="I1218" t="s">
        <v>8102</v>
      </c>
      <c r="J1218" t="s">
        <v>8103</v>
      </c>
      <c r="K1218" t="s">
        <v>8104</v>
      </c>
      <c r="L1218">
        <v>19980924</v>
      </c>
      <c r="M1218" t="s">
        <v>8114</v>
      </c>
      <c r="N1218">
        <v>223231</v>
      </c>
      <c r="P1218">
        <v>3</v>
      </c>
      <c r="Q1218" t="s">
        <v>357</v>
      </c>
      <c r="S1218" t="s">
        <v>835</v>
      </c>
      <c r="X1218" t="s">
        <v>359</v>
      </c>
      <c r="Z1218" t="s">
        <v>360</v>
      </c>
    </row>
    <row r="1219" spans="1:26">
      <c r="A1219" t="s">
        <v>8153</v>
      </c>
      <c r="B1219">
        <v>39776537</v>
      </c>
      <c r="C1219" t="s">
        <v>8151</v>
      </c>
      <c r="D1219" t="s">
        <v>8152</v>
      </c>
      <c r="E1219" t="s">
        <v>351</v>
      </c>
      <c r="F1219">
        <v>23</v>
      </c>
      <c r="G1219" t="s">
        <v>352</v>
      </c>
      <c r="H1219">
        <v>22752</v>
      </c>
      <c r="I1219" t="s">
        <v>8102</v>
      </c>
      <c r="J1219" t="s">
        <v>8103</v>
      </c>
      <c r="K1219" t="s">
        <v>8104</v>
      </c>
      <c r="L1219">
        <v>19980419</v>
      </c>
      <c r="M1219" t="s">
        <v>8153</v>
      </c>
      <c r="N1219">
        <v>223231</v>
      </c>
      <c r="P1219">
        <v>3</v>
      </c>
      <c r="Q1219" t="s">
        <v>357</v>
      </c>
      <c r="S1219" t="s">
        <v>835</v>
      </c>
      <c r="X1219" t="s">
        <v>359</v>
      </c>
      <c r="Z1219" t="s">
        <v>360</v>
      </c>
    </row>
    <row r="1220" spans="1:26">
      <c r="A1220" t="s">
        <v>8129</v>
      </c>
      <c r="B1220">
        <v>39785335</v>
      </c>
      <c r="C1220" t="s">
        <v>8127</v>
      </c>
      <c r="D1220" t="s">
        <v>8128</v>
      </c>
      <c r="E1220" t="s">
        <v>351</v>
      </c>
      <c r="F1220">
        <v>23</v>
      </c>
      <c r="G1220" t="s">
        <v>352</v>
      </c>
      <c r="H1220">
        <v>22752</v>
      </c>
      <c r="I1220" t="s">
        <v>8102</v>
      </c>
      <c r="J1220" t="s">
        <v>8103</v>
      </c>
      <c r="K1220" t="s">
        <v>8104</v>
      </c>
      <c r="L1220">
        <v>19980615</v>
      </c>
      <c r="M1220" t="s">
        <v>8129</v>
      </c>
      <c r="N1220">
        <v>223231</v>
      </c>
      <c r="P1220">
        <v>3</v>
      </c>
      <c r="Q1220" t="s">
        <v>357</v>
      </c>
      <c r="S1220" t="s">
        <v>835</v>
      </c>
      <c r="X1220" t="s">
        <v>359</v>
      </c>
      <c r="Z1220" t="s">
        <v>360</v>
      </c>
    </row>
    <row r="1221" spans="1:26">
      <c r="A1221" t="s">
        <v>8135</v>
      </c>
      <c r="B1221">
        <v>39801930</v>
      </c>
      <c r="C1221" t="s">
        <v>8133</v>
      </c>
      <c r="D1221" t="s">
        <v>8134</v>
      </c>
      <c r="E1221" t="s">
        <v>351</v>
      </c>
      <c r="F1221">
        <v>23</v>
      </c>
      <c r="G1221" t="s">
        <v>352</v>
      </c>
      <c r="H1221">
        <v>22752</v>
      </c>
      <c r="I1221" t="s">
        <v>8102</v>
      </c>
      <c r="J1221" t="s">
        <v>8103</v>
      </c>
      <c r="K1221" t="s">
        <v>8104</v>
      </c>
      <c r="L1221">
        <v>19980626</v>
      </c>
      <c r="M1221" t="s">
        <v>8135</v>
      </c>
      <c r="N1221">
        <v>223231</v>
      </c>
      <c r="P1221">
        <v>3</v>
      </c>
      <c r="Q1221" t="s">
        <v>357</v>
      </c>
      <c r="S1221" t="s">
        <v>835</v>
      </c>
      <c r="X1221" t="s">
        <v>359</v>
      </c>
      <c r="Z1221" t="s">
        <v>360</v>
      </c>
    </row>
    <row r="1222" spans="1:26">
      <c r="A1222" t="s">
        <v>8150</v>
      </c>
      <c r="B1222">
        <v>50952728</v>
      </c>
      <c r="C1222" t="s">
        <v>8148</v>
      </c>
      <c r="D1222" t="s">
        <v>8149</v>
      </c>
      <c r="E1222" t="s">
        <v>351</v>
      </c>
      <c r="F1222">
        <v>23</v>
      </c>
      <c r="G1222" t="s">
        <v>352</v>
      </c>
      <c r="H1222">
        <v>22752</v>
      </c>
      <c r="I1222" t="s">
        <v>8102</v>
      </c>
      <c r="J1222" t="s">
        <v>8103</v>
      </c>
      <c r="K1222" t="s">
        <v>8104</v>
      </c>
      <c r="L1222">
        <v>19990418</v>
      </c>
      <c r="M1222" t="s">
        <v>8150</v>
      </c>
      <c r="N1222">
        <v>223231</v>
      </c>
      <c r="P1222">
        <v>2</v>
      </c>
      <c r="Q1222" t="s">
        <v>357</v>
      </c>
      <c r="S1222" t="s">
        <v>835</v>
      </c>
      <c r="X1222" t="s">
        <v>359</v>
      </c>
      <c r="Z1222" t="s">
        <v>360</v>
      </c>
    </row>
    <row r="1223" spans="1:26">
      <c r="A1223" t="s">
        <v>8183</v>
      </c>
      <c r="B1223">
        <v>50953224</v>
      </c>
      <c r="C1223" t="s">
        <v>8181</v>
      </c>
      <c r="D1223" t="s">
        <v>8182</v>
      </c>
      <c r="E1223" t="s">
        <v>351</v>
      </c>
      <c r="F1223">
        <v>23</v>
      </c>
      <c r="G1223" t="s">
        <v>352</v>
      </c>
      <c r="H1223">
        <v>22752</v>
      </c>
      <c r="I1223" t="s">
        <v>8102</v>
      </c>
      <c r="J1223" t="s">
        <v>8103</v>
      </c>
      <c r="K1223" t="s">
        <v>8104</v>
      </c>
      <c r="L1223">
        <v>19990406</v>
      </c>
      <c r="M1223" t="s">
        <v>8183</v>
      </c>
      <c r="N1223">
        <v>223231</v>
      </c>
      <c r="P1223">
        <v>2</v>
      </c>
      <c r="Q1223" t="s">
        <v>357</v>
      </c>
      <c r="S1223" t="s">
        <v>835</v>
      </c>
      <c r="X1223" t="s">
        <v>359</v>
      </c>
      <c r="Z1223" t="s">
        <v>360</v>
      </c>
    </row>
    <row r="1224" spans="1:26">
      <c r="A1224" t="s">
        <v>8197</v>
      </c>
      <c r="B1224">
        <v>50953729</v>
      </c>
      <c r="C1224" t="s">
        <v>8195</v>
      </c>
      <c r="D1224" t="s">
        <v>8196</v>
      </c>
      <c r="E1224" t="s">
        <v>351</v>
      </c>
      <c r="F1224">
        <v>23</v>
      </c>
      <c r="G1224" t="s">
        <v>352</v>
      </c>
      <c r="H1224">
        <v>22752</v>
      </c>
      <c r="I1224" t="s">
        <v>8102</v>
      </c>
      <c r="J1224" t="s">
        <v>8103</v>
      </c>
      <c r="K1224" t="s">
        <v>8104</v>
      </c>
      <c r="L1224">
        <v>19990628</v>
      </c>
      <c r="M1224" t="s">
        <v>8197</v>
      </c>
      <c r="N1224">
        <v>223231</v>
      </c>
      <c r="P1224">
        <v>2</v>
      </c>
      <c r="Q1224" t="s">
        <v>357</v>
      </c>
      <c r="S1224" t="s">
        <v>835</v>
      </c>
      <c r="X1224" t="s">
        <v>359</v>
      </c>
      <c r="Z1224" t="s">
        <v>360</v>
      </c>
    </row>
    <row r="1225" spans="1:26">
      <c r="A1225" t="s">
        <v>8174</v>
      </c>
      <c r="B1225">
        <v>50990730</v>
      </c>
      <c r="C1225" t="s">
        <v>8172</v>
      </c>
      <c r="D1225" t="s">
        <v>8173</v>
      </c>
      <c r="E1225" t="s">
        <v>351</v>
      </c>
      <c r="F1225">
        <v>23</v>
      </c>
      <c r="G1225" t="s">
        <v>352</v>
      </c>
      <c r="H1225">
        <v>22752</v>
      </c>
      <c r="I1225" t="s">
        <v>8102</v>
      </c>
      <c r="J1225" t="s">
        <v>8103</v>
      </c>
      <c r="K1225" t="s">
        <v>8104</v>
      </c>
      <c r="L1225">
        <v>19990502</v>
      </c>
      <c r="M1225" t="s">
        <v>8174</v>
      </c>
      <c r="N1225">
        <v>223231</v>
      </c>
      <c r="P1225">
        <v>2</v>
      </c>
      <c r="Q1225" t="s">
        <v>357</v>
      </c>
      <c r="S1225" t="s">
        <v>835</v>
      </c>
      <c r="X1225" t="s">
        <v>359</v>
      </c>
      <c r="Z1225" t="s">
        <v>360</v>
      </c>
    </row>
    <row r="1226" spans="1:26">
      <c r="A1226" t="s">
        <v>8147</v>
      </c>
      <c r="B1226">
        <v>58400724</v>
      </c>
      <c r="C1226" t="s">
        <v>8145</v>
      </c>
      <c r="D1226" t="s">
        <v>8146</v>
      </c>
      <c r="E1226" t="s">
        <v>351</v>
      </c>
      <c r="F1226">
        <v>23</v>
      </c>
      <c r="G1226" t="s">
        <v>352</v>
      </c>
      <c r="H1226">
        <v>22752</v>
      </c>
      <c r="I1226" t="s">
        <v>8102</v>
      </c>
      <c r="J1226" t="s">
        <v>8103</v>
      </c>
      <c r="K1226" t="s">
        <v>8104</v>
      </c>
      <c r="L1226">
        <v>19991103</v>
      </c>
      <c r="M1226" t="s">
        <v>8147</v>
      </c>
      <c r="N1226">
        <v>223231</v>
      </c>
      <c r="P1226">
        <v>2</v>
      </c>
      <c r="Q1226" t="s">
        <v>357</v>
      </c>
      <c r="S1226" t="s">
        <v>835</v>
      </c>
      <c r="X1226" t="s">
        <v>359</v>
      </c>
      <c r="Z1226" t="s">
        <v>360</v>
      </c>
    </row>
    <row r="1227" spans="1:26">
      <c r="A1227" t="s">
        <v>8159</v>
      </c>
      <c r="B1227">
        <v>67876640</v>
      </c>
      <c r="C1227" t="s">
        <v>8157</v>
      </c>
      <c r="D1227" t="s">
        <v>8158</v>
      </c>
      <c r="E1227" t="s">
        <v>351</v>
      </c>
      <c r="F1227">
        <v>23</v>
      </c>
      <c r="G1227" t="s">
        <v>352</v>
      </c>
      <c r="H1227">
        <v>22752</v>
      </c>
      <c r="I1227" t="s">
        <v>8102</v>
      </c>
      <c r="J1227" t="s">
        <v>8103</v>
      </c>
      <c r="K1227" t="s">
        <v>8104</v>
      </c>
      <c r="L1227">
        <v>19990204</v>
      </c>
      <c r="M1227" t="s">
        <v>8159</v>
      </c>
      <c r="N1227">
        <v>223231</v>
      </c>
      <c r="P1227">
        <v>3</v>
      </c>
      <c r="Q1227" t="s">
        <v>357</v>
      </c>
      <c r="S1227" t="s">
        <v>835</v>
      </c>
      <c r="X1227" t="s">
        <v>359</v>
      </c>
      <c r="Z1227" t="s">
        <v>360</v>
      </c>
    </row>
    <row r="1228" spans="1:26">
      <c r="A1228" t="s">
        <v>8144</v>
      </c>
      <c r="B1228">
        <v>77074126</v>
      </c>
      <c r="C1228" t="s">
        <v>8142</v>
      </c>
      <c r="D1228" t="s">
        <v>8143</v>
      </c>
      <c r="E1228" t="s">
        <v>351</v>
      </c>
      <c r="F1228">
        <v>23</v>
      </c>
      <c r="G1228" t="s">
        <v>352</v>
      </c>
      <c r="H1228">
        <v>22752</v>
      </c>
      <c r="I1228" t="s">
        <v>8102</v>
      </c>
      <c r="J1228" t="s">
        <v>8103</v>
      </c>
      <c r="K1228" t="s">
        <v>8104</v>
      </c>
      <c r="L1228">
        <v>19981209</v>
      </c>
      <c r="M1228" t="s">
        <v>8144</v>
      </c>
      <c r="N1228">
        <v>223231</v>
      </c>
      <c r="P1228">
        <v>3</v>
      </c>
      <c r="Q1228" t="s">
        <v>357</v>
      </c>
      <c r="S1228" t="s">
        <v>835</v>
      </c>
      <c r="X1228" t="s">
        <v>359</v>
      </c>
      <c r="Z1228" t="s">
        <v>360</v>
      </c>
    </row>
    <row r="1229" spans="1:26">
      <c r="A1229" t="s">
        <v>8108</v>
      </c>
      <c r="B1229">
        <v>77075632</v>
      </c>
      <c r="C1229" t="s">
        <v>8106</v>
      </c>
      <c r="D1229" t="s">
        <v>8107</v>
      </c>
      <c r="E1229" t="s">
        <v>351</v>
      </c>
      <c r="F1229">
        <v>23</v>
      </c>
      <c r="G1229" t="s">
        <v>352</v>
      </c>
      <c r="H1229">
        <v>22752</v>
      </c>
      <c r="I1229" t="s">
        <v>8102</v>
      </c>
      <c r="J1229" t="s">
        <v>8103</v>
      </c>
      <c r="K1229" t="s">
        <v>8104</v>
      </c>
      <c r="L1229">
        <v>19981205</v>
      </c>
      <c r="M1229" t="s">
        <v>8108</v>
      </c>
      <c r="N1229">
        <v>223231</v>
      </c>
      <c r="P1229">
        <v>3</v>
      </c>
      <c r="Q1229" t="s">
        <v>357</v>
      </c>
      <c r="S1229" t="s">
        <v>835</v>
      </c>
      <c r="X1229" t="s">
        <v>359</v>
      </c>
      <c r="Z1229" t="s">
        <v>360</v>
      </c>
    </row>
    <row r="1230" spans="1:26">
      <c r="A1230" t="s">
        <v>8132</v>
      </c>
      <c r="B1230">
        <v>87377032</v>
      </c>
      <c r="C1230" t="s">
        <v>8130</v>
      </c>
      <c r="D1230" t="s">
        <v>8131</v>
      </c>
      <c r="E1230" t="s">
        <v>351</v>
      </c>
      <c r="F1230">
        <v>23</v>
      </c>
      <c r="G1230" t="s">
        <v>352</v>
      </c>
      <c r="H1230">
        <v>22752</v>
      </c>
      <c r="I1230" t="s">
        <v>8102</v>
      </c>
      <c r="J1230" t="s">
        <v>8103</v>
      </c>
      <c r="K1230" t="s">
        <v>8104</v>
      </c>
      <c r="L1230">
        <v>20000202</v>
      </c>
      <c r="M1230" t="s">
        <v>8132</v>
      </c>
      <c r="N1230">
        <v>223231</v>
      </c>
      <c r="P1230">
        <v>2</v>
      </c>
      <c r="Q1230" t="s">
        <v>357</v>
      </c>
      <c r="S1230" t="s">
        <v>835</v>
      </c>
      <c r="X1230" t="s">
        <v>359</v>
      </c>
      <c r="Z1230" t="s">
        <v>360</v>
      </c>
    </row>
    <row r="1231" spans="1:26">
      <c r="A1231" t="s">
        <v>8168</v>
      </c>
      <c r="B1231">
        <v>87377436</v>
      </c>
      <c r="C1231" t="s">
        <v>8166</v>
      </c>
      <c r="D1231" t="s">
        <v>8167</v>
      </c>
      <c r="E1231" t="s">
        <v>351</v>
      </c>
      <c r="F1231">
        <v>23</v>
      </c>
      <c r="G1231" t="s">
        <v>352</v>
      </c>
      <c r="H1231">
        <v>22752</v>
      </c>
      <c r="I1231" t="s">
        <v>8102</v>
      </c>
      <c r="J1231" t="s">
        <v>8103</v>
      </c>
      <c r="K1231" t="s">
        <v>8104</v>
      </c>
      <c r="L1231">
        <v>19990515</v>
      </c>
      <c r="M1231" t="s">
        <v>8168</v>
      </c>
      <c r="N1231">
        <v>223231</v>
      </c>
      <c r="P1231">
        <v>2</v>
      </c>
      <c r="Q1231" t="s">
        <v>357</v>
      </c>
      <c r="S1231" t="s">
        <v>835</v>
      </c>
      <c r="X1231" t="s">
        <v>359</v>
      </c>
      <c r="Z1231" t="s">
        <v>360</v>
      </c>
    </row>
    <row r="1232" spans="1:26">
      <c r="A1232" t="s">
        <v>8180</v>
      </c>
      <c r="B1232">
        <v>88239535</v>
      </c>
      <c r="C1232" t="s">
        <v>8178</v>
      </c>
      <c r="D1232" t="s">
        <v>8179</v>
      </c>
      <c r="E1232" t="s">
        <v>351</v>
      </c>
      <c r="F1232">
        <v>23</v>
      </c>
      <c r="G1232" t="s">
        <v>352</v>
      </c>
      <c r="H1232">
        <v>22752</v>
      </c>
      <c r="I1232" t="s">
        <v>8102</v>
      </c>
      <c r="J1232" t="s">
        <v>8103</v>
      </c>
      <c r="K1232" t="s">
        <v>8104</v>
      </c>
      <c r="L1232">
        <v>19990828</v>
      </c>
      <c r="M1232" t="s">
        <v>8180</v>
      </c>
      <c r="N1232">
        <v>223231</v>
      </c>
      <c r="P1232">
        <v>2</v>
      </c>
      <c r="Q1232" t="s">
        <v>357</v>
      </c>
      <c r="S1232" t="s">
        <v>835</v>
      </c>
      <c r="X1232" t="s">
        <v>359</v>
      </c>
      <c r="Z1232" t="s">
        <v>360</v>
      </c>
    </row>
    <row r="1233" spans="1:26">
      <c r="A1233" t="s">
        <v>8239</v>
      </c>
      <c r="B1233">
        <v>50863931</v>
      </c>
      <c r="C1233" t="s">
        <v>8237</v>
      </c>
      <c r="D1233" t="s">
        <v>8238</v>
      </c>
      <c r="E1233" t="s">
        <v>393</v>
      </c>
      <c r="F1233">
        <v>23</v>
      </c>
      <c r="G1233" t="s">
        <v>352</v>
      </c>
      <c r="H1233">
        <v>22753</v>
      </c>
      <c r="I1233" t="s">
        <v>8200</v>
      </c>
      <c r="J1233" t="s">
        <v>8201</v>
      </c>
      <c r="K1233" t="s">
        <v>8202</v>
      </c>
      <c r="L1233">
        <v>19990913</v>
      </c>
      <c r="M1233" t="s">
        <v>8239</v>
      </c>
      <c r="N1233">
        <v>223232</v>
      </c>
      <c r="P1233">
        <v>2</v>
      </c>
      <c r="Q1233" t="s">
        <v>357</v>
      </c>
      <c r="S1233" t="s">
        <v>835</v>
      </c>
      <c r="X1233" t="s">
        <v>359</v>
      </c>
      <c r="Z1233" t="s">
        <v>360</v>
      </c>
    </row>
    <row r="1234" spans="1:26">
      <c r="A1234" t="s">
        <v>8230</v>
      </c>
      <c r="B1234">
        <v>54166628</v>
      </c>
      <c r="C1234" t="s">
        <v>8228</v>
      </c>
      <c r="D1234" t="s">
        <v>8229</v>
      </c>
      <c r="E1234" t="s">
        <v>393</v>
      </c>
      <c r="F1234">
        <v>23</v>
      </c>
      <c r="G1234" t="s">
        <v>352</v>
      </c>
      <c r="H1234">
        <v>22753</v>
      </c>
      <c r="I1234" t="s">
        <v>8200</v>
      </c>
      <c r="J1234" t="s">
        <v>8201</v>
      </c>
      <c r="K1234" t="s">
        <v>8202</v>
      </c>
      <c r="L1234">
        <v>19990702</v>
      </c>
      <c r="M1234" t="s">
        <v>8230</v>
      </c>
      <c r="N1234">
        <v>223232</v>
      </c>
      <c r="P1234">
        <v>2</v>
      </c>
      <c r="Q1234" t="s">
        <v>357</v>
      </c>
      <c r="S1234" t="s">
        <v>835</v>
      </c>
      <c r="X1234" t="s">
        <v>359</v>
      </c>
      <c r="Z1234" t="s">
        <v>360</v>
      </c>
    </row>
    <row r="1235" spans="1:26">
      <c r="A1235" t="s">
        <v>8209</v>
      </c>
      <c r="B1235">
        <v>58321423</v>
      </c>
      <c r="C1235" t="s">
        <v>8207</v>
      </c>
      <c r="D1235" t="s">
        <v>8208</v>
      </c>
      <c r="E1235" t="s">
        <v>393</v>
      </c>
      <c r="F1235">
        <v>23</v>
      </c>
      <c r="G1235" t="s">
        <v>352</v>
      </c>
      <c r="H1235">
        <v>22753</v>
      </c>
      <c r="I1235" t="s">
        <v>8200</v>
      </c>
      <c r="J1235" t="s">
        <v>8201</v>
      </c>
      <c r="K1235" t="s">
        <v>8202</v>
      </c>
      <c r="L1235">
        <v>19990519</v>
      </c>
      <c r="M1235" t="s">
        <v>8209</v>
      </c>
      <c r="N1235">
        <v>223232</v>
      </c>
      <c r="P1235">
        <v>2</v>
      </c>
      <c r="Q1235" t="s">
        <v>357</v>
      </c>
      <c r="S1235" t="s">
        <v>835</v>
      </c>
      <c r="X1235" t="s">
        <v>359</v>
      </c>
      <c r="Z1235" t="s">
        <v>360</v>
      </c>
    </row>
    <row r="1236" spans="1:26">
      <c r="A1236" t="s">
        <v>8212</v>
      </c>
      <c r="B1236">
        <v>77554129</v>
      </c>
      <c r="C1236" t="s">
        <v>8210</v>
      </c>
      <c r="D1236" t="s">
        <v>8211</v>
      </c>
      <c r="E1236" t="s">
        <v>393</v>
      </c>
      <c r="F1236">
        <v>23</v>
      </c>
      <c r="G1236" t="s">
        <v>352</v>
      </c>
      <c r="H1236">
        <v>22753</v>
      </c>
      <c r="I1236" t="s">
        <v>8200</v>
      </c>
      <c r="J1236" t="s">
        <v>8201</v>
      </c>
      <c r="K1236" t="s">
        <v>8202</v>
      </c>
      <c r="L1236">
        <v>19990111</v>
      </c>
      <c r="M1236" t="s">
        <v>8212</v>
      </c>
      <c r="N1236">
        <v>223232</v>
      </c>
      <c r="P1236">
        <v>3</v>
      </c>
      <c r="Q1236" t="s">
        <v>357</v>
      </c>
      <c r="S1236" t="s">
        <v>835</v>
      </c>
      <c r="X1236" t="s">
        <v>359</v>
      </c>
      <c r="Z1236" t="s">
        <v>360</v>
      </c>
    </row>
    <row r="1237" spans="1:26">
      <c r="A1237" t="s">
        <v>8218</v>
      </c>
      <c r="B1237">
        <v>83806429</v>
      </c>
      <c r="C1237" t="s">
        <v>8216</v>
      </c>
      <c r="D1237" t="s">
        <v>8217</v>
      </c>
      <c r="E1237" t="s">
        <v>393</v>
      </c>
      <c r="F1237">
        <v>23</v>
      </c>
      <c r="G1237" t="s">
        <v>352</v>
      </c>
      <c r="H1237">
        <v>22753</v>
      </c>
      <c r="I1237" t="s">
        <v>8200</v>
      </c>
      <c r="J1237" t="s">
        <v>8201</v>
      </c>
      <c r="K1237" t="s">
        <v>8202</v>
      </c>
      <c r="L1237">
        <v>19980520</v>
      </c>
      <c r="M1237" t="s">
        <v>8218</v>
      </c>
      <c r="N1237">
        <v>223232</v>
      </c>
      <c r="P1237">
        <v>3</v>
      </c>
      <c r="Q1237" t="s">
        <v>357</v>
      </c>
      <c r="S1237" t="s">
        <v>835</v>
      </c>
      <c r="X1237" t="s">
        <v>359</v>
      </c>
      <c r="Z1237" t="s">
        <v>360</v>
      </c>
    </row>
    <row r="1238" spans="1:26">
      <c r="A1238" t="s">
        <v>8203</v>
      </c>
      <c r="B1238">
        <v>90136423</v>
      </c>
      <c r="C1238" t="s">
        <v>3642</v>
      </c>
      <c r="D1238" t="s">
        <v>1100</v>
      </c>
      <c r="E1238" t="s">
        <v>393</v>
      </c>
      <c r="F1238">
        <v>23</v>
      </c>
      <c r="G1238" t="s">
        <v>352</v>
      </c>
      <c r="H1238">
        <v>22753</v>
      </c>
      <c r="I1238" t="s">
        <v>8200</v>
      </c>
      <c r="J1238" t="s">
        <v>8201</v>
      </c>
      <c r="K1238" t="s">
        <v>8202</v>
      </c>
      <c r="L1238">
        <v>19991112</v>
      </c>
      <c r="M1238" t="s">
        <v>8203</v>
      </c>
      <c r="N1238">
        <v>223232</v>
      </c>
      <c r="P1238">
        <v>2</v>
      </c>
      <c r="Q1238" t="s">
        <v>357</v>
      </c>
      <c r="S1238" t="s">
        <v>835</v>
      </c>
      <c r="X1238" t="s">
        <v>359</v>
      </c>
      <c r="Z1238" t="s">
        <v>360</v>
      </c>
    </row>
    <row r="1239" spans="1:26">
      <c r="A1239" t="s">
        <v>8236</v>
      </c>
      <c r="B1239">
        <v>90139224</v>
      </c>
      <c r="C1239" t="s">
        <v>8234</v>
      </c>
      <c r="D1239" t="s">
        <v>8235</v>
      </c>
      <c r="E1239" t="s">
        <v>393</v>
      </c>
      <c r="F1239">
        <v>23</v>
      </c>
      <c r="G1239" t="s">
        <v>352</v>
      </c>
      <c r="H1239">
        <v>22753</v>
      </c>
      <c r="I1239" t="s">
        <v>8200</v>
      </c>
      <c r="J1239" t="s">
        <v>8201</v>
      </c>
      <c r="K1239" t="s">
        <v>8202</v>
      </c>
      <c r="L1239">
        <v>19990821</v>
      </c>
      <c r="M1239" t="s">
        <v>8236</v>
      </c>
      <c r="N1239">
        <v>223232</v>
      </c>
      <c r="P1239">
        <v>2</v>
      </c>
      <c r="Q1239" t="s">
        <v>357</v>
      </c>
      <c r="S1239" t="s">
        <v>835</v>
      </c>
      <c r="X1239" t="s">
        <v>359</v>
      </c>
      <c r="Z1239" t="s">
        <v>360</v>
      </c>
    </row>
    <row r="1240" spans="1:26">
      <c r="A1240" t="s">
        <v>8256</v>
      </c>
      <c r="B1240">
        <v>90139426</v>
      </c>
      <c r="C1240" t="s">
        <v>8254</v>
      </c>
      <c r="D1240" t="s">
        <v>8255</v>
      </c>
      <c r="E1240" t="s">
        <v>393</v>
      </c>
      <c r="F1240">
        <v>23</v>
      </c>
      <c r="G1240" t="s">
        <v>352</v>
      </c>
      <c r="H1240">
        <v>22753</v>
      </c>
      <c r="I1240" t="s">
        <v>8200</v>
      </c>
      <c r="J1240" t="s">
        <v>8201</v>
      </c>
      <c r="K1240" t="s">
        <v>8202</v>
      </c>
      <c r="L1240">
        <v>20000203</v>
      </c>
      <c r="M1240" t="s">
        <v>8256</v>
      </c>
      <c r="N1240">
        <v>223232</v>
      </c>
      <c r="P1240">
        <v>2</v>
      </c>
      <c r="Q1240" t="s">
        <v>357</v>
      </c>
      <c r="S1240" t="s">
        <v>835</v>
      </c>
      <c r="X1240" t="s">
        <v>359</v>
      </c>
      <c r="Z1240" t="s">
        <v>360</v>
      </c>
    </row>
    <row r="1241" spans="1:26">
      <c r="A1241" t="s">
        <v>8224</v>
      </c>
      <c r="B1241">
        <v>65574633</v>
      </c>
      <c r="C1241" t="s">
        <v>8222</v>
      </c>
      <c r="D1241" t="s">
        <v>8223</v>
      </c>
      <c r="E1241" t="s">
        <v>393</v>
      </c>
      <c r="F1241">
        <v>23</v>
      </c>
      <c r="G1241" t="s">
        <v>352</v>
      </c>
      <c r="H1241">
        <v>22753</v>
      </c>
      <c r="I1241" t="s">
        <v>8200</v>
      </c>
      <c r="J1241" t="s">
        <v>8201</v>
      </c>
      <c r="K1241" t="s">
        <v>8202</v>
      </c>
      <c r="L1241">
        <v>20000421</v>
      </c>
      <c r="M1241" t="s">
        <v>8224</v>
      </c>
      <c r="N1241">
        <v>223232</v>
      </c>
      <c r="P1241">
        <v>1</v>
      </c>
      <c r="Q1241" t="s">
        <v>357</v>
      </c>
      <c r="S1241" t="s">
        <v>835</v>
      </c>
      <c r="X1241" t="s">
        <v>359</v>
      </c>
      <c r="Z1241" t="s">
        <v>360</v>
      </c>
    </row>
    <row r="1242" spans="1:26">
      <c r="A1242" t="s">
        <v>8247</v>
      </c>
      <c r="B1242">
        <v>65576332</v>
      </c>
      <c r="C1242" t="s">
        <v>8245</v>
      </c>
      <c r="D1242" t="s">
        <v>8246</v>
      </c>
      <c r="E1242" t="s">
        <v>393</v>
      </c>
      <c r="F1242">
        <v>23</v>
      </c>
      <c r="G1242" t="s">
        <v>352</v>
      </c>
      <c r="H1242">
        <v>22753</v>
      </c>
      <c r="I1242" t="s">
        <v>8200</v>
      </c>
      <c r="J1242" t="s">
        <v>8201</v>
      </c>
      <c r="K1242" t="s">
        <v>8202</v>
      </c>
      <c r="L1242">
        <v>20001217</v>
      </c>
      <c r="M1242" t="s">
        <v>8247</v>
      </c>
      <c r="N1242">
        <v>223232</v>
      </c>
      <c r="P1242">
        <v>1</v>
      </c>
      <c r="Q1242" t="s">
        <v>357</v>
      </c>
      <c r="S1242" t="s">
        <v>835</v>
      </c>
      <c r="X1242" t="s">
        <v>359</v>
      </c>
      <c r="Z1242" t="s">
        <v>360</v>
      </c>
    </row>
    <row r="1243" spans="1:26">
      <c r="A1243" t="s">
        <v>8262</v>
      </c>
      <c r="B1243">
        <v>98629135</v>
      </c>
      <c r="C1243" t="s">
        <v>8260</v>
      </c>
      <c r="D1243" t="s">
        <v>8261</v>
      </c>
      <c r="E1243" t="s">
        <v>393</v>
      </c>
      <c r="F1243">
        <v>23</v>
      </c>
      <c r="G1243" t="s">
        <v>352</v>
      </c>
      <c r="H1243">
        <v>22753</v>
      </c>
      <c r="I1243" t="s">
        <v>8200</v>
      </c>
      <c r="J1243" t="s">
        <v>8201</v>
      </c>
      <c r="K1243" t="s">
        <v>8202</v>
      </c>
      <c r="L1243">
        <v>20010130</v>
      </c>
      <c r="M1243" t="s">
        <v>8262</v>
      </c>
      <c r="N1243">
        <v>223232</v>
      </c>
      <c r="P1243">
        <v>1</v>
      </c>
      <c r="Q1243" t="s">
        <v>357</v>
      </c>
      <c r="S1243" t="s">
        <v>835</v>
      </c>
      <c r="X1243" t="s">
        <v>359</v>
      </c>
      <c r="Z1243" t="s">
        <v>360</v>
      </c>
    </row>
    <row r="1244" spans="1:26">
      <c r="A1244" t="s">
        <v>8253</v>
      </c>
      <c r="B1244">
        <v>39786437</v>
      </c>
      <c r="C1244" t="s">
        <v>8251</v>
      </c>
      <c r="D1244" t="s">
        <v>8252</v>
      </c>
      <c r="E1244" t="s">
        <v>351</v>
      </c>
      <c r="F1244">
        <v>23</v>
      </c>
      <c r="G1244" t="s">
        <v>352</v>
      </c>
      <c r="H1244">
        <v>22753</v>
      </c>
      <c r="I1244" t="s">
        <v>8200</v>
      </c>
      <c r="J1244" t="s">
        <v>8201</v>
      </c>
      <c r="K1244" t="s">
        <v>8202</v>
      </c>
      <c r="L1244">
        <v>19980407</v>
      </c>
      <c r="M1244" t="s">
        <v>8253</v>
      </c>
      <c r="N1244">
        <v>223232</v>
      </c>
      <c r="P1244">
        <v>3</v>
      </c>
      <c r="Q1244" t="s">
        <v>357</v>
      </c>
      <c r="S1244" t="s">
        <v>835</v>
      </c>
      <c r="X1244" t="s">
        <v>359</v>
      </c>
      <c r="Z1244" t="s">
        <v>360</v>
      </c>
    </row>
    <row r="1245" spans="1:26">
      <c r="A1245" t="s">
        <v>8221</v>
      </c>
      <c r="B1245">
        <v>39846131</v>
      </c>
      <c r="C1245" t="s">
        <v>8219</v>
      </c>
      <c r="D1245" t="s">
        <v>8220</v>
      </c>
      <c r="E1245" t="s">
        <v>351</v>
      </c>
      <c r="F1245">
        <v>23</v>
      </c>
      <c r="G1245" t="s">
        <v>352</v>
      </c>
      <c r="H1245">
        <v>22753</v>
      </c>
      <c r="I1245" t="s">
        <v>8200</v>
      </c>
      <c r="J1245" t="s">
        <v>8201</v>
      </c>
      <c r="K1245" t="s">
        <v>8202</v>
      </c>
      <c r="L1245">
        <v>19980404</v>
      </c>
      <c r="M1245" t="s">
        <v>8221</v>
      </c>
      <c r="N1245">
        <v>223232</v>
      </c>
      <c r="P1245">
        <v>3</v>
      </c>
      <c r="Q1245" t="s">
        <v>357</v>
      </c>
      <c r="S1245" t="s">
        <v>835</v>
      </c>
      <c r="X1245" t="s">
        <v>359</v>
      </c>
      <c r="Z1245" t="s">
        <v>360</v>
      </c>
    </row>
    <row r="1246" spans="1:26">
      <c r="A1246" t="s">
        <v>8259</v>
      </c>
      <c r="B1246">
        <v>45757735</v>
      </c>
      <c r="C1246" t="s">
        <v>8257</v>
      </c>
      <c r="D1246" t="s">
        <v>8258</v>
      </c>
      <c r="E1246" t="s">
        <v>351</v>
      </c>
      <c r="F1246">
        <v>23</v>
      </c>
      <c r="G1246" t="s">
        <v>352</v>
      </c>
      <c r="H1246">
        <v>22753</v>
      </c>
      <c r="I1246" t="s">
        <v>8200</v>
      </c>
      <c r="J1246" t="s">
        <v>8201</v>
      </c>
      <c r="K1246" t="s">
        <v>8202</v>
      </c>
      <c r="L1246">
        <v>19980621</v>
      </c>
      <c r="M1246" t="s">
        <v>8259</v>
      </c>
      <c r="N1246">
        <v>223232</v>
      </c>
      <c r="P1246">
        <v>3</v>
      </c>
      <c r="Q1246" t="s">
        <v>357</v>
      </c>
      <c r="S1246" t="s">
        <v>835</v>
      </c>
      <c r="X1246" t="s">
        <v>359</v>
      </c>
      <c r="Z1246" t="s">
        <v>360</v>
      </c>
    </row>
    <row r="1247" spans="1:26">
      <c r="A1247" t="s">
        <v>8272</v>
      </c>
      <c r="B1247">
        <v>49230422</v>
      </c>
      <c r="C1247" t="s">
        <v>8270</v>
      </c>
      <c r="D1247" t="s">
        <v>8271</v>
      </c>
      <c r="E1247" t="s">
        <v>351</v>
      </c>
      <c r="F1247">
        <v>23</v>
      </c>
      <c r="G1247" t="s">
        <v>352</v>
      </c>
      <c r="H1247">
        <v>22753</v>
      </c>
      <c r="I1247" t="s">
        <v>8200</v>
      </c>
      <c r="J1247" t="s">
        <v>8201</v>
      </c>
      <c r="K1247" t="s">
        <v>8202</v>
      </c>
      <c r="L1247">
        <v>19990514</v>
      </c>
      <c r="M1247" t="s">
        <v>8272</v>
      </c>
      <c r="N1247">
        <v>223232</v>
      </c>
      <c r="P1247">
        <v>2</v>
      </c>
      <c r="Q1247" t="s">
        <v>357</v>
      </c>
      <c r="S1247" t="s">
        <v>835</v>
      </c>
      <c r="X1247" t="s">
        <v>359</v>
      </c>
      <c r="Z1247" t="s">
        <v>360</v>
      </c>
    </row>
    <row r="1248" spans="1:26">
      <c r="A1248" t="s">
        <v>8268</v>
      </c>
      <c r="B1248">
        <v>77553936</v>
      </c>
      <c r="C1248" t="s">
        <v>8266</v>
      </c>
      <c r="D1248" t="s">
        <v>8267</v>
      </c>
      <c r="E1248" t="s">
        <v>351</v>
      </c>
      <c r="F1248">
        <v>23</v>
      </c>
      <c r="G1248" t="s">
        <v>352</v>
      </c>
      <c r="H1248">
        <v>22753</v>
      </c>
      <c r="I1248" t="s">
        <v>8200</v>
      </c>
      <c r="J1248" t="s">
        <v>8201</v>
      </c>
      <c r="K1248" t="s">
        <v>8202</v>
      </c>
      <c r="L1248">
        <v>19980627</v>
      </c>
      <c r="M1248" t="s">
        <v>8268</v>
      </c>
      <c r="N1248">
        <v>223232</v>
      </c>
      <c r="P1248">
        <v>3</v>
      </c>
      <c r="Q1248" t="s">
        <v>357</v>
      </c>
      <c r="S1248" t="s">
        <v>835</v>
      </c>
      <c r="X1248" t="s">
        <v>359</v>
      </c>
      <c r="Z1248" t="s">
        <v>360</v>
      </c>
    </row>
    <row r="1249" spans="1:26">
      <c r="A1249" t="s">
        <v>8233</v>
      </c>
      <c r="B1249">
        <v>77554028</v>
      </c>
      <c r="C1249" t="s">
        <v>8231</v>
      </c>
      <c r="D1249" t="s">
        <v>8232</v>
      </c>
      <c r="E1249" t="s">
        <v>351</v>
      </c>
      <c r="F1249">
        <v>23</v>
      </c>
      <c r="G1249" t="s">
        <v>352</v>
      </c>
      <c r="H1249">
        <v>22753</v>
      </c>
      <c r="I1249" t="s">
        <v>8200</v>
      </c>
      <c r="J1249" t="s">
        <v>8201</v>
      </c>
      <c r="K1249" t="s">
        <v>8202</v>
      </c>
      <c r="L1249">
        <v>19981214</v>
      </c>
      <c r="M1249" t="s">
        <v>8233</v>
      </c>
      <c r="N1249">
        <v>223232</v>
      </c>
      <c r="P1249">
        <v>3</v>
      </c>
      <c r="Q1249" t="s">
        <v>357</v>
      </c>
      <c r="S1249" t="s">
        <v>835</v>
      </c>
      <c r="X1249" t="s">
        <v>359</v>
      </c>
      <c r="Z1249" t="s">
        <v>360</v>
      </c>
    </row>
    <row r="1250" spans="1:26">
      <c r="A1250" t="s">
        <v>8215</v>
      </c>
      <c r="B1250">
        <v>77554331</v>
      </c>
      <c r="C1250" t="s">
        <v>8213</v>
      </c>
      <c r="D1250" t="s">
        <v>8214</v>
      </c>
      <c r="E1250" t="s">
        <v>351</v>
      </c>
      <c r="F1250">
        <v>23</v>
      </c>
      <c r="G1250" t="s">
        <v>352</v>
      </c>
      <c r="H1250">
        <v>22753</v>
      </c>
      <c r="I1250" t="s">
        <v>8200</v>
      </c>
      <c r="J1250" t="s">
        <v>8201</v>
      </c>
      <c r="K1250" t="s">
        <v>8202</v>
      </c>
      <c r="L1250">
        <v>19990307</v>
      </c>
      <c r="M1250" t="s">
        <v>8215</v>
      </c>
      <c r="N1250">
        <v>223232</v>
      </c>
      <c r="P1250">
        <v>3</v>
      </c>
      <c r="Q1250" t="s">
        <v>357</v>
      </c>
      <c r="S1250" t="s">
        <v>835</v>
      </c>
      <c r="X1250" t="s">
        <v>359</v>
      </c>
      <c r="Z1250" t="s">
        <v>360</v>
      </c>
    </row>
    <row r="1251" spans="1:26">
      <c r="A1251" t="s">
        <v>8250</v>
      </c>
      <c r="B1251">
        <v>90139325</v>
      </c>
      <c r="C1251" t="s">
        <v>8248</v>
      </c>
      <c r="D1251" t="s">
        <v>8249</v>
      </c>
      <c r="E1251" t="s">
        <v>351</v>
      </c>
      <c r="F1251">
        <v>23</v>
      </c>
      <c r="G1251" t="s">
        <v>352</v>
      </c>
      <c r="H1251">
        <v>22753</v>
      </c>
      <c r="I1251" t="s">
        <v>8200</v>
      </c>
      <c r="J1251" t="s">
        <v>8201</v>
      </c>
      <c r="K1251" t="s">
        <v>8202</v>
      </c>
      <c r="L1251">
        <v>19991101</v>
      </c>
      <c r="M1251" t="s">
        <v>8250</v>
      </c>
      <c r="N1251">
        <v>223232</v>
      </c>
      <c r="P1251">
        <v>2</v>
      </c>
      <c r="Q1251" t="s">
        <v>357</v>
      </c>
      <c r="S1251" t="s">
        <v>835</v>
      </c>
      <c r="X1251" t="s">
        <v>359</v>
      </c>
      <c r="Z1251" t="s">
        <v>360</v>
      </c>
    </row>
    <row r="1252" spans="1:26">
      <c r="A1252" t="s">
        <v>8275</v>
      </c>
      <c r="B1252">
        <v>90139527</v>
      </c>
      <c r="C1252" t="s">
        <v>8273</v>
      </c>
      <c r="D1252" t="s">
        <v>8274</v>
      </c>
      <c r="E1252" t="s">
        <v>351</v>
      </c>
      <c r="F1252">
        <v>23</v>
      </c>
      <c r="G1252" t="s">
        <v>352</v>
      </c>
      <c r="H1252">
        <v>22753</v>
      </c>
      <c r="I1252" t="s">
        <v>8200</v>
      </c>
      <c r="J1252" t="s">
        <v>8201</v>
      </c>
      <c r="K1252" t="s">
        <v>8202</v>
      </c>
      <c r="L1252">
        <v>19990629</v>
      </c>
      <c r="M1252" t="s">
        <v>8275</v>
      </c>
      <c r="N1252">
        <v>223232</v>
      </c>
      <c r="P1252">
        <v>2</v>
      </c>
      <c r="Q1252" t="s">
        <v>357</v>
      </c>
      <c r="S1252" t="s">
        <v>835</v>
      </c>
      <c r="X1252" t="s">
        <v>359</v>
      </c>
      <c r="Z1252" t="s">
        <v>360</v>
      </c>
    </row>
    <row r="1253" spans="1:26">
      <c r="A1253" t="s">
        <v>8227</v>
      </c>
      <c r="B1253">
        <v>90139628</v>
      </c>
      <c r="C1253" t="s">
        <v>8225</v>
      </c>
      <c r="D1253" t="s">
        <v>8226</v>
      </c>
      <c r="E1253" t="s">
        <v>351</v>
      </c>
      <c r="F1253">
        <v>23</v>
      </c>
      <c r="G1253" t="s">
        <v>352</v>
      </c>
      <c r="H1253">
        <v>22753</v>
      </c>
      <c r="I1253" t="s">
        <v>8200</v>
      </c>
      <c r="J1253" t="s">
        <v>8201</v>
      </c>
      <c r="K1253" t="s">
        <v>8202</v>
      </c>
      <c r="L1253">
        <v>19991117</v>
      </c>
      <c r="M1253" t="s">
        <v>8227</v>
      </c>
      <c r="N1253">
        <v>223232</v>
      </c>
      <c r="P1253">
        <v>2</v>
      </c>
      <c r="Q1253" t="s">
        <v>357</v>
      </c>
      <c r="S1253" t="s">
        <v>835</v>
      </c>
      <c r="X1253" t="s">
        <v>359</v>
      </c>
      <c r="Z1253" t="s">
        <v>360</v>
      </c>
    </row>
    <row r="1254" spans="1:26">
      <c r="A1254" t="s">
        <v>8206</v>
      </c>
      <c r="B1254">
        <v>61399331</v>
      </c>
      <c r="C1254" t="s">
        <v>8204</v>
      </c>
      <c r="D1254" t="s">
        <v>8205</v>
      </c>
      <c r="E1254" t="s">
        <v>351</v>
      </c>
      <c r="F1254">
        <v>23</v>
      </c>
      <c r="G1254" t="s">
        <v>352</v>
      </c>
      <c r="H1254">
        <v>22753</v>
      </c>
      <c r="I1254" t="s">
        <v>8200</v>
      </c>
      <c r="J1254" t="s">
        <v>8201</v>
      </c>
      <c r="K1254" t="s">
        <v>8202</v>
      </c>
      <c r="L1254">
        <v>20000620</v>
      </c>
      <c r="M1254" t="s">
        <v>8206</v>
      </c>
      <c r="N1254">
        <v>223232</v>
      </c>
      <c r="P1254">
        <v>1</v>
      </c>
      <c r="Q1254" t="s">
        <v>357</v>
      </c>
      <c r="S1254" t="s">
        <v>835</v>
      </c>
      <c r="X1254" t="s">
        <v>359</v>
      </c>
      <c r="Z1254" t="s">
        <v>360</v>
      </c>
    </row>
    <row r="1255" spans="1:26">
      <c r="A1255" t="s">
        <v>8241</v>
      </c>
      <c r="B1255">
        <v>68007627</v>
      </c>
      <c r="C1255" t="s">
        <v>8240</v>
      </c>
      <c r="D1255" t="s">
        <v>1112</v>
      </c>
      <c r="E1255" t="s">
        <v>351</v>
      </c>
      <c r="F1255">
        <v>23</v>
      </c>
      <c r="G1255" t="s">
        <v>352</v>
      </c>
      <c r="H1255">
        <v>22753</v>
      </c>
      <c r="I1255" t="s">
        <v>8200</v>
      </c>
      <c r="J1255" t="s">
        <v>8201</v>
      </c>
      <c r="K1255" t="s">
        <v>8202</v>
      </c>
      <c r="L1255">
        <v>20000623</v>
      </c>
      <c r="M1255" t="s">
        <v>8241</v>
      </c>
      <c r="N1255">
        <v>223232</v>
      </c>
      <c r="P1255">
        <v>1</v>
      </c>
      <c r="Q1255" t="s">
        <v>357</v>
      </c>
      <c r="S1255" t="s">
        <v>835</v>
      </c>
      <c r="X1255" t="s">
        <v>359</v>
      </c>
      <c r="Z1255" t="s">
        <v>360</v>
      </c>
    </row>
    <row r="1256" spans="1:26">
      <c r="A1256" t="s">
        <v>8280</v>
      </c>
      <c r="B1256">
        <v>72771731</v>
      </c>
      <c r="C1256" t="s">
        <v>8279</v>
      </c>
      <c r="D1256" t="s">
        <v>2469</v>
      </c>
      <c r="E1256" t="s">
        <v>351</v>
      </c>
      <c r="F1256">
        <v>23</v>
      </c>
      <c r="G1256" t="s">
        <v>352</v>
      </c>
      <c r="H1256">
        <v>22753</v>
      </c>
      <c r="I1256" t="s">
        <v>8200</v>
      </c>
      <c r="J1256" t="s">
        <v>8201</v>
      </c>
      <c r="K1256" t="s">
        <v>8202</v>
      </c>
      <c r="L1256">
        <v>20000728</v>
      </c>
      <c r="M1256" t="s">
        <v>8280</v>
      </c>
      <c r="N1256">
        <v>223232</v>
      </c>
      <c r="P1256">
        <v>1</v>
      </c>
      <c r="Q1256" t="s">
        <v>357</v>
      </c>
      <c r="S1256" t="s">
        <v>835</v>
      </c>
      <c r="X1256" t="s">
        <v>359</v>
      </c>
      <c r="Z1256" t="s">
        <v>360</v>
      </c>
    </row>
    <row r="1257" spans="1:26">
      <c r="A1257" t="s">
        <v>8265</v>
      </c>
      <c r="B1257">
        <v>83266227</v>
      </c>
      <c r="C1257" t="s">
        <v>8263</v>
      </c>
      <c r="D1257" t="s">
        <v>8264</v>
      </c>
      <c r="E1257" t="s">
        <v>351</v>
      </c>
      <c r="F1257">
        <v>23</v>
      </c>
      <c r="G1257" t="s">
        <v>352</v>
      </c>
      <c r="H1257">
        <v>22753</v>
      </c>
      <c r="I1257" t="s">
        <v>8200</v>
      </c>
      <c r="J1257" t="s">
        <v>8201</v>
      </c>
      <c r="K1257" t="s">
        <v>8202</v>
      </c>
      <c r="L1257">
        <v>20000421</v>
      </c>
      <c r="M1257" t="s">
        <v>8265</v>
      </c>
      <c r="N1257">
        <v>223232</v>
      </c>
      <c r="P1257">
        <v>1</v>
      </c>
      <c r="Q1257" t="s">
        <v>357</v>
      </c>
      <c r="S1257" t="s">
        <v>835</v>
      </c>
      <c r="X1257" t="s">
        <v>359</v>
      </c>
      <c r="Z1257" t="s">
        <v>360</v>
      </c>
    </row>
    <row r="1258" spans="1:26">
      <c r="A1258" t="s">
        <v>8278</v>
      </c>
      <c r="B1258">
        <v>98627941</v>
      </c>
      <c r="C1258" t="s">
        <v>8276</v>
      </c>
      <c r="D1258" t="s">
        <v>8277</v>
      </c>
      <c r="E1258" t="s">
        <v>351</v>
      </c>
      <c r="F1258">
        <v>23</v>
      </c>
      <c r="G1258" t="s">
        <v>352</v>
      </c>
      <c r="H1258">
        <v>22753</v>
      </c>
      <c r="I1258" t="s">
        <v>8200</v>
      </c>
      <c r="J1258" t="s">
        <v>8201</v>
      </c>
      <c r="K1258" t="s">
        <v>8202</v>
      </c>
      <c r="L1258">
        <v>20010225</v>
      </c>
      <c r="M1258" t="s">
        <v>8278</v>
      </c>
      <c r="N1258">
        <v>223232</v>
      </c>
      <c r="P1258">
        <v>1</v>
      </c>
      <c r="Q1258" t="s">
        <v>357</v>
      </c>
      <c r="S1258" t="s">
        <v>835</v>
      </c>
      <c r="X1258" t="s">
        <v>359</v>
      </c>
      <c r="Z1258" t="s">
        <v>360</v>
      </c>
    </row>
    <row r="1259" spans="1:26">
      <c r="A1259" t="s">
        <v>8244</v>
      </c>
      <c r="B1259">
        <v>98629236</v>
      </c>
      <c r="C1259" t="s">
        <v>8242</v>
      </c>
      <c r="D1259" t="s">
        <v>8243</v>
      </c>
      <c r="E1259" t="s">
        <v>351</v>
      </c>
      <c r="F1259">
        <v>23</v>
      </c>
      <c r="G1259" t="s">
        <v>352</v>
      </c>
      <c r="H1259">
        <v>22753</v>
      </c>
      <c r="I1259" t="s">
        <v>8200</v>
      </c>
      <c r="J1259" t="s">
        <v>8201</v>
      </c>
      <c r="K1259" t="s">
        <v>8202</v>
      </c>
      <c r="L1259">
        <v>20000622</v>
      </c>
      <c r="M1259" t="s">
        <v>8244</v>
      </c>
      <c r="N1259">
        <v>223232</v>
      </c>
      <c r="P1259">
        <v>1</v>
      </c>
      <c r="Q1259" t="s">
        <v>357</v>
      </c>
      <c r="S1259" t="s">
        <v>835</v>
      </c>
      <c r="X1259" t="s">
        <v>359</v>
      </c>
      <c r="Z1259" t="s">
        <v>360</v>
      </c>
    </row>
    <row r="1260" spans="1:26">
      <c r="A1260" t="s">
        <v>8269</v>
      </c>
      <c r="B1260">
        <v>98629438</v>
      </c>
      <c r="C1260" t="s">
        <v>5040</v>
      </c>
      <c r="D1260" t="s">
        <v>5041</v>
      </c>
      <c r="E1260" t="s">
        <v>351</v>
      </c>
      <c r="F1260">
        <v>23</v>
      </c>
      <c r="G1260" t="s">
        <v>352</v>
      </c>
      <c r="H1260">
        <v>22753</v>
      </c>
      <c r="I1260" t="s">
        <v>8200</v>
      </c>
      <c r="J1260" t="s">
        <v>8201</v>
      </c>
      <c r="K1260" t="s">
        <v>8202</v>
      </c>
      <c r="L1260">
        <v>20000522</v>
      </c>
      <c r="M1260" t="s">
        <v>8269</v>
      </c>
      <c r="N1260">
        <v>223232</v>
      </c>
      <c r="P1260">
        <v>1</v>
      </c>
      <c r="Q1260" t="s">
        <v>357</v>
      </c>
      <c r="S1260" t="s">
        <v>835</v>
      </c>
      <c r="X1260" t="s">
        <v>359</v>
      </c>
      <c r="Z1260" t="s">
        <v>360</v>
      </c>
    </row>
    <row r="1261" spans="1:26">
      <c r="A1261" t="s">
        <v>7969</v>
      </c>
      <c r="B1261">
        <v>53817630</v>
      </c>
      <c r="C1261" t="s">
        <v>7967</v>
      </c>
      <c r="D1261" t="s">
        <v>7968</v>
      </c>
      <c r="E1261" t="s">
        <v>393</v>
      </c>
      <c r="F1261">
        <v>23</v>
      </c>
      <c r="G1261" t="s">
        <v>352</v>
      </c>
      <c r="H1261">
        <v>22754</v>
      </c>
      <c r="I1261" t="s">
        <v>7939</v>
      </c>
      <c r="J1261" t="s">
        <v>7940</v>
      </c>
      <c r="K1261" t="s">
        <v>7941</v>
      </c>
      <c r="L1261">
        <v>19990903</v>
      </c>
      <c r="M1261" t="s">
        <v>7969</v>
      </c>
      <c r="N1261">
        <v>223233</v>
      </c>
      <c r="P1261">
        <v>2</v>
      </c>
      <c r="Q1261" t="s">
        <v>357</v>
      </c>
      <c r="S1261" t="s">
        <v>358</v>
      </c>
      <c r="X1261" t="s">
        <v>359</v>
      </c>
      <c r="Z1261" t="s">
        <v>360</v>
      </c>
    </row>
    <row r="1262" spans="1:26">
      <c r="A1262" t="s">
        <v>7978</v>
      </c>
      <c r="B1262">
        <v>74005117</v>
      </c>
      <c r="C1262" t="s">
        <v>7976</v>
      </c>
      <c r="D1262" t="s">
        <v>7977</v>
      </c>
      <c r="E1262" t="s">
        <v>393</v>
      </c>
      <c r="F1262">
        <v>23</v>
      </c>
      <c r="G1262" t="s">
        <v>352</v>
      </c>
      <c r="H1262">
        <v>22754</v>
      </c>
      <c r="I1262" t="s">
        <v>7939</v>
      </c>
      <c r="J1262" t="s">
        <v>7940</v>
      </c>
      <c r="K1262" t="s">
        <v>7941</v>
      </c>
      <c r="L1262">
        <v>19980630</v>
      </c>
      <c r="M1262" t="s">
        <v>7978</v>
      </c>
      <c r="N1262">
        <v>223233</v>
      </c>
      <c r="P1262">
        <v>3</v>
      </c>
      <c r="Q1262" t="s">
        <v>357</v>
      </c>
      <c r="S1262" t="s">
        <v>358</v>
      </c>
      <c r="X1262" t="s">
        <v>359</v>
      </c>
      <c r="Z1262" t="s">
        <v>360</v>
      </c>
    </row>
    <row r="1263" spans="1:26">
      <c r="A1263" t="s">
        <v>7945</v>
      </c>
      <c r="B1263">
        <v>74005420</v>
      </c>
      <c r="C1263" t="s">
        <v>7943</v>
      </c>
      <c r="D1263" t="s">
        <v>7944</v>
      </c>
      <c r="E1263" t="s">
        <v>393</v>
      </c>
      <c r="F1263">
        <v>23</v>
      </c>
      <c r="G1263" t="s">
        <v>352</v>
      </c>
      <c r="H1263">
        <v>22754</v>
      </c>
      <c r="I1263" t="s">
        <v>7939</v>
      </c>
      <c r="J1263" t="s">
        <v>7940</v>
      </c>
      <c r="K1263" t="s">
        <v>7941</v>
      </c>
      <c r="L1263">
        <v>19990306</v>
      </c>
      <c r="M1263" t="s">
        <v>7945</v>
      </c>
      <c r="N1263">
        <v>223233</v>
      </c>
      <c r="P1263">
        <v>3</v>
      </c>
      <c r="Q1263" t="s">
        <v>357</v>
      </c>
      <c r="S1263" t="s">
        <v>358</v>
      </c>
      <c r="X1263" t="s">
        <v>359</v>
      </c>
      <c r="Z1263" t="s">
        <v>360</v>
      </c>
    </row>
    <row r="1264" spans="1:26">
      <c r="A1264" t="s">
        <v>7972</v>
      </c>
      <c r="B1264">
        <v>74005622</v>
      </c>
      <c r="C1264" t="s">
        <v>7970</v>
      </c>
      <c r="D1264" t="s">
        <v>7971</v>
      </c>
      <c r="E1264" t="s">
        <v>393</v>
      </c>
      <c r="F1264">
        <v>23</v>
      </c>
      <c r="G1264" t="s">
        <v>352</v>
      </c>
      <c r="H1264">
        <v>22754</v>
      </c>
      <c r="I1264" t="s">
        <v>7939</v>
      </c>
      <c r="J1264" t="s">
        <v>7940</v>
      </c>
      <c r="K1264" t="s">
        <v>7941</v>
      </c>
      <c r="L1264">
        <v>19980505</v>
      </c>
      <c r="M1264" t="s">
        <v>7972</v>
      </c>
      <c r="N1264">
        <v>223233</v>
      </c>
      <c r="P1264">
        <v>3</v>
      </c>
      <c r="Q1264" t="s">
        <v>357</v>
      </c>
      <c r="S1264" t="s">
        <v>358</v>
      </c>
      <c r="X1264" t="s">
        <v>359</v>
      </c>
      <c r="Z1264" t="s">
        <v>360</v>
      </c>
    </row>
    <row r="1265" spans="1:26">
      <c r="A1265" t="s">
        <v>7957</v>
      </c>
      <c r="B1265">
        <v>74006118</v>
      </c>
      <c r="C1265" t="s">
        <v>7955</v>
      </c>
      <c r="D1265" t="s">
        <v>7956</v>
      </c>
      <c r="E1265" t="s">
        <v>393</v>
      </c>
      <c r="F1265">
        <v>23</v>
      </c>
      <c r="G1265" t="s">
        <v>352</v>
      </c>
      <c r="H1265">
        <v>22754</v>
      </c>
      <c r="I1265" t="s">
        <v>7939</v>
      </c>
      <c r="J1265" t="s">
        <v>7940</v>
      </c>
      <c r="K1265" t="s">
        <v>7941</v>
      </c>
      <c r="L1265">
        <v>19981015</v>
      </c>
      <c r="M1265" t="s">
        <v>7957</v>
      </c>
      <c r="N1265">
        <v>223233</v>
      </c>
      <c r="P1265">
        <v>3</v>
      </c>
      <c r="Q1265" t="s">
        <v>357</v>
      </c>
      <c r="S1265" t="s">
        <v>358</v>
      </c>
      <c r="X1265" t="s">
        <v>359</v>
      </c>
      <c r="Z1265" t="s">
        <v>360</v>
      </c>
    </row>
    <row r="1266" spans="1:26">
      <c r="A1266" t="s">
        <v>7960</v>
      </c>
      <c r="B1266">
        <v>86543834</v>
      </c>
      <c r="C1266" t="s">
        <v>7958</v>
      </c>
      <c r="D1266" t="s">
        <v>7959</v>
      </c>
      <c r="E1266" t="s">
        <v>393</v>
      </c>
      <c r="F1266">
        <v>23</v>
      </c>
      <c r="G1266" t="s">
        <v>352</v>
      </c>
      <c r="H1266">
        <v>22754</v>
      </c>
      <c r="I1266" t="s">
        <v>7939</v>
      </c>
      <c r="J1266" t="s">
        <v>7940</v>
      </c>
      <c r="K1266" t="s">
        <v>7941</v>
      </c>
      <c r="L1266">
        <v>19990730</v>
      </c>
      <c r="M1266" t="s">
        <v>7960</v>
      </c>
      <c r="N1266">
        <v>223233</v>
      </c>
      <c r="P1266">
        <v>2</v>
      </c>
      <c r="Q1266" t="s">
        <v>357</v>
      </c>
      <c r="S1266" t="s">
        <v>358</v>
      </c>
      <c r="X1266" t="s">
        <v>359</v>
      </c>
      <c r="Z1266" t="s">
        <v>360</v>
      </c>
    </row>
    <row r="1267" spans="1:26">
      <c r="A1267" t="s">
        <v>7963</v>
      </c>
      <c r="B1267">
        <v>86543935</v>
      </c>
      <c r="C1267" t="s">
        <v>7961</v>
      </c>
      <c r="D1267" t="s">
        <v>7962</v>
      </c>
      <c r="E1267" t="s">
        <v>393</v>
      </c>
      <c r="F1267">
        <v>23</v>
      </c>
      <c r="G1267" t="s">
        <v>352</v>
      </c>
      <c r="H1267">
        <v>22754</v>
      </c>
      <c r="I1267" t="s">
        <v>7939</v>
      </c>
      <c r="J1267" t="s">
        <v>7940</v>
      </c>
      <c r="K1267" t="s">
        <v>7941</v>
      </c>
      <c r="L1267">
        <v>20000220</v>
      </c>
      <c r="M1267" t="s">
        <v>7963</v>
      </c>
      <c r="N1267">
        <v>223233</v>
      </c>
      <c r="P1267">
        <v>2</v>
      </c>
      <c r="Q1267" t="s">
        <v>357</v>
      </c>
      <c r="S1267" t="s">
        <v>358</v>
      </c>
      <c r="X1267" t="s">
        <v>359</v>
      </c>
      <c r="Z1267" t="s">
        <v>360</v>
      </c>
    </row>
    <row r="1268" spans="1:26">
      <c r="A1268" t="s">
        <v>7981</v>
      </c>
      <c r="B1268">
        <v>86562027</v>
      </c>
      <c r="C1268" t="s">
        <v>7979</v>
      </c>
      <c r="D1268" t="s">
        <v>7980</v>
      </c>
      <c r="E1268" t="s">
        <v>393</v>
      </c>
      <c r="F1268">
        <v>23</v>
      </c>
      <c r="G1268" t="s">
        <v>352</v>
      </c>
      <c r="H1268">
        <v>22754</v>
      </c>
      <c r="I1268" t="s">
        <v>7939</v>
      </c>
      <c r="J1268" t="s">
        <v>7940</v>
      </c>
      <c r="K1268" t="s">
        <v>7941</v>
      </c>
      <c r="L1268">
        <v>19990503</v>
      </c>
      <c r="M1268" t="s">
        <v>7981</v>
      </c>
      <c r="N1268">
        <v>223233</v>
      </c>
      <c r="P1268">
        <v>2</v>
      </c>
      <c r="Q1268" t="s">
        <v>357</v>
      </c>
      <c r="S1268" t="s">
        <v>358</v>
      </c>
      <c r="X1268" t="s">
        <v>359</v>
      </c>
      <c r="Z1268" t="s">
        <v>360</v>
      </c>
    </row>
    <row r="1269" spans="1:26">
      <c r="A1269" t="s">
        <v>7987</v>
      </c>
      <c r="B1269">
        <v>48847435</v>
      </c>
      <c r="C1269" t="s">
        <v>7985</v>
      </c>
      <c r="D1269" t="s">
        <v>7986</v>
      </c>
      <c r="E1269" t="s">
        <v>351</v>
      </c>
      <c r="F1269">
        <v>23</v>
      </c>
      <c r="G1269" t="s">
        <v>352</v>
      </c>
      <c r="H1269">
        <v>22754</v>
      </c>
      <c r="I1269" t="s">
        <v>7939</v>
      </c>
      <c r="J1269" t="s">
        <v>7940</v>
      </c>
      <c r="K1269" t="s">
        <v>7941</v>
      </c>
      <c r="L1269">
        <v>19990527</v>
      </c>
      <c r="M1269" t="s">
        <v>7987</v>
      </c>
      <c r="N1269">
        <v>223233</v>
      </c>
      <c r="P1269">
        <v>2</v>
      </c>
      <c r="Q1269" t="s">
        <v>357</v>
      </c>
      <c r="S1269" t="s">
        <v>358</v>
      </c>
      <c r="X1269" t="s">
        <v>359</v>
      </c>
      <c r="Z1269" t="s">
        <v>360</v>
      </c>
    </row>
    <row r="1270" spans="1:26">
      <c r="A1270" t="s">
        <v>7948</v>
      </c>
      <c r="B1270">
        <v>74004015</v>
      </c>
      <c r="C1270" t="s">
        <v>7946</v>
      </c>
      <c r="D1270" t="s">
        <v>7947</v>
      </c>
      <c r="E1270" t="s">
        <v>351</v>
      </c>
      <c r="F1270">
        <v>23</v>
      </c>
      <c r="G1270" t="s">
        <v>352</v>
      </c>
      <c r="H1270">
        <v>22754</v>
      </c>
      <c r="I1270" t="s">
        <v>7939</v>
      </c>
      <c r="J1270" t="s">
        <v>7940</v>
      </c>
      <c r="K1270" t="s">
        <v>7941</v>
      </c>
      <c r="L1270">
        <v>19990318</v>
      </c>
      <c r="M1270" t="s">
        <v>7948</v>
      </c>
      <c r="N1270">
        <v>223233</v>
      </c>
      <c r="P1270">
        <v>3</v>
      </c>
      <c r="Q1270" t="s">
        <v>357</v>
      </c>
      <c r="S1270" t="s">
        <v>358</v>
      </c>
      <c r="X1270" t="s">
        <v>359</v>
      </c>
      <c r="Z1270" t="s">
        <v>360</v>
      </c>
    </row>
    <row r="1271" spans="1:26">
      <c r="A1271" t="s">
        <v>7984</v>
      </c>
      <c r="B1271">
        <v>74004217</v>
      </c>
      <c r="C1271" t="s">
        <v>7982</v>
      </c>
      <c r="D1271" t="s">
        <v>7983</v>
      </c>
      <c r="E1271" t="s">
        <v>351</v>
      </c>
      <c r="F1271">
        <v>23</v>
      </c>
      <c r="G1271" t="s">
        <v>352</v>
      </c>
      <c r="H1271">
        <v>22754</v>
      </c>
      <c r="I1271" t="s">
        <v>7939</v>
      </c>
      <c r="J1271" t="s">
        <v>7940</v>
      </c>
      <c r="K1271" t="s">
        <v>7941</v>
      </c>
      <c r="L1271">
        <v>19980702</v>
      </c>
      <c r="M1271" t="s">
        <v>7984</v>
      </c>
      <c r="N1271">
        <v>223233</v>
      </c>
      <c r="P1271">
        <v>3</v>
      </c>
      <c r="Q1271" t="s">
        <v>357</v>
      </c>
      <c r="S1271" t="s">
        <v>358</v>
      </c>
      <c r="X1271" t="s">
        <v>359</v>
      </c>
      <c r="Z1271" t="s">
        <v>360</v>
      </c>
    </row>
    <row r="1272" spans="1:26">
      <c r="A1272" t="s">
        <v>7966</v>
      </c>
      <c r="B1272">
        <v>74004318</v>
      </c>
      <c r="C1272" t="s">
        <v>7964</v>
      </c>
      <c r="D1272" t="s">
        <v>7965</v>
      </c>
      <c r="E1272" t="s">
        <v>351</v>
      </c>
      <c r="F1272">
        <v>23</v>
      </c>
      <c r="G1272" t="s">
        <v>352</v>
      </c>
      <c r="H1272">
        <v>22754</v>
      </c>
      <c r="I1272" t="s">
        <v>7939</v>
      </c>
      <c r="J1272" t="s">
        <v>7940</v>
      </c>
      <c r="K1272" t="s">
        <v>7941</v>
      </c>
      <c r="L1272">
        <v>19980807</v>
      </c>
      <c r="M1272" t="s">
        <v>7966</v>
      </c>
      <c r="N1272">
        <v>223233</v>
      </c>
      <c r="P1272">
        <v>3</v>
      </c>
      <c r="Q1272" t="s">
        <v>357</v>
      </c>
      <c r="S1272" t="s">
        <v>358</v>
      </c>
      <c r="X1272" t="s">
        <v>359</v>
      </c>
      <c r="Z1272" t="s">
        <v>360</v>
      </c>
    </row>
    <row r="1273" spans="1:26">
      <c r="A1273" t="s">
        <v>7975</v>
      </c>
      <c r="B1273">
        <v>74004520</v>
      </c>
      <c r="C1273" t="s">
        <v>7973</v>
      </c>
      <c r="D1273" t="s">
        <v>7974</v>
      </c>
      <c r="E1273" t="s">
        <v>351</v>
      </c>
      <c r="F1273">
        <v>23</v>
      </c>
      <c r="G1273" t="s">
        <v>352</v>
      </c>
      <c r="H1273">
        <v>22754</v>
      </c>
      <c r="I1273" t="s">
        <v>7939</v>
      </c>
      <c r="J1273" t="s">
        <v>7940</v>
      </c>
      <c r="K1273" t="s">
        <v>7941</v>
      </c>
      <c r="L1273">
        <v>19981026</v>
      </c>
      <c r="M1273" t="s">
        <v>7975</v>
      </c>
      <c r="N1273">
        <v>223233</v>
      </c>
      <c r="P1273">
        <v>3</v>
      </c>
      <c r="Q1273" t="s">
        <v>357</v>
      </c>
      <c r="S1273" t="s">
        <v>358</v>
      </c>
      <c r="X1273" t="s">
        <v>359</v>
      </c>
      <c r="Z1273" t="s">
        <v>360</v>
      </c>
    </row>
    <row r="1274" spans="1:26">
      <c r="A1274" t="s">
        <v>7954</v>
      </c>
      <c r="B1274">
        <v>74004823</v>
      </c>
      <c r="C1274" t="s">
        <v>7952</v>
      </c>
      <c r="D1274" t="s">
        <v>7953</v>
      </c>
      <c r="E1274" t="s">
        <v>351</v>
      </c>
      <c r="F1274">
        <v>23</v>
      </c>
      <c r="G1274" t="s">
        <v>352</v>
      </c>
      <c r="H1274">
        <v>22754</v>
      </c>
      <c r="I1274" t="s">
        <v>7939</v>
      </c>
      <c r="J1274" t="s">
        <v>7940</v>
      </c>
      <c r="K1274" t="s">
        <v>7941</v>
      </c>
      <c r="L1274">
        <v>19980601</v>
      </c>
      <c r="M1274" t="s">
        <v>7954</v>
      </c>
      <c r="N1274">
        <v>223233</v>
      </c>
      <c r="P1274">
        <v>3</v>
      </c>
      <c r="Q1274" t="s">
        <v>357</v>
      </c>
      <c r="S1274" t="s">
        <v>358</v>
      </c>
      <c r="X1274" t="s">
        <v>359</v>
      </c>
      <c r="Z1274" t="s">
        <v>360</v>
      </c>
    </row>
    <row r="1275" spans="1:26">
      <c r="A1275" t="s">
        <v>7951</v>
      </c>
      <c r="B1275">
        <v>84899543</v>
      </c>
      <c r="C1275" t="s">
        <v>7949</v>
      </c>
      <c r="D1275" t="s">
        <v>7950</v>
      </c>
      <c r="E1275" t="s">
        <v>351</v>
      </c>
      <c r="F1275">
        <v>23</v>
      </c>
      <c r="G1275" t="s">
        <v>352</v>
      </c>
      <c r="H1275">
        <v>22754</v>
      </c>
      <c r="I1275" t="s">
        <v>7939</v>
      </c>
      <c r="J1275" t="s">
        <v>7940</v>
      </c>
      <c r="K1275" t="s">
        <v>7941</v>
      </c>
      <c r="L1275">
        <v>19990309</v>
      </c>
      <c r="M1275" t="s">
        <v>7951</v>
      </c>
      <c r="N1275">
        <v>223233</v>
      </c>
      <c r="P1275">
        <v>3</v>
      </c>
      <c r="Q1275" t="s">
        <v>357</v>
      </c>
      <c r="S1275" t="s">
        <v>358</v>
      </c>
      <c r="X1275" t="s">
        <v>359</v>
      </c>
      <c r="Z1275" t="s">
        <v>360</v>
      </c>
    </row>
    <row r="1276" spans="1:26">
      <c r="A1276" t="s">
        <v>7942</v>
      </c>
      <c r="B1276">
        <v>86542530</v>
      </c>
      <c r="C1276" t="s">
        <v>7937</v>
      </c>
      <c r="D1276" t="s">
        <v>7938</v>
      </c>
      <c r="E1276" t="s">
        <v>351</v>
      </c>
      <c r="F1276">
        <v>23</v>
      </c>
      <c r="G1276" t="s">
        <v>352</v>
      </c>
      <c r="H1276">
        <v>22754</v>
      </c>
      <c r="I1276" t="s">
        <v>7939</v>
      </c>
      <c r="J1276" t="s">
        <v>7940</v>
      </c>
      <c r="K1276" t="s">
        <v>7941</v>
      </c>
      <c r="L1276">
        <v>20000126</v>
      </c>
      <c r="M1276" t="s">
        <v>7942</v>
      </c>
      <c r="N1276">
        <v>223233</v>
      </c>
      <c r="P1276">
        <v>2</v>
      </c>
      <c r="Q1276" t="s">
        <v>357</v>
      </c>
      <c r="S1276" t="s">
        <v>358</v>
      </c>
      <c r="X1276" t="s">
        <v>359</v>
      </c>
      <c r="Z1276" t="s">
        <v>360</v>
      </c>
    </row>
    <row r="1277" spans="1:26">
      <c r="A1277" t="s">
        <v>7996</v>
      </c>
      <c r="B1277">
        <v>45849838</v>
      </c>
      <c r="C1277" t="s">
        <v>7994</v>
      </c>
      <c r="D1277" t="s">
        <v>7995</v>
      </c>
      <c r="E1277" t="s">
        <v>351</v>
      </c>
      <c r="F1277">
        <v>23</v>
      </c>
      <c r="G1277" t="s">
        <v>352</v>
      </c>
      <c r="H1277">
        <v>22755</v>
      </c>
      <c r="I1277" t="s">
        <v>7990</v>
      </c>
      <c r="J1277" t="s">
        <v>7991</v>
      </c>
      <c r="K1277" t="s">
        <v>7992</v>
      </c>
      <c r="L1277">
        <v>19980914</v>
      </c>
      <c r="M1277" t="s">
        <v>7996</v>
      </c>
      <c r="N1277">
        <v>223234</v>
      </c>
      <c r="P1277">
        <v>3</v>
      </c>
      <c r="Q1277" t="s">
        <v>357</v>
      </c>
      <c r="S1277" t="s">
        <v>835</v>
      </c>
      <c r="X1277" t="s">
        <v>359</v>
      </c>
      <c r="Z1277" t="s">
        <v>360</v>
      </c>
    </row>
    <row r="1278" spans="1:26">
      <c r="A1278" t="s">
        <v>8002</v>
      </c>
      <c r="B1278">
        <v>77266735</v>
      </c>
      <c r="C1278" t="s">
        <v>8000</v>
      </c>
      <c r="D1278" t="s">
        <v>8001</v>
      </c>
      <c r="E1278" t="s">
        <v>351</v>
      </c>
      <c r="F1278">
        <v>23</v>
      </c>
      <c r="G1278" t="s">
        <v>352</v>
      </c>
      <c r="H1278">
        <v>22755</v>
      </c>
      <c r="I1278" t="s">
        <v>7990</v>
      </c>
      <c r="J1278" t="s">
        <v>7991</v>
      </c>
      <c r="K1278" t="s">
        <v>7992</v>
      </c>
      <c r="L1278">
        <v>19980404</v>
      </c>
      <c r="M1278" t="s">
        <v>8002</v>
      </c>
      <c r="N1278">
        <v>223234</v>
      </c>
      <c r="P1278">
        <v>3</v>
      </c>
      <c r="Q1278" t="s">
        <v>357</v>
      </c>
      <c r="S1278" t="s">
        <v>835</v>
      </c>
      <c r="X1278" t="s">
        <v>359</v>
      </c>
      <c r="Z1278" t="s">
        <v>360</v>
      </c>
    </row>
    <row r="1279" spans="1:26">
      <c r="A1279" t="s">
        <v>8014</v>
      </c>
      <c r="B1279">
        <v>77267332</v>
      </c>
      <c r="C1279" t="s">
        <v>8012</v>
      </c>
      <c r="D1279" t="s">
        <v>8013</v>
      </c>
      <c r="E1279" t="s">
        <v>351</v>
      </c>
      <c r="F1279">
        <v>23</v>
      </c>
      <c r="G1279" t="s">
        <v>352</v>
      </c>
      <c r="H1279">
        <v>22755</v>
      </c>
      <c r="I1279" t="s">
        <v>7990</v>
      </c>
      <c r="J1279" t="s">
        <v>7991</v>
      </c>
      <c r="K1279" t="s">
        <v>7992</v>
      </c>
      <c r="L1279">
        <v>19980506</v>
      </c>
      <c r="M1279" t="s">
        <v>8014</v>
      </c>
      <c r="N1279">
        <v>223234</v>
      </c>
      <c r="P1279">
        <v>3</v>
      </c>
      <c r="Q1279" t="s">
        <v>357</v>
      </c>
      <c r="S1279" t="s">
        <v>835</v>
      </c>
      <c r="X1279" t="s">
        <v>359</v>
      </c>
      <c r="Z1279" t="s">
        <v>360</v>
      </c>
    </row>
    <row r="1280" spans="1:26">
      <c r="A1280" t="s">
        <v>8017</v>
      </c>
      <c r="B1280">
        <v>77268737</v>
      </c>
      <c r="C1280" t="s">
        <v>8015</v>
      </c>
      <c r="D1280" t="s">
        <v>8016</v>
      </c>
      <c r="E1280" t="s">
        <v>351</v>
      </c>
      <c r="F1280">
        <v>23</v>
      </c>
      <c r="G1280" t="s">
        <v>352</v>
      </c>
      <c r="H1280">
        <v>22755</v>
      </c>
      <c r="I1280" t="s">
        <v>7990</v>
      </c>
      <c r="J1280" t="s">
        <v>7991</v>
      </c>
      <c r="K1280" t="s">
        <v>7992</v>
      </c>
      <c r="L1280">
        <v>19990303</v>
      </c>
      <c r="M1280" t="s">
        <v>8017</v>
      </c>
      <c r="N1280">
        <v>223234</v>
      </c>
      <c r="P1280">
        <v>3</v>
      </c>
      <c r="Q1280" t="s">
        <v>357</v>
      </c>
      <c r="S1280" t="s">
        <v>835</v>
      </c>
      <c r="X1280" t="s">
        <v>359</v>
      </c>
      <c r="Z1280" t="s">
        <v>360</v>
      </c>
    </row>
    <row r="1281" spans="1:26">
      <c r="A1281" t="s">
        <v>8026</v>
      </c>
      <c r="B1281">
        <v>77269738</v>
      </c>
      <c r="C1281" t="s">
        <v>8024</v>
      </c>
      <c r="D1281" t="s">
        <v>8025</v>
      </c>
      <c r="E1281" t="s">
        <v>351</v>
      </c>
      <c r="F1281">
        <v>23</v>
      </c>
      <c r="G1281" t="s">
        <v>352</v>
      </c>
      <c r="H1281">
        <v>22755</v>
      </c>
      <c r="I1281" t="s">
        <v>7990</v>
      </c>
      <c r="J1281" t="s">
        <v>7991</v>
      </c>
      <c r="K1281" t="s">
        <v>7992</v>
      </c>
      <c r="L1281">
        <v>19980607</v>
      </c>
      <c r="M1281" t="s">
        <v>8026</v>
      </c>
      <c r="N1281">
        <v>223234</v>
      </c>
      <c r="P1281">
        <v>3</v>
      </c>
      <c r="Q1281" t="s">
        <v>357</v>
      </c>
      <c r="S1281" t="s">
        <v>835</v>
      </c>
      <c r="X1281" t="s">
        <v>359</v>
      </c>
      <c r="Z1281" t="s">
        <v>360</v>
      </c>
    </row>
    <row r="1282" spans="1:26">
      <c r="A1282" t="s">
        <v>8029</v>
      </c>
      <c r="B1282">
        <v>77270831</v>
      </c>
      <c r="C1282" t="s">
        <v>8027</v>
      </c>
      <c r="D1282" t="s">
        <v>8028</v>
      </c>
      <c r="E1282" t="s">
        <v>351</v>
      </c>
      <c r="F1282">
        <v>23</v>
      </c>
      <c r="G1282" t="s">
        <v>352</v>
      </c>
      <c r="H1282">
        <v>22755</v>
      </c>
      <c r="I1282" t="s">
        <v>7990</v>
      </c>
      <c r="J1282" t="s">
        <v>7991</v>
      </c>
      <c r="K1282" t="s">
        <v>7992</v>
      </c>
      <c r="L1282">
        <v>19980611</v>
      </c>
      <c r="M1282" t="s">
        <v>8029</v>
      </c>
      <c r="N1282">
        <v>223234</v>
      </c>
      <c r="P1282">
        <v>3</v>
      </c>
      <c r="Q1282" t="s">
        <v>357</v>
      </c>
      <c r="S1282" t="s">
        <v>835</v>
      </c>
      <c r="X1282" t="s">
        <v>359</v>
      </c>
      <c r="Z1282" t="s">
        <v>360</v>
      </c>
    </row>
    <row r="1283" spans="1:26">
      <c r="A1283" t="s">
        <v>8041</v>
      </c>
      <c r="B1283">
        <v>77271529</v>
      </c>
      <c r="C1283" t="s">
        <v>8039</v>
      </c>
      <c r="D1283" t="s">
        <v>8040</v>
      </c>
      <c r="E1283" t="s">
        <v>351</v>
      </c>
      <c r="F1283">
        <v>23</v>
      </c>
      <c r="G1283" t="s">
        <v>352</v>
      </c>
      <c r="H1283">
        <v>22755</v>
      </c>
      <c r="I1283" t="s">
        <v>7990</v>
      </c>
      <c r="J1283" t="s">
        <v>7991</v>
      </c>
      <c r="K1283" t="s">
        <v>7992</v>
      </c>
      <c r="L1283">
        <v>19980523</v>
      </c>
      <c r="M1283" t="s">
        <v>8041</v>
      </c>
      <c r="N1283">
        <v>223234</v>
      </c>
      <c r="P1283">
        <v>3</v>
      </c>
      <c r="Q1283" t="s">
        <v>357</v>
      </c>
      <c r="S1283" t="s">
        <v>835</v>
      </c>
      <c r="X1283" t="s">
        <v>359</v>
      </c>
      <c r="Z1283" t="s">
        <v>360</v>
      </c>
    </row>
    <row r="1284" spans="1:26">
      <c r="A1284" t="s">
        <v>8044</v>
      </c>
      <c r="B1284">
        <v>77275028</v>
      </c>
      <c r="C1284" t="s">
        <v>8042</v>
      </c>
      <c r="D1284" t="s">
        <v>8043</v>
      </c>
      <c r="E1284" t="s">
        <v>351</v>
      </c>
      <c r="F1284">
        <v>23</v>
      </c>
      <c r="G1284" t="s">
        <v>352</v>
      </c>
      <c r="H1284">
        <v>22755</v>
      </c>
      <c r="I1284" t="s">
        <v>7990</v>
      </c>
      <c r="J1284" t="s">
        <v>7991</v>
      </c>
      <c r="K1284" t="s">
        <v>7992</v>
      </c>
      <c r="L1284">
        <v>19990210</v>
      </c>
      <c r="M1284" t="s">
        <v>8044</v>
      </c>
      <c r="N1284">
        <v>223234</v>
      </c>
      <c r="P1284">
        <v>3</v>
      </c>
      <c r="Q1284" t="s">
        <v>357</v>
      </c>
      <c r="S1284" t="s">
        <v>835</v>
      </c>
      <c r="X1284" t="s">
        <v>359</v>
      </c>
      <c r="Z1284" t="s">
        <v>360</v>
      </c>
    </row>
    <row r="1285" spans="1:26">
      <c r="A1285" t="s">
        <v>8020</v>
      </c>
      <c r="B1285">
        <v>82259430</v>
      </c>
      <c r="C1285" t="s">
        <v>8018</v>
      </c>
      <c r="D1285" t="s">
        <v>8019</v>
      </c>
      <c r="E1285" t="s">
        <v>351</v>
      </c>
      <c r="F1285">
        <v>23</v>
      </c>
      <c r="G1285" t="s">
        <v>352</v>
      </c>
      <c r="H1285">
        <v>22755</v>
      </c>
      <c r="I1285" t="s">
        <v>7990</v>
      </c>
      <c r="J1285" t="s">
        <v>7991</v>
      </c>
      <c r="K1285" t="s">
        <v>7992</v>
      </c>
      <c r="L1285">
        <v>19991112</v>
      </c>
      <c r="M1285" t="s">
        <v>8020</v>
      </c>
      <c r="N1285">
        <v>223234</v>
      </c>
      <c r="P1285">
        <v>2</v>
      </c>
      <c r="Q1285" t="s">
        <v>357</v>
      </c>
      <c r="S1285" t="s">
        <v>835</v>
      </c>
      <c r="X1285" t="s">
        <v>359</v>
      </c>
      <c r="Z1285" t="s">
        <v>360</v>
      </c>
    </row>
    <row r="1286" spans="1:26">
      <c r="A1286" t="s">
        <v>7993</v>
      </c>
      <c r="B1286">
        <v>87458941</v>
      </c>
      <c r="C1286" t="s">
        <v>7988</v>
      </c>
      <c r="D1286" t="s">
        <v>7989</v>
      </c>
      <c r="E1286" t="s">
        <v>351</v>
      </c>
      <c r="F1286">
        <v>23</v>
      </c>
      <c r="G1286" t="s">
        <v>352</v>
      </c>
      <c r="H1286">
        <v>22755</v>
      </c>
      <c r="I1286" t="s">
        <v>7990</v>
      </c>
      <c r="J1286" t="s">
        <v>7991</v>
      </c>
      <c r="K1286" t="s">
        <v>7992</v>
      </c>
      <c r="L1286">
        <v>19990503</v>
      </c>
      <c r="M1286" t="s">
        <v>7993</v>
      </c>
      <c r="N1286">
        <v>223234</v>
      </c>
      <c r="P1286">
        <v>2</v>
      </c>
      <c r="Q1286" t="s">
        <v>357</v>
      </c>
      <c r="S1286" t="s">
        <v>835</v>
      </c>
      <c r="X1286" t="s">
        <v>359</v>
      </c>
      <c r="Z1286" t="s">
        <v>360</v>
      </c>
    </row>
    <row r="1287" spans="1:26">
      <c r="A1287" t="s">
        <v>8005</v>
      </c>
      <c r="B1287">
        <v>87459235</v>
      </c>
      <c r="C1287" t="s">
        <v>8003</v>
      </c>
      <c r="D1287" t="s">
        <v>8004</v>
      </c>
      <c r="E1287" t="s">
        <v>351</v>
      </c>
      <c r="F1287">
        <v>23</v>
      </c>
      <c r="G1287" t="s">
        <v>352</v>
      </c>
      <c r="H1287">
        <v>22755</v>
      </c>
      <c r="I1287" t="s">
        <v>7990</v>
      </c>
      <c r="J1287" t="s">
        <v>7991</v>
      </c>
      <c r="K1287" t="s">
        <v>7992</v>
      </c>
      <c r="L1287">
        <v>19991021</v>
      </c>
      <c r="M1287" t="s">
        <v>8005</v>
      </c>
      <c r="N1287">
        <v>223234</v>
      </c>
      <c r="P1287">
        <v>2</v>
      </c>
      <c r="Q1287" t="s">
        <v>357</v>
      </c>
      <c r="S1287" t="s">
        <v>835</v>
      </c>
      <c r="X1287" t="s">
        <v>359</v>
      </c>
      <c r="Z1287" t="s">
        <v>360</v>
      </c>
    </row>
    <row r="1288" spans="1:26">
      <c r="A1288" t="s">
        <v>8035</v>
      </c>
      <c r="B1288">
        <v>87459942</v>
      </c>
      <c r="C1288" t="s">
        <v>8033</v>
      </c>
      <c r="D1288" t="s">
        <v>8034</v>
      </c>
      <c r="E1288" t="s">
        <v>351</v>
      </c>
      <c r="F1288">
        <v>23</v>
      </c>
      <c r="G1288" t="s">
        <v>352</v>
      </c>
      <c r="H1288">
        <v>22755</v>
      </c>
      <c r="I1288" t="s">
        <v>7990</v>
      </c>
      <c r="J1288" t="s">
        <v>7991</v>
      </c>
      <c r="K1288" t="s">
        <v>7992</v>
      </c>
      <c r="L1288">
        <v>20000130</v>
      </c>
      <c r="M1288" t="s">
        <v>8035</v>
      </c>
      <c r="N1288">
        <v>223234</v>
      </c>
      <c r="P1288">
        <v>2</v>
      </c>
      <c r="Q1288" t="s">
        <v>357</v>
      </c>
      <c r="S1288" t="s">
        <v>835</v>
      </c>
      <c r="X1288" t="s">
        <v>359</v>
      </c>
      <c r="Z1288" t="s">
        <v>360</v>
      </c>
    </row>
    <row r="1289" spans="1:26">
      <c r="A1289" t="s">
        <v>8053</v>
      </c>
      <c r="B1289">
        <v>87460126</v>
      </c>
      <c r="C1289" t="s">
        <v>8051</v>
      </c>
      <c r="D1289" t="s">
        <v>8052</v>
      </c>
      <c r="E1289" t="s">
        <v>351</v>
      </c>
      <c r="F1289">
        <v>23</v>
      </c>
      <c r="G1289" t="s">
        <v>352</v>
      </c>
      <c r="H1289">
        <v>22755</v>
      </c>
      <c r="I1289" t="s">
        <v>7990</v>
      </c>
      <c r="J1289" t="s">
        <v>7991</v>
      </c>
      <c r="K1289" t="s">
        <v>7992</v>
      </c>
      <c r="L1289">
        <v>20000313</v>
      </c>
      <c r="M1289" t="s">
        <v>8053</v>
      </c>
      <c r="N1289">
        <v>223234</v>
      </c>
      <c r="P1289">
        <v>2</v>
      </c>
      <c r="Q1289" t="s">
        <v>357</v>
      </c>
      <c r="S1289" t="s">
        <v>835</v>
      </c>
      <c r="X1289" t="s">
        <v>359</v>
      </c>
      <c r="Z1289" t="s">
        <v>360</v>
      </c>
    </row>
    <row r="1290" spans="1:26">
      <c r="A1290" t="s">
        <v>8011</v>
      </c>
      <c r="B1290">
        <v>94473229</v>
      </c>
      <c r="C1290" t="s">
        <v>8009</v>
      </c>
      <c r="D1290" t="s">
        <v>8010</v>
      </c>
      <c r="E1290" t="s">
        <v>351</v>
      </c>
      <c r="F1290">
        <v>23</v>
      </c>
      <c r="G1290" t="s">
        <v>352</v>
      </c>
      <c r="H1290">
        <v>22755</v>
      </c>
      <c r="I1290" t="s">
        <v>7990</v>
      </c>
      <c r="J1290" t="s">
        <v>7991</v>
      </c>
      <c r="K1290" t="s">
        <v>7992</v>
      </c>
      <c r="L1290">
        <v>19990904</v>
      </c>
      <c r="M1290" t="s">
        <v>8011</v>
      </c>
      <c r="N1290">
        <v>223234</v>
      </c>
      <c r="P1290">
        <v>2</v>
      </c>
      <c r="Q1290" t="s">
        <v>357</v>
      </c>
      <c r="S1290" t="s">
        <v>835</v>
      </c>
      <c r="X1290" t="s">
        <v>359</v>
      </c>
      <c r="Z1290" t="s">
        <v>360</v>
      </c>
    </row>
    <row r="1291" spans="1:26">
      <c r="A1291" t="s">
        <v>8023</v>
      </c>
      <c r="B1291">
        <v>59850532</v>
      </c>
      <c r="C1291" t="s">
        <v>8021</v>
      </c>
      <c r="D1291" t="s">
        <v>8022</v>
      </c>
      <c r="E1291" t="s">
        <v>351</v>
      </c>
      <c r="F1291">
        <v>23</v>
      </c>
      <c r="G1291" t="s">
        <v>352</v>
      </c>
      <c r="H1291">
        <v>22755</v>
      </c>
      <c r="I1291" t="s">
        <v>7990</v>
      </c>
      <c r="J1291" t="s">
        <v>7991</v>
      </c>
      <c r="K1291" t="s">
        <v>7992</v>
      </c>
      <c r="L1291">
        <v>20000531</v>
      </c>
      <c r="M1291" t="s">
        <v>8023</v>
      </c>
      <c r="N1291">
        <v>223234</v>
      </c>
      <c r="P1291">
        <v>1</v>
      </c>
      <c r="Q1291" t="s">
        <v>357</v>
      </c>
      <c r="S1291" t="s">
        <v>835</v>
      </c>
      <c r="X1291" t="s">
        <v>359</v>
      </c>
      <c r="Z1291" t="s">
        <v>360</v>
      </c>
    </row>
    <row r="1292" spans="1:26">
      <c r="A1292" t="s">
        <v>7999</v>
      </c>
      <c r="B1292">
        <v>98666944</v>
      </c>
      <c r="C1292" t="s">
        <v>7997</v>
      </c>
      <c r="D1292" t="s">
        <v>7998</v>
      </c>
      <c r="E1292" t="s">
        <v>351</v>
      </c>
      <c r="F1292">
        <v>23</v>
      </c>
      <c r="G1292" t="s">
        <v>352</v>
      </c>
      <c r="H1292">
        <v>22755</v>
      </c>
      <c r="I1292" t="s">
        <v>7990</v>
      </c>
      <c r="J1292" t="s">
        <v>7991</v>
      </c>
      <c r="K1292" t="s">
        <v>7992</v>
      </c>
      <c r="L1292">
        <v>20000421</v>
      </c>
      <c r="M1292" t="s">
        <v>7999</v>
      </c>
      <c r="N1292">
        <v>223234</v>
      </c>
      <c r="P1292">
        <v>1</v>
      </c>
      <c r="Q1292" t="s">
        <v>357</v>
      </c>
      <c r="S1292" t="s">
        <v>835</v>
      </c>
      <c r="X1292" t="s">
        <v>359</v>
      </c>
      <c r="Z1292" t="s">
        <v>360</v>
      </c>
    </row>
    <row r="1293" spans="1:26">
      <c r="A1293" t="s">
        <v>8008</v>
      </c>
      <c r="B1293">
        <v>98667642</v>
      </c>
      <c r="C1293" t="s">
        <v>8006</v>
      </c>
      <c r="D1293" t="s">
        <v>8007</v>
      </c>
      <c r="E1293" t="s">
        <v>351</v>
      </c>
      <c r="F1293">
        <v>23</v>
      </c>
      <c r="G1293" t="s">
        <v>352</v>
      </c>
      <c r="H1293">
        <v>22755</v>
      </c>
      <c r="I1293" t="s">
        <v>7990</v>
      </c>
      <c r="J1293" t="s">
        <v>7991</v>
      </c>
      <c r="K1293" t="s">
        <v>7992</v>
      </c>
      <c r="L1293">
        <v>20010208</v>
      </c>
      <c r="M1293" t="s">
        <v>8008</v>
      </c>
      <c r="N1293">
        <v>223234</v>
      </c>
      <c r="P1293">
        <v>1</v>
      </c>
      <c r="Q1293" t="s">
        <v>357</v>
      </c>
      <c r="S1293" t="s">
        <v>835</v>
      </c>
      <c r="X1293" t="s">
        <v>359</v>
      </c>
      <c r="Z1293" t="s">
        <v>360</v>
      </c>
    </row>
    <row r="1294" spans="1:26">
      <c r="A1294" t="s">
        <v>8032</v>
      </c>
      <c r="B1294">
        <v>98670434</v>
      </c>
      <c r="C1294" t="s">
        <v>8030</v>
      </c>
      <c r="D1294" t="s">
        <v>8031</v>
      </c>
      <c r="E1294" t="s">
        <v>351</v>
      </c>
      <c r="F1294">
        <v>23</v>
      </c>
      <c r="G1294" t="s">
        <v>352</v>
      </c>
      <c r="H1294">
        <v>22755</v>
      </c>
      <c r="I1294" t="s">
        <v>7990</v>
      </c>
      <c r="J1294" t="s">
        <v>7991</v>
      </c>
      <c r="K1294" t="s">
        <v>7992</v>
      </c>
      <c r="L1294">
        <v>20000705</v>
      </c>
      <c r="M1294" t="s">
        <v>8032</v>
      </c>
      <c r="N1294">
        <v>223234</v>
      </c>
      <c r="P1294">
        <v>1</v>
      </c>
      <c r="Q1294" t="s">
        <v>357</v>
      </c>
      <c r="S1294" t="s">
        <v>835</v>
      </c>
      <c r="X1294" t="s">
        <v>359</v>
      </c>
      <c r="Z1294" t="s">
        <v>360</v>
      </c>
    </row>
    <row r="1295" spans="1:26">
      <c r="A1295" t="s">
        <v>8038</v>
      </c>
      <c r="B1295">
        <v>98670737</v>
      </c>
      <c r="C1295" t="s">
        <v>8036</v>
      </c>
      <c r="D1295" t="s">
        <v>8037</v>
      </c>
      <c r="E1295" t="s">
        <v>351</v>
      </c>
      <c r="F1295">
        <v>23</v>
      </c>
      <c r="G1295" t="s">
        <v>352</v>
      </c>
      <c r="H1295">
        <v>22755</v>
      </c>
      <c r="I1295" t="s">
        <v>7990</v>
      </c>
      <c r="J1295" t="s">
        <v>7991</v>
      </c>
      <c r="K1295" t="s">
        <v>7992</v>
      </c>
      <c r="L1295">
        <v>20010308</v>
      </c>
      <c r="M1295" t="s">
        <v>8038</v>
      </c>
      <c r="N1295">
        <v>223234</v>
      </c>
      <c r="P1295">
        <v>1</v>
      </c>
      <c r="Q1295" t="s">
        <v>357</v>
      </c>
      <c r="S1295" t="s">
        <v>835</v>
      </c>
      <c r="X1295" t="s">
        <v>359</v>
      </c>
      <c r="Z1295" t="s">
        <v>360</v>
      </c>
    </row>
    <row r="1296" spans="1:26">
      <c r="A1296" t="s">
        <v>8047</v>
      </c>
      <c r="B1296">
        <v>98671132</v>
      </c>
      <c r="C1296" t="s">
        <v>8045</v>
      </c>
      <c r="D1296" t="s">
        <v>8046</v>
      </c>
      <c r="E1296" t="s">
        <v>351</v>
      </c>
      <c r="F1296">
        <v>23</v>
      </c>
      <c r="G1296" t="s">
        <v>352</v>
      </c>
      <c r="H1296">
        <v>22755</v>
      </c>
      <c r="I1296" t="s">
        <v>7990</v>
      </c>
      <c r="J1296" t="s">
        <v>7991</v>
      </c>
      <c r="K1296" t="s">
        <v>7992</v>
      </c>
      <c r="L1296">
        <v>20000730</v>
      </c>
      <c r="M1296" t="s">
        <v>8047</v>
      </c>
      <c r="N1296">
        <v>223234</v>
      </c>
      <c r="P1296">
        <v>1</v>
      </c>
      <c r="Q1296" t="s">
        <v>357</v>
      </c>
      <c r="S1296" t="s">
        <v>835</v>
      </c>
      <c r="X1296" t="s">
        <v>359</v>
      </c>
      <c r="Z1296" t="s">
        <v>360</v>
      </c>
    </row>
    <row r="1297" spans="1:26">
      <c r="A1297" t="s">
        <v>8050</v>
      </c>
      <c r="B1297">
        <v>98671334</v>
      </c>
      <c r="C1297" t="s">
        <v>8048</v>
      </c>
      <c r="D1297" t="s">
        <v>8049</v>
      </c>
      <c r="E1297" t="s">
        <v>351</v>
      </c>
      <c r="F1297">
        <v>23</v>
      </c>
      <c r="G1297" t="s">
        <v>352</v>
      </c>
      <c r="H1297">
        <v>22755</v>
      </c>
      <c r="I1297" t="s">
        <v>7990</v>
      </c>
      <c r="J1297" t="s">
        <v>7991</v>
      </c>
      <c r="K1297" t="s">
        <v>7992</v>
      </c>
      <c r="L1297">
        <v>20000514</v>
      </c>
      <c r="M1297" t="s">
        <v>8050</v>
      </c>
      <c r="N1297">
        <v>223234</v>
      </c>
      <c r="P1297">
        <v>1</v>
      </c>
      <c r="Q1297" t="s">
        <v>357</v>
      </c>
      <c r="S1297" t="s">
        <v>835</v>
      </c>
      <c r="X1297" t="s">
        <v>359</v>
      </c>
      <c r="Z1297" t="s">
        <v>360</v>
      </c>
    </row>
    <row r="1298" spans="1:26">
      <c r="A1298" t="s">
        <v>8079</v>
      </c>
      <c r="B1298">
        <v>58412323</v>
      </c>
      <c r="C1298" t="s">
        <v>8077</v>
      </c>
      <c r="D1298" t="s">
        <v>8078</v>
      </c>
      <c r="E1298" t="s">
        <v>393</v>
      </c>
      <c r="F1298">
        <v>23</v>
      </c>
      <c r="G1298" t="s">
        <v>352</v>
      </c>
      <c r="H1298">
        <v>22756</v>
      </c>
      <c r="I1298" t="s">
        <v>8056</v>
      </c>
      <c r="J1298" t="s">
        <v>8057</v>
      </c>
      <c r="K1298" t="s">
        <v>8058</v>
      </c>
      <c r="L1298">
        <v>20000128</v>
      </c>
      <c r="M1298" t="s">
        <v>8079</v>
      </c>
      <c r="N1298">
        <v>223235</v>
      </c>
      <c r="P1298">
        <v>2</v>
      </c>
      <c r="Q1298" t="s">
        <v>357</v>
      </c>
      <c r="S1298" t="s">
        <v>358</v>
      </c>
      <c r="X1298" t="s">
        <v>359</v>
      </c>
      <c r="Z1298" t="s">
        <v>360</v>
      </c>
    </row>
    <row r="1299" spans="1:26">
      <c r="A1299" t="s">
        <v>8064</v>
      </c>
      <c r="B1299">
        <v>60938834</v>
      </c>
      <c r="C1299" t="s">
        <v>8063</v>
      </c>
      <c r="D1299" t="s">
        <v>4789</v>
      </c>
      <c r="E1299" t="s">
        <v>393</v>
      </c>
      <c r="F1299">
        <v>23</v>
      </c>
      <c r="G1299" t="s">
        <v>352</v>
      </c>
      <c r="H1299">
        <v>22756</v>
      </c>
      <c r="I1299" t="s">
        <v>8056</v>
      </c>
      <c r="J1299" t="s">
        <v>8057</v>
      </c>
      <c r="K1299" t="s">
        <v>8058</v>
      </c>
      <c r="L1299">
        <v>19981005</v>
      </c>
      <c r="M1299" t="s">
        <v>8064</v>
      </c>
      <c r="N1299">
        <v>223235</v>
      </c>
      <c r="P1299">
        <v>3</v>
      </c>
      <c r="Q1299" t="s">
        <v>357</v>
      </c>
      <c r="S1299" t="s">
        <v>358</v>
      </c>
      <c r="X1299" t="s">
        <v>359</v>
      </c>
      <c r="Z1299" t="s">
        <v>360</v>
      </c>
    </row>
    <row r="1300" spans="1:26">
      <c r="A1300" t="s">
        <v>8059</v>
      </c>
      <c r="B1300">
        <v>39866133</v>
      </c>
      <c r="C1300" t="s">
        <v>8054</v>
      </c>
      <c r="D1300" t="s">
        <v>8055</v>
      </c>
      <c r="E1300" t="s">
        <v>351</v>
      </c>
      <c r="F1300">
        <v>23</v>
      </c>
      <c r="G1300" t="s">
        <v>352</v>
      </c>
      <c r="H1300">
        <v>22756</v>
      </c>
      <c r="I1300" t="s">
        <v>8056</v>
      </c>
      <c r="J1300" t="s">
        <v>8057</v>
      </c>
      <c r="K1300" t="s">
        <v>8058</v>
      </c>
      <c r="L1300">
        <v>19980910</v>
      </c>
      <c r="M1300" t="s">
        <v>8059</v>
      </c>
      <c r="N1300">
        <v>223235</v>
      </c>
      <c r="P1300">
        <v>3</v>
      </c>
      <c r="Q1300" t="s">
        <v>357</v>
      </c>
      <c r="S1300" t="s">
        <v>358</v>
      </c>
      <c r="X1300" t="s">
        <v>359</v>
      </c>
      <c r="Z1300" t="s">
        <v>360</v>
      </c>
    </row>
    <row r="1301" spans="1:26">
      <c r="A1301" t="s">
        <v>8076</v>
      </c>
      <c r="B1301">
        <v>46484935</v>
      </c>
      <c r="C1301" t="s">
        <v>8074</v>
      </c>
      <c r="D1301" t="s">
        <v>8075</v>
      </c>
      <c r="E1301" t="s">
        <v>351</v>
      </c>
      <c r="F1301">
        <v>23</v>
      </c>
      <c r="G1301" t="s">
        <v>352</v>
      </c>
      <c r="H1301">
        <v>22756</v>
      </c>
      <c r="I1301" t="s">
        <v>8056</v>
      </c>
      <c r="J1301" t="s">
        <v>8057</v>
      </c>
      <c r="K1301" t="s">
        <v>8058</v>
      </c>
      <c r="L1301">
        <v>19981012</v>
      </c>
      <c r="M1301" t="s">
        <v>8076</v>
      </c>
      <c r="N1301">
        <v>223235</v>
      </c>
      <c r="P1301">
        <v>3</v>
      </c>
      <c r="Q1301" t="s">
        <v>357</v>
      </c>
      <c r="S1301" t="s">
        <v>358</v>
      </c>
      <c r="X1301" t="s">
        <v>359</v>
      </c>
      <c r="Z1301" t="s">
        <v>360</v>
      </c>
    </row>
    <row r="1302" spans="1:26">
      <c r="A1302" t="s">
        <v>8082</v>
      </c>
      <c r="B1302">
        <v>61672123</v>
      </c>
      <c r="C1302" t="s">
        <v>8080</v>
      </c>
      <c r="D1302" t="s">
        <v>8081</v>
      </c>
      <c r="E1302" t="s">
        <v>351</v>
      </c>
      <c r="F1302">
        <v>23</v>
      </c>
      <c r="G1302" t="s">
        <v>352</v>
      </c>
      <c r="H1302">
        <v>22756</v>
      </c>
      <c r="I1302" t="s">
        <v>8056</v>
      </c>
      <c r="J1302" t="s">
        <v>8057</v>
      </c>
      <c r="K1302" t="s">
        <v>8058</v>
      </c>
      <c r="L1302">
        <v>19990602</v>
      </c>
      <c r="M1302" t="s">
        <v>8082</v>
      </c>
      <c r="N1302">
        <v>223235</v>
      </c>
      <c r="P1302">
        <v>2</v>
      </c>
      <c r="Q1302" t="s">
        <v>357</v>
      </c>
      <c r="S1302" t="s">
        <v>358</v>
      </c>
      <c r="X1302" t="s">
        <v>359</v>
      </c>
      <c r="Z1302" t="s">
        <v>360</v>
      </c>
    </row>
    <row r="1303" spans="1:26">
      <c r="A1303" t="s">
        <v>8070</v>
      </c>
      <c r="B1303">
        <v>75157530</v>
      </c>
      <c r="C1303" t="s">
        <v>8068</v>
      </c>
      <c r="D1303" t="s">
        <v>8069</v>
      </c>
      <c r="E1303" t="s">
        <v>351</v>
      </c>
      <c r="F1303">
        <v>23</v>
      </c>
      <c r="G1303" t="s">
        <v>352</v>
      </c>
      <c r="H1303">
        <v>22756</v>
      </c>
      <c r="I1303" t="s">
        <v>8056</v>
      </c>
      <c r="J1303" t="s">
        <v>8057</v>
      </c>
      <c r="K1303" t="s">
        <v>8058</v>
      </c>
      <c r="L1303">
        <v>19990205</v>
      </c>
      <c r="M1303" t="s">
        <v>8070</v>
      </c>
      <c r="N1303">
        <v>223235</v>
      </c>
      <c r="P1303">
        <v>3</v>
      </c>
      <c r="Q1303" t="s">
        <v>357</v>
      </c>
      <c r="S1303" t="s">
        <v>358</v>
      </c>
      <c r="X1303" t="s">
        <v>359</v>
      </c>
      <c r="Z1303" t="s">
        <v>360</v>
      </c>
    </row>
    <row r="1304" spans="1:26">
      <c r="A1304" t="s">
        <v>8091</v>
      </c>
      <c r="B1304">
        <v>75158026</v>
      </c>
      <c r="C1304" t="s">
        <v>8089</v>
      </c>
      <c r="D1304" t="s">
        <v>8090</v>
      </c>
      <c r="E1304" t="s">
        <v>351</v>
      </c>
      <c r="F1304">
        <v>23</v>
      </c>
      <c r="G1304" t="s">
        <v>352</v>
      </c>
      <c r="H1304">
        <v>22756</v>
      </c>
      <c r="I1304" t="s">
        <v>8056</v>
      </c>
      <c r="J1304" t="s">
        <v>8057</v>
      </c>
      <c r="K1304" t="s">
        <v>8058</v>
      </c>
      <c r="L1304">
        <v>19990222</v>
      </c>
      <c r="M1304" t="s">
        <v>8091</v>
      </c>
      <c r="N1304">
        <v>223235</v>
      </c>
      <c r="P1304">
        <v>3</v>
      </c>
      <c r="Q1304" t="s">
        <v>357</v>
      </c>
      <c r="S1304" t="s">
        <v>358</v>
      </c>
      <c r="X1304" t="s">
        <v>359</v>
      </c>
      <c r="Z1304" t="s">
        <v>360</v>
      </c>
    </row>
    <row r="1305" spans="1:26">
      <c r="A1305" t="s">
        <v>8094</v>
      </c>
      <c r="B1305">
        <v>75158228</v>
      </c>
      <c r="C1305" t="s">
        <v>8092</v>
      </c>
      <c r="D1305" t="s">
        <v>8093</v>
      </c>
      <c r="E1305" t="s">
        <v>351</v>
      </c>
      <c r="F1305">
        <v>23</v>
      </c>
      <c r="G1305" t="s">
        <v>352</v>
      </c>
      <c r="H1305">
        <v>22756</v>
      </c>
      <c r="I1305" t="s">
        <v>8056</v>
      </c>
      <c r="J1305" t="s">
        <v>8057</v>
      </c>
      <c r="K1305" t="s">
        <v>8058</v>
      </c>
      <c r="L1305">
        <v>19990119</v>
      </c>
      <c r="M1305" t="s">
        <v>8094</v>
      </c>
      <c r="N1305">
        <v>223235</v>
      </c>
      <c r="P1305">
        <v>3</v>
      </c>
      <c r="Q1305" t="s">
        <v>357</v>
      </c>
      <c r="S1305" t="s">
        <v>358</v>
      </c>
      <c r="X1305" t="s">
        <v>359</v>
      </c>
      <c r="Z1305" t="s">
        <v>360</v>
      </c>
    </row>
    <row r="1306" spans="1:26">
      <c r="A1306" t="s">
        <v>8099</v>
      </c>
      <c r="B1306">
        <v>75158632</v>
      </c>
      <c r="C1306" t="s">
        <v>8098</v>
      </c>
      <c r="D1306" t="s">
        <v>7697</v>
      </c>
      <c r="E1306" t="s">
        <v>351</v>
      </c>
      <c r="F1306">
        <v>23</v>
      </c>
      <c r="G1306" t="s">
        <v>352</v>
      </c>
      <c r="H1306">
        <v>22756</v>
      </c>
      <c r="I1306" t="s">
        <v>8056</v>
      </c>
      <c r="J1306" t="s">
        <v>8057</v>
      </c>
      <c r="K1306" t="s">
        <v>8058</v>
      </c>
      <c r="L1306">
        <v>19980815</v>
      </c>
      <c r="M1306" t="s">
        <v>8099</v>
      </c>
      <c r="N1306">
        <v>223235</v>
      </c>
      <c r="P1306">
        <v>3</v>
      </c>
      <c r="Q1306" t="s">
        <v>357</v>
      </c>
      <c r="S1306" t="s">
        <v>358</v>
      </c>
      <c r="X1306" t="s">
        <v>359</v>
      </c>
      <c r="Z1306" t="s">
        <v>360</v>
      </c>
    </row>
    <row r="1307" spans="1:26">
      <c r="A1307" t="s">
        <v>8097</v>
      </c>
      <c r="B1307">
        <v>82082020</v>
      </c>
      <c r="C1307" t="s">
        <v>8095</v>
      </c>
      <c r="D1307" t="s">
        <v>8096</v>
      </c>
      <c r="E1307" t="s">
        <v>351</v>
      </c>
      <c r="F1307">
        <v>23</v>
      </c>
      <c r="G1307" t="s">
        <v>352</v>
      </c>
      <c r="H1307">
        <v>22756</v>
      </c>
      <c r="I1307" t="s">
        <v>8056</v>
      </c>
      <c r="J1307" t="s">
        <v>8057</v>
      </c>
      <c r="K1307" t="s">
        <v>8058</v>
      </c>
      <c r="L1307">
        <v>19980813</v>
      </c>
      <c r="M1307" t="s">
        <v>8097</v>
      </c>
      <c r="N1307">
        <v>223235</v>
      </c>
      <c r="P1307">
        <v>3</v>
      </c>
      <c r="Q1307" t="s">
        <v>357</v>
      </c>
      <c r="S1307" t="s">
        <v>358</v>
      </c>
      <c r="X1307" t="s">
        <v>359</v>
      </c>
      <c r="Z1307" t="s">
        <v>360</v>
      </c>
    </row>
    <row r="1308" spans="1:26">
      <c r="A1308" t="s">
        <v>8085</v>
      </c>
      <c r="B1308">
        <v>85828839</v>
      </c>
      <c r="C1308" t="s">
        <v>8083</v>
      </c>
      <c r="D1308" t="s">
        <v>8084</v>
      </c>
      <c r="E1308" t="s">
        <v>351</v>
      </c>
      <c r="F1308">
        <v>23</v>
      </c>
      <c r="G1308" t="s">
        <v>352</v>
      </c>
      <c r="H1308">
        <v>22756</v>
      </c>
      <c r="I1308" t="s">
        <v>8056</v>
      </c>
      <c r="J1308" t="s">
        <v>8057</v>
      </c>
      <c r="K1308" t="s">
        <v>8058</v>
      </c>
      <c r="L1308">
        <v>19990829</v>
      </c>
      <c r="M1308" t="s">
        <v>8085</v>
      </c>
      <c r="N1308">
        <v>223235</v>
      </c>
      <c r="P1308">
        <v>2</v>
      </c>
      <c r="Q1308" t="s">
        <v>357</v>
      </c>
      <c r="S1308" t="s">
        <v>358</v>
      </c>
      <c r="X1308" t="s">
        <v>359</v>
      </c>
      <c r="Z1308" t="s">
        <v>360</v>
      </c>
    </row>
    <row r="1309" spans="1:26">
      <c r="A1309" t="s">
        <v>8088</v>
      </c>
      <c r="B1309">
        <v>85828940</v>
      </c>
      <c r="C1309" t="s">
        <v>8086</v>
      </c>
      <c r="D1309" t="s">
        <v>8087</v>
      </c>
      <c r="E1309" t="s">
        <v>351</v>
      </c>
      <c r="F1309">
        <v>23</v>
      </c>
      <c r="G1309" t="s">
        <v>352</v>
      </c>
      <c r="H1309">
        <v>22756</v>
      </c>
      <c r="I1309" t="s">
        <v>8056</v>
      </c>
      <c r="J1309" t="s">
        <v>8057</v>
      </c>
      <c r="K1309" t="s">
        <v>8058</v>
      </c>
      <c r="L1309">
        <v>19991129</v>
      </c>
      <c r="M1309" t="s">
        <v>8088</v>
      </c>
      <c r="N1309">
        <v>223235</v>
      </c>
      <c r="P1309">
        <v>2</v>
      </c>
      <c r="Q1309" t="s">
        <v>357</v>
      </c>
      <c r="S1309" t="s">
        <v>358</v>
      </c>
      <c r="X1309" t="s">
        <v>359</v>
      </c>
      <c r="Z1309" t="s">
        <v>360</v>
      </c>
    </row>
    <row r="1310" spans="1:26">
      <c r="A1310" t="s">
        <v>8073</v>
      </c>
      <c r="B1310">
        <v>88118935</v>
      </c>
      <c r="C1310" t="s">
        <v>8071</v>
      </c>
      <c r="D1310" t="s">
        <v>8072</v>
      </c>
      <c r="E1310" t="s">
        <v>351</v>
      </c>
      <c r="F1310">
        <v>23</v>
      </c>
      <c r="G1310" t="s">
        <v>352</v>
      </c>
      <c r="H1310">
        <v>22756</v>
      </c>
      <c r="I1310" t="s">
        <v>8056</v>
      </c>
      <c r="J1310" t="s">
        <v>8057</v>
      </c>
      <c r="K1310" t="s">
        <v>8058</v>
      </c>
      <c r="L1310">
        <v>19980903</v>
      </c>
      <c r="M1310" t="s">
        <v>8073</v>
      </c>
      <c r="N1310">
        <v>223235</v>
      </c>
      <c r="P1310">
        <v>3</v>
      </c>
      <c r="Q1310" t="s">
        <v>357</v>
      </c>
      <c r="S1310" t="s">
        <v>358</v>
      </c>
      <c r="X1310" t="s">
        <v>359</v>
      </c>
      <c r="Z1310" t="s">
        <v>360</v>
      </c>
    </row>
    <row r="1311" spans="1:26">
      <c r="A1311" t="s">
        <v>8067</v>
      </c>
      <c r="B1311">
        <v>88119229</v>
      </c>
      <c r="C1311" t="s">
        <v>8065</v>
      </c>
      <c r="D1311" t="s">
        <v>8066</v>
      </c>
      <c r="E1311" t="s">
        <v>351</v>
      </c>
      <c r="F1311">
        <v>23</v>
      </c>
      <c r="G1311" t="s">
        <v>352</v>
      </c>
      <c r="H1311">
        <v>22756</v>
      </c>
      <c r="I1311" t="s">
        <v>8056</v>
      </c>
      <c r="J1311" t="s">
        <v>8057</v>
      </c>
      <c r="K1311" t="s">
        <v>8058</v>
      </c>
      <c r="L1311">
        <v>19991107</v>
      </c>
      <c r="M1311" t="s">
        <v>8067</v>
      </c>
      <c r="N1311">
        <v>223235</v>
      </c>
      <c r="P1311">
        <v>2</v>
      </c>
      <c r="Q1311" t="s">
        <v>357</v>
      </c>
      <c r="S1311" t="s">
        <v>358</v>
      </c>
      <c r="X1311" t="s">
        <v>359</v>
      </c>
      <c r="Z1311" t="s">
        <v>360</v>
      </c>
    </row>
    <row r="1312" spans="1:26">
      <c r="A1312" t="s">
        <v>8062</v>
      </c>
      <c r="B1312">
        <v>96709637</v>
      </c>
      <c r="C1312" t="s">
        <v>8060</v>
      </c>
      <c r="D1312" t="s">
        <v>8061</v>
      </c>
      <c r="E1312" t="s">
        <v>351</v>
      </c>
      <c r="F1312">
        <v>23</v>
      </c>
      <c r="G1312" t="s">
        <v>352</v>
      </c>
      <c r="H1312">
        <v>22756</v>
      </c>
      <c r="I1312" t="s">
        <v>8056</v>
      </c>
      <c r="J1312" t="s">
        <v>8057</v>
      </c>
      <c r="K1312" t="s">
        <v>8058</v>
      </c>
      <c r="L1312">
        <v>19990510</v>
      </c>
      <c r="M1312" t="s">
        <v>8062</v>
      </c>
      <c r="N1312">
        <v>223235</v>
      </c>
      <c r="P1312">
        <v>2</v>
      </c>
      <c r="Q1312" t="s">
        <v>357</v>
      </c>
      <c r="S1312" t="s">
        <v>358</v>
      </c>
      <c r="X1312" t="s">
        <v>359</v>
      </c>
      <c r="Z1312" t="s">
        <v>360</v>
      </c>
    </row>
    <row r="1313" spans="1:26">
      <c r="A1313" t="s">
        <v>8286</v>
      </c>
      <c r="B1313">
        <v>58320927</v>
      </c>
      <c r="C1313" t="s">
        <v>8281</v>
      </c>
      <c r="D1313" t="s">
        <v>8282</v>
      </c>
      <c r="E1313" t="s">
        <v>393</v>
      </c>
      <c r="F1313">
        <v>23</v>
      </c>
      <c r="G1313" t="s">
        <v>352</v>
      </c>
      <c r="H1313">
        <v>26215</v>
      </c>
      <c r="I1313" t="s">
        <v>8283</v>
      </c>
      <c r="J1313" t="s">
        <v>8284</v>
      </c>
      <c r="K1313" t="s">
        <v>8285</v>
      </c>
      <c r="L1313">
        <v>19990917</v>
      </c>
      <c r="M1313" t="s">
        <v>8286</v>
      </c>
      <c r="N1313">
        <v>223236</v>
      </c>
      <c r="P1313">
        <v>2</v>
      </c>
      <c r="Q1313" t="s">
        <v>357</v>
      </c>
      <c r="S1313" t="s">
        <v>358</v>
      </c>
      <c r="X1313" t="s">
        <v>359</v>
      </c>
      <c r="Z1313" t="s">
        <v>360</v>
      </c>
    </row>
    <row r="1314" spans="1:26">
      <c r="A1314" t="s">
        <v>8289</v>
      </c>
      <c r="B1314">
        <v>83440524</v>
      </c>
      <c r="C1314" t="s">
        <v>8287</v>
      </c>
      <c r="D1314" t="s">
        <v>8288</v>
      </c>
      <c r="E1314" t="s">
        <v>393</v>
      </c>
      <c r="F1314">
        <v>23</v>
      </c>
      <c r="G1314" t="s">
        <v>352</v>
      </c>
      <c r="H1314">
        <v>26215</v>
      </c>
      <c r="I1314" t="s">
        <v>8283</v>
      </c>
      <c r="J1314" t="s">
        <v>8284</v>
      </c>
      <c r="K1314" t="s">
        <v>8285</v>
      </c>
      <c r="L1314">
        <v>19981019</v>
      </c>
      <c r="M1314" t="s">
        <v>8289</v>
      </c>
      <c r="N1314">
        <v>223236</v>
      </c>
      <c r="P1314">
        <v>3</v>
      </c>
      <c r="Q1314" t="s">
        <v>357</v>
      </c>
      <c r="S1314" t="s">
        <v>358</v>
      </c>
      <c r="X1314" t="s">
        <v>359</v>
      </c>
      <c r="Z1314" t="s">
        <v>360</v>
      </c>
    </row>
    <row r="1315" spans="1:26">
      <c r="A1315" t="s">
        <v>8292</v>
      </c>
      <c r="B1315">
        <v>95258332</v>
      </c>
      <c r="C1315" t="s">
        <v>8290</v>
      </c>
      <c r="D1315" t="s">
        <v>8291</v>
      </c>
      <c r="E1315" t="s">
        <v>393</v>
      </c>
      <c r="F1315">
        <v>23</v>
      </c>
      <c r="G1315" t="s">
        <v>352</v>
      </c>
      <c r="H1315">
        <v>26215</v>
      </c>
      <c r="I1315" t="s">
        <v>8283</v>
      </c>
      <c r="J1315" t="s">
        <v>8284</v>
      </c>
      <c r="K1315" t="s">
        <v>8285</v>
      </c>
      <c r="L1315">
        <v>19991030</v>
      </c>
      <c r="M1315" t="s">
        <v>8292</v>
      </c>
      <c r="N1315">
        <v>223236</v>
      </c>
      <c r="P1315">
        <v>2</v>
      </c>
      <c r="Q1315" t="s">
        <v>357</v>
      </c>
      <c r="S1315" t="s">
        <v>358</v>
      </c>
      <c r="X1315" t="s">
        <v>359</v>
      </c>
      <c r="Z1315" t="s">
        <v>360</v>
      </c>
    </row>
    <row r="1316" spans="1:26">
      <c r="A1316" t="s">
        <v>8402</v>
      </c>
      <c r="B1316">
        <v>53548934</v>
      </c>
      <c r="C1316" t="s">
        <v>8400</v>
      </c>
      <c r="D1316" t="s">
        <v>8401</v>
      </c>
      <c r="E1316" t="s">
        <v>393</v>
      </c>
      <c r="F1316">
        <v>23</v>
      </c>
      <c r="G1316" t="s">
        <v>352</v>
      </c>
      <c r="H1316">
        <v>22757</v>
      </c>
      <c r="I1316" t="s">
        <v>8381</v>
      </c>
      <c r="J1316" t="s">
        <v>8382</v>
      </c>
      <c r="K1316" t="s">
        <v>8383</v>
      </c>
      <c r="L1316">
        <v>19990419</v>
      </c>
      <c r="M1316" t="s">
        <v>8402</v>
      </c>
      <c r="N1316">
        <v>223237</v>
      </c>
      <c r="P1316">
        <v>2</v>
      </c>
      <c r="Q1316" t="s">
        <v>357</v>
      </c>
      <c r="S1316" t="s">
        <v>358</v>
      </c>
      <c r="X1316" t="s">
        <v>359</v>
      </c>
      <c r="Z1316" t="s">
        <v>360</v>
      </c>
    </row>
    <row r="1317" spans="1:26">
      <c r="A1317" t="s">
        <v>8443</v>
      </c>
      <c r="B1317">
        <v>58429937</v>
      </c>
      <c r="C1317" t="s">
        <v>8441</v>
      </c>
      <c r="D1317" t="s">
        <v>8442</v>
      </c>
      <c r="E1317" t="s">
        <v>393</v>
      </c>
      <c r="F1317">
        <v>23</v>
      </c>
      <c r="G1317" t="s">
        <v>352</v>
      </c>
      <c r="H1317">
        <v>22757</v>
      </c>
      <c r="I1317" t="s">
        <v>8381</v>
      </c>
      <c r="J1317" t="s">
        <v>8382</v>
      </c>
      <c r="K1317" t="s">
        <v>8383</v>
      </c>
      <c r="L1317">
        <v>19991005</v>
      </c>
      <c r="M1317" t="s">
        <v>8443</v>
      </c>
      <c r="N1317">
        <v>223237</v>
      </c>
      <c r="P1317">
        <v>2</v>
      </c>
      <c r="Q1317" t="s">
        <v>357</v>
      </c>
      <c r="S1317" t="s">
        <v>358</v>
      </c>
      <c r="X1317" t="s">
        <v>359</v>
      </c>
      <c r="Z1317" t="s">
        <v>360</v>
      </c>
    </row>
    <row r="1318" spans="1:26">
      <c r="A1318" t="s">
        <v>8429</v>
      </c>
      <c r="B1318">
        <v>73295632</v>
      </c>
      <c r="C1318" t="s">
        <v>8427</v>
      </c>
      <c r="D1318" t="s">
        <v>8428</v>
      </c>
      <c r="E1318" t="s">
        <v>393</v>
      </c>
      <c r="F1318">
        <v>23</v>
      </c>
      <c r="G1318" t="s">
        <v>352</v>
      </c>
      <c r="H1318">
        <v>22757</v>
      </c>
      <c r="I1318" t="s">
        <v>8381</v>
      </c>
      <c r="J1318" t="s">
        <v>8382</v>
      </c>
      <c r="K1318" t="s">
        <v>8383</v>
      </c>
      <c r="L1318">
        <v>19991207</v>
      </c>
      <c r="M1318" t="s">
        <v>8429</v>
      </c>
      <c r="N1318">
        <v>223237</v>
      </c>
      <c r="P1318">
        <v>2</v>
      </c>
      <c r="Q1318" t="s">
        <v>357</v>
      </c>
      <c r="S1318" t="s">
        <v>358</v>
      </c>
      <c r="X1318" t="s">
        <v>359</v>
      </c>
      <c r="Z1318" t="s">
        <v>360</v>
      </c>
    </row>
    <row r="1319" spans="1:26">
      <c r="A1319" t="s">
        <v>8387</v>
      </c>
      <c r="B1319">
        <v>75153324</v>
      </c>
      <c r="C1319" t="s">
        <v>8385</v>
      </c>
      <c r="D1319" t="s">
        <v>8386</v>
      </c>
      <c r="E1319" t="s">
        <v>393</v>
      </c>
      <c r="F1319">
        <v>23</v>
      </c>
      <c r="G1319" t="s">
        <v>352</v>
      </c>
      <c r="H1319">
        <v>22757</v>
      </c>
      <c r="I1319" t="s">
        <v>8381</v>
      </c>
      <c r="J1319" t="s">
        <v>8382</v>
      </c>
      <c r="K1319" t="s">
        <v>8383</v>
      </c>
      <c r="L1319">
        <v>19980912</v>
      </c>
      <c r="M1319" t="s">
        <v>8387</v>
      </c>
      <c r="N1319">
        <v>223237</v>
      </c>
      <c r="P1319">
        <v>3</v>
      </c>
      <c r="Q1319" t="s">
        <v>357</v>
      </c>
      <c r="S1319" t="s">
        <v>358</v>
      </c>
      <c r="X1319" t="s">
        <v>359</v>
      </c>
      <c r="Z1319" t="s">
        <v>360</v>
      </c>
    </row>
    <row r="1320" spans="1:26">
      <c r="A1320" t="s">
        <v>8417</v>
      </c>
      <c r="B1320">
        <v>75153728</v>
      </c>
      <c r="C1320" t="s">
        <v>8415</v>
      </c>
      <c r="D1320" t="s">
        <v>8416</v>
      </c>
      <c r="E1320" t="s">
        <v>393</v>
      </c>
      <c r="F1320">
        <v>23</v>
      </c>
      <c r="G1320" t="s">
        <v>352</v>
      </c>
      <c r="H1320">
        <v>22757</v>
      </c>
      <c r="I1320" t="s">
        <v>8381</v>
      </c>
      <c r="J1320" t="s">
        <v>8382</v>
      </c>
      <c r="K1320" t="s">
        <v>8383</v>
      </c>
      <c r="L1320">
        <v>19980905</v>
      </c>
      <c r="M1320" t="s">
        <v>8417</v>
      </c>
      <c r="N1320">
        <v>223237</v>
      </c>
      <c r="P1320">
        <v>3</v>
      </c>
      <c r="Q1320" t="s">
        <v>357</v>
      </c>
      <c r="S1320" t="s">
        <v>358</v>
      </c>
      <c r="X1320" t="s">
        <v>359</v>
      </c>
      <c r="Z1320" t="s">
        <v>360</v>
      </c>
    </row>
    <row r="1321" spans="1:26">
      <c r="A1321" t="s">
        <v>8405</v>
      </c>
      <c r="B1321">
        <v>75154628</v>
      </c>
      <c r="C1321" t="s">
        <v>8403</v>
      </c>
      <c r="D1321" t="s">
        <v>8404</v>
      </c>
      <c r="E1321" t="s">
        <v>393</v>
      </c>
      <c r="F1321">
        <v>23</v>
      </c>
      <c r="G1321" t="s">
        <v>352</v>
      </c>
      <c r="H1321">
        <v>22757</v>
      </c>
      <c r="I1321" t="s">
        <v>8381</v>
      </c>
      <c r="J1321" t="s">
        <v>8382</v>
      </c>
      <c r="K1321" t="s">
        <v>8383</v>
      </c>
      <c r="L1321">
        <v>19990206</v>
      </c>
      <c r="M1321" t="s">
        <v>8405</v>
      </c>
      <c r="N1321">
        <v>223237</v>
      </c>
      <c r="P1321">
        <v>3</v>
      </c>
      <c r="Q1321" t="s">
        <v>357</v>
      </c>
      <c r="S1321" t="s">
        <v>358</v>
      </c>
      <c r="X1321" t="s">
        <v>359</v>
      </c>
      <c r="Z1321" t="s">
        <v>360</v>
      </c>
    </row>
    <row r="1322" spans="1:26">
      <c r="A1322" t="s">
        <v>8432</v>
      </c>
      <c r="B1322">
        <v>86065934</v>
      </c>
      <c r="C1322" t="s">
        <v>8430</v>
      </c>
      <c r="D1322" t="s">
        <v>8431</v>
      </c>
      <c r="E1322" t="s">
        <v>393</v>
      </c>
      <c r="F1322">
        <v>23</v>
      </c>
      <c r="G1322" t="s">
        <v>352</v>
      </c>
      <c r="H1322">
        <v>22757</v>
      </c>
      <c r="I1322" t="s">
        <v>8381</v>
      </c>
      <c r="J1322" t="s">
        <v>8382</v>
      </c>
      <c r="K1322" t="s">
        <v>8383</v>
      </c>
      <c r="L1322">
        <v>20000117</v>
      </c>
      <c r="M1322" t="s">
        <v>8432</v>
      </c>
      <c r="N1322">
        <v>223237</v>
      </c>
      <c r="P1322">
        <v>2</v>
      </c>
      <c r="Q1322" t="s">
        <v>357</v>
      </c>
      <c r="S1322" t="s">
        <v>358</v>
      </c>
      <c r="X1322" t="s">
        <v>359</v>
      </c>
      <c r="Z1322" t="s">
        <v>360</v>
      </c>
    </row>
    <row r="1323" spans="1:26">
      <c r="A1323" t="s">
        <v>8423</v>
      </c>
      <c r="B1323">
        <v>86067027</v>
      </c>
      <c r="C1323" t="s">
        <v>8421</v>
      </c>
      <c r="D1323" t="s">
        <v>8422</v>
      </c>
      <c r="E1323" t="s">
        <v>393</v>
      </c>
      <c r="F1323">
        <v>23</v>
      </c>
      <c r="G1323" t="s">
        <v>352</v>
      </c>
      <c r="H1323">
        <v>22757</v>
      </c>
      <c r="I1323" t="s">
        <v>8381</v>
      </c>
      <c r="J1323" t="s">
        <v>8382</v>
      </c>
      <c r="K1323" t="s">
        <v>8383</v>
      </c>
      <c r="L1323">
        <v>20000225</v>
      </c>
      <c r="M1323" t="s">
        <v>8423</v>
      </c>
      <c r="N1323">
        <v>223237</v>
      </c>
      <c r="P1323">
        <v>2</v>
      </c>
      <c r="Q1323" t="s">
        <v>357</v>
      </c>
      <c r="S1323" t="s">
        <v>358</v>
      </c>
      <c r="X1323" t="s">
        <v>359</v>
      </c>
      <c r="Z1323" t="s">
        <v>360</v>
      </c>
    </row>
    <row r="1324" spans="1:26">
      <c r="A1324" t="s">
        <v>8435</v>
      </c>
      <c r="B1324">
        <v>86067128</v>
      </c>
      <c r="C1324" t="s">
        <v>8433</v>
      </c>
      <c r="D1324" t="s">
        <v>8434</v>
      </c>
      <c r="E1324" t="s">
        <v>393</v>
      </c>
      <c r="F1324">
        <v>23</v>
      </c>
      <c r="G1324" t="s">
        <v>352</v>
      </c>
      <c r="H1324">
        <v>22757</v>
      </c>
      <c r="I1324" t="s">
        <v>8381</v>
      </c>
      <c r="J1324" t="s">
        <v>8382</v>
      </c>
      <c r="K1324" t="s">
        <v>8383</v>
      </c>
      <c r="L1324">
        <v>19990423</v>
      </c>
      <c r="M1324" t="s">
        <v>8435</v>
      </c>
      <c r="N1324">
        <v>223237</v>
      </c>
      <c r="P1324">
        <v>2</v>
      </c>
      <c r="Q1324" t="s">
        <v>357</v>
      </c>
      <c r="S1324" t="s">
        <v>358</v>
      </c>
      <c r="X1324" t="s">
        <v>359</v>
      </c>
      <c r="Z1324" t="s">
        <v>360</v>
      </c>
    </row>
    <row r="1325" spans="1:26">
      <c r="A1325" t="s">
        <v>8420</v>
      </c>
      <c r="B1325">
        <v>86067229</v>
      </c>
      <c r="C1325" t="s">
        <v>8418</v>
      </c>
      <c r="D1325" t="s">
        <v>8419</v>
      </c>
      <c r="E1325" t="s">
        <v>393</v>
      </c>
      <c r="F1325">
        <v>23</v>
      </c>
      <c r="G1325" t="s">
        <v>352</v>
      </c>
      <c r="H1325">
        <v>22757</v>
      </c>
      <c r="I1325" t="s">
        <v>8381</v>
      </c>
      <c r="J1325" t="s">
        <v>8382</v>
      </c>
      <c r="K1325" t="s">
        <v>8383</v>
      </c>
      <c r="L1325">
        <v>19990613</v>
      </c>
      <c r="M1325" t="s">
        <v>8420</v>
      </c>
      <c r="N1325">
        <v>223237</v>
      </c>
      <c r="P1325">
        <v>2</v>
      </c>
      <c r="Q1325" t="s">
        <v>357</v>
      </c>
      <c r="S1325" t="s">
        <v>358</v>
      </c>
      <c r="X1325" t="s">
        <v>359</v>
      </c>
      <c r="Z1325" t="s">
        <v>360</v>
      </c>
    </row>
    <row r="1326" spans="1:26">
      <c r="A1326" t="s">
        <v>8411</v>
      </c>
      <c r="B1326">
        <v>86067330</v>
      </c>
      <c r="C1326" t="s">
        <v>8409</v>
      </c>
      <c r="D1326" t="s">
        <v>8410</v>
      </c>
      <c r="E1326" t="s">
        <v>393</v>
      </c>
      <c r="F1326">
        <v>23</v>
      </c>
      <c r="G1326" t="s">
        <v>352</v>
      </c>
      <c r="H1326">
        <v>22757</v>
      </c>
      <c r="I1326" t="s">
        <v>8381</v>
      </c>
      <c r="J1326" t="s">
        <v>8382</v>
      </c>
      <c r="K1326" t="s">
        <v>8383</v>
      </c>
      <c r="L1326">
        <v>19991202</v>
      </c>
      <c r="M1326" t="s">
        <v>8411</v>
      </c>
      <c r="N1326">
        <v>223237</v>
      </c>
      <c r="P1326">
        <v>2</v>
      </c>
      <c r="Q1326" t="s">
        <v>357</v>
      </c>
      <c r="S1326" t="s">
        <v>358</v>
      </c>
      <c r="X1326" t="s">
        <v>359</v>
      </c>
      <c r="Z1326" t="s">
        <v>360</v>
      </c>
    </row>
    <row r="1327" spans="1:26">
      <c r="A1327" t="s">
        <v>8393</v>
      </c>
      <c r="B1327">
        <v>97566538</v>
      </c>
      <c r="C1327" t="s">
        <v>8391</v>
      </c>
      <c r="D1327" t="s">
        <v>8392</v>
      </c>
      <c r="E1327" t="s">
        <v>393</v>
      </c>
      <c r="F1327">
        <v>23</v>
      </c>
      <c r="G1327" t="s">
        <v>352</v>
      </c>
      <c r="H1327">
        <v>22757</v>
      </c>
      <c r="I1327" t="s">
        <v>8381</v>
      </c>
      <c r="J1327" t="s">
        <v>8382</v>
      </c>
      <c r="K1327" t="s">
        <v>8383</v>
      </c>
      <c r="L1327">
        <v>20000826</v>
      </c>
      <c r="M1327" t="s">
        <v>8393</v>
      </c>
      <c r="N1327">
        <v>223237</v>
      </c>
      <c r="P1327">
        <v>1</v>
      </c>
      <c r="Q1327" t="s">
        <v>357</v>
      </c>
      <c r="S1327" t="s">
        <v>358</v>
      </c>
      <c r="X1327" t="s">
        <v>359</v>
      </c>
      <c r="Z1327" t="s">
        <v>360</v>
      </c>
    </row>
    <row r="1328" spans="1:26">
      <c r="A1328" t="s">
        <v>8399</v>
      </c>
      <c r="B1328">
        <v>73003114</v>
      </c>
      <c r="C1328" t="s">
        <v>8397</v>
      </c>
      <c r="D1328" t="s">
        <v>8398</v>
      </c>
      <c r="E1328" t="s">
        <v>393</v>
      </c>
      <c r="F1328">
        <v>23</v>
      </c>
      <c r="G1328" t="s">
        <v>352</v>
      </c>
      <c r="H1328">
        <v>22757</v>
      </c>
      <c r="I1328" t="s">
        <v>8381</v>
      </c>
      <c r="J1328" t="s">
        <v>8382</v>
      </c>
      <c r="K1328" t="s">
        <v>8383</v>
      </c>
      <c r="L1328">
        <v>20000508</v>
      </c>
      <c r="M1328" t="s">
        <v>8399</v>
      </c>
      <c r="N1328">
        <v>223237</v>
      </c>
      <c r="P1328">
        <v>1</v>
      </c>
      <c r="Q1328" t="s">
        <v>357</v>
      </c>
      <c r="S1328" t="s">
        <v>358</v>
      </c>
      <c r="X1328" t="s">
        <v>359</v>
      </c>
      <c r="Z1328" t="s">
        <v>360</v>
      </c>
    </row>
    <row r="1329" spans="1:26">
      <c r="A1329" t="s">
        <v>8437</v>
      </c>
      <c r="B1329">
        <v>60734929</v>
      </c>
      <c r="C1329" t="s">
        <v>8436</v>
      </c>
      <c r="D1329" t="s">
        <v>4304</v>
      </c>
      <c r="E1329" t="s">
        <v>393</v>
      </c>
      <c r="F1329">
        <v>23</v>
      </c>
      <c r="G1329" t="s">
        <v>352</v>
      </c>
      <c r="H1329">
        <v>22757</v>
      </c>
      <c r="I1329" t="s">
        <v>8381</v>
      </c>
      <c r="J1329" t="s">
        <v>8382</v>
      </c>
      <c r="K1329" t="s">
        <v>8383</v>
      </c>
      <c r="L1329">
        <v>20001227</v>
      </c>
      <c r="M1329" t="s">
        <v>8437</v>
      </c>
      <c r="N1329">
        <v>223237</v>
      </c>
      <c r="P1329">
        <v>1</v>
      </c>
      <c r="Q1329" t="s">
        <v>357</v>
      </c>
      <c r="S1329" t="s">
        <v>358</v>
      </c>
      <c r="X1329" t="s">
        <v>359</v>
      </c>
      <c r="Z1329" t="s">
        <v>360</v>
      </c>
    </row>
    <row r="1330" spans="1:26">
      <c r="A1330" t="s">
        <v>8408</v>
      </c>
      <c r="B1330">
        <v>99315431</v>
      </c>
      <c r="C1330" t="s">
        <v>8406</v>
      </c>
      <c r="D1330" t="s">
        <v>8407</v>
      </c>
      <c r="E1330" t="s">
        <v>393</v>
      </c>
      <c r="F1330">
        <v>23</v>
      </c>
      <c r="G1330" t="s">
        <v>352</v>
      </c>
      <c r="H1330">
        <v>22757</v>
      </c>
      <c r="I1330" t="s">
        <v>8381</v>
      </c>
      <c r="J1330" t="s">
        <v>8382</v>
      </c>
      <c r="K1330" t="s">
        <v>8383</v>
      </c>
      <c r="L1330">
        <v>20000414</v>
      </c>
      <c r="M1330" t="s">
        <v>8408</v>
      </c>
      <c r="N1330">
        <v>223237</v>
      </c>
      <c r="P1330">
        <v>1</v>
      </c>
      <c r="Q1330" t="s">
        <v>357</v>
      </c>
      <c r="S1330" t="s">
        <v>358</v>
      </c>
      <c r="X1330" t="s">
        <v>359</v>
      </c>
      <c r="Z1330" t="s">
        <v>360</v>
      </c>
    </row>
    <row r="1331" spans="1:26">
      <c r="A1331" t="s">
        <v>8414</v>
      </c>
      <c r="B1331">
        <v>99315936</v>
      </c>
      <c r="C1331" t="s">
        <v>8412</v>
      </c>
      <c r="D1331" t="s">
        <v>8413</v>
      </c>
      <c r="E1331" t="s">
        <v>393</v>
      </c>
      <c r="F1331">
        <v>23</v>
      </c>
      <c r="G1331" t="s">
        <v>352</v>
      </c>
      <c r="H1331">
        <v>22757</v>
      </c>
      <c r="I1331" t="s">
        <v>8381</v>
      </c>
      <c r="J1331" t="s">
        <v>8382</v>
      </c>
      <c r="K1331" t="s">
        <v>8383</v>
      </c>
      <c r="L1331">
        <v>20010202</v>
      </c>
      <c r="M1331" t="s">
        <v>8414</v>
      </c>
      <c r="N1331">
        <v>223237</v>
      </c>
      <c r="P1331">
        <v>1</v>
      </c>
      <c r="Q1331" t="s">
        <v>357</v>
      </c>
      <c r="S1331" t="s">
        <v>358</v>
      </c>
      <c r="X1331" t="s">
        <v>359</v>
      </c>
      <c r="Z1331" t="s">
        <v>360</v>
      </c>
    </row>
    <row r="1332" spans="1:26">
      <c r="A1332" t="s">
        <v>8426</v>
      </c>
      <c r="B1332">
        <v>99316028</v>
      </c>
      <c r="C1332" t="s">
        <v>8424</v>
      </c>
      <c r="D1332" t="s">
        <v>8425</v>
      </c>
      <c r="E1332" t="s">
        <v>393</v>
      </c>
      <c r="F1332">
        <v>23</v>
      </c>
      <c r="G1332" t="s">
        <v>352</v>
      </c>
      <c r="H1332">
        <v>22757</v>
      </c>
      <c r="I1332" t="s">
        <v>8381</v>
      </c>
      <c r="J1332" t="s">
        <v>8382</v>
      </c>
      <c r="K1332" t="s">
        <v>8383</v>
      </c>
      <c r="L1332">
        <v>20001013</v>
      </c>
      <c r="M1332" t="s">
        <v>8426</v>
      </c>
      <c r="N1332">
        <v>223237</v>
      </c>
      <c r="P1332">
        <v>1</v>
      </c>
      <c r="Q1332" t="s">
        <v>357</v>
      </c>
      <c r="S1332" t="s">
        <v>358</v>
      </c>
      <c r="X1332" t="s">
        <v>359</v>
      </c>
      <c r="Z1332" t="s">
        <v>360</v>
      </c>
    </row>
    <row r="1333" spans="1:26">
      <c r="A1333" t="s">
        <v>8440</v>
      </c>
      <c r="B1333">
        <v>99318333</v>
      </c>
      <c r="C1333" t="s">
        <v>8438</v>
      </c>
      <c r="D1333" t="s">
        <v>8439</v>
      </c>
      <c r="E1333" t="s">
        <v>393</v>
      </c>
      <c r="F1333">
        <v>23</v>
      </c>
      <c r="G1333" t="s">
        <v>352</v>
      </c>
      <c r="H1333">
        <v>22757</v>
      </c>
      <c r="I1333" t="s">
        <v>8381</v>
      </c>
      <c r="J1333" t="s">
        <v>8382</v>
      </c>
      <c r="K1333" t="s">
        <v>8383</v>
      </c>
      <c r="L1333">
        <v>20010110</v>
      </c>
      <c r="M1333" t="s">
        <v>8440</v>
      </c>
      <c r="N1333">
        <v>223237</v>
      </c>
      <c r="P1333">
        <v>1</v>
      </c>
      <c r="Q1333" t="s">
        <v>357</v>
      </c>
      <c r="S1333" t="s">
        <v>358</v>
      </c>
      <c r="X1333" t="s">
        <v>359</v>
      </c>
      <c r="Z1333" t="s">
        <v>360</v>
      </c>
    </row>
    <row r="1334" spans="1:26">
      <c r="A1334" t="s">
        <v>8390</v>
      </c>
      <c r="B1334">
        <v>75154931</v>
      </c>
      <c r="C1334" t="s">
        <v>8388</v>
      </c>
      <c r="D1334" t="s">
        <v>8389</v>
      </c>
      <c r="E1334" t="s">
        <v>351</v>
      </c>
      <c r="F1334">
        <v>23</v>
      </c>
      <c r="G1334" t="s">
        <v>352</v>
      </c>
      <c r="H1334">
        <v>22757</v>
      </c>
      <c r="I1334" t="s">
        <v>8381</v>
      </c>
      <c r="J1334" t="s">
        <v>8382</v>
      </c>
      <c r="K1334" t="s">
        <v>8383</v>
      </c>
      <c r="L1334">
        <v>19980613</v>
      </c>
      <c r="M1334" t="s">
        <v>8390</v>
      </c>
      <c r="N1334">
        <v>223237</v>
      </c>
      <c r="P1334">
        <v>3</v>
      </c>
      <c r="Q1334" t="s">
        <v>357</v>
      </c>
      <c r="S1334" t="s">
        <v>358</v>
      </c>
      <c r="X1334" t="s">
        <v>359</v>
      </c>
      <c r="Z1334" t="s">
        <v>360</v>
      </c>
    </row>
    <row r="1335" spans="1:26">
      <c r="A1335" t="s">
        <v>8396</v>
      </c>
      <c r="B1335">
        <v>85771432</v>
      </c>
      <c r="C1335" t="s">
        <v>8394</v>
      </c>
      <c r="D1335" t="s">
        <v>8395</v>
      </c>
      <c r="E1335" t="s">
        <v>351</v>
      </c>
      <c r="F1335">
        <v>23</v>
      </c>
      <c r="G1335" t="s">
        <v>352</v>
      </c>
      <c r="H1335">
        <v>22757</v>
      </c>
      <c r="I1335" t="s">
        <v>8381</v>
      </c>
      <c r="J1335" t="s">
        <v>8382</v>
      </c>
      <c r="K1335" t="s">
        <v>8383</v>
      </c>
      <c r="L1335">
        <v>19991009</v>
      </c>
      <c r="M1335" t="s">
        <v>8396</v>
      </c>
      <c r="N1335">
        <v>223237</v>
      </c>
      <c r="P1335">
        <v>2</v>
      </c>
      <c r="Q1335" t="s">
        <v>357</v>
      </c>
      <c r="S1335" t="s">
        <v>358</v>
      </c>
      <c r="X1335" t="s">
        <v>359</v>
      </c>
      <c r="Z1335" t="s">
        <v>360</v>
      </c>
    </row>
    <row r="1336" spans="1:26">
      <c r="A1336" t="s">
        <v>8384</v>
      </c>
      <c r="B1336">
        <v>99318535</v>
      </c>
      <c r="C1336" t="s">
        <v>8379</v>
      </c>
      <c r="D1336" t="s">
        <v>8380</v>
      </c>
      <c r="E1336" t="s">
        <v>351</v>
      </c>
      <c r="F1336">
        <v>23</v>
      </c>
      <c r="G1336" t="s">
        <v>352</v>
      </c>
      <c r="H1336">
        <v>22757</v>
      </c>
      <c r="I1336" t="s">
        <v>8381</v>
      </c>
      <c r="J1336" t="s">
        <v>8382</v>
      </c>
      <c r="K1336" t="s">
        <v>8383</v>
      </c>
      <c r="L1336">
        <v>20010123</v>
      </c>
      <c r="M1336" t="s">
        <v>8384</v>
      </c>
      <c r="N1336">
        <v>223237</v>
      </c>
      <c r="P1336">
        <v>1</v>
      </c>
      <c r="Q1336" t="s">
        <v>357</v>
      </c>
      <c r="S1336" t="s">
        <v>358</v>
      </c>
      <c r="X1336" t="s">
        <v>359</v>
      </c>
      <c r="Z1336" t="s">
        <v>360</v>
      </c>
    </row>
    <row r="1337" spans="1:26">
      <c r="A1337" t="s">
        <v>7762</v>
      </c>
      <c r="B1337">
        <v>50954427</v>
      </c>
      <c r="C1337" t="s">
        <v>7760</v>
      </c>
      <c r="D1337" t="s">
        <v>7761</v>
      </c>
      <c r="E1337" t="s">
        <v>393</v>
      </c>
      <c r="F1337">
        <v>23</v>
      </c>
      <c r="G1337" t="s">
        <v>352</v>
      </c>
      <c r="H1337">
        <v>22758</v>
      </c>
      <c r="I1337" t="s">
        <v>7753</v>
      </c>
      <c r="J1337" t="s">
        <v>7754</v>
      </c>
      <c r="K1337" t="s">
        <v>7755</v>
      </c>
      <c r="L1337">
        <v>19990425</v>
      </c>
      <c r="M1337" t="s">
        <v>7762</v>
      </c>
      <c r="N1337">
        <v>223238</v>
      </c>
      <c r="P1337">
        <v>2</v>
      </c>
      <c r="Q1337" t="s">
        <v>357</v>
      </c>
      <c r="S1337" t="s">
        <v>835</v>
      </c>
      <c r="X1337" t="s">
        <v>359</v>
      </c>
      <c r="Z1337" t="s">
        <v>360</v>
      </c>
    </row>
    <row r="1338" spans="1:26">
      <c r="A1338" t="s">
        <v>7774</v>
      </c>
      <c r="B1338">
        <v>59283633</v>
      </c>
      <c r="C1338" t="s">
        <v>7772</v>
      </c>
      <c r="D1338" t="s">
        <v>7773</v>
      </c>
      <c r="E1338" t="s">
        <v>393</v>
      </c>
      <c r="F1338">
        <v>23</v>
      </c>
      <c r="G1338" t="s">
        <v>352</v>
      </c>
      <c r="H1338">
        <v>22758</v>
      </c>
      <c r="I1338" t="s">
        <v>7753</v>
      </c>
      <c r="J1338" t="s">
        <v>7754</v>
      </c>
      <c r="K1338" t="s">
        <v>7755</v>
      </c>
      <c r="L1338">
        <v>19991223</v>
      </c>
      <c r="M1338" t="s">
        <v>7774</v>
      </c>
      <c r="N1338">
        <v>223238</v>
      </c>
      <c r="P1338">
        <v>2</v>
      </c>
      <c r="Q1338" t="s">
        <v>357</v>
      </c>
      <c r="S1338" t="s">
        <v>835</v>
      </c>
      <c r="X1338" t="s">
        <v>359</v>
      </c>
      <c r="Z1338" t="s">
        <v>360</v>
      </c>
    </row>
    <row r="1339" spans="1:26">
      <c r="A1339" t="s">
        <v>7759</v>
      </c>
      <c r="B1339">
        <v>86633026</v>
      </c>
      <c r="C1339" t="s">
        <v>7757</v>
      </c>
      <c r="D1339" t="s">
        <v>7758</v>
      </c>
      <c r="E1339" t="s">
        <v>393</v>
      </c>
      <c r="F1339">
        <v>23</v>
      </c>
      <c r="G1339" t="s">
        <v>352</v>
      </c>
      <c r="H1339">
        <v>22758</v>
      </c>
      <c r="I1339" t="s">
        <v>7753</v>
      </c>
      <c r="J1339" t="s">
        <v>7754</v>
      </c>
      <c r="K1339" t="s">
        <v>7755</v>
      </c>
      <c r="L1339">
        <v>19990421</v>
      </c>
      <c r="M1339" t="s">
        <v>7759</v>
      </c>
      <c r="N1339">
        <v>223238</v>
      </c>
      <c r="P1339">
        <v>2</v>
      </c>
      <c r="Q1339" t="s">
        <v>357</v>
      </c>
      <c r="S1339" t="s">
        <v>835</v>
      </c>
      <c r="X1339" t="s">
        <v>359</v>
      </c>
      <c r="Z1339" t="s">
        <v>360</v>
      </c>
    </row>
    <row r="1340" spans="1:26">
      <c r="A1340" t="s">
        <v>7768</v>
      </c>
      <c r="B1340">
        <v>86633127</v>
      </c>
      <c r="C1340" t="s">
        <v>7766</v>
      </c>
      <c r="D1340" t="s">
        <v>7767</v>
      </c>
      <c r="E1340" t="s">
        <v>393</v>
      </c>
      <c r="F1340">
        <v>23</v>
      </c>
      <c r="G1340" t="s">
        <v>352</v>
      </c>
      <c r="H1340">
        <v>22758</v>
      </c>
      <c r="I1340" t="s">
        <v>7753</v>
      </c>
      <c r="J1340" t="s">
        <v>7754</v>
      </c>
      <c r="K1340" t="s">
        <v>7755</v>
      </c>
      <c r="L1340">
        <v>19990419</v>
      </c>
      <c r="M1340" t="s">
        <v>7768</v>
      </c>
      <c r="N1340">
        <v>223238</v>
      </c>
      <c r="P1340">
        <v>2</v>
      </c>
      <c r="Q1340" t="s">
        <v>357</v>
      </c>
      <c r="S1340" t="s">
        <v>835</v>
      </c>
      <c r="X1340" t="s">
        <v>359</v>
      </c>
      <c r="Z1340" t="s">
        <v>360</v>
      </c>
    </row>
    <row r="1341" spans="1:26">
      <c r="A1341" t="s">
        <v>7765</v>
      </c>
      <c r="B1341">
        <v>86633531</v>
      </c>
      <c r="C1341" t="s">
        <v>7763</v>
      </c>
      <c r="D1341" t="s">
        <v>7764</v>
      </c>
      <c r="E1341" t="s">
        <v>393</v>
      </c>
      <c r="F1341">
        <v>23</v>
      </c>
      <c r="G1341" t="s">
        <v>352</v>
      </c>
      <c r="H1341">
        <v>22758</v>
      </c>
      <c r="I1341" t="s">
        <v>7753</v>
      </c>
      <c r="J1341" t="s">
        <v>7754</v>
      </c>
      <c r="K1341" t="s">
        <v>7755</v>
      </c>
      <c r="L1341">
        <v>20000306</v>
      </c>
      <c r="M1341" t="s">
        <v>7765</v>
      </c>
      <c r="N1341">
        <v>223238</v>
      </c>
      <c r="P1341">
        <v>2</v>
      </c>
      <c r="Q1341" t="s">
        <v>357</v>
      </c>
      <c r="S1341" t="s">
        <v>835</v>
      </c>
      <c r="X1341" t="s">
        <v>359</v>
      </c>
      <c r="Z1341" t="s">
        <v>360</v>
      </c>
    </row>
    <row r="1342" spans="1:26">
      <c r="A1342" t="s">
        <v>7756</v>
      </c>
      <c r="B1342">
        <v>86634431</v>
      </c>
      <c r="C1342" t="s">
        <v>7751</v>
      </c>
      <c r="D1342" t="s">
        <v>7752</v>
      </c>
      <c r="E1342" t="s">
        <v>393</v>
      </c>
      <c r="F1342">
        <v>23</v>
      </c>
      <c r="G1342" t="s">
        <v>352</v>
      </c>
      <c r="H1342">
        <v>22758</v>
      </c>
      <c r="I1342" t="s">
        <v>7753</v>
      </c>
      <c r="J1342" t="s">
        <v>7754</v>
      </c>
      <c r="K1342" t="s">
        <v>7755</v>
      </c>
      <c r="L1342">
        <v>19990315</v>
      </c>
      <c r="M1342" t="s">
        <v>7756</v>
      </c>
      <c r="N1342">
        <v>223238</v>
      </c>
      <c r="P1342">
        <v>3</v>
      </c>
      <c r="Q1342" t="s">
        <v>357</v>
      </c>
      <c r="S1342" t="s">
        <v>835</v>
      </c>
      <c r="X1342" t="s">
        <v>359</v>
      </c>
      <c r="Z1342" t="s">
        <v>360</v>
      </c>
    </row>
    <row r="1343" spans="1:26">
      <c r="A1343" t="s">
        <v>7771</v>
      </c>
      <c r="B1343">
        <v>95098940</v>
      </c>
      <c r="C1343" t="s">
        <v>7769</v>
      </c>
      <c r="D1343" t="s">
        <v>7770</v>
      </c>
      <c r="E1343" t="s">
        <v>393</v>
      </c>
      <c r="F1343">
        <v>23</v>
      </c>
      <c r="G1343" t="s">
        <v>352</v>
      </c>
      <c r="H1343">
        <v>22758</v>
      </c>
      <c r="I1343" t="s">
        <v>7753</v>
      </c>
      <c r="J1343" t="s">
        <v>7754</v>
      </c>
      <c r="K1343" t="s">
        <v>7755</v>
      </c>
      <c r="L1343">
        <v>19980517</v>
      </c>
      <c r="M1343" t="s">
        <v>7771</v>
      </c>
      <c r="N1343">
        <v>223238</v>
      </c>
      <c r="P1343">
        <v>3</v>
      </c>
      <c r="Q1343" t="s">
        <v>357</v>
      </c>
      <c r="S1343" t="s">
        <v>835</v>
      </c>
      <c r="X1343" t="s">
        <v>359</v>
      </c>
      <c r="Z1343" t="s">
        <v>360</v>
      </c>
    </row>
    <row r="1344" spans="1:26">
      <c r="A1344" t="s">
        <v>8500</v>
      </c>
      <c r="B1344">
        <v>39788843</v>
      </c>
      <c r="C1344" t="s">
        <v>8498</v>
      </c>
      <c r="D1344" t="s">
        <v>8499</v>
      </c>
      <c r="E1344" t="s">
        <v>393</v>
      </c>
      <c r="F1344">
        <v>23</v>
      </c>
      <c r="G1344" t="s">
        <v>352</v>
      </c>
      <c r="H1344">
        <v>22759</v>
      </c>
      <c r="I1344" t="s">
        <v>8446</v>
      </c>
      <c r="J1344" t="s">
        <v>8447</v>
      </c>
      <c r="K1344" t="s">
        <v>8448</v>
      </c>
      <c r="L1344">
        <v>19990224</v>
      </c>
      <c r="M1344" t="s">
        <v>8500</v>
      </c>
      <c r="N1344">
        <v>223239</v>
      </c>
      <c r="P1344">
        <v>3</v>
      </c>
      <c r="Q1344" t="s">
        <v>357</v>
      </c>
      <c r="S1344" t="s">
        <v>835</v>
      </c>
      <c r="X1344" t="s">
        <v>359</v>
      </c>
      <c r="Z1344" t="s">
        <v>360</v>
      </c>
    </row>
    <row r="1345" spans="1:26">
      <c r="A1345" t="s">
        <v>8485</v>
      </c>
      <c r="B1345">
        <v>45758332</v>
      </c>
      <c r="C1345" t="s">
        <v>8483</v>
      </c>
      <c r="D1345" t="s">
        <v>8484</v>
      </c>
      <c r="E1345" t="s">
        <v>393</v>
      </c>
      <c r="F1345">
        <v>23</v>
      </c>
      <c r="G1345" t="s">
        <v>352</v>
      </c>
      <c r="H1345">
        <v>22759</v>
      </c>
      <c r="I1345" t="s">
        <v>8446</v>
      </c>
      <c r="J1345" t="s">
        <v>8447</v>
      </c>
      <c r="K1345" t="s">
        <v>8448</v>
      </c>
      <c r="L1345">
        <v>19980720</v>
      </c>
      <c r="M1345" t="s">
        <v>8485</v>
      </c>
      <c r="N1345">
        <v>223239</v>
      </c>
      <c r="P1345">
        <v>3</v>
      </c>
      <c r="Q1345" t="s">
        <v>357</v>
      </c>
      <c r="S1345" t="s">
        <v>835</v>
      </c>
      <c r="X1345" t="s">
        <v>359</v>
      </c>
      <c r="Z1345" t="s">
        <v>360</v>
      </c>
    </row>
    <row r="1346" spans="1:26">
      <c r="A1346" t="s">
        <v>8503</v>
      </c>
      <c r="B1346">
        <v>59912430</v>
      </c>
      <c r="C1346" t="s">
        <v>8501</v>
      </c>
      <c r="D1346" t="s">
        <v>8502</v>
      </c>
      <c r="E1346" t="s">
        <v>393</v>
      </c>
      <c r="F1346">
        <v>23</v>
      </c>
      <c r="G1346" t="s">
        <v>352</v>
      </c>
      <c r="H1346">
        <v>22759</v>
      </c>
      <c r="I1346" t="s">
        <v>8446</v>
      </c>
      <c r="J1346" t="s">
        <v>8447</v>
      </c>
      <c r="K1346" t="s">
        <v>8448</v>
      </c>
      <c r="L1346">
        <v>19980530</v>
      </c>
      <c r="M1346" t="s">
        <v>8503</v>
      </c>
      <c r="N1346">
        <v>223239</v>
      </c>
      <c r="P1346">
        <v>3</v>
      </c>
      <c r="Q1346" t="s">
        <v>357</v>
      </c>
      <c r="S1346" t="s">
        <v>835</v>
      </c>
      <c r="X1346" t="s">
        <v>359</v>
      </c>
      <c r="Z1346" t="s">
        <v>360</v>
      </c>
    </row>
    <row r="1347" spans="1:26">
      <c r="A1347" t="s">
        <v>8464</v>
      </c>
      <c r="B1347">
        <v>76623731</v>
      </c>
      <c r="C1347" t="s">
        <v>8462</v>
      </c>
      <c r="D1347" t="s">
        <v>8463</v>
      </c>
      <c r="E1347" t="s">
        <v>393</v>
      </c>
      <c r="F1347">
        <v>23</v>
      </c>
      <c r="G1347" t="s">
        <v>352</v>
      </c>
      <c r="H1347">
        <v>22759</v>
      </c>
      <c r="I1347" t="s">
        <v>8446</v>
      </c>
      <c r="J1347" t="s">
        <v>8447</v>
      </c>
      <c r="K1347" t="s">
        <v>8448</v>
      </c>
      <c r="L1347">
        <v>19980624</v>
      </c>
      <c r="M1347" t="s">
        <v>8464</v>
      </c>
      <c r="N1347">
        <v>223239</v>
      </c>
      <c r="P1347">
        <v>3</v>
      </c>
      <c r="Q1347" t="s">
        <v>357</v>
      </c>
      <c r="S1347" t="s">
        <v>835</v>
      </c>
      <c r="X1347" t="s">
        <v>359</v>
      </c>
      <c r="Z1347" t="s">
        <v>360</v>
      </c>
    </row>
    <row r="1348" spans="1:26">
      <c r="A1348" t="s">
        <v>8470</v>
      </c>
      <c r="B1348">
        <v>76624227</v>
      </c>
      <c r="C1348" t="s">
        <v>8468</v>
      </c>
      <c r="D1348" t="s">
        <v>8469</v>
      </c>
      <c r="E1348" t="s">
        <v>393</v>
      </c>
      <c r="F1348">
        <v>23</v>
      </c>
      <c r="G1348" t="s">
        <v>352</v>
      </c>
      <c r="H1348">
        <v>22759</v>
      </c>
      <c r="I1348" t="s">
        <v>8446</v>
      </c>
      <c r="J1348" t="s">
        <v>8447</v>
      </c>
      <c r="K1348" t="s">
        <v>8448</v>
      </c>
      <c r="L1348">
        <v>19980809</v>
      </c>
      <c r="M1348" t="s">
        <v>8470</v>
      </c>
      <c r="N1348">
        <v>223239</v>
      </c>
      <c r="P1348">
        <v>3</v>
      </c>
      <c r="Q1348" t="s">
        <v>357</v>
      </c>
      <c r="S1348" t="s">
        <v>835</v>
      </c>
      <c r="X1348" t="s">
        <v>359</v>
      </c>
      <c r="Z1348" t="s">
        <v>360</v>
      </c>
    </row>
    <row r="1349" spans="1:26">
      <c r="A1349" t="s">
        <v>8482</v>
      </c>
      <c r="B1349">
        <v>76625834</v>
      </c>
      <c r="C1349" t="s">
        <v>8480</v>
      </c>
      <c r="D1349" t="s">
        <v>8481</v>
      </c>
      <c r="E1349" t="s">
        <v>393</v>
      </c>
      <c r="F1349">
        <v>23</v>
      </c>
      <c r="G1349" t="s">
        <v>352</v>
      </c>
      <c r="H1349">
        <v>22759</v>
      </c>
      <c r="I1349" t="s">
        <v>8446</v>
      </c>
      <c r="J1349" t="s">
        <v>8447</v>
      </c>
      <c r="K1349" t="s">
        <v>8448</v>
      </c>
      <c r="L1349">
        <v>19980929</v>
      </c>
      <c r="M1349" t="s">
        <v>8482</v>
      </c>
      <c r="N1349">
        <v>223239</v>
      </c>
      <c r="P1349">
        <v>3</v>
      </c>
      <c r="Q1349" t="s">
        <v>357</v>
      </c>
      <c r="S1349" t="s">
        <v>835</v>
      </c>
      <c r="X1349" t="s">
        <v>359</v>
      </c>
      <c r="Z1349" t="s">
        <v>360</v>
      </c>
    </row>
    <row r="1350" spans="1:26">
      <c r="A1350" t="s">
        <v>8455</v>
      </c>
      <c r="B1350">
        <v>92274933</v>
      </c>
      <c r="C1350" t="s">
        <v>8453</v>
      </c>
      <c r="D1350" t="s">
        <v>8454</v>
      </c>
      <c r="E1350" t="s">
        <v>393</v>
      </c>
      <c r="F1350">
        <v>23</v>
      </c>
      <c r="G1350" t="s">
        <v>352</v>
      </c>
      <c r="H1350">
        <v>22759</v>
      </c>
      <c r="I1350" t="s">
        <v>8446</v>
      </c>
      <c r="J1350" t="s">
        <v>8447</v>
      </c>
      <c r="K1350" t="s">
        <v>8448</v>
      </c>
      <c r="L1350">
        <v>19991109</v>
      </c>
      <c r="M1350" t="s">
        <v>8455</v>
      </c>
      <c r="N1350">
        <v>223239</v>
      </c>
      <c r="P1350">
        <v>2</v>
      </c>
      <c r="Q1350" t="s">
        <v>357</v>
      </c>
      <c r="S1350" t="s">
        <v>835</v>
      </c>
      <c r="X1350" t="s">
        <v>359</v>
      </c>
      <c r="Z1350" t="s">
        <v>360</v>
      </c>
    </row>
    <row r="1351" spans="1:26">
      <c r="A1351" t="s">
        <v>8511</v>
      </c>
      <c r="B1351">
        <v>39786841</v>
      </c>
      <c r="C1351" t="s">
        <v>8509</v>
      </c>
      <c r="D1351" t="s">
        <v>8510</v>
      </c>
      <c r="E1351" t="s">
        <v>351</v>
      </c>
      <c r="F1351">
        <v>23</v>
      </c>
      <c r="G1351" t="s">
        <v>352</v>
      </c>
      <c r="H1351">
        <v>22759</v>
      </c>
      <c r="I1351" t="s">
        <v>8446</v>
      </c>
      <c r="J1351" t="s">
        <v>8447</v>
      </c>
      <c r="K1351" t="s">
        <v>8448</v>
      </c>
      <c r="L1351">
        <v>19980508</v>
      </c>
      <c r="M1351" t="s">
        <v>8511</v>
      </c>
      <c r="N1351">
        <v>223239</v>
      </c>
      <c r="P1351">
        <v>3</v>
      </c>
      <c r="Q1351" t="s">
        <v>357</v>
      </c>
      <c r="S1351" t="s">
        <v>835</v>
      </c>
      <c r="X1351" t="s">
        <v>359</v>
      </c>
      <c r="Z1351" t="s">
        <v>360</v>
      </c>
    </row>
    <row r="1352" spans="1:26">
      <c r="A1352" t="s">
        <v>8491</v>
      </c>
      <c r="B1352">
        <v>46984031</v>
      </c>
      <c r="C1352" t="s">
        <v>8489</v>
      </c>
      <c r="D1352" t="s">
        <v>8490</v>
      </c>
      <c r="E1352" t="s">
        <v>351</v>
      </c>
      <c r="F1352">
        <v>23</v>
      </c>
      <c r="G1352" t="s">
        <v>352</v>
      </c>
      <c r="H1352">
        <v>22759</v>
      </c>
      <c r="I1352" t="s">
        <v>8446</v>
      </c>
      <c r="J1352" t="s">
        <v>8447</v>
      </c>
      <c r="K1352" t="s">
        <v>8448</v>
      </c>
      <c r="L1352">
        <v>19990502</v>
      </c>
      <c r="M1352" t="s">
        <v>8491</v>
      </c>
      <c r="N1352">
        <v>223239</v>
      </c>
      <c r="P1352">
        <v>2</v>
      </c>
      <c r="Q1352" t="s">
        <v>357</v>
      </c>
      <c r="S1352" t="s">
        <v>835</v>
      </c>
      <c r="X1352" t="s">
        <v>359</v>
      </c>
      <c r="Z1352" t="s">
        <v>360</v>
      </c>
    </row>
    <row r="1353" spans="1:26">
      <c r="A1353" t="s">
        <v>8461</v>
      </c>
      <c r="B1353">
        <v>50952425</v>
      </c>
      <c r="C1353" t="s">
        <v>8459</v>
      </c>
      <c r="D1353" t="s">
        <v>8460</v>
      </c>
      <c r="E1353" t="s">
        <v>351</v>
      </c>
      <c r="F1353">
        <v>23</v>
      </c>
      <c r="G1353" t="s">
        <v>352</v>
      </c>
      <c r="H1353">
        <v>22759</v>
      </c>
      <c r="I1353" t="s">
        <v>8446</v>
      </c>
      <c r="J1353" t="s">
        <v>8447</v>
      </c>
      <c r="K1353" t="s">
        <v>8448</v>
      </c>
      <c r="L1353">
        <v>20000124</v>
      </c>
      <c r="M1353" t="s">
        <v>8461</v>
      </c>
      <c r="N1353">
        <v>223239</v>
      </c>
      <c r="P1353">
        <v>2</v>
      </c>
      <c r="Q1353" t="s">
        <v>357</v>
      </c>
      <c r="S1353" t="s">
        <v>835</v>
      </c>
      <c r="X1353" t="s">
        <v>359</v>
      </c>
      <c r="Z1353" t="s">
        <v>360</v>
      </c>
    </row>
    <row r="1354" spans="1:26">
      <c r="A1354" t="s">
        <v>8497</v>
      </c>
      <c r="B1354">
        <v>50993127</v>
      </c>
      <c r="C1354" t="s">
        <v>8495</v>
      </c>
      <c r="D1354" t="s">
        <v>8496</v>
      </c>
      <c r="E1354" t="s">
        <v>351</v>
      </c>
      <c r="F1354">
        <v>23</v>
      </c>
      <c r="G1354" t="s">
        <v>352</v>
      </c>
      <c r="H1354">
        <v>22759</v>
      </c>
      <c r="I1354" t="s">
        <v>8446</v>
      </c>
      <c r="J1354" t="s">
        <v>8447</v>
      </c>
      <c r="K1354" t="s">
        <v>8448</v>
      </c>
      <c r="L1354">
        <v>20000110</v>
      </c>
      <c r="M1354" t="s">
        <v>8497</v>
      </c>
      <c r="N1354">
        <v>223239</v>
      </c>
      <c r="P1354">
        <v>2</v>
      </c>
      <c r="Q1354" t="s">
        <v>357</v>
      </c>
      <c r="S1354" t="s">
        <v>835</v>
      </c>
      <c r="X1354" t="s">
        <v>359</v>
      </c>
      <c r="Z1354" t="s">
        <v>360</v>
      </c>
    </row>
    <row r="1355" spans="1:26">
      <c r="A1355" t="s">
        <v>8508</v>
      </c>
      <c r="B1355">
        <v>59814229</v>
      </c>
      <c r="C1355" t="s">
        <v>8506</v>
      </c>
      <c r="D1355" t="s">
        <v>8507</v>
      </c>
      <c r="E1355" t="s">
        <v>351</v>
      </c>
      <c r="F1355">
        <v>23</v>
      </c>
      <c r="G1355" t="s">
        <v>352</v>
      </c>
      <c r="H1355">
        <v>22759</v>
      </c>
      <c r="I1355" t="s">
        <v>8446</v>
      </c>
      <c r="J1355" t="s">
        <v>8447</v>
      </c>
      <c r="K1355" t="s">
        <v>8448</v>
      </c>
      <c r="L1355">
        <v>19991211</v>
      </c>
      <c r="M1355" t="s">
        <v>8508</v>
      </c>
      <c r="N1355">
        <v>223239</v>
      </c>
      <c r="P1355">
        <v>2</v>
      </c>
      <c r="Q1355" t="s">
        <v>357</v>
      </c>
      <c r="S1355" t="s">
        <v>835</v>
      </c>
      <c r="X1355" t="s">
        <v>359</v>
      </c>
      <c r="Z1355" t="s">
        <v>360</v>
      </c>
    </row>
    <row r="1356" spans="1:26">
      <c r="A1356" t="s">
        <v>8452</v>
      </c>
      <c r="B1356">
        <v>76621325</v>
      </c>
      <c r="C1356" t="s">
        <v>8450</v>
      </c>
      <c r="D1356" t="s">
        <v>8451</v>
      </c>
      <c r="E1356" t="s">
        <v>351</v>
      </c>
      <c r="F1356">
        <v>23</v>
      </c>
      <c r="G1356" t="s">
        <v>352</v>
      </c>
      <c r="H1356">
        <v>22759</v>
      </c>
      <c r="I1356" t="s">
        <v>8446</v>
      </c>
      <c r="J1356" t="s">
        <v>8447</v>
      </c>
      <c r="K1356" t="s">
        <v>8448</v>
      </c>
      <c r="L1356">
        <v>19980510</v>
      </c>
      <c r="M1356" t="s">
        <v>8452</v>
      </c>
      <c r="N1356">
        <v>223239</v>
      </c>
      <c r="P1356">
        <v>3</v>
      </c>
      <c r="Q1356" t="s">
        <v>357</v>
      </c>
      <c r="S1356" t="s">
        <v>835</v>
      </c>
      <c r="X1356" t="s">
        <v>359</v>
      </c>
      <c r="Z1356" t="s">
        <v>360</v>
      </c>
    </row>
    <row r="1357" spans="1:26">
      <c r="A1357" t="s">
        <v>8473</v>
      </c>
      <c r="B1357">
        <v>76622124</v>
      </c>
      <c r="C1357" t="s">
        <v>8471</v>
      </c>
      <c r="D1357" t="s">
        <v>8472</v>
      </c>
      <c r="E1357" t="s">
        <v>351</v>
      </c>
      <c r="F1357">
        <v>23</v>
      </c>
      <c r="G1357" t="s">
        <v>352</v>
      </c>
      <c r="H1357">
        <v>22759</v>
      </c>
      <c r="I1357" t="s">
        <v>8446</v>
      </c>
      <c r="J1357" t="s">
        <v>8447</v>
      </c>
      <c r="K1357" t="s">
        <v>8448</v>
      </c>
      <c r="L1357">
        <v>19980207</v>
      </c>
      <c r="M1357" t="s">
        <v>8473</v>
      </c>
      <c r="N1357">
        <v>223239</v>
      </c>
      <c r="P1357">
        <v>3</v>
      </c>
      <c r="Q1357" t="s">
        <v>357</v>
      </c>
      <c r="S1357" t="s">
        <v>835</v>
      </c>
      <c r="X1357" t="s">
        <v>359</v>
      </c>
      <c r="Z1357" t="s">
        <v>360</v>
      </c>
    </row>
    <row r="1358" spans="1:26">
      <c r="A1358" t="s">
        <v>8476</v>
      </c>
      <c r="B1358">
        <v>76622629</v>
      </c>
      <c r="C1358" t="s">
        <v>8474</v>
      </c>
      <c r="D1358" t="s">
        <v>8475</v>
      </c>
      <c r="E1358" t="s">
        <v>351</v>
      </c>
      <c r="F1358">
        <v>23</v>
      </c>
      <c r="G1358" t="s">
        <v>352</v>
      </c>
      <c r="H1358">
        <v>22759</v>
      </c>
      <c r="I1358" t="s">
        <v>8446</v>
      </c>
      <c r="J1358" t="s">
        <v>8447</v>
      </c>
      <c r="K1358" t="s">
        <v>8448</v>
      </c>
      <c r="L1358">
        <v>19981020</v>
      </c>
      <c r="M1358" t="s">
        <v>8476</v>
      </c>
      <c r="N1358">
        <v>223239</v>
      </c>
      <c r="P1358">
        <v>3</v>
      </c>
      <c r="Q1358" t="s">
        <v>357</v>
      </c>
      <c r="S1358" t="s">
        <v>835</v>
      </c>
      <c r="X1358" t="s">
        <v>359</v>
      </c>
      <c r="Z1358" t="s">
        <v>360</v>
      </c>
    </row>
    <row r="1359" spans="1:26">
      <c r="A1359" t="s">
        <v>8505</v>
      </c>
      <c r="B1359">
        <v>76623226</v>
      </c>
      <c r="C1359" t="s">
        <v>8504</v>
      </c>
      <c r="D1359" t="s">
        <v>1501</v>
      </c>
      <c r="E1359" t="s">
        <v>351</v>
      </c>
      <c r="F1359">
        <v>23</v>
      </c>
      <c r="G1359" t="s">
        <v>352</v>
      </c>
      <c r="H1359">
        <v>22759</v>
      </c>
      <c r="I1359" t="s">
        <v>8446</v>
      </c>
      <c r="J1359" t="s">
        <v>8447</v>
      </c>
      <c r="K1359" t="s">
        <v>8448</v>
      </c>
      <c r="L1359">
        <v>19981117</v>
      </c>
      <c r="M1359" t="s">
        <v>8505</v>
      </c>
      <c r="N1359">
        <v>223239</v>
      </c>
      <c r="P1359">
        <v>3</v>
      </c>
      <c r="Q1359" t="s">
        <v>357</v>
      </c>
      <c r="S1359" t="s">
        <v>835</v>
      </c>
      <c r="X1359" t="s">
        <v>359</v>
      </c>
      <c r="Z1359" t="s">
        <v>360</v>
      </c>
    </row>
    <row r="1360" spans="1:26">
      <c r="A1360" t="s">
        <v>8458</v>
      </c>
      <c r="B1360">
        <v>92272325</v>
      </c>
      <c r="C1360" t="s">
        <v>8456</v>
      </c>
      <c r="D1360" t="s">
        <v>8457</v>
      </c>
      <c r="E1360" t="s">
        <v>351</v>
      </c>
      <c r="F1360">
        <v>23</v>
      </c>
      <c r="G1360" t="s">
        <v>352</v>
      </c>
      <c r="H1360">
        <v>22759</v>
      </c>
      <c r="I1360" t="s">
        <v>8446</v>
      </c>
      <c r="J1360" t="s">
        <v>8447</v>
      </c>
      <c r="K1360" t="s">
        <v>8448</v>
      </c>
      <c r="L1360">
        <v>19990920</v>
      </c>
      <c r="M1360" t="s">
        <v>8458</v>
      </c>
      <c r="N1360">
        <v>223239</v>
      </c>
      <c r="P1360">
        <v>2</v>
      </c>
      <c r="Q1360" t="s">
        <v>357</v>
      </c>
      <c r="S1360" t="s">
        <v>835</v>
      </c>
      <c r="X1360" t="s">
        <v>359</v>
      </c>
      <c r="Z1360" t="s">
        <v>360</v>
      </c>
    </row>
    <row r="1361" spans="1:26">
      <c r="A1361" t="s">
        <v>8467</v>
      </c>
      <c r="B1361">
        <v>92272628</v>
      </c>
      <c r="C1361" t="s">
        <v>8465</v>
      </c>
      <c r="D1361" t="s">
        <v>8466</v>
      </c>
      <c r="E1361" t="s">
        <v>351</v>
      </c>
      <c r="F1361">
        <v>23</v>
      </c>
      <c r="G1361" t="s">
        <v>352</v>
      </c>
      <c r="H1361">
        <v>22759</v>
      </c>
      <c r="I1361" t="s">
        <v>8446</v>
      </c>
      <c r="J1361" t="s">
        <v>8447</v>
      </c>
      <c r="K1361" t="s">
        <v>8448</v>
      </c>
      <c r="L1361">
        <v>19991011</v>
      </c>
      <c r="M1361" t="s">
        <v>8467</v>
      </c>
      <c r="N1361">
        <v>223239</v>
      </c>
      <c r="P1361">
        <v>2</v>
      </c>
      <c r="Q1361" t="s">
        <v>357</v>
      </c>
      <c r="S1361" t="s">
        <v>835</v>
      </c>
      <c r="X1361" t="s">
        <v>359</v>
      </c>
      <c r="Z1361" t="s">
        <v>360</v>
      </c>
    </row>
    <row r="1362" spans="1:26">
      <c r="A1362" t="s">
        <v>8488</v>
      </c>
      <c r="B1362">
        <v>92272931</v>
      </c>
      <c r="C1362" t="s">
        <v>8486</v>
      </c>
      <c r="D1362" t="s">
        <v>8487</v>
      </c>
      <c r="E1362" t="s">
        <v>351</v>
      </c>
      <c r="F1362">
        <v>23</v>
      </c>
      <c r="G1362" t="s">
        <v>352</v>
      </c>
      <c r="H1362">
        <v>22759</v>
      </c>
      <c r="I1362" t="s">
        <v>8446</v>
      </c>
      <c r="J1362" t="s">
        <v>8447</v>
      </c>
      <c r="K1362" t="s">
        <v>8448</v>
      </c>
      <c r="L1362">
        <v>20000108</v>
      </c>
      <c r="M1362" t="s">
        <v>8488</v>
      </c>
      <c r="N1362">
        <v>223239</v>
      </c>
      <c r="P1362">
        <v>2</v>
      </c>
      <c r="Q1362" t="s">
        <v>357</v>
      </c>
      <c r="S1362" t="s">
        <v>835</v>
      </c>
      <c r="X1362" t="s">
        <v>359</v>
      </c>
      <c r="Z1362" t="s">
        <v>360</v>
      </c>
    </row>
    <row r="1363" spans="1:26">
      <c r="A1363" t="s">
        <v>8494</v>
      </c>
      <c r="B1363">
        <v>92273427</v>
      </c>
      <c r="C1363" t="s">
        <v>8492</v>
      </c>
      <c r="D1363" t="s">
        <v>8493</v>
      </c>
      <c r="E1363" t="s">
        <v>351</v>
      </c>
      <c r="F1363">
        <v>23</v>
      </c>
      <c r="G1363" t="s">
        <v>352</v>
      </c>
      <c r="H1363">
        <v>22759</v>
      </c>
      <c r="I1363" t="s">
        <v>8446</v>
      </c>
      <c r="J1363" t="s">
        <v>8447</v>
      </c>
      <c r="K1363" t="s">
        <v>8448</v>
      </c>
      <c r="L1363">
        <v>20000329</v>
      </c>
      <c r="M1363" t="s">
        <v>8494</v>
      </c>
      <c r="N1363">
        <v>223239</v>
      </c>
      <c r="P1363">
        <v>2</v>
      </c>
      <c r="Q1363" t="s">
        <v>357</v>
      </c>
      <c r="S1363" t="s">
        <v>835</v>
      </c>
      <c r="X1363" t="s">
        <v>359</v>
      </c>
      <c r="Z1363" t="s">
        <v>360</v>
      </c>
    </row>
    <row r="1364" spans="1:26">
      <c r="A1364" t="s">
        <v>8449</v>
      </c>
      <c r="B1364">
        <v>92274327</v>
      </c>
      <c r="C1364" t="s">
        <v>8444</v>
      </c>
      <c r="D1364" t="s">
        <v>8445</v>
      </c>
      <c r="E1364" t="s">
        <v>351</v>
      </c>
      <c r="F1364">
        <v>23</v>
      </c>
      <c r="G1364" t="s">
        <v>352</v>
      </c>
      <c r="H1364">
        <v>22759</v>
      </c>
      <c r="I1364" t="s">
        <v>8446</v>
      </c>
      <c r="J1364" t="s">
        <v>8447</v>
      </c>
      <c r="K1364" t="s">
        <v>8448</v>
      </c>
      <c r="L1364">
        <v>19991126</v>
      </c>
      <c r="M1364" t="s">
        <v>8449</v>
      </c>
      <c r="N1364">
        <v>223239</v>
      </c>
      <c r="P1364">
        <v>2</v>
      </c>
      <c r="Q1364" t="s">
        <v>357</v>
      </c>
      <c r="S1364" t="s">
        <v>835</v>
      </c>
      <c r="X1364" t="s">
        <v>359</v>
      </c>
      <c r="Z1364" t="s">
        <v>360</v>
      </c>
    </row>
    <row r="1365" spans="1:26">
      <c r="A1365" t="s">
        <v>8479</v>
      </c>
      <c r="B1365">
        <v>92274630</v>
      </c>
      <c r="C1365" t="s">
        <v>8477</v>
      </c>
      <c r="D1365" t="s">
        <v>8478</v>
      </c>
      <c r="E1365" t="s">
        <v>351</v>
      </c>
      <c r="F1365">
        <v>23</v>
      </c>
      <c r="G1365" t="s">
        <v>352</v>
      </c>
      <c r="H1365">
        <v>22759</v>
      </c>
      <c r="I1365" t="s">
        <v>8446</v>
      </c>
      <c r="J1365" t="s">
        <v>8447</v>
      </c>
      <c r="K1365" t="s">
        <v>8448</v>
      </c>
      <c r="L1365">
        <v>19990719</v>
      </c>
      <c r="M1365" t="s">
        <v>8479</v>
      </c>
      <c r="N1365">
        <v>223239</v>
      </c>
      <c r="P1365">
        <v>2</v>
      </c>
      <c r="Q1365" t="s">
        <v>357</v>
      </c>
      <c r="S1365" t="s">
        <v>835</v>
      </c>
      <c r="X1365" t="s">
        <v>359</v>
      </c>
      <c r="Z1365" t="s">
        <v>360</v>
      </c>
    </row>
    <row r="1366" spans="1:26">
      <c r="A1366" t="s">
        <v>8300</v>
      </c>
      <c r="B1366">
        <v>77304425</v>
      </c>
      <c r="C1366" t="s">
        <v>8298</v>
      </c>
      <c r="D1366" t="s">
        <v>8299</v>
      </c>
      <c r="E1366" t="s">
        <v>393</v>
      </c>
      <c r="F1366">
        <v>23</v>
      </c>
      <c r="G1366" t="s">
        <v>352</v>
      </c>
      <c r="H1366">
        <v>22760</v>
      </c>
      <c r="I1366" t="s">
        <v>8294</v>
      </c>
      <c r="J1366" t="s">
        <v>8295</v>
      </c>
      <c r="K1366" t="s">
        <v>8296</v>
      </c>
      <c r="L1366">
        <v>19990202</v>
      </c>
      <c r="M1366" t="s">
        <v>8300</v>
      </c>
      <c r="N1366">
        <v>223243</v>
      </c>
      <c r="P1366">
        <v>3</v>
      </c>
      <c r="Q1366" t="s">
        <v>357</v>
      </c>
      <c r="S1366" t="s">
        <v>835</v>
      </c>
      <c r="X1366" t="s">
        <v>359</v>
      </c>
      <c r="Z1366" t="s">
        <v>360</v>
      </c>
    </row>
    <row r="1367" spans="1:26">
      <c r="A1367" t="s">
        <v>8303</v>
      </c>
      <c r="B1367">
        <v>82229225</v>
      </c>
      <c r="C1367" t="s">
        <v>8301</v>
      </c>
      <c r="D1367" t="s">
        <v>8302</v>
      </c>
      <c r="E1367" t="s">
        <v>393</v>
      </c>
      <c r="F1367">
        <v>23</v>
      </c>
      <c r="G1367" t="s">
        <v>352</v>
      </c>
      <c r="H1367">
        <v>22760</v>
      </c>
      <c r="I1367" t="s">
        <v>8294</v>
      </c>
      <c r="J1367" t="s">
        <v>8295</v>
      </c>
      <c r="K1367" t="s">
        <v>8296</v>
      </c>
      <c r="L1367">
        <v>19980805</v>
      </c>
      <c r="M1367" t="s">
        <v>8303</v>
      </c>
      <c r="N1367">
        <v>223243</v>
      </c>
      <c r="P1367">
        <v>3</v>
      </c>
      <c r="Q1367" t="s">
        <v>357</v>
      </c>
      <c r="S1367" t="s">
        <v>835</v>
      </c>
      <c r="X1367" t="s">
        <v>359</v>
      </c>
      <c r="Z1367" t="s">
        <v>360</v>
      </c>
    </row>
    <row r="1368" spans="1:26">
      <c r="A1368" t="s">
        <v>8339</v>
      </c>
      <c r="B1368">
        <v>82229326</v>
      </c>
      <c r="C1368" t="s">
        <v>8337</v>
      </c>
      <c r="D1368" t="s">
        <v>8338</v>
      </c>
      <c r="E1368" t="s">
        <v>393</v>
      </c>
      <c r="F1368">
        <v>23</v>
      </c>
      <c r="G1368" t="s">
        <v>352</v>
      </c>
      <c r="H1368">
        <v>22760</v>
      </c>
      <c r="I1368" t="s">
        <v>8294</v>
      </c>
      <c r="J1368" t="s">
        <v>8295</v>
      </c>
      <c r="K1368" t="s">
        <v>8296</v>
      </c>
      <c r="L1368">
        <v>19981227</v>
      </c>
      <c r="M1368" t="s">
        <v>8339</v>
      </c>
      <c r="N1368">
        <v>223243</v>
      </c>
      <c r="P1368">
        <v>3</v>
      </c>
      <c r="Q1368" t="s">
        <v>357</v>
      </c>
      <c r="S1368" t="s">
        <v>835</v>
      </c>
      <c r="X1368" t="s">
        <v>359</v>
      </c>
      <c r="Z1368" t="s">
        <v>360</v>
      </c>
    </row>
    <row r="1369" spans="1:26">
      <c r="A1369" t="s">
        <v>8357</v>
      </c>
      <c r="B1369">
        <v>83073930</v>
      </c>
      <c r="C1369" t="s">
        <v>8355</v>
      </c>
      <c r="D1369" t="s">
        <v>8356</v>
      </c>
      <c r="E1369" t="s">
        <v>393</v>
      </c>
      <c r="F1369">
        <v>23</v>
      </c>
      <c r="G1369" t="s">
        <v>352</v>
      </c>
      <c r="H1369">
        <v>22760</v>
      </c>
      <c r="I1369" t="s">
        <v>8294</v>
      </c>
      <c r="J1369" t="s">
        <v>8295</v>
      </c>
      <c r="K1369" t="s">
        <v>8296</v>
      </c>
      <c r="L1369">
        <v>19990201</v>
      </c>
      <c r="M1369" t="s">
        <v>8357</v>
      </c>
      <c r="N1369">
        <v>223243</v>
      </c>
      <c r="P1369">
        <v>3</v>
      </c>
      <c r="Q1369" t="s">
        <v>357</v>
      </c>
      <c r="S1369" t="s">
        <v>835</v>
      </c>
      <c r="X1369" t="s">
        <v>359</v>
      </c>
      <c r="Z1369" t="s">
        <v>360</v>
      </c>
    </row>
    <row r="1370" spans="1:26">
      <c r="A1370" t="s">
        <v>8306</v>
      </c>
      <c r="B1370">
        <v>88211727</v>
      </c>
      <c r="C1370" t="s">
        <v>8304</v>
      </c>
      <c r="D1370" t="s">
        <v>8305</v>
      </c>
      <c r="E1370" t="s">
        <v>393</v>
      </c>
      <c r="F1370">
        <v>23</v>
      </c>
      <c r="G1370" t="s">
        <v>352</v>
      </c>
      <c r="H1370">
        <v>22760</v>
      </c>
      <c r="I1370" t="s">
        <v>8294</v>
      </c>
      <c r="J1370" t="s">
        <v>8295</v>
      </c>
      <c r="K1370" t="s">
        <v>8296</v>
      </c>
      <c r="L1370">
        <v>20000112</v>
      </c>
      <c r="M1370" t="s">
        <v>8306</v>
      </c>
      <c r="N1370">
        <v>223243</v>
      </c>
      <c r="P1370">
        <v>2</v>
      </c>
      <c r="Q1370" t="s">
        <v>357</v>
      </c>
      <c r="S1370" t="s">
        <v>835</v>
      </c>
      <c r="X1370" t="s">
        <v>359</v>
      </c>
      <c r="Z1370" t="s">
        <v>360</v>
      </c>
    </row>
    <row r="1371" spans="1:26">
      <c r="A1371" t="s">
        <v>8342</v>
      </c>
      <c r="B1371">
        <v>96767439</v>
      </c>
      <c r="C1371" t="s">
        <v>8340</v>
      </c>
      <c r="D1371" t="s">
        <v>8341</v>
      </c>
      <c r="E1371" t="s">
        <v>393</v>
      </c>
      <c r="F1371">
        <v>23</v>
      </c>
      <c r="G1371" t="s">
        <v>352</v>
      </c>
      <c r="H1371">
        <v>22760</v>
      </c>
      <c r="I1371" t="s">
        <v>8294</v>
      </c>
      <c r="J1371" t="s">
        <v>8295</v>
      </c>
      <c r="K1371" t="s">
        <v>8296</v>
      </c>
      <c r="L1371">
        <v>19981205</v>
      </c>
      <c r="M1371" t="s">
        <v>8342</v>
      </c>
      <c r="N1371">
        <v>223243</v>
      </c>
      <c r="P1371">
        <v>3</v>
      </c>
      <c r="Q1371" t="s">
        <v>357</v>
      </c>
      <c r="S1371" t="s">
        <v>835</v>
      </c>
      <c r="X1371" t="s">
        <v>359</v>
      </c>
      <c r="Z1371" t="s">
        <v>360</v>
      </c>
    </row>
    <row r="1372" spans="1:26">
      <c r="A1372" t="s">
        <v>8378</v>
      </c>
      <c r="B1372">
        <v>72746430</v>
      </c>
      <c r="C1372" t="s">
        <v>8376</v>
      </c>
      <c r="D1372" t="s">
        <v>8377</v>
      </c>
      <c r="E1372" t="s">
        <v>393</v>
      </c>
      <c r="F1372">
        <v>23</v>
      </c>
      <c r="G1372" t="s">
        <v>352</v>
      </c>
      <c r="H1372">
        <v>22760</v>
      </c>
      <c r="I1372" t="s">
        <v>8294</v>
      </c>
      <c r="J1372" t="s">
        <v>8295</v>
      </c>
      <c r="K1372" t="s">
        <v>8296</v>
      </c>
      <c r="L1372">
        <v>20000406</v>
      </c>
      <c r="M1372" t="s">
        <v>8378</v>
      </c>
      <c r="N1372">
        <v>223243</v>
      </c>
      <c r="P1372">
        <v>1</v>
      </c>
      <c r="Q1372" t="s">
        <v>357</v>
      </c>
      <c r="S1372" t="s">
        <v>835</v>
      </c>
      <c r="X1372" t="s">
        <v>359</v>
      </c>
      <c r="Z1372" t="s">
        <v>360</v>
      </c>
    </row>
    <row r="1373" spans="1:26">
      <c r="A1373" t="s">
        <v>8327</v>
      </c>
      <c r="B1373">
        <v>99225431</v>
      </c>
      <c r="C1373" t="s">
        <v>8325</v>
      </c>
      <c r="D1373" t="s">
        <v>8326</v>
      </c>
      <c r="E1373" t="s">
        <v>393</v>
      </c>
      <c r="F1373">
        <v>23</v>
      </c>
      <c r="G1373" t="s">
        <v>352</v>
      </c>
      <c r="H1373">
        <v>22760</v>
      </c>
      <c r="I1373" t="s">
        <v>8294</v>
      </c>
      <c r="J1373" t="s">
        <v>8295</v>
      </c>
      <c r="K1373" t="s">
        <v>8296</v>
      </c>
      <c r="L1373">
        <v>20010116</v>
      </c>
      <c r="M1373" t="s">
        <v>8327</v>
      </c>
      <c r="N1373">
        <v>223243</v>
      </c>
      <c r="P1373">
        <v>1</v>
      </c>
      <c r="Q1373" t="s">
        <v>357</v>
      </c>
      <c r="S1373" t="s">
        <v>835</v>
      </c>
      <c r="X1373" t="s">
        <v>359</v>
      </c>
      <c r="Z1373" t="s">
        <v>360</v>
      </c>
    </row>
    <row r="1374" spans="1:26">
      <c r="A1374" t="s">
        <v>8363</v>
      </c>
      <c r="B1374">
        <v>99225734</v>
      </c>
      <c r="C1374" t="s">
        <v>8361</v>
      </c>
      <c r="D1374" t="s">
        <v>8362</v>
      </c>
      <c r="E1374" t="s">
        <v>393</v>
      </c>
      <c r="F1374">
        <v>23</v>
      </c>
      <c r="G1374" t="s">
        <v>352</v>
      </c>
      <c r="H1374">
        <v>22760</v>
      </c>
      <c r="I1374" t="s">
        <v>8294</v>
      </c>
      <c r="J1374" t="s">
        <v>8295</v>
      </c>
      <c r="K1374" t="s">
        <v>8296</v>
      </c>
      <c r="L1374">
        <v>20010213</v>
      </c>
      <c r="M1374" t="s">
        <v>8363</v>
      </c>
      <c r="N1374">
        <v>223243</v>
      </c>
      <c r="P1374">
        <v>1</v>
      </c>
      <c r="Q1374" t="s">
        <v>357</v>
      </c>
      <c r="S1374" t="s">
        <v>835</v>
      </c>
      <c r="X1374" t="s">
        <v>359</v>
      </c>
      <c r="Z1374" t="s">
        <v>360</v>
      </c>
    </row>
    <row r="1375" spans="1:26">
      <c r="A1375" t="s">
        <v>8330</v>
      </c>
      <c r="B1375">
        <v>53818328</v>
      </c>
      <c r="C1375" t="s">
        <v>8328</v>
      </c>
      <c r="D1375" t="s">
        <v>8329</v>
      </c>
      <c r="E1375" t="s">
        <v>351</v>
      </c>
      <c r="F1375">
        <v>23</v>
      </c>
      <c r="G1375" t="s">
        <v>352</v>
      </c>
      <c r="H1375">
        <v>22760</v>
      </c>
      <c r="I1375" t="s">
        <v>8294</v>
      </c>
      <c r="J1375" t="s">
        <v>8295</v>
      </c>
      <c r="K1375" t="s">
        <v>8296</v>
      </c>
      <c r="L1375">
        <v>19991125</v>
      </c>
      <c r="M1375" t="s">
        <v>8330</v>
      </c>
      <c r="N1375">
        <v>223243</v>
      </c>
      <c r="P1375">
        <v>2</v>
      </c>
      <c r="Q1375" t="s">
        <v>357</v>
      </c>
      <c r="S1375" t="s">
        <v>835</v>
      </c>
      <c r="X1375" t="s">
        <v>359</v>
      </c>
      <c r="Z1375" t="s">
        <v>360</v>
      </c>
    </row>
    <row r="1376" spans="1:26">
      <c r="A1376" t="s">
        <v>8309</v>
      </c>
      <c r="B1376">
        <v>58318328</v>
      </c>
      <c r="C1376" t="s">
        <v>8307</v>
      </c>
      <c r="D1376" t="s">
        <v>8308</v>
      </c>
      <c r="E1376" t="s">
        <v>351</v>
      </c>
      <c r="F1376">
        <v>23</v>
      </c>
      <c r="G1376" t="s">
        <v>352</v>
      </c>
      <c r="H1376">
        <v>22760</v>
      </c>
      <c r="I1376" t="s">
        <v>8294</v>
      </c>
      <c r="J1376" t="s">
        <v>8295</v>
      </c>
      <c r="K1376" t="s">
        <v>8296</v>
      </c>
      <c r="L1376">
        <v>19981127</v>
      </c>
      <c r="M1376" t="s">
        <v>8309</v>
      </c>
      <c r="N1376">
        <v>223243</v>
      </c>
      <c r="P1376">
        <v>3</v>
      </c>
      <c r="Q1376" t="s">
        <v>357</v>
      </c>
      <c r="S1376" t="s">
        <v>835</v>
      </c>
      <c r="X1376" t="s">
        <v>359</v>
      </c>
      <c r="Z1376" t="s">
        <v>360</v>
      </c>
    </row>
    <row r="1377" spans="1:26">
      <c r="A1377" t="s">
        <v>8375</v>
      </c>
      <c r="B1377">
        <v>58318732</v>
      </c>
      <c r="C1377" t="s">
        <v>8373</v>
      </c>
      <c r="D1377" t="s">
        <v>8374</v>
      </c>
      <c r="E1377" t="s">
        <v>351</v>
      </c>
      <c r="F1377">
        <v>23</v>
      </c>
      <c r="G1377" t="s">
        <v>352</v>
      </c>
      <c r="H1377">
        <v>22760</v>
      </c>
      <c r="I1377" t="s">
        <v>8294</v>
      </c>
      <c r="J1377" t="s">
        <v>8295</v>
      </c>
      <c r="K1377" t="s">
        <v>8296</v>
      </c>
      <c r="L1377">
        <v>19990208</v>
      </c>
      <c r="M1377" t="s">
        <v>8375</v>
      </c>
      <c r="N1377">
        <v>223243</v>
      </c>
      <c r="P1377">
        <v>3</v>
      </c>
      <c r="Q1377" t="s">
        <v>357</v>
      </c>
      <c r="S1377" t="s">
        <v>835</v>
      </c>
      <c r="X1377" t="s">
        <v>359</v>
      </c>
      <c r="Z1377" t="s">
        <v>360</v>
      </c>
    </row>
    <row r="1378" spans="1:26">
      <c r="A1378" t="s">
        <v>8372</v>
      </c>
      <c r="B1378">
        <v>73386027</v>
      </c>
      <c r="C1378" t="s">
        <v>8370</v>
      </c>
      <c r="D1378" t="s">
        <v>8371</v>
      </c>
      <c r="E1378" t="s">
        <v>351</v>
      </c>
      <c r="F1378">
        <v>23</v>
      </c>
      <c r="G1378" t="s">
        <v>352</v>
      </c>
      <c r="H1378">
        <v>22760</v>
      </c>
      <c r="I1378" t="s">
        <v>8294</v>
      </c>
      <c r="J1378" t="s">
        <v>8295</v>
      </c>
      <c r="K1378" t="s">
        <v>8296</v>
      </c>
      <c r="L1378">
        <v>20000310</v>
      </c>
      <c r="M1378" t="s">
        <v>8372</v>
      </c>
      <c r="N1378">
        <v>223243</v>
      </c>
      <c r="P1378">
        <v>2</v>
      </c>
      <c r="Q1378" t="s">
        <v>357</v>
      </c>
      <c r="S1378" t="s">
        <v>835</v>
      </c>
      <c r="X1378" t="s">
        <v>359</v>
      </c>
      <c r="Z1378" t="s">
        <v>360</v>
      </c>
    </row>
    <row r="1379" spans="1:26">
      <c r="A1379" t="s">
        <v>8297</v>
      </c>
      <c r="B1379">
        <v>77294837</v>
      </c>
      <c r="C1379" t="s">
        <v>8293</v>
      </c>
      <c r="D1379" t="s">
        <v>2774</v>
      </c>
      <c r="E1379" t="s">
        <v>351</v>
      </c>
      <c r="F1379">
        <v>23</v>
      </c>
      <c r="G1379" t="s">
        <v>352</v>
      </c>
      <c r="H1379">
        <v>22760</v>
      </c>
      <c r="I1379" t="s">
        <v>8294</v>
      </c>
      <c r="J1379" t="s">
        <v>8295</v>
      </c>
      <c r="K1379" t="s">
        <v>8296</v>
      </c>
      <c r="L1379">
        <v>19981209</v>
      </c>
      <c r="M1379" t="s">
        <v>8297</v>
      </c>
      <c r="N1379">
        <v>223243</v>
      </c>
      <c r="P1379">
        <v>3</v>
      </c>
      <c r="Q1379" t="s">
        <v>357</v>
      </c>
      <c r="S1379" t="s">
        <v>835</v>
      </c>
      <c r="X1379" t="s">
        <v>359</v>
      </c>
      <c r="Z1379" t="s">
        <v>360</v>
      </c>
    </row>
    <row r="1380" spans="1:26">
      <c r="A1380" t="s">
        <v>8315</v>
      </c>
      <c r="B1380">
        <v>77296031</v>
      </c>
      <c r="C1380" t="s">
        <v>8313</v>
      </c>
      <c r="D1380" t="s">
        <v>8314</v>
      </c>
      <c r="E1380" t="s">
        <v>351</v>
      </c>
      <c r="F1380">
        <v>23</v>
      </c>
      <c r="G1380" t="s">
        <v>352</v>
      </c>
      <c r="H1380">
        <v>22760</v>
      </c>
      <c r="I1380" t="s">
        <v>8294</v>
      </c>
      <c r="J1380" t="s">
        <v>8295</v>
      </c>
      <c r="K1380" t="s">
        <v>8296</v>
      </c>
      <c r="L1380">
        <v>19980730</v>
      </c>
      <c r="M1380" t="s">
        <v>8315</v>
      </c>
      <c r="N1380">
        <v>223243</v>
      </c>
      <c r="P1380">
        <v>3</v>
      </c>
      <c r="Q1380" t="s">
        <v>357</v>
      </c>
      <c r="S1380" t="s">
        <v>835</v>
      </c>
      <c r="X1380" t="s">
        <v>359</v>
      </c>
      <c r="Z1380" t="s">
        <v>360</v>
      </c>
    </row>
    <row r="1381" spans="1:26">
      <c r="A1381" t="s">
        <v>8336</v>
      </c>
      <c r="B1381">
        <v>77296738</v>
      </c>
      <c r="C1381" t="s">
        <v>8334</v>
      </c>
      <c r="D1381" t="s">
        <v>8335</v>
      </c>
      <c r="E1381" t="s">
        <v>351</v>
      </c>
      <c r="F1381">
        <v>23</v>
      </c>
      <c r="G1381" t="s">
        <v>352</v>
      </c>
      <c r="H1381">
        <v>22760</v>
      </c>
      <c r="I1381" t="s">
        <v>8294</v>
      </c>
      <c r="J1381" t="s">
        <v>8295</v>
      </c>
      <c r="K1381" t="s">
        <v>8296</v>
      </c>
      <c r="L1381">
        <v>19980911</v>
      </c>
      <c r="M1381" t="s">
        <v>8336</v>
      </c>
      <c r="N1381">
        <v>223243</v>
      </c>
      <c r="P1381">
        <v>3</v>
      </c>
      <c r="Q1381" t="s">
        <v>357</v>
      </c>
      <c r="S1381" t="s">
        <v>835</v>
      </c>
      <c r="X1381" t="s">
        <v>359</v>
      </c>
      <c r="Z1381" t="s">
        <v>360</v>
      </c>
    </row>
    <row r="1382" spans="1:26">
      <c r="A1382" t="s">
        <v>8348</v>
      </c>
      <c r="B1382">
        <v>77297335</v>
      </c>
      <c r="C1382" t="s">
        <v>8346</v>
      </c>
      <c r="D1382" t="s">
        <v>8347</v>
      </c>
      <c r="E1382" t="s">
        <v>351</v>
      </c>
      <c r="F1382">
        <v>23</v>
      </c>
      <c r="G1382" t="s">
        <v>352</v>
      </c>
      <c r="H1382">
        <v>22760</v>
      </c>
      <c r="I1382" t="s">
        <v>8294</v>
      </c>
      <c r="J1382" t="s">
        <v>8295</v>
      </c>
      <c r="K1382" t="s">
        <v>8296</v>
      </c>
      <c r="L1382">
        <v>19981113</v>
      </c>
      <c r="M1382" t="s">
        <v>8348</v>
      </c>
      <c r="N1382">
        <v>223243</v>
      </c>
      <c r="P1382">
        <v>3</v>
      </c>
      <c r="Q1382" t="s">
        <v>357</v>
      </c>
      <c r="S1382" t="s">
        <v>835</v>
      </c>
      <c r="X1382" t="s">
        <v>359</v>
      </c>
      <c r="Z1382" t="s">
        <v>360</v>
      </c>
    </row>
    <row r="1383" spans="1:26">
      <c r="A1383" t="s">
        <v>8351</v>
      </c>
      <c r="B1383">
        <v>77298235</v>
      </c>
      <c r="C1383" t="s">
        <v>8349</v>
      </c>
      <c r="D1383" t="s">
        <v>8350</v>
      </c>
      <c r="E1383" t="s">
        <v>351</v>
      </c>
      <c r="F1383">
        <v>23</v>
      </c>
      <c r="G1383" t="s">
        <v>352</v>
      </c>
      <c r="H1383">
        <v>22760</v>
      </c>
      <c r="I1383" t="s">
        <v>8294</v>
      </c>
      <c r="J1383" t="s">
        <v>8295</v>
      </c>
      <c r="K1383" t="s">
        <v>8296</v>
      </c>
      <c r="L1383">
        <v>19981108</v>
      </c>
      <c r="M1383" t="s">
        <v>8351</v>
      </c>
      <c r="N1383">
        <v>223243</v>
      </c>
      <c r="P1383">
        <v>3</v>
      </c>
      <c r="Q1383" t="s">
        <v>357</v>
      </c>
      <c r="S1383" t="s">
        <v>835</v>
      </c>
      <c r="X1383" t="s">
        <v>359</v>
      </c>
      <c r="Z1383" t="s">
        <v>360</v>
      </c>
    </row>
    <row r="1384" spans="1:26">
      <c r="A1384" t="s">
        <v>8366</v>
      </c>
      <c r="B1384">
        <v>77302019</v>
      </c>
      <c r="C1384" t="s">
        <v>8364</v>
      </c>
      <c r="D1384" t="s">
        <v>8365</v>
      </c>
      <c r="E1384" t="s">
        <v>351</v>
      </c>
      <c r="F1384">
        <v>23</v>
      </c>
      <c r="G1384" t="s">
        <v>352</v>
      </c>
      <c r="H1384">
        <v>22760</v>
      </c>
      <c r="I1384" t="s">
        <v>8294</v>
      </c>
      <c r="J1384" t="s">
        <v>8295</v>
      </c>
      <c r="K1384" t="s">
        <v>8296</v>
      </c>
      <c r="L1384">
        <v>19990222</v>
      </c>
      <c r="M1384" t="s">
        <v>8366</v>
      </c>
      <c r="N1384">
        <v>223243</v>
      </c>
      <c r="P1384">
        <v>3</v>
      </c>
      <c r="Q1384" t="s">
        <v>357</v>
      </c>
      <c r="S1384" t="s">
        <v>835</v>
      </c>
      <c r="X1384" t="s">
        <v>359</v>
      </c>
      <c r="Z1384" t="s">
        <v>360</v>
      </c>
    </row>
    <row r="1385" spans="1:26">
      <c r="A1385" t="s">
        <v>8369</v>
      </c>
      <c r="B1385">
        <v>77302625</v>
      </c>
      <c r="C1385" t="s">
        <v>8367</v>
      </c>
      <c r="D1385" t="s">
        <v>8368</v>
      </c>
      <c r="E1385" t="s">
        <v>351</v>
      </c>
      <c r="F1385">
        <v>23</v>
      </c>
      <c r="G1385" t="s">
        <v>352</v>
      </c>
      <c r="H1385">
        <v>22760</v>
      </c>
      <c r="I1385" t="s">
        <v>8294</v>
      </c>
      <c r="J1385" t="s">
        <v>8295</v>
      </c>
      <c r="K1385" t="s">
        <v>8296</v>
      </c>
      <c r="L1385">
        <v>19980819</v>
      </c>
      <c r="M1385" t="s">
        <v>8369</v>
      </c>
      <c r="N1385">
        <v>223243</v>
      </c>
      <c r="P1385">
        <v>3</v>
      </c>
      <c r="Q1385" t="s">
        <v>357</v>
      </c>
      <c r="S1385" t="s">
        <v>835</v>
      </c>
      <c r="X1385" t="s">
        <v>359</v>
      </c>
      <c r="Z1385" t="s">
        <v>360</v>
      </c>
    </row>
    <row r="1386" spans="1:26">
      <c r="A1386" t="s">
        <v>8321</v>
      </c>
      <c r="B1386">
        <v>82229023</v>
      </c>
      <c r="C1386" t="s">
        <v>8319</v>
      </c>
      <c r="D1386" t="s">
        <v>8320</v>
      </c>
      <c r="E1386" t="s">
        <v>351</v>
      </c>
      <c r="F1386">
        <v>23</v>
      </c>
      <c r="G1386" t="s">
        <v>352</v>
      </c>
      <c r="H1386">
        <v>22760</v>
      </c>
      <c r="I1386" t="s">
        <v>8294</v>
      </c>
      <c r="J1386" t="s">
        <v>8295</v>
      </c>
      <c r="K1386" t="s">
        <v>8296</v>
      </c>
      <c r="L1386">
        <v>19980611</v>
      </c>
      <c r="M1386" t="s">
        <v>8321</v>
      </c>
      <c r="N1386">
        <v>223243</v>
      </c>
      <c r="P1386">
        <v>3</v>
      </c>
      <c r="Q1386" t="s">
        <v>357</v>
      </c>
      <c r="S1386" t="s">
        <v>835</v>
      </c>
      <c r="X1386" t="s">
        <v>359</v>
      </c>
      <c r="Z1386" t="s">
        <v>360</v>
      </c>
    </row>
    <row r="1387" spans="1:26">
      <c r="A1387" t="s">
        <v>8324</v>
      </c>
      <c r="B1387">
        <v>82229124</v>
      </c>
      <c r="C1387" t="s">
        <v>8322</v>
      </c>
      <c r="D1387" t="s">
        <v>8323</v>
      </c>
      <c r="E1387" t="s">
        <v>351</v>
      </c>
      <c r="F1387">
        <v>23</v>
      </c>
      <c r="G1387" t="s">
        <v>352</v>
      </c>
      <c r="H1387">
        <v>22760</v>
      </c>
      <c r="I1387" t="s">
        <v>8294</v>
      </c>
      <c r="J1387" t="s">
        <v>8295</v>
      </c>
      <c r="K1387" t="s">
        <v>8296</v>
      </c>
      <c r="L1387">
        <v>19990315</v>
      </c>
      <c r="M1387" t="s">
        <v>8324</v>
      </c>
      <c r="N1387">
        <v>223243</v>
      </c>
      <c r="P1387">
        <v>3</v>
      </c>
      <c r="Q1387" t="s">
        <v>357</v>
      </c>
      <c r="S1387" t="s">
        <v>835</v>
      </c>
      <c r="X1387" t="s">
        <v>359</v>
      </c>
      <c r="Z1387" t="s">
        <v>360</v>
      </c>
    </row>
    <row r="1388" spans="1:26">
      <c r="A1388" t="s">
        <v>8360</v>
      </c>
      <c r="B1388">
        <v>88210827</v>
      </c>
      <c r="C1388" t="s">
        <v>8358</v>
      </c>
      <c r="D1388" t="s">
        <v>8359</v>
      </c>
      <c r="E1388" t="s">
        <v>351</v>
      </c>
      <c r="F1388">
        <v>23</v>
      </c>
      <c r="G1388" t="s">
        <v>352</v>
      </c>
      <c r="H1388">
        <v>22760</v>
      </c>
      <c r="I1388" t="s">
        <v>8294</v>
      </c>
      <c r="J1388" t="s">
        <v>8295</v>
      </c>
      <c r="K1388" t="s">
        <v>8296</v>
      </c>
      <c r="L1388">
        <v>19991011</v>
      </c>
      <c r="M1388" t="s">
        <v>8360</v>
      </c>
      <c r="N1388">
        <v>223243</v>
      </c>
      <c r="P1388">
        <v>2</v>
      </c>
      <c r="Q1388" t="s">
        <v>357</v>
      </c>
      <c r="S1388" t="s">
        <v>835</v>
      </c>
      <c r="X1388" t="s">
        <v>359</v>
      </c>
      <c r="Z1388" t="s">
        <v>360</v>
      </c>
    </row>
    <row r="1389" spans="1:26">
      <c r="A1389" t="s">
        <v>8333</v>
      </c>
      <c r="B1389">
        <v>63628530</v>
      </c>
      <c r="C1389" t="s">
        <v>8331</v>
      </c>
      <c r="D1389" t="s">
        <v>8332</v>
      </c>
      <c r="E1389" t="s">
        <v>351</v>
      </c>
      <c r="F1389">
        <v>23</v>
      </c>
      <c r="G1389" t="s">
        <v>352</v>
      </c>
      <c r="H1389">
        <v>22760</v>
      </c>
      <c r="I1389" t="s">
        <v>8294</v>
      </c>
      <c r="J1389" t="s">
        <v>8295</v>
      </c>
      <c r="K1389" t="s">
        <v>8296</v>
      </c>
      <c r="L1389">
        <v>20001002</v>
      </c>
      <c r="M1389" t="s">
        <v>8333</v>
      </c>
      <c r="N1389">
        <v>223243</v>
      </c>
      <c r="P1389">
        <v>1</v>
      </c>
      <c r="Q1389" t="s">
        <v>357</v>
      </c>
      <c r="S1389" t="s">
        <v>835</v>
      </c>
      <c r="X1389" t="s">
        <v>359</v>
      </c>
      <c r="Z1389" t="s">
        <v>360</v>
      </c>
    </row>
    <row r="1390" spans="1:26">
      <c r="A1390" t="s">
        <v>8312</v>
      </c>
      <c r="B1390">
        <v>99222933</v>
      </c>
      <c r="C1390" t="s">
        <v>8310</v>
      </c>
      <c r="D1390" t="s">
        <v>8311</v>
      </c>
      <c r="E1390" t="s">
        <v>351</v>
      </c>
      <c r="F1390">
        <v>23</v>
      </c>
      <c r="G1390" t="s">
        <v>352</v>
      </c>
      <c r="H1390">
        <v>22760</v>
      </c>
      <c r="I1390" t="s">
        <v>8294</v>
      </c>
      <c r="J1390" t="s">
        <v>8295</v>
      </c>
      <c r="K1390" t="s">
        <v>8296</v>
      </c>
      <c r="L1390">
        <v>20000423</v>
      </c>
      <c r="M1390" t="s">
        <v>8312</v>
      </c>
      <c r="N1390">
        <v>223243</v>
      </c>
      <c r="P1390">
        <v>1</v>
      </c>
      <c r="Q1390" t="s">
        <v>357</v>
      </c>
      <c r="S1390" t="s">
        <v>835</v>
      </c>
      <c r="X1390" t="s">
        <v>359</v>
      </c>
      <c r="Z1390" t="s">
        <v>360</v>
      </c>
    </row>
    <row r="1391" spans="1:26">
      <c r="A1391" t="s">
        <v>8318</v>
      </c>
      <c r="B1391">
        <v>99223429</v>
      </c>
      <c r="C1391" t="s">
        <v>8316</v>
      </c>
      <c r="D1391" t="s">
        <v>8317</v>
      </c>
      <c r="E1391" t="s">
        <v>351</v>
      </c>
      <c r="F1391">
        <v>23</v>
      </c>
      <c r="G1391" t="s">
        <v>352</v>
      </c>
      <c r="H1391">
        <v>22760</v>
      </c>
      <c r="I1391" t="s">
        <v>8294</v>
      </c>
      <c r="J1391" t="s">
        <v>8295</v>
      </c>
      <c r="K1391" t="s">
        <v>8296</v>
      </c>
      <c r="L1391">
        <v>20000827</v>
      </c>
      <c r="M1391" t="s">
        <v>8318</v>
      </c>
      <c r="N1391">
        <v>223243</v>
      </c>
      <c r="P1391">
        <v>1</v>
      </c>
      <c r="Q1391" t="s">
        <v>357</v>
      </c>
      <c r="S1391" t="s">
        <v>835</v>
      </c>
      <c r="X1391" t="s">
        <v>359</v>
      </c>
      <c r="Z1391" t="s">
        <v>360</v>
      </c>
    </row>
    <row r="1392" spans="1:26">
      <c r="A1392" t="s">
        <v>8345</v>
      </c>
      <c r="B1392">
        <v>99224834</v>
      </c>
      <c r="C1392" t="s">
        <v>8343</v>
      </c>
      <c r="D1392" t="s">
        <v>8344</v>
      </c>
      <c r="E1392" t="s">
        <v>351</v>
      </c>
      <c r="F1392">
        <v>23</v>
      </c>
      <c r="G1392" t="s">
        <v>352</v>
      </c>
      <c r="H1392">
        <v>22760</v>
      </c>
      <c r="I1392" t="s">
        <v>8294</v>
      </c>
      <c r="J1392" t="s">
        <v>8295</v>
      </c>
      <c r="K1392" t="s">
        <v>8296</v>
      </c>
      <c r="L1392">
        <v>20001116</v>
      </c>
      <c r="M1392" t="s">
        <v>8345</v>
      </c>
      <c r="N1392">
        <v>223243</v>
      </c>
      <c r="P1392">
        <v>1</v>
      </c>
      <c r="Q1392" t="s">
        <v>357</v>
      </c>
      <c r="S1392" t="s">
        <v>835</v>
      </c>
      <c r="X1392" t="s">
        <v>359</v>
      </c>
      <c r="Z1392" t="s">
        <v>360</v>
      </c>
    </row>
    <row r="1393" spans="1:26">
      <c r="A1393" t="s">
        <v>8354</v>
      </c>
      <c r="B1393">
        <v>99225027</v>
      </c>
      <c r="C1393" t="s">
        <v>8352</v>
      </c>
      <c r="D1393" t="s">
        <v>8353</v>
      </c>
      <c r="E1393" t="s">
        <v>351</v>
      </c>
      <c r="F1393">
        <v>23</v>
      </c>
      <c r="G1393" t="s">
        <v>352</v>
      </c>
      <c r="H1393">
        <v>22760</v>
      </c>
      <c r="I1393" t="s">
        <v>8294</v>
      </c>
      <c r="J1393" t="s">
        <v>8295</v>
      </c>
      <c r="K1393" t="s">
        <v>8296</v>
      </c>
      <c r="L1393">
        <v>20001009</v>
      </c>
      <c r="M1393" t="s">
        <v>8354</v>
      </c>
      <c r="N1393">
        <v>223243</v>
      </c>
      <c r="P1393">
        <v>1</v>
      </c>
      <c r="Q1393" t="s">
        <v>357</v>
      </c>
      <c r="S1393" t="s">
        <v>835</v>
      </c>
      <c r="X1393" t="s">
        <v>359</v>
      </c>
      <c r="Z1393" t="s">
        <v>360</v>
      </c>
    </row>
    <row r="1394" spans="1:26">
      <c r="A1394" t="s">
        <v>8664</v>
      </c>
      <c r="B1394">
        <v>39828737</v>
      </c>
      <c r="C1394" t="s">
        <v>8662</v>
      </c>
      <c r="D1394" t="s">
        <v>8663</v>
      </c>
      <c r="E1394" t="s">
        <v>393</v>
      </c>
      <c r="F1394">
        <v>23</v>
      </c>
      <c r="G1394" t="s">
        <v>352</v>
      </c>
      <c r="H1394">
        <v>22761</v>
      </c>
      <c r="I1394" t="s">
        <v>8610</v>
      </c>
      <c r="J1394" t="s">
        <v>8611</v>
      </c>
      <c r="K1394" t="s">
        <v>8612</v>
      </c>
      <c r="L1394">
        <v>19990123</v>
      </c>
      <c r="M1394" t="s">
        <v>8664</v>
      </c>
      <c r="N1394">
        <v>223244</v>
      </c>
      <c r="P1394">
        <v>3</v>
      </c>
      <c r="Q1394" t="s">
        <v>357</v>
      </c>
      <c r="S1394" t="s">
        <v>358</v>
      </c>
      <c r="X1394" t="s">
        <v>359</v>
      </c>
      <c r="Z1394" t="s">
        <v>360</v>
      </c>
    </row>
    <row r="1395" spans="1:26">
      <c r="A1395" t="s">
        <v>8625</v>
      </c>
      <c r="B1395">
        <v>39875638</v>
      </c>
      <c r="C1395" t="s">
        <v>8623</v>
      </c>
      <c r="D1395" t="s">
        <v>8624</v>
      </c>
      <c r="E1395" t="s">
        <v>393</v>
      </c>
      <c r="F1395">
        <v>23</v>
      </c>
      <c r="G1395" t="s">
        <v>352</v>
      </c>
      <c r="H1395">
        <v>22761</v>
      </c>
      <c r="I1395" t="s">
        <v>8610</v>
      </c>
      <c r="J1395" t="s">
        <v>8611</v>
      </c>
      <c r="K1395" t="s">
        <v>8612</v>
      </c>
      <c r="L1395">
        <v>19980806</v>
      </c>
      <c r="M1395" t="s">
        <v>8625</v>
      </c>
      <c r="N1395">
        <v>223244</v>
      </c>
      <c r="P1395">
        <v>3</v>
      </c>
      <c r="Q1395" t="s">
        <v>357</v>
      </c>
      <c r="S1395" t="s">
        <v>358</v>
      </c>
      <c r="X1395" t="s">
        <v>359</v>
      </c>
      <c r="Z1395" t="s">
        <v>360</v>
      </c>
    </row>
    <row r="1396" spans="1:26">
      <c r="A1396" t="s">
        <v>8616</v>
      </c>
      <c r="B1396">
        <v>45773026</v>
      </c>
      <c r="C1396" t="s">
        <v>8614</v>
      </c>
      <c r="D1396" t="s">
        <v>8615</v>
      </c>
      <c r="E1396" t="s">
        <v>393</v>
      </c>
      <c r="F1396">
        <v>23</v>
      </c>
      <c r="G1396" t="s">
        <v>352</v>
      </c>
      <c r="H1396">
        <v>22761</v>
      </c>
      <c r="I1396" t="s">
        <v>8610</v>
      </c>
      <c r="J1396" t="s">
        <v>8611</v>
      </c>
      <c r="K1396" t="s">
        <v>8612</v>
      </c>
      <c r="L1396">
        <v>19981027</v>
      </c>
      <c r="M1396" t="s">
        <v>8616</v>
      </c>
      <c r="N1396">
        <v>223244</v>
      </c>
      <c r="P1396">
        <v>3</v>
      </c>
      <c r="Q1396" t="s">
        <v>357</v>
      </c>
      <c r="S1396" t="s">
        <v>358</v>
      </c>
      <c r="X1396" t="s">
        <v>359</v>
      </c>
      <c r="Z1396" t="s">
        <v>360</v>
      </c>
    </row>
    <row r="1397" spans="1:26">
      <c r="A1397" t="s">
        <v>8646</v>
      </c>
      <c r="B1397">
        <v>49497740</v>
      </c>
      <c r="C1397" t="s">
        <v>8644</v>
      </c>
      <c r="D1397" t="s">
        <v>8645</v>
      </c>
      <c r="E1397" t="s">
        <v>393</v>
      </c>
      <c r="F1397">
        <v>23</v>
      </c>
      <c r="G1397" t="s">
        <v>352</v>
      </c>
      <c r="H1397">
        <v>22761</v>
      </c>
      <c r="I1397" t="s">
        <v>8610</v>
      </c>
      <c r="J1397" t="s">
        <v>8611</v>
      </c>
      <c r="K1397" t="s">
        <v>8612</v>
      </c>
      <c r="L1397">
        <v>19990820</v>
      </c>
      <c r="M1397" t="s">
        <v>8646</v>
      </c>
      <c r="N1397">
        <v>223244</v>
      </c>
      <c r="P1397">
        <v>2</v>
      </c>
      <c r="Q1397" t="s">
        <v>357</v>
      </c>
      <c r="S1397" t="s">
        <v>358</v>
      </c>
      <c r="X1397" t="s">
        <v>359</v>
      </c>
      <c r="Z1397" t="s">
        <v>360</v>
      </c>
    </row>
    <row r="1398" spans="1:26">
      <c r="A1398" t="s">
        <v>8691</v>
      </c>
      <c r="B1398">
        <v>53165727</v>
      </c>
      <c r="C1398" t="s">
        <v>8689</v>
      </c>
      <c r="D1398" t="s">
        <v>8690</v>
      </c>
      <c r="E1398" t="s">
        <v>393</v>
      </c>
      <c r="F1398">
        <v>23</v>
      </c>
      <c r="G1398" t="s">
        <v>352</v>
      </c>
      <c r="H1398">
        <v>22761</v>
      </c>
      <c r="I1398" t="s">
        <v>8610</v>
      </c>
      <c r="J1398" t="s">
        <v>8611</v>
      </c>
      <c r="K1398" t="s">
        <v>8612</v>
      </c>
      <c r="L1398">
        <v>19990805</v>
      </c>
      <c r="M1398" t="s">
        <v>8691</v>
      </c>
      <c r="N1398">
        <v>223244</v>
      </c>
      <c r="P1398">
        <v>2</v>
      </c>
      <c r="Q1398" t="s">
        <v>357</v>
      </c>
      <c r="S1398" t="s">
        <v>358</v>
      </c>
      <c r="X1398" t="s">
        <v>359</v>
      </c>
      <c r="Z1398" t="s">
        <v>360</v>
      </c>
    </row>
    <row r="1399" spans="1:26">
      <c r="A1399" t="s">
        <v>8688</v>
      </c>
      <c r="B1399">
        <v>53781024</v>
      </c>
      <c r="C1399" t="s">
        <v>8686</v>
      </c>
      <c r="D1399" t="s">
        <v>8687</v>
      </c>
      <c r="E1399" t="s">
        <v>393</v>
      </c>
      <c r="F1399">
        <v>23</v>
      </c>
      <c r="G1399" t="s">
        <v>352</v>
      </c>
      <c r="H1399">
        <v>22761</v>
      </c>
      <c r="I1399" t="s">
        <v>8610</v>
      </c>
      <c r="J1399" t="s">
        <v>8611</v>
      </c>
      <c r="K1399" t="s">
        <v>8612</v>
      </c>
      <c r="L1399">
        <v>20000313</v>
      </c>
      <c r="M1399" t="s">
        <v>8688</v>
      </c>
      <c r="N1399">
        <v>223244</v>
      </c>
      <c r="P1399">
        <v>2</v>
      </c>
      <c r="Q1399" t="s">
        <v>357</v>
      </c>
      <c r="S1399" t="s">
        <v>358</v>
      </c>
      <c r="X1399" t="s">
        <v>359</v>
      </c>
      <c r="Z1399" t="s">
        <v>360</v>
      </c>
    </row>
    <row r="1400" spans="1:26">
      <c r="A1400" t="s">
        <v>8670</v>
      </c>
      <c r="B1400">
        <v>69406934</v>
      </c>
      <c r="C1400" t="s">
        <v>8668</v>
      </c>
      <c r="D1400" t="s">
        <v>8669</v>
      </c>
      <c r="E1400" t="s">
        <v>393</v>
      </c>
      <c r="F1400">
        <v>23</v>
      </c>
      <c r="G1400" t="s">
        <v>352</v>
      </c>
      <c r="H1400">
        <v>22761</v>
      </c>
      <c r="I1400" t="s">
        <v>8610</v>
      </c>
      <c r="J1400" t="s">
        <v>8611</v>
      </c>
      <c r="K1400" t="s">
        <v>8612</v>
      </c>
      <c r="L1400">
        <v>19980906</v>
      </c>
      <c r="M1400" t="s">
        <v>8670</v>
      </c>
      <c r="N1400">
        <v>223244</v>
      </c>
      <c r="P1400">
        <v>3</v>
      </c>
      <c r="Q1400" t="s">
        <v>357</v>
      </c>
      <c r="S1400" t="s">
        <v>358</v>
      </c>
      <c r="X1400" t="s">
        <v>359</v>
      </c>
      <c r="Z1400" t="s">
        <v>360</v>
      </c>
    </row>
    <row r="1401" spans="1:26">
      <c r="A1401" t="s">
        <v>8673</v>
      </c>
      <c r="B1401">
        <v>73385228</v>
      </c>
      <c r="C1401" t="s">
        <v>8671</v>
      </c>
      <c r="D1401" t="s">
        <v>8672</v>
      </c>
      <c r="E1401" t="s">
        <v>393</v>
      </c>
      <c r="F1401">
        <v>23</v>
      </c>
      <c r="G1401" t="s">
        <v>352</v>
      </c>
      <c r="H1401">
        <v>22761</v>
      </c>
      <c r="I1401" t="s">
        <v>8610</v>
      </c>
      <c r="J1401" t="s">
        <v>8611</v>
      </c>
      <c r="K1401" t="s">
        <v>8612</v>
      </c>
      <c r="L1401">
        <v>19990822</v>
      </c>
      <c r="M1401" t="s">
        <v>8673</v>
      </c>
      <c r="N1401">
        <v>223244</v>
      </c>
      <c r="P1401">
        <v>2</v>
      </c>
      <c r="Q1401" t="s">
        <v>357</v>
      </c>
      <c r="S1401" t="s">
        <v>358</v>
      </c>
      <c r="X1401" t="s">
        <v>359</v>
      </c>
      <c r="Z1401" t="s">
        <v>360</v>
      </c>
    </row>
    <row r="1402" spans="1:26">
      <c r="A1402" t="s">
        <v>8649</v>
      </c>
      <c r="B1402">
        <v>77595033</v>
      </c>
      <c r="C1402" t="s">
        <v>8647</v>
      </c>
      <c r="D1402" t="s">
        <v>8648</v>
      </c>
      <c r="E1402" t="s">
        <v>393</v>
      </c>
      <c r="F1402">
        <v>23</v>
      </c>
      <c r="G1402" t="s">
        <v>352</v>
      </c>
      <c r="H1402">
        <v>22761</v>
      </c>
      <c r="I1402" t="s">
        <v>8610</v>
      </c>
      <c r="J1402" t="s">
        <v>8611</v>
      </c>
      <c r="K1402" t="s">
        <v>8612</v>
      </c>
      <c r="L1402">
        <v>19980512</v>
      </c>
      <c r="M1402" t="s">
        <v>8649</v>
      </c>
      <c r="N1402">
        <v>223244</v>
      </c>
      <c r="P1402">
        <v>3</v>
      </c>
      <c r="Q1402" t="s">
        <v>357</v>
      </c>
      <c r="S1402" t="s">
        <v>358</v>
      </c>
      <c r="X1402" t="s">
        <v>359</v>
      </c>
      <c r="Z1402" t="s">
        <v>360</v>
      </c>
    </row>
    <row r="1403" spans="1:26">
      <c r="A1403" t="s">
        <v>8622</v>
      </c>
      <c r="B1403">
        <v>88938339</v>
      </c>
      <c r="C1403" t="s">
        <v>8620</v>
      </c>
      <c r="D1403" t="s">
        <v>8621</v>
      </c>
      <c r="E1403" t="s">
        <v>393</v>
      </c>
      <c r="F1403">
        <v>23</v>
      </c>
      <c r="G1403" t="s">
        <v>352</v>
      </c>
      <c r="H1403">
        <v>22761</v>
      </c>
      <c r="I1403" t="s">
        <v>8610</v>
      </c>
      <c r="J1403" t="s">
        <v>8611</v>
      </c>
      <c r="K1403" t="s">
        <v>8612</v>
      </c>
      <c r="L1403">
        <v>19991030</v>
      </c>
      <c r="M1403" t="s">
        <v>8622</v>
      </c>
      <c r="N1403">
        <v>223244</v>
      </c>
      <c r="P1403">
        <v>2</v>
      </c>
      <c r="Q1403" t="s">
        <v>357</v>
      </c>
      <c r="S1403" t="s">
        <v>358</v>
      </c>
      <c r="X1403" t="s">
        <v>359</v>
      </c>
      <c r="Z1403" t="s">
        <v>360</v>
      </c>
    </row>
    <row r="1404" spans="1:26">
      <c r="A1404" t="s">
        <v>8655</v>
      </c>
      <c r="B1404">
        <v>88938642</v>
      </c>
      <c r="C1404" t="s">
        <v>8653</v>
      </c>
      <c r="D1404" t="s">
        <v>8654</v>
      </c>
      <c r="E1404" t="s">
        <v>393</v>
      </c>
      <c r="F1404">
        <v>23</v>
      </c>
      <c r="G1404" t="s">
        <v>352</v>
      </c>
      <c r="H1404">
        <v>22761</v>
      </c>
      <c r="I1404" t="s">
        <v>8610</v>
      </c>
      <c r="J1404" t="s">
        <v>8611</v>
      </c>
      <c r="K1404" t="s">
        <v>8612</v>
      </c>
      <c r="L1404">
        <v>20000225</v>
      </c>
      <c r="M1404" t="s">
        <v>8655</v>
      </c>
      <c r="N1404">
        <v>223244</v>
      </c>
      <c r="P1404">
        <v>2</v>
      </c>
      <c r="Q1404" t="s">
        <v>357</v>
      </c>
      <c r="S1404" t="s">
        <v>358</v>
      </c>
      <c r="X1404" t="s">
        <v>359</v>
      </c>
      <c r="Z1404" t="s">
        <v>360</v>
      </c>
    </row>
    <row r="1405" spans="1:26">
      <c r="A1405" t="s">
        <v>8637</v>
      </c>
      <c r="B1405">
        <v>88938743</v>
      </c>
      <c r="C1405" t="s">
        <v>8635</v>
      </c>
      <c r="D1405" t="s">
        <v>8636</v>
      </c>
      <c r="E1405" t="s">
        <v>393</v>
      </c>
      <c r="F1405">
        <v>23</v>
      </c>
      <c r="G1405" t="s">
        <v>352</v>
      </c>
      <c r="H1405">
        <v>22761</v>
      </c>
      <c r="I1405" t="s">
        <v>8610</v>
      </c>
      <c r="J1405" t="s">
        <v>8611</v>
      </c>
      <c r="K1405" t="s">
        <v>8612</v>
      </c>
      <c r="L1405">
        <v>19990808</v>
      </c>
      <c r="M1405" t="s">
        <v>8637</v>
      </c>
      <c r="N1405">
        <v>223244</v>
      </c>
      <c r="P1405">
        <v>2</v>
      </c>
      <c r="Q1405" t="s">
        <v>357</v>
      </c>
      <c r="S1405" t="s">
        <v>358</v>
      </c>
      <c r="X1405" t="s">
        <v>359</v>
      </c>
      <c r="Z1405" t="s">
        <v>360</v>
      </c>
    </row>
    <row r="1406" spans="1:26">
      <c r="A1406" t="s">
        <v>8628</v>
      </c>
      <c r="B1406">
        <v>60788433</v>
      </c>
      <c r="C1406" t="s">
        <v>8626</v>
      </c>
      <c r="D1406" t="s">
        <v>8627</v>
      </c>
      <c r="E1406" t="s">
        <v>393</v>
      </c>
      <c r="F1406">
        <v>23</v>
      </c>
      <c r="G1406" t="s">
        <v>352</v>
      </c>
      <c r="H1406">
        <v>22761</v>
      </c>
      <c r="I1406" t="s">
        <v>8610</v>
      </c>
      <c r="J1406" t="s">
        <v>8611</v>
      </c>
      <c r="K1406" t="s">
        <v>8612</v>
      </c>
      <c r="L1406">
        <v>20000816</v>
      </c>
      <c r="M1406" t="s">
        <v>8628</v>
      </c>
      <c r="N1406">
        <v>223244</v>
      </c>
      <c r="P1406">
        <v>1</v>
      </c>
      <c r="Q1406" t="s">
        <v>357</v>
      </c>
      <c r="S1406" t="s">
        <v>358</v>
      </c>
      <c r="X1406" t="s">
        <v>359</v>
      </c>
      <c r="Z1406" t="s">
        <v>360</v>
      </c>
    </row>
    <row r="1407" spans="1:26">
      <c r="A1407" t="s">
        <v>8667</v>
      </c>
      <c r="B1407">
        <v>46563832</v>
      </c>
      <c r="C1407" t="s">
        <v>8665</v>
      </c>
      <c r="D1407" t="s">
        <v>8666</v>
      </c>
      <c r="E1407" t="s">
        <v>351</v>
      </c>
      <c r="F1407">
        <v>23</v>
      </c>
      <c r="G1407" t="s">
        <v>352</v>
      </c>
      <c r="H1407">
        <v>22761</v>
      </c>
      <c r="I1407" t="s">
        <v>8610</v>
      </c>
      <c r="J1407" t="s">
        <v>8611</v>
      </c>
      <c r="K1407" t="s">
        <v>8612</v>
      </c>
      <c r="L1407">
        <v>19990530</v>
      </c>
      <c r="M1407" t="s">
        <v>8667</v>
      </c>
      <c r="N1407">
        <v>223244</v>
      </c>
      <c r="P1407">
        <v>2</v>
      </c>
      <c r="Q1407" t="s">
        <v>357</v>
      </c>
      <c r="S1407" t="s">
        <v>358</v>
      </c>
      <c r="X1407" t="s">
        <v>359</v>
      </c>
      <c r="Z1407" t="s">
        <v>360</v>
      </c>
    </row>
    <row r="1408" spans="1:26">
      <c r="A1408" t="s">
        <v>8679</v>
      </c>
      <c r="B1408">
        <v>47445125</v>
      </c>
      <c r="C1408" t="s">
        <v>8677</v>
      </c>
      <c r="D1408" t="s">
        <v>8678</v>
      </c>
      <c r="E1408" t="s">
        <v>351</v>
      </c>
      <c r="F1408">
        <v>23</v>
      </c>
      <c r="G1408" t="s">
        <v>352</v>
      </c>
      <c r="H1408">
        <v>22761</v>
      </c>
      <c r="I1408" t="s">
        <v>8610</v>
      </c>
      <c r="J1408" t="s">
        <v>8611</v>
      </c>
      <c r="K1408" t="s">
        <v>8612</v>
      </c>
      <c r="L1408">
        <v>19990402</v>
      </c>
      <c r="M1408" t="s">
        <v>8679</v>
      </c>
      <c r="N1408">
        <v>223244</v>
      </c>
      <c r="P1408">
        <v>2</v>
      </c>
      <c r="Q1408" t="s">
        <v>357</v>
      </c>
      <c r="S1408" t="s">
        <v>358</v>
      </c>
      <c r="X1408" t="s">
        <v>359</v>
      </c>
      <c r="Z1408" t="s">
        <v>360</v>
      </c>
    </row>
    <row r="1409" spans="1:26">
      <c r="A1409" t="s">
        <v>8682</v>
      </c>
      <c r="B1409">
        <v>47673835</v>
      </c>
      <c r="C1409" t="s">
        <v>8680</v>
      </c>
      <c r="D1409" t="s">
        <v>8681</v>
      </c>
      <c r="E1409" t="s">
        <v>351</v>
      </c>
      <c r="F1409">
        <v>23</v>
      </c>
      <c r="G1409" t="s">
        <v>352</v>
      </c>
      <c r="H1409">
        <v>22761</v>
      </c>
      <c r="I1409" t="s">
        <v>8610</v>
      </c>
      <c r="J1409" t="s">
        <v>8611</v>
      </c>
      <c r="K1409" t="s">
        <v>8612</v>
      </c>
      <c r="L1409">
        <v>19990608</v>
      </c>
      <c r="M1409" t="s">
        <v>8682</v>
      </c>
      <c r="N1409">
        <v>223244</v>
      </c>
      <c r="P1409">
        <v>2</v>
      </c>
      <c r="Q1409" t="s">
        <v>357</v>
      </c>
      <c r="S1409" t="s">
        <v>358</v>
      </c>
      <c r="X1409" t="s">
        <v>359</v>
      </c>
      <c r="Z1409" t="s">
        <v>360</v>
      </c>
    </row>
    <row r="1410" spans="1:26">
      <c r="A1410" t="s">
        <v>8631</v>
      </c>
      <c r="B1410">
        <v>49402019</v>
      </c>
      <c r="C1410" t="s">
        <v>8629</v>
      </c>
      <c r="D1410" t="s">
        <v>8630</v>
      </c>
      <c r="E1410" t="s">
        <v>351</v>
      </c>
      <c r="F1410">
        <v>23</v>
      </c>
      <c r="G1410" t="s">
        <v>352</v>
      </c>
      <c r="H1410">
        <v>22761</v>
      </c>
      <c r="I1410" t="s">
        <v>8610</v>
      </c>
      <c r="J1410" t="s">
        <v>8611</v>
      </c>
      <c r="K1410" t="s">
        <v>8612</v>
      </c>
      <c r="L1410">
        <v>19991102</v>
      </c>
      <c r="M1410" t="s">
        <v>8631</v>
      </c>
      <c r="N1410">
        <v>223244</v>
      </c>
      <c r="P1410">
        <v>2</v>
      </c>
      <c r="Q1410" t="s">
        <v>357</v>
      </c>
      <c r="S1410" t="s">
        <v>358</v>
      </c>
      <c r="X1410" t="s">
        <v>359</v>
      </c>
      <c r="Z1410" t="s">
        <v>360</v>
      </c>
    </row>
    <row r="1411" spans="1:26">
      <c r="A1411" t="s">
        <v>8685</v>
      </c>
      <c r="B1411">
        <v>55384631</v>
      </c>
      <c r="C1411" t="s">
        <v>8683</v>
      </c>
      <c r="D1411" t="s">
        <v>8684</v>
      </c>
      <c r="E1411" t="s">
        <v>351</v>
      </c>
      <c r="F1411">
        <v>23</v>
      </c>
      <c r="G1411" t="s">
        <v>352</v>
      </c>
      <c r="H1411">
        <v>22761</v>
      </c>
      <c r="I1411" t="s">
        <v>8610</v>
      </c>
      <c r="J1411" t="s">
        <v>8611</v>
      </c>
      <c r="K1411" t="s">
        <v>8612</v>
      </c>
      <c r="L1411">
        <v>19990705</v>
      </c>
      <c r="M1411" t="s">
        <v>8685</v>
      </c>
      <c r="N1411">
        <v>223244</v>
      </c>
      <c r="P1411">
        <v>2</v>
      </c>
      <c r="Q1411" t="s">
        <v>357</v>
      </c>
      <c r="S1411" t="s">
        <v>358</v>
      </c>
      <c r="X1411" t="s">
        <v>359</v>
      </c>
      <c r="Z1411" t="s">
        <v>360</v>
      </c>
    </row>
    <row r="1412" spans="1:26">
      <c r="A1412" t="s">
        <v>8661</v>
      </c>
      <c r="B1412">
        <v>67838537</v>
      </c>
      <c r="C1412" t="s">
        <v>8659</v>
      </c>
      <c r="D1412" t="s">
        <v>8660</v>
      </c>
      <c r="E1412" t="s">
        <v>351</v>
      </c>
      <c r="F1412">
        <v>23</v>
      </c>
      <c r="G1412" t="s">
        <v>352</v>
      </c>
      <c r="H1412">
        <v>22761</v>
      </c>
      <c r="I1412" t="s">
        <v>8610</v>
      </c>
      <c r="J1412" t="s">
        <v>8611</v>
      </c>
      <c r="K1412" t="s">
        <v>8612</v>
      </c>
      <c r="L1412">
        <v>19990115</v>
      </c>
      <c r="M1412" t="s">
        <v>8661</v>
      </c>
      <c r="N1412">
        <v>223244</v>
      </c>
      <c r="P1412">
        <v>3</v>
      </c>
      <c r="Q1412" t="s">
        <v>357</v>
      </c>
      <c r="S1412" t="s">
        <v>358</v>
      </c>
      <c r="X1412" t="s">
        <v>359</v>
      </c>
      <c r="Z1412" t="s">
        <v>360</v>
      </c>
    </row>
    <row r="1413" spans="1:26">
      <c r="A1413" t="s">
        <v>8613</v>
      </c>
      <c r="B1413">
        <v>77592737</v>
      </c>
      <c r="C1413" t="s">
        <v>8608</v>
      </c>
      <c r="D1413" t="s">
        <v>8609</v>
      </c>
      <c r="E1413" t="s">
        <v>351</v>
      </c>
      <c r="F1413">
        <v>23</v>
      </c>
      <c r="G1413" t="s">
        <v>352</v>
      </c>
      <c r="H1413">
        <v>22761</v>
      </c>
      <c r="I1413" t="s">
        <v>8610</v>
      </c>
      <c r="J1413" t="s">
        <v>8611</v>
      </c>
      <c r="K1413" t="s">
        <v>8612</v>
      </c>
      <c r="L1413">
        <v>19980526</v>
      </c>
      <c r="M1413" t="s">
        <v>8613</v>
      </c>
      <c r="N1413">
        <v>223244</v>
      </c>
      <c r="P1413">
        <v>3</v>
      </c>
      <c r="Q1413" t="s">
        <v>357</v>
      </c>
      <c r="S1413" t="s">
        <v>358</v>
      </c>
      <c r="X1413" t="s">
        <v>359</v>
      </c>
      <c r="Z1413" t="s">
        <v>360</v>
      </c>
    </row>
    <row r="1414" spans="1:26">
      <c r="A1414" t="s">
        <v>8676</v>
      </c>
      <c r="B1414">
        <v>77593132</v>
      </c>
      <c r="C1414" t="s">
        <v>8674</v>
      </c>
      <c r="D1414" t="s">
        <v>8675</v>
      </c>
      <c r="E1414" t="s">
        <v>351</v>
      </c>
      <c r="F1414">
        <v>23</v>
      </c>
      <c r="G1414" t="s">
        <v>352</v>
      </c>
      <c r="H1414">
        <v>22761</v>
      </c>
      <c r="I1414" t="s">
        <v>8610</v>
      </c>
      <c r="J1414" t="s">
        <v>8611</v>
      </c>
      <c r="K1414" t="s">
        <v>8612</v>
      </c>
      <c r="L1414">
        <v>19990131</v>
      </c>
      <c r="M1414" t="s">
        <v>8676</v>
      </c>
      <c r="N1414">
        <v>223244</v>
      </c>
      <c r="P1414">
        <v>3</v>
      </c>
      <c r="Q1414" t="s">
        <v>357</v>
      </c>
      <c r="S1414" t="s">
        <v>358</v>
      </c>
      <c r="X1414" t="s">
        <v>359</v>
      </c>
      <c r="Z1414" t="s">
        <v>360</v>
      </c>
    </row>
    <row r="1415" spans="1:26">
      <c r="A1415" t="s">
        <v>8640</v>
      </c>
      <c r="B1415">
        <v>85111117</v>
      </c>
      <c r="C1415" t="s">
        <v>8638</v>
      </c>
      <c r="D1415" t="s">
        <v>8639</v>
      </c>
      <c r="E1415" t="s">
        <v>351</v>
      </c>
      <c r="F1415">
        <v>23</v>
      </c>
      <c r="G1415" t="s">
        <v>352</v>
      </c>
      <c r="H1415">
        <v>22761</v>
      </c>
      <c r="I1415" t="s">
        <v>8610</v>
      </c>
      <c r="J1415" t="s">
        <v>8611</v>
      </c>
      <c r="K1415" t="s">
        <v>8612</v>
      </c>
      <c r="L1415">
        <v>19991126</v>
      </c>
      <c r="M1415" t="s">
        <v>8640</v>
      </c>
      <c r="N1415">
        <v>223244</v>
      </c>
      <c r="P1415">
        <v>2</v>
      </c>
      <c r="Q1415" t="s">
        <v>357</v>
      </c>
      <c r="S1415" t="s">
        <v>358</v>
      </c>
      <c r="X1415" t="s">
        <v>359</v>
      </c>
      <c r="Z1415" t="s">
        <v>360</v>
      </c>
    </row>
    <row r="1416" spans="1:26">
      <c r="A1416" t="s">
        <v>8634</v>
      </c>
      <c r="B1416">
        <v>88938541</v>
      </c>
      <c r="C1416" t="s">
        <v>8632</v>
      </c>
      <c r="D1416" t="s">
        <v>8633</v>
      </c>
      <c r="E1416" t="s">
        <v>351</v>
      </c>
      <c r="F1416">
        <v>23</v>
      </c>
      <c r="G1416" t="s">
        <v>352</v>
      </c>
      <c r="H1416">
        <v>22761</v>
      </c>
      <c r="I1416" t="s">
        <v>8610</v>
      </c>
      <c r="J1416" t="s">
        <v>8611</v>
      </c>
      <c r="K1416" t="s">
        <v>8612</v>
      </c>
      <c r="L1416">
        <v>20000310</v>
      </c>
      <c r="M1416" t="s">
        <v>8634</v>
      </c>
      <c r="N1416">
        <v>223244</v>
      </c>
      <c r="P1416">
        <v>2</v>
      </c>
      <c r="Q1416" t="s">
        <v>357</v>
      </c>
      <c r="S1416" t="s">
        <v>358</v>
      </c>
      <c r="X1416" t="s">
        <v>359</v>
      </c>
      <c r="Z1416" t="s">
        <v>360</v>
      </c>
    </row>
    <row r="1417" spans="1:26">
      <c r="A1417" t="s">
        <v>8658</v>
      </c>
      <c r="B1417">
        <v>88938844</v>
      </c>
      <c r="C1417" t="s">
        <v>8656</v>
      </c>
      <c r="D1417" t="s">
        <v>8657</v>
      </c>
      <c r="E1417" t="s">
        <v>351</v>
      </c>
      <c r="F1417">
        <v>23</v>
      </c>
      <c r="G1417" t="s">
        <v>352</v>
      </c>
      <c r="H1417">
        <v>22761</v>
      </c>
      <c r="I1417" t="s">
        <v>8610</v>
      </c>
      <c r="J1417" t="s">
        <v>8611</v>
      </c>
      <c r="K1417" t="s">
        <v>8612</v>
      </c>
      <c r="L1417">
        <v>19990614</v>
      </c>
      <c r="M1417" t="s">
        <v>8658</v>
      </c>
      <c r="N1417">
        <v>223244</v>
      </c>
      <c r="P1417">
        <v>2</v>
      </c>
      <c r="Q1417" t="s">
        <v>357</v>
      </c>
      <c r="S1417" t="s">
        <v>358</v>
      </c>
      <c r="X1417" t="s">
        <v>359</v>
      </c>
      <c r="Z1417" t="s">
        <v>360</v>
      </c>
    </row>
    <row r="1418" spans="1:26">
      <c r="A1418" t="s">
        <v>8643</v>
      </c>
      <c r="B1418">
        <v>63961429</v>
      </c>
      <c r="C1418" t="s">
        <v>8641</v>
      </c>
      <c r="D1418" t="s">
        <v>8642</v>
      </c>
      <c r="E1418" t="s">
        <v>351</v>
      </c>
      <c r="F1418">
        <v>23</v>
      </c>
      <c r="G1418" t="s">
        <v>352</v>
      </c>
      <c r="H1418">
        <v>22761</v>
      </c>
      <c r="I1418" t="s">
        <v>8610</v>
      </c>
      <c r="J1418" t="s">
        <v>8611</v>
      </c>
      <c r="K1418" t="s">
        <v>8612</v>
      </c>
      <c r="L1418">
        <v>20010201</v>
      </c>
      <c r="M1418" t="s">
        <v>8643</v>
      </c>
      <c r="N1418">
        <v>223244</v>
      </c>
      <c r="P1418">
        <v>1</v>
      </c>
      <c r="Q1418" t="s">
        <v>357</v>
      </c>
      <c r="S1418" t="s">
        <v>358</v>
      </c>
      <c r="X1418" t="s">
        <v>359</v>
      </c>
      <c r="Z1418" t="s">
        <v>360</v>
      </c>
    </row>
    <row r="1419" spans="1:26">
      <c r="A1419" t="s">
        <v>8619</v>
      </c>
      <c r="B1419">
        <v>84940732</v>
      </c>
      <c r="C1419" t="s">
        <v>8617</v>
      </c>
      <c r="D1419" t="s">
        <v>8618</v>
      </c>
      <c r="E1419" t="s">
        <v>351</v>
      </c>
      <c r="F1419">
        <v>23</v>
      </c>
      <c r="G1419" t="s">
        <v>352</v>
      </c>
      <c r="H1419">
        <v>22761</v>
      </c>
      <c r="I1419" t="s">
        <v>8610</v>
      </c>
      <c r="J1419" t="s">
        <v>8611</v>
      </c>
      <c r="K1419" t="s">
        <v>8612</v>
      </c>
      <c r="L1419">
        <v>20000419</v>
      </c>
      <c r="M1419" t="s">
        <v>8619</v>
      </c>
      <c r="N1419">
        <v>223244</v>
      </c>
      <c r="P1419">
        <v>1</v>
      </c>
      <c r="Q1419" t="s">
        <v>357</v>
      </c>
      <c r="S1419" t="s">
        <v>358</v>
      </c>
      <c r="X1419" t="s">
        <v>359</v>
      </c>
      <c r="Z1419" t="s">
        <v>360</v>
      </c>
    </row>
    <row r="1420" spans="1:26">
      <c r="A1420" t="s">
        <v>8652</v>
      </c>
      <c r="B1420">
        <v>97965844</v>
      </c>
      <c r="C1420" t="s">
        <v>8650</v>
      </c>
      <c r="D1420" t="s">
        <v>8651</v>
      </c>
      <c r="E1420" t="s">
        <v>351</v>
      </c>
      <c r="F1420">
        <v>23</v>
      </c>
      <c r="G1420" t="s">
        <v>352</v>
      </c>
      <c r="H1420">
        <v>22761</v>
      </c>
      <c r="I1420" t="s">
        <v>8610</v>
      </c>
      <c r="J1420" t="s">
        <v>8611</v>
      </c>
      <c r="K1420" t="s">
        <v>8612</v>
      </c>
      <c r="L1420">
        <v>20000801</v>
      </c>
      <c r="M1420" t="s">
        <v>8652</v>
      </c>
      <c r="N1420">
        <v>223244</v>
      </c>
      <c r="P1420">
        <v>1</v>
      </c>
      <c r="Q1420" t="s">
        <v>357</v>
      </c>
      <c r="S1420" t="s">
        <v>358</v>
      </c>
      <c r="X1420" t="s">
        <v>359</v>
      </c>
      <c r="Z1420" t="s">
        <v>360</v>
      </c>
    </row>
    <row r="1421" spans="1:26">
      <c r="A1421" t="s">
        <v>2648</v>
      </c>
      <c r="B1421">
        <v>74945029</v>
      </c>
      <c r="C1421" t="s">
        <v>2646</v>
      </c>
      <c r="D1421" t="s">
        <v>2647</v>
      </c>
      <c r="E1421" t="s">
        <v>393</v>
      </c>
      <c r="F1421">
        <v>23</v>
      </c>
      <c r="G1421" t="s">
        <v>352</v>
      </c>
      <c r="H1421">
        <v>22762</v>
      </c>
      <c r="I1421" t="s">
        <v>2586</v>
      </c>
      <c r="J1421" t="s">
        <v>2587</v>
      </c>
      <c r="K1421" t="s">
        <v>2588</v>
      </c>
      <c r="L1421">
        <v>19980905</v>
      </c>
      <c r="M1421" t="s">
        <v>2648</v>
      </c>
      <c r="N1421">
        <v>223245</v>
      </c>
      <c r="P1421">
        <v>3</v>
      </c>
      <c r="Q1421" t="s">
        <v>357</v>
      </c>
      <c r="S1421" t="s">
        <v>358</v>
      </c>
      <c r="X1421" t="s">
        <v>359</v>
      </c>
      <c r="Z1421" t="s">
        <v>360</v>
      </c>
    </row>
    <row r="1422" spans="1:26">
      <c r="A1422" t="s">
        <v>2619</v>
      </c>
      <c r="B1422">
        <v>74946030</v>
      </c>
      <c r="C1422" t="s">
        <v>2617</v>
      </c>
      <c r="D1422" t="s">
        <v>2618</v>
      </c>
      <c r="E1422" t="s">
        <v>393</v>
      </c>
      <c r="F1422">
        <v>23</v>
      </c>
      <c r="G1422" t="s">
        <v>352</v>
      </c>
      <c r="H1422">
        <v>22762</v>
      </c>
      <c r="I1422" t="s">
        <v>2586</v>
      </c>
      <c r="J1422" t="s">
        <v>2587</v>
      </c>
      <c r="K1422" t="s">
        <v>2588</v>
      </c>
      <c r="L1422">
        <v>19981226</v>
      </c>
      <c r="M1422" t="s">
        <v>2619</v>
      </c>
      <c r="N1422">
        <v>223245</v>
      </c>
      <c r="P1422">
        <v>3</v>
      </c>
      <c r="Q1422" t="s">
        <v>357</v>
      </c>
      <c r="S1422" t="s">
        <v>358</v>
      </c>
      <c r="X1422" t="s">
        <v>359</v>
      </c>
      <c r="Z1422" t="s">
        <v>360</v>
      </c>
    </row>
    <row r="1423" spans="1:26">
      <c r="A1423" t="s">
        <v>2669</v>
      </c>
      <c r="B1423">
        <v>74946232</v>
      </c>
      <c r="C1423" t="s">
        <v>2667</v>
      </c>
      <c r="D1423" t="s">
        <v>2668</v>
      </c>
      <c r="E1423" t="s">
        <v>393</v>
      </c>
      <c r="F1423">
        <v>23</v>
      </c>
      <c r="G1423" t="s">
        <v>352</v>
      </c>
      <c r="H1423">
        <v>22762</v>
      </c>
      <c r="I1423" t="s">
        <v>2586</v>
      </c>
      <c r="J1423" t="s">
        <v>2587</v>
      </c>
      <c r="K1423" t="s">
        <v>2588</v>
      </c>
      <c r="L1423">
        <v>19980507</v>
      </c>
      <c r="M1423" t="s">
        <v>2669</v>
      </c>
      <c r="N1423">
        <v>223245</v>
      </c>
      <c r="P1423">
        <v>3</v>
      </c>
      <c r="Q1423" t="s">
        <v>357</v>
      </c>
      <c r="S1423" t="s">
        <v>358</v>
      </c>
      <c r="X1423" t="s">
        <v>359</v>
      </c>
      <c r="Z1423" t="s">
        <v>360</v>
      </c>
    </row>
    <row r="1424" spans="1:26">
      <c r="A1424" t="s">
        <v>2651</v>
      </c>
      <c r="B1424">
        <v>86855436</v>
      </c>
      <c r="C1424" t="s">
        <v>2649</v>
      </c>
      <c r="D1424" t="s">
        <v>2650</v>
      </c>
      <c r="E1424" t="s">
        <v>393</v>
      </c>
      <c r="F1424">
        <v>23</v>
      </c>
      <c r="G1424" t="s">
        <v>352</v>
      </c>
      <c r="H1424">
        <v>22762</v>
      </c>
      <c r="I1424" t="s">
        <v>2586</v>
      </c>
      <c r="J1424" t="s">
        <v>2587</v>
      </c>
      <c r="K1424" t="s">
        <v>2588</v>
      </c>
      <c r="L1424">
        <v>19990621</v>
      </c>
      <c r="M1424" t="s">
        <v>2651</v>
      </c>
      <c r="N1424">
        <v>223245</v>
      </c>
      <c r="P1424">
        <v>2</v>
      </c>
      <c r="Q1424" t="s">
        <v>357</v>
      </c>
      <c r="S1424" t="s">
        <v>358</v>
      </c>
      <c r="X1424" t="s">
        <v>359</v>
      </c>
      <c r="Z1424" t="s">
        <v>360</v>
      </c>
    </row>
    <row r="1425" spans="1:26">
      <c r="A1425" t="s">
        <v>2696</v>
      </c>
      <c r="B1425">
        <v>86855537</v>
      </c>
      <c r="C1425" t="s">
        <v>2694</v>
      </c>
      <c r="D1425" t="s">
        <v>2695</v>
      </c>
      <c r="E1425" t="s">
        <v>393</v>
      </c>
      <c r="F1425">
        <v>23</v>
      </c>
      <c r="G1425" t="s">
        <v>352</v>
      </c>
      <c r="H1425">
        <v>22762</v>
      </c>
      <c r="I1425" t="s">
        <v>2586</v>
      </c>
      <c r="J1425" t="s">
        <v>2587</v>
      </c>
      <c r="K1425" t="s">
        <v>2588</v>
      </c>
      <c r="L1425">
        <v>20000324</v>
      </c>
      <c r="M1425" t="s">
        <v>2696</v>
      </c>
      <c r="N1425">
        <v>223245</v>
      </c>
      <c r="P1425">
        <v>2</v>
      </c>
      <c r="Q1425" t="s">
        <v>357</v>
      </c>
      <c r="S1425" t="s">
        <v>358</v>
      </c>
      <c r="X1425" t="s">
        <v>359</v>
      </c>
      <c r="Z1425" t="s">
        <v>360</v>
      </c>
    </row>
    <row r="1426" spans="1:26">
      <c r="A1426" t="s">
        <v>2622</v>
      </c>
      <c r="B1426">
        <v>86855739</v>
      </c>
      <c r="C1426" t="s">
        <v>2620</v>
      </c>
      <c r="D1426" t="s">
        <v>2621</v>
      </c>
      <c r="E1426" t="s">
        <v>393</v>
      </c>
      <c r="F1426">
        <v>23</v>
      </c>
      <c r="G1426" t="s">
        <v>352</v>
      </c>
      <c r="H1426">
        <v>22762</v>
      </c>
      <c r="I1426" t="s">
        <v>2586</v>
      </c>
      <c r="J1426" t="s">
        <v>2587</v>
      </c>
      <c r="K1426" t="s">
        <v>2588</v>
      </c>
      <c r="L1426">
        <v>19990819</v>
      </c>
      <c r="M1426" t="s">
        <v>2622</v>
      </c>
      <c r="N1426">
        <v>223245</v>
      </c>
      <c r="P1426">
        <v>2</v>
      </c>
      <c r="Q1426" t="s">
        <v>357</v>
      </c>
      <c r="S1426" t="s">
        <v>358</v>
      </c>
      <c r="X1426" t="s">
        <v>359</v>
      </c>
      <c r="Z1426" t="s">
        <v>360</v>
      </c>
    </row>
    <row r="1427" spans="1:26">
      <c r="A1427" t="s">
        <v>2693</v>
      </c>
      <c r="B1427">
        <v>86856336</v>
      </c>
      <c r="C1427" t="s">
        <v>2691</v>
      </c>
      <c r="D1427" t="s">
        <v>2692</v>
      </c>
      <c r="E1427" t="s">
        <v>393</v>
      </c>
      <c r="F1427">
        <v>23</v>
      </c>
      <c r="G1427" t="s">
        <v>352</v>
      </c>
      <c r="H1427">
        <v>22762</v>
      </c>
      <c r="I1427" t="s">
        <v>2586</v>
      </c>
      <c r="J1427" t="s">
        <v>2587</v>
      </c>
      <c r="K1427" t="s">
        <v>2588</v>
      </c>
      <c r="L1427">
        <v>20000120</v>
      </c>
      <c r="M1427" t="s">
        <v>2693</v>
      </c>
      <c r="N1427">
        <v>223245</v>
      </c>
      <c r="P1427">
        <v>2</v>
      </c>
      <c r="Q1427" t="s">
        <v>357</v>
      </c>
      <c r="S1427" t="s">
        <v>358</v>
      </c>
      <c r="X1427" t="s">
        <v>359</v>
      </c>
      <c r="Z1427" t="s">
        <v>360</v>
      </c>
    </row>
    <row r="1428" spans="1:26">
      <c r="A1428" t="s">
        <v>2657</v>
      </c>
      <c r="B1428">
        <v>86860028</v>
      </c>
      <c r="C1428" t="s">
        <v>2655</v>
      </c>
      <c r="D1428" t="s">
        <v>2656</v>
      </c>
      <c r="E1428" t="s">
        <v>393</v>
      </c>
      <c r="F1428">
        <v>23</v>
      </c>
      <c r="G1428" t="s">
        <v>352</v>
      </c>
      <c r="H1428">
        <v>22762</v>
      </c>
      <c r="I1428" t="s">
        <v>2586</v>
      </c>
      <c r="J1428" t="s">
        <v>2587</v>
      </c>
      <c r="K1428" t="s">
        <v>2588</v>
      </c>
      <c r="L1428">
        <v>19990824</v>
      </c>
      <c r="M1428" t="s">
        <v>2657</v>
      </c>
      <c r="N1428">
        <v>223245</v>
      </c>
      <c r="P1428">
        <v>2</v>
      </c>
      <c r="Q1428" t="s">
        <v>357</v>
      </c>
      <c r="S1428" t="s">
        <v>358</v>
      </c>
      <c r="X1428" t="s">
        <v>359</v>
      </c>
      <c r="Z1428" t="s">
        <v>360</v>
      </c>
    </row>
    <row r="1429" spans="1:26">
      <c r="A1429" t="s">
        <v>2610</v>
      </c>
      <c r="B1429">
        <v>86860331</v>
      </c>
      <c r="C1429" t="s">
        <v>2608</v>
      </c>
      <c r="D1429" t="s">
        <v>2609</v>
      </c>
      <c r="E1429" t="s">
        <v>393</v>
      </c>
      <c r="F1429">
        <v>23</v>
      </c>
      <c r="G1429" t="s">
        <v>352</v>
      </c>
      <c r="H1429">
        <v>22762</v>
      </c>
      <c r="I1429" t="s">
        <v>2586</v>
      </c>
      <c r="J1429" t="s">
        <v>2587</v>
      </c>
      <c r="K1429" t="s">
        <v>2588</v>
      </c>
      <c r="L1429">
        <v>19990921</v>
      </c>
      <c r="M1429" t="s">
        <v>2610</v>
      </c>
      <c r="N1429">
        <v>223245</v>
      </c>
      <c r="P1429">
        <v>2</v>
      </c>
      <c r="Q1429" t="s">
        <v>357</v>
      </c>
      <c r="S1429" t="s">
        <v>358</v>
      </c>
      <c r="X1429" t="s">
        <v>359</v>
      </c>
      <c r="Z1429" t="s">
        <v>360</v>
      </c>
    </row>
    <row r="1430" spans="1:26">
      <c r="A1430" t="s">
        <v>2639</v>
      </c>
      <c r="B1430">
        <v>86860432</v>
      </c>
      <c r="C1430" t="s">
        <v>2637</v>
      </c>
      <c r="D1430" t="s">
        <v>2638</v>
      </c>
      <c r="E1430" t="s">
        <v>393</v>
      </c>
      <c r="F1430">
        <v>23</v>
      </c>
      <c r="G1430" t="s">
        <v>352</v>
      </c>
      <c r="H1430">
        <v>22762</v>
      </c>
      <c r="I1430" t="s">
        <v>2586</v>
      </c>
      <c r="J1430" t="s">
        <v>2587</v>
      </c>
      <c r="K1430" t="s">
        <v>2588</v>
      </c>
      <c r="L1430">
        <v>19991106</v>
      </c>
      <c r="M1430" t="s">
        <v>2639</v>
      </c>
      <c r="N1430">
        <v>223245</v>
      </c>
      <c r="P1430">
        <v>2</v>
      </c>
      <c r="Q1430" t="s">
        <v>357</v>
      </c>
      <c r="S1430" t="s">
        <v>358</v>
      </c>
      <c r="X1430" t="s">
        <v>359</v>
      </c>
      <c r="Z1430" t="s">
        <v>360</v>
      </c>
    </row>
    <row r="1431" spans="1:26">
      <c r="A1431" t="s">
        <v>2592</v>
      </c>
      <c r="B1431">
        <v>68606430</v>
      </c>
      <c r="C1431" t="s">
        <v>2590</v>
      </c>
      <c r="D1431" t="s">
        <v>2591</v>
      </c>
      <c r="E1431" t="s">
        <v>393</v>
      </c>
      <c r="F1431">
        <v>23</v>
      </c>
      <c r="G1431" t="s">
        <v>352</v>
      </c>
      <c r="H1431">
        <v>22762</v>
      </c>
      <c r="I1431" t="s">
        <v>2586</v>
      </c>
      <c r="J1431" t="s">
        <v>2587</v>
      </c>
      <c r="K1431" t="s">
        <v>2588</v>
      </c>
      <c r="L1431">
        <v>20010207</v>
      </c>
      <c r="M1431" t="s">
        <v>2592</v>
      </c>
      <c r="N1431">
        <v>223245</v>
      </c>
      <c r="P1431">
        <v>1</v>
      </c>
      <c r="Q1431" t="s">
        <v>357</v>
      </c>
      <c r="S1431" t="s">
        <v>358</v>
      </c>
      <c r="X1431" t="s">
        <v>359</v>
      </c>
      <c r="Z1431" t="s">
        <v>360</v>
      </c>
    </row>
    <row r="1432" spans="1:26">
      <c r="A1432" t="s">
        <v>2636</v>
      </c>
      <c r="B1432">
        <v>68996139</v>
      </c>
      <c r="C1432" t="s">
        <v>2634</v>
      </c>
      <c r="D1432" t="s">
        <v>2635</v>
      </c>
      <c r="E1432" t="s">
        <v>393</v>
      </c>
      <c r="F1432">
        <v>23</v>
      </c>
      <c r="G1432" t="s">
        <v>352</v>
      </c>
      <c r="H1432">
        <v>22762</v>
      </c>
      <c r="I1432" t="s">
        <v>2586</v>
      </c>
      <c r="J1432" t="s">
        <v>2587</v>
      </c>
      <c r="K1432" t="s">
        <v>2588</v>
      </c>
      <c r="L1432">
        <v>20000415</v>
      </c>
      <c r="M1432" t="s">
        <v>2636</v>
      </c>
      <c r="N1432">
        <v>223245</v>
      </c>
      <c r="P1432">
        <v>1</v>
      </c>
      <c r="Q1432" t="s">
        <v>357</v>
      </c>
      <c r="S1432" t="s">
        <v>358</v>
      </c>
      <c r="X1432" t="s">
        <v>359</v>
      </c>
      <c r="Z1432" t="s">
        <v>360</v>
      </c>
    </row>
    <row r="1433" spans="1:26">
      <c r="A1433" t="s">
        <v>2633</v>
      </c>
      <c r="B1433">
        <v>99336030</v>
      </c>
      <c r="C1433" t="s">
        <v>2631</v>
      </c>
      <c r="D1433" t="s">
        <v>2632</v>
      </c>
      <c r="E1433" t="s">
        <v>393</v>
      </c>
      <c r="F1433">
        <v>23</v>
      </c>
      <c r="G1433" t="s">
        <v>352</v>
      </c>
      <c r="H1433">
        <v>22762</v>
      </c>
      <c r="I1433" t="s">
        <v>2586</v>
      </c>
      <c r="J1433" t="s">
        <v>2587</v>
      </c>
      <c r="K1433" t="s">
        <v>2588</v>
      </c>
      <c r="L1433">
        <v>19990925</v>
      </c>
      <c r="M1433" t="s">
        <v>2633</v>
      </c>
      <c r="N1433">
        <v>223245</v>
      </c>
      <c r="P1433">
        <v>2</v>
      </c>
      <c r="Q1433" t="s">
        <v>357</v>
      </c>
      <c r="S1433" t="s">
        <v>358</v>
      </c>
      <c r="X1433" t="s">
        <v>359</v>
      </c>
      <c r="Z1433" t="s">
        <v>360</v>
      </c>
    </row>
    <row r="1434" spans="1:26">
      <c r="A1434" t="s">
        <v>2672</v>
      </c>
      <c r="B1434">
        <v>99339639</v>
      </c>
      <c r="C1434" t="s">
        <v>2670</v>
      </c>
      <c r="D1434" t="s">
        <v>2671</v>
      </c>
      <c r="E1434" t="s">
        <v>393</v>
      </c>
      <c r="F1434">
        <v>23</v>
      </c>
      <c r="G1434" t="s">
        <v>352</v>
      </c>
      <c r="H1434">
        <v>22762</v>
      </c>
      <c r="I1434" t="s">
        <v>2586</v>
      </c>
      <c r="J1434" t="s">
        <v>2587</v>
      </c>
      <c r="K1434" t="s">
        <v>2588</v>
      </c>
      <c r="L1434">
        <v>20010126</v>
      </c>
      <c r="M1434" t="s">
        <v>2672</v>
      </c>
      <c r="N1434">
        <v>223245</v>
      </c>
      <c r="P1434">
        <v>1</v>
      </c>
      <c r="Q1434" t="s">
        <v>357</v>
      </c>
      <c r="S1434" t="s">
        <v>358</v>
      </c>
      <c r="X1434" t="s">
        <v>359</v>
      </c>
      <c r="Z1434" t="s">
        <v>360</v>
      </c>
    </row>
    <row r="1435" spans="1:26">
      <c r="A1435" t="s">
        <v>2666</v>
      </c>
      <c r="B1435">
        <v>99342936</v>
      </c>
      <c r="C1435" t="s">
        <v>2664</v>
      </c>
      <c r="D1435" t="s">
        <v>2665</v>
      </c>
      <c r="E1435" t="s">
        <v>393</v>
      </c>
      <c r="F1435">
        <v>23</v>
      </c>
      <c r="G1435" t="s">
        <v>352</v>
      </c>
      <c r="H1435">
        <v>22762</v>
      </c>
      <c r="I1435" t="s">
        <v>2586</v>
      </c>
      <c r="J1435" t="s">
        <v>2587</v>
      </c>
      <c r="K1435" t="s">
        <v>2588</v>
      </c>
      <c r="L1435">
        <v>20010321</v>
      </c>
      <c r="M1435" t="s">
        <v>2666</v>
      </c>
      <c r="N1435">
        <v>223245</v>
      </c>
      <c r="P1435">
        <v>1</v>
      </c>
      <c r="Q1435" t="s">
        <v>357</v>
      </c>
      <c r="S1435" t="s">
        <v>358</v>
      </c>
      <c r="X1435" t="s">
        <v>359</v>
      </c>
      <c r="Z1435" t="s">
        <v>360</v>
      </c>
    </row>
    <row r="1436" spans="1:26">
      <c r="A1436" t="s">
        <v>2589</v>
      </c>
      <c r="B1436">
        <v>45958839</v>
      </c>
      <c r="C1436" t="s">
        <v>2584</v>
      </c>
      <c r="D1436" t="s">
        <v>2585</v>
      </c>
      <c r="E1436" t="s">
        <v>351</v>
      </c>
      <c r="F1436">
        <v>23</v>
      </c>
      <c r="G1436" t="s">
        <v>352</v>
      </c>
      <c r="H1436">
        <v>22762</v>
      </c>
      <c r="I1436" t="s">
        <v>2586</v>
      </c>
      <c r="J1436" t="s">
        <v>2587</v>
      </c>
      <c r="K1436" t="s">
        <v>2588</v>
      </c>
      <c r="L1436">
        <v>19980513</v>
      </c>
      <c r="M1436" t="s">
        <v>2589</v>
      </c>
      <c r="N1436">
        <v>223245</v>
      </c>
      <c r="P1436">
        <v>3</v>
      </c>
      <c r="Q1436" t="s">
        <v>357</v>
      </c>
      <c r="S1436" t="s">
        <v>358</v>
      </c>
      <c r="X1436" t="s">
        <v>359</v>
      </c>
      <c r="Z1436" t="s">
        <v>360</v>
      </c>
    </row>
    <row r="1437" spans="1:26">
      <c r="A1437" t="s">
        <v>2684</v>
      </c>
      <c r="B1437">
        <v>45960024</v>
      </c>
      <c r="C1437" t="s">
        <v>2682</v>
      </c>
      <c r="D1437" t="s">
        <v>2683</v>
      </c>
      <c r="E1437" t="s">
        <v>351</v>
      </c>
      <c r="F1437">
        <v>23</v>
      </c>
      <c r="G1437" t="s">
        <v>352</v>
      </c>
      <c r="H1437">
        <v>22762</v>
      </c>
      <c r="I1437" t="s">
        <v>2586</v>
      </c>
      <c r="J1437" t="s">
        <v>2587</v>
      </c>
      <c r="K1437" t="s">
        <v>2588</v>
      </c>
      <c r="L1437">
        <v>19980520</v>
      </c>
      <c r="M1437" t="s">
        <v>2684</v>
      </c>
      <c r="N1437">
        <v>223245</v>
      </c>
      <c r="P1437">
        <v>3</v>
      </c>
      <c r="Q1437" t="s">
        <v>357</v>
      </c>
      <c r="S1437" t="s">
        <v>358</v>
      </c>
      <c r="X1437" t="s">
        <v>359</v>
      </c>
      <c r="Z1437" t="s">
        <v>360</v>
      </c>
    </row>
    <row r="1438" spans="1:26">
      <c r="A1438" t="s">
        <v>2675</v>
      </c>
      <c r="B1438">
        <v>51174422</v>
      </c>
      <c r="C1438" t="s">
        <v>2673</v>
      </c>
      <c r="D1438" t="s">
        <v>2674</v>
      </c>
      <c r="E1438" t="s">
        <v>351</v>
      </c>
      <c r="F1438">
        <v>23</v>
      </c>
      <c r="G1438" t="s">
        <v>352</v>
      </c>
      <c r="H1438">
        <v>22762</v>
      </c>
      <c r="I1438" t="s">
        <v>2586</v>
      </c>
      <c r="J1438" t="s">
        <v>2587</v>
      </c>
      <c r="K1438" t="s">
        <v>2588</v>
      </c>
      <c r="L1438">
        <v>19990405</v>
      </c>
      <c r="M1438" t="s">
        <v>2675</v>
      </c>
      <c r="N1438">
        <v>223245</v>
      </c>
      <c r="P1438">
        <v>2</v>
      </c>
      <c r="Q1438" t="s">
        <v>357</v>
      </c>
      <c r="S1438" t="s">
        <v>358</v>
      </c>
      <c r="X1438" t="s">
        <v>359</v>
      </c>
      <c r="Z1438" t="s">
        <v>360</v>
      </c>
    </row>
    <row r="1439" spans="1:26">
      <c r="A1439" t="s">
        <v>2642</v>
      </c>
      <c r="B1439">
        <v>58412222</v>
      </c>
      <c r="C1439" t="s">
        <v>2640</v>
      </c>
      <c r="D1439" t="s">
        <v>2641</v>
      </c>
      <c r="E1439" t="s">
        <v>351</v>
      </c>
      <c r="F1439">
        <v>23</v>
      </c>
      <c r="G1439" t="s">
        <v>352</v>
      </c>
      <c r="H1439">
        <v>22762</v>
      </c>
      <c r="I1439" t="s">
        <v>2586</v>
      </c>
      <c r="J1439" t="s">
        <v>2587</v>
      </c>
      <c r="K1439" t="s">
        <v>2588</v>
      </c>
      <c r="L1439">
        <v>19990421</v>
      </c>
      <c r="M1439" t="s">
        <v>2642</v>
      </c>
      <c r="N1439">
        <v>223245</v>
      </c>
      <c r="P1439">
        <v>2</v>
      </c>
      <c r="Q1439" t="s">
        <v>357</v>
      </c>
      <c r="S1439" t="s">
        <v>358</v>
      </c>
      <c r="X1439" t="s">
        <v>359</v>
      </c>
      <c r="Z1439" t="s">
        <v>360</v>
      </c>
    </row>
    <row r="1440" spans="1:26">
      <c r="A1440" t="s">
        <v>2687</v>
      </c>
      <c r="B1440">
        <v>58429129</v>
      </c>
      <c r="C1440" t="s">
        <v>2685</v>
      </c>
      <c r="D1440" t="s">
        <v>2686</v>
      </c>
      <c r="E1440" t="s">
        <v>351</v>
      </c>
      <c r="F1440">
        <v>23</v>
      </c>
      <c r="G1440" t="s">
        <v>352</v>
      </c>
      <c r="H1440">
        <v>22762</v>
      </c>
      <c r="I1440" t="s">
        <v>2586</v>
      </c>
      <c r="J1440" t="s">
        <v>2587</v>
      </c>
      <c r="K1440" t="s">
        <v>2588</v>
      </c>
      <c r="L1440">
        <v>20000331</v>
      </c>
      <c r="M1440" t="s">
        <v>2687</v>
      </c>
      <c r="N1440">
        <v>223245</v>
      </c>
      <c r="P1440">
        <v>2</v>
      </c>
      <c r="Q1440" t="s">
        <v>357</v>
      </c>
      <c r="S1440" t="s">
        <v>358</v>
      </c>
      <c r="X1440" t="s">
        <v>359</v>
      </c>
      <c r="Z1440" t="s">
        <v>360</v>
      </c>
    </row>
    <row r="1441" spans="1:26">
      <c r="A1441" t="s">
        <v>2604</v>
      </c>
      <c r="B1441">
        <v>61537022</v>
      </c>
      <c r="C1441" t="s">
        <v>2602</v>
      </c>
      <c r="D1441" t="s">
        <v>2603</v>
      </c>
      <c r="E1441" t="s">
        <v>351</v>
      </c>
      <c r="F1441">
        <v>23</v>
      </c>
      <c r="G1441" t="s">
        <v>352</v>
      </c>
      <c r="H1441">
        <v>22762</v>
      </c>
      <c r="I1441" t="s">
        <v>2586</v>
      </c>
      <c r="J1441" t="s">
        <v>2587</v>
      </c>
      <c r="K1441" t="s">
        <v>2588</v>
      </c>
      <c r="L1441">
        <v>19980504</v>
      </c>
      <c r="M1441" t="s">
        <v>2604</v>
      </c>
      <c r="N1441">
        <v>223245</v>
      </c>
      <c r="P1441">
        <v>3</v>
      </c>
      <c r="Q1441" t="s">
        <v>357</v>
      </c>
      <c r="S1441" t="s">
        <v>358</v>
      </c>
      <c r="X1441" t="s">
        <v>359</v>
      </c>
      <c r="Z1441" t="s">
        <v>360</v>
      </c>
    </row>
    <row r="1442" spans="1:26">
      <c r="A1442" t="s">
        <v>2613</v>
      </c>
      <c r="B1442">
        <v>74934128</v>
      </c>
      <c r="C1442" t="s">
        <v>2611</v>
      </c>
      <c r="D1442" t="s">
        <v>2612</v>
      </c>
      <c r="E1442" t="s">
        <v>351</v>
      </c>
      <c r="F1442">
        <v>23</v>
      </c>
      <c r="G1442" t="s">
        <v>352</v>
      </c>
      <c r="H1442">
        <v>22762</v>
      </c>
      <c r="I1442" t="s">
        <v>2586</v>
      </c>
      <c r="J1442" t="s">
        <v>2587</v>
      </c>
      <c r="K1442" t="s">
        <v>2588</v>
      </c>
      <c r="L1442">
        <v>19981118</v>
      </c>
      <c r="M1442" t="s">
        <v>2613</v>
      </c>
      <c r="N1442">
        <v>223245</v>
      </c>
      <c r="P1442">
        <v>3</v>
      </c>
      <c r="Q1442" t="s">
        <v>357</v>
      </c>
      <c r="S1442" t="s">
        <v>358</v>
      </c>
      <c r="X1442" t="s">
        <v>359</v>
      </c>
      <c r="Z1442" t="s">
        <v>360</v>
      </c>
    </row>
    <row r="1443" spans="1:26">
      <c r="A1443" t="s">
        <v>2663</v>
      </c>
      <c r="B1443">
        <v>74936433</v>
      </c>
      <c r="C1443" t="s">
        <v>2661</v>
      </c>
      <c r="D1443" t="s">
        <v>2662</v>
      </c>
      <c r="E1443" t="s">
        <v>351</v>
      </c>
      <c r="F1443">
        <v>23</v>
      </c>
      <c r="G1443" t="s">
        <v>352</v>
      </c>
      <c r="H1443">
        <v>22762</v>
      </c>
      <c r="I1443" t="s">
        <v>2586</v>
      </c>
      <c r="J1443" t="s">
        <v>2587</v>
      </c>
      <c r="K1443" t="s">
        <v>2588</v>
      </c>
      <c r="L1443">
        <v>19980728</v>
      </c>
      <c r="M1443" t="s">
        <v>2663</v>
      </c>
      <c r="N1443">
        <v>223245</v>
      </c>
      <c r="P1443">
        <v>3</v>
      </c>
      <c r="Q1443" t="s">
        <v>357</v>
      </c>
      <c r="S1443" t="s">
        <v>358</v>
      </c>
      <c r="X1443" t="s">
        <v>359</v>
      </c>
      <c r="Z1443" t="s">
        <v>360</v>
      </c>
    </row>
    <row r="1444" spans="1:26">
      <c r="A1444" t="s">
        <v>2601</v>
      </c>
      <c r="B1444">
        <v>74941732</v>
      </c>
      <c r="C1444" t="s">
        <v>2599</v>
      </c>
      <c r="D1444" t="s">
        <v>2600</v>
      </c>
      <c r="E1444" t="s">
        <v>351</v>
      </c>
      <c r="F1444">
        <v>23</v>
      </c>
      <c r="G1444" t="s">
        <v>352</v>
      </c>
      <c r="H1444">
        <v>22762</v>
      </c>
      <c r="I1444" t="s">
        <v>2586</v>
      </c>
      <c r="J1444" t="s">
        <v>2587</v>
      </c>
      <c r="K1444" t="s">
        <v>2588</v>
      </c>
      <c r="L1444">
        <v>19981024</v>
      </c>
      <c r="M1444" t="s">
        <v>2601</v>
      </c>
      <c r="N1444">
        <v>223245</v>
      </c>
      <c r="P1444">
        <v>3</v>
      </c>
      <c r="Q1444" t="s">
        <v>357</v>
      </c>
      <c r="S1444" t="s">
        <v>358</v>
      </c>
      <c r="X1444" t="s">
        <v>359</v>
      </c>
      <c r="Z1444" t="s">
        <v>360</v>
      </c>
    </row>
    <row r="1445" spans="1:26">
      <c r="A1445" t="s">
        <v>2660</v>
      </c>
      <c r="B1445">
        <v>74942329</v>
      </c>
      <c r="C1445" t="s">
        <v>2658</v>
      </c>
      <c r="D1445" t="s">
        <v>2659</v>
      </c>
      <c r="E1445" t="s">
        <v>351</v>
      </c>
      <c r="F1445">
        <v>23</v>
      </c>
      <c r="G1445" t="s">
        <v>352</v>
      </c>
      <c r="H1445">
        <v>22762</v>
      </c>
      <c r="I1445" t="s">
        <v>2586</v>
      </c>
      <c r="J1445" t="s">
        <v>2587</v>
      </c>
      <c r="K1445" t="s">
        <v>2588</v>
      </c>
      <c r="L1445">
        <v>19990220</v>
      </c>
      <c r="M1445" t="s">
        <v>2660</v>
      </c>
      <c r="N1445">
        <v>223245</v>
      </c>
      <c r="P1445">
        <v>3</v>
      </c>
      <c r="Q1445" t="s">
        <v>357</v>
      </c>
      <c r="S1445" t="s">
        <v>358</v>
      </c>
      <c r="X1445" t="s">
        <v>359</v>
      </c>
      <c r="Z1445" t="s">
        <v>360</v>
      </c>
    </row>
    <row r="1446" spans="1:26">
      <c r="A1446" t="s">
        <v>2595</v>
      </c>
      <c r="B1446">
        <v>74944735</v>
      </c>
      <c r="C1446" t="s">
        <v>2593</v>
      </c>
      <c r="D1446" t="s">
        <v>2594</v>
      </c>
      <c r="E1446" t="s">
        <v>351</v>
      </c>
      <c r="F1446">
        <v>23</v>
      </c>
      <c r="G1446" t="s">
        <v>352</v>
      </c>
      <c r="H1446">
        <v>22762</v>
      </c>
      <c r="I1446" t="s">
        <v>2586</v>
      </c>
      <c r="J1446" t="s">
        <v>2587</v>
      </c>
      <c r="K1446" t="s">
        <v>2588</v>
      </c>
      <c r="L1446">
        <v>19980617</v>
      </c>
      <c r="M1446" t="s">
        <v>2595</v>
      </c>
      <c r="N1446">
        <v>223245</v>
      </c>
      <c r="P1446">
        <v>3</v>
      </c>
      <c r="Q1446" t="s">
        <v>357</v>
      </c>
      <c r="S1446" t="s">
        <v>358</v>
      </c>
      <c r="X1446" t="s">
        <v>359</v>
      </c>
      <c r="Z1446" t="s">
        <v>360</v>
      </c>
    </row>
    <row r="1447" spans="1:26">
      <c r="A1447" t="s">
        <v>2678</v>
      </c>
      <c r="B1447">
        <v>74946636</v>
      </c>
      <c r="C1447" t="s">
        <v>2676</v>
      </c>
      <c r="D1447" t="s">
        <v>2677</v>
      </c>
      <c r="E1447" t="s">
        <v>351</v>
      </c>
      <c r="F1447">
        <v>23</v>
      </c>
      <c r="G1447" t="s">
        <v>352</v>
      </c>
      <c r="H1447">
        <v>22762</v>
      </c>
      <c r="I1447" t="s">
        <v>2586</v>
      </c>
      <c r="J1447" t="s">
        <v>2587</v>
      </c>
      <c r="K1447" t="s">
        <v>2588</v>
      </c>
      <c r="L1447">
        <v>19990309</v>
      </c>
      <c r="M1447" t="s">
        <v>2678</v>
      </c>
      <c r="N1447">
        <v>223245</v>
      </c>
      <c r="P1447">
        <v>3</v>
      </c>
      <c r="Q1447" t="s">
        <v>357</v>
      </c>
      <c r="S1447" t="s">
        <v>358</v>
      </c>
      <c r="X1447" t="s">
        <v>359</v>
      </c>
      <c r="Z1447" t="s">
        <v>360</v>
      </c>
    </row>
    <row r="1448" spans="1:26">
      <c r="A1448" t="s">
        <v>2624</v>
      </c>
      <c r="B1448">
        <v>86855840</v>
      </c>
      <c r="C1448" t="s">
        <v>2623</v>
      </c>
      <c r="D1448" t="s">
        <v>1094</v>
      </c>
      <c r="E1448" t="s">
        <v>351</v>
      </c>
      <c r="F1448">
        <v>23</v>
      </c>
      <c r="G1448" t="s">
        <v>352</v>
      </c>
      <c r="H1448">
        <v>22762</v>
      </c>
      <c r="I1448" t="s">
        <v>2586</v>
      </c>
      <c r="J1448" t="s">
        <v>2587</v>
      </c>
      <c r="K1448" t="s">
        <v>2588</v>
      </c>
      <c r="L1448">
        <v>19991128</v>
      </c>
      <c r="M1448" t="s">
        <v>2624</v>
      </c>
      <c r="N1448">
        <v>223245</v>
      </c>
      <c r="P1448">
        <v>2</v>
      </c>
      <c r="Q1448" t="s">
        <v>357</v>
      </c>
      <c r="S1448" t="s">
        <v>358</v>
      </c>
      <c r="X1448" t="s">
        <v>359</v>
      </c>
      <c r="Z1448" t="s">
        <v>360</v>
      </c>
    </row>
    <row r="1449" spans="1:26">
      <c r="A1449" t="s">
        <v>2627</v>
      </c>
      <c r="B1449">
        <v>86856033</v>
      </c>
      <c r="C1449" t="s">
        <v>2625</v>
      </c>
      <c r="D1449" t="s">
        <v>2626</v>
      </c>
      <c r="E1449" t="s">
        <v>351</v>
      </c>
      <c r="F1449">
        <v>23</v>
      </c>
      <c r="G1449" t="s">
        <v>352</v>
      </c>
      <c r="H1449">
        <v>22762</v>
      </c>
      <c r="I1449" t="s">
        <v>2586</v>
      </c>
      <c r="J1449" t="s">
        <v>2587</v>
      </c>
      <c r="K1449" t="s">
        <v>2588</v>
      </c>
      <c r="L1449">
        <v>19991219</v>
      </c>
      <c r="M1449" t="s">
        <v>2627</v>
      </c>
      <c r="N1449">
        <v>223245</v>
      </c>
      <c r="P1449">
        <v>2</v>
      </c>
      <c r="Q1449" t="s">
        <v>357</v>
      </c>
      <c r="S1449" t="s">
        <v>358</v>
      </c>
      <c r="X1449" t="s">
        <v>359</v>
      </c>
      <c r="Z1449" t="s">
        <v>360</v>
      </c>
    </row>
    <row r="1450" spans="1:26">
      <c r="A1450" t="s">
        <v>2702</v>
      </c>
      <c r="B1450">
        <v>86856437</v>
      </c>
      <c r="C1450" t="s">
        <v>2700</v>
      </c>
      <c r="D1450" t="s">
        <v>2701</v>
      </c>
      <c r="E1450" t="s">
        <v>351</v>
      </c>
      <c r="F1450">
        <v>23</v>
      </c>
      <c r="G1450" t="s">
        <v>352</v>
      </c>
      <c r="H1450">
        <v>22762</v>
      </c>
      <c r="I1450" t="s">
        <v>2586</v>
      </c>
      <c r="J1450" t="s">
        <v>2587</v>
      </c>
      <c r="K1450" t="s">
        <v>2588</v>
      </c>
      <c r="L1450">
        <v>19990610</v>
      </c>
      <c r="M1450" t="s">
        <v>2702</v>
      </c>
      <c r="N1450">
        <v>223245</v>
      </c>
      <c r="P1450">
        <v>2</v>
      </c>
      <c r="Q1450" t="s">
        <v>357</v>
      </c>
      <c r="S1450" t="s">
        <v>358</v>
      </c>
      <c r="X1450" t="s">
        <v>359</v>
      </c>
      <c r="Z1450" t="s">
        <v>360</v>
      </c>
    </row>
    <row r="1451" spans="1:26">
      <c r="A1451" t="s">
        <v>2645</v>
      </c>
      <c r="B1451">
        <v>86856740</v>
      </c>
      <c r="C1451" t="s">
        <v>2643</v>
      </c>
      <c r="D1451" t="s">
        <v>2644</v>
      </c>
      <c r="E1451" t="s">
        <v>351</v>
      </c>
      <c r="F1451">
        <v>23</v>
      </c>
      <c r="G1451" t="s">
        <v>352</v>
      </c>
      <c r="H1451">
        <v>22762</v>
      </c>
      <c r="I1451" t="s">
        <v>2586</v>
      </c>
      <c r="J1451" t="s">
        <v>2587</v>
      </c>
      <c r="K1451" t="s">
        <v>2588</v>
      </c>
      <c r="L1451">
        <v>20000116</v>
      </c>
      <c r="M1451" t="s">
        <v>2645</v>
      </c>
      <c r="N1451">
        <v>223245</v>
      </c>
      <c r="P1451">
        <v>2</v>
      </c>
      <c r="Q1451" t="s">
        <v>357</v>
      </c>
      <c r="S1451" t="s">
        <v>358</v>
      </c>
      <c r="X1451" t="s">
        <v>359</v>
      </c>
      <c r="Z1451" t="s">
        <v>360</v>
      </c>
    </row>
    <row r="1452" spans="1:26">
      <c r="A1452" t="s">
        <v>2690</v>
      </c>
      <c r="B1452">
        <v>86859642</v>
      </c>
      <c r="C1452" t="s">
        <v>2688</v>
      </c>
      <c r="D1452" t="s">
        <v>2689</v>
      </c>
      <c r="E1452" t="s">
        <v>351</v>
      </c>
      <c r="F1452">
        <v>23</v>
      </c>
      <c r="G1452" t="s">
        <v>352</v>
      </c>
      <c r="H1452">
        <v>22762</v>
      </c>
      <c r="I1452" t="s">
        <v>2586</v>
      </c>
      <c r="J1452" t="s">
        <v>2587</v>
      </c>
      <c r="K1452" t="s">
        <v>2588</v>
      </c>
      <c r="L1452">
        <v>19991005</v>
      </c>
      <c r="M1452" t="s">
        <v>2690</v>
      </c>
      <c r="N1452">
        <v>223245</v>
      </c>
      <c r="P1452">
        <v>2</v>
      </c>
      <c r="Q1452" t="s">
        <v>357</v>
      </c>
      <c r="S1452" t="s">
        <v>358</v>
      </c>
      <c r="X1452" t="s">
        <v>359</v>
      </c>
      <c r="Z1452" t="s">
        <v>360</v>
      </c>
    </row>
    <row r="1453" spans="1:26">
      <c r="A1453" t="s">
        <v>2630</v>
      </c>
      <c r="B1453">
        <v>94743027</v>
      </c>
      <c r="C1453" t="s">
        <v>2628</v>
      </c>
      <c r="D1453" t="s">
        <v>2629</v>
      </c>
      <c r="E1453" t="s">
        <v>351</v>
      </c>
      <c r="F1453">
        <v>23</v>
      </c>
      <c r="G1453" t="s">
        <v>352</v>
      </c>
      <c r="H1453">
        <v>22762</v>
      </c>
      <c r="I1453" t="s">
        <v>2586</v>
      </c>
      <c r="J1453" t="s">
        <v>2587</v>
      </c>
      <c r="K1453" t="s">
        <v>2588</v>
      </c>
      <c r="L1453">
        <v>19990316</v>
      </c>
      <c r="M1453" t="s">
        <v>2630</v>
      </c>
      <c r="N1453">
        <v>223245</v>
      </c>
      <c r="P1453">
        <v>3</v>
      </c>
      <c r="Q1453" t="s">
        <v>357</v>
      </c>
      <c r="S1453" t="s">
        <v>358</v>
      </c>
      <c r="X1453" t="s">
        <v>359</v>
      </c>
      <c r="Z1453" t="s">
        <v>360</v>
      </c>
    </row>
    <row r="1454" spans="1:26">
      <c r="A1454" t="s">
        <v>2654</v>
      </c>
      <c r="B1454">
        <v>96695237</v>
      </c>
      <c r="C1454" t="s">
        <v>2652</v>
      </c>
      <c r="D1454" t="s">
        <v>2653</v>
      </c>
      <c r="E1454" t="s">
        <v>351</v>
      </c>
      <c r="F1454">
        <v>23</v>
      </c>
      <c r="G1454" t="s">
        <v>352</v>
      </c>
      <c r="H1454">
        <v>22762</v>
      </c>
      <c r="I1454" t="s">
        <v>2586</v>
      </c>
      <c r="J1454" t="s">
        <v>2587</v>
      </c>
      <c r="K1454" t="s">
        <v>2588</v>
      </c>
      <c r="L1454">
        <v>19990531</v>
      </c>
      <c r="M1454" t="s">
        <v>2654</v>
      </c>
      <c r="N1454">
        <v>223245</v>
      </c>
      <c r="P1454">
        <v>2</v>
      </c>
      <c r="Q1454" t="s">
        <v>357</v>
      </c>
      <c r="S1454" t="s">
        <v>358</v>
      </c>
      <c r="X1454" t="s">
        <v>359</v>
      </c>
      <c r="Z1454" t="s">
        <v>360</v>
      </c>
    </row>
    <row r="1455" spans="1:26">
      <c r="A1455" t="s">
        <v>2681</v>
      </c>
      <c r="B1455">
        <v>64551930</v>
      </c>
      <c r="C1455" t="s">
        <v>2679</v>
      </c>
      <c r="D1455" t="s">
        <v>2680</v>
      </c>
      <c r="E1455" t="s">
        <v>351</v>
      </c>
      <c r="F1455">
        <v>23</v>
      </c>
      <c r="G1455" t="s">
        <v>352</v>
      </c>
      <c r="H1455">
        <v>22762</v>
      </c>
      <c r="I1455" t="s">
        <v>2586</v>
      </c>
      <c r="J1455" t="s">
        <v>2587</v>
      </c>
      <c r="K1455" t="s">
        <v>2588</v>
      </c>
      <c r="L1455">
        <v>20000609</v>
      </c>
      <c r="M1455" t="s">
        <v>2681</v>
      </c>
      <c r="N1455">
        <v>223245</v>
      </c>
      <c r="P1455">
        <v>1</v>
      </c>
      <c r="Q1455" t="s">
        <v>357</v>
      </c>
      <c r="S1455" t="s">
        <v>358</v>
      </c>
      <c r="X1455" t="s">
        <v>359</v>
      </c>
      <c r="Z1455" t="s">
        <v>360</v>
      </c>
    </row>
    <row r="1456" spans="1:26">
      <c r="A1456" t="s">
        <v>2598</v>
      </c>
      <c r="B1456">
        <v>73002113</v>
      </c>
      <c r="C1456" t="s">
        <v>2596</v>
      </c>
      <c r="D1456" t="s">
        <v>2597</v>
      </c>
      <c r="E1456" t="s">
        <v>351</v>
      </c>
      <c r="F1456">
        <v>23</v>
      </c>
      <c r="G1456" t="s">
        <v>352</v>
      </c>
      <c r="H1456">
        <v>22762</v>
      </c>
      <c r="I1456" t="s">
        <v>2586</v>
      </c>
      <c r="J1456" t="s">
        <v>2587</v>
      </c>
      <c r="K1456" t="s">
        <v>2588</v>
      </c>
      <c r="L1456">
        <v>20000611</v>
      </c>
      <c r="M1456" t="s">
        <v>2598</v>
      </c>
      <c r="N1456">
        <v>223245</v>
      </c>
      <c r="P1456">
        <v>1</v>
      </c>
      <c r="Q1456" t="s">
        <v>357</v>
      </c>
      <c r="S1456" t="s">
        <v>358</v>
      </c>
      <c r="X1456" t="s">
        <v>359</v>
      </c>
      <c r="Z1456" t="s">
        <v>360</v>
      </c>
    </row>
    <row r="1457" spans="1:26">
      <c r="A1457" t="s">
        <v>2607</v>
      </c>
      <c r="B1457">
        <v>99337839</v>
      </c>
      <c r="C1457" t="s">
        <v>2605</v>
      </c>
      <c r="D1457" t="s">
        <v>2606</v>
      </c>
      <c r="E1457" t="s">
        <v>351</v>
      </c>
      <c r="F1457">
        <v>23</v>
      </c>
      <c r="G1457" t="s">
        <v>352</v>
      </c>
      <c r="H1457">
        <v>22762</v>
      </c>
      <c r="I1457" t="s">
        <v>2586</v>
      </c>
      <c r="J1457" t="s">
        <v>2587</v>
      </c>
      <c r="K1457" t="s">
        <v>2588</v>
      </c>
      <c r="L1457">
        <v>20010110</v>
      </c>
      <c r="M1457" t="s">
        <v>2607</v>
      </c>
      <c r="N1457">
        <v>223245</v>
      </c>
      <c r="P1457">
        <v>1</v>
      </c>
      <c r="Q1457" t="s">
        <v>357</v>
      </c>
      <c r="S1457" t="s">
        <v>358</v>
      </c>
      <c r="X1457" t="s">
        <v>359</v>
      </c>
      <c r="Z1457" t="s">
        <v>360</v>
      </c>
    </row>
    <row r="1458" spans="1:26">
      <c r="A1458" t="s">
        <v>2616</v>
      </c>
      <c r="B1458">
        <v>99338032</v>
      </c>
      <c r="C1458" t="s">
        <v>2614</v>
      </c>
      <c r="D1458" t="s">
        <v>2615</v>
      </c>
      <c r="E1458" t="s">
        <v>351</v>
      </c>
      <c r="F1458">
        <v>23</v>
      </c>
      <c r="G1458" t="s">
        <v>352</v>
      </c>
      <c r="H1458">
        <v>22762</v>
      </c>
      <c r="I1458" t="s">
        <v>2586</v>
      </c>
      <c r="J1458" t="s">
        <v>2587</v>
      </c>
      <c r="K1458" t="s">
        <v>2588</v>
      </c>
      <c r="L1458">
        <v>20000520</v>
      </c>
      <c r="M1458" t="s">
        <v>2616</v>
      </c>
      <c r="N1458">
        <v>223245</v>
      </c>
      <c r="P1458">
        <v>1</v>
      </c>
      <c r="Q1458" t="s">
        <v>357</v>
      </c>
      <c r="S1458" t="s">
        <v>358</v>
      </c>
      <c r="X1458" t="s">
        <v>359</v>
      </c>
      <c r="Z1458" t="s">
        <v>360</v>
      </c>
    </row>
    <row r="1459" spans="1:26">
      <c r="A1459" t="s">
        <v>2699</v>
      </c>
      <c r="B1459">
        <v>99338234</v>
      </c>
      <c r="C1459" t="s">
        <v>2697</v>
      </c>
      <c r="D1459" t="s">
        <v>2698</v>
      </c>
      <c r="E1459" t="s">
        <v>351</v>
      </c>
      <c r="F1459">
        <v>23</v>
      </c>
      <c r="G1459" t="s">
        <v>352</v>
      </c>
      <c r="H1459">
        <v>22762</v>
      </c>
      <c r="I1459" t="s">
        <v>2586</v>
      </c>
      <c r="J1459" t="s">
        <v>2587</v>
      </c>
      <c r="K1459" t="s">
        <v>2588</v>
      </c>
      <c r="L1459">
        <v>20010307</v>
      </c>
      <c r="M1459" t="s">
        <v>2699</v>
      </c>
      <c r="N1459">
        <v>223245</v>
      </c>
      <c r="P1459">
        <v>1</v>
      </c>
      <c r="Q1459" t="s">
        <v>357</v>
      </c>
      <c r="S1459" t="s">
        <v>358</v>
      </c>
      <c r="X1459" t="s">
        <v>359</v>
      </c>
      <c r="Z1459" t="s">
        <v>360</v>
      </c>
    </row>
    <row r="1460" spans="1:26">
      <c r="A1460" t="s">
        <v>4745</v>
      </c>
      <c r="B1460">
        <v>74722224</v>
      </c>
      <c r="C1460" t="s">
        <v>4743</v>
      </c>
      <c r="D1460" t="s">
        <v>4744</v>
      </c>
      <c r="E1460" t="s">
        <v>393</v>
      </c>
      <c r="F1460">
        <v>23</v>
      </c>
      <c r="G1460" t="s">
        <v>352</v>
      </c>
      <c r="H1460">
        <v>26216</v>
      </c>
      <c r="I1460" t="s">
        <v>4688</v>
      </c>
      <c r="J1460" t="s">
        <v>4689</v>
      </c>
      <c r="K1460" t="s">
        <v>4690</v>
      </c>
      <c r="L1460">
        <v>19981106</v>
      </c>
      <c r="M1460" t="s">
        <v>4745</v>
      </c>
      <c r="N1460">
        <v>223246</v>
      </c>
      <c r="P1460">
        <v>3</v>
      </c>
      <c r="Q1460" t="s">
        <v>357</v>
      </c>
      <c r="S1460" t="s">
        <v>358</v>
      </c>
      <c r="X1460" t="s">
        <v>359</v>
      </c>
      <c r="Z1460" t="s">
        <v>360</v>
      </c>
    </row>
    <row r="1461" spans="1:26">
      <c r="A1461" t="s">
        <v>4739</v>
      </c>
      <c r="B1461">
        <v>74722325</v>
      </c>
      <c r="C1461" t="s">
        <v>4737</v>
      </c>
      <c r="D1461" t="s">
        <v>4738</v>
      </c>
      <c r="E1461" t="s">
        <v>393</v>
      </c>
      <c r="F1461">
        <v>23</v>
      </c>
      <c r="G1461" t="s">
        <v>352</v>
      </c>
      <c r="H1461">
        <v>26216</v>
      </c>
      <c r="I1461" t="s">
        <v>4688</v>
      </c>
      <c r="J1461" t="s">
        <v>4689</v>
      </c>
      <c r="K1461" t="s">
        <v>4690</v>
      </c>
      <c r="L1461">
        <v>19980904</v>
      </c>
      <c r="M1461" t="s">
        <v>4739</v>
      </c>
      <c r="N1461">
        <v>223246</v>
      </c>
      <c r="P1461">
        <v>3</v>
      </c>
      <c r="Q1461" t="s">
        <v>357</v>
      </c>
      <c r="S1461" t="s">
        <v>358</v>
      </c>
      <c r="X1461" t="s">
        <v>359</v>
      </c>
      <c r="Z1461" t="s">
        <v>360</v>
      </c>
    </row>
    <row r="1462" spans="1:26">
      <c r="A1462" t="s">
        <v>4748</v>
      </c>
      <c r="B1462">
        <v>74722426</v>
      </c>
      <c r="C1462" t="s">
        <v>4746</v>
      </c>
      <c r="D1462" t="s">
        <v>4747</v>
      </c>
      <c r="E1462" t="s">
        <v>393</v>
      </c>
      <c r="F1462">
        <v>23</v>
      </c>
      <c r="G1462" t="s">
        <v>352</v>
      </c>
      <c r="H1462">
        <v>26216</v>
      </c>
      <c r="I1462" t="s">
        <v>4688</v>
      </c>
      <c r="J1462" t="s">
        <v>4689</v>
      </c>
      <c r="K1462" t="s">
        <v>4690</v>
      </c>
      <c r="L1462">
        <v>19981121</v>
      </c>
      <c r="M1462" t="s">
        <v>4748</v>
      </c>
      <c r="N1462">
        <v>223246</v>
      </c>
      <c r="P1462">
        <v>3</v>
      </c>
      <c r="Q1462" t="s">
        <v>357</v>
      </c>
      <c r="S1462" t="s">
        <v>358</v>
      </c>
      <c r="X1462" t="s">
        <v>359</v>
      </c>
      <c r="Z1462" t="s">
        <v>360</v>
      </c>
    </row>
    <row r="1463" spans="1:26">
      <c r="A1463" t="s">
        <v>4775</v>
      </c>
      <c r="B1463">
        <v>74722527</v>
      </c>
      <c r="C1463" t="s">
        <v>4773</v>
      </c>
      <c r="D1463" t="s">
        <v>4774</v>
      </c>
      <c r="E1463" t="s">
        <v>393</v>
      </c>
      <c r="F1463">
        <v>23</v>
      </c>
      <c r="G1463" t="s">
        <v>352</v>
      </c>
      <c r="H1463">
        <v>26216</v>
      </c>
      <c r="I1463" t="s">
        <v>4688</v>
      </c>
      <c r="J1463" t="s">
        <v>4689</v>
      </c>
      <c r="K1463" t="s">
        <v>4690</v>
      </c>
      <c r="L1463">
        <v>19980719</v>
      </c>
      <c r="M1463" t="s">
        <v>4775</v>
      </c>
      <c r="N1463">
        <v>223246</v>
      </c>
      <c r="P1463">
        <v>3</v>
      </c>
      <c r="Q1463" t="s">
        <v>357</v>
      </c>
      <c r="S1463" t="s">
        <v>358</v>
      </c>
      <c r="X1463" t="s">
        <v>359</v>
      </c>
      <c r="Z1463" t="s">
        <v>360</v>
      </c>
    </row>
    <row r="1464" spans="1:26">
      <c r="A1464" t="s">
        <v>4724</v>
      </c>
      <c r="B1464">
        <v>74722628</v>
      </c>
      <c r="C1464" t="s">
        <v>4722</v>
      </c>
      <c r="D1464" t="s">
        <v>4723</v>
      </c>
      <c r="E1464" t="s">
        <v>393</v>
      </c>
      <c r="F1464">
        <v>23</v>
      </c>
      <c r="G1464" t="s">
        <v>352</v>
      </c>
      <c r="H1464">
        <v>26216</v>
      </c>
      <c r="I1464" t="s">
        <v>4688</v>
      </c>
      <c r="J1464" t="s">
        <v>4689</v>
      </c>
      <c r="K1464" t="s">
        <v>4690</v>
      </c>
      <c r="L1464">
        <v>19980701</v>
      </c>
      <c r="M1464" t="s">
        <v>4724</v>
      </c>
      <c r="N1464">
        <v>223246</v>
      </c>
      <c r="P1464">
        <v>3</v>
      </c>
      <c r="Q1464" t="s">
        <v>357</v>
      </c>
      <c r="S1464" t="s">
        <v>358</v>
      </c>
      <c r="X1464" t="s">
        <v>359</v>
      </c>
      <c r="Z1464" t="s">
        <v>360</v>
      </c>
    </row>
    <row r="1465" spans="1:26">
      <c r="A1465" t="s">
        <v>4754</v>
      </c>
      <c r="B1465">
        <v>74722729</v>
      </c>
      <c r="C1465" t="s">
        <v>4752</v>
      </c>
      <c r="D1465" t="s">
        <v>4753</v>
      </c>
      <c r="E1465" t="s">
        <v>393</v>
      </c>
      <c r="F1465">
        <v>23</v>
      </c>
      <c r="G1465" t="s">
        <v>352</v>
      </c>
      <c r="H1465">
        <v>26216</v>
      </c>
      <c r="I1465" t="s">
        <v>4688</v>
      </c>
      <c r="J1465" t="s">
        <v>4689</v>
      </c>
      <c r="K1465" t="s">
        <v>4690</v>
      </c>
      <c r="L1465">
        <v>19990305</v>
      </c>
      <c r="M1465" t="s">
        <v>4754</v>
      </c>
      <c r="N1465">
        <v>223246</v>
      </c>
      <c r="P1465">
        <v>3</v>
      </c>
      <c r="Q1465" t="s">
        <v>357</v>
      </c>
      <c r="S1465" t="s">
        <v>358</v>
      </c>
      <c r="X1465" t="s">
        <v>359</v>
      </c>
      <c r="Z1465" t="s">
        <v>360</v>
      </c>
    </row>
    <row r="1466" spans="1:26">
      <c r="A1466" t="s">
        <v>4757</v>
      </c>
      <c r="B1466">
        <v>86714329</v>
      </c>
      <c r="C1466" t="s">
        <v>4755</v>
      </c>
      <c r="D1466" t="s">
        <v>4756</v>
      </c>
      <c r="E1466" t="s">
        <v>393</v>
      </c>
      <c r="F1466">
        <v>23</v>
      </c>
      <c r="G1466" t="s">
        <v>352</v>
      </c>
      <c r="H1466">
        <v>26216</v>
      </c>
      <c r="I1466" t="s">
        <v>4688</v>
      </c>
      <c r="J1466" t="s">
        <v>4689</v>
      </c>
      <c r="K1466" t="s">
        <v>4690</v>
      </c>
      <c r="L1466">
        <v>19990920</v>
      </c>
      <c r="M1466" t="s">
        <v>4757</v>
      </c>
      <c r="N1466">
        <v>223246</v>
      </c>
      <c r="P1466">
        <v>2</v>
      </c>
      <c r="Q1466" t="s">
        <v>357</v>
      </c>
      <c r="S1466" t="s">
        <v>358</v>
      </c>
      <c r="X1466" t="s">
        <v>359</v>
      </c>
      <c r="Z1466" t="s">
        <v>360</v>
      </c>
    </row>
    <row r="1467" spans="1:26">
      <c r="A1467" t="s">
        <v>4703</v>
      </c>
      <c r="B1467">
        <v>86714430</v>
      </c>
      <c r="C1467" t="s">
        <v>4701</v>
      </c>
      <c r="D1467" t="s">
        <v>4702</v>
      </c>
      <c r="E1467" t="s">
        <v>393</v>
      </c>
      <c r="F1467">
        <v>23</v>
      </c>
      <c r="G1467" t="s">
        <v>352</v>
      </c>
      <c r="H1467">
        <v>26216</v>
      </c>
      <c r="I1467" t="s">
        <v>4688</v>
      </c>
      <c r="J1467" t="s">
        <v>4689</v>
      </c>
      <c r="K1467" t="s">
        <v>4690</v>
      </c>
      <c r="L1467">
        <v>20000130</v>
      </c>
      <c r="M1467" t="s">
        <v>4703</v>
      </c>
      <c r="N1467">
        <v>223246</v>
      </c>
      <c r="P1467">
        <v>2</v>
      </c>
      <c r="Q1467" t="s">
        <v>357</v>
      </c>
      <c r="S1467" t="s">
        <v>358</v>
      </c>
      <c r="X1467" t="s">
        <v>359</v>
      </c>
      <c r="Z1467" t="s">
        <v>360</v>
      </c>
    </row>
    <row r="1468" spans="1:26">
      <c r="A1468" t="s">
        <v>4742</v>
      </c>
      <c r="B1468">
        <v>86714531</v>
      </c>
      <c r="C1468" t="s">
        <v>4740</v>
      </c>
      <c r="D1468" t="s">
        <v>4741</v>
      </c>
      <c r="E1468" t="s">
        <v>393</v>
      </c>
      <c r="F1468">
        <v>23</v>
      </c>
      <c r="G1468" t="s">
        <v>352</v>
      </c>
      <c r="H1468">
        <v>26216</v>
      </c>
      <c r="I1468" t="s">
        <v>4688</v>
      </c>
      <c r="J1468" t="s">
        <v>4689</v>
      </c>
      <c r="K1468" t="s">
        <v>4690</v>
      </c>
      <c r="L1468">
        <v>19990617</v>
      </c>
      <c r="M1468" t="s">
        <v>4742</v>
      </c>
      <c r="N1468">
        <v>223246</v>
      </c>
      <c r="P1468">
        <v>2</v>
      </c>
      <c r="Q1468" t="s">
        <v>357</v>
      </c>
      <c r="S1468" t="s">
        <v>358</v>
      </c>
      <c r="X1468" t="s">
        <v>359</v>
      </c>
      <c r="Z1468" t="s">
        <v>360</v>
      </c>
    </row>
    <row r="1469" spans="1:26">
      <c r="A1469" t="s">
        <v>4763</v>
      </c>
      <c r="B1469">
        <v>86714632</v>
      </c>
      <c r="C1469" t="s">
        <v>4761</v>
      </c>
      <c r="D1469" t="s">
        <v>4762</v>
      </c>
      <c r="E1469" t="s">
        <v>393</v>
      </c>
      <c r="F1469">
        <v>23</v>
      </c>
      <c r="G1469" t="s">
        <v>352</v>
      </c>
      <c r="H1469">
        <v>26216</v>
      </c>
      <c r="I1469" t="s">
        <v>4688</v>
      </c>
      <c r="J1469" t="s">
        <v>4689</v>
      </c>
      <c r="K1469" t="s">
        <v>4690</v>
      </c>
      <c r="L1469">
        <v>19990602</v>
      </c>
      <c r="M1469" t="s">
        <v>4763</v>
      </c>
      <c r="N1469">
        <v>223246</v>
      </c>
      <c r="P1469">
        <v>2</v>
      </c>
      <c r="Q1469" t="s">
        <v>357</v>
      </c>
      <c r="S1469" t="s">
        <v>358</v>
      </c>
      <c r="X1469" t="s">
        <v>359</v>
      </c>
      <c r="Z1469" t="s">
        <v>360</v>
      </c>
    </row>
    <row r="1470" spans="1:26">
      <c r="A1470" t="s">
        <v>4697</v>
      </c>
      <c r="B1470">
        <v>86714733</v>
      </c>
      <c r="C1470" t="s">
        <v>4695</v>
      </c>
      <c r="D1470" t="s">
        <v>4696</v>
      </c>
      <c r="E1470" t="s">
        <v>393</v>
      </c>
      <c r="F1470">
        <v>23</v>
      </c>
      <c r="G1470" t="s">
        <v>352</v>
      </c>
      <c r="H1470">
        <v>26216</v>
      </c>
      <c r="I1470" t="s">
        <v>4688</v>
      </c>
      <c r="J1470" t="s">
        <v>4689</v>
      </c>
      <c r="K1470" t="s">
        <v>4690</v>
      </c>
      <c r="L1470">
        <v>20000210</v>
      </c>
      <c r="M1470" t="s">
        <v>4697</v>
      </c>
      <c r="N1470">
        <v>223246</v>
      </c>
      <c r="P1470">
        <v>2</v>
      </c>
      <c r="Q1470" t="s">
        <v>357</v>
      </c>
      <c r="S1470" t="s">
        <v>358</v>
      </c>
      <c r="X1470" t="s">
        <v>359</v>
      </c>
      <c r="Z1470" t="s">
        <v>360</v>
      </c>
    </row>
    <row r="1471" spans="1:26">
      <c r="A1471" t="s">
        <v>4715</v>
      </c>
      <c r="B1471">
        <v>58380731</v>
      </c>
      <c r="C1471" t="s">
        <v>4713</v>
      </c>
      <c r="D1471" t="s">
        <v>4714</v>
      </c>
      <c r="E1471" t="s">
        <v>351</v>
      </c>
      <c r="F1471">
        <v>23</v>
      </c>
      <c r="G1471" t="s">
        <v>352</v>
      </c>
      <c r="H1471">
        <v>26216</v>
      </c>
      <c r="I1471" t="s">
        <v>4688</v>
      </c>
      <c r="J1471" t="s">
        <v>4689</v>
      </c>
      <c r="K1471" t="s">
        <v>4690</v>
      </c>
      <c r="L1471">
        <v>19990529</v>
      </c>
      <c r="M1471" t="s">
        <v>4715</v>
      </c>
      <c r="N1471">
        <v>223246</v>
      </c>
      <c r="P1471">
        <v>2</v>
      </c>
      <c r="Q1471" t="s">
        <v>357</v>
      </c>
      <c r="S1471" t="s">
        <v>358</v>
      </c>
      <c r="X1471" t="s">
        <v>359</v>
      </c>
      <c r="Z1471" t="s">
        <v>360</v>
      </c>
    </row>
    <row r="1472" spans="1:26">
      <c r="A1472" t="s">
        <v>4706</v>
      </c>
      <c r="B1472">
        <v>58380832</v>
      </c>
      <c r="C1472" t="s">
        <v>4704</v>
      </c>
      <c r="D1472" t="s">
        <v>4705</v>
      </c>
      <c r="E1472" t="s">
        <v>351</v>
      </c>
      <c r="F1472">
        <v>23</v>
      </c>
      <c r="G1472" t="s">
        <v>352</v>
      </c>
      <c r="H1472">
        <v>26216</v>
      </c>
      <c r="I1472" t="s">
        <v>4688</v>
      </c>
      <c r="J1472" t="s">
        <v>4689</v>
      </c>
      <c r="K1472" t="s">
        <v>4690</v>
      </c>
      <c r="L1472">
        <v>19990617</v>
      </c>
      <c r="M1472" t="s">
        <v>4706</v>
      </c>
      <c r="N1472">
        <v>223246</v>
      </c>
      <c r="P1472">
        <v>2</v>
      </c>
      <c r="Q1472" t="s">
        <v>357</v>
      </c>
      <c r="S1472" t="s">
        <v>358</v>
      </c>
      <c r="X1472" t="s">
        <v>359</v>
      </c>
      <c r="Z1472" t="s">
        <v>360</v>
      </c>
    </row>
    <row r="1473" spans="1:26">
      <c r="A1473" t="s">
        <v>4778</v>
      </c>
      <c r="B1473">
        <v>63497332</v>
      </c>
      <c r="C1473" t="s">
        <v>4776</v>
      </c>
      <c r="D1473" t="s">
        <v>4777</v>
      </c>
      <c r="E1473" t="s">
        <v>351</v>
      </c>
      <c r="F1473">
        <v>23</v>
      </c>
      <c r="G1473" t="s">
        <v>352</v>
      </c>
      <c r="H1473">
        <v>26216</v>
      </c>
      <c r="I1473" t="s">
        <v>4688</v>
      </c>
      <c r="J1473" t="s">
        <v>4689</v>
      </c>
      <c r="K1473" t="s">
        <v>4690</v>
      </c>
      <c r="L1473">
        <v>19981231</v>
      </c>
      <c r="M1473" t="s">
        <v>4778</v>
      </c>
      <c r="N1473">
        <v>223246</v>
      </c>
      <c r="P1473">
        <v>3</v>
      </c>
      <c r="Q1473" t="s">
        <v>357</v>
      </c>
      <c r="S1473" t="s">
        <v>358</v>
      </c>
      <c r="X1473" t="s">
        <v>359</v>
      </c>
      <c r="Z1473" t="s">
        <v>360</v>
      </c>
    </row>
    <row r="1474" spans="1:26">
      <c r="A1474" t="s">
        <v>4718</v>
      </c>
      <c r="B1474">
        <v>74721324</v>
      </c>
      <c r="C1474" t="s">
        <v>4716</v>
      </c>
      <c r="D1474" t="s">
        <v>4717</v>
      </c>
      <c r="E1474" t="s">
        <v>351</v>
      </c>
      <c r="F1474">
        <v>23</v>
      </c>
      <c r="G1474" t="s">
        <v>352</v>
      </c>
      <c r="H1474">
        <v>26216</v>
      </c>
      <c r="I1474" t="s">
        <v>4688</v>
      </c>
      <c r="J1474" t="s">
        <v>4689</v>
      </c>
      <c r="K1474" t="s">
        <v>4690</v>
      </c>
      <c r="L1474">
        <v>19981205</v>
      </c>
      <c r="M1474" t="s">
        <v>4718</v>
      </c>
      <c r="N1474">
        <v>223246</v>
      </c>
      <c r="P1474">
        <v>3</v>
      </c>
      <c r="Q1474" t="s">
        <v>357</v>
      </c>
      <c r="S1474" t="s">
        <v>358</v>
      </c>
      <c r="X1474" t="s">
        <v>359</v>
      </c>
      <c r="Z1474" t="s">
        <v>360</v>
      </c>
    </row>
    <row r="1475" spans="1:26">
      <c r="A1475" t="s">
        <v>4700</v>
      </c>
      <c r="B1475">
        <v>74721627</v>
      </c>
      <c r="C1475" t="s">
        <v>4698</v>
      </c>
      <c r="D1475" t="s">
        <v>4699</v>
      </c>
      <c r="E1475" t="s">
        <v>351</v>
      </c>
      <c r="F1475">
        <v>23</v>
      </c>
      <c r="G1475" t="s">
        <v>352</v>
      </c>
      <c r="H1475">
        <v>26216</v>
      </c>
      <c r="I1475" t="s">
        <v>4688</v>
      </c>
      <c r="J1475" t="s">
        <v>4689</v>
      </c>
      <c r="K1475" t="s">
        <v>4690</v>
      </c>
      <c r="L1475">
        <v>19980603</v>
      </c>
      <c r="M1475" t="s">
        <v>4700</v>
      </c>
      <c r="N1475">
        <v>223246</v>
      </c>
      <c r="P1475">
        <v>3</v>
      </c>
      <c r="Q1475" t="s">
        <v>357</v>
      </c>
      <c r="S1475" t="s">
        <v>358</v>
      </c>
      <c r="X1475" t="s">
        <v>359</v>
      </c>
      <c r="Z1475" t="s">
        <v>360</v>
      </c>
    </row>
    <row r="1476" spans="1:26">
      <c r="A1476" t="s">
        <v>4736</v>
      </c>
      <c r="B1476">
        <v>74721930</v>
      </c>
      <c r="C1476" t="s">
        <v>4734</v>
      </c>
      <c r="D1476" t="s">
        <v>4735</v>
      </c>
      <c r="E1476" t="s">
        <v>351</v>
      </c>
      <c r="F1476">
        <v>23</v>
      </c>
      <c r="G1476" t="s">
        <v>352</v>
      </c>
      <c r="H1476">
        <v>26216</v>
      </c>
      <c r="I1476" t="s">
        <v>4688</v>
      </c>
      <c r="J1476" t="s">
        <v>4689</v>
      </c>
      <c r="K1476" t="s">
        <v>4690</v>
      </c>
      <c r="L1476">
        <v>19980629</v>
      </c>
      <c r="M1476" t="s">
        <v>4736</v>
      </c>
      <c r="N1476">
        <v>223246</v>
      </c>
      <c r="P1476">
        <v>3</v>
      </c>
      <c r="Q1476" t="s">
        <v>357</v>
      </c>
      <c r="S1476" t="s">
        <v>358</v>
      </c>
      <c r="X1476" t="s">
        <v>359</v>
      </c>
      <c r="Z1476" t="s">
        <v>360</v>
      </c>
    </row>
    <row r="1477" spans="1:26">
      <c r="A1477" t="s">
        <v>4760</v>
      </c>
      <c r="B1477">
        <v>79372331</v>
      </c>
      <c r="C1477" t="s">
        <v>4758</v>
      </c>
      <c r="D1477" t="s">
        <v>4759</v>
      </c>
      <c r="E1477" t="s">
        <v>351</v>
      </c>
      <c r="F1477">
        <v>23</v>
      </c>
      <c r="G1477" t="s">
        <v>352</v>
      </c>
      <c r="H1477">
        <v>26216</v>
      </c>
      <c r="I1477" t="s">
        <v>4688</v>
      </c>
      <c r="J1477" t="s">
        <v>4689</v>
      </c>
      <c r="K1477" t="s">
        <v>4690</v>
      </c>
      <c r="L1477">
        <v>19991027</v>
      </c>
      <c r="M1477" t="s">
        <v>4760</v>
      </c>
      <c r="N1477">
        <v>223246</v>
      </c>
      <c r="P1477">
        <v>2</v>
      </c>
      <c r="Q1477" t="s">
        <v>357</v>
      </c>
      <c r="S1477" t="s">
        <v>358</v>
      </c>
      <c r="X1477" t="s">
        <v>359</v>
      </c>
      <c r="Z1477" t="s">
        <v>360</v>
      </c>
    </row>
    <row r="1478" spans="1:26">
      <c r="A1478" t="s">
        <v>4730</v>
      </c>
      <c r="B1478">
        <v>86713429</v>
      </c>
      <c r="C1478" t="s">
        <v>4728</v>
      </c>
      <c r="D1478" t="s">
        <v>4729</v>
      </c>
      <c r="E1478" t="s">
        <v>351</v>
      </c>
      <c r="F1478">
        <v>23</v>
      </c>
      <c r="G1478" t="s">
        <v>352</v>
      </c>
      <c r="H1478">
        <v>26216</v>
      </c>
      <c r="I1478" t="s">
        <v>4688</v>
      </c>
      <c r="J1478" t="s">
        <v>4689</v>
      </c>
      <c r="K1478" t="s">
        <v>4690</v>
      </c>
      <c r="L1478">
        <v>19990729</v>
      </c>
      <c r="M1478" t="s">
        <v>4730</v>
      </c>
      <c r="N1478">
        <v>223246</v>
      </c>
      <c r="P1478">
        <v>2</v>
      </c>
      <c r="Q1478" t="s">
        <v>357</v>
      </c>
      <c r="S1478" t="s">
        <v>358</v>
      </c>
      <c r="X1478" t="s">
        <v>359</v>
      </c>
      <c r="Z1478" t="s">
        <v>360</v>
      </c>
    </row>
    <row r="1479" spans="1:26">
      <c r="A1479" t="s">
        <v>4709</v>
      </c>
      <c r="B1479">
        <v>86713530</v>
      </c>
      <c r="C1479" t="s">
        <v>4707</v>
      </c>
      <c r="D1479" t="s">
        <v>4708</v>
      </c>
      <c r="E1479" t="s">
        <v>351</v>
      </c>
      <c r="F1479">
        <v>23</v>
      </c>
      <c r="G1479" t="s">
        <v>352</v>
      </c>
      <c r="H1479">
        <v>26216</v>
      </c>
      <c r="I1479" t="s">
        <v>4688</v>
      </c>
      <c r="J1479" t="s">
        <v>4689</v>
      </c>
      <c r="K1479" t="s">
        <v>4690</v>
      </c>
      <c r="L1479">
        <v>19990524</v>
      </c>
      <c r="M1479" t="s">
        <v>4709</v>
      </c>
      <c r="N1479">
        <v>223246</v>
      </c>
      <c r="P1479">
        <v>2</v>
      </c>
      <c r="Q1479" t="s">
        <v>357</v>
      </c>
      <c r="S1479" t="s">
        <v>358</v>
      </c>
      <c r="X1479" t="s">
        <v>359</v>
      </c>
      <c r="Z1479" t="s">
        <v>360</v>
      </c>
    </row>
    <row r="1480" spans="1:26">
      <c r="A1480" t="s">
        <v>4769</v>
      </c>
      <c r="B1480">
        <v>86713631</v>
      </c>
      <c r="C1480" t="s">
        <v>4767</v>
      </c>
      <c r="D1480" t="s">
        <v>4768</v>
      </c>
      <c r="E1480" t="s">
        <v>351</v>
      </c>
      <c r="F1480">
        <v>23</v>
      </c>
      <c r="G1480" t="s">
        <v>352</v>
      </c>
      <c r="H1480">
        <v>26216</v>
      </c>
      <c r="I1480" t="s">
        <v>4688</v>
      </c>
      <c r="J1480" t="s">
        <v>4689</v>
      </c>
      <c r="K1480" t="s">
        <v>4690</v>
      </c>
      <c r="L1480">
        <v>19991127</v>
      </c>
      <c r="M1480" t="s">
        <v>4769</v>
      </c>
      <c r="N1480">
        <v>223246</v>
      </c>
      <c r="P1480">
        <v>2</v>
      </c>
      <c r="Q1480" t="s">
        <v>357</v>
      </c>
      <c r="S1480" t="s">
        <v>358</v>
      </c>
      <c r="X1480" t="s">
        <v>359</v>
      </c>
      <c r="Z1480" t="s">
        <v>360</v>
      </c>
    </row>
    <row r="1481" spans="1:26">
      <c r="A1481" t="s">
        <v>4691</v>
      </c>
      <c r="B1481">
        <v>86713732</v>
      </c>
      <c r="C1481" t="s">
        <v>4686</v>
      </c>
      <c r="D1481" t="s">
        <v>4687</v>
      </c>
      <c r="E1481" t="s">
        <v>351</v>
      </c>
      <c r="F1481">
        <v>23</v>
      </c>
      <c r="G1481" t="s">
        <v>352</v>
      </c>
      <c r="H1481">
        <v>26216</v>
      </c>
      <c r="I1481" t="s">
        <v>4688</v>
      </c>
      <c r="J1481" t="s">
        <v>4689</v>
      </c>
      <c r="K1481" t="s">
        <v>4690</v>
      </c>
      <c r="L1481">
        <v>19990813</v>
      </c>
      <c r="M1481" t="s">
        <v>4691</v>
      </c>
      <c r="N1481">
        <v>223246</v>
      </c>
      <c r="P1481">
        <v>2</v>
      </c>
      <c r="Q1481" t="s">
        <v>357</v>
      </c>
      <c r="S1481" t="s">
        <v>358</v>
      </c>
      <c r="X1481" t="s">
        <v>359</v>
      </c>
      <c r="Z1481" t="s">
        <v>360</v>
      </c>
    </row>
    <row r="1482" spans="1:26">
      <c r="A1482" t="s">
        <v>4727</v>
      </c>
      <c r="B1482">
        <v>86713833</v>
      </c>
      <c r="C1482" t="s">
        <v>4725</v>
      </c>
      <c r="D1482" t="s">
        <v>4726</v>
      </c>
      <c r="E1482" t="s">
        <v>351</v>
      </c>
      <c r="F1482">
        <v>23</v>
      </c>
      <c r="G1482" t="s">
        <v>352</v>
      </c>
      <c r="H1482">
        <v>26216</v>
      </c>
      <c r="I1482" t="s">
        <v>4688</v>
      </c>
      <c r="J1482" t="s">
        <v>4689</v>
      </c>
      <c r="K1482" t="s">
        <v>4690</v>
      </c>
      <c r="L1482">
        <v>19991210</v>
      </c>
      <c r="M1482" t="s">
        <v>4727</v>
      </c>
      <c r="N1482">
        <v>223246</v>
      </c>
      <c r="P1482">
        <v>2</v>
      </c>
      <c r="Q1482" t="s">
        <v>357</v>
      </c>
      <c r="S1482" t="s">
        <v>358</v>
      </c>
      <c r="X1482" t="s">
        <v>359</v>
      </c>
      <c r="Z1482" t="s">
        <v>360</v>
      </c>
    </row>
    <row r="1483" spans="1:26">
      <c r="A1483" t="s">
        <v>4766</v>
      </c>
      <c r="B1483">
        <v>86713934</v>
      </c>
      <c r="C1483" t="s">
        <v>4764</v>
      </c>
      <c r="D1483" t="s">
        <v>4765</v>
      </c>
      <c r="E1483" t="s">
        <v>351</v>
      </c>
      <c r="F1483">
        <v>23</v>
      </c>
      <c r="G1483" t="s">
        <v>352</v>
      </c>
      <c r="H1483">
        <v>26216</v>
      </c>
      <c r="I1483" t="s">
        <v>4688</v>
      </c>
      <c r="J1483" t="s">
        <v>4689</v>
      </c>
      <c r="K1483" t="s">
        <v>4690</v>
      </c>
      <c r="L1483">
        <v>19990717</v>
      </c>
      <c r="M1483" t="s">
        <v>4766</v>
      </c>
      <c r="N1483">
        <v>223246</v>
      </c>
      <c r="P1483">
        <v>2</v>
      </c>
      <c r="Q1483" t="s">
        <v>357</v>
      </c>
      <c r="S1483" t="s">
        <v>358</v>
      </c>
      <c r="X1483" t="s">
        <v>359</v>
      </c>
      <c r="Z1483" t="s">
        <v>360</v>
      </c>
    </row>
    <row r="1484" spans="1:26">
      <c r="A1484" t="s">
        <v>4712</v>
      </c>
      <c r="B1484">
        <v>86714026</v>
      </c>
      <c r="C1484" t="s">
        <v>4710</v>
      </c>
      <c r="D1484" t="s">
        <v>4711</v>
      </c>
      <c r="E1484" t="s">
        <v>351</v>
      </c>
      <c r="F1484">
        <v>23</v>
      </c>
      <c r="G1484" t="s">
        <v>352</v>
      </c>
      <c r="H1484">
        <v>26216</v>
      </c>
      <c r="I1484" t="s">
        <v>4688</v>
      </c>
      <c r="J1484" t="s">
        <v>4689</v>
      </c>
      <c r="K1484" t="s">
        <v>4690</v>
      </c>
      <c r="L1484">
        <v>19991128</v>
      </c>
      <c r="M1484" t="s">
        <v>4712</v>
      </c>
      <c r="N1484">
        <v>223246</v>
      </c>
      <c r="P1484">
        <v>2</v>
      </c>
      <c r="Q1484" t="s">
        <v>357</v>
      </c>
      <c r="S1484" t="s">
        <v>358</v>
      </c>
      <c r="X1484" t="s">
        <v>359</v>
      </c>
      <c r="Z1484" t="s">
        <v>360</v>
      </c>
    </row>
    <row r="1485" spans="1:26">
      <c r="A1485" t="s">
        <v>4772</v>
      </c>
      <c r="B1485">
        <v>86714127</v>
      </c>
      <c r="C1485" t="s">
        <v>4770</v>
      </c>
      <c r="D1485" t="s">
        <v>4771</v>
      </c>
      <c r="E1485" t="s">
        <v>351</v>
      </c>
      <c r="F1485">
        <v>23</v>
      </c>
      <c r="G1485" t="s">
        <v>352</v>
      </c>
      <c r="H1485">
        <v>26216</v>
      </c>
      <c r="I1485" t="s">
        <v>4688</v>
      </c>
      <c r="J1485" t="s">
        <v>4689</v>
      </c>
      <c r="K1485" t="s">
        <v>4690</v>
      </c>
      <c r="L1485">
        <v>19990405</v>
      </c>
      <c r="M1485" t="s">
        <v>4772</v>
      </c>
      <c r="N1485">
        <v>223246</v>
      </c>
      <c r="P1485">
        <v>2</v>
      </c>
      <c r="Q1485" t="s">
        <v>357</v>
      </c>
      <c r="S1485" t="s">
        <v>358</v>
      </c>
      <c r="X1485" t="s">
        <v>359</v>
      </c>
      <c r="Z1485" t="s">
        <v>360</v>
      </c>
    </row>
    <row r="1486" spans="1:26">
      <c r="A1486" t="s">
        <v>4751</v>
      </c>
      <c r="B1486">
        <v>86714228</v>
      </c>
      <c r="C1486" t="s">
        <v>4749</v>
      </c>
      <c r="D1486" t="s">
        <v>4750</v>
      </c>
      <c r="E1486" t="s">
        <v>351</v>
      </c>
      <c r="F1486">
        <v>23</v>
      </c>
      <c r="G1486" t="s">
        <v>352</v>
      </c>
      <c r="H1486">
        <v>26216</v>
      </c>
      <c r="I1486" t="s">
        <v>4688</v>
      </c>
      <c r="J1486" t="s">
        <v>4689</v>
      </c>
      <c r="K1486" t="s">
        <v>4690</v>
      </c>
      <c r="L1486">
        <v>19991215</v>
      </c>
      <c r="M1486" t="s">
        <v>4751</v>
      </c>
      <c r="N1486">
        <v>223246</v>
      </c>
      <c r="P1486">
        <v>2</v>
      </c>
      <c r="Q1486" t="s">
        <v>357</v>
      </c>
      <c r="S1486" t="s">
        <v>358</v>
      </c>
      <c r="X1486" t="s">
        <v>359</v>
      </c>
      <c r="Z1486" t="s">
        <v>360</v>
      </c>
    </row>
    <row r="1487" spans="1:26">
      <c r="A1487" t="s">
        <v>4694</v>
      </c>
      <c r="B1487">
        <v>96743938</v>
      </c>
      <c r="C1487" t="s">
        <v>4692</v>
      </c>
      <c r="D1487" t="s">
        <v>4693</v>
      </c>
      <c r="E1487" t="s">
        <v>351</v>
      </c>
      <c r="F1487">
        <v>23</v>
      </c>
      <c r="G1487" t="s">
        <v>352</v>
      </c>
      <c r="H1487">
        <v>26216</v>
      </c>
      <c r="I1487" t="s">
        <v>4688</v>
      </c>
      <c r="J1487" t="s">
        <v>4689</v>
      </c>
      <c r="K1487" t="s">
        <v>4690</v>
      </c>
      <c r="L1487">
        <v>19990715</v>
      </c>
      <c r="M1487" t="s">
        <v>4694</v>
      </c>
      <c r="N1487">
        <v>223246</v>
      </c>
      <c r="P1487">
        <v>2</v>
      </c>
      <c r="Q1487" t="s">
        <v>357</v>
      </c>
      <c r="S1487" t="s">
        <v>358</v>
      </c>
      <c r="X1487" t="s">
        <v>359</v>
      </c>
      <c r="Z1487" t="s">
        <v>360</v>
      </c>
    </row>
    <row r="1488" spans="1:26">
      <c r="A1488" t="s">
        <v>4733</v>
      </c>
      <c r="B1488">
        <v>73247831</v>
      </c>
      <c r="C1488" t="s">
        <v>4731</v>
      </c>
      <c r="D1488" t="s">
        <v>4732</v>
      </c>
      <c r="E1488" t="s">
        <v>351</v>
      </c>
      <c r="F1488">
        <v>23</v>
      </c>
      <c r="G1488" t="s">
        <v>352</v>
      </c>
      <c r="H1488">
        <v>26216</v>
      </c>
      <c r="I1488" t="s">
        <v>4688</v>
      </c>
      <c r="J1488" t="s">
        <v>4689</v>
      </c>
      <c r="K1488" t="s">
        <v>4690</v>
      </c>
      <c r="L1488">
        <v>20001218</v>
      </c>
      <c r="M1488" t="s">
        <v>4733</v>
      </c>
      <c r="N1488">
        <v>223246</v>
      </c>
      <c r="P1488">
        <v>1</v>
      </c>
      <c r="Q1488" t="s">
        <v>357</v>
      </c>
      <c r="S1488" t="s">
        <v>358</v>
      </c>
      <c r="X1488" t="s">
        <v>359</v>
      </c>
      <c r="Z1488" t="s">
        <v>360</v>
      </c>
    </row>
    <row r="1489" spans="1:26">
      <c r="A1489" t="s">
        <v>4721</v>
      </c>
      <c r="B1489">
        <v>97834233</v>
      </c>
      <c r="C1489" t="s">
        <v>4719</v>
      </c>
      <c r="D1489" t="s">
        <v>4720</v>
      </c>
      <c r="E1489" t="s">
        <v>351</v>
      </c>
      <c r="F1489">
        <v>23</v>
      </c>
      <c r="G1489" t="s">
        <v>352</v>
      </c>
      <c r="H1489">
        <v>26216</v>
      </c>
      <c r="I1489" t="s">
        <v>4688</v>
      </c>
      <c r="J1489" t="s">
        <v>4689</v>
      </c>
      <c r="K1489" t="s">
        <v>4690</v>
      </c>
      <c r="L1489">
        <v>20001206</v>
      </c>
      <c r="M1489" t="s">
        <v>4721</v>
      </c>
      <c r="N1489">
        <v>223246</v>
      </c>
      <c r="P1489">
        <v>1</v>
      </c>
      <c r="Q1489" t="s">
        <v>357</v>
      </c>
      <c r="S1489" t="s">
        <v>358</v>
      </c>
      <c r="X1489" t="s">
        <v>359</v>
      </c>
      <c r="Z1489" t="s">
        <v>360</v>
      </c>
    </row>
    <row r="1490" spans="1:26">
      <c r="A1490" t="s">
        <v>4185</v>
      </c>
      <c r="B1490">
        <v>39932127</v>
      </c>
      <c r="C1490" t="s">
        <v>4183</v>
      </c>
      <c r="D1490" t="s">
        <v>4184</v>
      </c>
      <c r="E1490" t="s">
        <v>351</v>
      </c>
      <c r="F1490">
        <v>23</v>
      </c>
      <c r="G1490" t="s">
        <v>352</v>
      </c>
      <c r="H1490">
        <v>26260</v>
      </c>
      <c r="I1490" t="s">
        <v>4167</v>
      </c>
      <c r="J1490" t="s">
        <v>4168</v>
      </c>
      <c r="K1490" t="s">
        <v>4169</v>
      </c>
      <c r="L1490">
        <v>19990111</v>
      </c>
      <c r="M1490" t="s">
        <v>4185</v>
      </c>
      <c r="N1490">
        <v>223247</v>
      </c>
      <c r="P1490">
        <v>3</v>
      </c>
      <c r="Q1490" t="s">
        <v>357</v>
      </c>
      <c r="S1490" t="s">
        <v>835</v>
      </c>
      <c r="X1490" t="s">
        <v>359</v>
      </c>
      <c r="Z1490" t="s">
        <v>360</v>
      </c>
    </row>
    <row r="1491" spans="1:26">
      <c r="A1491" t="s">
        <v>4179</v>
      </c>
      <c r="B1491">
        <v>50952526</v>
      </c>
      <c r="C1491" t="s">
        <v>4177</v>
      </c>
      <c r="D1491" t="s">
        <v>4178</v>
      </c>
      <c r="E1491" t="s">
        <v>351</v>
      </c>
      <c r="F1491">
        <v>23</v>
      </c>
      <c r="G1491" t="s">
        <v>352</v>
      </c>
      <c r="H1491">
        <v>26260</v>
      </c>
      <c r="I1491" t="s">
        <v>4167</v>
      </c>
      <c r="J1491" t="s">
        <v>4168</v>
      </c>
      <c r="K1491" t="s">
        <v>4169</v>
      </c>
      <c r="L1491">
        <v>19991126</v>
      </c>
      <c r="M1491" t="s">
        <v>4179</v>
      </c>
      <c r="N1491">
        <v>223247</v>
      </c>
      <c r="P1491">
        <v>2</v>
      </c>
      <c r="Q1491" t="s">
        <v>357</v>
      </c>
      <c r="S1491" t="s">
        <v>835</v>
      </c>
      <c r="X1491" t="s">
        <v>359</v>
      </c>
      <c r="Z1491" t="s">
        <v>360</v>
      </c>
    </row>
    <row r="1492" spans="1:26">
      <c r="A1492" t="s">
        <v>4182</v>
      </c>
      <c r="B1492">
        <v>75974638</v>
      </c>
      <c r="C1492" t="s">
        <v>4180</v>
      </c>
      <c r="D1492" t="s">
        <v>4181</v>
      </c>
      <c r="E1492" t="s">
        <v>351</v>
      </c>
      <c r="F1492">
        <v>23</v>
      </c>
      <c r="G1492" t="s">
        <v>352</v>
      </c>
      <c r="H1492">
        <v>26260</v>
      </c>
      <c r="I1492" t="s">
        <v>4167</v>
      </c>
      <c r="J1492" t="s">
        <v>4168</v>
      </c>
      <c r="K1492" t="s">
        <v>4169</v>
      </c>
      <c r="L1492">
        <v>19980827</v>
      </c>
      <c r="M1492" t="s">
        <v>4182</v>
      </c>
      <c r="N1492">
        <v>223247</v>
      </c>
      <c r="P1492">
        <v>3</v>
      </c>
      <c r="Q1492" t="s">
        <v>357</v>
      </c>
      <c r="S1492" t="s">
        <v>835</v>
      </c>
      <c r="X1492" t="s">
        <v>359</v>
      </c>
      <c r="Z1492" t="s">
        <v>360</v>
      </c>
    </row>
    <row r="1493" spans="1:26">
      <c r="A1493" t="s">
        <v>4188</v>
      </c>
      <c r="B1493">
        <v>89325633</v>
      </c>
      <c r="C1493" t="s">
        <v>4186</v>
      </c>
      <c r="D1493" t="s">
        <v>4187</v>
      </c>
      <c r="E1493" t="s">
        <v>351</v>
      </c>
      <c r="F1493">
        <v>23</v>
      </c>
      <c r="G1493" t="s">
        <v>352</v>
      </c>
      <c r="H1493">
        <v>26260</v>
      </c>
      <c r="I1493" t="s">
        <v>4167</v>
      </c>
      <c r="J1493" t="s">
        <v>4168</v>
      </c>
      <c r="K1493" t="s">
        <v>4169</v>
      </c>
      <c r="L1493">
        <v>19990816</v>
      </c>
      <c r="M1493" t="s">
        <v>4188</v>
      </c>
      <c r="N1493">
        <v>223247</v>
      </c>
      <c r="P1493">
        <v>2</v>
      </c>
      <c r="Q1493" t="s">
        <v>357</v>
      </c>
      <c r="S1493" t="s">
        <v>835</v>
      </c>
      <c r="X1493" t="s">
        <v>359</v>
      </c>
      <c r="Z1493" t="s">
        <v>360</v>
      </c>
    </row>
    <row r="1494" spans="1:26">
      <c r="A1494" t="s">
        <v>4173</v>
      </c>
      <c r="B1494">
        <v>89326836</v>
      </c>
      <c r="C1494" t="s">
        <v>4171</v>
      </c>
      <c r="D1494" t="s">
        <v>4172</v>
      </c>
      <c r="E1494" t="s">
        <v>351</v>
      </c>
      <c r="F1494">
        <v>23</v>
      </c>
      <c r="G1494" t="s">
        <v>352</v>
      </c>
      <c r="H1494">
        <v>26260</v>
      </c>
      <c r="I1494" t="s">
        <v>4167</v>
      </c>
      <c r="J1494" t="s">
        <v>4168</v>
      </c>
      <c r="K1494" t="s">
        <v>4169</v>
      </c>
      <c r="L1494">
        <v>20000401</v>
      </c>
      <c r="M1494" t="s">
        <v>4173</v>
      </c>
      <c r="N1494">
        <v>223247</v>
      </c>
      <c r="P1494">
        <v>2</v>
      </c>
      <c r="Q1494" t="s">
        <v>357</v>
      </c>
      <c r="S1494" t="s">
        <v>835</v>
      </c>
      <c r="X1494" t="s">
        <v>359</v>
      </c>
      <c r="Z1494" t="s">
        <v>360</v>
      </c>
    </row>
    <row r="1495" spans="1:26">
      <c r="A1495" t="s">
        <v>4191</v>
      </c>
      <c r="B1495">
        <v>89327130</v>
      </c>
      <c r="C1495" t="s">
        <v>4189</v>
      </c>
      <c r="D1495" t="s">
        <v>4190</v>
      </c>
      <c r="E1495" t="s">
        <v>351</v>
      </c>
      <c r="F1495">
        <v>23</v>
      </c>
      <c r="G1495" t="s">
        <v>352</v>
      </c>
      <c r="H1495">
        <v>26260</v>
      </c>
      <c r="I1495" t="s">
        <v>4167</v>
      </c>
      <c r="J1495" t="s">
        <v>4168</v>
      </c>
      <c r="K1495" t="s">
        <v>4169</v>
      </c>
      <c r="L1495">
        <v>19991102</v>
      </c>
      <c r="M1495" t="s">
        <v>4191</v>
      </c>
      <c r="N1495">
        <v>223247</v>
      </c>
      <c r="P1495">
        <v>2</v>
      </c>
      <c r="Q1495" t="s">
        <v>357</v>
      </c>
      <c r="S1495" t="s">
        <v>835</v>
      </c>
      <c r="X1495" t="s">
        <v>359</v>
      </c>
      <c r="Z1495" t="s">
        <v>360</v>
      </c>
    </row>
    <row r="1496" spans="1:26">
      <c r="A1496" t="s">
        <v>4170</v>
      </c>
      <c r="B1496">
        <v>89328030</v>
      </c>
      <c r="C1496" t="s">
        <v>4165</v>
      </c>
      <c r="D1496" t="s">
        <v>4166</v>
      </c>
      <c r="E1496" t="s">
        <v>351</v>
      </c>
      <c r="F1496">
        <v>23</v>
      </c>
      <c r="G1496" t="s">
        <v>352</v>
      </c>
      <c r="H1496">
        <v>26260</v>
      </c>
      <c r="I1496" t="s">
        <v>4167</v>
      </c>
      <c r="J1496" t="s">
        <v>4168</v>
      </c>
      <c r="K1496" t="s">
        <v>4169</v>
      </c>
      <c r="L1496">
        <v>19990910</v>
      </c>
      <c r="M1496" t="s">
        <v>4170</v>
      </c>
      <c r="N1496">
        <v>223247</v>
      </c>
      <c r="P1496">
        <v>2</v>
      </c>
      <c r="Q1496" t="s">
        <v>357</v>
      </c>
      <c r="S1496" t="s">
        <v>835</v>
      </c>
      <c r="X1496" t="s">
        <v>359</v>
      </c>
      <c r="Z1496" t="s">
        <v>360</v>
      </c>
    </row>
    <row r="1497" spans="1:26">
      <c r="A1497" t="s">
        <v>4176</v>
      </c>
      <c r="B1497">
        <v>89328737</v>
      </c>
      <c r="C1497" t="s">
        <v>4174</v>
      </c>
      <c r="D1497" t="s">
        <v>4175</v>
      </c>
      <c r="E1497" t="s">
        <v>351</v>
      </c>
      <c r="F1497">
        <v>23</v>
      </c>
      <c r="G1497" t="s">
        <v>352</v>
      </c>
      <c r="H1497">
        <v>26260</v>
      </c>
      <c r="I1497" t="s">
        <v>4167</v>
      </c>
      <c r="J1497" t="s">
        <v>4168</v>
      </c>
      <c r="K1497" t="s">
        <v>4169</v>
      </c>
      <c r="L1497">
        <v>19990702</v>
      </c>
      <c r="M1497" t="s">
        <v>4176</v>
      </c>
      <c r="N1497">
        <v>223247</v>
      </c>
      <c r="P1497">
        <v>2</v>
      </c>
      <c r="Q1497" t="s">
        <v>357</v>
      </c>
      <c r="S1497" t="s">
        <v>835</v>
      </c>
      <c r="X1497" t="s">
        <v>359</v>
      </c>
      <c r="Z1497" t="s">
        <v>360</v>
      </c>
    </row>
    <row r="1498" spans="1:26">
      <c r="A1498" t="s">
        <v>506</v>
      </c>
      <c r="B1498">
        <v>39959742</v>
      </c>
      <c r="C1498" t="s">
        <v>501</v>
      </c>
      <c r="D1498" t="s">
        <v>502</v>
      </c>
      <c r="E1498" t="s">
        <v>393</v>
      </c>
      <c r="F1498">
        <v>23</v>
      </c>
      <c r="G1498" t="s">
        <v>352</v>
      </c>
      <c r="H1498">
        <v>22769</v>
      </c>
      <c r="I1498" t="s">
        <v>503</v>
      </c>
      <c r="J1498" t="s">
        <v>504</v>
      </c>
      <c r="K1498" t="s">
        <v>505</v>
      </c>
      <c r="L1498">
        <v>19980811</v>
      </c>
      <c r="M1498" t="s">
        <v>506</v>
      </c>
      <c r="N1498">
        <v>223255</v>
      </c>
      <c r="P1498">
        <v>3</v>
      </c>
      <c r="Q1498" t="s">
        <v>357</v>
      </c>
      <c r="S1498" t="s">
        <v>507</v>
      </c>
      <c r="X1498" t="s">
        <v>359</v>
      </c>
      <c r="Z1498" t="s">
        <v>360</v>
      </c>
    </row>
    <row r="1499" spans="1:26">
      <c r="A1499" t="s">
        <v>549</v>
      </c>
      <c r="B1499">
        <v>39960734</v>
      </c>
      <c r="C1499" t="s">
        <v>547</v>
      </c>
      <c r="D1499" t="s">
        <v>548</v>
      </c>
      <c r="E1499" t="s">
        <v>393</v>
      </c>
      <c r="F1499">
        <v>23</v>
      </c>
      <c r="G1499" t="s">
        <v>352</v>
      </c>
      <c r="H1499">
        <v>22769</v>
      </c>
      <c r="I1499" t="s">
        <v>503</v>
      </c>
      <c r="J1499" t="s">
        <v>504</v>
      </c>
      <c r="K1499" t="s">
        <v>505</v>
      </c>
      <c r="L1499">
        <v>19980527</v>
      </c>
      <c r="M1499" t="s">
        <v>549</v>
      </c>
      <c r="N1499">
        <v>223255</v>
      </c>
      <c r="P1499">
        <v>3</v>
      </c>
      <c r="Q1499" t="s">
        <v>357</v>
      </c>
      <c r="S1499" t="s">
        <v>507</v>
      </c>
      <c r="X1499" t="s">
        <v>359</v>
      </c>
      <c r="Z1499" t="s">
        <v>360</v>
      </c>
    </row>
    <row r="1500" spans="1:26">
      <c r="A1500" t="s">
        <v>564</v>
      </c>
      <c r="B1500">
        <v>52079730</v>
      </c>
      <c r="C1500" t="s">
        <v>562</v>
      </c>
      <c r="D1500" t="s">
        <v>563</v>
      </c>
      <c r="E1500" t="s">
        <v>393</v>
      </c>
      <c r="F1500">
        <v>23</v>
      </c>
      <c r="G1500" t="s">
        <v>352</v>
      </c>
      <c r="H1500">
        <v>22769</v>
      </c>
      <c r="I1500" t="s">
        <v>503</v>
      </c>
      <c r="J1500" t="s">
        <v>504</v>
      </c>
      <c r="K1500" t="s">
        <v>505</v>
      </c>
      <c r="L1500">
        <v>20000118</v>
      </c>
      <c r="M1500" t="s">
        <v>564</v>
      </c>
      <c r="N1500">
        <v>223255</v>
      </c>
      <c r="P1500">
        <v>2</v>
      </c>
      <c r="Q1500" t="s">
        <v>357</v>
      </c>
      <c r="S1500" t="s">
        <v>507</v>
      </c>
      <c r="X1500" t="s">
        <v>359</v>
      </c>
      <c r="Z1500" t="s">
        <v>360</v>
      </c>
    </row>
    <row r="1501" spans="1:26">
      <c r="A1501" t="s">
        <v>540</v>
      </c>
      <c r="B1501">
        <v>56637027</v>
      </c>
      <c r="C1501" t="s">
        <v>538</v>
      </c>
      <c r="D1501" t="s">
        <v>539</v>
      </c>
      <c r="E1501" t="s">
        <v>393</v>
      </c>
      <c r="F1501">
        <v>23</v>
      </c>
      <c r="G1501" t="s">
        <v>352</v>
      </c>
      <c r="H1501">
        <v>22769</v>
      </c>
      <c r="I1501" t="s">
        <v>503</v>
      </c>
      <c r="J1501" t="s">
        <v>504</v>
      </c>
      <c r="K1501" t="s">
        <v>505</v>
      </c>
      <c r="L1501">
        <v>19980605</v>
      </c>
      <c r="M1501" t="s">
        <v>540</v>
      </c>
      <c r="N1501">
        <v>223255</v>
      </c>
      <c r="P1501">
        <v>3</v>
      </c>
      <c r="Q1501" t="s">
        <v>357</v>
      </c>
      <c r="S1501" t="s">
        <v>507</v>
      </c>
      <c r="X1501" t="s">
        <v>359</v>
      </c>
      <c r="Z1501" t="s">
        <v>360</v>
      </c>
    </row>
    <row r="1502" spans="1:26">
      <c r="A1502" t="s">
        <v>558</v>
      </c>
      <c r="B1502">
        <v>72773632</v>
      </c>
      <c r="C1502" t="s">
        <v>556</v>
      </c>
      <c r="D1502" t="s">
        <v>557</v>
      </c>
      <c r="E1502" t="s">
        <v>393</v>
      </c>
      <c r="F1502">
        <v>23</v>
      </c>
      <c r="G1502" t="s">
        <v>352</v>
      </c>
      <c r="H1502">
        <v>22769</v>
      </c>
      <c r="I1502" t="s">
        <v>503</v>
      </c>
      <c r="J1502" t="s">
        <v>504</v>
      </c>
      <c r="K1502" t="s">
        <v>505</v>
      </c>
      <c r="L1502">
        <v>19981006</v>
      </c>
      <c r="M1502" t="s">
        <v>558</v>
      </c>
      <c r="N1502">
        <v>223255</v>
      </c>
      <c r="P1502">
        <v>3</v>
      </c>
      <c r="Q1502" t="s">
        <v>357</v>
      </c>
      <c r="S1502" t="s">
        <v>507</v>
      </c>
      <c r="X1502" t="s">
        <v>359</v>
      </c>
      <c r="Z1502" t="s">
        <v>360</v>
      </c>
    </row>
    <row r="1503" spans="1:26">
      <c r="A1503" t="s">
        <v>531</v>
      </c>
      <c r="B1503">
        <v>85521526</v>
      </c>
      <c r="C1503" t="s">
        <v>529</v>
      </c>
      <c r="D1503" t="s">
        <v>530</v>
      </c>
      <c r="E1503" t="s">
        <v>393</v>
      </c>
      <c r="F1503">
        <v>23</v>
      </c>
      <c r="G1503" t="s">
        <v>352</v>
      </c>
      <c r="H1503">
        <v>22769</v>
      </c>
      <c r="I1503" t="s">
        <v>503</v>
      </c>
      <c r="J1503" t="s">
        <v>504</v>
      </c>
      <c r="K1503" t="s">
        <v>505</v>
      </c>
      <c r="L1503">
        <v>19990613</v>
      </c>
      <c r="M1503" t="s">
        <v>531</v>
      </c>
      <c r="N1503">
        <v>223255</v>
      </c>
      <c r="P1503">
        <v>2</v>
      </c>
      <c r="Q1503" t="s">
        <v>357</v>
      </c>
      <c r="S1503" t="s">
        <v>507</v>
      </c>
      <c r="X1503" t="s">
        <v>359</v>
      </c>
      <c r="Z1503" t="s">
        <v>360</v>
      </c>
    </row>
    <row r="1504" spans="1:26">
      <c r="A1504" t="s">
        <v>516</v>
      </c>
      <c r="B1504">
        <v>86055933</v>
      </c>
      <c r="C1504" t="s">
        <v>514</v>
      </c>
      <c r="D1504" t="s">
        <v>515</v>
      </c>
      <c r="E1504" t="s">
        <v>393</v>
      </c>
      <c r="F1504">
        <v>23</v>
      </c>
      <c r="G1504" t="s">
        <v>352</v>
      </c>
      <c r="H1504">
        <v>22769</v>
      </c>
      <c r="I1504" t="s">
        <v>503</v>
      </c>
      <c r="J1504" t="s">
        <v>504</v>
      </c>
      <c r="K1504" t="s">
        <v>505</v>
      </c>
      <c r="L1504">
        <v>20000124</v>
      </c>
      <c r="M1504" t="s">
        <v>516</v>
      </c>
      <c r="N1504">
        <v>223255</v>
      </c>
      <c r="P1504">
        <v>2</v>
      </c>
      <c r="Q1504" t="s">
        <v>357</v>
      </c>
      <c r="S1504" t="s">
        <v>507</v>
      </c>
      <c r="X1504" t="s">
        <v>359</v>
      </c>
      <c r="Z1504" t="s">
        <v>360</v>
      </c>
    </row>
    <row r="1505" spans="1:26">
      <c r="A1505" t="s">
        <v>537</v>
      </c>
      <c r="B1505">
        <v>86056025</v>
      </c>
      <c r="C1505" t="s">
        <v>535</v>
      </c>
      <c r="D1505" t="s">
        <v>536</v>
      </c>
      <c r="E1505" t="s">
        <v>393</v>
      </c>
      <c r="F1505">
        <v>23</v>
      </c>
      <c r="G1505" t="s">
        <v>352</v>
      </c>
      <c r="H1505">
        <v>22769</v>
      </c>
      <c r="I1505" t="s">
        <v>503</v>
      </c>
      <c r="J1505" t="s">
        <v>504</v>
      </c>
      <c r="K1505" t="s">
        <v>505</v>
      </c>
      <c r="L1505">
        <v>19990716</v>
      </c>
      <c r="M1505" t="s">
        <v>537</v>
      </c>
      <c r="N1505">
        <v>223255</v>
      </c>
      <c r="P1505">
        <v>2</v>
      </c>
      <c r="Q1505" t="s">
        <v>357</v>
      </c>
      <c r="S1505" t="s">
        <v>507</v>
      </c>
      <c r="X1505" t="s">
        <v>359</v>
      </c>
      <c r="Z1505" t="s">
        <v>360</v>
      </c>
    </row>
    <row r="1506" spans="1:26">
      <c r="A1506" t="s">
        <v>546</v>
      </c>
      <c r="B1506">
        <v>58192429</v>
      </c>
      <c r="C1506" t="s">
        <v>544</v>
      </c>
      <c r="D1506" t="s">
        <v>545</v>
      </c>
      <c r="E1506" t="s">
        <v>393</v>
      </c>
      <c r="F1506">
        <v>23</v>
      </c>
      <c r="G1506" t="s">
        <v>352</v>
      </c>
      <c r="H1506">
        <v>22769</v>
      </c>
      <c r="I1506" t="s">
        <v>503</v>
      </c>
      <c r="J1506" t="s">
        <v>504</v>
      </c>
      <c r="K1506" t="s">
        <v>505</v>
      </c>
      <c r="L1506">
        <v>20000828</v>
      </c>
      <c r="M1506" t="s">
        <v>546</v>
      </c>
      <c r="N1506">
        <v>223255</v>
      </c>
      <c r="P1506">
        <v>1</v>
      </c>
      <c r="Q1506" t="s">
        <v>357</v>
      </c>
      <c r="S1506" t="s">
        <v>507</v>
      </c>
      <c r="X1506" t="s">
        <v>359</v>
      </c>
      <c r="Z1506" t="s">
        <v>360</v>
      </c>
    </row>
    <row r="1507" spans="1:26">
      <c r="A1507" t="s">
        <v>513</v>
      </c>
      <c r="B1507">
        <v>69181429</v>
      </c>
      <c r="C1507" t="s">
        <v>511</v>
      </c>
      <c r="D1507" t="s">
        <v>512</v>
      </c>
      <c r="E1507" t="s">
        <v>393</v>
      </c>
      <c r="F1507">
        <v>23</v>
      </c>
      <c r="G1507" t="s">
        <v>352</v>
      </c>
      <c r="H1507">
        <v>22769</v>
      </c>
      <c r="I1507" t="s">
        <v>503</v>
      </c>
      <c r="J1507" t="s">
        <v>504</v>
      </c>
      <c r="K1507" t="s">
        <v>505</v>
      </c>
      <c r="L1507">
        <v>20000528</v>
      </c>
      <c r="M1507" t="s">
        <v>513</v>
      </c>
      <c r="N1507">
        <v>223255</v>
      </c>
      <c r="P1507">
        <v>1</v>
      </c>
      <c r="Q1507" t="s">
        <v>357</v>
      </c>
      <c r="S1507" t="s">
        <v>507</v>
      </c>
      <c r="X1507" t="s">
        <v>359</v>
      </c>
      <c r="Z1507" t="s">
        <v>360</v>
      </c>
    </row>
    <row r="1508" spans="1:26">
      <c r="A1508" t="s">
        <v>534</v>
      </c>
      <c r="B1508">
        <v>39964637</v>
      </c>
      <c r="C1508" t="s">
        <v>532</v>
      </c>
      <c r="D1508" t="s">
        <v>533</v>
      </c>
      <c r="E1508" t="s">
        <v>351</v>
      </c>
      <c r="F1508">
        <v>23</v>
      </c>
      <c r="G1508" t="s">
        <v>352</v>
      </c>
      <c r="H1508">
        <v>22769</v>
      </c>
      <c r="I1508" t="s">
        <v>503</v>
      </c>
      <c r="J1508" t="s">
        <v>504</v>
      </c>
      <c r="K1508" t="s">
        <v>505</v>
      </c>
      <c r="L1508">
        <v>19980705</v>
      </c>
      <c r="M1508" t="s">
        <v>534</v>
      </c>
      <c r="N1508">
        <v>223255</v>
      </c>
      <c r="P1508">
        <v>3</v>
      </c>
      <c r="Q1508" t="s">
        <v>357</v>
      </c>
      <c r="S1508" t="s">
        <v>507</v>
      </c>
      <c r="X1508" t="s">
        <v>359</v>
      </c>
      <c r="Z1508" t="s">
        <v>360</v>
      </c>
    </row>
    <row r="1509" spans="1:26">
      <c r="A1509" t="s">
        <v>510</v>
      </c>
      <c r="B1509">
        <v>39985539</v>
      </c>
      <c r="C1509" t="s">
        <v>508</v>
      </c>
      <c r="D1509" t="s">
        <v>509</v>
      </c>
      <c r="E1509" t="s">
        <v>351</v>
      </c>
      <c r="F1509">
        <v>23</v>
      </c>
      <c r="G1509" t="s">
        <v>352</v>
      </c>
      <c r="H1509">
        <v>22769</v>
      </c>
      <c r="I1509" t="s">
        <v>503</v>
      </c>
      <c r="J1509" t="s">
        <v>504</v>
      </c>
      <c r="K1509" t="s">
        <v>505</v>
      </c>
      <c r="L1509">
        <v>19980914</v>
      </c>
      <c r="M1509" t="s">
        <v>510</v>
      </c>
      <c r="N1509">
        <v>223255</v>
      </c>
      <c r="P1509">
        <v>3</v>
      </c>
      <c r="Q1509" t="s">
        <v>357</v>
      </c>
      <c r="S1509" t="s">
        <v>507</v>
      </c>
      <c r="X1509" t="s">
        <v>359</v>
      </c>
      <c r="Z1509" t="s">
        <v>360</v>
      </c>
    </row>
    <row r="1510" spans="1:26">
      <c r="A1510" t="s">
        <v>555</v>
      </c>
      <c r="B1510">
        <v>39999140</v>
      </c>
      <c r="C1510" t="s">
        <v>553</v>
      </c>
      <c r="D1510" t="s">
        <v>554</v>
      </c>
      <c r="E1510" t="s">
        <v>351</v>
      </c>
      <c r="F1510">
        <v>23</v>
      </c>
      <c r="G1510" t="s">
        <v>352</v>
      </c>
      <c r="H1510">
        <v>22769</v>
      </c>
      <c r="I1510" t="s">
        <v>503</v>
      </c>
      <c r="J1510" t="s">
        <v>504</v>
      </c>
      <c r="K1510" t="s">
        <v>505</v>
      </c>
      <c r="L1510">
        <v>19980627</v>
      </c>
      <c r="M1510" t="s">
        <v>555</v>
      </c>
      <c r="N1510">
        <v>223255</v>
      </c>
      <c r="P1510">
        <v>3</v>
      </c>
      <c r="Q1510" t="s">
        <v>357</v>
      </c>
      <c r="S1510" t="s">
        <v>507</v>
      </c>
      <c r="X1510" t="s">
        <v>359</v>
      </c>
      <c r="Z1510" t="s">
        <v>360</v>
      </c>
    </row>
    <row r="1511" spans="1:26">
      <c r="A1511" t="s">
        <v>522</v>
      </c>
      <c r="B1511">
        <v>45637833</v>
      </c>
      <c r="C1511" t="s">
        <v>520</v>
      </c>
      <c r="D1511" t="s">
        <v>521</v>
      </c>
      <c r="E1511" t="s">
        <v>351</v>
      </c>
      <c r="F1511">
        <v>23</v>
      </c>
      <c r="G1511" t="s">
        <v>352</v>
      </c>
      <c r="H1511">
        <v>22769</v>
      </c>
      <c r="I1511" t="s">
        <v>503</v>
      </c>
      <c r="J1511" t="s">
        <v>504</v>
      </c>
      <c r="K1511" t="s">
        <v>505</v>
      </c>
      <c r="L1511">
        <v>19980721</v>
      </c>
      <c r="M1511" t="s">
        <v>522</v>
      </c>
      <c r="N1511">
        <v>223255</v>
      </c>
      <c r="P1511">
        <v>3</v>
      </c>
      <c r="Q1511" t="s">
        <v>357</v>
      </c>
      <c r="S1511" t="s">
        <v>507</v>
      </c>
      <c r="X1511" t="s">
        <v>359</v>
      </c>
      <c r="Z1511" t="s">
        <v>360</v>
      </c>
    </row>
    <row r="1512" spans="1:26">
      <c r="A1512" t="s">
        <v>561</v>
      </c>
      <c r="B1512">
        <v>49214222</v>
      </c>
      <c r="C1512" t="s">
        <v>559</v>
      </c>
      <c r="D1512" t="s">
        <v>560</v>
      </c>
      <c r="E1512" t="s">
        <v>351</v>
      </c>
      <c r="F1512">
        <v>23</v>
      </c>
      <c r="G1512" t="s">
        <v>352</v>
      </c>
      <c r="H1512">
        <v>22769</v>
      </c>
      <c r="I1512" t="s">
        <v>503</v>
      </c>
      <c r="J1512" t="s">
        <v>504</v>
      </c>
      <c r="K1512" t="s">
        <v>505</v>
      </c>
      <c r="L1512">
        <v>19990819</v>
      </c>
      <c r="M1512" t="s">
        <v>561</v>
      </c>
      <c r="N1512">
        <v>223255</v>
      </c>
      <c r="P1512">
        <v>2</v>
      </c>
      <c r="Q1512" t="s">
        <v>357</v>
      </c>
      <c r="S1512" t="s">
        <v>507</v>
      </c>
      <c r="X1512" t="s">
        <v>359</v>
      </c>
      <c r="Z1512" t="s">
        <v>360</v>
      </c>
    </row>
    <row r="1513" spans="1:26">
      <c r="A1513" t="s">
        <v>525</v>
      </c>
      <c r="B1513">
        <v>56636228</v>
      </c>
      <c r="C1513" t="s">
        <v>523</v>
      </c>
      <c r="D1513" t="s">
        <v>524</v>
      </c>
      <c r="E1513" t="s">
        <v>351</v>
      </c>
      <c r="F1513">
        <v>23</v>
      </c>
      <c r="G1513" t="s">
        <v>352</v>
      </c>
      <c r="H1513">
        <v>22769</v>
      </c>
      <c r="I1513" t="s">
        <v>503</v>
      </c>
      <c r="J1513" t="s">
        <v>504</v>
      </c>
      <c r="K1513" t="s">
        <v>505</v>
      </c>
      <c r="L1513">
        <v>19990613</v>
      </c>
      <c r="M1513" t="s">
        <v>525</v>
      </c>
      <c r="N1513">
        <v>223255</v>
      </c>
      <c r="P1513">
        <v>2</v>
      </c>
      <c r="Q1513" t="s">
        <v>357</v>
      </c>
      <c r="S1513" t="s">
        <v>507</v>
      </c>
      <c r="X1513" t="s">
        <v>359</v>
      </c>
      <c r="Z1513" t="s">
        <v>360</v>
      </c>
    </row>
    <row r="1514" spans="1:26">
      <c r="A1514" t="s">
        <v>519</v>
      </c>
      <c r="B1514">
        <v>73753227</v>
      </c>
      <c r="C1514" t="s">
        <v>517</v>
      </c>
      <c r="D1514" t="s">
        <v>518</v>
      </c>
      <c r="E1514" t="s">
        <v>351</v>
      </c>
      <c r="F1514">
        <v>23</v>
      </c>
      <c r="G1514" t="s">
        <v>352</v>
      </c>
      <c r="H1514">
        <v>22769</v>
      </c>
      <c r="I1514" t="s">
        <v>503</v>
      </c>
      <c r="J1514" t="s">
        <v>504</v>
      </c>
      <c r="K1514" t="s">
        <v>505</v>
      </c>
      <c r="L1514">
        <v>19980719</v>
      </c>
      <c r="M1514" t="s">
        <v>519</v>
      </c>
      <c r="N1514">
        <v>223255</v>
      </c>
      <c r="P1514">
        <v>3</v>
      </c>
      <c r="Q1514" t="s">
        <v>357</v>
      </c>
      <c r="S1514" t="s">
        <v>507</v>
      </c>
      <c r="X1514" t="s">
        <v>359</v>
      </c>
      <c r="Z1514" t="s">
        <v>360</v>
      </c>
    </row>
    <row r="1515" spans="1:26">
      <c r="A1515" t="s">
        <v>528</v>
      </c>
      <c r="B1515">
        <v>73753530</v>
      </c>
      <c r="C1515" t="s">
        <v>526</v>
      </c>
      <c r="D1515" t="s">
        <v>527</v>
      </c>
      <c r="E1515" t="s">
        <v>351</v>
      </c>
      <c r="F1515">
        <v>23</v>
      </c>
      <c r="G1515" t="s">
        <v>352</v>
      </c>
      <c r="H1515">
        <v>22769</v>
      </c>
      <c r="I1515" t="s">
        <v>503</v>
      </c>
      <c r="J1515" t="s">
        <v>504</v>
      </c>
      <c r="K1515" t="s">
        <v>505</v>
      </c>
      <c r="L1515">
        <v>19980729</v>
      </c>
      <c r="M1515" t="s">
        <v>528</v>
      </c>
      <c r="N1515">
        <v>223255</v>
      </c>
      <c r="P1515">
        <v>3</v>
      </c>
      <c r="Q1515" t="s">
        <v>357</v>
      </c>
      <c r="S1515" t="s">
        <v>507</v>
      </c>
      <c r="X1515" t="s">
        <v>359</v>
      </c>
      <c r="Z1515" t="s">
        <v>360</v>
      </c>
    </row>
    <row r="1516" spans="1:26">
      <c r="A1516" t="s">
        <v>552</v>
      </c>
      <c r="B1516">
        <v>86055529</v>
      </c>
      <c r="C1516" t="s">
        <v>550</v>
      </c>
      <c r="D1516" t="s">
        <v>551</v>
      </c>
      <c r="E1516" t="s">
        <v>351</v>
      </c>
      <c r="F1516">
        <v>23</v>
      </c>
      <c r="G1516" t="s">
        <v>352</v>
      </c>
      <c r="H1516">
        <v>22769</v>
      </c>
      <c r="I1516" t="s">
        <v>503</v>
      </c>
      <c r="J1516" t="s">
        <v>504</v>
      </c>
      <c r="K1516" t="s">
        <v>505</v>
      </c>
      <c r="L1516">
        <v>19991123</v>
      </c>
      <c r="M1516" t="s">
        <v>552</v>
      </c>
      <c r="N1516">
        <v>223255</v>
      </c>
      <c r="P1516">
        <v>2</v>
      </c>
      <c r="Q1516" t="s">
        <v>357</v>
      </c>
      <c r="S1516" t="s">
        <v>507</v>
      </c>
      <c r="X1516" t="s">
        <v>359</v>
      </c>
      <c r="Z1516" t="s">
        <v>360</v>
      </c>
    </row>
    <row r="1517" spans="1:26">
      <c r="A1517" t="s">
        <v>543</v>
      </c>
      <c r="B1517">
        <v>86055731</v>
      </c>
      <c r="C1517" t="s">
        <v>541</v>
      </c>
      <c r="D1517" t="s">
        <v>542</v>
      </c>
      <c r="E1517" t="s">
        <v>351</v>
      </c>
      <c r="F1517">
        <v>23</v>
      </c>
      <c r="G1517" t="s">
        <v>352</v>
      </c>
      <c r="H1517">
        <v>22769</v>
      </c>
      <c r="I1517" t="s">
        <v>503</v>
      </c>
      <c r="J1517" t="s">
        <v>504</v>
      </c>
      <c r="K1517" t="s">
        <v>505</v>
      </c>
      <c r="L1517">
        <v>19990403</v>
      </c>
      <c r="M1517" t="s">
        <v>543</v>
      </c>
      <c r="N1517">
        <v>223255</v>
      </c>
      <c r="P1517">
        <v>2</v>
      </c>
      <c r="Q1517" t="s">
        <v>357</v>
      </c>
      <c r="S1517" t="s">
        <v>507</v>
      </c>
      <c r="X1517" t="s">
        <v>359</v>
      </c>
      <c r="Z1517" t="s">
        <v>360</v>
      </c>
    </row>
    <row r="1518" spans="1:26">
      <c r="A1518" t="s">
        <v>1931</v>
      </c>
      <c r="B1518">
        <v>39828333</v>
      </c>
      <c r="C1518" t="s">
        <v>1929</v>
      </c>
      <c r="D1518" t="s">
        <v>1930</v>
      </c>
      <c r="E1518" t="s">
        <v>393</v>
      </c>
      <c r="F1518">
        <v>23</v>
      </c>
      <c r="G1518" t="s">
        <v>352</v>
      </c>
      <c r="H1518">
        <v>23422</v>
      </c>
      <c r="I1518" t="s">
        <v>1898</v>
      </c>
      <c r="J1518" t="s">
        <v>1899</v>
      </c>
      <c r="K1518" t="s">
        <v>1900</v>
      </c>
      <c r="L1518">
        <v>19990202</v>
      </c>
      <c r="M1518" t="s">
        <v>1931</v>
      </c>
      <c r="N1518">
        <v>223257</v>
      </c>
      <c r="P1518">
        <v>3</v>
      </c>
      <c r="Q1518" t="s">
        <v>357</v>
      </c>
      <c r="S1518" t="s">
        <v>358</v>
      </c>
      <c r="X1518" t="s">
        <v>359</v>
      </c>
      <c r="Z1518" t="s">
        <v>360</v>
      </c>
    </row>
    <row r="1519" spans="1:26">
      <c r="A1519" t="s">
        <v>1997</v>
      </c>
      <c r="B1519">
        <v>74514829</v>
      </c>
      <c r="C1519" t="s">
        <v>1995</v>
      </c>
      <c r="D1519" t="s">
        <v>1996</v>
      </c>
      <c r="E1519" t="s">
        <v>393</v>
      </c>
      <c r="F1519">
        <v>23</v>
      </c>
      <c r="G1519" t="s">
        <v>352</v>
      </c>
      <c r="H1519">
        <v>23422</v>
      </c>
      <c r="I1519" t="s">
        <v>1898</v>
      </c>
      <c r="J1519" t="s">
        <v>1899</v>
      </c>
      <c r="K1519" t="s">
        <v>1900</v>
      </c>
      <c r="L1519">
        <v>19990316</v>
      </c>
      <c r="M1519" t="s">
        <v>1997</v>
      </c>
      <c r="N1519">
        <v>223257</v>
      </c>
      <c r="P1519">
        <v>3</v>
      </c>
      <c r="Q1519" t="s">
        <v>357</v>
      </c>
      <c r="S1519" t="s">
        <v>358</v>
      </c>
      <c r="X1519" t="s">
        <v>359</v>
      </c>
      <c r="Z1519" t="s">
        <v>360</v>
      </c>
    </row>
    <row r="1520" spans="1:26">
      <c r="A1520" t="s">
        <v>1955</v>
      </c>
      <c r="B1520">
        <v>74516225</v>
      </c>
      <c r="C1520" t="s">
        <v>1953</v>
      </c>
      <c r="D1520" t="s">
        <v>1954</v>
      </c>
      <c r="E1520" t="s">
        <v>393</v>
      </c>
      <c r="F1520">
        <v>23</v>
      </c>
      <c r="G1520" t="s">
        <v>352</v>
      </c>
      <c r="H1520">
        <v>23422</v>
      </c>
      <c r="I1520" t="s">
        <v>1898</v>
      </c>
      <c r="J1520" t="s">
        <v>1899</v>
      </c>
      <c r="K1520" t="s">
        <v>1900</v>
      </c>
      <c r="L1520">
        <v>19981229</v>
      </c>
      <c r="M1520" t="s">
        <v>1955</v>
      </c>
      <c r="N1520">
        <v>223257</v>
      </c>
      <c r="P1520">
        <v>3</v>
      </c>
      <c r="Q1520" t="s">
        <v>357</v>
      </c>
      <c r="S1520" t="s">
        <v>358</v>
      </c>
      <c r="X1520" t="s">
        <v>359</v>
      </c>
      <c r="Z1520" t="s">
        <v>360</v>
      </c>
    </row>
    <row r="1521" spans="1:26">
      <c r="A1521" t="s">
        <v>1937</v>
      </c>
      <c r="B1521">
        <v>74521120</v>
      </c>
      <c r="C1521" t="s">
        <v>1935</v>
      </c>
      <c r="D1521" t="s">
        <v>1936</v>
      </c>
      <c r="E1521" t="s">
        <v>393</v>
      </c>
      <c r="F1521">
        <v>23</v>
      </c>
      <c r="G1521" t="s">
        <v>352</v>
      </c>
      <c r="H1521">
        <v>23422</v>
      </c>
      <c r="I1521" t="s">
        <v>1898</v>
      </c>
      <c r="J1521" t="s">
        <v>1899</v>
      </c>
      <c r="K1521" t="s">
        <v>1900</v>
      </c>
      <c r="L1521">
        <v>19980929</v>
      </c>
      <c r="M1521" t="s">
        <v>1937</v>
      </c>
      <c r="N1521">
        <v>223257</v>
      </c>
      <c r="P1521">
        <v>3</v>
      </c>
      <c r="Q1521" t="s">
        <v>357</v>
      </c>
      <c r="S1521" t="s">
        <v>358</v>
      </c>
      <c r="X1521" t="s">
        <v>359</v>
      </c>
      <c r="Z1521" t="s">
        <v>360</v>
      </c>
    </row>
    <row r="1522" spans="1:26">
      <c r="A1522" t="s">
        <v>1982</v>
      </c>
      <c r="B1522">
        <v>74522828</v>
      </c>
      <c r="C1522" t="s">
        <v>1980</v>
      </c>
      <c r="D1522" t="s">
        <v>1981</v>
      </c>
      <c r="E1522" t="s">
        <v>393</v>
      </c>
      <c r="F1522">
        <v>23</v>
      </c>
      <c r="G1522" t="s">
        <v>352</v>
      </c>
      <c r="H1522">
        <v>23422</v>
      </c>
      <c r="I1522" t="s">
        <v>1898</v>
      </c>
      <c r="J1522" t="s">
        <v>1899</v>
      </c>
      <c r="K1522" t="s">
        <v>1900</v>
      </c>
      <c r="L1522">
        <v>19980417</v>
      </c>
      <c r="M1522" t="s">
        <v>1982</v>
      </c>
      <c r="N1522">
        <v>223257</v>
      </c>
      <c r="P1522">
        <v>3</v>
      </c>
      <c r="Q1522" t="s">
        <v>357</v>
      </c>
      <c r="S1522" t="s">
        <v>358</v>
      </c>
      <c r="X1522" t="s">
        <v>359</v>
      </c>
      <c r="Z1522" t="s">
        <v>360</v>
      </c>
    </row>
    <row r="1523" spans="1:26">
      <c r="A1523" t="s">
        <v>1961</v>
      </c>
      <c r="B1523">
        <v>74523324</v>
      </c>
      <c r="C1523" t="s">
        <v>1959</v>
      </c>
      <c r="D1523" t="s">
        <v>1960</v>
      </c>
      <c r="E1523" t="s">
        <v>393</v>
      </c>
      <c r="F1523">
        <v>23</v>
      </c>
      <c r="G1523" t="s">
        <v>352</v>
      </c>
      <c r="H1523">
        <v>23422</v>
      </c>
      <c r="I1523" t="s">
        <v>1898</v>
      </c>
      <c r="J1523" t="s">
        <v>1899</v>
      </c>
      <c r="K1523" t="s">
        <v>1900</v>
      </c>
      <c r="L1523">
        <v>19980402</v>
      </c>
      <c r="M1523" t="s">
        <v>1961</v>
      </c>
      <c r="N1523">
        <v>223257</v>
      </c>
      <c r="P1523">
        <v>3</v>
      </c>
      <c r="Q1523" t="s">
        <v>357</v>
      </c>
      <c r="S1523" t="s">
        <v>358</v>
      </c>
      <c r="X1523" t="s">
        <v>359</v>
      </c>
      <c r="Z1523" t="s">
        <v>360</v>
      </c>
    </row>
    <row r="1524" spans="1:26">
      <c r="A1524" t="s">
        <v>1934</v>
      </c>
      <c r="B1524">
        <v>86666840</v>
      </c>
      <c r="C1524" t="s">
        <v>1932</v>
      </c>
      <c r="D1524" t="s">
        <v>1933</v>
      </c>
      <c r="E1524" t="s">
        <v>393</v>
      </c>
      <c r="F1524">
        <v>23</v>
      </c>
      <c r="G1524" t="s">
        <v>352</v>
      </c>
      <c r="H1524">
        <v>23422</v>
      </c>
      <c r="I1524" t="s">
        <v>1898</v>
      </c>
      <c r="J1524" t="s">
        <v>1899</v>
      </c>
      <c r="K1524" t="s">
        <v>1900</v>
      </c>
      <c r="L1524">
        <v>19991010</v>
      </c>
      <c r="M1524" t="s">
        <v>1934</v>
      </c>
      <c r="N1524">
        <v>223257</v>
      </c>
      <c r="P1524">
        <v>2</v>
      </c>
      <c r="Q1524" t="s">
        <v>357</v>
      </c>
      <c r="S1524" t="s">
        <v>358</v>
      </c>
      <c r="X1524" t="s">
        <v>359</v>
      </c>
      <c r="Z1524" t="s">
        <v>360</v>
      </c>
    </row>
    <row r="1525" spans="1:26">
      <c r="A1525" t="s">
        <v>1904</v>
      </c>
      <c r="B1525">
        <v>86667033</v>
      </c>
      <c r="C1525" t="s">
        <v>1902</v>
      </c>
      <c r="D1525" t="s">
        <v>1903</v>
      </c>
      <c r="E1525" t="s">
        <v>393</v>
      </c>
      <c r="F1525">
        <v>23</v>
      </c>
      <c r="G1525" t="s">
        <v>352</v>
      </c>
      <c r="H1525">
        <v>23422</v>
      </c>
      <c r="I1525" t="s">
        <v>1898</v>
      </c>
      <c r="J1525" t="s">
        <v>1899</v>
      </c>
      <c r="K1525" t="s">
        <v>1900</v>
      </c>
      <c r="L1525">
        <v>19990829</v>
      </c>
      <c r="M1525" t="s">
        <v>1904</v>
      </c>
      <c r="N1525">
        <v>223257</v>
      </c>
      <c r="P1525">
        <v>2</v>
      </c>
      <c r="Q1525" t="s">
        <v>357</v>
      </c>
      <c r="S1525" t="s">
        <v>358</v>
      </c>
      <c r="X1525" t="s">
        <v>359</v>
      </c>
      <c r="Z1525" t="s">
        <v>360</v>
      </c>
    </row>
    <row r="1526" spans="1:26">
      <c r="A1526" t="s">
        <v>1967</v>
      </c>
      <c r="B1526">
        <v>68606632</v>
      </c>
      <c r="C1526" t="s">
        <v>1965</v>
      </c>
      <c r="D1526" t="s">
        <v>1966</v>
      </c>
      <c r="E1526" t="s">
        <v>393</v>
      </c>
      <c r="F1526">
        <v>23</v>
      </c>
      <c r="G1526" t="s">
        <v>352</v>
      </c>
      <c r="H1526">
        <v>23422</v>
      </c>
      <c r="I1526" t="s">
        <v>1898</v>
      </c>
      <c r="J1526" t="s">
        <v>1899</v>
      </c>
      <c r="K1526" t="s">
        <v>1900</v>
      </c>
      <c r="L1526">
        <v>20000406</v>
      </c>
      <c r="M1526" t="s">
        <v>1967</v>
      </c>
      <c r="N1526">
        <v>223257</v>
      </c>
      <c r="P1526">
        <v>1</v>
      </c>
      <c r="Q1526" t="s">
        <v>357</v>
      </c>
      <c r="S1526" t="s">
        <v>358</v>
      </c>
      <c r="X1526" t="s">
        <v>359</v>
      </c>
      <c r="Z1526" t="s">
        <v>360</v>
      </c>
    </row>
    <row r="1527" spans="1:26">
      <c r="A1527" t="s">
        <v>1943</v>
      </c>
      <c r="B1527">
        <v>72762933</v>
      </c>
      <c r="C1527" t="s">
        <v>1941</v>
      </c>
      <c r="D1527" t="s">
        <v>1942</v>
      </c>
      <c r="E1527" t="s">
        <v>393</v>
      </c>
      <c r="F1527">
        <v>23</v>
      </c>
      <c r="G1527" t="s">
        <v>352</v>
      </c>
      <c r="H1527">
        <v>23422</v>
      </c>
      <c r="I1527" t="s">
        <v>1898</v>
      </c>
      <c r="J1527" t="s">
        <v>1899</v>
      </c>
      <c r="K1527" t="s">
        <v>1900</v>
      </c>
      <c r="L1527">
        <v>20000402</v>
      </c>
      <c r="M1527" t="s">
        <v>1943</v>
      </c>
      <c r="N1527">
        <v>223257</v>
      </c>
      <c r="P1527">
        <v>1</v>
      </c>
      <c r="Q1527" t="s">
        <v>357</v>
      </c>
      <c r="S1527" t="s">
        <v>358</v>
      </c>
      <c r="X1527" t="s">
        <v>359</v>
      </c>
      <c r="Z1527" t="s">
        <v>360</v>
      </c>
    </row>
    <row r="1528" spans="1:26">
      <c r="A1528" t="s">
        <v>1985</v>
      </c>
      <c r="B1528">
        <v>98149839</v>
      </c>
      <c r="C1528" t="s">
        <v>1983</v>
      </c>
      <c r="D1528" t="s">
        <v>1984</v>
      </c>
      <c r="E1528" t="s">
        <v>393</v>
      </c>
      <c r="F1528">
        <v>23</v>
      </c>
      <c r="G1528" t="s">
        <v>352</v>
      </c>
      <c r="H1528">
        <v>23422</v>
      </c>
      <c r="I1528" t="s">
        <v>1898</v>
      </c>
      <c r="J1528" t="s">
        <v>1899</v>
      </c>
      <c r="K1528" t="s">
        <v>1900</v>
      </c>
      <c r="L1528">
        <v>20000809</v>
      </c>
      <c r="M1528" t="s">
        <v>1985</v>
      </c>
      <c r="N1528">
        <v>223257</v>
      </c>
      <c r="P1528">
        <v>1</v>
      </c>
      <c r="Q1528" t="s">
        <v>357</v>
      </c>
      <c r="S1528" t="s">
        <v>358</v>
      </c>
      <c r="X1528" t="s">
        <v>359</v>
      </c>
      <c r="Z1528" t="s">
        <v>360</v>
      </c>
    </row>
    <row r="1529" spans="1:26">
      <c r="A1529" t="s">
        <v>1910</v>
      </c>
      <c r="B1529">
        <v>98150124</v>
      </c>
      <c r="C1529" t="s">
        <v>1908</v>
      </c>
      <c r="D1529" t="s">
        <v>1909</v>
      </c>
      <c r="E1529" t="s">
        <v>393</v>
      </c>
      <c r="F1529">
        <v>23</v>
      </c>
      <c r="G1529" t="s">
        <v>352</v>
      </c>
      <c r="H1529">
        <v>23422</v>
      </c>
      <c r="I1529" t="s">
        <v>1898</v>
      </c>
      <c r="J1529" t="s">
        <v>1899</v>
      </c>
      <c r="K1529" t="s">
        <v>1900</v>
      </c>
      <c r="L1529">
        <v>20000622</v>
      </c>
      <c r="M1529" t="s">
        <v>1910</v>
      </c>
      <c r="N1529">
        <v>223257</v>
      </c>
      <c r="P1529">
        <v>1</v>
      </c>
      <c r="Q1529" t="s">
        <v>357</v>
      </c>
      <c r="S1529" t="s">
        <v>358</v>
      </c>
      <c r="X1529" t="s">
        <v>359</v>
      </c>
      <c r="Z1529" t="s">
        <v>360</v>
      </c>
    </row>
    <row r="1530" spans="1:26">
      <c r="A1530" t="s">
        <v>1916</v>
      </c>
      <c r="B1530">
        <v>98150326</v>
      </c>
      <c r="C1530" t="s">
        <v>1914</v>
      </c>
      <c r="D1530" t="s">
        <v>1915</v>
      </c>
      <c r="E1530" t="s">
        <v>393</v>
      </c>
      <c r="F1530">
        <v>23</v>
      </c>
      <c r="G1530" t="s">
        <v>352</v>
      </c>
      <c r="H1530">
        <v>23422</v>
      </c>
      <c r="I1530" t="s">
        <v>1898</v>
      </c>
      <c r="J1530" t="s">
        <v>1899</v>
      </c>
      <c r="K1530" t="s">
        <v>1900</v>
      </c>
      <c r="L1530">
        <v>20001031</v>
      </c>
      <c r="M1530" t="s">
        <v>1916</v>
      </c>
      <c r="N1530">
        <v>223257</v>
      </c>
      <c r="P1530">
        <v>1</v>
      </c>
      <c r="Q1530" t="s">
        <v>357</v>
      </c>
      <c r="S1530" t="s">
        <v>358</v>
      </c>
      <c r="X1530" t="s">
        <v>359</v>
      </c>
      <c r="Z1530" t="s">
        <v>360</v>
      </c>
    </row>
    <row r="1531" spans="1:26">
      <c r="A1531" t="s">
        <v>1958</v>
      </c>
      <c r="B1531">
        <v>45959537</v>
      </c>
      <c r="C1531" t="s">
        <v>1956</v>
      </c>
      <c r="D1531" t="s">
        <v>1957</v>
      </c>
      <c r="E1531" t="s">
        <v>351</v>
      </c>
      <c r="F1531">
        <v>23</v>
      </c>
      <c r="G1531" t="s">
        <v>352</v>
      </c>
      <c r="H1531">
        <v>23422</v>
      </c>
      <c r="I1531" t="s">
        <v>1898</v>
      </c>
      <c r="J1531" t="s">
        <v>1899</v>
      </c>
      <c r="K1531" t="s">
        <v>1900</v>
      </c>
      <c r="L1531">
        <v>19980801</v>
      </c>
      <c r="M1531" t="s">
        <v>1958</v>
      </c>
      <c r="N1531">
        <v>223257</v>
      </c>
      <c r="P1531">
        <v>3</v>
      </c>
      <c r="Q1531" t="s">
        <v>357</v>
      </c>
      <c r="S1531" t="s">
        <v>358</v>
      </c>
      <c r="X1531" t="s">
        <v>359</v>
      </c>
      <c r="Z1531" t="s">
        <v>360</v>
      </c>
    </row>
    <row r="1532" spans="1:26">
      <c r="A1532" t="s">
        <v>1907</v>
      </c>
      <c r="B1532">
        <v>58169433</v>
      </c>
      <c r="C1532" t="s">
        <v>1905</v>
      </c>
      <c r="D1532" t="s">
        <v>1906</v>
      </c>
      <c r="E1532" t="s">
        <v>351</v>
      </c>
      <c r="F1532">
        <v>23</v>
      </c>
      <c r="G1532" t="s">
        <v>352</v>
      </c>
      <c r="H1532">
        <v>23422</v>
      </c>
      <c r="I1532" t="s">
        <v>1898</v>
      </c>
      <c r="J1532" t="s">
        <v>1899</v>
      </c>
      <c r="K1532" t="s">
        <v>1900</v>
      </c>
      <c r="L1532">
        <v>19980625</v>
      </c>
      <c r="M1532" t="s">
        <v>1907</v>
      </c>
      <c r="N1532">
        <v>223257</v>
      </c>
      <c r="P1532">
        <v>3</v>
      </c>
      <c r="Q1532" t="s">
        <v>357</v>
      </c>
      <c r="S1532" t="s">
        <v>358</v>
      </c>
      <c r="X1532" t="s">
        <v>359</v>
      </c>
      <c r="Z1532" t="s">
        <v>360</v>
      </c>
    </row>
    <row r="1533" spans="1:26">
      <c r="A1533" t="s">
        <v>1976</v>
      </c>
      <c r="B1533">
        <v>58428936</v>
      </c>
      <c r="C1533" t="s">
        <v>1974</v>
      </c>
      <c r="D1533" t="s">
        <v>1975</v>
      </c>
      <c r="E1533" t="s">
        <v>351</v>
      </c>
      <c r="F1533">
        <v>23</v>
      </c>
      <c r="G1533" t="s">
        <v>352</v>
      </c>
      <c r="H1533">
        <v>23422</v>
      </c>
      <c r="I1533" t="s">
        <v>1898</v>
      </c>
      <c r="J1533" t="s">
        <v>1899</v>
      </c>
      <c r="K1533" t="s">
        <v>1900</v>
      </c>
      <c r="L1533">
        <v>19990725</v>
      </c>
      <c r="M1533" t="s">
        <v>1976</v>
      </c>
      <c r="N1533">
        <v>223257</v>
      </c>
      <c r="P1533">
        <v>2</v>
      </c>
      <c r="Q1533" t="s">
        <v>357</v>
      </c>
      <c r="S1533" t="s">
        <v>358</v>
      </c>
      <c r="X1533" t="s">
        <v>359</v>
      </c>
      <c r="Z1533" t="s">
        <v>360</v>
      </c>
    </row>
    <row r="1534" spans="1:26">
      <c r="A1534" t="s">
        <v>1925</v>
      </c>
      <c r="B1534">
        <v>72852731</v>
      </c>
      <c r="C1534" t="s">
        <v>1923</v>
      </c>
      <c r="D1534" t="s">
        <v>1924</v>
      </c>
      <c r="E1534" t="s">
        <v>351</v>
      </c>
      <c r="F1534">
        <v>23</v>
      </c>
      <c r="G1534" t="s">
        <v>352</v>
      </c>
      <c r="H1534">
        <v>23422</v>
      </c>
      <c r="I1534" t="s">
        <v>1898</v>
      </c>
      <c r="J1534" t="s">
        <v>1899</v>
      </c>
      <c r="K1534" t="s">
        <v>1900</v>
      </c>
      <c r="L1534">
        <v>19990912</v>
      </c>
      <c r="M1534" t="s">
        <v>1925</v>
      </c>
      <c r="N1534">
        <v>223257</v>
      </c>
      <c r="P1534">
        <v>2</v>
      </c>
      <c r="Q1534" t="s">
        <v>357</v>
      </c>
      <c r="S1534" t="s">
        <v>358</v>
      </c>
      <c r="X1534" t="s">
        <v>359</v>
      </c>
      <c r="Z1534" t="s">
        <v>360</v>
      </c>
    </row>
    <row r="1535" spans="1:26">
      <c r="A1535" t="s">
        <v>1970</v>
      </c>
      <c r="B1535">
        <v>74513424</v>
      </c>
      <c r="C1535" t="s">
        <v>1968</v>
      </c>
      <c r="D1535" t="s">
        <v>1969</v>
      </c>
      <c r="E1535" t="s">
        <v>351</v>
      </c>
      <c r="F1535">
        <v>23</v>
      </c>
      <c r="G1535" t="s">
        <v>352</v>
      </c>
      <c r="H1535">
        <v>23422</v>
      </c>
      <c r="I1535" t="s">
        <v>1898</v>
      </c>
      <c r="J1535" t="s">
        <v>1899</v>
      </c>
      <c r="K1535" t="s">
        <v>1900</v>
      </c>
      <c r="L1535">
        <v>19980914</v>
      </c>
      <c r="M1535" t="s">
        <v>1970</v>
      </c>
      <c r="N1535">
        <v>223257</v>
      </c>
      <c r="P1535">
        <v>3</v>
      </c>
      <c r="Q1535" t="s">
        <v>357</v>
      </c>
      <c r="S1535" t="s">
        <v>358</v>
      </c>
      <c r="X1535" t="s">
        <v>359</v>
      </c>
      <c r="Z1535" t="s">
        <v>360</v>
      </c>
    </row>
    <row r="1536" spans="1:26">
      <c r="A1536" t="s">
        <v>1922</v>
      </c>
      <c r="B1536">
        <v>74513727</v>
      </c>
      <c r="C1536" t="s">
        <v>1920</v>
      </c>
      <c r="D1536" t="s">
        <v>1921</v>
      </c>
      <c r="E1536" t="s">
        <v>351</v>
      </c>
      <c r="F1536">
        <v>23</v>
      </c>
      <c r="G1536" t="s">
        <v>352</v>
      </c>
      <c r="H1536">
        <v>23422</v>
      </c>
      <c r="I1536" t="s">
        <v>1898</v>
      </c>
      <c r="J1536" t="s">
        <v>1899</v>
      </c>
      <c r="K1536" t="s">
        <v>1900</v>
      </c>
      <c r="L1536">
        <v>19981011</v>
      </c>
      <c r="M1536" t="s">
        <v>1922</v>
      </c>
      <c r="N1536">
        <v>223257</v>
      </c>
      <c r="P1536">
        <v>3</v>
      </c>
      <c r="Q1536" t="s">
        <v>357</v>
      </c>
      <c r="S1536" t="s">
        <v>358</v>
      </c>
      <c r="X1536" t="s">
        <v>359</v>
      </c>
      <c r="Z1536" t="s">
        <v>360</v>
      </c>
    </row>
    <row r="1537" spans="1:26">
      <c r="A1537" t="s">
        <v>1994</v>
      </c>
      <c r="B1537">
        <v>74514324</v>
      </c>
      <c r="C1537" t="s">
        <v>1992</v>
      </c>
      <c r="D1537" t="s">
        <v>1993</v>
      </c>
      <c r="E1537" t="s">
        <v>351</v>
      </c>
      <c r="F1537">
        <v>23</v>
      </c>
      <c r="G1537" t="s">
        <v>352</v>
      </c>
      <c r="H1537">
        <v>23422</v>
      </c>
      <c r="I1537" t="s">
        <v>1898</v>
      </c>
      <c r="J1537" t="s">
        <v>1899</v>
      </c>
      <c r="K1537" t="s">
        <v>1900</v>
      </c>
      <c r="L1537">
        <v>19980930</v>
      </c>
      <c r="M1537" t="s">
        <v>1994</v>
      </c>
      <c r="N1537">
        <v>223257</v>
      </c>
      <c r="P1537">
        <v>3</v>
      </c>
      <c r="Q1537" t="s">
        <v>357</v>
      </c>
      <c r="S1537" t="s">
        <v>358</v>
      </c>
      <c r="X1537" t="s">
        <v>359</v>
      </c>
      <c r="Z1537" t="s">
        <v>360</v>
      </c>
    </row>
    <row r="1538" spans="1:26">
      <c r="A1538" t="s">
        <v>1928</v>
      </c>
      <c r="B1538">
        <v>81750324</v>
      </c>
      <c r="C1538" t="s">
        <v>1926</v>
      </c>
      <c r="D1538" t="s">
        <v>1927</v>
      </c>
      <c r="E1538" t="s">
        <v>351</v>
      </c>
      <c r="F1538">
        <v>23</v>
      </c>
      <c r="G1538" t="s">
        <v>352</v>
      </c>
      <c r="H1538">
        <v>23422</v>
      </c>
      <c r="I1538" t="s">
        <v>1898</v>
      </c>
      <c r="J1538" t="s">
        <v>1899</v>
      </c>
      <c r="K1538" t="s">
        <v>1900</v>
      </c>
      <c r="L1538">
        <v>19990205</v>
      </c>
      <c r="M1538" t="s">
        <v>1928</v>
      </c>
      <c r="N1538">
        <v>223257</v>
      </c>
      <c r="P1538">
        <v>3</v>
      </c>
      <c r="Q1538" t="s">
        <v>357</v>
      </c>
      <c r="S1538" t="s">
        <v>358</v>
      </c>
      <c r="X1538" t="s">
        <v>359</v>
      </c>
      <c r="Z1538" t="s">
        <v>360</v>
      </c>
    </row>
    <row r="1539" spans="1:26">
      <c r="A1539" t="s">
        <v>1946</v>
      </c>
      <c r="B1539">
        <v>86663231</v>
      </c>
      <c r="C1539" t="s">
        <v>1944</v>
      </c>
      <c r="D1539" t="s">
        <v>1945</v>
      </c>
      <c r="E1539" t="s">
        <v>351</v>
      </c>
      <c r="F1539">
        <v>23</v>
      </c>
      <c r="G1539" t="s">
        <v>352</v>
      </c>
      <c r="H1539">
        <v>23422</v>
      </c>
      <c r="I1539" t="s">
        <v>1898</v>
      </c>
      <c r="J1539" t="s">
        <v>1899</v>
      </c>
      <c r="K1539" t="s">
        <v>1900</v>
      </c>
      <c r="L1539">
        <v>19990907</v>
      </c>
      <c r="M1539" t="s">
        <v>1946</v>
      </c>
      <c r="N1539">
        <v>223257</v>
      </c>
      <c r="P1539">
        <v>2</v>
      </c>
      <c r="Q1539" t="s">
        <v>357</v>
      </c>
      <c r="S1539" t="s">
        <v>358</v>
      </c>
      <c r="X1539" t="s">
        <v>359</v>
      </c>
      <c r="Z1539" t="s">
        <v>360</v>
      </c>
    </row>
    <row r="1540" spans="1:26">
      <c r="A1540" t="s">
        <v>1991</v>
      </c>
      <c r="B1540">
        <v>86663635</v>
      </c>
      <c r="C1540" t="s">
        <v>1989</v>
      </c>
      <c r="D1540" t="s">
        <v>1990</v>
      </c>
      <c r="E1540" t="s">
        <v>351</v>
      </c>
      <c r="F1540">
        <v>23</v>
      </c>
      <c r="G1540" t="s">
        <v>352</v>
      </c>
      <c r="H1540">
        <v>23422</v>
      </c>
      <c r="I1540" t="s">
        <v>1898</v>
      </c>
      <c r="J1540" t="s">
        <v>1899</v>
      </c>
      <c r="K1540" t="s">
        <v>1900</v>
      </c>
      <c r="L1540">
        <v>20000313</v>
      </c>
      <c r="M1540" t="s">
        <v>1991</v>
      </c>
      <c r="N1540">
        <v>223257</v>
      </c>
      <c r="P1540">
        <v>2</v>
      </c>
      <c r="Q1540" t="s">
        <v>357</v>
      </c>
      <c r="S1540" t="s">
        <v>358</v>
      </c>
      <c r="X1540" t="s">
        <v>359</v>
      </c>
      <c r="Z1540" t="s">
        <v>360</v>
      </c>
    </row>
    <row r="1541" spans="1:26">
      <c r="A1541" t="s">
        <v>2000</v>
      </c>
      <c r="B1541">
        <v>86666638</v>
      </c>
      <c r="C1541" t="s">
        <v>1998</v>
      </c>
      <c r="D1541" t="s">
        <v>1999</v>
      </c>
      <c r="E1541" t="s">
        <v>351</v>
      </c>
      <c r="F1541">
        <v>23</v>
      </c>
      <c r="G1541" t="s">
        <v>352</v>
      </c>
      <c r="H1541">
        <v>23422</v>
      </c>
      <c r="I1541" t="s">
        <v>1898</v>
      </c>
      <c r="J1541" t="s">
        <v>1899</v>
      </c>
      <c r="K1541" t="s">
        <v>1900</v>
      </c>
      <c r="L1541">
        <v>19990829</v>
      </c>
      <c r="M1541" t="s">
        <v>2000</v>
      </c>
      <c r="N1541">
        <v>223257</v>
      </c>
      <c r="P1541">
        <v>2</v>
      </c>
      <c r="Q1541" t="s">
        <v>357</v>
      </c>
      <c r="S1541" t="s">
        <v>358</v>
      </c>
      <c r="X1541" t="s">
        <v>359</v>
      </c>
      <c r="Z1541" t="s">
        <v>360</v>
      </c>
    </row>
    <row r="1542" spans="1:26">
      <c r="A1542" t="s">
        <v>1988</v>
      </c>
      <c r="B1542">
        <v>90802625</v>
      </c>
      <c r="C1542" t="s">
        <v>1986</v>
      </c>
      <c r="D1542" t="s">
        <v>1987</v>
      </c>
      <c r="E1542" t="s">
        <v>351</v>
      </c>
      <c r="F1542">
        <v>23</v>
      </c>
      <c r="G1542" t="s">
        <v>352</v>
      </c>
      <c r="H1542">
        <v>23422</v>
      </c>
      <c r="I1542" t="s">
        <v>1898</v>
      </c>
      <c r="J1542" t="s">
        <v>1899</v>
      </c>
      <c r="K1542" t="s">
        <v>1900</v>
      </c>
      <c r="L1542">
        <v>19980417</v>
      </c>
      <c r="M1542" t="s">
        <v>1988</v>
      </c>
      <c r="N1542">
        <v>223257</v>
      </c>
      <c r="P1542">
        <v>3</v>
      </c>
      <c r="Q1542" t="s">
        <v>357</v>
      </c>
      <c r="S1542" t="s">
        <v>358</v>
      </c>
      <c r="X1542" t="s">
        <v>359</v>
      </c>
      <c r="Z1542" t="s">
        <v>360</v>
      </c>
    </row>
    <row r="1543" spans="1:26">
      <c r="A1543" t="s">
        <v>1919</v>
      </c>
      <c r="B1543">
        <v>91576836</v>
      </c>
      <c r="C1543" t="s">
        <v>1917</v>
      </c>
      <c r="D1543" t="s">
        <v>1918</v>
      </c>
      <c r="E1543" t="s">
        <v>351</v>
      </c>
      <c r="F1543">
        <v>23</v>
      </c>
      <c r="G1543" t="s">
        <v>352</v>
      </c>
      <c r="H1543">
        <v>23422</v>
      </c>
      <c r="I1543" t="s">
        <v>1898</v>
      </c>
      <c r="J1543" t="s">
        <v>1899</v>
      </c>
      <c r="K1543" t="s">
        <v>1900</v>
      </c>
      <c r="L1543">
        <v>19990626</v>
      </c>
      <c r="M1543" t="s">
        <v>1919</v>
      </c>
      <c r="N1543">
        <v>223257</v>
      </c>
      <c r="P1543">
        <v>2</v>
      </c>
      <c r="Q1543" t="s">
        <v>357</v>
      </c>
      <c r="S1543" t="s">
        <v>358</v>
      </c>
      <c r="X1543" t="s">
        <v>359</v>
      </c>
      <c r="Z1543" t="s">
        <v>360</v>
      </c>
    </row>
    <row r="1544" spans="1:26">
      <c r="A1544" t="s">
        <v>1964</v>
      </c>
      <c r="B1544">
        <v>97286032</v>
      </c>
      <c r="C1544" t="s">
        <v>1962</v>
      </c>
      <c r="D1544" t="s">
        <v>1963</v>
      </c>
      <c r="E1544" t="s">
        <v>351</v>
      </c>
      <c r="F1544">
        <v>23</v>
      </c>
      <c r="G1544" t="s">
        <v>352</v>
      </c>
      <c r="H1544">
        <v>23422</v>
      </c>
      <c r="I1544" t="s">
        <v>1898</v>
      </c>
      <c r="J1544" t="s">
        <v>1899</v>
      </c>
      <c r="K1544" t="s">
        <v>1900</v>
      </c>
      <c r="L1544">
        <v>19990806</v>
      </c>
      <c r="M1544" t="s">
        <v>1964</v>
      </c>
      <c r="N1544">
        <v>223257</v>
      </c>
      <c r="P1544">
        <v>2</v>
      </c>
      <c r="Q1544" t="s">
        <v>357</v>
      </c>
      <c r="S1544" t="s">
        <v>358</v>
      </c>
      <c r="X1544" t="s">
        <v>359</v>
      </c>
      <c r="Z1544" t="s">
        <v>360</v>
      </c>
    </row>
    <row r="1545" spans="1:26">
      <c r="A1545" t="s">
        <v>1973</v>
      </c>
      <c r="B1545">
        <v>72763126</v>
      </c>
      <c r="C1545" t="s">
        <v>1971</v>
      </c>
      <c r="D1545" t="s">
        <v>1972</v>
      </c>
      <c r="E1545" t="s">
        <v>351</v>
      </c>
      <c r="F1545">
        <v>23</v>
      </c>
      <c r="G1545" t="s">
        <v>352</v>
      </c>
      <c r="H1545">
        <v>23422</v>
      </c>
      <c r="I1545" t="s">
        <v>1898</v>
      </c>
      <c r="J1545" t="s">
        <v>1899</v>
      </c>
      <c r="K1545" t="s">
        <v>1900</v>
      </c>
      <c r="L1545">
        <v>20000712</v>
      </c>
      <c r="M1545" t="s">
        <v>1973</v>
      </c>
      <c r="N1545">
        <v>223257</v>
      </c>
      <c r="P1545">
        <v>1</v>
      </c>
      <c r="Q1545" t="s">
        <v>357</v>
      </c>
      <c r="S1545" t="s">
        <v>358</v>
      </c>
      <c r="X1545" t="s">
        <v>359</v>
      </c>
      <c r="Z1545" t="s">
        <v>360</v>
      </c>
    </row>
    <row r="1546" spans="1:26">
      <c r="A1546" t="s">
        <v>1949</v>
      </c>
      <c r="B1546">
        <v>83739838</v>
      </c>
      <c r="C1546" t="s">
        <v>1947</v>
      </c>
      <c r="D1546" t="s">
        <v>1948</v>
      </c>
      <c r="E1546" t="s">
        <v>351</v>
      </c>
      <c r="F1546">
        <v>23</v>
      </c>
      <c r="G1546" t="s">
        <v>352</v>
      </c>
      <c r="H1546">
        <v>23422</v>
      </c>
      <c r="I1546" t="s">
        <v>1898</v>
      </c>
      <c r="J1546" t="s">
        <v>1899</v>
      </c>
      <c r="K1546" t="s">
        <v>1900</v>
      </c>
      <c r="L1546">
        <v>20000802</v>
      </c>
      <c r="M1546" t="s">
        <v>1949</v>
      </c>
      <c r="N1546">
        <v>223257</v>
      </c>
      <c r="P1546">
        <v>1</v>
      </c>
      <c r="Q1546" t="s">
        <v>357</v>
      </c>
      <c r="S1546" t="s">
        <v>358</v>
      </c>
      <c r="X1546" t="s">
        <v>359</v>
      </c>
      <c r="Z1546" t="s">
        <v>360</v>
      </c>
    </row>
    <row r="1547" spans="1:26">
      <c r="A1547" t="s">
        <v>1913</v>
      </c>
      <c r="B1547">
        <v>98145734</v>
      </c>
      <c r="C1547" t="s">
        <v>1911</v>
      </c>
      <c r="D1547" t="s">
        <v>1912</v>
      </c>
      <c r="E1547" t="s">
        <v>351</v>
      </c>
      <c r="F1547">
        <v>23</v>
      </c>
      <c r="G1547" t="s">
        <v>352</v>
      </c>
      <c r="H1547">
        <v>23422</v>
      </c>
      <c r="I1547" t="s">
        <v>1898</v>
      </c>
      <c r="J1547" t="s">
        <v>1899</v>
      </c>
      <c r="K1547" t="s">
        <v>1900</v>
      </c>
      <c r="L1547">
        <v>20000419</v>
      </c>
      <c r="M1547" t="s">
        <v>1913</v>
      </c>
      <c r="N1547">
        <v>223257</v>
      </c>
      <c r="P1547">
        <v>1</v>
      </c>
      <c r="Q1547" t="s">
        <v>357</v>
      </c>
      <c r="S1547" t="s">
        <v>358</v>
      </c>
      <c r="X1547" t="s">
        <v>359</v>
      </c>
      <c r="Z1547" t="s">
        <v>360</v>
      </c>
    </row>
    <row r="1548" spans="1:26">
      <c r="A1548" t="s">
        <v>1940</v>
      </c>
      <c r="B1548">
        <v>98145835</v>
      </c>
      <c r="C1548" t="s">
        <v>1938</v>
      </c>
      <c r="D1548" t="s">
        <v>1939</v>
      </c>
      <c r="E1548" t="s">
        <v>351</v>
      </c>
      <c r="F1548">
        <v>23</v>
      </c>
      <c r="G1548" t="s">
        <v>352</v>
      </c>
      <c r="H1548">
        <v>23422</v>
      </c>
      <c r="I1548" t="s">
        <v>1898</v>
      </c>
      <c r="J1548" t="s">
        <v>1899</v>
      </c>
      <c r="K1548" t="s">
        <v>1900</v>
      </c>
      <c r="L1548">
        <v>20000831</v>
      </c>
      <c r="M1548" t="s">
        <v>1940</v>
      </c>
      <c r="N1548">
        <v>223257</v>
      </c>
      <c r="P1548">
        <v>1</v>
      </c>
      <c r="Q1548" t="s">
        <v>357</v>
      </c>
      <c r="S1548" t="s">
        <v>358</v>
      </c>
      <c r="X1548" t="s">
        <v>359</v>
      </c>
      <c r="Z1548" t="s">
        <v>360</v>
      </c>
    </row>
    <row r="1549" spans="1:26">
      <c r="A1549" t="s">
        <v>1901</v>
      </c>
      <c r="B1549">
        <v>98145936</v>
      </c>
      <c r="C1549" t="s">
        <v>1896</v>
      </c>
      <c r="D1549" t="s">
        <v>1897</v>
      </c>
      <c r="E1549" t="s">
        <v>351</v>
      </c>
      <c r="F1549">
        <v>23</v>
      </c>
      <c r="G1549" t="s">
        <v>352</v>
      </c>
      <c r="H1549">
        <v>23422</v>
      </c>
      <c r="I1549" t="s">
        <v>1898</v>
      </c>
      <c r="J1549" t="s">
        <v>1899</v>
      </c>
      <c r="K1549" t="s">
        <v>1900</v>
      </c>
      <c r="L1549">
        <v>20010109</v>
      </c>
      <c r="M1549" t="s">
        <v>1901</v>
      </c>
      <c r="N1549">
        <v>223257</v>
      </c>
      <c r="P1549">
        <v>1</v>
      </c>
      <c r="Q1549" t="s">
        <v>357</v>
      </c>
      <c r="S1549" t="s">
        <v>358</v>
      </c>
      <c r="X1549" t="s">
        <v>359</v>
      </c>
      <c r="Z1549" t="s">
        <v>360</v>
      </c>
    </row>
    <row r="1550" spans="1:26">
      <c r="A1550" t="s">
        <v>1952</v>
      </c>
      <c r="B1550">
        <v>98149334</v>
      </c>
      <c r="C1550" t="s">
        <v>1950</v>
      </c>
      <c r="D1550" t="s">
        <v>1951</v>
      </c>
      <c r="E1550" t="s">
        <v>351</v>
      </c>
      <c r="F1550">
        <v>23</v>
      </c>
      <c r="G1550" t="s">
        <v>352</v>
      </c>
      <c r="H1550">
        <v>23422</v>
      </c>
      <c r="I1550" t="s">
        <v>1898</v>
      </c>
      <c r="J1550" t="s">
        <v>1899</v>
      </c>
      <c r="K1550" t="s">
        <v>1900</v>
      </c>
      <c r="L1550">
        <v>20001112</v>
      </c>
      <c r="M1550" t="s">
        <v>1952</v>
      </c>
      <c r="N1550">
        <v>223257</v>
      </c>
      <c r="P1550">
        <v>1</v>
      </c>
      <c r="Q1550" t="s">
        <v>357</v>
      </c>
      <c r="S1550" t="s">
        <v>358</v>
      </c>
      <c r="X1550" t="s">
        <v>359</v>
      </c>
      <c r="Z1550" t="s">
        <v>360</v>
      </c>
    </row>
    <row r="1551" spans="1:26">
      <c r="A1551" t="s">
        <v>1979</v>
      </c>
      <c r="B1551">
        <v>98155432</v>
      </c>
      <c r="C1551" t="s">
        <v>1977</v>
      </c>
      <c r="D1551" t="s">
        <v>1978</v>
      </c>
      <c r="E1551" t="s">
        <v>351</v>
      </c>
      <c r="F1551">
        <v>23</v>
      </c>
      <c r="G1551" t="s">
        <v>352</v>
      </c>
      <c r="H1551">
        <v>23422</v>
      </c>
      <c r="I1551" t="s">
        <v>1898</v>
      </c>
      <c r="J1551" t="s">
        <v>1899</v>
      </c>
      <c r="K1551" t="s">
        <v>1900</v>
      </c>
      <c r="L1551">
        <v>20001207</v>
      </c>
      <c r="M1551" t="s">
        <v>1979</v>
      </c>
      <c r="N1551">
        <v>223257</v>
      </c>
      <c r="P1551">
        <v>1</v>
      </c>
      <c r="Q1551" t="s">
        <v>357</v>
      </c>
      <c r="S1551" t="s">
        <v>358</v>
      </c>
      <c r="X1551" t="s">
        <v>359</v>
      </c>
      <c r="Z1551" t="s">
        <v>360</v>
      </c>
    </row>
    <row r="1552" spans="1:26">
      <c r="A1552" t="s">
        <v>4677</v>
      </c>
      <c r="B1552">
        <v>39993841</v>
      </c>
      <c r="C1552" t="s">
        <v>4675</v>
      </c>
      <c r="D1552" t="s">
        <v>4676</v>
      </c>
      <c r="E1552" t="s">
        <v>393</v>
      </c>
      <c r="F1552">
        <v>23</v>
      </c>
      <c r="G1552" t="s">
        <v>352</v>
      </c>
      <c r="H1552">
        <v>22774</v>
      </c>
      <c r="I1552" t="s">
        <v>4626</v>
      </c>
      <c r="J1552" t="s">
        <v>4627</v>
      </c>
      <c r="K1552" t="s">
        <v>4628</v>
      </c>
      <c r="L1552">
        <v>19980924</v>
      </c>
      <c r="M1552" t="s">
        <v>4677</v>
      </c>
      <c r="N1552">
        <v>223261</v>
      </c>
      <c r="P1552">
        <v>3</v>
      </c>
      <c r="Q1552" t="s">
        <v>357</v>
      </c>
      <c r="S1552" t="s">
        <v>507</v>
      </c>
      <c r="X1552" t="s">
        <v>359</v>
      </c>
      <c r="Z1552" t="s">
        <v>360</v>
      </c>
    </row>
    <row r="1553" spans="1:26">
      <c r="A1553" t="s">
        <v>4680</v>
      </c>
      <c r="B1553">
        <v>45582933</v>
      </c>
      <c r="C1553" t="s">
        <v>4678</v>
      </c>
      <c r="D1553" t="s">
        <v>4679</v>
      </c>
      <c r="E1553" t="s">
        <v>393</v>
      </c>
      <c r="F1553">
        <v>23</v>
      </c>
      <c r="G1553" t="s">
        <v>352</v>
      </c>
      <c r="H1553">
        <v>22774</v>
      </c>
      <c r="I1553" t="s">
        <v>4626</v>
      </c>
      <c r="J1553" t="s">
        <v>4627</v>
      </c>
      <c r="K1553" t="s">
        <v>4628</v>
      </c>
      <c r="L1553">
        <v>19990505</v>
      </c>
      <c r="M1553" t="s">
        <v>4680</v>
      </c>
      <c r="N1553">
        <v>223261</v>
      </c>
      <c r="P1553">
        <v>2</v>
      </c>
      <c r="Q1553" t="s">
        <v>357</v>
      </c>
      <c r="S1553" t="s">
        <v>507</v>
      </c>
      <c r="X1553" t="s">
        <v>359</v>
      </c>
      <c r="Z1553" t="s">
        <v>360</v>
      </c>
    </row>
    <row r="1554" spans="1:26">
      <c r="A1554" t="s">
        <v>4653</v>
      </c>
      <c r="B1554">
        <v>49816937</v>
      </c>
      <c r="C1554" t="s">
        <v>4651</v>
      </c>
      <c r="D1554" t="s">
        <v>4652</v>
      </c>
      <c r="E1554" t="s">
        <v>393</v>
      </c>
      <c r="F1554">
        <v>23</v>
      </c>
      <c r="G1554" t="s">
        <v>352</v>
      </c>
      <c r="H1554">
        <v>22774</v>
      </c>
      <c r="I1554" t="s">
        <v>4626</v>
      </c>
      <c r="J1554" t="s">
        <v>4627</v>
      </c>
      <c r="K1554" t="s">
        <v>4628</v>
      </c>
      <c r="L1554">
        <v>19990727</v>
      </c>
      <c r="M1554" t="s">
        <v>4653</v>
      </c>
      <c r="N1554">
        <v>223261</v>
      </c>
      <c r="P1554">
        <v>2</v>
      </c>
      <c r="Q1554" t="s">
        <v>357</v>
      </c>
      <c r="S1554" t="s">
        <v>507</v>
      </c>
      <c r="X1554" t="s">
        <v>359</v>
      </c>
      <c r="Z1554" t="s">
        <v>360</v>
      </c>
    </row>
    <row r="1555" spans="1:26">
      <c r="A1555" t="s">
        <v>4647</v>
      </c>
      <c r="B1555">
        <v>86350224</v>
      </c>
      <c r="C1555" t="s">
        <v>4645</v>
      </c>
      <c r="D1555" t="s">
        <v>4646</v>
      </c>
      <c r="E1555" t="s">
        <v>393</v>
      </c>
      <c r="F1555">
        <v>23</v>
      </c>
      <c r="G1555" t="s">
        <v>352</v>
      </c>
      <c r="H1555">
        <v>22774</v>
      </c>
      <c r="I1555" t="s">
        <v>4626</v>
      </c>
      <c r="J1555" t="s">
        <v>4627</v>
      </c>
      <c r="K1555" t="s">
        <v>4628</v>
      </c>
      <c r="L1555">
        <v>20000115</v>
      </c>
      <c r="M1555" t="s">
        <v>4647</v>
      </c>
      <c r="N1555">
        <v>223261</v>
      </c>
      <c r="P1555">
        <v>2</v>
      </c>
      <c r="Q1555" t="s">
        <v>357</v>
      </c>
      <c r="S1555" t="s">
        <v>507</v>
      </c>
      <c r="X1555" t="s">
        <v>359</v>
      </c>
      <c r="Z1555" t="s">
        <v>360</v>
      </c>
    </row>
    <row r="1556" spans="1:26">
      <c r="A1556" t="s">
        <v>4650</v>
      </c>
      <c r="B1556">
        <v>86350325</v>
      </c>
      <c r="C1556" t="s">
        <v>4648</v>
      </c>
      <c r="D1556" t="s">
        <v>4649</v>
      </c>
      <c r="E1556" t="s">
        <v>393</v>
      </c>
      <c r="F1556">
        <v>23</v>
      </c>
      <c r="G1556" t="s">
        <v>352</v>
      </c>
      <c r="H1556">
        <v>22774</v>
      </c>
      <c r="I1556" t="s">
        <v>4626</v>
      </c>
      <c r="J1556" t="s">
        <v>4627</v>
      </c>
      <c r="K1556" t="s">
        <v>4628</v>
      </c>
      <c r="L1556">
        <v>19991212</v>
      </c>
      <c r="M1556" t="s">
        <v>4650</v>
      </c>
      <c r="N1556">
        <v>223261</v>
      </c>
      <c r="P1556">
        <v>2</v>
      </c>
      <c r="Q1556" t="s">
        <v>357</v>
      </c>
      <c r="S1556" t="s">
        <v>507</v>
      </c>
      <c r="X1556" t="s">
        <v>359</v>
      </c>
      <c r="Z1556" t="s">
        <v>360</v>
      </c>
    </row>
    <row r="1557" spans="1:26">
      <c r="A1557" t="s">
        <v>4659</v>
      </c>
      <c r="B1557">
        <v>86350426</v>
      </c>
      <c r="C1557" t="s">
        <v>4657</v>
      </c>
      <c r="D1557" t="s">
        <v>4658</v>
      </c>
      <c r="E1557" t="s">
        <v>393</v>
      </c>
      <c r="F1557">
        <v>23</v>
      </c>
      <c r="G1557" t="s">
        <v>352</v>
      </c>
      <c r="H1557">
        <v>22774</v>
      </c>
      <c r="I1557" t="s">
        <v>4626</v>
      </c>
      <c r="J1557" t="s">
        <v>4627</v>
      </c>
      <c r="K1557" t="s">
        <v>4628</v>
      </c>
      <c r="L1557">
        <v>19990403</v>
      </c>
      <c r="M1557" t="s">
        <v>4659</v>
      </c>
      <c r="N1557">
        <v>223261</v>
      </c>
      <c r="P1557">
        <v>2</v>
      </c>
      <c r="Q1557" t="s">
        <v>357</v>
      </c>
      <c r="S1557" t="s">
        <v>507</v>
      </c>
      <c r="X1557" t="s">
        <v>359</v>
      </c>
      <c r="Z1557" t="s">
        <v>360</v>
      </c>
    </row>
    <row r="1558" spans="1:26">
      <c r="A1558" t="s">
        <v>4635</v>
      </c>
      <c r="B1558">
        <v>89495540</v>
      </c>
      <c r="C1558" t="s">
        <v>4633</v>
      </c>
      <c r="D1558" t="s">
        <v>4634</v>
      </c>
      <c r="E1558" t="s">
        <v>393</v>
      </c>
      <c r="F1558">
        <v>23</v>
      </c>
      <c r="G1558" t="s">
        <v>352</v>
      </c>
      <c r="H1558">
        <v>22774</v>
      </c>
      <c r="I1558" t="s">
        <v>4626</v>
      </c>
      <c r="J1558" t="s">
        <v>4627</v>
      </c>
      <c r="K1558" t="s">
        <v>4628</v>
      </c>
      <c r="L1558">
        <v>19990425</v>
      </c>
      <c r="M1558" t="s">
        <v>4635</v>
      </c>
      <c r="N1558">
        <v>223261</v>
      </c>
      <c r="P1558">
        <v>2</v>
      </c>
      <c r="Q1558" t="s">
        <v>357</v>
      </c>
      <c r="S1558" t="s">
        <v>507</v>
      </c>
      <c r="X1558" t="s">
        <v>359</v>
      </c>
      <c r="Z1558" t="s">
        <v>360</v>
      </c>
    </row>
    <row r="1559" spans="1:26">
      <c r="A1559" t="s">
        <v>4671</v>
      </c>
      <c r="B1559">
        <v>39998846</v>
      </c>
      <c r="C1559" t="s">
        <v>4669</v>
      </c>
      <c r="D1559" t="s">
        <v>4670</v>
      </c>
      <c r="E1559" t="s">
        <v>351</v>
      </c>
      <c r="F1559">
        <v>23</v>
      </c>
      <c r="G1559" t="s">
        <v>352</v>
      </c>
      <c r="H1559">
        <v>22774</v>
      </c>
      <c r="I1559" t="s">
        <v>4626</v>
      </c>
      <c r="J1559" t="s">
        <v>4627</v>
      </c>
      <c r="K1559" t="s">
        <v>4628</v>
      </c>
      <c r="L1559">
        <v>19990303</v>
      </c>
      <c r="M1559" t="s">
        <v>4671</v>
      </c>
      <c r="N1559">
        <v>223261</v>
      </c>
      <c r="P1559">
        <v>3</v>
      </c>
      <c r="Q1559" t="s">
        <v>357</v>
      </c>
      <c r="S1559" t="s">
        <v>507</v>
      </c>
      <c r="X1559" t="s">
        <v>359</v>
      </c>
      <c r="Z1559" t="s">
        <v>360</v>
      </c>
    </row>
    <row r="1560" spans="1:26">
      <c r="A1560" t="s">
        <v>4685</v>
      </c>
      <c r="B1560">
        <v>77076330</v>
      </c>
      <c r="C1560" t="s">
        <v>4683</v>
      </c>
      <c r="D1560" t="s">
        <v>4684</v>
      </c>
      <c r="E1560" t="s">
        <v>351</v>
      </c>
      <c r="F1560">
        <v>23</v>
      </c>
      <c r="G1560" t="s">
        <v>352</v>
      </c>
      <c r="H1560">
        <v>22774</v>
      </c>
      <c r="I1560" t="s">
        <v>4626</v>
      </c>
      <c r="J1560" t="s">
        <v>4627</v>
      </c>
      <c r="K1560" t="s">
        <v>4628</v>
      </c>
      <c r="L1560">
        <v>19980624</v>
      </c>
      <c r="M1560" t="s">
        <v>4685</v>
      </c>
      <c r="N1560">
        <v>223261</v>
      </c>
      <c r="P1560">
        <v>3</v>
      </c>
      <c r="Q1560" t="s">
        <v>357</v>
      </c>
      <c r="S1560" t="s">
        <v>507</v>
      </c>
      <c r="X1560" t="s">
        <v>359</v>
      </c>
      <c r="Z1560" t="s">
        <v>360</v>
      </c>
    </row>
    <row r="1561" spans="1:26">
      <c r="A1561" t="s">
        <v>4665</v>
      </c>
      <c r="B1561">
        <v>77076633</v>
      </c>
      <c r="C1561" t="s">
        <v>4663</v>
      </c>
      <c r="D1561" t="s">
        <v>4664</v>
      </c>
      <c r="E1561" t="s">
        <v>351</v>
      </c>
      <c r="F1561">
        <v>23</v>
      </c>
      <c r="G1561" t="s">
        <v>352</v>
      </c>
      <c r="H1561">
        <v>22774</v>
      </c>
      <c r="I1561" t="s">
        <v>4626</v>
      </c>
      <c r="J1561" t="s">
        <v>4627</v>
      </c>
      <c r="K1561" t="s">
        <v>4628</v>
      </c>
      <c r="L1561">
        <v>19990205</v>
      </c>
      <c r="M1561" t="s">
        <v>4665</v>
      </c>
      <c r="N1561">
        <v>223261</v>
      </c>
      <c r="P1561">
        <v>3</v>
      </c>
      <c r="Q1561" t="s">
        <v>357</v>
      </c>
      <c r="S1561" t="s">
        <v>507</v>
      </c>
      <c r="X1561" t="s">
        <v>359</v>
      </c>
      <c r="Z1561" t="s">
        <v>360</v>
      </c>
    </row>
    <row r="1562" spans="1:26">
      <c r="A1562" t="s">
        <v>4629</v>
      </c>
      <c r="B1562">
        <v>77076936</v>
      </c>
      <c r="C1562" t="s">
        <v>4624</v>
      </c>
      <c r="D1562" t="s">
        <v>4625</v>
      </c>
      <c r="E1562" t="s">
        <v>351</v>
      </c>
      <c r="F1562">
        <v>23</v>
      </c>
      <c r="G1562" t="s">
        <v>352</v>
      </c>
      <c r="H1562">
        <v>22774</v>
      </c>
      <c r="I1562" t="s">
        <v>4626</v>
      </c>
      <c r="J1562" t="s">
        <v>4627</v>
      </c>
      <c r="K1562" t="s">
        <v>4628</v>
      </c>
      <c r="L1562">
        <v>19980917</v>
      </c>
      <c r="M1562" t="s">
        <v>4629</v>
      </c>
      <c r="N1562">
        <v>223261</v>
      </c>
      <c r="P1562">
        <v>3</v>
      </c>
      <c r="Q1562" t="s">
        <v>357</v>
      </c>
      <c r="S1562" t="s">
        <v>507</v>
      </c>
      <c r="X1562" t="s">
        <v>359</v>
      </c>
      <c r="Z1562" t="s">
        <v>360</v>
      </c>
    </row>
    <row r="1563" spans="1:26">
      <c r="A1563" t="s">
        <v>4674</v>
      </c>
      <c r="B1563">
        <v>77077028</v>
      </c>
      <c r="C1563" t="s">
        <v>4672</v>
      </c>
      <c r="D1563" t="s">
        <v>4673</v>
      </c>
      <c r="E1563" t="s">
        <v>351</v>
      </c>
      <c r="F1563">
        <v>23</v>
      </c>
      <c r="G1563" t="s">
        <v>352</v>
      </c>
      <c r="H1563">
        <v>22774</v>
      </c>
      <c r="I1563" t="s">
        <v>4626</v>
      </c>
      <c r="J1563" t="s">
        <v>4627</v>
      </c>
      <c r="K1563" t="s">
        <v>4628</v>
      </c>
      <c r="L1563">
        <v>19981110</v>
      </c>
      <c r="M1563" t="s">
        <v>4674</v>
      </c>
      <c r="N1563">
        <v>223261</v>
      </c>
      <c r="P1563">
        <v>3</v>
      </c>
      <c r="Q1563" t="s">
        <v>357</v>
      </c>
      <c r="S1563" t="s">
        <v>507</v>
      </c>
      <c r="X1563" t="s">
        <v>359</v>
      </c>
      <c r="Z1563" t="s">
        <v>360</v>
      </c>
    </row>
    <row r="1564" spans="1:26">
      <c r="A1564" t="s">
        <v>4632</v>
      </c>
      <c r="B1564">
        <v>77077230</v>
      </c>
      <c r="C1564" t="s">
        <v>4630</v>
      </c>
      <c r="D1564" t="s">
        <v>4631</v>
      </c>
      <c r="E1564" t="s">
        <v>351</v>
      </c>
      <c r="F1564">
        <v>23</v>
      </c>
      <c r="G1564" t="s">
        <v>352</v>
      </c>
      <c r="H1564">
        <v>22774</v>
      </c>
      <c r="I1564" t="s">
        <v>4626</v>
      </c>
      <c r="J1564" t="s">
        <v>4627</v>
      </c>
      <c r="K1564" t="s">
        <v>4628</v>
      </c>
      <c r="L1564">
        <v>19990120</v>
      </c>
      <c r="M1564" t="s">
        <v>4632</v>
      </c>
      <c r="N1564">
        <v>223261</v>
      </c>
      <c r="P1564">
        <v>3</v>
      </c>
      <c r="Q1564" t="s">
        <v>357</v>
      </c>
      <c r="S1564" t="s">
        <v>507</v>
      </c>
      <c r="X1564" t="s">
        <v>359</v>
      </c>
      <c r="Z1564" t="s">
        <v>360</v>
      </c>
    </row>
    <row r="1565" spans="1:26">
      <c r="A1565" t="s">
        <v>4682</v>
      </c>
      <c r="B1565">
        <v>77077533</v>
      </c>
      <c r="C1565" t="s">
        <v>4681</v>
      </c>
      <c r="D1565" t="s">
        <v>821</v>
      </c>
      <c r="E1565" t="s">
        <v>351</v>
      </c>
      <c r="F1565">
        <v>23</v>
      </c>
      <c r="G1565" t="s">
        <v>352</v>
      </c>
      <c r="H1565">
        <v>22774</v>
      </c>
      <c r="I1565" t="s">
        <v>4626</v>
      </c>
      <c r="J1565" t="s">
        <v>4627</v>
      </c>
      <c r="K1565" t="s">
        <v>4628</v>
      </c>
      <c r="L1565">
        <v>19980916</v>
      </c>
      <c r="M1565" t="s">
        <v>4682</v>
      </c>
      <c r="N1565">
        <v>223261</v>
      </c>
      <c r="P1565">
        <v>3</v>
      </c>
      <c r="Q1565" t="s">
        <v>357</v>
      </c>
      <c r="S1565" t="s">
        <v>507</v>
      </c>
      <c r="X1565" t="s">
        <v>359</v>
      </c>
      <c r="Z1565" t="s">
        <v>360</v>
      </c>
    </row>
    <row r="1566" spans="1:26">
      <c r="A1566" t="s">
        <v>4656</v>
      </c>
      <c r="B1566">
        <v>77077937</v>
      </c>
      <c r="C1566" t="s">
        <v>4654</v>
      </c>
      <c r="D1566" t="s">
        <v>4655</v>
      </c>
      <c r="E1566" t="s">
        <v>351</v>
      </c>
      <c r="F1566">
        <v>23</v>
      </c>
      <c r="G1566" t="s">
        <v>352</v>
      </c>
      <c r="H1566">
        <v>22774</v>
      </c>
      <c r="I1566" t="s">
        <v>4626</v>
      </c>
      <c r="J1566" t="s">
        <v>4627</v>
      </c>
      <c r="K1566" t="s">
        <v>4628</v>
      </c>
      <c r="L1566">
        <v>19980523</v>
      </c>
      <c r="M1566" t="s">
        <v>4656</v>
      </c>
      <c r="N1566">
        <v>223261</v>
      </c>
      <c r="P1566">
        <v>3</v>
      </c>
      <c r="Q1566" t="s">
        <v>357</v>
      </c>
      <c r="S1566" t="s">
        <v>507</v>
      </c>
      <c r="X1566" t="s">
        <v>359</v>
      </c>
      <c r="Z1566" t="s">
        <v>360</v>
      </c>
    </row>
    <row r="1567" spans="1:26">
      <c r="A1567" t="s">
        <v>4662</v>
      </c>
      <c r="B1567">
        <v>77078534</v>
      </c>
      <c r="C1567" t="s">
        <v>4660</v>
      </c>
      <c r="D1567" t="s">
        <v>4661</v>
      </c>
      <c r="E1567" t="s">
        <v>351</v>
      </c>
      <c r="F1567">
        <v>23</v>
      </c>
      <c r="G1567" t="s">
        <v>352</v>
      </c>
      <c r="H1567">
        <v>22774</v>
      </c>
      <c r="I1567" t="s">
        <v>4626</v>
      </c>
      <c r="J1567" t="s">
        <v>4627</v>
      </c>
      <c r="K1567" t="s">
        <v>4628</v>
      </c>
      <c r="L1567">
        <v>19981110</v>
      </c>
      <c r="M1567" t="s">
        <v>4662</v>
      </c>
      <c r="N1567">
        <v>223261</v>
      </c>
      <c r="P1567">
        <v>3</v>
      </c>
      <c r="Q1567" t="s">
        <v>357</v>
      </c>
      <c r="S1567" t="s">
        <v>507</v>
      </c>
      <c r="X1567" t="s">
        <v>359</v>
      </c>
      <c r="Z1567" t="s">
        <v>360</v>
      </c>
    </row>
    <row r="1568" spans="1:26">
      <c r="A1568" t="s">
        <v>4641</v>
      </c>
      <c r="B1568">
        <v>77078736</v>
      </c>
      <c r="C1568" t="s">
        <v>4639</v>
      </c>
      <c r="D1568" t="s">
        <v>4640</v>
      </c>
      <c r="E1568" t="s">
        <v>351</v>
      </c>
      <c r="F1568">
        <v>23</v>
      </c>
      <c r="G1568" t="s">
        <v>352</v>
      </c>
      <c r="H1568">
        <v>22774</v>
      </c>
      <c r="I1568" t="s">
        <v>4626</v>
      </c>
      <c r="J1568" t="s">
        <v>4627</v>
      </c>
      <c r="K1568" t="s">
        <v>4628</v>
      </c>
      <c r="L1568">
        <v>19980523</v>
      </c>
      <c r="M1568" t="s">
        <v>4641</v>
      </c>
      <c r="N1568">
        <v>223261</v>
      </c>
      <c r="P1568">
        <v>3</v>
      </c>
      <c r="Q1568" t="s">
        <v>357</v>
      </c>
      <c r="S1568" t="s">
        <v>507</v>
      </c>
      <c r="X1568" t="s">
        <v>359</v>
      </c>
      <c r="Z1568" t="s">
        <v>360</v>
      </c>
    </row>
    <row r="1569" spans="1:26">
      <c r="A1569" t="s">
        <v>4638</v>
      </c>
      <c r="B1569">
        <v>77079030</v>
      </c>
      <c r="C1569" t="s">
        <v>4636</v>
      </c>
      <c r="D1569" t="s">
        <v>4637</v>
      </c>
      <c r="E1569" t="s">
        <v>351</v>
      </c>
      <c r="F1569">
        <v>23</v>
      </c>
      <c r="G1569" t="s">
        <v>352</v>
      </c>
      <c r="H1569">
        <v>22774</v>
      </c>
      <c r="I1569" t="s">
        <v>4626</v>
      </c>
      <c r="J1569" t="s">
        <v>4627</v>
      </c>
      <c r="K1569" t="s">
        <v>4628</v>
      </c>
      <c r="L1569">
        <v>19980728</v>
      </c>
      <c r="M1569" t="s">
        <v>4638</v>
      </c>
      <c r="N1569">
        <v>223261</v>
      </c>
      <c r="P1569">
        <v>3</v>
      </c>
      <c r="Q1569" t="s">
        <v>357</v>
      </c>
      <c r="S1569" t="s">
        <v>507</v>
      </c>
      <c r="X1569" t="s">
        <v>359</v>
      </c>
      <c r="Z1569" t="s">
        <v>360</v>
      </c>
    </row>
    <row r="1570" spans="1:26">
      <c r="A1570" t="s">
        <v>4668</v>
      </c>
      <c r="B1570">
        <v>86350123</v>
      </c>
      <c r="C1570" t="s">
        <v>4666</v>
      </c>
      <c r="D1570" t="s">
        <v>4667</v>
      </c>
      <c r="E1570" t="s">
        <v>351</v>
      </c>
      <c r="F1570">
        <v>23</v>
      </c>
      <c r="G1570" t="s">
        <v>352</v>
      </c>
      <c r="H1570">
        <v>22774</v>
      </c>
      <c r="I1570" t="s">
        <v>4626</v>
      </c>
      <c r="J1570" t="s">
        <v>4627</v>
      </c>
      <c r="K1570" t="s">
        <v>4628</v>
      </c>
      <c r="L1570">
        <v>19991121</v>
      </c>
      <c r="M1570" t="s">
        <v>4668</v>
      </c>
      <c r="N1570">
        <v>223261</v>
      </c>
      <c r="P1570">
        <v>2</v>
      </c>
      <c r="Q1570" t="s">
        <v>357</v>
      </c>
      <c r="S1570" t="s">
        <v>507</v>
      </c>
      <c r="X1570" t="s">
        <v>359</v>
      </c>
      <c r="Z1570" t="s">
        <v>360</v>
      </c>
    </row>
    <row r="1571" spans="1:26">
      <c r="A1571" t="s">
        <v>4644</v>
      </c>
      <c r="B1571">
        <v>96488540</v>
      </c>
      <c r="C1571" t="s">
        <v>4642</v>
      </c>
      <c r="D1571" t="s">
        <v>4643</v>
      </c>
      <c r="E1571" t="s">
        <v>351</v>
      </c>
      <c r="F1571">
        <v>23</v>
      </c>
      <c r="G1571" t="s">
        <v>352</v>
      </c>
      <c r="H1571">
        <v>22774</v>
      </c>
      <c r="I1571" t="s">
        <v>4626</v>
      </c>
      <c r="J1571" t="s">
        <v>4627</v>
      </c>
      <c r="K1571" t="s">
        <v>4628</v>
      </c>
      <c r="L1571">
        <v>20000124</v>
      </c>
      <c r="M1571" t="s">
        <v>4644</v>
      </c>
      <c r="N1571">
        <v>223261</v>
      </c>
      <c r="P1571">
        <v>2</v>
      </c>
      <c r="Q1571" t="s">
        <v>357</v>
      </c>
      <c r="S1571" t="s">
        <v>507</v>
      </c>
      <c r="X1571" t="s">
        <v>359</v>
      </c>
      <c r="Z1571" t="s">
        <v>360</v>
      </c>
    </row>
    <row r="1572" spans="1:26">
      <c r="A1572" t="s">
        <v>1583</v>
      </c>
      <c r="B1572">
        <v>59121725</v>
      </c>
      <c r="C1572" t="s">
        <v>1581</v>
      </c>
      <c r="D1572" t="s">
        <v>1582</v>
      </c>
      <c r="E1572" t="s">
        <v>393</v>
      </c>
      <c r="F1572">
        <v>23</v>
      </c>
      <c r="G1572" t="s">
        <v>352</v>
      </c>
      <c r="H1572">
        <v>22775</v>
      </c>
      <c r="I1572" t="s">
        <v>1511</v>
      </c>
      <c r="J1572" t="s">
        <v>1512</v>
      </c>
      <c r="K1572" t="s">
        <v>1513</v>
      </c>
      <c r="L1572">
        <v>19980505</v>
      </c>
      <c r="M1572" t="s">
        <v>1583</v>
      </c>
      <c r="N1572">
        <v>223262</v>
      </c>
      <c r="P1572">
        <v>3</v>
      </c>
      <c r="Q1572" t="s">
        <v>357</v>
      </c>
      <c r="S1572" t="s">
        <v>358</v>
      </c>
      <c r="X1572" t="s">
        <v>359</v>
      </c>
      <c r="Z1572" t="s">
        <v>360</v>
      </c>
    </row>
    <row r="1573" spans="1:26">
      <c r="A1573" t="s">
        <v>1535</v>
      </c>
      <c r="B1573">
        <v>28971633</v>
      </c>
      <c r="C1573" t="s">
        <v>1533</v>
      </c>
      <c r="D1573" t="s">
        <v>1534</v>
      </c>
      <c r="E1573" t="s">
        <v>351</v>
      </c>
      <c r="F1573">
        <v>23</v>
      </c>
      <c r="G1573" t="s">
        <v>352</v>
      </c>
      <c r="H1573">
        <v>22775</v>
      </c>
      <c r="I1573" t="s">
        <v>1511</v>
      </c>
      <c r="J1573" t="s">
        <v>1512</v>
      </c>
      <c r="K1573" t="s">
        <v>1513</v>
      </c>
      <c r="L1573">
        <v>19980806</v>
      </c>
      <c r="M1573" t="s">
        <v>1535</v>
      </c>
      <c r="N1573">
        <v>223262</v>
      </c>
      <c r="P1573">
        <v>3</v>
      </c>
      <c r="Q1573" t="s">
        <v>357</v>
      </c>
      <c r="S1573" t="s">
        <v>358</v>
      </c>
      <c r="X1573" t="s">
        <v>359</v>
      </c>
      <c r="Z1573" t="s">
        <v>360</v>
      </c>
    </row>
    <row r="1574" spans="1:26">
      <c r="A1574" t="s">
        <v>1559</v>
      </c>
      <c r="B1574">
        <v>76018628</v>
      </c>
      <c r="C1574" t="s">
        <v>1557</v>
      </c>
      <c r="D1574" t="s">
        <v>1558</v>
      </c>
      <c r="E1574" t="s">
        <v>351</v>
      </c>
      <c r="F1574">
        <v>23</v>
      </c>
      <c r="G1574" t="s">
        <v>352</v>
      </c>
      <c r="H1574">
        <v>22775</v>
      </c>
      <c r="I1574" t="s">
        <v>1511</v>
      </c>
      <c r="J1574" t="s">
        <v>1512</v>
      </c>
      <c r="K1574" t="s">
        <v>1513</v>
      </c>
      <c r="L1574">
        <v>19981214</v>
      </c>
      <c r="M1574" t="s">
        <v>1559</v>
      </c>
      <c r="N1574">
        <v>223262</v>
      </c>
      <c r="P1574">
        <v>3</v>
      </c>
      <c r="Q1574" t="s">
        <v>357</v>
      </c>
      <c r="S1574" t="s">
        <v>358</v>
      </c>
      <c r="X1574" t="s">
        <v>359</v>
      </c>
      <c r="Z1574" t="s">
        <v>360</v>
      </c>
    </row>
    <row r="1575" spans="1:26">
      <c r="A1575" t="s">
        <v>1595</v>
      </c>
      <c r="B1575">
        <v>76020318</v>
      </c>
      <c r="C1575" t="s">
        <v>1593</v>
      </c>
      <c r="D1575" t="s">
        <v>1594</v>
      </c>
      <c r="E1575" t="s">
        <v>351</v>
      </c>
      <c r="F1575">
        <v>23</v>
      </c>
      <c r="G1575" t="s">
        <v>352</v>
      </c>
      <c r="H1575">
        <v>22775</v>
      </c>
      <c r="I1575" t="s">
        <v>1511</v>
      </c>
      <c r="J1575" t="s">
        <v>1512</v>
      </c>
      <c r="K1575" t="s">
        <v>1513</v>
      </c>
      <c r="L1575">
        <v>19980921</v>
      </c>
      <c r="M1575" t="s">
        <v>1595</v>
      </c>
      <c r="N1575">
        <v>223262</v>
      </c>
      <c r="P1575">
        <v>3</v>
      </c>
      <c r="Q1575" t="s">
        <v>357</v>
      </c>
      <c r="S1575" t="s">
        <v>358</v>
      </c>
      <c r="X1575" t="s">
        <v>359</v>
      </c>
      <c r="Z1575" t="s">
        <v>360</v>
      </c>
    </row>
    <row r="1576" spans="1:26">
      <c r="A1576" t="s">
        <v>1568</v>
      </c>
      <c r="B1576">
        <v>76020722</v>
      </c>
      <c r="C1576" t="s">
        <v>1566</v>
      </c>
      <c r="D1576" t="s">
        <v>1567</v>
      </c>
      <c r="E1576" t="s">
        <v>351</v>
      </c>
      <c r="F1576">
        <v>23</v>
      </c>
      <c r="G1576" t="s">
        <v>352</v>
      </c>
      <c r="H1576">
        <v>22775</v>
      </c>
      <c r="I1576" t="s">
        <v>1511</v>
      </c>
      <c r="J1576" t="s">
        <v>1512</v>
      </c>
      <c r="K1576" t="s">
        <v>1513</v>
      </c>
      <c r="L1576">
        <v>19980918</v>
      </c>
      <c r="M1576" t="s">
        <v>1568</v>
      </c>
      <c r="N1576">
        <v>223262</v>
      </c>
      <c r="P1576">
        <v>3</v>
      </c>
      <c r="Q1576" t="s">
        <v>357</v>
      </c>
      <c r="S1576" t="s">
        <v>358</v>
      </c>
      <c r="X1576" t="s">
        <v>359</v>
      </c>
      <c r="Z1576" t="s">
        <v>360</v>
      </c>
    </row>
    <row r="1577" spans="1:26">
      <c r="A1577" t="s">
        <v>1544</v>
      </c>
      <c r="B1577">
        <v>91316424</v>
      </c>
      <c r="C1577" t="s">
        <v>1542</v>
      </c>
      <c r="D1577" t="s">
        <v>1543</v>
      </c>
      <c r="E1577" t="s">
        <v>351</v>
      </c>
      <c r="F1577">
        <v>23</v>
      </c>
      <c r="G1577" t="s">
        <v>352</v>
      </c>
      <c r="H1577">
        <v>22775</v>
      </c>
      <c r="I1577" t="s">
        <v>1511</v>
      </c>
      <c r="J1577" t="s">
        <v>1512</v>
      </c>
      <c r="K1577" t="s">
        <v>1513</v>
      </c>
      <c r="L1577">
        <v>19990721</v>
      </c>
      <c r="M1577" t="s">
        <v>1544</v>
      </c>
      <c r="N1577">
        <v>223262</v>
      </c>
      <c r="P1577">
        <v>2</v>
      </c>
      <c r="Q1577" t="s">
        <v>357</v>
      </c>
      <c r="S1577" t="s">
        <v>358</v>
      </c>
      <c r="X1577" t="s">
        <v>359</v>
      </c>
      <c r="Z1577" t="s">
        <v>360</v>
      </c>
    </row>
    <row r="1578" spans="1:26">
      <c r="A1578" t="s">
        <v>1571</v>
      </c>
      <c r="B1578">
        <v>91317223</v>
      </c>
      <c r="C1578" t="s">
        <v>1569</v>
      </c>
      <c r="D1578" t="s">
        <v>1570</v>
      </c>
      <c r="E1578" t="s">
        <v>351</v>
      </c>
      <c r="F1578">
        <v>23</v>
      </c>
      <c r="G1578" t="s">
        <v>352</v>
      </c>
      <c r="H1578">
        <v>22775</v>
      </c>
      <c r="I1578" t="s">
        <v>1511</v>
      </c>
      <c r="J1578" t="s">
        <v>1512</v>
      </c>
      <c r="K1578" t="s">
        <v>1513</v>
      </c>
      <c r="L1578">
        <v>19991020</v>
      </c>
      <c r="M1578" t="s">
        <v>1571</v>
      </c>
      <c r="N1578">
        <v>223262</v>
      </c>
      <c r="P1578">
        <v>2</v>
      </c>
      <c r="Q1578" t="s">
        <v>357</v>
      </c>
      <c r="S1578" t="s">
        <v>358</v>
      </c>
      <c r="X1578" t="s">
        <v>359</v>
      </c>
      <c r="Z1578" t="s">
        <v>360</v>
      </c>
    </row>
    <row r="1579" spans="1:26">
      <c r="A1579" t="s">
        <v>1577</v>
      </c>
      <c r="B1579">
        <v>91317526</v>
      </c>
      <c r="C1579" t="s">
        <v>1575</v>
      </c>
      <c r="D1579" t="s">
        <v>1576</v>
      </c>
      <c r="E1579" t="s">
        <v>351</v>
      </c>
      <c r="F1579">
        <v>23</v>
      </c>
      <c r="G1579" t="s">
        <v>352</v>
      </c>
      <c r="H1579">
        <v>22775</v>
      </c>
      <c r="I1579" t="s">
        <v>1511</v>
      </c>
      <c r="J1579" t="s">
        <v>1512</v>
      </c>
      <c r="K1579" t="s">
        <v>1513</v>
      </c>
      <c r="L1579">
        <v>19991105</v>
      </c>
      <c r="M1579" t="s">
        <v>1577</v>
      </c>
      <c r="N1579">
        <v>223262</v>
      </c>
      <c r="P1579">
        <v>2</v>
      </c>
      <c r="Q1579" t="s">
        <v>357</v>
      </c>
      <c r="S1579" t="s">
        <v>358</v>
      </c>
      <c r="X1579" t="s">
        <v>359</v>
      </c>
      <c r="Z1579" t="s">
        <v>360</v>
      </c>
    </row>
    <row r="1580" spans="1:26">
      <c r="A1580" t="s">
        <v>1520</v>
      </c>
      <c r="B1580">
        <v>46485027</v>
      </c>
      <c r="C1580" t="s">
        <v>1518</v>
      </c>
      <c r="D1580" t="s">
        <v>1519</v>
      </c>
      <c r="E1580" t="s">
        <v>351</v>
      </c>
      <c r="F1580">
        <v>23</v>
      </c>
      <c r="G1580" t="s">
        <v>352</v>
      </c>
      <c r="H1580">
        <v>22775</v>
      </c>
      <c r="I1580" t="s">
        <v>1511</v>
      </c>
      <c r="J1580" t="s">
        <v>1512</v>
      </c>
      <c r="K1580" t="s">
        <v>1513</v>
      </c>
      <c r="L1580">
        <v>19981022</v>
      </c>
      <c r="M1580" t="s">
        <v>1520</v>
      </c>
      <c r="N1580">
        <v>223262</v>
      </c>
      <c r="P1580">
        <v>3</v>
      </c>
      <c r="Q1580" t="s">
        <v>357</v>
      </c>
      <c r="S1580" t="s">
        <v>358</v>
      </c>
      <c r="X1580" t="s">
        <v>359</v>
      </c>
      <c r="Z1580" t="s">
        <v>360</v>
      </c>
    </row>
    <row r="1581" spans="1:26">
      <c r="A1581" t="s">
        <v>1586</v>
      </c>
      <c r="B1581">
        <v>57306021</v>
      </c>
      <c r="C1581" t="s">
        <v>1584</v>
      </c>
      <c r="D1581" t="s">
        <v>1585</v>
      </c>
      <c r="E1581" t="s">
        <v>351</v>
      </c>
      <c r="F1581">
        <v>23</v>
      </c>
      <c r="G1581" t="s">
        <v>352</v>
      </c>
      <c r="H1581">
        <v>22775</v>
      </c>
      <c r="I1581" t="s">
        <v>1511</v>
      </c>
      <c r="J1581" t="s">
        <v>1512</v>
      </c>
      <c r="K1581" t="s">
        <v>1513</v>
      </c>
      <c r="L1581">
        <v>19990604</v>
      </c>
      <c r="M1581" t="s">
        <v>1586</v>
      </c>
      <c r="N1581">
        <v>223262</v>
      </c>
      <c r="P1581">
        <v>2</v>
      </c>
      <c r="Q1581" t="s">
        <v>357</v>
      </c>
      <c r="S1581" t="s">
        <v>358</v>
      </c>
      <c r="X1581" t="s">
        <v>359</v>
      </c>
      <c r="Z1581" t="s">
        <v>360</v>
      </c>
    </row>
    <row r="1582" spans="1:26">
      <c r="A1582" t="s">
        <v>1532</v>
      </c>
      <c r="B1582">
        <v>72767938</v>
      </c>
      <c r="C1582" t="s">
        <v>1530</v>
      </c>
      <c r="D1582" t="s">
        <v>1531</v>
      </c>
      <c r="E1582" t="s">
        <v>351</v>
      </c>
      <c r="F1582">
        <v>23</v>
      </c>
      <c r="G1582" t="s">
        <v>352</v>
      </c>
      <c r="H1582">
        <v>22775</v>
      </c>
      <c r="I1582" t="s">
        <v>1511</v>
      </c>
      <c r="J1582" t="s">
        <v>1512</v>
      </c>
      <c r="K1582" t="s">
        <v>1513</v>
      </c>
      <c r="L1582">
        <v>19990415</v>
      </c>
      <c r="M1582" t="s">
        <v>1532</v>
      </c>
      <c r="N1582">
        <v>223262</v>
      </c>
      <c r="P1582">
        <v>2</v>
      </c>
      <c r="Q1582" t="s">
        <v>357</v>
      </c>
      <c r="S1582" t="s">
        <v>358</v>
      </c>
      <c r="X1582" t="s">
        <v>359</v>
      </c>
      <c r="Z1582" t="s">
        <v>360</v>
      </c>
    </row>
    <row r="1583" spans="1:26">
      <c r="A1583" t="s">
        <v>1541</v>
      </c>
      <c r="B1583">
        <v>72768232</v>
      </c>
      <c r="C1583" t="s">
        <v>1539</v>
      </c>
      <c r="D1583" t="s">
        <v>1540</v>
      </c>
      <c r="E1583" t="s">
        <v>351</v>
      </c>
      <c r="F1583">
        <v>23</v>
      </c>
      <c r="G1583" t="s">
        <v>352</v>
      </c>
      <c r="H1583">
        <v>22775</v>
      </c>
      <c r="I1583" t="s">
        <v>1511</v>
      </c>
      <c r="J1583" t="s">
        <v>1512</v>
      </c>
      <c r="K1583" t="s">
        <v>1513</v>
      </c>
      <c r="L1583">
        <v>19991021</v>
      </c>
      <c r="M1583" t="s">
        <v>1541</v>
      </c>
      <c r="N1583">
        <v>223262</v>
      </c>
      <c r="P1583">
        <v>2</v>
      </c>
      <c r="Q1583" t="s">
        <v>357</v>
      </c>
      <c r="S1583" t="s">
        <v>358</v>
      </c>
      <c r="X1583" t="s">
        <v>359</v>
      </c>
      <c r="Z1583" t="s">
        <v>360</v>
      </c>
    </row>
    <row r="1584" spans="1:26">
      <c r="A1584" t="s">
        <v>1547</v>
      </c>
      <c r="B1584">
        <v>72768333</v>
      </c>
      <c r="C1584" t="s">
        <v>1545</v>
      </c>
      <c r="D1584" t="s">
        <v>1546</v>
      </c>
      <c r="E1584" t="s">
        <v>351</v>
      </c>
      <c r="F1584">
        <v>23</v>
      </c>
      <c r="G1584" t="s">
        <v>352</v>
      </c>
      <c r="H1584">
        <v>22775</v>
      </c>
      <c r="I1584" t="s">
        <v>1511</v>
      </c>
      <c r="J1584" t="s">
        <v>1512</v>
      </c>
      <c r="K1584" t="s">
        <v>1513</v>
      </c>
      <c r="L1584">
        <v>19991128</v>
      </c>
      <c r="M1584" t="s">
        <v>1547</v>
      </c>
      <c r="N1584">
        <v>223262</v>
      </c>
      <c r="P1584">
        <v>2</v>
      </c>
      <c r="Q1584" t="s">
        <v>357</v>
      </c>
      <c r="S1584" t="s">
        <v>358</v>
      </c>
      <c r="X1584" t="s">
        <v>359</v>
      </c>
      <c r="Z1584" t="s">
        <v>360</v>
      </c>
    </row>
    <row r="1585" spans="1:26">
      <c r="A1585" t="s">
        <v>1589</v>
      </c>
      <c r="B1585">
        <v>60770323</v>
      </c>
      <c r="C1585" t="s">
        <v>1587</v>
      </c>
      <c r="D1585" t="s">
        <v>1588</v>
      </c>
      <c r="E1585" t="s">
        <v>351</v>
      </c>
      <c r="F1585">
        <v>23</v>
      </c>
      <c r="G1585" t="s">
        <v>352</v>
      </c>
      <c r="H1585">
        <v>22775</v>
      </c>
      <c r="I1585" t="s">
        <v>1511</v>
      </c>
      <c r="J1585" t="s">
        <v>1512</v>
      </c>
      <c r="K1585" t="s">
        <v>1513</v>
      </c>
      <c r="L1585">
        <v>20010106</v>
      </c>
      <c r="M1585" t="s">
        <v>1589</v>
      </c>
      <c r="N1585">
        <v>223262</v>
      </c>
      <c r="P1585">
        <v>1</v>
      </c>
      <c r="Q1585" t="s">
        <v>357</v>
      </c>
      <c r="S1585" t="s">
        <v>358</v>
      </c>
      <c r="X1585" t="s">
        <v>359</v>
      </c>
      <c r="Z1585" t="s">
        <v>360</v>
      </c>
    </row>
    <row r="1586" spans="1:26">
      <c r="A1586" t="s">
        <v>1514</v>
      </c>
      <c r="B1586">
        <v>60792630</v>
      </c>
      <c r="C1586" t="s">
        <v>1509</v>
      </c>
      <c r="D1586" t="s">
        <v>1510</v>
      </c>
      <c r="E1586" t="s">
        <v>351</v>
      </c>
      <c r="F1586">
        <v>23</v>
      </c>
      <c r="G1586" t="s">
        <v>352</v>
      </c>
      <c r="H1586">
        <v>22775</v>
      </c>
      <c r="I1586" t="s">
        <v>1511</v>
      </c>
      <c r="J1586" t="s">
        <v>1512</v>
      </c>
      <c r="K1586" t="s">
        <v>1513</v>
      </c>
      <c r="L1586">
        <v>20000715</v>
      </c>
      <c r="M1586" t="s">
        <v>1514</v>
      </c>
      <c r="N1586">
        <v>223262</v>
      </c>
      <c r="P1586">
        <v>1</v>
      </c>
      <c r="Q1586" t="s">
        <v>357</v>
      </c>
      <c r="S1586" t="s">
        <v>358</v>
      </c>
      <c r="X1586" t="s">
        <v>359</v>
      </c>
      <c r="Z1586" t="s">
        <v>360</v>
      </c>
    </row>
    <row r="1587" spans="1:26">
      <c r="A1587" t="s">
        <v>1556</v>
      </c>
      <c r="B1587">
        <v>61938936</v>
      </c>
      <c r="C1587" t="s">
        <v>1554</v>
      </c>
      <c r="D1587" t="s">
        <v>1555</v>
      </c>
      <c r="E1587" t="s">
        <v>351</v>
      </c>
      <c r="F1587">
        <v>23</v>
      </c>
      <c r="G1587" t="s">
        <v>352</v>
      </c>
      <c r="H1587">
        <v>22775</v>
      </c>
      <c r="I1587" t="s">
        <v>1511</v>
      </c>
      <c r="J1587" t="s">
        <v>1512</v>
      </c>
      <c r="K1587" t="s">
        <v>1513</v>
      </c>
      <c r="L1587">
        <v>20001009</v>
      </c>
      <c r="M1587" t="s">
        <v>1556</v>
      </c>
      <c r="N1587">
        <v>223262</v>
      </c>
      <c r="P1587">
        <v>1</v>
      </c>
      <c r="Q1587" t="s">
        <v>357</v>
      </c>
      <c r="S1587" t="s">
        <v>358</v>
      </c>
      <c r="X1587" t="s">
        <v>359</v>
      </c>
      <c r="Z1587" t="s">
        <v>360</v>
      </c>
    </row>
    <row r="1588" spans="1:26">
      <c r="A1588" t="s">
        <v>1598</v>
      </c>
      <c r="B1588">
        <v>72749635</v>
      </c>
      <c r="C1588" t="s">
        <v>1596</v>
      </c>
      <c r="D1588" t="s">
        <v>1597</v>
      </c>
      <c r="E1588" t="s">
        <v>351</v>
      </c>
      <c r="F1588">
        <v>23</v>
      </c>
      <c r="G1588" t="s">
        <v>352</v>
      </c>
      <c r="H1588">
        <v>22775</v>
      </c>
      <c r="I1588" t="s">
        <v>1511</v>
      </c>
      <c r="J1588" t="s">
        <v>1512</v>
      </c>
      <c r="K1588" t="s">
        <v>1513</v>
      </c>
      <c r="L1588">
        <v>20001117</v>
      </c>
      <c r="M1588" t="s">
        <v>1598</v>
      </c>
      <c r="N1588">
        <v>223262</v>
      </c>
      <c r="P1588">
        <v>1</v>
      </c>
      <c r="Q1588" t="s">
        <v>357</v>
      </c>
      <c r="S1588" t="s">
        <v>358</v>
      </c>
      <c r="X1588" t="s">
        <v>359</v>
      </c>
      <c r="Z1588" t="s">
        <v>360</v>
      </c>
    </row>
    <row r="1589" spans="1:26">
      <c r="A1589" t="s">
        <v>1538</v>
      </c>
      <c r="B1589">
        <v>72751123</v>
      </c>
      <c r="C1589" t="s">
        <v>1536</v>
      </c>
      <c r="D1589" t="s">
        <v>1537</v>
      </c>
      <c r="E1589" t="s">
        <v>351</v>
      </c>
      <c r="F1589">
        <v>23</v>
      </c>
      <c r="G1589" t="s">
        <v>352</v>
      </c>
      <c r="H1589">
        <v>22775</v>
      </c>
      <c r="I1589" t="s">
        <v>1511</v>
      </c>
      <c r="J1589" t="s">
        <v>1512</v>
      </c>
      <c r="K1589" t="s">
        <v>1513</v>
      </c>
      <c r="L1589">
        <v>20000429</v>
      </c>
      <c r="M1589" t="s">
        <v>1538</v>
      </c>
      <c r="N1589">
        <v>223262</v>
      </c>
      <c r="P1589">
        <v>1</v>
      </c>
      <c r="Q1589" t="s">
        <v>357</v>
      </c>
      <c r="S1589" t="s">
        <v>358</v>
      </c>
      <c r="X1589" t="s">
        <v>359</v>
      </c>
      <c r="Z1589" t="s">
        <v>360</v>
      </c>
    </row>
    <row r="1590" spans="1:26">
      <c r="A1590" t="s">
        <v>1523</v>
      </c>
      <c r="B1590">
        <v>72770023</v>
      </c>
      <c r="C1590" t="s">
        <v>1521</v>
      </c>
      <c r="D1590" t="s">
        <v>1522</v>
      </c>
      <c r="E1590" t="s">
        <v>351</v>
      </c>
      <c r="F1590">
        <v>23</v>
      </c>
      <c r="G1590" t="s">
        <v>352</v>
      </c>
      <c r="H1590">
        <v>22775</v>
      </c>
      <c r="I1590" t="s">
        <v>1511</v>
      </c>
      <c r="J1590" t="s">
        <v>1512</v>
      </c>
      <c r="K1590" t="s">
        <v>1513</v>
      </c>
      <c r="L1590">
        <v>20010227</v>
      </c>
      <c r="M1590" t="s">
        <v>1523</v>
      </c>
      <c r="N1590">
        <v>223262</v>
      </c>
      <c r="P1590">
        <v>1</v>
      </c>
      <c r="Q1590" t="s">
        <v>357</v>
      </c>
      <c r="S1590" t="s">
        <v>358</v>
      </c>
      <c r="X1590" t="s">
        <v>359</v>
      </c>
      <c r="Z1590" t="s">
        <v>360</v>
      </c>
    </row>
    <row r="1591" spans="1:26">
      <c r="A1591" t="s">
        <v>1550</v>
      </c>
      <c r="B1591">
        <v>72770730</v>
      </c>
      <c r="C1591" t="s">
        <v>1548</v>
      </c>
      <c r="D1591" t="s">
        <v>1549</v>
      </c>
      <c r="E1591" t="s">
        <v>351</v>
      </c>
      <c r="F1591">
        <v>23</v>
      </c>
      <c r="G1591" t="s">
        <v>352</v>
      </c>
      <c r="H1591">
        <v>22775</v>
      </c>
      <c r="I1591" t="s">
        <v>1511</v>
      </c>
      <c r="J1591" t="s">
        <v>1512</v>
      </c>
      <c r="K1591" t="s">
        <v>1513</v>
      </c>
      <c r="L1591">
        <v>20010327</v>
      </c>
      <c r="M1591" t="s">
        <v>1550</v>
      </c>
      <c r="N1591">
        <v>223262</v>
      </c>
      <c r="P1591">
        <v>1</v>
      </c>
      <c r="Q1591" t="s">
        <v>357</v>
      </c>
      <c r="S1591" t="s">
        <v>358</v>
      </c>
      <c r="X1591" t="s">
        <v>359</v>
      </c>
      <c r="Z1591" t="s">
        <v>360</v>
      </c>
    </row>
    <row r="1592" spans="1:26">
      <c r="A1592" t="s">
        <v>1553</v>
      </c>
      <c r="B1592">
        <v>72770831</v>
      </c>
      <c r="C1592" t="s">
        <v>1551</v>
      </c>
      <c r="D1592" t="s">
        <v>1552</v>
      </c>
      <c r="E1592" t="s">
        <v>351</v>
      </c>
      <c r="F1592">
        <v>23</v>
      </c>
      <c r="G1592" t="s">
        <v>352</v>
      </c>
      <c r="H1592">
        <v>22775</v>
      </c>
      <c r="I1592" t="s">
        <v>1511</v>
      </c>
      <c r="J1592" t="s">
        <v>1512</v>
      </c>
      <c r="K1592" t="s">
        <v>1513</v>
      </c>
      <c r="L1592">
        <v>20001215</v>
      </c>
      <c r="M1592" t="s">
        <v>1553</v>
      </c>
      <c r="N1592">
        <v>223262</v>
      </c>
      <c r="P1592">
        <v>1</v>
      </c>
      <c r="Q1592" t="s">
        <v>357</v>
      </c>
      <c r="S1592" t="s">
        <v>358</v>
      </c>
      <c r="X1592" t="s">
        <v>359</v>
      </c>
      <c r="Z1592" t="s">
        <v>360</v>
      </c>
    </row>
    <row r="1593" spans="1:26">
      <c r="A1593" t="s">
        <v>1601</v>
      </c>
      <c r="B1593">
        <v>72771428</v>
      </c>
      <c r="C1593" t="s">
        <v>1599</v>
      </c>
      <c r="D1593" t="s">
        <v>1600</v>
      </c>
      <c r="E1593" t="s">
        <v>351</v>
      </c>
      <c r="F1593">
        <v>23</v>
      </c>
      <c r="G1593" t="s">
        <v>352</v>
      </c>
      <c r="H1593">
        <v>22775</v>
      </c>
      <c r="I1593" t="s">
        <v>1511</v>
      </c>
      <c r="J1593" t="s">
        <v>1512</v>
      </c>
      <c r="K1593" t="s">
        <v>1513</v>
      </c>
      <c r="L1593">
        <v>20001230</v>
      </c>
      <c r="M1593" t="s">
        <v>1601</v>
      </c>
      <c r="N1593">
        <v>223262</v>
      </c>
      <c r="P1593">
        <v>1</v>
      </c>
      <c r="Q1593" t="s">
        <v>357</v>
      </c>
      <c r="S1593" t="s">
        <v>358</v>
      </c>
      <c r="X1593" t="s">
        <v>359</v>
      </c>
      <c r="Z1593" t="s">
        <v>360</v>
      </c>
    </row>
    <row r="1594" spans="1:26">
      <c r="A1594" t="s">
        <v>1517</v>
      </c>
      <c r="B1594">
        <v>98535737</v>
      </c>
      <c r="C1594" t="s">
        <v>1515</v>
      </c>
      <c r="D1594" t="s">
        <v>1516</v>
      </c>
      <c r="E1594" t="s">
        <v>351</v>
      </c>
      <c r="F1594">
        <v>23</v>
      </c>
      <c r="G1594" t="s">
        <v>352</v>
      </c>
      <c r="H1594">
        <v>22775</v>
      </c>
      <c r="I1594" t="s">
        <v>1511</v>
      </c>
      <c r="J1594" t="s">
        <v>1512</v>
      </c>
      <c r="K1594" t="s">
        <v>1513</v>
      </c>
      <c r="L1594">
        <v>20000917</v>
      </c>
      <c r="M1594" t="s">
        <v>1517</v>
      </c>
      <c r="N1594">
        <v>223262</v>
      </c>
      <c r="P1594">
        <v>1</v>
      </c>
      <c r="Q1594" t="s">
        <v>357</v>
      </c>
      <c r="S1594" t="s">
        <v>358</v>
      </c>
      <c r="X1594" t="s">
        <v>359</v>
      </c>
      <c r="Z1594" t="s">
        <v>360</v>
      </c>
    </row>
    <row r="1595" spans="1:26">
      <c r="A1595" t="s">
        <v>1526</v>
      </c>
      <c r="B1595">
        <v>98535838</v>
      </c>
      <c r="C1595" t="s">
        <v>1524</v>
      </c>
      <c r="D1595" t="s">
        <v>1525</v>
      </c>
      <c r="E1595" t="s">
        <v>351</v>
      </c>
      <c r="F1595">
        <v>23</v>
      </c>
      <c r="G1595" t="s">
        <v>352</v>
      </c>
      <c r="H1595">
        <v>22775</v>
      </c>
      <c r="I1595" t="s">
        <v>1511</v>
      </c>
      <c r="J1595" t="s">
        <v>1512</v>
      </c>
      <c r="K1595" t="s">
        <v>1513</v>
      </c>
      <c r="L1595">
        <v>20010118</v>
      </c>
      <c r="M1595" t="s">
        <v>1526</v>
      </c>
      <c r="N1595">
        <v>223262</v>
      </c>
      <c r="P1595">
        <v>1</v>
      </c>
      <c r="Q1595" t="s">
        <v>357</v>
      </c>
      <c r="S1595" t="s">
        <v>358</v>
      </c>
      <c r="X1595" t="s">
        <v>359</v>
      </c>
      <c r="Z1595" t="s">
        <v>360</v>
      </c>
    </row>
    <row r="1596" spans="1:26">
      <c r="A1596" t="s">
        <v>1529</v>
      </c>
      <c r="B1596">
        <v>98535939</v>
      </c>
      <c r="C1596" t="s">
        <v>1527</v>
      </c>
      <c r="D1596" t="s">
        <v>1528</v>
      </c>
      <c r="E1596" t="s">
        <v>351</v>
      </c>
      <c r="F1596">
        <v>23</v>
      </c>
      <c r="G1596" t="s">
        <v>352</v>
      </c>
      <c r="H1596">
        <v>22775</v>
      </c>
      <c r="I1596" t="s">
        <v>1511</v>
      </c>
      <c r="J1596" t="s">
        <v>1512</v>
      </c>
      <c r="K1596" t="s">
        <v>1513</v>
      </c>
      <c r="L1596">
        <v>20001213</v>
      </c>
      <c r="M1596" t="s">
        <v>1529</v>
      </c>
      <c r="N1596">
        <v>223262</v>
      </c>
      <c r="P1596">
        <v>1</v>
      </c>
      <c r="Q1596" t="s">
        <v>357</v>
      </c>
      <c r="S1596" t="s">
        <v>358</v>
      </c>
      <c r="X1596" t="s">
        <v>359</v>
      </c>
      <c r="Z1596" t="s">
        <v>360</v>
      </c>
    </row>
    <row r="1597" spans="1:26">
      <c r="A1597" t="s">
        <v>1565</v>
      </c>
      <c r="B1597">
        <v>98544232</v>
      </c>
      <c r="C1597" t="s">
        <v>1563</v>
      </c>
      <c r="D1597" t="s">
        <v>1564</v>
      </c>
      <c r="E1597" t="s">
        <v>351</v>
      </c>
      <c r="F1597">
        <v>23</v>
      </c>
      <c r="G1597" t="s">
        <v>352</v>
      </c>
      <c r="H1597">
        <v>22775</v>
      </c>
      <c r="I1597" t="s">
        <v>1511</v>
      </c>
      <c r="J1597" t="s">
        <v>1512</v>
      </c>
      <c r="K1597" t="s">
        <v>1513</v>
      </c>
      <c r="L1597">
        <v>20000630</v>
      </c>
      <c r="M1597" t="s">
        <v>1565</v>
      </c>
      <c r="N1597">
        <v>223262</v>
      </c>
      <c r="P1597">
        <v>1</v>
      </c>
      <c r="Q1597" t="s">
        <v>357</v>
      </c>
      <c r="S1597" t="s">
        <v>358</v>
      </c>
      <c r="X1597" t="s">
        <v>359</v>
      </c>
      <c r="Z1597" t="s">
        <v>360</v>
      </c>
    </row>
    <row r="1598" spans="1:26">
      <c r="A1598" t="s">
        <v>1592</v>
      </c>
      <c r="B1598">
        <v>98544737</v>
      </c>
      <c r="C1598" t="s">
        <v>1590</v>
      </c>
      <c r="D1598" t="s">
        <v>1591</v>
      </c>
      <c r="E1598" t="s">
        <v>351</v>
      </c>
      <c r="F1598">
        <v>23</v>
      </c>
      <c r="G1598" t="s">
        <v>352</v>
      </c>
      <c r="H1598">
        <v>22775</v>
      </c>
      <c r="I1598" t="s">
        <v>1511</v>
      </c>
      <c r="J1598" t="s">
        <v>1512</v>
      </c>
      <c r="K1598" t="s">
        <v>1513</v>
      </c>
      <c r="L1598">
        <v>20000405</v>
      </c>
      <c r="M1598" t="s">
        <v>1592</v>
      </c>
      <c r="N1598">
        <v>223262</v>
      </c>
      <c r="P1598">
        <v>1</v>
      </c>
      <c r="Q1598" t="s">
        <v>357</v>
      </c>
      <c r="S1598" t="s">
        <v>358</v>
      </c>
      <c r="X1598" t="s">
        <v>359</v>
      </c>
      <c r="Z1598" t="s">
        <v>360</v>
      </c>
    </row>
    <row r="1599" spans="1:26">
      <c r="A1599" t="s">
        <v>1574</v>
      </c>
      <c r="B1599">
        <v>76017324</v>
      </c>
      <c r="C1599" t="s">
        <v>1572</v>
      </c>
      <c r="D1599" t="s">
        <v>1573</v>
      </c>
      <c r="E1599" t="s">
        <v>351</v>
      </c>
      <c r="F1599">
        <v>23</v>
      </c>
      <c r="G1599" t="s">
        <v>352</v>
      </c>
      <c r="H1599">
        <v>22775</v>
      </c>
      <c r="I1599" t="s">
        <v>1511</v>
      </c>
      <c r="J1599" t="s">
        <v>1512</v>
      </c>
      <c r="K1599" t="s">
        <v>1513</v>
      </c>
      <c r="L1599">
        <v>19980413</v>
      </c>
      <c r="M1599" t="s">
        <v>1574</v>
      </c>
      <c r="N1599">
        <v>223262</v>
      </c>
      <c r="P1599">
        <v>3</v>
      </c>
      <c r="Q1599" t="s">
        <v>357</v>
      </c>
      <c r="S1599" t="s">
        <v>358</v>
      </c>
      <c r="X1599" t="s">
        <v>359</v>
      </c>
      <c r="Z1599" t="s">
        <v>360</v>
      </c>
    </row>
    <row r="1600" spans="1:26">
      <c r="A1600" t="s">
        <v>1580</v>
      </c>
      <c r="B1600">
        <v>76017829</v>
      </c>
      <c r="C1600" t="s">
        <v>1578</v>
      </c>
      <c r="D1600" t="s">
        <v>1579</v>
      </c>
      <c r="E1600" t="s">
        <v>351</v>
      </c>
      <c r="F1600">
        <v>23</v>
      </c>
      <c r="G1600" t="s">
        <v>352</v>
      </c>
      <c r="H1600">
        <v>22775</v>
      </c>
      <c r="I1600" t="s">
        <v>1511</v>
      </c>
      <c r="J1600" t="s">
        <v>1512</v>
      </c>
      <c r="K1600" t="s">
        <v>1513</v>
      </c>
      <c r="L1600">
        <v>19980703</v>
      </c>
      <c r="M1600" t="s">
        <v>1580</v>
      </c>
      <c r="N1600">
        <v>223262</v>
      </c>
      <c r="P1600">
        <v>3</v>
      </c>
      <c r="Q1600" t="s">
        <v>357</v>
      </c>
      <c r="S1600" t="s">
        <v>358</v>
      </c>
      <c r="X1600" t="s">
        <v>359</v>
      </c>
      <c r="Z1600" t="s">
        <v>360</v>
      </c>
    </row>
    <row r="1601" spans="1:26">
      <c r="A1601" t="s">
        <v>1562</v>
      </c>
      <c r="B1601">
        <v>76018224</v>
      </c>
      <c r="C1601" t="s">
        <v>1560</v>
      </c>
      <c r="D1601" t="s">
        <v>1561</v>
      </c>
      <c r="E1601" t="s">
        <v>351</v>
      </c>
      <c r="F1601">
        <v>23</v>
      </c>
      <c r="G1601" t="s">
        <v>352</v>
      </c>
      <c r="H1601">
        <v>22775</v>
      </c>
      <c r="I1601" t="s">
        <v>1511</v>
      </c>
      <c r="J1601" t="s">
        <v>1512</v>
      </c>
      <c r="K1601" t="s">
        <v>1513</v>
      </c>
      <c r="L1601">
        <v>19980702</v>
      </c>
      <c r="M1601" t="s">
        <v>1562</v>
      </c>
      <c r="N1601">
        <v>223262</v>
      </c>
      <c r="P1601">
        <v>3</v>
      </c>
      <c r="Q1601" t="s">
        <v>357</v>
      </c>
      <c r="S1601" t="s">
        <v>358</v>
      </c>
      <c r="X1601" t="s">
        <v>359</v>
      </c>
      <c r="Z1601" t="s">
        <v>360</v>
      </c>
    </row>
    <row r="1602" spans="1:26">
      <c r="A1602" t="s">
        <v>4230</v>
      </c>
      <c r="B1602">
        <v>49386232</v>
      </c>
      <c r="C1602" t="s">
        <v>4228</v>
      </c>
      <c r="D1602" t="s">
        <v>4229</v>
      </c>
      <c r="E1602" t="s">
        <v>393</v>
      </c>
      <c r="F1602">
        <v>23</v>
      </c>
      <c r="G1602" t="s">
        <v>352</v>
      </c>
      <c r="H1602">
        <v>22776</v>
      </c>
      <c r="I1602" t="s">
        <v>4194</v>
      </c>
      <c r="J1602" t="s">
        <v>4195</v>
      </c>
      <c r="K1602" t="s">
        <v>4196</v>
      </c>
      <c r="L1602">
        <v>19990926</v>
      </c>
      <c r="M1602" t="s">
        <v>4230</v>
      </c>
      <c r="N1602">
        <v>223263</v>
      </c>
      <c r="P1602">
        <v>2</v>
      </c>
      <c r="Q1602" t="s">
        <v>357</v>
      </c>
      <c r="S1602" t="s">
        <v>835</v>
      </c>
      <c r="X1602" t="s">
        <v>359</v>
      </c>
      <c r="Z1602" t="s">
        <v>360</v>
      </c>
    </row>
    <row r="1603" spans="1:26">
      <c r="A1603" t="s">
        <v>4254</v>
      </c>
      <c r="B1603">
        <v>54458733</v>
      </c>
      <c r="C1603" t="s">
        <v>4252</v>
      </c>
      <c r="D1603" t="s">
        <v>4253</v>
      </c>
      <c r="E1603" t="s">
        <v>393</v>
      </c>
      <c r="F1603">
        <v>23</v>
      </c>
      <c r="G1603" t="s">
        <v>352</v>
      </c>
      <c r="H1603">
        <v>22776</v>
      </c>
      <c r="I1603" t="s">
        <v>4194</v>
      </c>
      <c r="J1603" t="s">
        <v>4195</v>
      </c>
      <c r="K1603" t="s">
        <v>4196</v>
      </c>
      <c r="L1603">
        <v>19980519</v>
      </c>
      <c r="M1603" t="s">
        <v>4254</v>
      </c>
      <c r="N1603">
        <v>223263</v>
      </c>
      <c r="P1603">
        <v>3</v>
      </c>
      <c r="Q1603" t="s">
        <v>357</v>
      </c>
      <c r="S1603" t="s">
        <v>835</v>
      </c>
      <c r="X1603" t="s">
        <v>359</v>
      </c>
      <c r="Z1603" t="s">
        <v>360</v>
      </c>
    </row>
    <row r="1604" spans="1:26">
      <c r="A1604" t="s">
        <v>4224</v>
      </c>
      <c r="B1604">
        <v>72813829</v>
      </c>
      <c r="C1604" t="s">
        <v>4222</v>
      </c>
      <c r="D1604" t="s">
        <v>4223</v>
      </c>
      <c r="E1604" t="s">
        <v>393</v>
      </c>
      <c r="F1604">
        <v>23</v>
      </c>
      <c r="G1604" t="s">
        <v>352</v>
      </c>
      <c r="H1604">
        <v>22776</v>
      </c>
      <c r="I1604" t="s">
        <v>4194</v>
      </c>
      <c r="J1604" t="s">
        <v>4195</v>
      </c>
      <c r="K1604" t="s">
        <v>4196</v>
      </c>
      <c r="L1604">
        <v>19990816</v>
      </c>
      <c r="M1604" t="s">
        <v>4224</v>
      </c>
      <c r="N1604">
        <v>223263</v>
      </c>
      <c r="P1604">
        <v>2</v>
      </c>
      <c r="Q1604" t="s">
        <v>357</v>
      </c>
      <c r="S1604" t="s">
        <v>835</v>
      </c>
      <c r="X1604" t="s">
        <v>359</v>
      </c>
      <c r="Z1604" t="s">
        <v>360</v>
      </c>
    </row>
    <row r="1605" spans="1:26">
      <c r="A1605" t="s">
        <v>4280</v>
      </c>
      <c r="B1605">
        <v>88420224</v>
      </c>
      <c r="C1605" t="s">
        <v>4278</v>
      </c>
      <c r="D1605" t="s">
        <v>4279</v>
      </c>
      <c r="E1605" t="s">
        <v>393</v>
      </c>
      <c r="F1605">
        <v>23</v>
      </c>
      <c r="G1605" t="s">
        <v>352</v>
      </c>
      <c r="H1605">
        <v>22776</v>
      </c>
      <c r="I1605" t="s">
        <v>4194</v>
      </c>
      <c r="J1605" t="s">
        <v>4195</v>
      </c>
      <c r="K1605" t="s">
        <v>4196</v>
      </c>
      <c r="L1605">
        <v>20000127</v>
      </c>
      <c r="M1605" t="s">
        <v>4280</v>
      </c>
      <c r="N1605">
        <v>223263</v>
      </c>
      <c r="P1605">
        <v>2</v>
      </c>
      <c r="Q1605" t="s">
        <v>357</v>
      </c>
      <c r="S1605" t="s">
        <v>835</v>
      </c>
      <c r="X1605" t="s">
        <v>359</v>
      </c>
      <c r="Z1605" t="s">
        <v>360</v>
      </c>
    </row>
    <row r="1606" spans="1:26">
      <c r="A1606" t="s">
        <v>4283</v>
      </c>
      <c r="B1606">
        <v>88420729</v>
      </c>
      <c r="C1606" t="s">
        <v>4281</v>
      </c>
      <c r="D1606" t="s">
        <v>4282</v>
      </c>
      <c r="E1606" t="s">
        <v>393</v>
      </c>
      <c r="F1606">
        <v>23</v>
      </c>
      <c r="G1606" t="s">
        <v>352</v>
      </c>
      <c r="H1606">
        <v>22776</v>
      </c>
      <c r="I1606" t="s">
        <v>4194</v>
      </c>
      <c r="J1606" t="s">
        <v>4195</v>
      </c>
      <c r="K1606" t="s">
        <v>4196</v>
      </c>
      <c r="L1606">
        <v>19991214</v>
      </c>
      <c r="M1606" t="s">
        <v>4283</v>
      </c>
      <c r="N1606">
        <v>223263</v>
      </c>
      <c r="P1606">
        <v>2</v>
      </c>
      <c r="Q1606" t="s">
        <v>357</v>
      </c>
      <c r="S1606" t="s">
        <v>835</v>
      </c>
      <c r="X1606" t="s">
        <v>359</v>
      </c>
      <c r="Z1606" t="s">
        <v>360</v>
      </c>
    </row>
    <row r="1607" spans="1:26">
      <c r="A1607" t="s">
        <v>4292</v>
      </c>
      <c r="B1607">
        <v>88421528</v>
      </c>
      <c r="C1607" t="s">
        <v>4290</v>
      </c>
      <c r="D1607" t="s">
        <v>4291</v>
      </c>
      <c r="E1607" t="s">
        <v>393</v>
      </c>
      <c r="F1607">
        <v>23</v>
      </c>
      <c r="G1607" t="s">
        <v>352</v>
      </c>
      <c r="H1607">
        <v>22776</v>
      </c>
      <c r="I1607" t="s">
        <v>4194</v>
      </c>
      <c r="J1607" t="s">
        <v>4195</v>
      </c>
      <c r="K1607" t="s">
        <v>4196</v>
      </c>
      <c r="L1607">
        <v>19991122</v>
      </c>
      <c r="M1607" t="s">
        <v>4292</v>
      </c>
      <c r="N1607">
        <v>223263</v>
      </c>
      <c r="P1607">
        <v>2</v>
      </c>
      <c r="Q1607" t="s">
        <v>357</v>
      </c>
      <c r="S1607" t="s">
        <v>835</v>
      </c>
      <c r="X1607" t="s">
        <v>359</v>
      </c>
      <c r="Z1607" t="s">
        <v>360</v>
      </c>
    </row>
    <row r="1608" spans="1:26">
      <c r="A1608" t="s">
        <v>4301</v>
      </c>
      <c r="B1608">
        <v>88422024</v>
      </c>
      <c r="C1608" t="s">
        <v>4299</v>
      </c>
      <c r="D1608" t="s">
        <v>4300</v>
      </c>
      <c r="E1608" t="s">
        <v>393</v>
      </c>
      <c r="F1608">
        <v>23</v>
      </c>
      <c r="G1608" t="s">
        <v>352</v>
      </c>
      <c r="H1608">
        <v>22776</v>
      </c>
      <c r="I1608" t="s">
        <v>4194</v>
      </c>
      <c r="J1608" t="s">
        <v>4195</v>
      </c>
      <c r="K1608" t="s">
        <v>4196</v>
      </c>
      <c r="L1608">
        <v>19990501</v>
      </c>
      <c r="M1608" t="s">
        <v>4301</v>
      </c>
      <c r="N1608">
        <v>223263</v>
      </c>
      <c r="P1608">
        <v>2</v>
      </c>
      <c r="Q1608" t="s">
        <v>357</v>
      </c>
      <c r="S1608" t="s">
        <v>835</v>
      </c>
      <c r="X1608" t="s">
        <v>359</v>
      </c>
      <c r="Z1608" t="s">
        <v>360</v>
      </c>
    </row>
    <row r="1609" spans="1:26">
      <c r="A1609" t="s">
        <v>4206</v>
      </c>
      <c r="B1609">
        <v>97234934</v>
      </c>
      <c r="C1609" t="s">
        <v>4204</v>
      </c>
      <c r="D1609" t="s">
        <v>4205</v>
      </c>
      <c r="E1609" t="s">
        <v>393</v>
      </c>
      <c r="F1609">
        <v>23</v>
      </c>
      <c r="G1609" t="s">
        <v>352</v>
      </c>
      <c r="H1609">
        <v>22776</v>
      </c>
      <c r="I1609" t="s">
        <v>4194</v>
      </c>
      <c r="J1609" t="s">
        <v>4195</v>
      </c>
      <c r="K1609" t="s">
        <v>4196</v>
      </c>
      <c r="L1609">
        <v>19990721</v>
      </c>
      <c r="M1609" t="s">
        <v>4206</v>
      </c>
      <c r="N1609">
        <v>223263</v>
      </c>
      <c r="P1609">
        <v>2</v>
      </c>
      <c r="Q1609" t="s">
        <v>357</v>
      </c>
      <c r="S1609" t="s">
        <v>835</v>
      </c>
      <c r="X1609" t="s">
        <v>359</v>
      </c>
      <c r="Z1609" t="s">
        <v>360</v>
      </c>
    </row>
    <row r="1610" spans="1:26">
      <c r="A1610" t="s">
        <v>4197</v>
      </c>
      <c r="B1610">
        <v>60696532</v>
      </c>
      <c r="C1610" t="s">
        <v>4192</v>
      </c>
      <c r="D1610" t="s">
        <v>4193</v>
      </c>
      <c r="E1610" t="s">
        <v>393</v>
      </c>
      <c r="F1610">
        <v>23</v>
      </c>
      <c r="G1610" t="s">
        <v>352</v>
      </c>
      <c r="H1610">
        <v>22776</v>
      </c>
      <c r="I1610" t="s">
        <v>4194</v>
      </c>
      <c r="J1610" t="s">
        <v>4195</v>
      </c>
      <c r="K1610" t="s">
        <v>4196</v>
      </c>
      <c r="L1610">
        <v>20010213</v>
      </c>
      <c r="M1610" t="s">
        <v>4197</v>
      </c>
      <c r="N1610">
        <v>223263</v>
      </c>
      <c r="P1610">
        <v>1</v>
      </c>
      <c r="Q1610" t="s">
        <v>357</v>
      </c>
      <c r="S1610" t="s">
        <v>835</v>
      </c>
      <c r="X1610" t="s">
        <v>359</v>
      </c>
      <c r="Z1610" t="s">
        <v>360</v>
      </c>
    </row>
    <row r="1611" spans="1:26">
      <c r="A1611" t="s">
        <v>4277</v>
      </c>
      <c r="B1611">
        <v>98761435</v>
      </c>
      <c r="C1611" t="s">
        <v>4275</v>
      </c>
      <c r="D1611" t="s">
        <v>4276</v>
      </c>
      <c r="E1611" t="s">
        <v>393</v>
      </c>
      <c r="F1611">
        <v>23</v>
      </c>
      <c r="G1611" t="s">
        <v>352</v>
      </c>
      <c r="H1611">
        <v>22776</v>
      </c>
      <c r="I1611" t="s">
        <v>4194</v>
      </c>
      <c r="J1611" t="s">
        <v>4195</v>
      </c>
      <c r="K1611" t="s">
        <v>4196</v>
      </c>
      <c r="L1611">
        <v>20000804</v>
      </c>
      <c r="M1611" t="s">
        <v>4277</v>
      </c>
      <c r="N1611">
        <v>223263</v>
      </c>
      <c r="P1611">
        <v>1</v>
      </c>
      <c r="Q1611" t="s">
        <v>357</v>
      </c>
      <c r="S1611" t="s">
        <v>835</v>
      </c>
      <c r="X1611" t="s">
        <v>359</v>
      </c>
      <c r="Z1611" t="s">
        <v>360</v>
      </c>
    </row>
    <row r="1612" spans="1:26">
      <c r="A1612" t="s">
        <v>4251</v>
      </c>
      <c r="B1612">
        <v>98761738</v>
      </c>
      <c r="C1612" t="s">
        <v>4249</v>
      </c>
      <c r="D1612" t="s">
        <v>4250</v>
      </c>
      <c r="E1612" t="s">
        <v>393</v>
      </c>
      <c r="F1612">
        <v>23</v>
      </c>
      <c r="G1612" t="s">
        <v>352</v>
      </c>
      <c r="H1612">
        <v>22776</v>
      </c>
      <c r="I1612" t="s">
        <v>4194</v>
      </c>
      <c r="J1612" t="s">
        <v>4195</v>
      </c>
      <c r="K1612" t="s">
        <v>4196</v>
      </c>
      <c r="L1612">
        <v>20000527</v>
      </c>
      <c r="M1612" t="s">
        <v>4251</v>
      </c>
      <c r="N1612">
        <v>223263</v>
      </c>
      <c r="P1612">
        <v>1</v>
      </c>
      <c r="Q1612" t="s">
        <v>357</v>
      </c>
      <c r="S1612" t="s">
        <v>835</v>
      </c>
      <c r="X1612" t="s">
        <v>359</v>
      </c>
      <c r="Z1612" t="s">
        <v>360</v>
      </c>
    </row>
    <row r="1613" spans="1:26">
      <c r="A1613" t="s">
        <v>4266</v>
      </c>
      <c r="B1613">
        <v>98761940</v>
      </c>
      <c r="C1613" t="s">
        <v>4264</v>
      </c>
      <c r="D1613" t="s">
        <v>4265</v>
      </c>
      <c r="E1613" t="s">
        <v>393</v>
      </c>
      <c r="F1613">
        <v>23</v>
      </c>
      <c r="G1613" t="s">
        <v>352</v>
      </c>
      <c r="H1613">
        <v>22776</v>
      </c>
      <c r="I1613" t="s">
        <v>4194</v>
      </c>
      <c r="J1613" t="s">
        <v>4195</v>
      </c>
      <c r="K1613" t="s">
        <v>4196</v>
      </c>
      <c r="L1613">
        <v>20000803</v>
      </c>
      <c r="M1613" t="s">
        <v>4266</v>
      </c>
      <c r="N1613">
        <v>223263</v>
      </c>
      <c r="P1613">
        <v>1</v>
      </c>
      <c r="Q1613" t="s">
        <v>357</v>
      </c>
      <c r="S1613" t="s">
        <v>835</v>
      </c>
      <c r="X1613" t="s">
        <v>359</v>
      </c>
      <c r="Z1613" t="s">
        <v>360</v>
      </c>
    </row>
    <row r="1614" spans="1:26">
      <c r="A1614" t="s">
        <v>4215</v>
      </c>
      <c r="B1614">
        <v>98762234</v>
      </c>
      <c r="C1614" t="s">
        <v>4213</v>
      </c>
      <c r="D1614" t="s">
        <v>4214</v>
      </c>
      <c r="E1614" t="s">
        <v>393</v>
      </c>
      <c r="F1614">
        <v>23</v>
      </c>
      <c r="G1614" t="s">
        <v>352</v>
      </c>
      <c r="H1614">
        <v>22776</v>
      </c>
      <c r="I1614" t="s">
        <v>4194</v>
      </c>
      <c r="J1614" t="s">
        <v>4195</v>
      </c>
      <c r="K1614" t="s">
        <v>4196</v>
      </c>
      <c r="L1614">
        <v>20000503</v>
      </c>
      <c r="M1614" t="s">
        <v>4215</v>
      </c>
      <c r="N1614">
        <v>223263</v>
      </c>
      <c r="P1614">
        <v>1</v>
      </c>
      <c r="Q1614" t="s">
        <v>357</v>
      </c>
      <c r="S1614" t="s">
        <v>835</v>
      </c>
      <c r="X1614" t="s">
        <v>359</v>
      </c>
      <c r="Z1614" t="s">
        <v>360</v>
      </c>
    </row>
    <row r="1615" spans="1:26">
      <c r="A1615" t="s">
        <v>4263</v>
      </c>
      <c r="B1615">
        <v>98762335</v>
      </c>
      <c r="C1615" t="s">
        <v>4261</v>
      </c>
      <c r="D1615" t="s">
        <v>4262</v>
      </c>
      <c r="E1615" t="s">
        <v>393</v>
      </c>
      <c r="F1615">
        <v>23</v>
      </c>
      <c r="G1615" t="s">
        <v>352</v>
      </c>
      <c r="H1615">
        <v>22776</v>
      </c>
      <c r="I1615" t="s">
        <v>4194</v>
      </c>
      <c r="J1615" t="s">
        <v>4195</v>
      </c>
      <c r="K1615" t="s">
        <v>4196</v>
      </c>
      <c r="L1615">
        <v>20000824</v>
      </c>
      <c r="M1615" t="s">
        <v>4263</v>
      </c>
      <c r="N1615">
        <v>223263</v>
      </c>
      <c r="P1615">
        <v>1</v>
      </c>
      <c r="Q1615" t="s">
        <v>357</v>
      </c>
      <c r="S1615" t="s">
        <v>835</v>
      </c>
      <c r="X1615" t="s">
        <v>359</v>
      </c>
      <c r="Z1615" t="s">
        <v>360</v>
      </c>
    </row>
    <row r="1616" spans="1:26">
      <c r="A1616" t="s">
        <v>4200</v>
      </c>
      <c r="B1616">
        <v>98762537</v>
      </c>
      <c r="C1616" t="s">
        <v>4198</v>
      </c>
      <c r="D1616" t="s">
        <v>4199</v>
      </c>
      <c r="E1616" t="s">
        <v>393</v>
      </c>
      <c r="F1616">
        <v>23</v>
      </c>
      <c r="G1616" t="s">
        <v>352</v>
      </c>
      <c r="H1616">
        <v>22776</v>
      </c>
      <c r="I1616" t="s">
        <v>4194</v>
      </c>
      <c r="J1616" t="s">
        <v>4195</v>
      </c>
      <c r="K1616" t="s">
        <v>4196</v>
      </c>
      <c r="L1616">
        <v>20000902</v>
      </c>
      <c r="M1616" t="s">
        <v>4200</v>
      </c>
      <c r="N1616">
        <v>223263</v>
      </c>
      <c r="P1616">
        <v>1</v>
      </c>
      <c r="Q1616" t="s">
        <v>357</v>
      </c>
      <c r="S1616" t="s">
        <v>835</v>
      </c>
      <c r="X1616" t="s">
        <v>359</v>
      </c>
      <c r="Z1616" t="s">
        <v>360</v>
      </c>
    </row>
    <row r="1617" spans="1:26">
      <c r="A1617" t="s">
        <v>4239</v>
      </c>
      <c r="B1617">
        <v>98762840</v>
      </c>
      <c r="C1617" t="s">
        <v>4237</v>
      </c>
      <c r="D1617" t="s">
        <v>4238</v>
      </c>
      <c r="E1617" t="s">
        <v>393</v>
      </c>
      <c r="F1617">
        <v>23</v>
      </c>
      <c r="G1617" t="s">
        <v>352</v>
      </c>
      <c r="H1617">
        <v>22776</v>
      </c>
      <c r="I1617" t="s">
        <v>4194</v>
      </c>
      <c r="J1617" t="s">
        <v>4195</v>
      </c>
      <c r="K1617" t="s">
        <v>4196</v>
      </c>
      <c r="L1617">
        <v>20010330</v>
      </c>
      <c r="M1617" t="s">
        <v>4239</v>
      </c>
      <c r="N1617">
        <v>223263</v>
      </c>
      <c r="P1617">
        <v>1</v>
      </c>
      <c r="Q1617" t="s">
        <v>357</v>
      </c>
      <c r="S1617" t="s">
        <v>835</v>
      </c>
      <c r="X1617" t="s">
        <v>359</v>
      </c>
      <c r="Z1617" t="s">
        <v>360</v>
      </c>
    </row>
    <row r="1618" spans="1:26">
      <c r="A1618" t="s">
        <v>4221</v>
      </c>
      <c r="B1618">
        <v>39878237</v>
      </c>
      <c r="C1618" t="s">
        <v>4219</v>
      </c>
      <c r="D1618" t="s">
        <v>4220</v>
      </c>
      <c r="E1618" t="s">
        <v>351</v>
      </c>
      <c r="F1618">
        <v>23</v>
      </c>
      <c r="G1618" t="s">
        <v>352</v>
      </c>
      <c r="H1618">
        <v>22776</v>
      </c>
      <c r="I1618" t="s">
        <v>4194</v>
      </c>
      <c r="J1618" t="s">
        <v>4195</v>
      </c>
      <c r="K1618" t="s">
        <v>4196</v>
      </c>
      <c r="L1618">
        <v>19981004</v>
      </c>
      <c r="M1618" t="s">
        <v>4221</v>
      </c>
      <c r="N1618">
        <v>223263</v>
      </c>
      <c r="P1618">
        <v>3</v>
      </c>
      <c r="Q1618" t="s">
        <v>357</v>
      </c>
      <c r="S1618" t="s">
        <v>835</v>
      </c>
      <c r="X1618" t="s">
        <v>359</v>
      </c>
      <c r="Z1618" t="s">
        <v>360</v>
      </c>
    </row>
    <row r="1619" spans="1:26">
      <c r="A1619" t="s">
        <v>4289</v>
      </c>
      <c r="B1619">
        <v>39879844</v>
      </c>
      <c r="C1619" t="s">
        <v>4287</v>
      </c>
      <c r="D1619" t="s">
        <v>4288</v>
      </c>
      <c r="E1619" t="s">
        <v>351</v>
      </c>
      <c r="F1619">
        <v>23</v>
      </c>
      <c r="G1619" t="s">
        <v>352</v>
      </c>
      <c r="H1619">
        <v>22776</v>
      </c>
      <c r="I1619" t="s">
        <v>4194</v>
      </c>
      <c r="J1619" t="s">
        <v>4195</v>
      </c>
      <c r="K1619" t="s">
        <v>4196</v>
      </c>
      <c r="L1619">
        <v>19990108</v>
      </c>
      <c r="M1619" t="s">
        <v>4289</v>
      </c>
      <c r="N1619">
        <v>223263</v>
      </c>
      <c r="P1619">
        <v>3</v>
      </c>
      <c r="Q1619" t="s">
        <v>357</v>
      </c>
      <c r="S1619" t="s">
        <v>835</v>
      </c>
      <c r="X1619" t="s">
        <v>359</v>
      </c>
      <c r="Z1619" t="s">
        <v>360</v>
      </c>
    </row>
    <row r="1620" spans="1:26">
      <c r="A1620" t="s">
        <v>4227</v>
      </c>
      <c r="B1620">
        <v>39936131</v>
      </c>
      <c r="C1620" t="s">
        <v>4225</v>
      </c>
      <c r="D1620" t="s">
        <v>4226</v>
      </c>
      <c r="E1620" t="s">
        <v>351</v>
      </c>
      <c r="F1620">
        <v>23</v>
      </c>
      <c r="G1620" t="s">
        <v>352</v>
      </c>
      <c r="H1620">
        <v>22776</v>
      </c>
      <c r="I1620" t="s">
        <v>4194</v>
      </c>
      <c r="J1620" t="s">
        <v>4195</v>
      </c>
      <c r="K1620" t="s">
        <v>4196</v>
      </c>
      <c r="L1620">
        <v>19990327</v>
      </c>
      <c r="M1620" t="s">
        <v>4227</v>
      </c>
      <c r="N1620">
        <v>223263</v>
      </c>
      <c r="P1620">
        <v>3</v>
      </c>
      <c r="Q1620" t="s">
        <v>357</v>
      </c>
      <c r="S1620" t="s">
        <v>835</v>
      </c>
      <c r="X1620" t="s">
        <v>359</v>
      </c>
      <c r="Z1620" t="s">
        <v>360</v>
      </c>
    </row>
    <row r="1621" spans="1:26">
      <c r="A1621" t="s">
        <v>4236</v>
      </c>
      <c r="B1621">
        <v>77146025</v>
      </c>
      <c r="C1621" t="s">
        <v>4234</v>
      </c>
      <c r="D1621" t="s">
        <v>4235</v>
      </c>
      <c r="E1621" t="s">
        <v>351</v>
      </c>
      <c r="F1621">
        <v>23</v>
      </c>
      <c r="G1621" t="s">
        <v>352</v>
      </c>
      <c r="H1621">
        <v>22776</v>
      </c>
      <c r="I1621" t="s">
        <v>4194</v>
      </c>
      <c r="J1621" t="s">
        <v>4195</v>
      </c>
      <c r="K1621" t="s">
        <v>4196</v>
      </c>
      <c r="L1621">
        <v>19980802</v>
      </c>
      <c r="M1621" t="s">
        <v>4236</v>
      </c>
      <c r="N1621">
        <v>223263</v>
      </c>
      <c r="P1621">
        <v>3</v>
      </c>
      <c r="Q1621" t="s">
        <v>357</v>
      </c>
      <c r="S1621" t="s">
        <v>835</v>
      </c>
      <c r="X1621" t="s">
        <v>359</v>
      </c>
      <c r="Z1621" t="s">
        <v>360</v>
      </c>
    </row>
    <row r="1622" spans="1:26">
      <c r="A1622" t="s">
        <v>4295</v>
      </c>
      <c r="B1622">
        <v>77146227</v>
      </c>
      <c r="C1622" t="s">
        <v>4293</v>
      </c>
      <c r="D1622" t="s">
        <v>4294</v>
      </c>
      <c r="E1622" t="s">
        <v>351</v>
      </c>
      <c r="F1622">
        <v>23</v>
      </c>
      <c r="G1622" t="s">
        <v>352</v>
      </c>
      <c r="H1622">
        <v>22776</v>
      </c>
      <c r="I1622" t="s">
        <v>4194</v>
      </c>
      <c r="J1622" t="s">
        <v>4195</v>
      </c>
      <c r="K1622" t="s">
        <v>4196</v>
      </c>
      <c r="L1622">
        <v>19980424</v>
      </c>
      <c r="M1622" t="s">
        <v>4295</v>
      </c>
      <c r="N1622">
        <v>223263</v>
      </c>
      <c r="P1622">
        <v>3</v>
      </c>
      <c r="Q1622" t="s">
        <v>357</v>
      </c>
      <c r="S1622" t="s">
        <v>835</v>
      </c>
      <c r="X1622" t="s">
        <v>359</v>
      </c>
      <c r="Z1622" t="s">
        <v>360</v>
      </c>
    </row>
    <row r="1623" spans="1:26">
      <c r="A1623" t="s">
        <v>4212</v>
      </c>
      <c r="B1623">
        <v>77146530</v>
      </c>
      <c r="C1623" t="s">
        <v>4210</v>
      </c>
      <c r="D1623" t="s">
        <v>4211</v>
      </c>
      <c r="E1623" t="s">
        <v>351</v>
      </c>
      <c r="F1623">
        <v>23</v>
      </c>
      <c r="G1623" t="s">
        <v>352</v>
      </c>
      <c r="H1623">
        <v>22776</v>
      </c>
      <c r="I1623" t="s">
        <v>4194</v>
      </c>
      <c r="J1623" t="s">
        <v>4195</v>
      </c>
      <c r="K1623" t="s">
        <v>4196</v>
      </c>
      <c r="L1623">
        <v>19981013</v>
      </c>
      <c r="M1623" t="s">
        <v>4212</v>
      </c>
      <c r="N1623">
        <v>223263</v>
      </c>
      <c r="P1623">
        <v>3</v>
      </c>
      <c r="Q1623" t="s">
        <v>357</v>
      </c>
      <c r="S1623" t="s">
        <v>835</v>
      </c>
      <c r="X1623" t="s">
        <v>359</v>
      </c>
      <c r="Z1623" t="s">
        <v>360</v>
      </c>
    </row>
    <row r="1624" spans="1:26">
      <c r="A1624" t="s">
        <v>4209</v>
      </c>
      <c r="B1624">
        <v>88415228</v>
      </c>
      <c r="C1624" t="s">
        <v>4207</v>
      </c>
      <c r="D1624" t="s">
        <v>4208</v>
      </c>
      <c r="E1624" t="s">
        <v>351</v>
      </c>
      <c r="F1624">
        <v>23</v>
      </c>
      <c r="G1624" t="s">
        <v>352</v>
      </c>
      <c r="H1624">
        <v>22776</v>
      </c>
      <c r="I1624" t="s">
        <v>4194</v>
      </c>
      <c r="J1624" t="s">
        <v>4195</v>
      </c>
      <c r="K1624" t="s">
        <v>4196</v>
      </c>
      <c r="L1624">
        <v>19990623</v>
      </c>
      <c r="M1624" t="s">
        <v>4209</v>
      </c>
      <c r="N1624">
        <v>223263</v>
      </c>
      <c r="P1624">
        <v>2</v>
      </c>
      <c r="Q1624" t="s">
        <v>357</v>
      </c>
      <c r="S1624" t="s">
        <v>835</v>
      </c>
      <c r="X1624" t="s">
        <v>359</v>
      </c>
      <c r="Z1624" t="s">
        <v>360</v>
      </c>
    </row>
    <row r="1625" spans="1:26">
      <c r="A1625" t="s">
        <v>4245</v>
      </c>
      <c r="B1625">
        <v>88417129</v>
      </c>
      <c r="C1625" t="s">
        <v>4243</v>
      </c>
      <c r="D1625" t="s">
        <v>4244</v>
      </c>
      <c r="E1625" t="s">
        <v>351</v>
      </c>
      <c r="F1625">
        <v>23</v>
      </c>
      <c r="G1625" t="s">
        <v>352</v>
      </c>
      <c r="H1625">
        <v>22776</v>
      </c>
      <c r="I1625" t="s">
        <v>4194</v>
      </c>
      <c r="J1625" t="s">
        <v>4195</v>
      </c>
      <c r="K1625" t="s">
        <v>4196</v>
      </c>
      <c r="L1625">
        <v>20000316</v>
      </c>
      <c r="M1625" t="s">
        <v>4245</v>
      </c>
      <c r="N1625">
        <v>223263</v>
      </c>
      <c r="P1625">
        <v>2</v>
      </c>
      <c r="Q1625" t="s">
        <v>357</v>
      </c>
      <c r="S1625" t="s">
        <v>835</v>
      </c>
      <c r="X1625" t="s">
        <v>359</v>
      </c>
      <c r="Z1625" t="s">
        <v>360</v>
      </c>
    </row>
    <row r="1626" spans="1:26">
      <c r="A1626" t="s">
        <v>4274</v>
      </c>
      <c r="B1626">
        <v>88417836</v>
      </c>
      <c r="C1626" t="s">
        <v>4272</v>
      </c>
      <c r="D1626" t="s">
        <v>4273</v>
      </c>
      <c r="E1626" t="s">
        <v>351</v>
      </c>
      <c r="F1626">
        <v>23</v>
      </c>
      <c r="G1626" t="s">
        <v>352</v>
      </c>
      <c r="H1626">
        <v>22776</v>
      </c>
      <c r="I1626" t="s">
        <v>4194</v>
      </c>
      <c r="J1626" t="s">
        <v>4195</v>
      </c>
      <c r="K1626" t="s">
        <v>4196</v>
      </c>
      <c r="L1626">
        <v>19990508</v>
      </c>
      <c r="M1626" t="s">
        <v>4274</v>
      </c>
      <c r="N1626">
        <v>223263</v>
      </c>
      <c r="P1626">
        <v>2</v>
      </c>
      <c r="Q1626" t="s">
        <v>357</v>
      </c>
      <c r="S1626" t="s">
        <v>835</v>
      </c>
      <c r="X1626" t="s">
        <v>359</v>
      </c>
      <c r="Z1626" t="s">
        <v>360</v>
      </c>
    </row>
    <row r="1627" spans="1:26">
      <c r="A1627" t="s">
        <v>4260</v>
      </c>
      <c r="B1627">
        <v>88418635</v>
      </c>
      <c r="C1627" t="s">
        <v>4258</v>
      </c>
      <c r="D1627" t="s">
        <v>4259</v>
      </c>
      <c r="E1627" t="s">
        <v>351</v>
      </c>
      <c r="F1627">
        <v>23</v>
      </c>
      <c r="G1627" t="s">
        <v>352</v>
      </c>
      <c r="H1627">
        <v>22776</v>
      </c>
      <c r="I1627" t="s">
        <v>4194</v>
      </c>
      <c r="J1627" t="s">
        <v>4195</v>
      </c>
      <c r="K1627" t="s">
        <v>4196</v>
      </c>
      <c r="L1627">
        <v>20000222</v>
      </c>
      <c r="M1627" t="s">
        <v>4260</v>
      </c>
      <c r="N1627">
        <v>223263</v>
      </c>
      <c r="P1627">
        <v>2</v>
      </c>
      <c r="Q1627" t="s">
        <v>357</v>
      </c>
      <c r="S1627" t="s">
        <v>835</v>
      </c>
      <c r="X1627" t="s">
        <v>359</v>
      </c>
      <c r="Z1627" t="s">
        <v>360</v>
      </c>
    </row>
    <row r="1628" spans="1:26">
      <c r="A1628" t="s">
        <v>4268</v>
      </c>
      <c r="B1628">
        <v>88419232</v>
      </c>
      <c r="C1628" t="s">
        <v>4267</v>
      </c>
      <c r="D1628" t="s">
        <v>3343</v>
      </c>
      <c r="E1628" t="s">
        <v>351</v>
      </c>
      <c r="F1628">
        <v>23</v>
      </c>
      <c r="G1628" t="s">
        <v>352</v>
      </c>
      <c r="H1628">
        <v>22776</v>
      </c>
      <c r="I1628" t="s">
        <v>4194</v>
      </c>
      <c r="J1628" t="s">
        <v>4195</v>
      </c>
      <c r="K1628" t="s">
        <v>4196</v>
      </c>
      <c r="L1628">
        <v>19990811</v>
      </c>
      <c r="M1628" t="s">
        <v>4268</v>
      </c>
      <c r="N1628">
        <v>223263</v>
      </c>
      <c r="P1628">
        <v>2</v>
      </c>
      <c r="Q1628" t="s">
        <v>357</v>
      </c>
      <c r="S1628" t="s">
        <v>835</v>
      </c>
      <c r="X1628" t="s">
        <v>359</v>
      </c>
      <c r="Z1628" t="s">
        <v>360</v>
      </c>
    </row>
    <row r="1629" spans="1:26">
      <c r="A1629" t="s">
        <v>4248</v>
      </c>
      <c r="B1629">
        <v>88420022</v>
      </c>
      <c r="C1629" t="s">
        <v>4246</v>
      </c>
      <c r="D1629" t="s">
        <v>4247</v>
      </c>
      <c r="E1629" t="s">
        <v>351</v>
      </c>
      <c r="F1629">
        <v>23</v>
      </c>
      <c r="G1629" t="s">
        <v>352</v>
      </c>
      <c r="H1629">
        <v>22776</v>
      </c>
      <c r="I1629" t="s">
        <v>4194</v>
      </c>
      <c r="J1629" t="s">
        <v>4195</v>
      </c>
      <c r="K1629" t="s">
        <v>4196</v>
      </c>
      <c r="L1629">
        <v>19990512</v>
      </c>
      <c r="M1629" t="s">
        <v>4248</v>
      </c>
      <c r="N1629">
        <v>223263</v>
      </c>
      <c r="P1629">
        <v>2</v>
      </c>
      <c r="Q1629" t="s">
        <v>357</v>
      </c>
      <c r="S1629" t="s">
        <v>835</v>
      </c>
      <c r="X1629" t="s">
        <v>359</v>
      </c>
      <c r="Z1629" t="s">
        <v>360</v>
      </c>
    </row>
    <row r="1630" spans="1:26">
      <c r="A1630" t="s">
        <v>4233</v>
      </c>
      <c r="B1630">
        <v>60704118</v>
      </c>
      <c r="C1630" t="s">
        <v>4231</v>
      </c>
      <c r="D1630" t="s">
        <v>4232</v>
      </c>
      <c r="E1630" t="s">
        <v>351</v>
      </c>
      <c r="F1630">
        <v>23</v>
      </c>
      <c r="G1630" t="s">
        <v>352</v>
      </c>
      <c r="H1630">
        <v>22776</v>
      </c>
      <c r="I1630" t="s">
        <v>4194</v>
      </c>
      <c r="J1630" t="s">
        <v>4195</v>
      </c>
      <c r="K1630" t="s">
        <v>4196</v>
      </c>
      <c r="L1630">
        <v>20000529</v>
      </c>
      <c r="M1630" t="s">
        <v>4233</v>
      </c>
      <c r="N1630">
        <v>223263</v>
      </c>
      <c r="P1630">
        <v>1</v>
      </c>
      <c r="Q1630" t="s">
        <v>357</v>
      </c>
      <c r="S1630" t="s">
        <v>835</v>
      </c>
      <c r="X1630" t="s">
        <v>359</v>
      </c>
      <c r="Z1630" t="s">
        <v>360</v>
      </c>
    </row>
    <row r="1631" spans="1:26">
      <c r="A1631" t="s">
        <v>4218</v>
      </c>
      <c r="B1631">
        <v>60788837</v>
      </c>
      <c r="C1631" t="s">
        <v>4216</v>
      </c>
      <c r="D1631" t="s">
        <v>4217</v>
      </c>
      <c r="E1631" t="s">
        <v>351</v>
      </c>
      <c r="F1631">
        <v>23</v>
      </c>
      <c r="G1631" t="s">
        <v>352</v>
      </c>
      <c r="H1631">
        <v>22776</v>
      </c>
      <c r="I1631" t="s">
        <v>4194</v>
      </c>
      <c r="J1631" t="s">
        <v>4195</v>
      </c>
      <c r="K1631" t="s">
        <v>4196</v>
      </c>
      <c r="L1631">
        <v>20000704</v>
      </c>
      <c r="M1631" t="s">
        <v>4218</v>
      </c>
      <c r="N1631">
        <v>223263</v>
      </c>
      <c r="P1631">
        <v>1</v>
      </c>
      <c r="Q1631" t="s">
        <v>357</v>
      </c>
      <c r="S1631" t="s">
        <v>835</v>
      </c>
      <c r="X1631" t="s">
        <v>359</v>
      </c>
      <c r="Z1631" t="s">
        <v>360</v>
      </c>
    </row>
    <row r="1632" spans="1:26">
      <c r="A1632" t="s">
        <v>4257</v>
      </c>
      <c r="B1632">
        <v>64524324</v>
      </c>
      <c r="C1632" t="s">
        <v>4255</v>
      </c>
      <c r="D1632" t="s">
        <v>4256</v>
      </c>
      <c r="E1632" t="s">
        <v>351</v>
      </c>
      <c r="F1632">
        <v>23</v>
      </c>
      <c r="G1632" t="s">
        <v>352</v>
      </c>
      <c r="H1632">
        <v>22776</v>
      </c>
      <c r="I1632" t="s">
        <v>4194</v>
      </c>
      <c r="J1632" t="s">
        <v>4195</v>
      </c>
      <c r="K1632" t="s">
        <v>4196</v>
      </c>
      <c r="L1632">
        <v>20001005</v>
      </c>
      <c r="M1632" t="s">
        <v>4257</v>
      </c>
      <c r="N1632">
        <v>223263</v>
      </c>
      <c r="P1632">
        <v>1</v>
      </c>
      <c r="Q1632" t="s">
        <v>357</v>
      </c>
      <c r="S1632" t="s">
        <v>835</v>
      </c>
      <c r="X1632" t="s">
        <v>359</v>
      </c>
      <c r="Z1632" t="s">
        <v>360</v>
      </c>
    </row>
    <row r="1633" spans="1:26">
      <c r="A1633" t="s">
        <v>4203</v>
      </c>
      <c r="B1633">
        <v>72739028</v>
      </c>
      <c r="C1633" t="s">
        <v>4201</v>
      </c>
      <c r="D1633" t="s">
        <v>4202</v>
      </c>
      <c r="E1633" t="s">
        <v>351</v>
      </c>
      <c r="F1633">
        <v>23</v>
      </c>
      <c r="G1633" t="s">
        <v>352</v>
      </c>
      <c r="H1633">
        <v>22776</v>
      </c>
      <c r="I1633" t="s">
        <v>4194</v>
      </c>
      <c r="J1633" t="s">
        <v>4195</v>
      </c>
      <c r="K1633" t="s">
        <v>4196</v>
      </c>
      <c r="L1633">
        <v>20000420</v>
      </c>
      <c r="M1633" t="s">
        <v>4203</v>
      </c>
      <c r="N1633">
        <v>223263</v>
      </c>
      <c r="P1633">
        <v>1</v>
      </c>
      <c r="Q1633" t="s">
        <v>357</v>
      </c>
      <c r="S1633" t="s">
        <v>835</v>
      </c>
      <c r="X1633" t="s">
        <v>359</v>
      </c>
      <c r="Z1633" t="s">
        <v>360</v>
      </c>
    </row>
    <row r="1634" spans="1:26">
      <c r="A1634" t="s">
        <v>4271</v>
      </c>
      <c r="B1634">
        <v>72742931</v>
      </c>
      <c r="C1634" t="s">
        <v>4269</v>
      </c>
      <c r="D1634" t="s">
        <v>4270</v>
      </c>
      <c r="E1634" t="s">
        <v>351</v>
      </c>
      <c r="F1634">
        <v>23</v>
      </c>
      <c r="G1634" t="s">
        <v>352</v>
      </c>
      <c r="H1634">
        <v>22776</v>
      </c>
      <c r="I1634" t="s">
        <v>4194</v>
      </c>
      <c r="J1634" t="s">
        <v>4195</v>
      </c>
      <c r="K1634" t="s">
        <v>4196</v>
      </c>
      <c r="L1634">
        <v>20010119</v>
      </c>
      <c r="M1634" t="s">
        <v>4271</v>
      </c>
      <c r="N1634">
        <v>223263</v>
      </c>
      <c r="P1634">
        <v>1</v>
      </c>
      <c r="Q1634" t="s">
        <v>357</v>
      </c>
      <c r="S1634" t="s">
        <v>835</v>
      </c>
      <c r="X1634" t="s">
        <v>359</v>
      </c>
      <c r="Z1634" t="s">
        <v>360</v>
      </c>
    </row>
    <row r="1635" spans="1:26">
      <c r="A1635" t="s">
        <v>4242</v>
      </c>
      <c r="B1635">
        <v>72813324</v>
      </c>
      <c r="C1635" t="s">
        <v>4240</v>
      </c>
      <c r="D1635" t="s">
        <v>4241</v>
      </c>
      <c r="E1635" t="s">
        <v>351</v>
      </c>
      <c r="F1635">
        <v>23</v>
      </c>
      <c r="G1635" t="s">
        <v>352</v>
      </c>
      <c r="H1635">
        <v>22776</v>
      </c>
      <c r="I1635" t="s">
        <v>4194</v>
      </c>
      <c r="J1635" t="s">
        <v>4195</v>
      </c>
      <c r="K1635" t="s">
        <v>4196</v>
      </c>
      <c r="L1635">
        <v>20001203</v>
      </c>
      <c r="M1635" t="s">
        <v>4242</v>
      </c>
      <c r="N1635">
        <v>223263</v>
      </c>
      <c r="P1635">
        <v>1</v>
      </c>
      <c r="Q1635" t="s">
        <v>357</v>
      </c>
      <c r="S1635" t="s">
        <v>835</v>
      </c>
      <c r="X1635" t="s">
        <v>359</v>
      </c>
      <c r="Z1635" t="s">
        <v>360</v>
      </c>
    </row>
    <row r="1636" spans="1:26">
      <c r="A1636" t="s">
        <v>4298</v>
      </c>
      <c r="B1636">
        <v>85003016</v>
      </c>
      <c r="C1636" t="s">
        <v>4296</v>
      </c>
      <c r="D1636" t="s">
        <v>4297</v>
      </c>
      <c r="E1636" t="s">
        <v>351</v>
      </c>
      <c r="F1636">
        <v>23</v>
      </c>
      <c r="G1636" t="s">
        <v>352</v>
      </c>
      <c r="H1636">
        <v>22776</v>
      </c>
      <c r="I1636" t="s">
        <v>4194</v>
      </c>
      <c r="J1636" t="s">
        <v>4195</v>
      </c>
      <c r="K1636" t="s">
        <v>4196</v>
      </c>
      <c r="L1636">
        <v>20000705</v>
      </c>
      <c r="M1636" t="s">
        <v>4298</v>
      </c>
      <c r="N1636">
        <v>223263</v>
      </c>
      <c r="P1636">
        <v>1</v>
      </c>
      <c r="Q1636" t="s">
        <v>357</v>
      </c>
      <c r="S1636" t="s">
        <v>835</v>
      </c>
      <c r="X1636" t="s">
        <v>359</v>
      </c>
      <c r="Z1636" t="s">
        <v>360</v>
      </c>
    </row>
    <row r="1637" spans="1:26">
      <c r="A1637" t="s">
        <v>4286</v>
      </c>
      <c r="B1637">
        <v>98757743</v>
      </c>
      <c r="C1637" t="s">
        <v>4284</v>
      </c>
      <c r="D1637" t="s">
        <v>4285</v>
      </c>
      <c r="E1637" t="s">
        <v>351</v>
      </c>
      <c r="F1637">
        <v>23</v>
      </c>
      <c r="G1637" t="s">
        <v>352</v>
      </c>
      <c r="H1637">
        <v>22776</v>
      </c>
      <c r="I1637" t="s">
        <v>4194</v>
      </c>
      <c r="J1637" t="s">
        <v>4195</v>
      </c>
      <c r="K1637" t="s">
        <v>4196</v>
      </c>
      <c r="L1637">
        <v>20000904</v>
      </c>
      <c r="M1637" t="s">
        <v>4286</v>
      </c>
      <c r="N1637">
        <v>223263</v>
      </c>
      <c r="P1637">
        <v>1</v>
      </c>
      <c r="Q1637" t="s">
        <v>357</v>
      </c>
      <c r="S1637" t="s">
        <v>835</v>
      </c>
      <c r="X1637" t="s">
        <v>359</v>
      </c>
      <c r="Z1637" t="s">
        <v>360</v>
      </c>
    </row>
    <row r="1638" spans="1:26">
      <c r="A1638" t="s">
        <v>1310</v>
      </c>
      <c r="B1638">
        <v>45830323</v>
      </c>
      <c r="C1638" t="s">
        <v>1308</v>
      </c>
      <c r="D1638" t="s">
        <v>1309</v>
      </c>
      <c r="E1638" t="s">
        <v>393</v>
      </c>
      <c r="F1638">
        <v>23</v>
      </c>
      <c r="G1638" t="s">
        <v>352</v>
      </c>
      <c r="H1638">
        <v>22779</v>
      </c>
      <c r="I1638" t="s">
        <v>1295</v>
      </c>
      <c r="J1638" t="s">
        <v>1296</v>
      </c>
      <c r="K1638" t="s">
        <v>1297</v>
      </c>
      <c r="L1638">
        <v>19980817</v>
      </c>
      <c r="M1638" t="s">
        <v>1310</v>
      </c>
      <c r="N1638">
        <v>223266</v>
      </c>
      <c r="P1638">
        <v>3</v>
      </c>
      <c r="Q1638" t="s">
        <v>357</v>
      </c>
      <c r="S1638" t="s">
        <v>507</v>
      </c>
      <c r="X1638" t="s">
        <v>359</v>
      </c>
      <c r="Z1638" t="s">
        <v>360</v>
      </c>
    </row>
    <row r="1639" spans="1:26">
      <c r="A1639" t="s">
        <v>1301</v>
      </c>
      <c r="B1639">
        <v>75589842</v>
      </c>
      <c r="C1639" t="s">
        <v>1299</v>
      </c>
      <c r="D1639" t="s">
        <v>1300</v>
      </c>
      <c r="E1639" t="s">
        <v>393</v>
      </c>
      <c r="F1639">
        <v>23</v>
      </c>
      <c r="G1639" t="s">
        <v>352</v>
      </c>
      <c r="H1639">
        <v>22779</v>
      </c>
      <c r="I1639" t="s">
        <v>1295</v>
      </c>
      <c r="J1639" t="s">
        <v>1296</v>
      </c>
      <c r="K1639" t="s">
        <v>1297</v>
      </c>
      <c r="L1639">
        <v>19980729</v>
      </c>
      <c r="M1639" t="s">
        <v>1301</v>
      </c>
      <c r="N1639">
        <v>223266</v>
      </c>
      <c r="P1639">
        <v>3</v>
      </c>
      <c r="Q1639" t="s">
        <v>357</v>
      </c>
      <c r="S1639" t="s">
        <v>507</v>
      </c>
      <c r="X1639" t="s">
        <v>359</v>
      </c>
      <c r="Z1639" t="s">
        <v>360</v>
      </c>
    </row>
    <row r="1640" spans="1:26">
      <c r="A1640" t="s">
        <v>1325</v>
      </c>
      <c r="B1640">
        <v>75590329</v>
      </c>
      <c r="C1640" t="s">
        <v>1323</v>
      </c>
      <c r="D1640" t="s">
        <v>1324</v>
      </c>
      <c r="E1640" t="s">
        <v>393</v>
      </c>
      <c r="F1640">
        <v>23</v>
      </c>
      <c r="G1640" t="s">
        <v>352</v>
      </c>
      <c r="H1640">
        <v>22779</v>
      </c>
      <c r="I1640" t="s">
        <v>1295</v>
      </c>
      <c r="J1640" t="s">
        <v>1296</v>
      </c>
      <c r="K1640" t="s">
        <v>1297</v>
      </c>
      <c r="L1640">
        <v>19981001</v>
      </c>
      <c r="M1640" t="s">
        <v>1325</v>
      </c>
      <c r="N1640">
        <v>223266</v>
      </c>
      <c r="P1640">
        <v>3</v>
      </c>
      <c r="Q1640" t="s">
        <v>357</v>
      </c>
      <c r="S1640" t="s">
        <v>507</v>
      </c>
      <c r="X1640" t="s">
        <v>359</v>
      </c>
      <c r="Z1640" t="s">
        <v>360</v>
      </c>
    </row>
    <row r="1641" spans="1:26">
      <c r="A1641" t="s">
        <v>1346</v>
      </c>
      <c r="B1641">
        <v>94424730</v>
      </c>
      <c r="C1641" t="s">
        <v>1344</v>
      </c>
      <c r="D1641" t="s">
        <v>1345</v>
      </c>
      <c r="E1641" t="s">
        <v>351</v>
      </c>
      <c r="F1641">
        <v>23</v>
      </c>
      <c r="G1641" t="s">
        <v>352</v>
      </c>
      <c r="H1641">
        <v>22779</v>
      </c>
      <c r="I1641" t="s">
        <v>1295</v>
      </c>
      <c r="J1641" t="s">
        <v>1296</v>
      </c>
      <c r="K1641" t="s">
        <v>1297</v>
      </c>
      <c r="L1641">
        <v>19991107</v>
      </c>
      <c r="M1641" t="s">
        <v>1346</v>
      </c>
      <c r="N1641">
        <v>223266</v>
      </c>
      <c r="P1641">
        <v>2</v>
      </c>
      <c r="Q1641" t="s">
        <v>357</v>
      </c>
      <c r="S1641" t="s">
        <v>507</v>
      </c>
      <c r="X1641" t="s">
        <v>359</v>
      </c>
      <c r="Z1641" t="s">
        <v>360</v>
      </c>
    </row>
    <row r="1642" spans="1:26">
      <c r="A1642" t="s">
        <v>1313</v>
      </c>
      <c r="B1642">
        <v>39926938</v>
      </c>
      <c r="C1642" t="s">
        <v>1311</v>
      </c>
      <c r="D1642" t="s">
        <v>1312</v>
      </c>
      <c r="E1642" t="s">
        <v>351</v>
      </c>
      <c r="F1642">
        <v>23</v>
      </c>
      <c r="G1642" t="s">
        <v>352</v>
      </c>
      <c r="H1642">
        <v>22779</v>
      </c>
      <c r="I1642" t="s">
        <v>1295</v>
      </c>
      <c r="J1642" t="s">
        <v>1296</v>
      </c>
      <c r="K1642" t="s">
        <v>1297</v>
      </c>
      <c r="L1642">
        <v>19981219</v>
      </c>
      <c r="M1642" t="s">
        <v>1313</v>
      </c>
      <c r="N1642">
        <v>223266</v>
      </c>
      <c r="P1642">
        <v>3</v>
      </c>
      <c r="Q1642" t="s">
        <v>357</v>
      </c>
      <c r="S1642" t="s">
        <v>507</v>
      </c>
      <c r="X1642" t="s">
        <v>359</v>
      </c>
      <c r="Z1642" t="s">
        <v>360</v>
      </c>
    </row>
    <row r="1643" spans="1:26">
      <c r="A1643" t="s">
        <v>1319</v>
      </c>
      <c r="B1643">
        <v>58312928</v>
      </c>
      <c r="C1643" t="s">
        <v>1317</v>
      </c>
      <c r="D1643" t="s">
        <v>1318</v>
      </c>
      <c r="E1643" t="s">
        <v>351</v>
      </c>
      <c r="F1643">
        <v>23</v>
      </c>
      <c r="G1643" t="s">
        <v>352</v>
      </c>
      <c r="H1643">
        <v>22779</v>
      </c>
      <c r="I1643" t="s">
        <v>1295</v>
      </c>
      <c r="J1643" t="s">
        <v>1296</v>
      </c>
      <c r="K1643" t="s">
        <v>1297</v>
      </c>
      <c r="L1643">
        <v>19990705</v>
      </c>
      <c r="M1643" t="s">
        <v>1319</v>
      </c>
      <c r="N1643">
        <v>223266</v>
      </c>
      <c r="P1643">
        <v>2</v>
      </c>
      <c r="Q1643" t="s">
        <v>357</v>
      </c>
      <c r="S1643" t="s">
        <v>507</v>
      </c>
      <c r="X1643" t="s">
        <v>359</v>
      </c>
      <c r="Z1643" t="s">
        <v>360</v>
      </c>
    </row>
    <row r="1644" spans="1:26">
      <c r="A1644" t="s">
        <v>1322</v>
      </c>
      <c r="B1644">
        <v>69003018</v>
      </c>
      <c r="C1644" t="s">
        <v>1320</v>
      </c>
      <c r="D1644" t="s">
        <v>1321</v>
      </c>
      <c r="E1644" t="s">
        <v>351</v>
      </c>
      <c r="F1644">
        <v>23</v>
      </c>
      <c r="G1644" t="s">
        <v>352</v>
      </c>
      <c r="H1644">
        <v>22779</v>
      </c>
      <c r="I1644" t="s">
        <v>1295</v>
      </c>
      <c r="J1644" t="s">
        <v>1296</v>
      </c>
      <c r="K1644" t="s">
        <v>1297</v>
      </c>
      <c r="L1644">
        <v>20000307</v>
      </c>
      <c r="M1644" t="s">
        <v>1322</v>
      </c>
      <c r="N1644">
        <v>223266</v>
      </c>
      <c r="P1644">
        <v>2</v>
      </c>
      <c r="Q1644" t="s">
        <v>357</v>
      </c>
      <c r="S1644" t="s">
        <v>507</v>
      </c>
      <c r="X1644" t="s">
        <v>359</v>
      </c>
      <c r="Z1644" t="s">
        <v>360</v>
      </c>
    </row>
    <row r="1645" spans="1:26">
      <c r="A1645" t="s">
        <v>1298</v>
      </c>
      <c r="B1645">
        <v>72833528</v>
      </c>
      <c r="C1645" t="s">
        <v>1293</v>
      </c>
      <c r="D1645" t="s">
        <v>1294</v>
      </c>
      <c r="E1645" t="s">
        <v>351</v>
      </c>
      <c r="F1645">
        <v>23</v>
      </c>
      <c r="G1645" t="s">
        <v>352</v>
      </c>
      <c r="H1645">
        <v>22779</v>
      </c>
      <c r="I1645" t="s">
        <v>1295</v>
      </c>
      <c r="J1645" t="s">
        <v>1296</v>
      </c>
      <c r="K1645" t="s">
        <v>1297</v>
      </c>
      <c r="L1645">
        <v>19990521</v>
      </c>
      <c r="M1645" t="s">
        <v>1298</v>
      </c>
      <c r="N1645">
        <v>223266</v>
      </c>
      <c r="P1645">
        <v>2</v>
      </c>
      <c r="Q1645" t="s">
        <v>357</v>
      </c>
      <c r="S1645" t="s">
        <v>507</v>
      </c>
      <c r="X1645" t="s">
        <v>359</v>
      </c>
      <c r="Z1645" t="s">
        <v>360</v>
      </c>
    </row>
    <row r="1646" spans="1:26">
      <c r="A1646" t="s">
        <v>1307</v>
      </c>
      <c r="B1646">
        <v>72833730</v>
      </c>
      <c r="C1646" t="s">
        <v>1305</v>
      </c>
      <c r="D1646" t="s">
        <v>1306</v>
      </c>
      <c r="E1646" t="s">
        <v>351</v>
      </c>
      <c r="F1646">
        <v>23</v>
      </c>
      <c r="G1646" t="s">
        <v>352</v>
      </c>
      <c r="H1646">
        <v>22779</v>
      </c>
      <c r="I1646" t="s">
        <v>1295</v>
      </c>
      <c r="J1646" t="s">
        <v>1296</v>
      </c>
      <c r="K1646" t="s">
        <v>1297</v>
      </c>
      <c r="L1646">
        <v>20000217</v>
      </c>
      <c r="M1646" t="s">
        <v>1307</v>
      </c>
      <c r="N1646">
        <v>223266</v>
      </c>
      <c r="P1646">
        <v>2</v>
      </c>
      <c r="Q1646" t="s">
        <v>357</v>
      </c>
      <c r="S1646" t="s">
        <v>507</v>
      </c>
      <c r="X1646" t="s">
        <v>359</v>
      </c>
      <c r="Z1646" t="s">
        <v>360</v>
      </c>
    </row>
    <row r="1647" spans="1:26">
      <c r="A1647" t="s">
        <v>1328</v>
      </c>
      <c r="B1647">
        <v>72833932</v>
      </c>
      <c r="C1647" t="s">
        <v>1326</v>
      </c>
      <c r="D1647" t="s">
        <v>1327</v>
      </c>
      <c r="E1647" t="s">
        <v>351</v>
      </c>
      <c r="F1647">
        <v>23</v>
      </c>
      <c r="G1647" t="s">
        <v>352</v>
      </c>
      <c r="H1647">
        <v>22779</v>
      </c>
      <c r="I1647" t="s">
        <v>1295</v>
      </c>
      <c r="J1647" t="s">
        <v>1296</v>
      </c>
      <c r="K1647" t="s">
        <v>1297</v>
      </c>
      <c r="L1647">
        <v>19990627</v>
      </c>
      <c r="M1647" t="s">
        <v>1328</v>
      </c>
      <c r="N1647">
        <v>223266</v>
      </c>
      <c r="P1647">
        <v>2</v>
      </c>
      <c r="Q1647" t="s">
        <v>357</v>
      </c>
      <c r="S1647" t="s">
        <v>507</v>
      </c>
      <c r="X1647" t="s">
        <v>359</v>
      </c>
      <c r="Z1647" t="s">
        <v>360</v>
      </c>
    </row>
    <row r="1648" spans="1:26">
      <c r="A1648" t="s">
        <v>1352</v>
      </c>
      <c r="B1648">
        <v>74569132</v>
      </c>
      <c r="C1648" t="s">
        <v>1350</v>
      </c>
      <c r="D1648" t="s">
        <v>1351</v>
      </c>
      <c r="E1648" t="s">
        <v>351</v>
      </c>
      <c r="F1648">
        <v>23</v>
      </c>
      <c r="G1648" t="s">
        <v>352</v>
      </c>
      <c r="H1648">
        <v>22779</v>
      </c>
      <c r="I1648" t="s">
        <v>1295</v>
      </c>
      <c r="J1648" t="s">
        <v>1296</v>
      </c>
      <c r="K1648" t="s">
        <v>1297</v>
      </c>
      <c r="L1648">
        <v>19991215</v>
      </c>
      <c r="M1648" t="s">
        <v>1352</v>
      </c>
      <c r="N1648">
        <v>223266</v>
      </c>
      <c r="P1648">
        <v>2</v>
      </c>
      <c r="Q1648" t="s">
        <v>357</v>
      </c>
      <c r="S1648" t="s">
        <v>507</v>
      </c>
      <c r="X1648" t="s">
        <v>359</v>
      </c>
      <c r="Z1648" t="s">
        <v>360</v>
      </c>
    </row>
    <row r="1649" spans="1:26">
      <c r="A1649" t="s">
        <v>1331</v>
      </c>
      <c r="B1649">
        <v>75586435</v>
      </c>
      <c r="C1649" t="s">
        <v>1329</v>
      </c>
      <c r="D1649" t="s">
        <v>1330</v>
      </c>
      <c r="E1649" t="s">
        <v>351</v>
      </c>
      <c r="F1649">
        <v>23</v>
      </c>
      <c r="G1649" t="s">
        <v>352</v>
      </c>
      <c r="H1649">
        <v>22779</v>
      </c>
      <c r="I1649" t="s">
        <v>1295</v>
      </c>
      <c r="J1649" t="s">
        <v>1296</v>
      </c>
      <c r="K1649" t="s">
        <v>1297</v>
      </c>
      <c r="L1649">
        <v>19990227</v>
      </c>
      <c r="M1649" t="s">
        <v>1331</v>
      </c>
      <c r="N1649">
        <v>223266</v>
      </c>
      <c r="P1649">
        <v>3</v>
      </c>
      <c r="Q1649" t="s">
        <v>357</v>
      </c>
      <c r="S1649" t="s">
        <v>507</v>
      </c>
      <c r="X1649" t="s">
        <v>359</v>
      </c>
      <c r="Z1649" t="s">
        <v>360</v>
      </c>
    </row>
    <row r="1650" spans="1:26">
      <c r="A1650" t="s">
        <v>1340</v>
      </c>
      <c r="B1650">
        <v>75590531</v>
      </c>
      <c r="C1650" t="s">
        <v>1338</v>
      </c>
      <c r="D1650" t="s">
        <v>1339</v>
      </c>
      <c r="E1650" t="s">
        <v>351</v>
      </c>
      <c r="F1650">
        <v>23</v>
      </c>
      <c r="G1650" t="s">
        <v>352</v>
      </c>
      <c r="H1650">
        <v>22779</v>
      </c>
      <c r="I1650" t="s">
        <v>1295</v>
      </c>
      <c r="J1650" t="s">
        <v>1296</v>
      </c>
      <c r="K1650" t="s">
        <v>1297</v>
      </c>
      <c r="L1650">
        <v>19981010</v>
      </c>
      <c r="M1650" t="s">
        <v>1340</v>
      </c>
      <c r="N1650">
        <v>223266</v>
      </c>
      <c r="P1650">
        <v>3</v>
      </c>
      <c r="Q1650" t="s">
        <v>357</v>
      </c>
      <c r="S1650" t="s">
        <v>507</v>
      </c>
      <c r="X1650" t="s">
        <v>359</v>
      </c>
      <c r="Z1650" t="s">
        <v>360</v>
      </c>
    </row>
    <row r="1651" spans="1:26">
      <c r="A1651" t="s">
        <v>1304</v>
      </c>
      <c r="B1651">
        <v>87640328</v>
      </c>
      <c r="C1651" t="s">
        <v>1302</v>
      </c>
      <c r="D1651" t="s">
        <v>1303</v>
      </c>
      <c r="E1651" t="s">
        <v>351</v>
      </c>
      <c r="F1651">
        <v>23</v>
      </c>
      <c r="G1651" t="s">
        <v>352</v>
      </c>
      <c r="H1651">
        <v>22779</v>
      </c>
      <c r="I1651" t="s">
        <v>1295</v>
      </c>
      <c r="J1651" t="s">
        <v>1296</v>
      </c>
      <c r="K1651" t="s">
        <v>1297</v>
      </c>
      <c r="L1651">
        <v>19990930</v>
      </c>
      <c r="M1651" t="s">
        <v>1304</v>
      </c>
      <c r="N1651">
        <v>223266</v>
      </c>
      <c r="P1651">
        <v>2</v>
      </c>
      <c r="Q1651" t="s">
        <v>357</v>
      </c>
      <c r="S1651" t="s">
        <v>507</v>
      </c>
      <c r="X1651" t="s">
        <v>359</v>
      </c>
      <c r="Z1651" t="s">
        <v>360</v>
      </c>
    </row>
    <row r="1652" spans="1:26">
      <c r="A1652" t="s">
        <v>1316</v>
      </c>
      <c r="B1652">
        <v>87640934</v>
      </c>
      <c r="C1652" t="s">
        <v>1314</v>
      </c>
      <c r="D1652" t="s">
        <v>1315</v>
      </c>
      <c r="E1652" t="s">
        <v>351</v>
      </c>
      <c r="F1652">
        <v>23</v>
      </c>
      <c r="G1652" t="s">
        <v>352</v>
      </c>
      <c r="H1652">
        <v>22779</v>
      </c>
      <c r="I1652" t="s">
        <v>1295</v>
      </c>
      <c r="J1652" t="s">
        <v>1296</v>
      </c>
      <c r="K1652" t="s">
        <v>1297</v>
      </c>
      <c r="L1652">
        <v>20000113</v>
      </c>
      <c r="M1652" t="s">
        <v>1316</v>
      </c>
      <c r="N1652">
        <v>223266</v>
      </c>
      <c r="P1652">
        <v>2</v>
      </c>
      <c r="Q1652" t="s">
        <v>357</v>
      </c>
      <c r="S1652" t="s">
        <v>507</v>
      </c>
      <c r="X1652" t="s">
        <v>359</v>
      </c>
      <c r="Z1652" t="s">
        <v>360</v>
      </c>
    </row>
    <row r="1653" spans="1:26">
      <c r="A1653" t="s">
        <v>1334</v>
      </c>
      <c r="B1653">
        <v>87641127</v>
      </c>
      <c r="C1653" t="s">
        <v>1332</v>
      </c>
      <c r="D1653" t="s">
        <v>1333</v>
      </c>
      <c r="E1653" t="s">
        <v>351</v>
      </c>
      <c r="F1653">
        <v>23</v>
      </c>
      <c r="G1653" t="s">
        <v>352</v>
      </c>
      <c r="H1653">
        <v>22779</v>
      </c>
      <c r="I1653" t="s">
        <v>1295</v>
      </c>
      <c r="J1653" t="s">
        <v>1296</v>
      </c>
      <c r="K1653" t="s">
        <v>1297</v>
      </c>
      <c r="L1653">
        <v>19990706</v>
      </c>
      <c r="M1653" t="s">
        <v>1334</v>
      </c>
      <c r="N1653">
        <v>223266</v>
      </c>
      <c r="P1653">
        <v>2</v>
      </c>
      <c r="Q1653" t="s">
        <v>357</v>
      </c>
      <c r="S1653" t="s">
        <v>507</v>
      </c>
      <c r="X1653" t="s">
        <v>359</v>
      </c>
      <c r="Z1653" t="s">
        <v>360</v>
      </c>
    </row>
    <row r="1654" spans="1:26">
      <c r="A1654" t="s">
        <v>1337</v>
      </c>
      <c r="B1654">
        <v>87641329</v>
      </c>
      <c r="C1654" t="s">
        <v>1335</v>
      </c>
      <c r="D1654" t="s">
        <v>1336</v>
      </c>
      <c r="E1654" t="s">
        <v>351</v>
      </c>
      <c r="F1654">
        <v>23</v>
      </c>
      <c r="G1654" t="s">
        <v>352</v>
      </c>
      <c r="H1654">
        <v>22779</v>
      </c>
      <c r="I1654" t="s">
        <v>1295</v>
      </c>
      <c r="J1654" t="s">
        <v>1296</v>
      </c>
      <c r="K1654" t="s">
        <v>1297</v>
      </c>
      <c r="L1654">
        <v>19991119</v>
      </c>
      <c r="M1654" t="s">
        <v>1337</v>
      </c>
      <c r="N1654">
        <v>223266</v>
      </c>
      <c r="P1654">
        <v>2</v>
      </c>
      <c r="Q1654" t="s">
        <v>357</v>
      </c>
      <c r="S1654" t="s">
        <v>507</v>
      </c>
      <c r="X1654" t="s">
        <v>359</v>
      </c>
      <c r="Z1654" t="s">
        <v>360</v>
      </c>
    </row>
    <row r="1655" spans="1:26">
      <c r="A1655" t="s">
        <v>1343</v>
      </c>
      <c r="B1655">
        <v>87641632</v>
      </c>
      <c r="C1655" t="s">
        <v>1341</v>
      </c>
      <c r="D1655" t="s">
        <v>1342</v>
      </c>
      <c r="E1655" t="s">
        <v>351</v>
      </c>
      <c r="F1655">
        <v>23</v>
      </c>
      <c r="G1655" t="s">
        <v>352</v>
      </c>
      <c r="H1655">
        <v>22779</v>
      </c>
      <c r="I1655" t="s">
        <v>1295</v>
      </c>
      <c r="J1655" t="s">
        <v>1296</v>
      </c>
      <c r="K1655" t="s">
        <v>1297</v>
      </c>
      <c r="L1655">
        <v>19990816</v>
      </c>
      <c r="M1655" t="s">
        <v>1343</v>
      </c>
      <c r="N1655">
        <v>223266</v>
      </c>
      <c r="P1655">
        <v>2</v>
      </c>
      <c r="Q1655" t="s">
        <v>357</v>
      </c>
      <c r="S1655" t="s">
        <v>507</v>
      </c>
      <c r="X1655" t="s">
        <v>359</v>
      </c>
      <c r="Z1655" t="s">
        <v>360</v>
      </c>
    </row>
    <row r="1656" spans="1:26">
      <c r="A1656" t="s">
        <v>1349</v>
      </c>
      <c r="B1656">
        <v>87641733</v>
      </c>
      <c r="C1656" t="s">
        <v>1347</v>
      </c>
      <c r="D1656" t="s">
        <v>1348</v>
      </c>
      <c r="E1656" t="s">
        <v>351</v>
      </c>
      <c r="F1656">
        <v>23</v>
      </c>
      <c r="G1656" t="s">
        <v>352</v>
      </c>
      <c r="H1656">
        <v>22779</v>
      </c>
      <c r="I1656" t="s">
        <v>1295</v>
      </c>
      <c r="J1656" t="s">
        <v>1296</v>
      </c>
      <c r="K1656" t="s">
        <v>1297</v>
      </c>
      <c r="L1656">
        <v>19991228</v>
      </c>
      <c r="M1656" t="s">
        <v>1349</v>
      </c>
      <c r="N1656">
        <v>223266</v>
      </c>
      <c r="P1656">
        <v>2</v>
      </c>
      <c r="Q1656" t="s">
        <v>357</v>
      </c>
      <c r="S1656" t="s">
        <v>507</v>
      </c>
      <c r="X1656" t="s">
        <v>359</v>
      </c>
      <c r="Z1656" t="s">
        <v>360</v>
      </c>
    </row>
    <row r="1657" spans="1:26">
      <c r="A1657" t="s">
        <v>2929</v>
      </c>
      <c r="B1657">
        <v>50753929</v>
      </c>
      <c r="C1657" t="s">
        <v>2927</v>
      </c>
      <c r="D1657" t="s">
        <v>2928</v>
      </c>
      <c r="E1657" t="s">
        <v>393</v>
      </c>
      <c r="F1657">
        <v>23</v>
      </c>
      <c r="G1657" t="s">
        <v>352</v>
      </c>
      <c r="H1657">
        <v>22780</v>
      </c>
      <c r="I1657" t="s">
        <v>2914</v>
      </c>
      <c r="J1657" t="s">
        <v>2915</v>
      </c>
      <c r="K1657" t="s">
        <v>2916</v>
      </c>
      <c r="L1657">
        <v>19990403</v>
      </c>
      <c r="M1657" t="s">
        <v>2929</v>
      </c>
      <c r="N1657">
        <v>223267</v>
      </c>
      <c r="P1657">
        <v>2</v>
      </c>
      <c r="Q1657" t="s">
        <v>357</v>
      </c>
      <c r="S1657" t="s">
        <v>507</v>
      </c>
      <c r="X1657" t="s">
        <v>359</v>
      </c>
      <c r="Z1657" t="s">
        <v>360</v>
      </c>
    </row>
    <row r="1658" spans="1:26">
      <c r="A1658" t="s">
        <v>2917</v>
      </c>
      <c r="B1658">
        <v>58854838</v>
      </c>
      <c r="C1658" t="s">
        <v>2912</v>
      </c>
      <c r="D1658" t="s">
        <v>2913</v>
      </c>
      <c r="E1658" t="s">
        <v>393</v>
      </c>
      <c r="F1658">
        <v>23</v>
      </c>
      <c r="G1658" t="s">
        <v>352</v>
      </c>
      <c r="H1658">
        <v>22780</v>
      </c>
      <c r="I1658" t="s">
        <v>2914</v>
      </c>
      <c r="J1658" t="s">
        <v>2915</v>
      </c>
      <c r="K1658" t="s">
        <v>2916</v>
      </c>
      <c r="L1658">
        <v>19991006</v>
      </c>
      <c r="M1658" t="s">
        <v>2917</v>
      </c>
      <c r="N1658">
        <v>223267</v>
      </c>
      <c r="P1658">
        <v>2</v>
      </c>
      <c r="Q1658" t="s">
        <v>357</v>
      </c>
      <c r="S1658" t="s">
        <v>507</v>
      </c>
      <c r="X1658" t="s">
        <v>359</v>
      </c>
      <c r="Z1658" t="s">
        <v>360</v>
      </c>
    </row>
    <row r="1659" spans="1:26">
      <c r="A1659" t="s">
        <v>2953</v>
      </c>
      <c r="B1659">
        <v>75802830</v>
      </c>
      <c r="C1659" t="s">
        <v>2951</v>
      </c>
      <c r="D1659" t="s">
        <v>2952</v>
      </c>
      <c r="E1659" t="s">
        <v>393</v>
      </c>
      <c r="F1659">
        <v>23</v>
      </c>
      <c r="G1659" t="s">
        <v>352</v>
      </c>
      <c r="H1659">
        <v>22780</v>
      </c>
      <c r="I1659" t="s">
        <v>2914</v>
      </c>
      <c r="J1659" t="s">
        <v>2915</v>
      </c>
      <c r="K1659" t="s">
        <v>2916</v>
      </c>
      <c r="L1659">
        <v>19990209</v>
      </c>
      <c r="M1659" t="s">
        <v>2953</v>
      </c>
      <c r="N1659">
        <v>223267</v>
      </c>
      <c r="P1659">
        <v>3</v>
      </c>
      <c r="Q1659" t="s">
        <v>357</v>
      </c>
      <c r="S1659" t="s">
        <v>507</v>
      </c>
      <c r="X1659" t="s">
        <v>359</v>
      </c>
      <c r="Z1659" t="s">
        <v>360</v>
      </c>
    </row>
    <row r="1660" spans="1:26">
      <c r="A1660" t="s">
        <v>2956</v>
      </c>
      <c r="B1660">
        <v>83946131</v>
      </c>
      <c r="C1660" t="s">
        <v>2954</v>
      </c>
      <c r="D1660" t="s">
        <v>2955</v>
      </c>
      <c r="E1660" t="s">
        <v>393</v>
      </c>
      <c r="F1660">
        <v>23</v>
      </c>
      <c r="G1660" t="s">
        <v>352</v>
      </c>
      <c r="H1660">
        <v>22780</v>
      </c>
      <c r="I1660" t="s">
        <v>2914</v>
      </c>
      <c r="J1660" t="s">
        <v>2915</v>
      </c>
      <c r="K1660" t="s">
        <v>2916</v>
      </c>
      <c r="L1660">
        <v>19990916</v>
      </c>
      <c r="M1660" t="s">
        <v>2956</v>
      </c>
      <c r="N1660">
        <v>223267</v>
      </c>
      <c r="P1660">
        <v>2</v>
      </c>
      <c r="Q1660" t="s">
        <v>357</v>
      </c>
      <c r="S1660" t="s">
        <v>507</v>
      </c>
      <c r="X1660" t="s">
        <v>359</v>
      </c>
      <c r="Z1660" t="s">
        <v>360</v>
      </c>
    </row>
    <row r="1661" spans="1:26">
      <c r="A1661" t="s">
        <v>2968</v>
      </c>
      <c r="B1661">
        <v>86390329</v>
      </c>
      <c r="C1661" t="s">
        <v>2966</v>
      </c>
      <c r="D1661" t="s">
        <v>2967</v>
      </c>
      <c r="E1661" t="s">
        <v>393</v>
      </c>
      <c r="F1661">
        <v>23</v>
      </c>
      <c r="G1661" t="s">
        <v>352</v>
      </c>
      <c r="H1661">
        <v>22780</v>
      </c>
      <c r="I1661" t="s">
        <v>2914</v>
      </c>
      <c r="J1661" t="s">
        <v>2915</v>
      </c>
      <c r="K1661" t="s">
        <v>2916</v>
      </c>
      <c r="L1661">
        <v>20000128</v>
      </c>
      <c r="M1661" t="s">
        <v>2968</v>
      </c>
      <c r="N1661">
        <v>223267</v>
      </c>
      <c r="P1661">
        <v>2</v>
      </c>
      <c r="Q1661" t="s">
        <v>357</v>
      </c>
      <c r="S1661" t="s">
        <v>507</v>
      </c>
      <c r="X1661" t="s">
        <v>359</v>
      </c>
      <c r="Z1661" t="s">
        <v>360</v>
      </c>
    </row>
    <row r="1662" spans="1:26">
      <c r="A1662" t="s">
        <v>2990</v>
      </c>
      <c r="B1662">
        <v>65403523</v>
      </c>
      <c r="C1662" t="s">
        <v>2988</v>
      </c>
      <c r="D1662" t="s">
        <v>2989</v>
      </c>
      <c r="E1662" t="s">
        <v>393</v>
      </c>
      <c r="F1662">
        <v>23</v>
      </c>
      <c r="G1662" t="s">
        <v>352</v>
      </c>
      <c r="H1662">
        <v>22780</v>
      </c>
      <c r="I1662" t="s">
        <v>2914</v>
      </c>
      <c r="J1662" t="s">
        <v>2915</v>
      </c>
      <c r="K1662" t="s">
        <v>2916</v>
      </c>
      <c r="L1662">
        <v>20010219</v>
      </c>
      <c r="M1662" t="s">
        <v>2990</v>
      </c>
      <c r="N1662">
        <v>223267</v>
      </c>
      <c r="P1662">
        <v>1</v>
      </c>
      <c r="Q1662" t="s">
        <v>357</v>
      </c>
      <c r="S1662" t="s">
        <v>507</v>
      </c>
      <c r="X1662" t="s">
        <v>359</v>
      </c>
      <c r="Z1662" t="s">
        <v>360</v>
      </c>
    </row>
    <row r="1663" spans="1:26">
      <c r="A1663" t="s">
        <v>2938</v>
      </c>
      <c r="B1663">
        <v>98213225</v>
      </c>
      <c r="C1663" t="s">
        <v>2936</v>
      </c>
      <c r="D1663" t="s">
        <v>2937</v>
      </c>
      <c r="E1663" t="s">
        <v>393</v>
      </c>
      <c r="F1663">
        <v>23</v>
      </c>
      <c r="G1663" t="s">
        <v>352</v>
      </c>
      <c r="H1663">
        <v>22780</v>
      </c>
      <c r="I1663" t="s">
        <v>2914</v>
      </c>
      <c r="J1663" t="s">
        <v>2915</v>
      </c>
      <c r="K1663" t="s">
        <v>2916</v>
      </c>
      <c r="L1663">
        <v>20001010</v>
      </c>
      <c r="M1663" t="s">
        <v>2938</v>
      </c>
      <c r="N1663">
        <v>223267</v>
      </c>
      <c r="P1663">
        <v>1</v>
      </c>
      <c r="Q1663" t="s">
        <v>357</v>
      </c>
      <c r="S1663" t="s">
        <v>507</v>
      </c>
      <c r="X1663" t="s">
        <v>359</v>
      </c>
      <c r="Z1663" t="s">
        <v>360</v>
      </c>
    </row>
    <row r="1664" spans="1:26">
      <c r="A1664" t="s">
        <v>2926</v>
      </c>
      <c r="B1664">
        <v>61170116</v>
      </c>
      <c r="C1664" t="s">
        <v>2924</v>
      </c>
      <c r="D1664" t="s">
        <v>2925</v>
      </c>
      <c r="E1664" t="s">
        <v>351</v>
      </c>
      <c r="F1664">
        <v>23</v>
      </c>
      <c r="G1664" t="s">
        <v>352</v>
      </c>
      <c r="H1664">
        <v>22780</v>
      </c>
      <c r="I1664" t="s">
        <v>2914</v>
      </c>
      <c r="J1664" t="s">
        <v>2915</v>
      </c>
      <c r="K1664" t="s">
        <v>2916</v>
      </c>
      <c r="L1664">
        <v>20000417</v>
      </c>
      <c r="M1664" t="s">
        <v>2926</v>
      </c>
      <c r="N1664">
        <v>223267</v>
      </c>
      <c r="P1664">
        <v>1</v>
      </c>
      <c r="Q1664" t="s">
        <v>357</v>
      </c>
      <c r="S1664" t="s">
        <v>507</v>
      </c>
      <c r="X1664" t="s">
        <v>359</v>
      </c>
      <c r="Z1664" t="s">
        <v>360</v>
      </c>
    </row>
    <row r="1665" spans="1:26">
      <c r="A1665" t="s">
        <v>2947</v>
      </c>
      <c r="B1665">
        <v>61170318</v>
      </c>
      <c r="C1665" t="s">
        <v>2945</v>
      </c>
      <c r="D1665" t="s">
        <v>2946</v>
      </c>
      <c r="E1665" t="s">
        <v>351</v>
      </c>
      <c r="F1665">
        <v>23</v>
      </c>
      <c r="G1665" t="s">
        <v>352</v>
      </c>
      <c r="H1665">
        <v>22780</v>
      </c>
      <c r="I1665" t="s">
        <v>2914</v>
      </c>
      <c r="J1665" t="s">
        <v>2915</v>
      </c>
      <c r="K1665" t="s">
        <v>2916</v>
      </c>
      <c r="L1665">
        <v>20001005</v>
      </c>
      <c r="M1665" t="s">
        <v>2947</v>
      </c>
      <c r="N1665">
        <v>223267</v>
      </c>
      <c r="P1665">
        <v>1</v>
      </c>
      <c r="Q1665" t="s">
        <v>357</v>
      </c>
      <c r="S1665" t="s">
        <v>507</v>
      </c>
      <c r="X1665" t="s">
        <v>359</v>
      </c>
      <c r="Z1665" t="s">
        <v>360</v>
      </c>
    </row>
    <row r="1666" spans="1:26">
      <c r="A1666" t="s">
        <v>2981</v>
      </c>
      <c r="B1666">
        <v>66530424</v>
      </c>
      <c r="C1666" t="s">
        <v>2979</v>
      </c>
      <c r="D1666" t="s">
        <v>2980</v>
      </c>
      <c r="E1666" t="s">
        <v>351</v>
      </c>
      <c r="F1666">
        <v>23</v>
      </c>
      <c r="G1666" t="s">
        <v>352</v>
      </c>
      <c r="H1666">
        <v>22780</v>
      </c>
      <c r="I1666" t="s">
        <v>2914</v>
      </c>
      <c r="J1666" t="s">
        <v>2915</v>
      </c>
      <c r="K1666" t="s">
        <v>2916</v>
      </c>
      <c r="L1666">
        <v>20000711</v>
      </c>
      <c r="M1666" t="s">
        <v>2981</v>
      </c>
      <c r="N1666">
        <v>223267</v>
      </c>
      <c r="P1666">
        <v>1</v>
      </c>
      <c r="Q1666" t="s">
        <v>357</v>
      </c>
      <c r="S1666" t="s">
        <v>507</v>
      </c>
      <c r="X1666" t="s">
        <v>359</v>
      </c>
      <c r="Z1666" t="s">
        <v>360</v>
      </c>
    </row>
    <row r="1667" spans="1:26">
      <c r="A1667" t="s">
        <v>3002</v>
      </c>
      <c r="B1667">
        <v>98209331</v>
      </c>
      <c r="C1667" t="s">
        <v>3000</v>
      </c>
      <c r="D1667" t="s">
        <v>3001</v>
      </c>
      <c r="E1667" t="s">
        <v>351</v>
      </c>
      <c r="F1667">
        <v>23</v>
      </c>
      <c r="G1667" t="s">
        <v>352</v>
      </c>
      <c r="H1667">
        <v>22780</v>
      </c>
      <c r="I1667" t="s">
        <v>2914</v>
      </c>
      <c r="J1667" t="s">
        <v>2915</v>
      </c>
      <c r="K1667" t="s">
        <v>2916</v>
      </c>
      <c r="L1667">
        <v>19990623</v>
      </c>
      <c r="M1667" t="s">
        <v>3002</v>
      </c>
      <c r="N1667">
        <v>223267</v>
      </c>
      <c r="P1667">
        <v>2</v>
      </c>
      <c r="Q1667" t="s">
        <v>357</v>
      </c>
      <c r="S1667" t="s">
        <v>507</v>
      </c>
      <c r="X1667" t="s">
        <v>359</v>
      </c>
      <c r="Z1667" t="s">
        <v>360</v>
      </c>
    </row>
    <row r="1668" spans="1:26">
      <c r="A1668" t="s">
        <v>2996</v>
      </c>
      <c r="B1668">
        <v>98209735</v>
      </c>
      <c r="C1668" t="s">
        <v>2994</v>
      </c>
      <c r="D1668" t="s">
        <v>2995</v>
      </c>
      <c r="E1668" t="s">
        <v>351</v>
      </c>
      <c r="F1668">
        <v>23</v>
      </c>
      <c r="G1668" t="s">
        <v>352</v>
      </c>
      <c r="H1668">
        <v>22780</v>
      </c>
      <c r="I1668" t="s">
        <v>2914</v>
      </c>
      <c r="J1668" t="s">
        <v>2915</v>
      </c>
      <c r="K1668" t="s">
        <v>2916</v>
      </c>
      <c r="L1668">
        <v>20000612</v>
      </c>
      <c r="M1668" t="s">
        <v>2996</v>
      </c>
      <c r="N1668">
        <v>223267</v>
      </c>
      <c r="P1668">
        <v>1</v>
      </c>
      <c r="Q1668" t="s">
        <v>357</v>
      </c>
      <c r="S1668" t="s">
        <v>507</v>
      </c>
      <c r="X1668" t="s">
        <v>359</v>
      </c>
      <c r="Z1668" t="s">
        <v>360</v>
      </c>
    </row>
    <row r="1669" spans="1:26">
      <c r="A1669" t="s">
        <v>2920</v>
      </c>
      <c r="B1669">
        <v>98209836</v>
      </c>
      <c r="C1669" t="s">
        <v>2918</v>
      </c>
      <c r="D1669" t="s">
        <v>2919</v>
      </c>
      <c r="E1669" t="s">
        <v>351</v>
      </c>
      <c r="F1669">
        <v>23</v>
      </c>
      <c r="G1669" t="s">
        <v>352</v>
      </c>
      <c r="H1669">
        <v>22780</v>
      </c>
      <c r="I1669" t="s">
        <v>2914</v>
      </c>
      <c r="J1669" t="s">
        <v>2915</v>
      </c>
      <c r="K1669" t="s">
        <v>2916</v>
      </c>
      <c r="L1669">
        <v>20000906</v>
      </c>
      <c r="M1669" t="s">
        <v>2920</v>
      </c>
      <c r="N1669">
        <v>223267</v>
      </c>
      <c r="P1669">
        <v>1</v>
      </c>
      <c r="Q1669" t="s">
        <v>357</v>
      </c>
      <c r="S1669" t="s">
        <v>507</v>
      </c>
      <c r="X1669" t="s">
        <v>359</v>
      </c>
      <c r="Z1669" t="s">
        <v>360</v>
      </c>
    </row>
    <row r="1670" spans="1:26">
      <c r="A1670" t="s">
        <v>2972</v>
      </c>
      <c r="B1670">
        <v>98210020</v>
      </c>
      <c r="C1670" t="s">
        <v>1888</v>
      </c>
      <c r="D1670" t="s">
        <v>1889</v>
      </c>
      <c r="E1670" t="s">
        <v>351</v>
      </c>
      <c r="F1670">
        <v>23</v>
      </c>
      <c r="G1670" t="s">
        <v>352</v>
      </c>
      <c r="H1670">
        <v>22780</v>
      </c>
      <c r="I1670" t="s">
        <v>2914</v>
      </c>
      <c r="J1670" t="s">
        <v>2915</v>
      </c>
      <c r="K1670" t="s">
        <v>2916</v>
      </c>
      <c r="L1670">
        <v>20001002</v>
      </c>
      <c r="M1670" t="s">
        <v>2972</v>
      </c>
      <c r="N1670">
        <v>223267</v>
      </c>
      <c r="P1670">
        <v>1</v>
      </c>
      <c r="Q1670" t="s">
        <v>357</v>
      </c>
      <c r="S1670" t="s">
        <v>507</v>
      </c>
      <c r="X1670" t="s">
        <v>359</v>
      </c>
      <c r="Z1670" t="s">
        <v>360</v>
      </c>
    </row>
    <row r="1671" spans="1:26">
      <c r="A1671" t="s">
        <v>2923</v>
      </c>
      <c r="B1671">
        <v>98210525</v>
      </c>
      <c r="C1671" t="s">
        <v>2921</v>
      </c>
      <c r="D1671" t="s">
        <v>2922</v>
      </c>
      <c r="E1671" t="s">
        <v>351</v>
      </c>
      <c r="F1671">
        <v>23</v>
      </c>
      <c r="G1671" t="s">
        <v>352</v>
      </c>
      <c r="H1671">
        <v>22780</v>
      </c>
      <c r="I1671" t="s">
        <v>2914</v>
      </c>
      <c r="J1671" t="s">
        <v>2915</v>
      </c>
      <c r="K1671" t="s">
        <v>2916</v>
      </c>
      <c r="L1671">
        <v>20010222</v>
      </c>
      <c r="M1671" t="s">
        <v>2923</v>
      </c>
      <c r="N1671">
        <v>223267</v>
      </c>
      <c r="P1671">
        <v>1</v>
      </c>
      <c r="Q1671" t="s">
        <v>357</v>
      </c>
      <c r="S1671" t="s">
        <v>507</v>
      </c>
      <c r="X1671" t="s">
        <v>359</v>
      </c>
      <c r="Z1671" t="s">
        <v>360</v>
      </c>
    </row>
    <row r="1672" spans="1:26">
      <c r="A1672" t="s">
        <v>2932</v>
      </c>
      <c r="B1672">
        <v>98212729</v>
      </c>
      <c r="C1672" t="s">
        <v>2930</v>
      </c>
      <c r="D1672" t="s">
        <v>2931</v>
      </c>
      <c r="E1672" t="s">
        <v>351</v>
      </c>
      <c r="F1672">
        <v>23</v>
      </c>
      <c r="G1672" t="s">
        <v>352</v>
      </c>
      <c r="H1672">
        <v>22780</v>
      </c>
      <c r="I1672" t="s">
        <v>2914</v>
      </c>
      <c r="J1672" t="s">
        <v>2915</v>
      </c>
      <c r="K1672" t="s">
        <v>2916</v>
      </c>
      <c r="L1672">
        <v>20001117</v>
      </c>
      <c r="M1672" t="s">
        <v>2932</v>
      </c>
      <c r="N1672">
        <v>223267</v>
      </c>
      <c r="P1672">
        <v>1</v>
      </c>
      <c r="Q1672" t="s">
        <v>357</v>
      </c>
      <c r="S1672" t="s">
        <v>507</v>
      </c>
      <c r="X1672" t="s">
        <v>359</v>
      </c>
      <c r="Z1672" t="s">
        <v>360</v>
      </c>
    </row>
    <row r="1673" spans="1:26">
      <c r="A1673" t="s">
        <v>2987</v>
      </c>
      <c r="B1673">
        <v>98212931</v>
      </c>
      <c r="C1673" t="s">
        <v>2985</v>
      </c>
      <c r="D1673" t="s">
        <v>2986</v>
      </c>
      <c r="E1673" t="s">
        <v>351</v>
      </c>
      <c r="F1673">
        <v>23</v>
      </c>
      <c r="G1673" t="s">
        <v>352</v>
      </c>
      <c r="H1673">
        <v>22780</v>
      </c>
      <c r="I1673" t="s">
        <v>2914</v>
      </c>
      <c r="J1673" t="s">
        <v>2915</v>
      </c>
      <c r="K1673" t="s">
        <v>2916</v>
      </c>
      <c r="L1673">
        <v>20001009</v>
      </c>
      <c r="M1673" t="s">
        <v>2987</v>
      </c>
      <c r="N1673">
        <v>223267</v>
      </c>
      <c r="P1673">
        <v>1</v>
      </c>
      <c r="Q1673" t="s">
        <v>357</v>
      </c>
      <c r="S1673" t="s">
        <v>507</v>
      </c>
      <c r="X1673" t="s">
        <v>359</v>
      </c>
      <c r="Z1673" t="s">
        <v>360</v>
      </c>
    </row>
    <row r="1674" spans="1:26">
      <c r="A1674" t="s">
        <v>2971</v>
      </c>
      <c r="B1674">
        <v>39965032</v>
      </c>
      <c r="C1674" t="s">
        <v>2969</v>
      </c>
      <c r="D1674" t="s">
        <v>2970</v>
      </c>
      <c r="E1674" t="s">
        <v>351</v>
      </c>
      <c r="F1674">
        <v>23</v>
      </c>
      <c r="G1674" t="s">
        <v>352</v>
      </c>
      <c r="H1674">
        <v>22780</v>
      </c>
      <c r="I1674" t="s">
        <v>2914</v>
      </c>
      <c r="J1674" t="s">
        <v>2915</v>
      </c>
      <c r="K1674" t="s">
        <v>2916</v>
      </c>
      <c r="L1674">
        <v>19990102</v>
      </c>
      <c r="M1674" t="s">
        <v>2971</v>
      </c>
      <c r="N1674">
        <v>223267</v>
      </c>
      <c r="P1674">
        <v>3</v>
      </c>
      <c r="Q1674" t="s">
        <v>357</v>
      </c>
      <c r="S1674" t="s">
        <v>507</v>
      </c>
      <c r="X1674" t="s">
        <v>359</v>
      </c>
      <c r="Z1674" t="s">
        <v>360</v>
      </c>
    </row>
    <row r="1675" spans="1:26">
      <c r="A1675" t="s">
        <v>3005</v>
      </c>
      <c r="B1675">
        <v>39993538</v>
      </c>
      <c r="C1675" t="s">
        <v>3003</v>
      </c>
      <c r="D1675" t="s">
        <v>3004</v>
      </c>
      <c r="E1675" t="s">
        <v>351</v>
      </c>
      <c r="F1675">
        <v>23</v>
      </c>
      <c r="G1675" t="s">
        <v>352</v>
      </c>
      <c r="H1675">
        <v>22780</v>
      </c>
      <c r="I1675" t="s">
        <v>2914</v>
      </c>
      <c r="J1675" t="s">
        <v>2915</v>
      </c>
      <c r="K1675" t="s">
        <v>2916</v>
      </c>
      <c r="L1675">
        <v>19981004</v>
      </c>
      <c r="M1675" t="s">
        <v>3005</v>
      </c>
      <c r="N1675">
        <v>223267</v>
      </c>
      <c r="P1675">
        <v>3</v>
      </c>
      <c r="Q1675" t="s">
        <v>357</v>
      </c>
      <c r="S1675" t="s">
        <v>507</v>
      </c>
      <c r="X1675" t="s">
        <v>359</v>
      </c>
      <c r="Z1675" t="s">
        <v>360</v>
      </c>
    </row>
    <row r="1676" spans="1:26">
      <c r="A1676" t="s">
        <v>2984</v>
      </c>
      <c r="B1676">
        <v>45831223</v>
      </c>
      <c r="C1676" t="s">
        <v>2982</v>
      </c>
      <c r="D1676" t="s">
        <v>2983</v>
      </c>
      <c r="E1676" t="s">
        <v>351</v>
      </c>
      <c r="F1676">
        <v>23</v>
      </c>
      <c r="G1676" t="s">
        <v>352</v>
      </c>
      <c r="H1676">
        <v>22780</v>
      </c>
      <c r="I1676" t="s">
        <v>2914</v>
      </c>
      <c r="J1676" t="s">
        <v>2915</v>
      </c>
      <c r="K1676" t="s">
        <v>2916</v>
      </c>
      <c r="L1676">
        <v>19981125</v>
      </c>
      <c r="M1676" t="s">
        <v>2984</v>
      </c>
      <c r="N1676">
        <v>223267</v>
      </c>
      <c r="P1676">
        <v>3</v>
      </c>
      <c r="Q1676" t="s">
        <v>357</v>
      </c>
      <c r="S1676" t="s">
        <v>507</v>
      </c>
      <c r="X1676" t="s">
        <v>359</v>
      </c>
      <c r="Z1676" t="s">
        <v>360</v>
      </c>
    </row>
    <row r="1677" spans="1:26">
      <c r="A1677" t="s">
        <v>2950</v>
      </c>
      <c r="B1677">
        <v>75797641</v>
      </c>
      <c r="C1677" t="s">
        <v>2948</v>
      </c>
      <c r="D1677" t="s">
        <v>2949</v>
      </c>
      <c r="E1677" t="s">
        <v>351</v>
      </c>
      <c r="F1677">
        <v>23</v>
      </c>
      <c r="G1677" t="s">
        <v>352</v>
      </c>
      <c r="H1677">
        <v>22780</v>
      </c>
      <c r="I1677" t="s">
        <v>2914</v>
      </c>
      <c r="J1677" t="s">
        <v>2915</v>
      </c>
      <c r="K1677" t="s">
        <v>2916</v>
      </c>
      <c r="L1677">
        <v>19980802</v>
      </c>
      <c r="M1677" t="s">
        <v>2950</v>
      </c>
      <c r="N1677">
        <v>223267</v>
      </c>
      <c r="P1677">
        <v>3</v>
      </c>
      <c r="Q1677" t="s">
        <v>357</v>
      </c>
      <c r="S1677" t="s">
        <v>507</v>
      </c>
      <c r="X1677" t="s">
        <v>359</v>
      </c>
      <c r="Z1677" t="s">
        <v>360</v>
      </c>
    </row>
    <row r="1678" spans="1:26">
      <c r="A1678" t="s">
        <v>3008</v>
      </c>
      <c r="B1678">
        <v>75801122</v>
      </c>
      <c r="C1678" t="s">
        <v>3006</v>
      </c>
      <c r="D1678" t="s">
        <v>3007</v>
      </c>
      <c r="E1678" t="s">
        <v>351</v>
      </c>
      <c r="F1678">
        <v>23</v>
      </c>
      <c r="G1678" t="s">
        <v>352</v>
      </c>
      <c r="H1678">
        <v>22780</v>
      </c>
      <c r="I1678" t="s">
        <v>2914</v>
      </c>
      <c r="J1678" t="s">
        <v>2915</v>
      </c>
      <c r="K1678" t="s">
        <v>2916</v>
      </c>
      <c r="L1678">
        <v>19980602</v>
      </c>
      <c r="M1678" t="s">
        <v>3008</v>
      </c>
      <c r="N1678">
        <v>223267</v>
      </c>
      <c r="P1678">
        <v>3</v>
      </c>
      <c r="Q1678" t="s">
        <v>357</v>
      </c>
      <c r="S1678" t="s">
        <v>507</v>
      </c>
      <c r="X1678" t="s">
        <v>359</v>
      </c>
      <c r="Z1678" t="s">
        <v>360</v>
      </c>
    </row>
    <row r="1679" spans="1:26">
      <c r="A1679" t="s">
        <v>2999</v>
      </c>
      <c r="B1679">
        <v>75802123</v>
      </c>
      <c r="C1679" t="s">
        <v>2997</v>
      </c>
      <c r="D1679" t="s">
        <v>2998</v>
      </c>
      <c r="E1679" t="s">
        <v>351</v>
      </c>
      <c r="F1679">
        <v>23</v>
      </c>
      <c r="G1679" t="s">
        <v>352</v>
      </c>
      <c r="H1679">
        <v>22780</v>
      </c>
      <c r="I1679" t="s">
        <v>2914</v>
      </c>
      <c r="J1679" t="s">
        <v>2915</v>
      </c>
      <c r="K1679" t="s">
        <v>2916</v>
      </c>
      <c r="L1679">
        <v>19980525</v>
      </c>
      <c r="M1679" t="s">
        <v>2999</v>
      </c>
      <c r="N1679">
        <v>223267</v>
      </c>
      <c r="P1679">
        <v>3</v>
      </c>
      <c r="Q1679" t="s">
        <v>357</v>
      </c>
      <c r="S1679" t="s">
        <v>507</v>
      </c>
      <c r="X1679" t="s">
        <v>359</v>
      </c>
      <c r="Z1679" t="s">
        <v>360</v>
      </c>
    </row>
    <row r="1680" spans="1:26">
      <c r="A1680" t="s">
        <v>2965</v>
      </c>
      <c r="B1680">
        <v>86378436</v>
      </c>
      <c r="C1680" t="s">
        <v>2963</v>
      </c>
      <c r="D1680" t="s">
        <v>2964</v>
      </c>
      <c r="E1680" t="s">
        <v>351</v>
      </c>
      <c r="F1680">
        <v>23</v>
      </c>
      <c r="G1680" t="s">
        <v>352</v>
      </c>
      <c r="H1680">
        <v>22780</v>
      </c>
      <c r="I1680" t="s">
        <v>2914</v>
      </c>
      <c r="J1680" t="s">
        <v>2915</v>
      </c>
      <c r="K1680" t="s">
        <v>2916</v>
      </c>
      <c r="L1680">
        <v>19990730</v>
      </c>
      <c r="M1680" t="s">
        <v>2965</v>
      </c>
      <c r="N1680">
        <v>223267</v>
      </c>
      <c r="P1680">
        <v>2</v>
      </c>
      <c r="Q1680" t="s">
        <v>357</v>
      </c>
      <c r="S1680" t="s">
        <v>507</v>
      </c>
      <c r="X1680" t="s">
        <v>359</v>
      </c>
      <c r="Z1680" t="s">
        <v>360</v>
      </c>
    </row>
    <row r="1681" spans="1:26">
      <c r="A1681" t="s">
        <v>2935</v>
      </c>
      <c r="B1681">
        <v>86378739</v>
      </c>
      <c r="C1681" t="s">
        <v>2933</v>
      </c>
      <c r="D1681" t="s">
        <v>2934</v>
      </c>
      <c r="E1681" t="s">
        <v>351</v>
      </c>
      <c r="F1681">
        <v>23</v>
      </c>
      <c r="G1681" t="s">
        <v>352</v>
      </c>
      <c r="H1681">
        <v>22780</v>
      </c>
      <c r="I1681" t="s">
        <v>2914</v>
      </c>
      <c r="J1681" t="s">
        <v>2915</v>
      </c>
      <c r="K1681" t="s">
        <v>2916</v>
      </c>
      <c r="L1681">
        <v>20000309</v>
      </c>
      <c r="M1681" t="s">
        <v>2935</v>
      </c>
      <c r="N1681">
        <v>223267</v>
      </c>
      <c r="P1681">
        <v>2</v>
      </c>
      <c r="Q1681" t="s">
        <v>357</v>
      </c>
      <c r="S1681" t="s">
        <v>507</v>
      </c>
      <c r="X1681" t="s">
        <v>359</v>
      </c>
      <c r="Z1681" t="s">
        <v>360</v>
      </c>
    </row>
    <row r="1682" spans="1:26">
      <c r="A1682" t="s">
        <v>2962</v>
      </c>
      <c r="B1682">
        <v>86379033</v>
      </c>
      <c r="C1682" t="s">
        <v>2960</v>
      </c>
      <c r="D1682" t="s">
        <v>2961</v>
      </c>
      <c r="E1682" t="s">
        <v>351</v>
      </c>
      <c r="F1682">
        <v>23</v>
      </c>
      <c r="G1682" t="s">
        <v>352</v>
      </c>
      <c r="H1682">
        <v>22780</v>
      </c>
      <c r="I1682" t="s">
        <v>2914</v>
      </c>
      <c r="J1682" t="s">
        <v>2915</v>
      </c>
      <c r="K1682" t="s">
        <v>2916</v>
      </c>
      <c r="L1682">
        <v>19991110</v>
      </c>
      <c r="M1682" t="s">
        <v>2962</v>
      </c>
      <c r="N1682">
        <v>223267</v>
      </c>
      <c r="P1682">
        <v>2</v>
      </c>
      <c r="Q1682" t="s">
        <v>357</v>
      </c>
      <c r="S1682" t="s">
        <v>507</v>
      </c>
      <c r="X1682" t="s">
        <v>359</v>
      </c>
      <c r="Z1682" t="s">
        <v>360</v>
      </c>
    </row>
    <row r="1683" spans="1:26">
      <c r="A1683" t="s">
        <v>2975</v>
      </c>
      <c r="B1683">
        <v>86379538</v>
      </c>
      <c r="C1683" t="s">
        <v>2973</v>
      </c>
      <c r="D1683" t="s">
        <v>2974</v>
      </c>
      <c r="E1683" t="s">
        <v>351</v>
      </c>
      <c r="F1683">
        <v>23</v>
      </c>
      <c r="G1683" t="s">
        <v>352</v>
      </c>
      <c r="H1683">
        <v>22780</v>
      </c>
      <c r="I1683" t="s">
        <v>2914</v>
      </c>
      <c r="J1683" t="s">
        <v>2915</v>
      </c>
      <c r="K1683" t="s">
        <v>2916</v>
      </c>
      <c r="L1683">
        <v>19991018</v>
      </c>
      <c r="M1683" t="s">
        <v>2975</v>
      </c>
      <c r="N1683">
        <v>223267</v>
      </c>
      <c r="P1683">
        <v>2</v>
      </c>
      <c r="Q1683" t="s">
        <v>357</v>
      </c>
      <c r="S1683" t="s">
        <v>507</v>
      </c>
      <c r="X1683" t="s">
        <v>359</v>
      </c>
      <c r="Z1683" t="s">
        <v>360</v>
      </c>
    </row>
    <row r="1684" spans="1:26">
      <c r="A1684" t="s">
        <v>2941</v>
      </c>
      <c r="B1684">
        <v>86380429</v>
      </c>
      <c r="C1684" t="s">
        <v>2939</v>
      </c>
      <c r="D1684" t="s">
        <v>2940</v>
      </c>
      <c r="E1684" t="s">
        <v>351</v>
      </c>
      <c r="F1684">
        <v>23</v>
      </c>
      <c r="G1684" t="s">
        <v>352</v>
      </c>
      <c r="H1684">
        <v>22780</v>
      </c>
      <c r="I1684" t="s">
        <v>2914</v>
      </c>
      <c r="J1684" t="s">
        <v>2915</v>
      </c>
      <c r="K1684" t="s">
        <v>2916</v>
      </c>
      <c r="L1684">
        <v>19991019</v>
      </c>
      <c r="M1684" t="s">
        <v>2941</v>
      </c>
      <c r="N1684">
        <v>223267</v>
      </c>
      <c r="P1684">
        <v>2</v>
      </c>
      <c r="Q1684" t="s">
        <v>357</v>
      </c>
      <c r="S1684" t="s">
        <v>507</v>
      </c>
      <c r="X1684" t="s">
        <v>359</v>
      </c>
      <c r="Z1684" t="s">
        <v>360</v>
      </c>
    </row>
    <row r="1685" spans="1:26">
      <c r="A1685" t="s">
        <v>2993</v>
      </c>
      <c r="B1685">
        <v>86385232</v>
      </c>
      <c r="C1685" t="s">
        <v>2991</v>
      </c>
      <c r="D1685" t="s">
        <v>2992</v>
      </c>
      <c r="E1685" t="s">
        <v>351</v>
      </c>
      <c r="F1685">
        <v>23</v>
      </c>
      <c r="G1685" t="s">
        <v>352</v>
      </c>
      <c r="H1685">
        <v>22780</v>
      </c>
      <c r="I1685" t="s">
        <v>2914</v>
      </c>
      <c r="J1685" t="s">
        <v>2915</v>
      </c>
      <c r="K1685" t="s">
        <v>2916</v>
      </c>
      <c r="L1685">
        <v>19990901</v>
      </c>
      <c r="M1685" t="s">
        <v>2993</v>
      </c>
      <c r="N1685">
        <v>223267</v>
      </c>
      <c r="P1685">
        <v>2</v>
      </c>
      <c r="Q1685" t="s">
        <v>357</v>
      </c>
      <c r="S1685" t="s">
        <v>507</v>
      </c>
      <c r="X1685" t="s">
        <v>359</v>
      </c>
      <c r="Z1685" t="s">
        <v>360</v>
      </c>
    </row>
    <row r="1686" spans="1:26">
      <c r="A1686" t="s">
        <v>2959</v>
      </c>
      <c r="B1686">
        <v>86386940</v>
      </c>
      <c r="C1686" t="s">
        <v>2957</v>
      </c>
      <c r="D1686" t="s">
        <v>2958</v>
      </c>
      <c r="E1686" t="s">
        <v>351</v>
      </c>
      <c r="F1686">
        <v>23</v>
      </c>
      <c r="G1686" t="s">
        <v>352</v>
      </c>
      <c r="H1686">
        <v>22780</v>
      </c>
      <c r="I1686" t="s">
        <v>2914</v>
      </c>
      <c r="J1686" t="s">
        <v>2915</v>
      </c>
      <c r="K1686" t="s">
        <v>2916</v>
      </c>
      <c r="L1686">
        <v>19991025</v>
      </c>
      <c r="M1686" t="s">
        <v>2959</v>
      </c>
      <c r="N1686">
        <v>223267</v>
      </c>
      <c r="P1686">
        <v>2</v>
      </c>
      <c r="Q1686" t="s">
        <v>357</v>
      </c>
      <c r="S1686" t="s">
        <v>507</v>
      </c>
      <c r="X1686" t="s">
        <v>359</v>
      </c>
      <c r="Z1686" t="s">
        <v>360</v>
      </c>
    </row>
    <row r="1687" spans="1:26">
      <c r="A1687" t="s">
        <v>2944</v>
      </c>
      <c r="B1687">
        <v>86387638</v>
      </c>
      <c r="C1687" t="s">
        <v>2942</v>
      </c>
      <c r="D1687" t="s">
        <v>2943</v>
      </c>
      <c r="E1687" t="s">
        <v>351</v>
      </c>
      <c r="F1687">
        <v>23</v>
      </c>
      <c r="G1687" t="s">
        <v>352</v>
      </c>
      <c r="H1687">
        <v>22780</v>
      </c>
      <c r="I1687" t="s">
        <v>2914</v>
      </c>
      <c r="J1687" t="s">
        <v>2915</v>
      </c>
      <c r="K1687" t="s">
        <v>2916</v>
      </c>
      <c r="L1687">
        <v>19991101</v>
      </c>
      <c r="M1687" t="s">
        <v>2944</v>
      </c>
      <c r="N1687">
        <v>223267</v>
      </c>
      <c r="P1687">
        <v>2</v>
      </c>
      <c r="Q1687" t="s">
        <v>357</v>
      </c>
      <c r="S1687" t="s">
        <v>507</v>
      </c>
      <c r="X1687" t="s">
        <v>359</v>
      </c>
      <c r="Z1687" t="s">
        <v>360</v>
      </c>
    </row>
    <row r="1688" spans="1:26">
      <c r="A1688" t="s">
        <v>2978</v>
      </c>
      <c r="B1688">
        <v>96734332</v>
      </c>
      <c r="C1688" t="s">
        <v>2976</v>
      </c>
      <c r="D1688" t="s">
        <v>2977</v>
      </c>
      <c r="E1688" t="s">
        <v>351</v>
      </c>
      <c r="F1688">
        <v>23</v>
      </c>
      <c r="G1688" t="s">
        <v>352</v>
      </c>
      <c r="H1688">
        <v>22780</v>
      </c>
      <c r="I1688" t="s">
        <v>2914</v>
      </c>
      <c r="J1688" t="s">
        <v>2915</v>
      </c>
      <c r="K1688" t="s">
        <v>2916</v>
      </c>
      <c r="L1688">
        <v>20000315</v>
      </c>
      <c r="M1688" t="s">
        <v>2978</v>
      </c>
      <c r="N1688">
        <v>223267</v>
      </c>
      <c r="P1688">
        <v>2</v>
      </c>
      <c r="Q1688" t="s">
        <v>357</v>
      </c>
      <c r="S1688" t="s">
        <v>507</v>
      </c>
      <c r="X1688" t="s">
        <v>359</v>
      </c>
      <c r="Z1688" t="s">
        <v>360</v>
      </c>
    </row>
    <row r="1689" spans="1:26">
      <c r="A1689" t="s">
        <v>3999</v>
      </c>
      <c r="B1689">
        <v>50954932</v>
      </c>
      <c r="C1689" t="s">
        <v>3997</v>
      </c>
      <c r="D1689" t="s">
        <v>3998</v>
      </c>
      <c r="E1689" t="s">
        <v>393</v>
      </c>
      <c r="F1689">
        <v>23</v>
      </c>
      <c r="G1689" t="s">
        <v>352</v>
      </c>
      <c r="H1689">
        <v>22784</v>
      </c>
      <c r="I1689" t="s">
        <v>3927</v>
      </c>
      <c r="J1689" t="s">
        <v>3928</v>
      </c>
      <c r="K1689" t="s">
        <v>3929</v>
      </c>
      <c r="L1689">
        <v>19991106</v>
      </c>
      <c r="M1689" t="s">
        <v>3999</v>
      </c>
      <c r="N1689">
        <v>223271</v>
      </c>
      <c r="P1689">
        <v>2</v>
      </c>
      <c r="Q1689" t="s">
        <v>357</v>
      </c>
      <c r="S1689" t="s">
        <v>835</v>
      </c>
      <c r="X1689" t="s">
        <v>359</v>
      </c>
      <c r="Z1689" t="s">
        <v>360</v>
      </c>
    </row>
    <row r="1690" spans="1:26">
      <c r="A1690" t="s">
        <v>4002</v>
      </c>
      <c r="B1690">
        <v>50955024</v>
      </c>
      <c r="C1690" t="s">
        <v>4000</v>
      </c>
      <c r="D1690" t="s">
        <v>4001</v>
      </c>
      <c r="E1690" t="s">
        <v>393</v>
      </c>
      <c r="F1690">
        <v>23</v>
      </c>
      <c r="G1690" t="s">
        <v>352</v>
      </c>
      <c r="H1690">
        <v>22784</v>
      </c>
      <c r="I1690" t="s">
        <v>3927</v>
      </c>
      <c r="J1690" t="s">
        <v>3928</v>
      </c>
      <c r="K1690" t="s">
        <v>3929</v>
      </c>
      <c r="L1690">
        <v>19990919</v>
      </c>
      <c r="M1690" t="s">
        <v>4002</v>
      </c>
      <c r="N1690">
        <v>223271</v>
      </c>
      <c r="P1690">
        <v>2</v>
      </c>
      <c r="Q1690" t="s">
        <v>357</v>
      </c>
      <c r="S1690" t="s">
        <v>835</v>
      </c>
      <c r="X1690" t="s">
        <v>359</v>
      </c>
      <c r="Z1690" t="s">
        <v>360</v>
      </c>
    </row>
    <row r="1691" spans="1:26">
      <c r="A1691" t="s">
        <v>4030</v>
      </c>
      <c r="B1691">
        <v>72821828</v>
      </c>
      <c r="C1691" t="s">
        <v>4028</v>
      </c>
      <c r="D1691" t="s">
        <v>4029</v>
      </c>
      <c r="E1691" t="s">
        <v>393</v>
      </c>
      <c r="F1691">
        <v>23</v>
      </c>
      <c r="G1691" t="s">
        <v>352</v>
      </c>
      <c r="H1691">
        <v>22784</v>
      </c>
      <c r="I1691" t="s">
        <v>3927</v>
      </c>
      <c r="J1691" t="s">
        <v>3928</v>
      </c>
      <c r="K1691" t="s">
        <v>3929</v>
      </c>
      <c r="L1691">
        <v>19990929</v>
      </c>
      <c r="M1691" t="s">
        <v>4030</v>
      </c>
      <c r="N1691">
        <v>223271</v>
      </c>
      <c r="P1691">
        <v>2</v>
      </c>
      <c r="Q1691" t="s">
        <v>357</v>
      </c>
      <c r="S1691" t="s">
        <v>835</v>
      </c>
      <c r="X1691" t="s">
        <v>359</v>
      </c>
      <c r="Z1691" t="s">
        <v>360</v>
      </c>
    </row>
    <row r="1692" spans="1:26">
      <c r="A1692" t="s">
        <v>4039</v>
      </c>
      <c r="B1692">
        <v>77646838</v>
      </c>
      <c r="C1692" t="s">
        <v>4037</v>
      </c>
      <c r="D1692" t="s">
        <v>4038</v>
      </c>
      <c r="E1692" t="s">
        <v>393</v>
      </c>
      <c r="F1692">
        <v>23</v>
      </c>
      <c r="G1692" t="s">
        <v>352</v>
      </c>
      <c r="H1692">
        <v>22784</v>
      </c>
      <c r="I1692" t="s">
        <v>3927</v>
      </c>
      <c r="J1692" t="s">
        <v>3928</v>
      </c>
      <c r="K1692" t="s">
        <v>3929</v>
      </c>
      <c r="L1692">
        <v>19981130</v>
      </c>
      <c r="M1692" t="s">
        <v>4039</v>
      </c>
      <c r="N1692">
        <v>223271</v>
      </c>
      <c r="P1692">
        <v>3</v>
      </c>
      <c r="Q1692" t="s">
        <v>357</v>
      </c>
      <c r="S1692" t="s">
        <v>835</v>
      </c>
      <c r="X1692" t="s">
        <v>359</v>
      </c>
      <c r="Z1692" t="s">
        <v>360</v>
      </c>
    </row>
    <row r="1693" spans="1:26">
      <c r="A1693" t="s">
        <v>4021</v>
      </c>
      <c r="B1693">
        <v>86464634</v>
      </c>
      <c r="C1693" t="s">
        <v>3574</v>
      </c>
      <c r="D1693" t="s">
        <v>3575</v>
      </c>
      <c r="E1693" t="s">
        <v>393</v>
      </c>
      <c r="F1693">
        <v>23</v>
      </c>
      <c r="G1693" t="s">
        <v>352</v>
      </c>
      <c r="H1693">
        <v>22784</v>
      </c>
      <c r="I1693" t="s">
        <v>3927</v>
      </c>
      <c r="J1693" t="s">
        <v>3928</v>
      </c>
      <c r="K1693" t="s">
        <v>3929</v>
      </c>
      <c r="L1693">
        <v>19990511</v>
      </c>
      <c r="M1693" t="s">
        <v>4021</v>
      </c>
      <c r="N1693">
        <v>223271</v>
      </c>
      <c r="P1693">
        <v>2</v>
      </c>
      <c r="Q1693" t="s">
        <v>357</v>
      </c>
      <c r="S1693" t="s">
        <v>835</v>
      </c>
      <c r="X1693" t="s">
        <v>359</v>
      </c>
      <c r="Z1693" t="s">
        <v>360</v>
      </c>
    </row>
    <row r="1694" spans="1:26">
      <c r="A1694" t="s">
        <v>4045</v>
      </c>
      <c r="B1694">
        <v>86465332</v>
      </c>
      <c r="C1694" t="s">
        <v>4043</v>
      </c>
      <c r="D1694" t="s">
        <v>4044</v>
      </c>
      <c r="E1694" t="s">
        <v>393</v>
      </c>
      <c r="F1694">
        <v>23</v>
      </c>
      <c r="G1694" t="s">
        <v>352</v>
      </c>
      <c r="H1694">
        <v>22784</v>
      </c>
      <c r="I1694" t="s">
        <v>3927</v>
      </c>
      <c r="J1694" t="s">
        <v>3928</v>
      </c>
      <c r="K1694" t="s">
        <v>3929</v>
      </c>
      <c r="L1694">
        <v>19990610</v>
      </c>
      <c r="M1694" t="s">
        <v>4045</v>
      </c>
      <c r="N1694">
        <v>223271</v>
      </c>
      <c r="P1694">
        <v>2</v>
      </c>
      <c r="Q1694" t="s">
        <v>357</v>
      </c>
      <c r="S1694" t="s">
        <v>835</v>
      </c>
      <c r="X1694" t="s">
        <v>359</v>
      </c>
      <c r="Z1694" t="s">
        <v>360</v>
      </c>
    </row>
    <row r="1695" spans="1:26">
      <c r="A1695" t="s">
        <v>3954</v>
      </c>
      <c r="B1695">
        <v>86466131</v>
      </c>
      <c r="C1695" t="s">
        <v>3952</v>
      </c>
      <c r="D1695" t="s">
        <v>3953</v>
      </c>
      <c r="E1695" t="s">
        <v>393</v>
      </c>
      <c r="F1695">
        <v>23</v>
      </c>
      <c r="G1695" t="s">
        <v>352</v>
      </c>
      <c r="H1695">
        <v>22784</v>
      </c>
      <c r="I1695" t="s">
        <v>3927</v>
      </c>
      <c r="J1695" t="s">
        <v>3928</v>
      </c>
      <c r="K1695" t="s">
        <v>3929</v>
      </c>
      <c r="L1695">
        <v>19990508</v>
      </c>
      <c r="M1695" t="s">
        <v>3954</v>
      </c>
      <c r="N1695">
        <v>223271</v>
      </c>
      <c r="P1695">
        <v>2</v>
      </c>
      <c r="Q1695" t="s">
        <v>357</v>
      </c>
      <c r="S1695" t="s">
        <v>835</v>
      </c>
      <c r="X1695" t="s">
        <v>359</v>
      </c>
      <c r="Z1695" t="s">
        <v>360</v>
      </c>
    </row>
    <row r="1696" spans="1:26">
      <c r="A1696" t="s">
        <v>4014</v>
      </c>
      <c r="B1696">
        <v>86466535</v>
      </c>
      <c r="C1696" t="s">
        <v>4012</v>
      </c>
      <c r="D1696" t="s">
        <v>4013</v>
      </c>
      <c r="E1696" t="s">
        <v>393</v>
      </c>
      <c r="F1696">
        <v>23</v>
      </c>
      <c r="G1696" t="s">
        <v>352</v>
      </c>
      <c r="H1696">
        <v>22784</v>
      </c>
      <c r="I1696" t="s">
        <v>3927</v>
      </c>
      <c r="J1696" t="s">
        <v>3928</v>
      </c>
      <c r="K1696" t="s">
        <v>3929</v>
      </c>
      <c r="L1696">
        <v>19990925</v>
      </c>
      <c r="M1696" t="s">
        <v>4014</v>
      </c>
      <c r="N1696">
        <v>223271</v>
      </c>
      <c r="P1696">
        <v>2</v>
      </c>
      <c r="Q1696" t="s">
        <v>357</v>
      </c>
      <c r="S1696" t="s">
        <v>835</v>
      </c>
      <c r="X1696" t="s">
        <v>359</v>
      </c>
      <c r="Z1696" t="s">
        <v>360</v>
      </c>
    </row>
    <row r="1697" spans="1:26">
      <c r="A1697" t="s">
        <v>4027</v>
      </c>
      <c r="B1697">
        <v>86466737</v>
      </c>
      <c r="C1697" t="s">
        <v>4025</v>
      </c>
      <c r="D1697" t="s">
        <v>4026</v>
      </c>
      <c r="E1697" t="s">
        <v>393</v>
      </c>
      <c r="F1697">
        <v>23</v>
      </c>
      <c r="G1697" t="s">
        <v>352</v>
      </c>
      <c r="H1697">
        <v>22784</v>
      </c>
      <c r="I1697" t="s">
        <v>3927</v>
      </c>
      <c r="J1697" t="s">
        <v>3928</v>
      </c>
      <c r="K1697" t="s">
        <v>3929</v>
      </c>
      <c r="L1697">
        <v>19990810</v>
      </c>
      <c r="M1697" t="s">
        <v>4027</v>
      </c>
      <c r="N1697">
        <v>223271</v>
      </c>
      <c r="P1697">
        <v>2</v>
      </c>
      <c r="Q1697" t="s">
        <v>357</v>
      </c>
      <c r="S1697" t="s">
        <v>835</v>
      </c>
      <c r="X1697" t="s">
        <v>359</v>
      </c>
      <c r="Z1697" t="s">
        <v>360</v>
      </c>
    </row>
    <row r="1698" spans="1:26">
      <c r="A1698" t="s">
        <v>3948</v>
      </c>
      <c r="B1698">
        <v>69040827</v>
      </c>
      <c r="C1698" t="s">
        <v>3946</v>
      </c>
      <c r="D1698" t="s">
        <v>3947</v>
      </c>
      <c r="E1698" t="s">
        <v>393</v>
      </c>
      <c r="F1698">
        <v>23</v>
      </c>
      <c r="G1698" t="s">
        <v>352</v>
      </c>
      <c r="H1698">
        <v>22784</v>
      </c>
      <c r="I1698" t="s">
        <v>3927</v>
      </c>
      <c r="J1698" t="s">
        <v>3928</v>
      </c>
      <c r="K1698" t="s">
        <v>3929</v>
      </c>
      <c r="L1698">
        <v>20010221</v>
      </c>
      <c r="M1698" t="s">
        <v>3948</v>
      </c>
      <c r="N1698">
        <v>223271</v>
      </c>
      <c r="P1698">
        <v>1</v>
      </c>
      <c r="Q1698" t="s">
        <v>357</v>
      </c>
      <c r="S1698" t="s">
        <v>835</v>
      </c>
      <c r="X1698" t="s">
        <v>359</v>
      </c>
      <c r="Z1698" t="s">
        <v>360</v>
      </c>
    </row>
    <row r="1699" spans="1:26">
      <c r="A1699" t="s">
        <v>4020</v>
      </c>
      <c r="B1699">
        <v>99392436</v>
      </c>
      <c r="C1699" t="s">
        <v>4018</v>
      </c>
      <c r="D1699" t="s">
        <v>4019</v>
      </c>
      <c r="E1699" t="s">
        <v>393</v>
      </c>
      <c r="F1699">
        <v>23</v>
      </c>
      <c r="G1699" t="s">
        <v>352</v>
      </c>
      <c r="H1699">
        <v>22784</v>
      </c>
      <c r="I1699" t="s">
        <v>3927</v>
      </c>
      <c r="J1699" t="s">
        <v>3928</v>
      </c>
      <c r="K1699" t="s">
        <v>3929</v>
      </c>
      <c r="L1699">
        <v>20000818</v>
      </c>
      <c r="M1699" t="s">
        <v>4020</v>
      </c>
      <c r="N1699">
        <v>223271</v>
      </c>
      <c r="P1699">
        <v>1</v>
      </c>
      <c r="Q1699" t="s">
        <v>357</v>
      </c>
      <c r="S1699" t="s">
        <v>835</v>
      </c>
      <c r="X1699" t="s">
        <v>359</v>
      </c>
      <c r="Z1699" t="s">
        <v>360</v>
      </c>
    </row>
    <row r="1700" spans="1:26">
      <c r="A1700" t="s">
        <v>3930</v>
      </c>
      <c r="B1700">
        <v>99393235</v>
      </c>
      <c r="C1700" t="s">
        <v>3925</v>
      </c>
      <c r="D1700" t="s">
        <v>3926</v>
      </c>
      <c r="E1700" t="s">
        <v>393</v>
      </c>
      <c r="F1700">
        <v>23</v>
      </c>
      <c r="G1700" t="s">
        <v>352</v>
      </c>
      <c r="H1700">
        <v>22784</v>
      </c>
      <c r="I1700" t="s">
        <v>3927</v>
      </c>
      <c r="J1700" t="s">
        <v>3928</v>
      </c>
      <c r="K1700" t="s">
        <v>3929</v>
      </c>
      <c r="L1700">
        <v>20000510</v>
      </c>
      <c r="M1700" t="s">
        <v>3930</v>
      </c>
      <c r="N1700">
        <v>223271</v>
      </c>
      <c r="P1700">
        <v>1</v>
      </c>
      <c r="Q1700" t="s">
        <v>357</v>
      </c>
      <c r="S1700" t="s">
        <v>835</v>
      </c>
      <c r="X1700" t="s">
        <v>359</v>
      </c>
      <c r="Z1700" t="s">
        <v>360</v>
      </c>
    </row>
    <row r="1701" spans="1:26">
      <c r="A1701" t="s">
        <v>3933</v>
      </c>
      <c r="B1701">
        <v>99393740</v>
      </c>
      <c r="C1701" t="s">
        <v>3931</v>
      </c>
      <c r="D1701" t="s">
        <v>3932</v>
      </c>
      <c r="E1701" t="s">
        <v>393</v>
      </c>
      <c r="F1701">
        <v>23</v>
      </c>
      <c r="G1701" t="s">
        <v>352</v>
      </c>
      <c r="H1701">
        <v>22784</v>
      </c>
      <c r="I1701" t="s">
        <v>3927</v>
      </c>
      <c r="J1701" t="s">
        <v>3928</v>
      </c>
      <c r="K1701" t="s">
        <v>3929</v>
      </c>
      <c r="L1701">
        <v>20000630</v>
      </c>
      <c r="M1701" t="s">
        <v>3933</v>
      </c>
      <c r="N1701">
        <v>223271</v>
      </c>
      <c r="P1701">
        <v>1</v>
      </c>
      <c r="Q1701" t="s">
        <v>357</v>
      </c>
      <c r="S1701" t="s">
        <v>835</v>
      </c>
      <c r="X1701" t="s">
        <v>359</v>
      </c>
      <c r="Z1701" t="s">
        <v>360</v>
      </c>
    </row>
    <row r="1702" spans="1:26">
      <c r="A1702" t="s">
        <v>3957</v>
      </c>
      <c r="B1702">
        <v>99394640</v>
      </c>
      <c r="C1702" t="s">
        <v>3955</v>
      </c>
      <c r="D1702" t="s">
        <v>3956</v>
      </c>
      <c r="E1702" t="s">
        <v>393</v>
      </c>
      <c r="F1702">
        <v>23</v>
      </c>
      <c r="G1702" t="s">
        <v>352</v>
      </c>
      <c r="H1702">
        <v>22784</v>
      </c>
      <c r="I1702" t="s">
        <v>3927</v>
      </c>
      <c r="J1702" t="s">
        <v>3928</v>
      </c>
      <c r="K1702" t="s">
        <v>3929</v>
      </c>
      <c r="L1702">
        <v>20000613</v>
      </c>
      <c r="M1702" t="s">
        <v>3957</v>
      </c>
      <c r="N1702">
        <v>223271</v>
      </c>
      <c r="P1702">
        <v>1</v>
      </c>
      <c r="Q1702" t="s">
        <v>357</v>
      </c>
      <c r="S1702" t="s">
        <v>835</v>
      </c>
      <c r="X1702" t="s">
        <v>359</v>
      </c>
      <c r="Z1702" t="s">
        <v>360</v>
      </c>
    </row>
    <row r="1703" spans="1:26">
      <c r="A1703" t="s">
        <v>3939</v>
      </c>
      <c r="B1703">
        <v>99395338</v>
      </c>
      <c r="C1703" t="s">
        <v>3937</v>
      </c>
      <c r="D1703" t="s">
        <v>3938</v>
      </c>
      <c r="E1703" t="s">
        <v>393</v>
      </c>
      <c r="F1703">
        <v>23</v>
      </c>
      <c r="G1703" t="s">
        <v>352</v>
      </c>
      <c r="H1703">
        <v>22784</v>
      </c>
      <c r="I1703" t="s">
        <v>3927</v>
      </c>
      <c r="J1703" t="s">
        <v>3928</v>
      </c>
      <c r="K1703" t="s">
        <v>3929</v>
      </c>
      <c r="L1703">
        <v>20000616</v>
      </c>
      <c r="M1703" t="s">
        <v>3939</v>
      </c>
      <c r="N1703">
        <v>223271</v>
      </c>
      <c r="P1703">
        <v>1</v>
      </c>
      <c r="Q1703" t="s">
        <v>357</v>
      </c>
      <c r="S1703" t="s">
        <v>835</v>
      </c>
      <c r="X1703" t="s">
        <v>359</v>
      </c>
      <c r="Z1703" t="s">
        <v>360</v>
      </c>
    </row>
    <row r="1704" spans="1:26">
      <c r="A1704" t="s">
        <v>3936</v>
      </c>
      <c r="B1704">
        <v>99395944</v>
      </c>
      <c r="C1704" t="s">
        <v>3934</v>
      </c>
      <c r="D1704" t="s">
        <v>3935</v>
      </c>
      <c r="E1704" t="s">
        <v>393</v>
      </c>
      <c r="F1704">
        <v>23</v>
      </c>
      <c r="G1704" t="s">
        <v>352</v>
      </c>
      <c r="H1704">
        <v>22784</v>
      </c>
      <c r="I1704" t="s">
        <v>3927</v>
      </c>
      <c r="J1704" t="s">
        <v>3928</v>
      </c>
      <c r="K1704" t="s">
        <v>3929</v>
      </c>
      <c r="L1704">
        <v>20000705</v>
      </c>
      <c r="M1704" t="s">
        <v>3936</v>
      </c>
      <c r="N1704">
        <v>223271</v>
      </c>
      <c r="P1704">
        <v>1</v>
      </c>
      <c r="Q1704" t="s">
        <v>357</v>
      </c>
      <c r="S1704" t="s">
        <v>835</v>
      </c>
      <c r="X1704" t="s">
        <v>359</v>
      </c>
      <c r="Z1704" t="s">
        <v>360</v>
      </c>
    </row>
    <row r="1705" spans="1:26">
      <c r="A1705" t="s">
        <v>4042</v>
      </c>
      <c r="B1705">
        <v>24728528</v>
      </c>
      <c r="C1705" t="s">
        <v>4040</v>
      </c>
      <c r="D1705" t="s">
        <v>4041</v>
      </c>
      <c r="E1705" t="s">
        <v>351</v>
      </c>
      <c r="F1705">
        <v>23</v>
      </c>
      <c r="G1705" t="s">
        <v>352</v>
      </c>
      <c r="H1705">
        <v>22784</v>
      </c>
      <c r="I1705" t="s">
        <v>3927</v>
      </c>
      <c r="J1705" t="s">
        <v>3928</v>
      </c>
      <c r="K1705" t="s">
        <v>3929</v>
      </c>
      <c r="L1705">
        <v>19980622</v>
      </c>
      <c r="M1705" t="s">
        <v>4042</v>
      </c>
      <c r="N1705">
        <v>223271</v>
      </c>
      <c r="P1705">
        <v>3</v>
      </c>
      <c r="Q1705" t="s">
        <v>357</v>
      </c>
      <c r="S1705" t="s">
        <v>835</v>
      </c>
      <c r="X1705" t="s">
        <v>359</v>
      </c>
      <c r="Z1705" t="s">
        <v>360</v>
      </c>
    </row>
    <row r="1706" spans="1:26">
      <c r="A1706" t="s">
        <v>4033</v>
      </c>
      <c r="B1706">
        <v>46981028</v>
      </c>
      <c r="C1706" t="s">
        <v>4031</v>
      </c>
      <c r="D1706" t="s">
        <v>4032</v>
      </c>
      <c r="E1706" t="s">
        <v>351</v>
      </c>
      <c r="F1706">
        <v>23</v>
      </c>
      <c r="G1706" t="s">
        <v>352</v>
      </c>
      <c r="H1706">
        <v>22784</v>
      </c>
      <c r="I1706" t="s">
        <v>3927</v>
      </c>
      <c r="J1706" t="s">
        <v>3928</v>
      </c>
      <c r="K1706" t="s">
        <v>3929</v>
      </c>
      <c r="L1706">
        <v>19990405</v>
      </c>
      <c r="M1706" t="s">
        <v>4033</v>
      </c>
      <c r="N1706">
        <v>223271</v>
      </c>
      <c r="P1706">
        <v>2</v>
      </c>
      <c r="Q1706" t="s">
        <v>357</v>
      </c>
      <c r="S1706" t="s">
        <v>835</v>
      </c>
      <c r="X1706" t="s">
        <v>359</v>
      </c>
      <c r="Z1706" t="s">
        <v>360</v>
      </c>
    </row>
    <row r="1707" spans="1:26">
      <c r="A1707" t="s">
        <v>3987</v>
      </c>
      <c r="B1707">
        <v>49401725</v>
      </c>
      <c r="C1707" t="s">
        <v>3985</v>
      </c>
      <c r="D1707" t="s">
        <v>3986</v>
      </c>
      <c r="E1707" t="s">
        <v>351</v>
      </c>
      <c r="F1707">
        <v>23</v>
      </c>
      <c r="G1707" t="s">
        <v>352</v>
      </c>
      <c r="H1707">
        <v>22784</v>
      </c>
      <c r="I1707" t="s">
        <v>3927</v>
      </c>
      <c r="J1707" t="s">
        <v>3928</v>
      </c>
      <c r="K1707" t="s">
        <v>3929</v>
      </c>
      <c r="L1707">
        <v>19990702</v>
      </c>
      <c r="M1707" t="s">
        <v>3987</v>
      </c>
      <c r="N1707">
        <v>223271</v>
      </c>
      <c r="P1707">
        <v>2</v>
      </c>
      <c r="Q1707" t="s">
        <v>357</v>
      </c>
      <c r="S1707" t="s">
        <v>835</v>
      </c>
      <c r="X1707" t="s">
        <v>359</v>
      </c>
      <c r="Z1707" t="s">
        <v>360</v>
      </c>
    </row>
    <row r="1708" spans="1:26">
      <c r="A1708" t="s">
        <v>3984</v>
      </c>
      <c r="B1708">
        <v>49401826</v>
      </c>
      <c r="C1708" t="s">
        <v>3982</v>
      </c>
      <c r="D1708" t="s">
        <v>3983</v>
      </c>
      <c r="E1708" t="s">
        <v>351</v>
      </c>
      <c r="F1708">
        <v>23</v>
      </c>
      <c r="G1708" t="s">
        <v>352</v>
      </c>
      <c r="H1708">
        <v>22784</v>
      </c>
      <c r="I1708" t="s">
        <v>3927</v>
      </c>
      <c r="J1708" t="s">
        <v>3928</v>
      </c>
      <c r="K1708" t="s">
        <v>3929</v>
      </c>
      <c r="L1708">
        <v>19990528</v>
      </c>
      <c r="M1708" t="s">
        <v>3984</v>
      </c>
      <c r="N1708">
        <v>223271</v>
      </c>
      <c r="P1708">
        <v>2</v>
      </c>
      <c r="Q1708" t="s">
        <v>357</v>
      </c>
      <c r="S1708" t="s">
        <v>835</v>
      </c>
      <c r="X1708" t="s">
        <v>359</v>
      </c>
      <c r="Z1708" t="s">
        <v>360</v>
      </c>
    </row>
    <row r="1709" spans="1:26">
      <c r="A1709" t="s">
        <v>4036</v>
      </c>
      <c r="B1709">
        <v>49496638</v>
      </c>
      <c r="C1709" t="s">
        <v>4034</v>
      </c>
      <c r="D1709" t="s">
        <v>4035</v>
      </c>
      <c r="E1709" t="s">
        <v>351</v>
      </c>
      <c r="F1709">
        <v>23</v>
      </c>
      <c r="G1709" t="s">
        <v>352</v>
      </c>
      <c r="H1709">
        <v>22784</v>
      </c>
      <c r="I1709" t="s">
        <v>3927</v>
      </c>
      <c r="J1709" t="s">
        <v>3928</v>
      </c>
      <c r="K1709" t="s">
        <v>3929</v>
      </c>
      <c r="L1709">
        <v>19990513</v>
      </c>
      <c r="M1709" t="s">
        <v>4036</v>
      </c>
      <c r="N1709">
        <v>223271</v>
      </c>
      <c r="P1709">
        <v>2</v>
      </c>
      <c r="Q1709" t="s">
        <v>357</v>
      </c>
      <c r="S1709" t="s">
        <v>835</v>
      </c>
      <c r="X1709" t="s">
        <v>359</v>
      </c>
      <c r="Z1709" t="s">
        <v>360</v>
      </c>
    </row>
    <row r="1710" spans="1:26">
      <c r="A1710" t="s">
        <v>4024</v>
      </c>
      <c r="B1710">
        <v>50749530</v>
      </c>
      <c r="C1710" t="s">
        <v>4022</v>
      </c>
      <c r="D1710" t="s">
        <v>4023</v>
      </c>
      <c r="E1710" t="s">
        <v>351</v>
      </c>
      <c r="F1710">
        <v>23</v>
      </c>
      <c r="G1710" t="s">
        <v>352</v>
      </c>
      <c r="H1710">
        <v>22784</v>
      </c>
      <c r="I1710" t="s">
        <v>3927</v>
      </c>
      <c r="J1710" t="s">
        <v>3928</v>
      </c>
      <c r="K1710" t="s">
        <v>3929</v>
      </c>
      <c r="L1710">
        <v>20000212</v>
      </c>
      <c r="M1710" t="s">
        <v>4024</v>
      </c>
      <c r="N1710">
        <v>223271</v>
      </c>
      <c r="P1710">
        <v>2</v>
      </c>
      <c r="Q1710" t="s">
        <v>357</v>
      </c>
      <c r="S1710" t="s">
        <v>835</v>
      </c>
      <c r="X1710" t="s">
        <v>359</v>
      </c>
      <c r="Z1710" t="s">
        <v>360</v>
      </c>
    </row>
    <row r="1711" spans="1:26">
      <c r="A1711" t="s">
        <v>3945</v>
      </c>
      <c r="B1711">
        <v>51543523</v>
      </c>
      <c r="C1711" t="s">
        <v>3943</v>
      </c>
      <c r="D1711" t="s">
        <v>3944</v>
      </c>
      <c r="E1711" t="s">
        <v>351</v>
      </c>
      <c r="F1711">
        <v>23</v>
      </c>
      <c r="G1711" t="s">
        <v>352</v>
      </c>
      <c r="H1711">
        <v>22784</v>
      </c>
      <c r="I1711" t="s">
        <v>3927</v>
      </c>
      <c r="J1711" t="s">
        <v>3928</v>
      </c>
      <c r="K1711" t="s">
        <v>3929</v>
      </c>
      <c r="L1711">
        <v>19990617</v>
      </c>
      <c r="M1711" t="s">
        <v>3945</v>
      </c>
      <c r="N1711">
        <v>223271</v>
      </c>
      <c r="P1711">
        <v>2</v>
      </c>
      <c r="Q1711" t="s">
        <v>357</v>
      </c>
      <c r="S1711" t="s">
        <v>835</v>
      </c>
      <c r="X1711" t="s">
        <v>359</v>
      </c>
      <c r="Z1711" t="s">
        <v>360</v>
      </c>
    </row>
    <row r="1712" spans="1:26">
      <c r="A1712" t="s">
        <v>3990</v>
      </c>
      <c r="B1712">
        <v>58428229</v>
      </c>
      <c r="C1712" t="s">
        <v>3988</v>
      </c>
      <c r="D1712" t="s">
        <v>3989</v>
      </c>
      <c r="E1712" t="s">
        <v>351</v>
      </c>
      <c r="F1712">
        <v>23</v>
      </c>
      <c r="G1712" t="s">
        <v>352</v>
      </c>
      <c r="H1712">
        <v>22784</v>
      </c>
      <c r="I1712" t="s">
        <v>3927</v>
      </c>
      <c r="J1712" t="s">
        <v>3928</v>
      </c>
      <c r="K1712" t="s">
        <v>3929</v>
      </c>
      <c r="L1712">
        <v>19990711</v>
      </c>
      <c r="M1712" t="s">
        <v>3990</v>
      </c>
      <c r="N1712">
        <v>223271</v>
      </c>
      <c r="P1712">
        <v>2</v>
      </c>
      <c r="Q1712" t="s">
        <v>357</v>
      </c>
      <c r="S1712" t="s">
        <v>835</v>
      </c>
      <c r="X1712" t="s">
        <v>359</v>
      </c>
      <c r="Z1712" t="s">
        <v>360</v>
      </c>
    </row>
    <row r="1713" spans="1:26">
      <c r="A1713" t="s">
        <v>3993</v>
      </c>
      <c r="B1713">
        <v>59180831</v>
      </c>
      <c r="C1713" t="s">
        <v>3991</v>
      </c>
      <c r="D1713" t="s">
        <v>3992</v>
      </c>
      <c r="E1713" t="s">
        <v>351</v>
      </c>
      <c r="F1713">
        <v>23</v>
      </c>
      <c r="G1713" t="s">
        <v>352</v>
      </c>
      <c r="H1713">
        <v>22784</v>
      </c>
      <c r="I1713" t="s">
        <v>3927</v>
      </c>
      <c r="J1713" t="s">
        <v>3928</v>
      </c>
      <c r="K1713" t="s">
        <v>3929</v>
      </c>
      <c r="L1713">
        <v>19991215</v>
      </c>
      <c r="M1713" t="s">
        <v>3993</v>
      </c>
      <c r="N1713">
        <v>223271</v>
      </c>
      <c r="P1713">
        <v>2</v>
      </c>
      <c r="Q1713" t="s">
        <v>357</v>
      </c>
      <c r="S1713" t="s">
        <v>835</v>
      </c>
      <c r="X1713" t="s">
        <v>359</v>
      </c>
      <c r="Z1713" t="s">
        <v>360</v>
      </c>
    </row>
    <row r="1714" spans="1:26">
      <c r="A1714" t="s">
        <v>3975</v>
      </c>
      <c r="B1714">
        <v>72823931</v>
      </c>
      <c r="C1714" t="s">
        <v>3973</v>
      </c>
      <c r="D1714" t="s">
        <v>3974</v>
      </c>
      <c r="E1714" t="s">
        <v>351</v>
      </c>
      <c r="F1714">
        <v>23</v>
      </c>
      <c r="G1714" t="s">
        <v>352</v>
      </c>
      <c r="H1714">
        <v>22784</v>
      </c>
      <c r="I1714" t="s">
        <v>3927</v>
      </c>
      <c r="J1714" t="s">
        <v>3928</v>
      </c>
      <c r="K1714" t="s">
        <v>3929</v>
      </c>
      <c r="L1714">
        <v>19990723</v>
      </c>
      <c r="M1714" t="s">
        <v>3975</v>
      </c>
      <c r="N1714">
        <v>223271</v>
      </c>
      <c r="P1714">
        <v>2</v>
      </c>
      <c r="Q1714" t="s">
        <v>357</v>
      </c>
      <c r="S1714" t="s">
        <v>835</v>
      </c>
      <c r="X1714" t="s">
        <v>359</v>
      </c>
      <c r="Z1714" t="s">
        <v>360</v>
      </c>
    </row>
    <row r="1715" spans="1:26">
      <c r="A1715" t="s">
        <v>3942</v>
      </c>
      <c r="B1715">
        <v>77646232</v>
      </c>
      <c r="C1715" t="s">
        <v>3940</v>
      </c>
      <c r="D1715" t="s">
        <v>3941</v>
      </c>
      <c r="E1715" t="s">
        <v>351</v>
      </c>
      <c r="F1715">
        <v>23</v>
      </c>
      <c r="G1715" t="s">
        <v>352</v>
      </c>
      <c r="H1715">
        <v>22784</v>
      </c>
      <c r="I1715" t="s">
        <v>3927</v>
      </c>
      <c r="J1715" t="s">
        <v>3928</v>
      </c>
      <c r="K1715" t="s">
        <v>3929</v>
      </c>
      <c r="L1715">
        <v>19981008</v>
      </c>
      <c r="M1715" t="s">
        <v>3942</v>
      </c>
      <c r="N1715">
        <v>223271</v>
      </c>
      <c r="P1715">
        <v>3</v>
      </c>
      <c r="Q1715" t="s">
        <v>357</v>
      </c>
      <c r="S1715" t="s">
        <v>835</v>
      </c>
      <c r="X1715" t="s">
        <v>359</v>
      </c>
      <c r="Z1715" t="s">
        <v>360</v>
      </c>
    </row>
    <row r="1716" spans="1:26">
      <c r="A1716" t="s">
        <v>4011</v>
      </c>
      <c r="B1716">
        <v>77646333</v>
      </c>
      <c r="C1716" t="s">
        <v>4009</v>
      </c>
      <c r="D1716" t="s">
        <v>4010</v>
      </c>
      <c r="E1716" t="s">
        <v>351</v>
      </c>
      <c r="F1716">
        <v>23</v>
      </c>
      <c r="G1716" t="s">
        <v>352</v>
      </c>
      <c r="H1716">
        <v>22784</v>
      </c>
      <c r="I1716" t="s">
        <v>3927</v>
      </c>
      <c r="J1716" t="s">
        <v>3928</v>
      </c>
      <c r="K1716" t="s">
        <v>3929</v>
      </c>
      <c r="L1716">
        <v>19980629</v>
      </c>
      <c r="M1716" t="s">
        <v>4011</v>
      </c>
      <c r="N1716">
        <v>223271</v>
      </c>
      <c r="P1716">
        <v>3</v>
      </c>
      <c r="Q1716" t="s">
        <v>357</v>
      </c>
      <c r="S1716" t="s">
        <v>835</v>
      </c>
      <c r="X1716" t="s">
        <v>359</v>
      </c>
      <c r="Z1716" t="s">
        <v>360</v>
      </c>
    </row>
    <row r="1717" spans="1:26">
      <c r="A1717" t="s">
        <v>3966</v>
      </c>
      <c r="B1717">
        <v>77646535</v>
      </c>
      <c r="C1717" t="s">
        <v>3964</v>
      </c>
      <c r="D1717" t="s">
        <v>3965</v>
      </c>
      <c r="E1717" t="s">
        <v>351</v>
      </c>
      <c r="F1717">
        <v>23</v>
      </c>
      <c r="G1717" t="s">
        <v>352</v>
      </c>
      <c r="H1717">
        <v>22784</v>
      </c>
      <c r="I1717" t="s">
        <v>3927</v>
      </c>
      <c r="J1717" t="s">
        <v>3928</v>
      </c>
      <c r="K1717" t="s">
        <v>3929</v>
      </c>
      <c r="L1717">
        <v>19980630</v>
      </c>
      <c r="M1717" t="s">
        <v>3966</v>
      </c>
      <c r="N1717">
        <v>223271</v>
      </c>
      <c r="P1717">
        <v>3</v>
      </c>
      <c r="Q1717" t="s">
        <v>357</v>
      </c>
      <c r="S1717" t="s">
        <v>835</v>
      </c>
      <c r="X1717" t="s">
        <v>359</v>
      </c>
      <c r="Z1717" t="s">
        <v>360</v>
      </c>
    </row>
    <row r="1718" spans="1:26">
      <c r="A1718" t="s">
        <v>3960</v>
      </c>
      <c r="B1718">
        <v>77646636</v>
      </c>
      <c r="C1718" t="s">
        <v>3958</v>
      </c>
      <c r="D1718" t="s">
        <v>3959</v>
      </c>
      <c r="E1718" t="s">
        <v>351</v>
      </c>
      <c r="F1718">
        <v>23</v>
      </c>
      <c r="G1718" t="s">
        <v>352</v>
      </c>
      <c r="H1718">
        <v>22784</v>
      </c>
      <c r="I1718" t="s">
        <v>3927</v>
      </c>
      <c r="J1718" t="s">
        <v>3928</v>
      </c>
      <c r="K1718" t="s">
        <v>3929</v>
      </c>
      <c r="L1718">
        <v>19981221</v>
      </c>
      <c r="M1718" t="s">
        <v>3960</v>
      </c>
      <c r="N1718">
        <v>223271</v>
      </c>
      <c r="P1718">
        <v>3</v>
      </c>
      <c r="Q1718" t="s">
        <v>357</v>
      </c>
      <c r="S1718" t="s">
        <v>835</v>
      </c>
      <c r="X1718" t="s">
        <v>359</v>
      </c>
      <c r="Z1718" t="s">
        <v>360</v>
      </c>
    </row>
    <row r="1719" spans="1:26">
      <c r="A1719" t="s">
        <v>3963</v>
      </c>
      <c r="B1719">
        <v>95753130</v>
      </c>
      <c r="C1719" t="s">
        <v>3961</v>
      </c>
      <c r="D1719" t="s">
        <v>3962</v>
      </c>
      <c r="E1719" t="s">
        <v>351</v>
      </c>
      <c r="F1719">
        <v>23</v>
      </c>
      <c r="G1719" t="s">
        <v>352</v>
      </c>
      <c r="H1719">
        <v>22784</v>
      </c>
      <c r="I1719" t="s">
        <v>3927</v>
      </c>
      <c r="J1719" t="s">
        <v>3928</v>
      </c>
      <c r="K1719" t="s">
        <v>3929</v>
      </c>
      <c r="L1719">
        <v>19990901</v>
      </c>
      <c r="M1719" t="s">
        <v>3963</v>
      </c>
      <c r="N1719">
        <v>223271</v>
      </c>
      <c r="P1719">
        <v>2</v>
      </c>
      <c r="Q1719" t="s">
        <v>357</v>
      </c>
      <c r="S1719" t="s">
        <v>835</v>
      </c>
      <c r="X1719" t="s">
        <v>359</v>
      </c>
      <c r="Z1719" t="s">
        <v>360</v>
      </c>
    </row>
    <row r="1720" spans="1:26">
      <c r="A1720" t="s">
        <v>3972</v>
      </c>
      <c r="B1720">
        <v>61398431</v>
      </c>
      <c r="C1720" t="s">
        <v>3970</v>
      </c>
      <c r="D1720" t="s">
        <v>3971</v>
      </c>
      <c r="E1720" t="s">
        <v>351</v>
      </c>
      <c r="F1720">
        <v>23</v>
      </c>
      <c r="G1720" t="s">
        <v>352</v>
      </c>
      <c r="H1720">
        <v>22784</v>
      </c>
      <c r="I1720" t="s">
        <v>3927</v>
      </c>
      <c r="J1720" t="s">
        <v>3928</v>
      </c>
      <c r="K1720" t="s">
        <v>3929</v>
      </c>
      <c r="L1720">
        <v>20000630</v>
      </c>
      <c r="M1720" t="s">
        <v>3972</v>
      </c>
      <c r="N1720">
        <v>223271</v>
      </c>
      <c r="P1720">
        <v>1</v>
      </c>
      <c r="Q1720" t="s">
        <v>357</v>
      </c>
      <c r="S1720" t="s">
        <v>835</v>
      </c>
      <c r="X1720" t="s">
        <v>359</v>
      </c>
      <c r="Z1720" t="s">
        <v>360</v>
      </c>
    </row>
    <row r="1721" spans="1:26">
      <c r="A1721" t="s">
        <v>4008</v>
      </c>
      <c r="B1721">
        <v>61563829</v>
      </c>
      <c r="C1721" t="s">
        <v>4006</v>
      </c>
      <c r="D1721" t="s">
        <v>4007</v>
      </c>
      <c r="E1721" t="s">
        <v>351</v>
      </c>
      <c r="F1721">
        <v>23</v>
      </c>
      <c r="G1721" t="s">
        <v>352</v>
      </c>
      <c r="H1721">
        <v>22784</v>
      </c>
      <c r="I1721" t="s">
        <v>3927</v>
      </c>
      <c r="J1721" t="s">
        <v>3928</v>
      </c>
      <c r="K1721" t="s">
        <v>3929</v>
      </c>
      <c r="L1721">
        <v>20000615</v>
      </c>
      <c r="M1721" t="s">
        <v>4008</v>
      </c>
      <c r="N1721">
        <v>223271</v>
      </c>
      <c r="P1721">
        <v>1</v>
      </c>
      <c r="Q1721" t="s">
        <v>357</v>
      </c>
      <c r="S1721" t="s">
        <v>835</v>
      </c>
      <c r="X1721" t="s">
        <v>359</v>
      </c>
      <c r="Z1721" t="s">
        <v>360</v>
      </c>
    </row>
    <row r="1722" spans="1:26">
      <c r="A1722" t="s">
        <v>3951</v>
      </c>
      <c r="B1722">
        <v>61564022</v>
      </c>
      <c r="C1722" t="s">
        <v>3949</v>
      </c>
      <c r="D1722" t="s">
        <v>3950</v>
      </c>
      <c r="E1722" t="s">
        <v>351</v>
      </c>
      <c r="F1722">
        <v>23</v>
      </c>
      <c r="G1722" t="s">
        <v>352</v>
      </c>
      <c r="H1722">
        <v>22784</v>
      </c>
      <c r="I1722" t="s">
        <v>3927</v>
      </c>
      <c r="J1722" t="s">
        <v>3928</v>
      </c>
      <c r="K1722" t="s">
        <v>3929</v>
      </c>
      <c r="L1722">
        <v>20000928</v>
      </c>
      <c r="M1722" t="s">
        <v>3951</v>
      </c>
      <c r="N1722">
        <v>223271</v>
      </c>
      <c r="P1722">
        <v>1</v>
      </c>
      <c r="Q1722" t="s">
        <v>357</v>
      </c>
      <c r="S1722" t="s">
        <v>835</v>
      </c>
      <c r="X1722" t="s">
        <v>359</v>
      </c>
      <c r="Z1722" t="s">
        <v>360</v>
      </c>
    </row>
    <row r="1723" spans="1:26">
      <c r="A1723" t="s">
        <v>3996</v>
      </c>
      <c r="B1723">
        <v>72821121</v>
      </c>
      <c r="C1723" t="s">
        <v>3994</v>
      </c>
      <c r="D1723" t="s">
        <v>3995</v>
      </c>
      <c r="E1723" t="s">
        <v>351</v>
      </c>
      <c r="F1723">
        <v>23</v>
      </c>
      <c r="G1723" t="s">
        <v>352</v>
      </c>
      <c r="H1723">
        <v>22784</v>
      </c>
      <c r="I1723" t="s">
        <v>3927</v>
      </c>
      <c r="J1723" t="s">
        <v>3928</v>
      </c>
      <c r="K1723" t="s">
        <v>3929</v>
      </c>
      <c r="L1723">
        <v>20001218</v>
      </c>
      <c r="M1723" t="s">
        <v>3996</v>
      </c>
      <c r="N1723">
        <v>223271</v>
      </c>
      <c r="P1723">
        <v>1</v>
      </c>
      <c r="Q1723" t="s">
        <v>357</v>
      </c>
      <c r="S1723" t="s">
        <v>835</v>
      </c>
      <c r="X1723" t="s">
        <v>359</v>
      </c>
      <c r="Z1723" t="s">
        <v>360</v>
      </c>
    </row>
    <row r="1724" spans="1:26">
      <c r="A1724" t="s">
        <v>3981</v>
      </c>
      <c r="B1724">
        <v>72879033</v>
      </c>
      <c r="C1724" t="s">
        <v>3979</v>
      </c>
      <c r="D1724" t="s">
        <v>3980</v>
      </c>
      <c r="E1724" t="s">
        <v>351</v>
      </c>
      <c r="F1724">
        <v>23</v>
      </c>
      <c r="G1724" t="s">
        <v>352</v>
      </c>
      <c r="H1724">
        <v>22784</v>
      </c>
      <c r="I1724" t="s">
        <v>3927</v>
      </c>
      <c r="J1724" t="s">
        <v>3928</v>
      </c>
      <c r="K1724" t="s">
        <v>3929</v>
      </c>
      <c r="L1724">
        <v>20000529</v>
      </c>
      <c r="M1724" t="s">
        <v>3981</v>
      </c>
      <c r="N1724">
        <v>223271</v>
      </c>
      <c r="P1724">
        <v>1</v>
      </c>
      <c r="Q1724" t="s">
        <v>357</v>
      </c>
      <c r="S1724" t="s">
        <v>835</v>
      </c>
      <c r="X1724" t="s">
        <v>359</v>
      </c>
      <c r="Z1724" t="s">
        <v>360</v>
      </c>
    </row>
    <row r="1725" spans="1:26">
      <c r="A1725" t="s">
        <v>4017</v>
      </c>
      <c r="B1725">
        <v>73293529</v>
      </c>
      <c r="C1725" t="s">
        <v>4015</v>
      </c>
      <c r="D1725" t="s">
        <v>4016</v>
      </c>
      <c r="E1725" t="s">
        <v>351</v>
      </c>
      <c r="F1725">
        <v>23</v>
      </c>
      <c r="G1725" t="s">
        <v>352</v>
      </c>
      <c r="H1725">
        <v>22784</v>
      </c>
      <c r="I1725" t="s">
        <v>3927</v>
      </c>
      <c r="J1725" t="s">
        <v>3928</v>
      </c>
      <c r="K1725" t="s">
        <v>3929</v>
      </c>
      <c r="L1725">
        <v>20001031</v>
      </c>
      <c r="M1725" t="s">
        <v>4017</v>
      </c>
      <c r="N1725">
        <v>223271</v>
      </c>
      <c r="P1725">
        <v>1</v>
      </c>
      <c r="Q1725" t="s">
        <v>357</v>
      </c>
      <c r="S1725" t="s">
        <v>835</v>
      </c>
      <c r="X1725" t="s">
        <v>359</v>
      </c>
      <c r="Z1725" t="s">
        <v>360</v>
      </c>
    </row>
    <row r="1726" spans="1:26">
      <c r="A1726" t="s">
        <v>3978</v>
      </c>
      <c r="B1726">
        <v>85010620</v>
      </c>
      <c r="C1726" t="s">
        <v>3976</v>
      </c>
      <c r="D1726" t="s">
        <v>3977</v>
      </c>
      <c r="E1726" t="s">
        <v>351</v>
      </c>
      <c r="F1726">
        <v>23</v>
      </c>
      <c r="G1726" t="s">
        <v>352</v>
      </c>
      <c r="H1726">
        <v>22784</v>
      </c>
      <c r="I1726" t="s">
        <v>3927</v>
      </c>
      <c r="J1726" t="s">
        <v>3928</v>
      </c>
      <c r="K1726" t="s">
        <v>3929</v>
      </c>
      <c r="L1726">
        <v>20000729</v>
      </c>
      <c r="M1726" t="s">
        <v>3978</v>
      </c>
      <c r="N1726">
        <v>223271</v>
      </c>
      <c r="P1726">
        <v>1</v>
      </c>
      <c r="Q1726" t="s">
        <v>357</v>
      </c>
      <c r="S1726" t="s">
        <v>835</v>
      </c>
      <c r="X1726" t="s">
        <v>359</v>
      </c>
      <c r="Z1726" t="s">
        <v>360</v>
      </c>
    </row>
    <row r="1727" spans="1:26">
      <c r="A1727" t="s">
        <v>4005</v>
      </c>
      <c r="B1727">
        <v>99389846</v>
      </c>
      <c r="C1727" t="s">
        <v>4003</v>
      </c>
      <c r="D1727" t="s">
        <v>4004</v>
      </c>
      <c r="E1727" t="s">
        <v>351</v>
      </c>
      <c r="F1727">
        <v>23</v>
      </c>
      <c r="G1727" t="s">
        <v>352</v>
      </c>
      <c r="H1727">
        <v>22784</v>
      </c>
      <c r="I1727" t="s">
        <v>3927</v>
      </c>
      <c r="J1727" t="s">
        <v>3928</v>
      </c>
      <c r="K1727" t="s">
        <v>3929</v>
      </c>
      <c r="L1727">
        <v>20000929</v>
      </c>
      <c r="M1727" t="s">
        <v>4005</v>
      </c>
      <c r="N1727">
        <v>223271</v>
      </c>
      <c r="P1727">
        <v>1</v>
      </c>
      <c r="Q1727" t="s">
        <v>357</v>
      </c>
      <c r="S1727" t="s">
        <v>835</v>
      </c>
      <c r="X1727" t="s">
        <v>359</v>
      </c>
      <c r="Z1727" t="s">
        <v>360</v>
      </c>
    </row>
    <row r="1728" spans="1:26">
      <c r="A1728" t="s">
        <v>3969</v>
      </c>
      <c r="B1728">
        <v>99390939</v>
      </c>
      <c r="C1728" t="s">
        <v>3967</v>
      </c>
      <c r="D1728" t="s">
        <v>3968</v>
      </c>
      <c r="E1728" t="s">
        <v>351</v>
      </c>
      <c r="F1728">
        <v>23</v>
      </c>
      <c r="G1728" t="s">
        <v>352</v>
      </c>
      <c r="H1728">
        <v>22784</v>
      </c>
      <c r="I1728" t="s">
        <v>3927</v>
      </c>
      <c r="J1728" t="s">
        <v>3928</v>
      </c>
      <c r="K1728" t="s">
        <v>3929</v>
      </c>
      <c r="L1728">
        <v>20000519</v>
      </c>
      <c r="M1728" t="s">
        <v>3969</v>
      </c>
      <c r="N1728">
        <v>223271</v>
      </c>
      <c r="P1728">
        <v>1</v>
      </c>
      <c r="Q1728" t="s">
        <v>357</v>
      </c>
      <c r="S1728" t="s">
        <v>835</v>
      </c>
      <c r="X1728" t="s">
        <v>359</v>
      </c>
      <c r="Z1728" t="s">
        <v>360</v>
      </c>
    </row>
    <row r="1729" spans="1:26">
      <c r="A1729" t="s">
        <v>2552</v>
      </c>
      <c r="B1729">
        <v>76406124</v>
      </c>
      <c r="C1729" t="s">
        <v>2550</v>
      </c>
      <c r="D1729" t="s">
        <v>2551</v>
      </c>
      <c r="E1729" t="s">
        <v>393</v>
      </c>
      <c r="F1729">
        <v>23</v>
      </c>
      <c r="G1729" t="s">
        <v>352</v>
      </c>
      <c r="H1729">
        <v>26225</v>
      </c>
      <c r="I1729" t="s">
        <v>2540</v>
      </c>
      <c r="J1729" t="s">
        <v>2541</v>
      </c>
      <c r="K1729" t="s">
        <v>2542</v>
      </c>
      <c r="L1729">
        <v>19990202</v>
      </c>
      <c r="M1729" t="s">
        <v>2552</v>
      </c>
      <c r="N1729">
        <v>223272</v>
      </c>
      <c r="P1729">
        <v>3</v>
      </c>
      <c r="Q1729" t="s">
        <v>357</v>
      </c>
      <c r="S1729" t="s">
        <v>358</v>
      </c>
      <c r="X1729" t="s">
        <v>359</v>
      </c>
      <c r="Z1729" t="s">
        <v>360</v>
      </c>
    </row>
    <row r="1730" spans="1:26">
      <c r="A1730" t="s">
        <v>2567</v>
      </c>
      <c r="B1730">
        <v>76406629</v>
      </c>
      <c r="C1730" t="s">
        <v>2565</v>
      </c>
      <c r="D1730" t="s">
        <v>2566</v>
      </c>
      <c r="E1730" t="s">
        <v>393</v>
      </c>
      <c r="F1730">
        <v>23</v>
      </c>
      <c r="G1730" t="s">
        <v>352</v>
      </c>
      <c r="H1730">
        <v>26225</v>
      </c>
      <c r="I1730" t="s">
        <v>2540</v>
      </c>
      <c r="J1730" t="s">
        <v>2541</v>
      </c>
      <c r="K1730" t="s">
        <v>2542</v>
      </c>
      <c r="L1730">
        <v>19980408</v>
      </c>
      <c r="M1730" t="s">
        <v>2567</v>
      </c>
      <c r="N1730">
        <v>223272</v>
      </c>
      <c r="P1730">
        <v>3</v>
      </c>
      <c r="Q1730" t="s">
        <v>357</v>
      </c>
      <c r="S1730" t="s">
        <v>358</v>
      </c>
      <c r="X1730" t="s">
        <v>359</v>
      </c>
      <c r="Z1730" t="s">
        <v>360</v>
      </c>
    </row>
    <row r="1731" spans="1:26">
      <c r="A1731" t="s">
        <v>2583</v>
      </c>
      <c r="B1731">
        <v>76407529</v>
      </c>
      <c r="C1731" t="s">
        <v>2581</v>
      </c>
      <c r="D1731" t="s">
        <v>2582</v>
      </c>
      <c r="E1731" t="s">
        <v>393</v>
      </c>
      <c r="F1731">
        <v>23</v>
      </c>
      <c r="G1731" t="s">
        <v>352</v>
      </c>
      <c r="H1731">
        <v>26225</v>
      </c>
      <c r="I1731" t="s">
        <v>2540</v>
      </c>
      <c r="J1731" t="s">
        <v>2541</v>
      </c>
      <c r="K1731" t="s">
        <v>2542</v>
      </c>
      <c r="L1731">
        <v>19981215</v>
      </c>
      <c r="M1731" t="s">
        <v>2583</v>
      </c>
      <c r="N1731">
        <v>223272</v>
      </c>
      <c r="P1731">
        <v>3</v>
      </c>
      <c r="Q1731" t="s">
        <v>357</v>
      </c>
      <c r="S1731" t="s">
        <v>358</v>
      </c>
      <c r="X1731" t="s">
        <v>359</v>
      </c>
      <c r="Z1731" t="s">
        <v>360</v>
      </c>
    </row>
    <row r="1732" spans="1:26">
      <c r="A1732" t="s">
        <v>2570</v>
      </c>
      <c r="B1732">
        <v>96784943</v>
      </c>
      <c r="C1732" t="s">
        <v>2568</v>
      </c>
      <c r="D1732" t="s">
        <v>2569</v>
      </c>
      <c r="E1732" t="s">
        <v>393</v>
      </c>
      <c r="F1732">
        <v>23</v>
      </c>
      <c r="G1732" t="s">
        <v>352</v>
      </c>
      <c r="H1732">
        <v>26225</v>
      </c>
      <c r="I1732" t="s">
        <v>2540</v>
      </c>
      <c r="J1732" t="s">
        <v>2541</v>
      </c>
      <c r="K1732" t="s">
        <v>2542</v>
      </c>
      <c r="L1732">
        <v>19990413</v>
      </c>
      <c r="M1732" t="s">
        <v>2570</v>
      </c>
      <c r="N1732">
        <v>223272</v>
      </c>
      <c r="P1732">
        <v>2</v>
      </c>
      <c r="Q1732" t="s">
        <v>357</v>
      </c>
      <c r="S1732" t="s">
        <v>358</v>
      </c>
      <c r="X1732" t="s">
        <v>359</v>
      </c>
      <c r="Z1732" t="s">
        <v>360</v>
      </c>
    </row>
    <row r="1733" spans="1:26">
      <c r="A1733" t="s">
        <v>2573</v>
      </c>
      <c r="B1733">
        <v>81547833</v>
      </c>
      <c r="C1733" t="s">
        <v>2571</v>
      </c>
      <c r="D1733" t="s">
        <v>2572</v>
      </c>
      <c r="E1733" t="s">
        <v>393</v>
      </c>
      <c r="F1733">
        <v>23</v>
      </c>
      <c r="G1733" t="s">
        <v>352</v>
      </c>
      <c r="H1733">
        <v>26225</v>
      </c>
      <c r="I1733" t="s">
        <v>2540</v>
      </c>
      <c r="J1733" t="s">
        <v>2541</v>
      </c>
      <c r="K1733" t="s">
        <v>2542</v>
      </c>
      <c r="L1733">
        <v>20010122</v>
      </c>
      <c r="M1733" t="s">
        <v>2573</v>
      </c>
      <c r="N1733">
        <v>223272</v>
      </c>
      <c r="P1733">
        <v>1</v>
      </c>
      <c r="Q1733" t="s">
        <v>357</v>
      </c>
      <c r="S1733" t="s">
        <v>358</v>
      </c>
      <c r="X1733" t="s">
        <v>359</v>
      </c>
      <c r="Z1733" t="s">
        <v>360</v>
      </c>
    </row>
    <row r="1734" spans="1:26">
      <c r="A1734" t="s">
        <v>2561</v>
      </c>
      <c r="B1734">
        <v>98997446</v>
      </c>
      <c r="C1734" t="s">
        <v>2559</v>
      </c>
      <c r="D1734" t="s">
        <v>2560</v>
      </c>
      <c r="E1734" t="s">
        <v>393</v>
      </c>
      <c r="F1734">
        <v>23</v>
      </c>
      <c r="G1734" t="s">
        <v>352</v>
      </c>
      <c r="H1734">
        <v>26225</v>
      </c>
      <c r="I1734" t="s">
        <v>2540</v>
      </c>
      <c r="J1734" t="s">
        <v>2541</v>
      </c>
      <c r="K1734" t="s">
        <v>2542</v>
      </c>
      <c r="L1734">
        <v>20010326</v>
      </c>
      <c r="M1734" t="s">
        <v>2561</v>
      </c>
      <c r="N1734">
        <v>223272</v>
      </c>
      <c r="P1734">
        <v>1</v>
      </c>
      <c r="Q1734" t="s">
        <v>357</v>
      </c>
      <c r="S1734" t="s">
        <v>358</v>
      </c>
      <c r="X1734" t="s">
        <v>359</v>
      </c>
      <c r="Z1734" t="s">
        <v>360</v>
      </c>
    </row>
    <row r="1735" spans="1:26">
      <c r="A1735" t="s">
        <v>2549</v>
      </c>
      <c r="B1735">
        <v>98998043</v>
      </c>
      <c r="C1735" t="s">
        <v>2547</v>
      </c>
      <c r="D1735" t="s">
        <v>2548</v>
      </c>
      <c r="E1735" t="s">
        <v>393</v>
      </c>
      <c r="F1735">
        <v>23</v>
      </c>
      <c r="G1735" t="s">
        <v>352</v>
      </c>
      <c r="H1735">
        <v>26225</v>
      </c>
      <c r="I1735" t="s">
        <v>2540</v>
      </c>
      <c r="J1735" t="s">
        <v>2541</v>
      </c>
      <c r="K1735" t="s">
        <v>2542</v>
      </c>
      <c r="L1735">
        <v>20001222</v>
      </c>
      <c r="M1735" t="s">
        <v>2549</v>
      </c>
      <c r="N1735">
        <v>223272</v>
      </c>
      <c r="P1735">
        <v>1</v>
      </c>
      <c r="Q1735" t="s">
        <v>357</v>
      </c>
      <c r="S1735" t="s">
        <v>358</v>
      </c>
      <c r="X1735" t="s">
        <v>359</v>
      </c>
      <c r="Z1735" t="s">
        <v>360</v>
      </c>
    </row>
    <row r="1736" spans="1:26">
      <c r="A1736" t="s">
        <v>2546</v>
      </c>
      <c r="B1736">
        <v>98998245</v>
      </c>
      <c r="C1736" t="s">
        <v>2544</v>
      </c>
      <c r="D1736" t="s">
        <v>2545</v>
      </c>
      <c r="E1736" t="s">
        <v>393</v>
      </c>
      <c r="F1736">
        <v>23</v>
      </c>
      <c r="G1736" t="s">
        <v>352</v>
      </c>
      <c r="H1736">
        <v>26225</v>
      </c>
      <c r="I1736" t="s">
        <v>2540</v>
      </c>
      <c r="J1736" t="s">
        <v>2541</v>
      </c>
      <c r="K1736" t="s">
        <v>2542</v>
      </c>
      <c r="L1736">
        <v>20001218</v>
      </c>
      <c r="M1736" t="s">
        <v>2546</v>
      </c>
      <c r="N1736">
        <v>223272</v>
      </c>
      <c r="P1736">
        <v>1</v>
      </c>
      <c r="Q1736" t="s">
        <v>357</v>
      </c>
      <c r="S1736" t="s">
        <v>358</v>
      </c>
      <c r="X1736" t="s">
        <v>359</v>
      </c>
      <c r="Z1736" t="s">
        <v>360</v>
      </c>
    </row>
    <row r="1737" spans="1:26">
      <c r="A1737" t="s">
        <v>2555</v>
      </c>
      <c r="B1737">
        <v>53552323</v>
      </c>
      <c r="C1737" t="s">
        <v>2553</v>
      </c>
      <c r="D1737" t="s">
        <v>2554</v>
      </c>
      <c r="E1737" t="s">
        <v>351</v>
      </c>
      <c r="F1737">
        <v>23</v>
      </c>
      <c r="G1737" t="s">
        <v>352</v>
      </c>
      <c r="H1737">
        <v>26225</v>
      </c>
      <c r="I1737" t="s">
        <v>2540</v>
      </c>
      <c r="J1737" t="s">
        <v>2541</v>
      </c>
      <c r="K1737" t="s">
        <v>2542</v>
      </c>
      <c r="L1737">
        <v>19990707</v>
      </c>
      <c r="M1737" t="s">
        <v>2555</v>
      </c>
      <c r="N1737">
        <v>223272</v>
      </c>
      <c r="P1737">
        <v>2</v>
      </c>
      <c r="Q1737" t="s">
        <v>357</v>
      </c>
      <c r="S1737" t="s">
        <v>358</v>
      </c>
      <c r="X1737" t="s">
        <v>359</v>
      </c>
      <c r="Z1737" t="s">
        <v>360</v>
      </c>
    </row>
    <row r="1738" spans="1:26">
      <c r="A1738" t="s">
        <v>2543</v>
      </c>
      <c r="B1738">
        <v>76407024</v>
      </c>
      <c r="C1738" t="s">
        <v>2538</v>
      </c>
      <c r="D1738" t="s">
        <v>2539</v>
      </c>
      <c r="E1738" t="s">
        <v>351</v>
      </c>
      <c r="F1738">
        <v>23</v>
      </c>
      <c r="G1738" t="s">
        <v>352</v>
      </c>
      <c r="H1738">
        <v>26225</v>
      </c>
      <c r="I1738" t="s">
        <v>2540</v>
      </c>
      <c r="J1738" t="s">
        <v>2541</v>
      </c>
      <c r="K1738" t="s">
        <v>2542</v>
      </c>
      <c r="L1738">
        <v>19980424</v>
      </c>
      <c r="M1738" t="s">
        <v>2543</v>
      </c>
      <c r="N1738">
        <v>223272</v>
      </c>
      <c r="P1738">
        <v>3</v>
      </c>
      <c r="Q1738" t="s">
        <v>357</v>
      </c>
      <c r="S1738" t="s">
        <v>358</v>
      </c>
      <c r="X1738" t="s">
        <v>359</v>
      </c>
      <c r="Z1738" t="s">
        <v>360</v>
      </c>
    </row>
    <row r="1739" spans="1:26">
      <c r="A1739" t="s">
        <v>2576</v>
      </c>
      <c r="B1739">
        <v>76407226</v>
      </c>
      <c r="C1739" t="s">
        <v>2574</v>
      </c>
      <c r="D1739" t="s">
        <v>2575</v>
      </c>
      <c r="E1739" t="s">
        <v>351</v>
      </c>
      <c r="F1739">
        <v>23</v>
      </c>
      <c r="G1739" t="s">
        <v>352</v>
      </c>
      <c r="H1739">
        <v>26225</v>
      </c>
      <c r="I1739" t="s">
        <v>2540</v>
      </c>
      <c r="J1739" t="s">
        <v>2541</v>
      </c>
      <c r="K1739" t="s">
        <v>2542</v>
      </c>
      <c r="L1739">
        <v>19981019</v>
      </c>
      <c r="M1739" t="s">
        <v>2576</v>
      </c>
      <c r="N1739">
        <v>223272</v>
      </c>
      <c r="P1739">
        <v>3</v>
      </c>
      <c r="Q1739" t="s">
        <v>357</v>
      </c>
      <c r="S1739" t="s">
        <v>358</v>
      </c>
      <c r="X1739" t="s">
        <v>359</v>
      </c>
      <c r="Z1739" t="s">
        <v>360</v>
      </c>
    </row>
    <row r="1740" spans="1:26">
      <c r="A1740" t="s">
        <v>2564</v>
      </c>
      <c r="B1740">
        <v>87754435</v>
      </c>
      <c r="C1740" t="s">
        <v>2562</v>
      </c>
      <c r="D1740" t="s">
        <v>2563</v>
      </c>
      <c r="E1740" t="s">
        <v>351</v>
      </c>
      <c r="F1740">
        <v>23</v>
      </c>
      <c r="G1740" t="s">
        <v>352</v>
      </c>
      <c r="H1740">
        <v>26225</v>
      </c>
      <c r="I1740" t="s">
        <v>2540</v>
      </c>
      <c r="J1740" t="s">
        <v>2541</v>
      </c>
      <c r="K1740" t="s">
        <v>2542</v>
      </c>
      <c r="L1740">
        <v>19990804</v>
      </c>
      <c r="M1740" t="s">
        <v>2564</v>
      </c>
      <c r="N1740">
        <v>223272</v>
      </c>
      <c r="P1740">
        <v>2</v>
      </c>
      <c r="Q1740" t="s">
        <v>357</v>
      </c>
      <c r="S1740" t="s">
        <v>358</v>
      </c>
      <c r="X1740" t="s">
        <v>359</v>
      </c>
      <c r="Z1740" t="s">
        <v>360</v>
      </c>
    </row>
    <row r="1741" spans="1:26">
      <c r="A1741" t="s">
        <v>2579</v>
      </c>
      <c r="B1741">
        <v>87756841</v>
      </c>
      <c r="C1741" t="s">
        <v>2577</v>
      </c>
      <c r="D1741" t="s">
        <v>2578</v>
      </c>
      <c r="E1741" t="s">
        <v>351</v>
      </c>
      <c r="F1741">
        <v>23</v>
      </c>
      <c r="G1741" t="s">
        <v>352</v>
      </c>
      <c r="H1741">
        <v>26225</v>
      </c>
      <c r="I1741" t="s">
        <v>2540</v>
      </c>
      <c r="J1741" t="s">
        <v>2541</v>
      </c>
      <c r="K1741" t="s">
        <v>2542</v>
      </c>
      <c r="L1741">
        <v>19991010</v>
      </c>
      <c r="M1741" t="s">
        <v>2579</v>
      </c>
      <c r="N1741">
        <v>223272</v>
      </c>
      <c r="O1741" t="s">
        <v>2580</v>
      </c>
      <c r="P1741">
        <v>2</v>
      </c>
      <c r="Q1741" t="s">
        <v>357</v>
      </c>
      <c r="S1741" t="s">
        <v>358</v>
      </c>
      <c r="X1741" t="s">
        <v>359</v>
      </c>
      <c r="Z1741" t="s">
        <v>360</v>
      </c>
    </row>
    <row r="1742" spans="1:26">
      <c r="A1742" t="s">
        <v>2558</v>
      </c>
      <c r="B1742">
        <v>87757135</v>
      </c>
      <c r="C1742" t="s">
        <v>2556</v>
      </c>
      <c r="D1742" t="s">
        <v>2557</v>
      </c>
      <c r="E1742" t="s">
        <v>351</v>
      </c>
      <c r="F1742">
        <v>23</v>
      </c>
      <c r="G1742" t="s">
        <v>352</v>
      </c>
      <c r="H1742">
        <v>26225</v>
      </c>
      <c r="I1742" t="s">
        <v>2540</v>
      </c>
      <c r="J1742" t="s">
        <v>2541</v>
      </c>
      <c r="K1742" t="s">
        <v>2542</v>
      </c>
      <c r="L1742">
        <v>19991201</v>
      </c>
      <c r="M1742" t="s">
        <v>2558</v>
      </c>
      <c r="N1742">
        <v>223272</v>
      </c>
      <c r="P1742">
        <v>2</v>
      </c>
      <c r="Q1742" t="s">
        <v>357</v>
      </c>
      <c r="S1742" t="s">
        <v>358</v>
      </c>
      <c r="X1742" t="s">
        <v>359</v>
      </c>
      <c r="Z1742" t="s">
        <v>360</v>
      </c>
    </row>
    <row r="1743" spans="1:26">
      <c r="A1743" t="s">
        <v>8517</v>
      </c>
      <c r="B1743">
        <v>39876336</v>
      </c>
      <c r="C1743" t="s">
        <v>8512</v>
      </c>
      <c r="D1743" t="s">
        <v>8513</v>
      </c>
      <c r="E1743" t="s">
        <v>393</v>
      </c>
      <c r="F1743">
        <v>23</v>
      </c>
      <c r="G1743" t="s">
        <v>352</v>
      </c>
      <c r="H1743">
        <v>22786</v>
      </c>
      <c r="I1743" t="s">
        <v>8514</v>
      </c>
      <c r="J1743" t="s">
        <v>8515</v>
      </c>
      <c r="K1743" t="s">
        <v>8516</v>
      </c>
      <c r="L1743">
        <v>19990212</v>
      </c>
      <c r="M1743" t="s">
        <v>8517</v>
      </c>
      <c r="N1743">
        <v>223274</v>
      </c>
      <c r="P1743">
        <v>3</v>
      </c>
      <c r="Q1743" t="s">
        <v>357</v>
      </c>
      <c r="S1743" t="s">
        <v>358</v>
      </c>
      <c r="X1743" t="s">
        <v>359</v>
      </c>
      <c r="Z1743" t="s">
        <v>360</v>
      </c>
    </row>
    <row r="1744" spans="1:26">
      <c r="A1744" t="s">
        <v>8526</v>
      </c>
      <c r="B1744">
        <v>39876639</v>
      </c>
      <c r="C1744" t="s">
        <v>8524</v>
      </c>
      <c r="D1744" t="s">
        <v>8525</v>
      </c>
      <c r="E1744" t="s">
        <v>393</v>
      </c>
      <c r="F1744">
        <v>23</v>
      </c>
      <c r="G1744" t="s">
        <v>352</v>
      </c>
      <c r="H1744">
        <v>22786</v>
      </c>
      <c r="I1744" t="s">
        <v>8514</v>
      </c>
      <c r="J1744" t="s">
        <v>8515</v>
      </c>
      <c r="K1744" t="s">
        <v>8516</v>
      </c>
      <c r="L1744">
        <v>19980518</v>
      </c>
      <c r="M1744" t="s">
        <v>8526</v>
      </c>
      <c r="N1744">
        <v>223274</v>
      </c>
      <c r="P1744">
        <v>3</v>
      </c>
      <c r="Q1744" t="s">
        <v>357</v>
      </c>
      <c r="S1744" t="s">
        <v>358</v>
      </c>
      <c r="X1744" t="s">
        <v>359</v>
      </c>
      <c r="Z1744" t="s">
        <v>360</v>
      </c>
    </row>
    <row r="1745" spans="1:26">
      <c r="A1745" t="s">
        <v>8598</v>
      </c>
      <c r="B1745">
        <v>39937536</v>
      </c>
      <c r="C1745" t="s">
        <v>8596</v>
      </c>
      <c r="D1745" t="s">
        <v>8597</v>
      </c>
      <c r="E1745" t="s">
        <v>393</v>
      </c>
      <c r="F1745">
        <v>23</v>
      </c>
      <c r="G1745" t="s">
        <v>352</v>
      </c>
      <c r="H1745">
        <v>22786</v>
      </c>
      <c r="I1745" t="s">
        <v>8514</v>
      </c>
      <c r="J1745" t="s">
        <v>8515</v>
      </c>
      <c r="K1745" t="s">
        <v>8516</v>
      </c>
      <c r="L1745">
        <v>19980807</v>
      </c>
      <c r="M1745" t="s">
        <v>8598</v>
      </c>
      <c r="N1745">
        <v>223274</v>
      </c>
      <c r="P1745">
        <v>3</v>
      </c>
      <c r="Q1745" t="s">
        <v>357</v>
      </c>
      <c r="S1745" t="s">
        <v>358</v>
      </c>
      <c r="X1745" t="s">
        <v>359</v>
      </c>
      <c r="Z1745" t="s">
        <v>360</v>
      </c>
    </row>
    <row r="1746" spans="1:26">
      <c r="A1746" t="s">
        <v>8574</v>
      </c>
      <c r="B1746">
        <v>39947638</v>
      </c>
      <c r="C1746" t="s">
        <v>8572</v>
      </c>
      <c r="D1746" t="s">
        <v>8573</v>
      </c>
      <c r="E1746" t="s">
        <v>393</v>
      </c>
      <c r="F1746">
        <v>23</v>
      </c>
      <c r="G1746" t="s">
        <v>352</v>
      </c>
      <c r="H1746">
        <v>22786</v>
      </c>
      <c r="I1746" t="s">
        <v>8514</v>
      </c>
      <c r="J1746" t="s">
        <v>8515</v>
      </c>
      <c r="K1746" t="s">
        <v>8516</v>
      </c>
      <c r="L1746">
        <v>19990211</v>
      </c>
      <c r="M1746" t="s">
        <v>8574</v>
      </c>
      <c r="N1746">
        <v>223274</v>
      </c>
      <c r="P1746">
        <v>3</v>
      </c>
      <c r="Q1746" t="s">
        <v>357</v>
      </c>
      <c r="S1746" t="s">
        <v>358</v>
      </c>
      <c r="X1746" t="s">
        <v>359</v>
      </c>
      <c r="Z1746" t="s">
        <v>360</v>
      </c>
    </row>
    <row r="1747" spans="1:26">
      <c r="A1747" t="s">
        <v>8580</v>
      </c>
      <c r="B1747">
        <v>47383126</v>
      </c>
      <c r="C1747" t="s">
        <v>8578</v>
      </c>
      <c r="D1747" t="s">
        <v>8579</v>
      </c>
      <c r="E1747" t="s">
        <v>393</v>
      </c>
      <c r="F1747">
        <v>23</v>
      </c>
      <c r="G1747" t="s">
        <v>352</v>
      </c>
      <c r="H1747">
        <v>22786</v>
      </c>
      <c r="I1747" t="s">
        <v>8514</v>
      </c>
      <c r="J1747" t="s">
        <v>8515</v>
      </c>
      <c r="K1747" t="s">
        <v>8516</v>
      </c>
      <c r="L1747">
        <v>19990608</v>
      </c>
      <c r="M1747" t="s">
        <v>8580</v>
      </c>
      <c r="N1747">
        <v>223274</v>
      </c>
      <c r="P1747">
        <v>2</v>
      </c>
      <c r="Q1747" t="s">
        <v>357</v>
      </c>
      <c r="S1747" t="s">
        <v>358</v>
      </c>
      <c r="X1747" t="s">
        <v>359</v>
      </c>
      <c r="Z1747" t="s">
        <v>360</v>
      </c>
    </row>
    <row r="1748" spans="1:26">
      <c r="A1748" t="s">
        <v>8553</v>
      </c>
      <c r="B1748">
        <v>74609834</v>
      </c>
      <c r="C1748" t="s">
        <v>8551</v>
      </c>
      <c r="D1748" t="s">
        <v>8552</v>
      </c>
      <c r="E1748" t="s">
        <v>393</v>
      </c>
      <c r="F1748">
        <v>23</v>
      </c>
      <c r="G1748" t="s">
        <v>352</v>
      </c>
      <c r="H1748">
        <v>22786</v>
      </c>
      <c r="I1748" t="s">
        <v>8514</v>
      </c>
      <c r="J1748" t="s">
        <v>8515</v>
      </c>
      <c r="K1748" t="s">
        <v>8516</v>
      </c>
      <c r="L1748">
        <v>19981229</v>
      </c>
      <c r="M1748" t="s">
        <v>8553</v>
      </c>
      <c r="N1748">
        <v>223274</v>
      </c>
      <c r="P1748">
        <v>3</v>
      </c>
      <c r="Q1748" t="s">
        <v>357</v>
      </c>
      <c r="S1748" t="s">
        <v>358</v>
      </c>
      <c r="X1748" t="s">
        <v>359</v>
      </c>
      <c r="Z1748" t="s">
        <v>360</v>
      </c>
    </row>
    <row r="1749" spans="1:26">
      <c r="A1749" t="s">
        <v>8556</v>
      </c>
      <c r="B1749">
        <v>74611625</v>
      </c>
      <c r="C1749" t="s">
        <v>8554</v>
      </c>
      <c r="D1749" t="s">
        <v>8555</v>
      </c>
      <c r="E1749" t="s">
        <v>393</v>
      </c>
      <c r="F1749">
        <v>23</v>
      </c>
      <c r="G1749" t="s">
        <v>352</v>
      </c>
      <c r="H1749">
        <v>22786</v>
      </c>
      <c r="I1749" t="s">
        <v>8514</v>
      </c>
      <c r="J1749" t="s">
        <v>8515</v>
      </c>
      <c r="K1749" t="s">
        <v>8516</v>
      </c>
      <c r="L1749">
        <v>19980810</v>
      </c>
      <c r="M1749" t="s">
        <v>8556</v>
      </c>
      <c r="N1749">
        <v>223274</v>
      </c>
      <c r="P1749">
        <v>3</v>
      </c>
      <c r="Q1749" t="s">
        <v>357</v>
      </c>
      <c r="S1749" t="s">
        <v>358</v>
      </c>
      <c r="X1749" t="s">
        <v>359</v>
      </c>
      <c r="Z1749" t="s">
        <v>360</v>
      </c>
    </row>
    <row r="1750" spans="1:26">
      <c r="A1750" t="s">
        <v>8550</v>
      </c>
      <c r="B1750">
        <v>85039328</v>
      </c>
      <c r="C1750" t="s">
        <v>8548</v>
      </c>
      <c r="D1750" t="s">
        <v>8549</v>
      </c>
      <c r="E1750" t="s">
        <v>393</v>
      </c>
      <c r="F1750">
        <v>23</v>
      </c>
      <c r="G1750" t="s">
        <v>352</v>
      </c>
      <c r="H1750">
        <v>22786</v>
      </c>
      <c r="I1750" t="s">
        <v>8514</v>
      </c>
      <c r="J1750" t="s">
        <v>8515</v>
      </c>
      <c r="K1750" t="s">
        <v>8516</v>
      </c>
      <c r="L1750">
        <v>20000130</v>
      </c>
      <c r="M1750" t="s">
        <v>8550</v>
      </c>
      <c r="N1750">
        <v>223274</v>
      </c>
      <c r="P1750">
        <v>2</v>
      </c>
      <c r="Q1750" t="s">
        <v>357</v>
      </c>
      <c r="S1750" t="s">
        <v>358</v>
      </c>
      <c r="X1750" t="s">
        <v>359</v>
      </c>
      <c r="Z1750" t="s">
        <v>360</v>
      </c>
    </row>
    <row r="1751" spans="1:26">
      <c r="A1751" t="s">
        <v>8565</v>
      </c>
      <c r="B1751">
        <v>85683535</v>
      </c>
      <c r="C1751" t="s">
        <v>8563</v>
      </c>
      <c r="D1751" t="s">
        <v>8564</v>
      </c>
      <c r="E1751" t="s">
        <v>393</v>
      </c>
      <c r="F1751">
        <v>23</v>
      </c>
      <c r="G1751" t="s">
        <v>352</v>
      </c>
      <c r="H1751">
        <v>22786</v>
      </c>
      <c r="I1751" t="s">
        <v>8514</v>
      </c>
      <c r="J1751" t="s">
        <v>8515</v>
      </c>
      <c r="K1751" t="s">
        <v>8516</v>
      </c>
      <c r="L1751">
        <v>20000212</v>
      </c>
      <c r="M1751" t="s">
        <v>8565</v>
      </c>
      <c r="N1751">
        <v>223274</v>
      </c>
      <c r="P1751">
        <v>2</v>
      </c>
      <c r="Q1751" t="s">
        <v>357</v>
      </c>
      <c r="S1751" t="s">
        <v>358</v>
      </c>
      <c r="X1751" t="s">
        <v>359</v>
      </c>
      <c r="Z1751" t="s">
        <v>360</v>
      </c>
    </row>
    <row r="1752" spans="1:26">
      <c r="A1752" t="s">
        <v>8529</v>
      </c>
      <c r="B1752">
        <v>87165835</v>
      </c>
      <c r="C1752" t="s">
        <v>8527</v>
      </c>
      <c r="D1752" t="s">
        <v>8528</v>
      </c>
      <c r="E1752" t="s">
        <v>393</v>
      </c>
      <c r="F1752">
        <v>23</v>
      </c>
      <c r="G1752" t="s">
        <v>352</v>
      </c>
      <c r="H1752">
        <v>22786</v>
      </c>
      <c r="I1752" t="s">
        <v>8514</v>
      </c>
      <c r="J1752" t="s">
        <v>8515</v>
      </c>
      <c r="K1752" t="s">
        <v>8516</v>
      </c>
      <c r="L1752">
        <v>19991209</v>
      </c>
      <c r="M1752" t="s">
        <v>8529</v>
      </c>
      <c r="N1752">
        <v>223274</v>
      </c>
      <c r="P1752">
        <v>2</v>
      </c>
      <c r="Q1752" t="s">
        <v>357</v>
      </c>
      <c r="S1752" t="s">
        <v>358</v>
      </c>
      <c r="X1752" t="s">
        <v>359</v>
      </c>
      <c r="Z1752" t="s">
        <v>360</v>
      </c>
    </row>
    <row r="1753" spans="1:26">
      <c r="A1753" t="s">
        <v>8577</v>
      </c>
      <c r="B1753">
        <v>87166230</v>
      </c>
      <c r="C1753" t="s">
        <v>8575</v>
      </c>
      <c r="D1753" t="s">
        <v>8576</v>
      </c>
      <c r="E1753" t="s">
        <v>393</v>
      </c>
      <c r="F1753">
        <v>23</v>
      </c>
      <c r="G1753" t="s">
        <v>352</v>
      </c>
      <c r="H1753">
        <v>22786</v>
      </c>
      <c r="I1753" t="s">
        <v>8514</v>
      </c>
      <c r="J1753" t="s">
        <v>8515</v>
      </c>
      <c r="K1753" t="s">
        <v>8516</v>
      </c>
      <c r="L1753">
        <v>19990925</v>
      </c>
      <c r="M1753" t="s">
        <v>8577</v>
      </c>
      <c r="N1753">
        <v>223274</v>
      </c>
      <c r="P1753">
        <v>2</v>
      </c>
      <c r="Q1753" t="s">
        <v>357</v>
      </c>
      <c r="S1753" t="s">
        <v>358</v>
      </c>
      <c r="X1753" t="s">
        <v>359</v>
      </c>
      <c r="Z1753" t="s">
        <v>360</v>
      </c>
    </row>
    <row r="1754" spans="1:26">
      <c r="A1754" t="s">
        <v>8607</v>
      </c>
      <c r="B1754">
        <v>60788534</v>
      </c>
      <c r="C1754" t="s">
        <v>8605</v>
      </c>
      <c r="D1754" t="s">
        <v>8606</v>
      </c>
      <c r="E1754" t="s">
        <v>393</v>
      </c>
      <c r="F1754">
        <v>23</v>
      </c>
      <c r="G1754" t="s">
        <v>352</v>
      </c>
      <c r="H1754">
        <v>22786</v>
      </c>
      <c r="I1754" t="s">
        <v>8514</v>
      </c>
      <c r="J1754" t="s">
        <v>8515</v>
      </c>
      <c r="K1754" t="s">
        <v>8516</v>
      </c>
      <c r="L1754">
        <v>20000716</v>
      </c>
      <c r="M1754" t="s">
        <v>8607</v>
      </c>
      <c r="N1754">
        <v>223274</v>
      </c>
      <c r="P1754">
        <v>1</v>
      </c>
      <c r="Q1754" t="s">
        <v>357</v>
      </c>
      <c r="S1754" t="s">
        <v>358</v>
      </c>
      <c r="X1754" t="s">
        <v>359</v>
      </c>
      <c r="Z1754" t="s">
        <v>360</v>
      </c>
    </row>
    <row r="1755" spans="1:26">
      <c r="A1755" t="s">
        <v>8604</v>
      </c>
      <c r="B1755">
        <v>83831932</v>
      </c>
      <c r="C1755" t="s">
        <v>8602</v>
      </c>
      <c r="D1755" t="s">
        <v>8603</v>
      </c>
      <c r="E1755" t="s">
        <v>393</v>
      </c>
      <c r="F1755">
        <v>23</v>
      </c>
      <c r="G1755" t="s">
        <v>352</v>
      </c>
      <c r="H1755">
        <v>22786</v>
      </c>
      <c r="I1755" t="s">
        <v>8514</v>
      </c>
      <c r="J1755" t="s">
        <v>8515</v>
      </c>
      <c r="K1755" t="s">
        <v>8516</v>
      </c>
      <c r="L1755">
        <v>20010129</v>
      </c>
      <c r="M1755" t="s">
        <v>8604</v>
      </c>
      <c r="N1755">
        <v>223274</v>
      </c>
      <c r="P1755">
        <v>1</v>
      </c>
      <c r="Q1755" t="s">
        <v>357</v>
      </c>
      <c r="S1755" t="s">
        <v>358</v>
      </c>
      <c r="X1755" t="s">
        <v>359</v>
      </c>
      <c r="Z1755" t="s">
        <v>360</v>
      </c>
    </row>
    <row r="1756" spans="1:26">
      <c r="A1756" t="s">
        <v>8559</v>
      </c>
      <c r="B1756">
        <v>96855942</v>
      </c>
      <c r="C1756" t="s">
        <v>8557</v>
      </c>
      <c r="D1756" t="s">
        <v>8558</v>
      </c>
      <c r="E1756" t="s">
        <v>393</v>
      </c>
      <c r="F1756">
        <v>23</v>
      </c>
      <c r="G1756" t="s">
        <v>352</v>
      </c>
      <c r="H1756">
        <v>22786</v>
      </c>
      <c r="I1756" t="s">
        <v>8514</v>
      </c>
      <c r="J1756" t="s">
        <v>8515</v>
      </c>
      <c r="K1756" t="s">
        <v>8516</v>
      </c>
      <c r="L1756">
        <v>20000716</v>
      </c>
      <c r="M1756" t="s">
        <v>8559</v>
      </c>
      <c r="N1756">
        <v>223274</v>
      </c>
      <c r="P1756">
        <v>1</v>
      </c>
      <c r="Q1756" t="s">
        <v>357</v>
      </c>
      <c r="S1756" t="s">
        <v>358</v>
      </c>
      <c r="X1756" t="s">
        <v>359</v>
      </c>
      <c r="Z1756" t="s">
        <v>360</v>
      </c>
    </row>
    <row r="1757" spans="1:26">
      <c r="A1757" t="s">
        <v>8523</v>
      </c>
      <c r="B1757">
        <v>96856236</v>
      </c>
      <c r="C1757" t="s">
        <v>8521</v>
      </c>
      <c r="D1757" t="s">
        <v>8522</v>
      </c>
      <c r="E1757" t="s">
        <v>393</v>
      </c>
      <c r="F1757">
        <v>23</v>
      </c>
      <c r="G1757" t="s">
        <v>352</v>
      </c>
      <c r="H1757">
        <v>22786</v>
      </c>
      <c r="I1757" t="s">
        <v>8514</v>
      </c>
      <c r="J1757" t="s">
        <v>8515</v>
      </c>
      <c r="K1757" t="s">
        <v>8516</v>
      </c>
      <c r="L1757">
        <v>20000730</v>
      </c>
      <c r="M1757" t="s">
        <v>8523</v>
      </c>
      <c r="N1757">
        <v>223274</v>
      </c>
      <c r="P1757">
        <v>1</v>
      </c>
      <c r="Q1757" t="s">
        <v>357</v>
      </c>
      <c r="S1757" t="s">
        <v>358</v>
      </c>
      <c r="X1757" t="s">
        <v>359</v>
      </c>
      <c r="Z1757" t="s">
        <v>360</v>
      </c>
    </row>
    <row r="1758" spans="1:26">
      <c r="A1758" t="s">
        <v>8568</v>
      </c>
      <c r="B1758">
        <v>87165734</v>
      </c>
      <c r="C1758" t="s">
        <v>8566</v>
      </c>
      <c r="D1758" t="s">
        <v>8567</v>
      </c>
      <c r="E1758" t="s">
        <v>393</v>
      </c>
      <c r="F1758">
        <v>23</v>
      </c>
      <c r="G1758" t="s">
        <v>352</v>
      </c>
      <c r="H1758">
        <v>22786</v>
      </c>
      <c r="I1758" t="s">
        <v>8514</v>
      </c>
      <c r="J1758" t="s">
        <v>8515</v>
      </c>
      <c r="K1758" t="s">
        <v>8516</v>
      </c>
      <c r="L1758">
        <v>19990404</v>
      </c>
      <c r="M1758" t="s">
        <v>8568</v>
      </c>
      <c r="N1758">
        <v>223274</v>
      </c>
      <c r="P1758">
        <v>2</v>
      </c>
      <c r="Q1758" t="s">
        <v>357</v>
      </c>
      <c r="S1758" t="s">
        <v>358</v>
      </c>
      <c r="X1758" t="s">
        <v>359</v>
      </c>
      <c r="Z1758" t="s">
        <v>360</v>
      </c>
    </row>
    <row r="1759" spans="1:26">
      <c r="A1759" t="s">
        <v>8562</v>
      </c>
      <c r="B1759">
        <v>39741832</v>
      </c>
      <c r="C1759" t="s">
        <v>8560</v>
      </c>
      <c r="D1759" t="s">
        <v>8561</v>
      </c>
      <c r="E1759" t="s">
        <v>351</v>
      </c>
      <c r="F1759">
        <v>23</v>
      </c>
      <c r="G1759" t="s">
        <v>352</v>
      </c>
      <c r="H1759">
        <v>22786</v>
      </c>
      <c r="I1759" t="s">
        <v>8514</v>
      </c>
      <c r="J1759" t="s">
        <v>8515</v>
      </c>
      <c r="K1759" t="s">
        <v>8516</v>
      </c>
      <c r="L1759">
        <v>19981119</v>
      </c>
      <c r="M1759" t="s">
        <v>8562</v>
      </c>
      <c r="N1759">
        <v>223274</v>
      </c>
      <c r="P1759">
        <v>3</v>
      </c>
      <c r="Q1759" t="s">
        <v>357</v>
      </c>
      <c r="S1759" t="s">
        <v>358</v>
      </c>
      <c r="X1759" t="s">
        <v>359</v>
      </c>
      <c r="Z1759" t="s">
        <v>360</v>
      </c>
    </row>
    <row r="1760" spans="1:26">
      <c r="A1760" t="s">
        <v>8586</v>
      </c>
      <c r="B1760">
        <v>46563529</v>
      </c>
      <c r="C1760" t="s">
        <v>8584</v>
      </c>
      <c r="D1760" t="s">
        <v>8585</v>
      </c>
      <c r="E1760" t="s">
        <v>351</v>
      </c>
      <c r="F1760">
        <v>23</v>
      </c>
      <c r="G1760" t="s">
        <v>352</v>
      </c>
      <c r="H1760">
        <v>22786</v>
      </c>
      <c r="I1760" t="s">
        <v>8514</v>
      </c>
      <c r="J1760" t="s">
        <v>8515</v>
      </c>
      <c r="K1760" t="s">
        <v>8516</v>
      </c>
      <c r="L1760">
        <v>19990424</v>
      </c>
      <c r="M1760" t="s">
        <v>8586</v>
      </c>
      <c r="N1760">
        <v>223274</v>
      </c>
      <c r="P1760">
        <v>2</v>
      </c>
      <c r="Q1760" t="s">
        <v>357</v>
      </c>
      <c r="S1760" t="s">
        <v>358</v>
      </c>
      <c r="X1760" t="s">
        <v>359</v>
      </c>
      <c r="Z1760" t="s">
        <v>360</v>
      </c>
    </row>
    <row r="1761" spans="1:26">
      <c r="A1761" t="s">
        <v>8589</v>
      </c>
      <c r="B1761">
        <v>53831626</v>
      </c>
      <c r="C1761" t="s">
        <v>8587</v>
      </c>
      <c r="D1761" t="s">
        <v>8588</v>
      </c>
      <c r="E1761" t="s">
        <v>351</v>
      </c>
      <c r="F1761">
        <v>23</v>
      </c>
      <c r="G1761" t="s">
        <v>352</v>
      </c>
      <c r="H1761">
        <v>22786</v>
      </c>
      <c r="I1761" t="s">
        <v>8514</v>
      </c>
      <c r="J1761" t="s">
        <v>8515</v>
      </c>
      <c r="K1761" t="s">
        <v>8516</v>
      </c>
      <c r="L1761">
        <v>20000305</v>
      </c>
      <c r="M1761" t="s">
        <v>8589</v>
      </c>
      <c r="N1761">
        <v>223274</v>
      </c>
      <c r="P1761">
        <v>2</v>
      </c>
      <c r="Q1761" t="s">
        <v>357</v>
      </c>
      <c r="S1761" t="s">
        <v>358</v>
      </c>
      <c r="X1761" t="s">
        <v>359</v>
      </c>
      <c r="Z1761" t="s">
        <v>360</v>
      </c>
    </row>
    <row r="1762" spans="1:26">
      <c r="A1762" t="s">
        <v>8538</v>
      </c>
      <c r="B1762">
        <v>58428027</v>
      </c>
      <c r="C1762" t="s">
        <v>8536</v>
      </c>
      <c r="D1762" t="s">
        <v>8537</v>
      </c>
      <c r="E1762" t="s">
        <v>351</v>
      </c>
      <c r="F1762">
        <v>23</v>
      </c>
      <c r="G1762" t="s">
        <v>352</v>
      </c>
      <c r="H1762">
        <v>22786</v>
      </c>
      <c r="I1762" t="s">
        <v>8514</v>
      </c>
      <c r="J1762" t="s">
        <v>8515</v>
      </c>
      <c r="K1762" t="s">
        <v>8516</v>
      </c>
      <c r="L1762">
        <v>19991221</v>
      </c>
      <c r="M1762" t="s">
        <v>8538</v>
      </c>
      <c r="N1762">
        <v>223274</v>
      </c>
      <c r="P1762">
        <v>2</v>
      </c>
      <c r="Q1762" t="s">
        <v>357</v>
      </c>
      <c r="S1762" t="s">
        <v>358</v>
      </c>
      <c r="X1762" t="s">
        <v>359</v>
      </c>
      <c r="Z1762" t="s">
        <v>360</v>
      </c>
    </row>
    <row r="1763" spans="1:26">
      <c r="A1763" t="s">
        <v>8532</v>
      </c>
      <c r="B1763">
        <v>74609430</v>
      </c>
      <c r="C1763" t="s">
        <v>8530</v>
      </c>
      <c r="D1763" t="s">
        <v>8531</v>
      </c>
      <c r="E1763" t="s">
        <v>351</v>
      </c>
      <c r="F1763">
        <v>23</v>
      </c>
      <c r="G1763" t="s">
        <v>352</v>
      </c>
      <c r="H1763">
        <v>22786</v>
      </c>
      <c r="I1763" t="s">
        <v>8514</v>
      </c>
      <c r="J1763" t="s">
        <v>8515</v>
      </c>
      <c r="K1763" t="s">
        <v>8516</v>
      </c>
      <c r="L1763">
        <v>19980912</v>
      </c>
      <c r="M1763" t="s">
        <v>8532</v>
      </c>
      <c r="N1763">
        <v>223274</v>
      </c>
      <c r="P1763">
        <v>3</v>
      </c>
      <c r="Q1763" t="s">
        <v>357</v>
      </c>
      <c r="S1763" t="s">
        <v>358</v>
      </c>
      <c r="X1763" t="s">
        <v>359</v>
      </c>
      <c r="Z1763" t="s">
        <v>360</v>
      </c>
    </row>
    <row r="1764" spans="1:26">
      <c r="A1764" t="s">
        <v>8520</v>
      </c>
      <c r="B1764">
        <v>74610220</v>
      </c>
      <c r="C1764" t="s">
        <v>8518</v>
      </c>
      <c r="D1764" t="s">
        <v>8519</v>
      </c>
      <c r="E1764" t="s">
        <v>351</v>
      </c>
      <c r="F1764">
        <v>23</v>
      </c>
      <c r="G1764" t="s">
        <v>352</v>
      </c>
      <c r="H1764">
        <v>22786</v>
      </c>
      <c r="I1764" t="s">
        <v>8514</v>
      </c>
      <c r="J1764" t="s">
        <v>8515</v>
      </c>
      <c r="K1764" t="s">
        <v>8516</v>
      </c>
      <c r="L1764">
        <v>19980526</v>
      </c>
      <c r="M1764" t="s">
        <v>8520</v>
      </c>
      <c r="N1764">
        <v>223274</v>
      </c>
      <c r="P1764">
        <v>3</v>
      </c>
      <c r="Q1764" t="s">
        <v>357</v>
      </c>
      <c r="S1764" t="s">
        <v>358</v>
      </c>
      <c r="X1764" t="s">
        <v>359</v>
      </c>
      <c r="Z1764" t="s">
        <v>360</v>
      </c>
    </row>
    <row r="1765" spans="1:26">
      <c r="A1765" t="s">
        <v>8544</v>
      </c>
      <c r="B1765">
        <v>74610523</v>
      </c>
      <c r="C1765" t="s">
        <v>8542</v>
      </c>
      <c r="D1765" t="s">
        <v>8543</v>
      </c>
      <c r="E1765" t="s">
        <v>351</v>
      </c>
      <c r="F1765">
        <v>23</v>
      </c>
      <c r="G1765" t="s">
        <v>352</v>
      </c>
      <c r="H1765">
        <v>22786</v>
      </c>
      <c r="I1765" t="s">
        <v>8514</v>
      </c>
      <c r="J1765" t="s">
        <v>8515</v>
      </c>
      <c r="K1765" t="s">
        <v>8516</v>
      </c>
      <c r="L1765">
        <v>19990317</v>
      </c>
      <c r="M1765" t="s">
        <v>8544</v>
      </c>
      <c r="N1765">
        <v>223274</v>
      </c>
      <c r="P1765">
        <v>3</v>
      </c>
      <c r="Q1765" t="s">
        <v>357</v>
      </c>
      <c r="S1765" t="s">
        <v>358</v>
      </c>
      <c r="X1765" t="s">
        <v>359</v>
      </c>
      <c r="Z1765" t="s">
        <v>360</v>
      </c>
    </row>
    <row r="1766" spans="1:26">
      <c r="A1766" t="s">
        <v>8547</v>
      </c>
      <c r="B1766">
        <v>74610725</v>
      </c>
      <c r="C1766" t="s">
        <v>8545</v>
      </c>
      <c r="D1766" t="s">
        <v>8546</v>
      </c>
      <c r="E1766" t="s">
        <v>351</v>
      </c>
      <c r="F1766">
        <v>23</v>
      </c>
      <c r="G1766" t="s">
        <v>352</v>
      </c>
      <c r="H1766">
        <v>22786</v>
      </c>
      <c r="I1766" t="s">
        <v>8514</v>
      </c>
      <c r="J1766" t="s">
        <v>8515</v>
      </c>
      <c r="K1766" t="s">
        <v>8516</v>
      </c>
      <c r="L1766">
        <v>19981011</v>
      </c>
      <c r="M1766" t="s">
        <v>8547</v>
      </c>
      <c r="N1766">
        <v>223274</v>
      </c>
      <c r="P1766">
        <v>3</v>
      </c>
      <c r="Q1766" t="s">
        <v>357</v>
      </c>
      <c r="S1766" t="s">
        <v>358</v>
      </c>
      <c r="X1766" t="s">
        <v>359</v>
      </c>
      <c r="Z1766" t="s">
        <v>360</v>
      </c>
    </row>
    <row r="1767" spans="1:26">
      <c r="A1767" t="s">
        <v>8571</v>
      </c>
      <c r="B1767">
        <v>74611423</v>
      </c>
      <c r="C1767" t="s">
        <v>8569</v>
      </c>
      <c r="D1767" t="s">
        <v>8570</v>
      </c>
      <c r="E1767" t="s">
        <v>351</v>
      </c>
      <c r="F1767">
        <v>23</v>
      </c>
      <c r="G1767" t="s">
        <v>352</v>
      </c>
      <c r="H1767">
        <v>22786</v>
      </c>
      <c r="I1767" t="s">
        <v>8514</v>
      </c>
      <c r="J1767" t="s">
        <v>8515</v>
      </c>
      <c r="K1767" t="s">
        <v>8516</v>
      </c>
      <c r="L1767">
        <v>19980831</v>
      </c>
      <c r="M1767" t="s">
        <v>8571</v>
      </c>
      <c r="N1767">
        <v>223274</v>
      </c>
      <c r="P1767">
        <v>3</v>
      </c>
      <c r="Q1767" t="s">
        <v>357</v>
      </c>
      <c r="S1767" t="s">
        <v>358</v>
      </c>
      <c r="X1767" t="s">
        <v>359</v>
      </c>
      <c r="Z1767" t="s">
        <v>360</v>
      </c>
    </row>
    <row r="1768" spans="1:26">
      <c r="A1768" t="s">
        <v>8541</v>
      </c>
      <c r="B1768">
        <v>85041927</v>
      </c>
      <c r="C1768" t="s">
        <v>8539</v>
      </c>
      <c r="D1768" t="s">
        <v>8540</v>
      </c>
      <c r="E1768" t="s">
        <v>351</v>
      </c>
      <c r="F1768">
        <v>23</v>
      </c>
      <c r="G1768" t="s">
        <v>352</v>
      </c>
      <c r="H1768">
        <v>22786</v>
      </c>
      <c r="I1768" t="s">
        <v>8514</v>
      </c>
      <c r="J1768" t="s">
        <v>8515</v>
      </c>
      <c r="K1768" t="s">
        <v>8516</v>
      </c>
      <c r="L1768">
        <v>19991205</v>
      </c>
      <c r="M1768" t="s">
        <v>8541</v>
      </c>
      <c r="N1768">
        <v>223274</v>
      </c>
      <c r="P1768">
        <v>2</v>
      </c>
      <c r="Q1768" t="s">
        <v>357</v>
      </c>
      <c r="S1768" t="s">
        <v>358</v>
      </c>
      <c r="X1768" t="s">
        <v>359</v>
      </c>
      <c r="Z1768" t="s">
        <v>360</v>
      </c>
    </row>
    <row r="1769" spans="1:26">
      <c r="A1769" t="s">
        <v>8601</v>
      </c>
      <c r="B1769">
        <v>87165330</v>
      </c>
      <c r="C1769" t="s">
        <v>8599</v>
      </c>
      <c r="D1769" t="s">
        <v>8600</v>
      </c>
      <c r="E1769" t="s">
        <v>351</v>
      </c>
      <c r="F1769">
        <v>23</v>
      </c>
      <c r="G1769" t="s">
        <v>352</v>
      </c>
      <c r="H1769">
        <v>22786</v>
      </c>
      <c r="I1769" t="s">
        <v>8514</v>
      </c>
      <c r="J1769" t="s">
        <v>8515</v>
      </c>
      <c r="K1769" t="s">
        <v>8516</v>
      </c>
      <c r="L1769">
        <v>19991206</v>
      </c>
      <c r="M1769" t="s">
        <v>8601</v>
      </c>
      <c r="N1769">
        <v>223274</v>
      </c>
      <c r="P1769">
        <v>2</v>
      </c>
      <c r="Q1769" t="s">
        <v>357</v>
      </c>
      <c r="S1769" t="s">
        <v>358</v>
      </c>
      <c r="X1769" t="s">
        <v>359</v>
      </c>
      <c r="Z1769" t="s">
        <v>360</v>
      </c>
    </row>
    <row r="1770" spans="1:26">
      <c r="A1770" t="s">
        <v>8535</v>
      </c>
      <c r="B1770">
        <v>87165532</v>
      </c>
      <c r="C1770" t="s">
        <v>8533</v>
      </c>
      <c r="D1770" t="s">
        <v>8534</v>
      </c>
      <c r="E1770" t="s">
        <v>351</v>
      </c>
      <c r="F1770">
        <v>23</v>
      </c>
      <c r="G1770" t="s">
        <v>352</v>
      </c>
      <c r="H1770">
        <v>22786</v>
      </c>
      <c r="I1770" t="s">
        <v>8514</v>
      </c>
      <c r="J1770" t="s">
        <v>8515</v>
      </c>
      <c r="K1770" t="s">
        <v>8516</v>
      </c>
      <c r="L1770">
        <v>19990925</v>
      </c>
      <c r="M1770" t="s">
        <v>8535</v>
      </c>
      <c r="N1770">
        <v>223274</v>
      </c>
      <c r="P1770">
        <v>2</v>
      </c>
      <c r="Q1770" t="s">
        <v>357</v>
      </c>
      <c r="S1770" t="s">
        <v>358</v>
      </c>
      <c r="X1770" t="s">
        <v>359</v>
      </c>
      <c r="Z1770" t="s">
        <v>360</v>
      </c>
    </row>
    <row r="1771" spans="1:26">
      <c r="A1771" t="s">
        <v>8592</v>
      </c>
      <c r="B1771">
        <v>59375029</v>
      </c>
      <c r="C1771" t="s">
        <v>8590</v>
      </c>
      <c r="D1771" t="s">
        <v>8591</v>
      </c>
      <c r="E1771" t="s">
        <v>351</v>
      </c>
      <c r="F1771">
        <v>23</v>
      </c>
      <c r="G1771" t="s">
        <v>352</v>
      </c>
      <c r="H1771">
        <v>22786</v>
      </c>
      <c r="I1771" t="s">
        <v>8514</v>
      </c>
      <c r="J1771" t="s">
        <v>8515</v>
      </c>
      <c r="K1771" t="s">
        <v>8516</v>
      </c>
      <c r="L1771">
        <v>20010303</v>
      </c>
      <c r="M1771" t="s">
        <v>8592</v>
      </c>
      <c r="N1771">
        <v>223274</v>
      </c>
      <c r="P1771">
        <v>1</v>
      </c>
      <c r="Q1771" t="s">
        <v>357</v>
      </c>
      <c r="S1771" t="s">
        <v>358</v>
      </c>
      <c r="X1771" t="s">
        <v>359</v>
      </c>
      <c r="Z1771" t="s">
        <v>360</v>
      </c>
    </row>
    <row r="1772" spans="1:26">
      <c r="A1772" t="s">
        <v>8595</v>
      </c>
      <c r="B1772">
        <v>61241317</v>
      </c>
      <c r="C1772" t="s">
        <v>8593</v>
      </c>
      <c r="D1772" t="s">
        <v>8594</v>
      </c>
      <c r="E1772" t="s">
        <v>351</v>
      </c>
      <c r="F1772">
        <v>23</v>
      </c>
      <c r="G1772" t="s">
        <v>352</v>
      </c>
      <c r="H1772">
        <v>22786</v>
      </c>
      <c r="I1772" t="s">
        <v>8514</v>
      </c>
      <c r="J1772" t="s">
        <v>8515</v>
      </c>
      <c r="K1772" t="s">
        <v>8516</v>
      </c>
      <c r="L1772">
        <v>20000508</v>
      </c>
      <c r="M1772" t="s">
        <v>8595</v>
      </c>
      <c r="N1772">
        <v>223274</v>
      </c>
      <c r="P1772">
        <v>1</v>
      </c>
      <c r="Q1772" t="s">
        <v>357</v>
      </c>
      <c r="S1772" t="s">
        <v>358</v>
      </c>
      <c r="X1772" t="s">
        <v>359</v>
      </c>
      <c r="Z1772" t="s">
        <v>360</v>
      </c>
    </row>
    <row r="1773" spans="1:26">
      <c r="A1773" t="s">
        <v>8583</v>
      </c>
      <c r="B1773">
        <v>96856135</v>
      </c>
      <c r="C1773" t="s">
        <v>8581</v>
      </c>
      <c r="D1773" t="s">
        <v>8582</v>
      </c>
      <c r="E1773" t="s">
        <v>351</v>
      </c>
      <c r="F1773">
        <v>23</v>
      </c>
      <c r="G1773" t="s">
        <v>352</v>
      </c>
      <c r="H1773">
        <v>22786</v>
      </c>
      <c r="I1773" t="s">
        <v>8514</v>
      </c>
      <c r="J1773" t="s">
        <v>8515</v>
      </c>
      <c r="K1773" t="s">
        <v>8516</v>
      </c>
      <c r="L1773">
        <v>20001212</v>
      </c>
      <c r="M1773" t="s">
        <v>8583</v>
      </c>
      <c r="N1773">
        <v>223274</v>
      </c>
      <c r="P1773">
        <v>1</v>
      </c>
      <c r="Q1773" t="s">
        <v>357</v>
      </c>
      <c r="S1773" t="s">
        <v>358</v>
      </c>
      <c r="X1773" t="s">
        <v>359</v>
      </c>
      <c r="Z1773" t="s">
        <v>360</v>
      </c>
    </row>
    <row r="1774" spans="1:26">
      <c r="A1774" t="s">
        <v>1873</v>
      </c>
      <c r="B1774">
        <v>24979940</v>
      </c>
      <c r="C1774" t="s">
        <v>1871</v>
      </c>
      <c r="D1774" t="s">
        <v>1872</v>
      </c>
      <c r="E1774" t="s">
        <v>393</v>
      </c>
      <c r="F1774">
        <v>23</v>
      </c>
      <c r="G1774" t="s">
        <v>352</v>
      </c>
      <c r="H1774">
        <v>22787</v>
      </c>
      <c r="I1774" t="s">
        <v>1783</v>
      </c>
      <c r="J1774" t="s">
        <v>1784</v>
      </c>
      <c r="K1774" t="s">
        <v>1785</v>
      </c>
      <c r="L1774">
        <v>19980510</v>
      </c>
      <c r="M1774" t="s">
        <v>1873</v>
      </c>
      <c r="N1774">
        <v>223275</v>
      </c>
      <c r="P1774">
        <v>3</v>
      </c>
      <c r="Q1774" t="s">
        <v>357</v>
      </c>
      <c r="S1774" t="s">
        <v>358</v>
      </c>
      <c r="X1774" t="s">
        <v>359</v>
      </c>
      <c r="Z1774" t="s">
        <v>360</v>
      </c>
    </row>
    <row r="1775" spans="1:26">
      <c r="A1775" t="s">
        <v>1849</v>
      </c>
      <c r="B1775">
        <v>45640221</v>
      </c>
      <c r="C1775" t="s">
        <v>1847</v>
      </c>
      <c r="D1775" t="s">
        <v>1848</v>
      </c>
      <c r="E1775" t="s">
        <v>393</v>
      </c>
      <c r="F1775">
        <v>23</v>
      </c>
      <c r="G1775" t="s">
        <v>352</v>
      </c>
      <c r="H1775">
        <v>22787</v>
      </c>
      <c r="I1775" t="s">
        <v>1783</v>
      </c>
      <c r="J1775" t="s">
        <v>1784</v>
      </c>
      <c r="K1775" t="s">
        <v>1785</v>
      </c>
      <c r="L1775">
        <v>20000201</v>
      </c>
      <c r="M1775" t="s">
        <v>1849</v>
      </c>
      <c r="N1775">
        <v>223275</v>
      </c>
      <c r="P1775">
        <v>2</v>
      </c>
      <c r="Q1775" t="s">
        <v>357</v>
      </c>
      <c r="S1775" t="s">
        <v>358</v>
      </c>
      <c r="X1775" t="s">
        <v>359</v>
      </c>
      <c r="Z1775" t="s">
        <v>360</v>
      </c>
    </row>
    <row r="1776" spans="1:26">
      <c r="A1776" t="s">
        <v>1819</v>
      </c>
      <c r="B1776">
        <v>46857939</v>
      </c>
      <c r="C1776" t="s">
        <v>1817</v>
      </c>
      <c r="D1776" t="s">
        <v>1818</v>
      </c>
      <c r="E1776" t="s">
        <v>393</v>
      </c>
      <c r="F1776">
        <v>23</v>
      </c>
      <c r="G1776" t="s">
        <v>352</v>
      </c>
      <c r="H1776">
        <v>22787</v>
      </c>
      <c r="I1776" t="s">
        <v>1783</v>
      </c>
      <c r="J1776" t="s">
        <v>1784</v>
      </c>
      <c r="K1776" t="s">
        <v>1785</v>
      </c>
      <c r="L1776">
        <v>19990313</v>
      </c>
      <c r="M1776" t="s">
        <v>1819</v>
      </c>
      <c r="N1776">
        <v>223275</v>
      </c>
      <c r="P1776">
        <v>3</v>
      </c>
      <c r="Q1776" t="s">
        <v>357</v>
      </c>
      <c r="S1776" t="s">
        <v>358</v>
      </c>
      <c r="X1776" t="s">
        <v>359</v>
      </c>
      <c r="Z1776" t="s">
        <v>360</v>
      </c>
    </row>
    <row r="1777" spans="1:26">
      <c r="A1777" t="s">
        <v>1852</v>
      </c>
      <c r="B1777">
        <v>57307224</v>
      </c>
      <c r="C1777" t="s">
        <v>1850</v>
      </c>
      <c r="D1777" t="s">
        <v>1851</v>
      </c>
      <c r="E1777" t="s">
        <v>393</v>
      </c>
      <c r="F1777">
        <v>23</v>
      </c>
      <c r="G1777" t="s">
        <v>352</v>
      </c>
      <c r="H1777">
        <v>22787</v>
      </c>
      <c r="I1777" t="s">
        <v>1783</v>
      </c>
      <c r="J1777" t="s">
        <v>1784</v>
      </c>
      <c r="K1777" t="s">
        <v>1785</v>
      </c>
      <c r="L1777">
        <v>19990902</v>
      </c>
      <c r="M1777" t="s">
        <v>1852</v>
      </c>
      <c r="N1777">
        <v>223275</v>
      </c>
      <c r="P1777">
        <v>2</v>
      </c>
      <c r="Q1777" t="s">
        <v>357</v>
      </c>
      <c r="S1777" t="s">
        <v>358</v>
      </c>
      <c r="X1777" t="s">
        <v>359</v>
      </c>
      <c r="Z1777" t="s">
        <v>360</v>
      </c>
    </row>
    <row r="1778" spans="1:26">
      <c r="A1778" t="s">
        <v>1834</v>
      </c>
      <c r="B1778">
        <v>58429836</v>
      </c>
      <c r="C1778" t="s">
        <v>1832</v>
      </c>
      <c r="D1778" t="s">
        <v>1833</v>
      </c>
      <c r="E1778" t="s">
        <v>393</v>
      </c>
      <c r="F1778">
        <v>23</v>
      </c>
      <c r="G1778" t="s">
        <v>352</v>
      </c>
      <c r="H1778">
        <v>22787</v>
      </c>
      <c r="I1778" t="s">
        <v>1783</v>
      </c>
      <c r="J1778" t="s">
        <v>1784</v>
      </c>
      <c r="K1778" t="s">
        <v>1785</v>
      </c>
      <c r="L1778">
        <v>20000202</v>
      </c>
      <c r="M1778" t="s">
        <v>1834</v>
      </c>
      <c r="N1778">
        <v>223275</v>
      </c>
      <c r="P1778">
        <v>2</v>
      </c>
      <c r="Q1778" t="s">
        <v>357</v>
      </c>
      <c r="S1778" t="s">
        <v>358</v>
      </c>
      <c r="X1778" t="s">
        <v>359</v>
      </c>
      <c r="Z1778" t="s">
        <v>360</v>
      </c>
    </row>
    <row r="1779" spans="1:26">
      <c r="A1779" t="s">
        <v>1825</v>
      </c>
      <c r="B1779">
        <v>72899540</v>
      </c>
      <c r="C1779" t="s">
        <v>1823</v>
      </c>
      <c r="D1779" t="s">
        <v>1824</v>
      </c>
      <c r="E1779" t="s">
        <v>393</v>
      </c>
      <c r="F1779">
        <v>23</v>
      </c>
      <c r="G1779" t="s">
        <v>352</v>
      </c>
      <c r="H1779">
        <v>22787</v>
      </c>
      <c r="I1779" t="s">
        <v>1783</v>
      </c>
      <c r="J1779" t="s">
        <v>1784</v>
      </c>
      <c r="K1779" t="s">
        <v>1785</v>
      </c>
      <c r="L1779">
        <v>19990616</v>
      </c>
      <c r="M1779" t="s">
        <v>1825</v>
      </c>
      <c r="N1779">
        <v>223275</v>
      </c>
      <c r="P1779">
        <v>2</v>
      </c>
      <c r="Q1779" t="s">
        <v>357</v>
      </c>
      <c r="S1779" t="s">
        <v>358</v>
      </c>
      <c r="X1779" t="s">
        <v>359</v>
      </c>
      <c r="Z1779" t="s">
        <v>360</v>
      </c>
    </row>
    <row r="1780" spans="1:26">
      <c r="A1780" t="s">
        <v>1786</v>
      </c>
      <c r="B1780">
        <v>75611424</v>
      </c>
      <c r="C1780" t="s">
        <v>1781</v>
      </c>
      <c r="D1780" t="s">
        <v>1782</v>
      </c>
      <c r="E1780" t="s">
        <v>393</v>
      </c>
      <c r="F1780">
        <v>23</v>
      </c>
      <c r="G1780" t="s">
        <v>352</v>
      </c>
      <c r="H1780">
        <v>22787</v>
      </c>
      <c r="I1780" t="s">
        <v>1783</v>
      </c>
      <c r="J1780" t="s">
        <v>1784</v>
      </c>
      <c r="K1780" t="s">
        <v>1785</v>
      </c>
      <c r="L1780">
        <v>19990113</v>
      </c>
      <c r="M1780" t="s">
        <v>1786</v>
      </c>
      <c r="N1780">
        <v>223275</v>
      </c>
      <c r="P1780">
        <v>3</v>
      </c>
      <c r="Q1780" t="s">
        <v>357</v>
      </c>
      <c r="S1780" t="s">
        <v>358</v>
      </c>
      <c r="X1780" t="s">
        <v>359</v>
      </c>
      <c r="Z1780" t="s">
        <v>360</v>
      </c>
    </row>
    <row r="1781" spans="1:26">
      <c r="A1781" t="s">
        <v>1810</v>
      </c>
      <c r="B1781">
        <v>75611828</v>
      </c>
      <c r="C1781" t="s">
        <v>1808</v>
      </c>
      <c r="D1781" t="s">
        <v>1809</v>
      </c>
      <c r="E1781" t="s">
        <v>393</v>
      </c>
      <c r="F1781">
        <v>23</v>
      </c>
      <c r="G1781" t="s">
        <v>352</v>
      </c>
      <c r="H1781">
        <v>22787</v>
      </c>
      <c r="I1781" t="s">
        <v>1783</v>
      </c>
      <c r="J1781" t="s">
        <v>1784</v>
      </c>
      <c r="K1781" t="s">
        <v>1785</v>
      </c>
      <c r="L1781">
        <v>19980809</v>
      </c>
      <c r="M1781" t="s">
        <v>1810</v>
      </c>
      <c r="N1781">
        <v>223275</v>
      </c>
      <c r="P1781">
        <v>3</v>
      </c>
      <c r="Q1781" t="s">
        <v>357</v>
      </c>
      <c r="S1781" t="s">
        <v>358</v>
      </c>
      <c r="X1781" t="s">
        <v>359</v>
      </c>
      <c r="Z1781" t="s">
        <v>360</v>
      </c>
    </row>
    <row r="1782" spans="1:26">
      <c r="A1782" t="s">
        <v>1855</v>
      </c>
      <c r="B1782">
        <v>75612930</v>
      </c>
      <c r="C1782" t="s">
        <v>1853</v>
      </c>
      <c r="D1782" t="s">
        <v>1854</v>
      </c>
      <c r="E1782" t="s">
        <v>393</v>
      </c>
      <c r="F1782">
        <v>23</v>
      </c>
      <c r="G1782" t="s">
        <v>352</v>
      </c>
      <c r="H1782">
        <v>22787</v>
      </c>
      <c r="I1782" t="s">
        <v>1783</v>
      </c>
      <c r="J1782" t="s">
        <v>1784</v>
      </c>
      <c r="K1782" t="s">
        <v>1785</v>
      </c>
      <c r="L1782">
        <v>19980409</v>
      </c>
      <c r="M1782" t="s">
        <v>1855</v>
      </c>
      <c r="N1782">
        <v>223275</v>
      </c>
      <c r="P1782">
        <v>3</v>
      </c>
      <c r="Q1782" t="s">
        <v>357</v>
      </c>
      <c r="S1782" t="s">
        <v>358</v>
      </c>
      <c r="X1782" t="s">
        <v>359</v>
      </c>
      <c r="Z1782" t="s">
        <v>360</v>
      </c>
    </row>
    <row r="1783" spans="1:26">
      <c r="A1783" t="s">
        <v>1843</v>
      </c>
      <c r="B1783">
        <v>83811526</v>
      </c>
      <c r="C1783" t="s">
        <v>1841</v>
      </c>
      <c r="D1783" t="s">
        <v>1842</v>
      </c>
      <c r="E1783" t="s">
        <v>393</v>
      </c>
      <c r="F1783">
        <v>23</v>
      </c>
      <c r="G1783" t="s">
        <v>352</v>
      </c>
      <c r="H1783">
        <v>22787</v>
      </c>
      <c r="I1783" t="s">
        <v>1783</v>
      </c>
      <c r="J1783" t="s">
        <v>1784</v>
      </c>
      <c r="K1783" t="s">
        <v>1785</v>
      </c>
      <c r="L1783">
        <v>19990731</v>
      </c>
      <c r="M1783" t="s">
        <v>1843</v>
      </c>
      <c r="N1783">
        <v>223275</v>
      </c>
      <c r="P1783">
        <v>2</v>
      </c>
      <c r="Q1783" t="s">
        <v>357</v>
      </c>
      <c r="S1783" t="s">
        <v>358</v>
      </c>
      <c r="X1783" t="s">
        <v>359</v>
      </c>
      <c r="Z1783" t="s">
        <v>360</v>
      </c>
    </row>
    <row r="1784" spans="1:26">
      <c r="A1784" t="s">
        <v>1789</v>
      </c>
      <c r="B1784">
        <v>86727232</v>
      </c>
      <c r="C1784" t="s">
        <v>1787</v>
      </c>
      <c r="D1784" t="s">
        <v>1788</v>
      </c>
      <c r="E1784" t="s">
        <v>393</v>
      </c>
      <c r="F1784">
        <v>23</v>
      </c>
      <c r="G1784" t="s">
        <v>352</v>
      </c>
      <c r="H1784">
        <v>22787</v>
      </c>
      <c r="I1784" t="s">
        <v>1783</v>
      </c>
      <c r="J1784" t="s">
        <v>1784</v>
      </c>
      <c r="K1784" t="s">
        <v>1785</v>
      </c>
      <c r="L1784">
        <v>19990914</v>
      </c>
      <c r="M1784" t="s">
        <v>1789</v>
      </c>
      <c r="N1784">
        <v>223275</v>
      </c>
      <c r="P1784">
        <v>2</v>
      </c>
      <c r="Q1784" t="s">
        <v>357</v>
      </c>
      <c r="S1784" t="s">
        <v>358</v>
      </c>
      <c r="X1784" t="s">
        <v>359</v>
      </c>
      <c r="Z1784" t="s">
        <v>360</v>
      </c>
    </row>
    <row r="1785" spans="1:26">
      <c r="A1785" t="s">
        <v>1801</v>
      </c>
      <c r="B1785">
        <v>86728031</v>
      </c>
      <c r="C1785" t="s">
        <v>1799</v>
      </c>
      <c r="D1785" t="s">
        <v>1800</v>
      </c>
      <c r="E1785" t="s">
        <v>393</v>
      </c>
      <c r="F1785">
        <v>23</v>
      </c>
      <c r="G1785" t="s">
        <v>352</v>
      </c>
      <c r="H1785">
        <v>22787</v>
      </c>
      <c r="I1785" t="s">
        <v>1783</v>
      </c>
      <c r="J1785" t="s">
        <v>1784</v>
      </c>
      <c r="K1785" t="s">
        <v>1785</v>
      </c>
      <c r="L1785">
        <v>19990713</v>
      </c>
      <c r="M1785" t="s">
        <v>1801</v>
      </c>
      <c r="N1785">
        <v>223275</v>
      </c>
      <c r="P1785">
        <v>2</v>
      </c>
      <c r="Q1785" t="s">
        <v>357</v>
      </c>
      <c r="S1785" t="s">
        <v>358</v>
      </c>
      <c r="X1785" t="s">
        <v>359</v>
      </c>
      <c r="Z1785" t="s">
        <v>360</v>
      </c>
    </row>
    <row r="1786" spans="1:26">
      <c r="A1786" t="s">
        <v>1837</v>
      </c>
      <c r="B1786">
        <v>96729437</v>
      </c>
      <c r="C1786" t="s">
        <v>1835</v>
      </c>
      <c r="D1786" t="s">
        <v>1836</v>
      </c>
      <c r="E1786" t="s">
        <v>393</v>
      </c>
      <c r="F1786">
        <v>23</v>
      </c>
      <c r="G1786" t="s">
        <v>352</v>
      </c>
      <c r="H1786">
        <v>22787</v>
      </c>
      <c r="I1786" t="s">
        <v>1783</v>
      </c>
      <c r="J1786" t="s">
        <v>1784</v>
      </c>
      <c r="K1786" t="s">
        <v>1785</v>
      </c>
      <c r="L1786">
        <v>19991214</v>
      </c>
      <c r="M1786" t="s">
        <v>1837</v>
      </c>
      <c r="N1786">
        <v>223275</v>
      </c>
      <c r="P1786">
        <v>2</v>
      </c>
      <c r="Q1786" t="s">
        <v>357</v>
      </c>
      <c r="S1786" t="s">
        <v>358</v>
      </c>
      <c r="X1786" t="s">
        <v>359</v>
      </c>
      <c r="Z1786" t="s">
        <v>360</v>
      </c>
    </row>
    <row r="1787" spans="1:26">
      <c r="A1787" t="s">
        <v>1822</v>
      </c>
      <c r="B1787">
        <v>53553223</v>
      </c>
      <c r="C1787" t="s">
        <v>1820</v>
      </c>
      <c r="D1787" t="s">
        <v>1821</v>
      </c>
      <c r="E1787" t="s">
        <v>351</v>
      </c>
      <c r="F1787">
        <v>23</v>
      </c>
      <c r="G1787" t="s">
        <v>352</v>
      </c>
      <c r="H1787">
        <v>22787</v>
      </c>
      <c r="I1787" t="s">
        <v>1783</v>
      </c>
      <c r="J1787" t="s">
        <v>1784</v>
      </c>
      <c r="K1787" t="s">
        <v>1785</v>
      </c>
      <c r="L1787">
        <v>19990523</v>
      </c>
      <c r="M1787" t="s">
        <v>1822</v>
      </c>
      <c r="N1787">
        <v>223275</v>
      </c>
      <c r="P1787">
        <v>2</v>
      </c>
      <c r="Q1787" t="s">
        <v>357</v>
      </c>
      <c r="S1787" t="s">
        <v>358</v>
      </c>
      <c r="X1787" t="s">
        <v>359</v>
      </c>
      <c r="Z1787" t="s">
        <v>360</v>
      </c>
    </row>
    <row r="1788" spans="1:26">
      <c r="A1788" t="s">
        <v>1795</v>
      </c>
      <c r="B1788">
        <v>57305727</v>
      </c>
      <c r="C1788" t="s">
        <v>1793</v>
      </c>
      <c r="D1788" t="s">
        <v>1794</v>
      </c>
      <c r="E1788" t="s">
        <v>351</v>
      </c>
      <c r="F1788">
        <v>23</v>
      </c>
      <c r="G1788" t="s">
        <v>352</v>
      </c>
      <c r="H1788">
        <v>22787</v>
      </c>
      <c r="I1788" t="s">
        <v>1783</v>
      </c>
      <c r="J1788" t="s">
        <v>1784</v>
      </c>
      <c r="K1788" t="s">
        <v>1785</v>
      </c>
      <c r="L1788">
        <v>19990829</v>
      </c>
      <c r="M1788" t="s">
        <v>1795</v>
      </c>
      <c r="N1788">
        <v>223275</v>
      </c>
      <c r="P1788">
        <v>2</v>
      </c>
      <c r="Q1788" t="s">
        <v>357</v>
      </c>
      <c r="S1788" t="s">
        <v>358</v>
      </c>
      <c r="X1788" t="s">
        <v>359</v>
      </c>
      <c r="Z1788" t="s">
        <v>360</v>
      </c>
    </row>
    <row r="1789" spans="1:26">
      <c r="A1789" t="s">
        <v>1861</v>
      </c>
      <c r="B1789">
        <v>58429533</v>
      </c>
      <c r="C1789" t="s">
        <v>1859</v>
      </c>
      <c r="D1789" t="s">
        <v>1860</v>
      </c>
      <c r="E1789" t="s">
        <v>351</v>
      </c>
      <c r="F1789">
        <v>23</v>
      </c>
      <c r="G1789" t="s">
        <v>352</v>
      </c>
      <c r="H1789">
        <v>22787</v>
      </c>
      <c r="I1789" t="s">
        <v>1783</v>
      </c>
      <c r="J1789" t="s">
        <v>1784</v>
      </c>
      <c r="K1789" t="s">
        <v>1785</v>
      </c>
      <c r="L1789">
        <v>20000109</v>
      </c>
      <c r="M1789" t="s">
        <v>1861</v>
      </c>
      <c r="N1789">
        <v>223275</v>
      </c>
      <c r="P1789">
        <v>2</v>
      </c>
      <c r="Q1789" t="s">
        <v>357</v>
      </c>
      <c r="S1789" t="s">
        <v>358</v>
      </c>
      <c r="X1789" t="s">
        <v>359</v>
      </c>
      <c r="Z1789" t="s">
        <v>360</v>
      </c>
    </row>
    <row r="1790" spans="1:26">
      <c r="A1790" t="s">
        <v>1798</v>
      </c>
      <c r="B1790">
        <v>61673427</v>
      </c>
      <c r="C1790" t="s">
        <v>1796</v>
      </c>
      <c r="D1790" t="s">
        <v>1797</v>
      </c>
      <c r="E1790" t="s">
        <v>351</v>
      </c>
      <c r="F1790">
        <v>23</v>
      </c>
      <c r="G1790" t="s">
        <v>352</v>
      </c>
      <c r="H1790">
        <v>22787</v>
      </c>
      <c r="I1790" t="s">
        <v>1783</v>
      </c>
      <c r="J1790" t="s">
        <v>1784</v>
      </c>
      <c r="K1790" t="s">
        <v>1785</v>
      </c>
      <c r="L1790">
        <v>19990805</v>
      </c>
      <c r="M1790" t="s">
        <v>1798</v>
      </c>
      <c r="N1790">
        <v>223275</v>
      </c>
      <c r="P1790">
        <v>2</v>
      </c>
      <c r="Q1790" t="s">
        <v>357</v>
      </c>
      <c r="S1790" t="s">
        <v>358</v>
      </c>
      <c r="X1790" t="s">
        <v>359</v>
      </c>
      <c r="Z1790" t="s">
        <v>360</v>
      </c>
    </row>
    <row r="1791" spans="1:26">
      <c r="A1791" t="s">
        <v>1804</v>
      </c>
      <c r="B1791">
        <v>75609128</v>
      </c>
      <c r="C1791" t="s">
        <v>1802</v>
      </c>
      <c r="D1791" t="s">
        <v>1803</v>
      </c>
      <c r="E1791" t="s">
        <v>351</v>
      </c>
      <c r="F1791">
        <v>23</v>
      </c>
      <c r="G1791" t="s">
        <v>352</v>
      </c>
      <c r="H1791">
        <v>22787</v>
      </c>
      <c r="I1791" t="s">
        <v>1783</v>
      </c>
      <c r="J1791" t="s">
        <v>1784</v>
      </c>
      <c r="K1791" t="s">
        <v>1785</v>
      </c>
      <c r="L1791">
        <v>19980827</v>
      </c>
      <c r="M1791" t="s">
        <v>1804</v>
      </c>
      <c r="N1791">
        <v>223275</v>
      </c>
      <c r="P1791">
        <v>3</v>
      </c>
      <c r="Q1791" t="s">
        <v>357</v>
      </c>
      <c r="S1791" t="s">
        <v>358</v>
      </c>
      <c r="X1791" t="s">
        <v>359</v>
      </c>
      <c r="Z1791" t="s">
        <v>360</v>
      </c>
    </row>
    <row r="1792" spans="1:26">
      <c r="A1792" t="s">
        <v>1840</v>
      </c>
      <c r="B1792">
        <v>75609633</v>
      </c>
      <c r="C1792" t="s">
        <v>1838</v>
      </c>
      <c r="D1792" t="s">
        <v>1839</v>
      </c>
      <c r="E1792" t="s">
        <v>351</v>
      </c>
      <c r="F1792">
        <v>23</v>
      </c>
      <c r="G1792" t="s">
        <v>352</v>
      </c>
      <c r="H1792">
        <v>22787</v>
      </c>
      <c r="I1792" t="s">
        <v>1783</v>
      </c>
      <c r="J1792" t="s">
        <v>1784</v>
      </c>
      <c r="K1792" t="s">
        <v>1785</v>
      </c>
      <c r="L1792">
        <v>19980805</v>
      </c>
      <c r="M1792" t="s">
        <v>1840</v>
      </c>
      <c r="N1792">
        <v>223275</v>
      </c>
      <c r="P1792">
        <v>3</v>
      </c>
      <c r="Q1792" t="s">
        <v>357</v>
      </c>
      <c r="S1792" t="s">
        <v>358</v>
      </c>
      <c r="X1792" t="s">
        <v>359</v>
      </c>
      <c r="Z1792" t="s">
        <v>360</v>
      </c>
    </row>
    <row r="1793" spans="1:26">
      <c r="A1793" t="s">
        <v>1846</v>
      </c>
      <c r="B1793">
        <v>75610120</v>
      </c>
      <c r="C1793" t="s">
        <v>1844</v>
      </c>
      <c r="D1793" t="s">
        <v>1845</v>
      </c>
      <c r="E1793" t="s">
        <v>351</v>
      </c>
      <c r="F1793">
        <v>23</v>
      </c>
      <c r="G1793" t="s">
        <v>352</v>
      </c>
      <c r="H1793">
        <v>22787</v>
      </c>
      <c r="I1793" t="s">
        <v>1783</v>
      </c>
      <c r="J1793" t="s">
        <v>1784</v>
      </c>
      <c r="K1793" t="s">
        <v>1785</v>
      </c>
      <c r="L1793">
        <v>19980911</v>
      </c>
      <c r="M1793" t="s">
        <v>1846</v>
      </c>
      <c r="N1793">
        <v>223275</v>
      </c>
      <c r="P1793">
        <v>3</v>
      </c>
      <c r="Q1793" t="s">
        <v>357</v>
      </c>
      <c r="S1793" t="s">
        <v>358</v>
      </c>
      <c r="X1793" t="s">
        <v>359</v>
      </c>
      <c r="Z1793" t="s">
        <v>360</v>
      </c>
    </row>
    <row r="1794" spans="1:26">
      <c r="A1794" t="s">
        <v>1858</v>
      </c>
      <c r="B1794">
        <v>75610423</v>
      </c>
      <c r="C1794" t="s">
        <v>1856</v>
      </c>
      <c r="D1794" t="s">
        <v>1857</v>
      </c>
      <c r="E1794" t="s">
        <v>351</v>
      </c>
      <c r="F1794">
        <v>23</v>
      </c>
      <c r="G1794" t="s">
        <v>352</v>
      </c>
      <c r="H1794">
        <v>22787</v>
      </c>
      <c r="I1794" t="s">
        <v>1783</v>
      </c>
      <c r="J1794" t="s">
        <v>1784</v>
      </c>
      <c r="K1794" t="s">
        <v>1785</v>
      </c>
      <c r="L1794">
        <v>19981028</v>
      </c>
      <c r="M1794" t="s">
        <v>1858</v>
      </c>
      <c r="N1794">
        <v>223275</v>
      </c>
      <c r="P1794">
        <v>3</v>
      </c>
      <c r="Q1794" t="s">
        <v>357</v>
      </c>
      <c r="S1794" t="s">
        <v>358</v>
      </c>
      <c r="X1794" t="s">
        <v>359</v>
      </c>
      <c r="Z1794" t="s">
        <v>360</v>
      </c>
    </row>
    <row r="1795" spans="1:26">
      <c r="A1795" t="s">
        <v>1867</v>
      </c>
      <c r="B1795">
        <v>75610928</v>
      </c>
      <c r="C1795" t="s">
        <v>1865</v>
      </c>
      <c r="D1795" t="s">
        <v>1866</v>
      </c>
      <c r="E1795" t="s">
        <v>351</v>
      </c>
      <c r="F1795">
        <v>23</v>
      </c>
      <c r="G1795" t="s">
        <v>352</v>
      </c>
      <c r="H1795">
        <v>22787</v>
      </c>
      <c r="I1795" t="s">
        <v>1783</v>
      </c>
      <c r="J1795" t="s">
        <v>1784</v>
      </c>
      <c r="K1795" t="s">
        <v>1785</v>
      </c>
      <c r="L1795">
        <v>19980710</v>
      </c>
      <c r="M1795" t="s">
        <v>1867</v>
      </c>
      <c r="N1795">
        <v>223275</v>
      </c>
      <c r="P1795">
        <v>3</v>
      </c>
      <c r="Q1795" t="s">
        <v>357</v>
      </c>
      <c r="S1795" t="s">
        <v>358</v>
      </c>
      <c r="X1795" t="s">
        <v>359</v>
      </c>
      <c r="Z1795" t="s">
        <v>360</v>
      </c>
    </row>
    <row r="1796" spans="1:26">
      <c r="A1796" t="s">
        <v>1870</v>
      </c>
      <c r="B1796">
        <v>75611121</v>
      </c>
      <c r="C1796" t="s">
        <v>1868</v>
      </c>
      <c r="D1796" t="s">
        <v>1869</v>
      </c>
      <c r="E1796" t="s">
        <v>351</v>
      </c>
      <c r="F1796">
        <v>23</v>
      </c>
      <c r="G1796" t="s">
        <v>352</v>
      </c>
      <c r="H1796">
        <v>22787</v>
      </c>
      <c r="I1796" t="s">
        <v>1783</v>
      </c>
      <c r="J1796" t="s">
        <v>1784</v>
      </c>
      <c r="K1796" t="s">
        <v>1785</v>
      </c>
      <c r="L1796">
        <v>19981213</v>
      </c>
      <c r="M1796" t="s">
        <v>1870</v>
      </c>
      <c r="N1796">
        <v>223275</v>
      </c>
      <c r="P1796">
        <v>3</v>
      </c>
      <c r="Q1796" t="s">
        <v>357</v>
      </c>
      <c r="S1796" t="s">
        <v>358</v>
      </c>
      <c r="X1796" t="s">
        <v>359</v>
      </c>
      <c r="Z1796" t="s">
        <v>360</v>
      </c>
    </row>
    <row r="1797" spans="1:26">
      <c r="A1797" t="s">
        <v>1792</v>
      </c>
      <c r="B1797">
        <v>86723531</v>
      </c>
      <c r="C1797" t="s">
        <v>1790</v>
      </c>
      <c r="D1797" t="s">
        <v>1791</v>
      </c>
      <c r="E1797" t="s">
        <v>351</v>
      </c>
      <c r="F1797">
        <v>23</v>
      </c>
      <c r="G1797" t="s">
        <v>352</v>
      </c>
      <c r="H1797">
        <v>22787</v>
      </c>
      <c r="I1797" t="s">
        <v>1783</v>
      </c>
      <c r="J1797" t="s">
        <v>1784</v>
      </c>
      <c r="K1797" t="s">
        <v>1785</v>
      </c>
      <c r="L1797">
        <v>19990414</v>
      </c>
      <c r="M1797" t="s">
        <v>1792</v>
      </c>
      <c r="N1797">
        <v>223275</v>
      </c>
      <c r="P1797">
        <v>2</v>
      </c>
      <c r="Q1797" t="s">
        <v>357</v>
      </c>
      <c r="S1797" t="s">
        <v>358</v>
      </c>
      <c r="X1797" t="s">
        <v>359</v>
      </c>
      <c r="Z1797" t="s">
        <v>360</v>
      </c>
    </row>
    <row r="1798" spans="1:26">
      <c r="A1798" t="s">
        <v>1807</v>
      </c>
      <c r="B1798">
        <v>86724431</v>
      </c>
      <c r="C1798" t="s">
        <v>1805</v>
      </c>
      <c r="D1798" t="s">
        <v>1806</v>
      </c>
      <c r="E1798" t="s">
        <v>351</v>
      </c>
      <c r="F1798">
        <v>23</v>
      </c>
      <c r="G1798" t="s">
        <v>352</v>
      </c>
      <c r="H1798">
        <v>22787</v>
      </c>
      <c r="I1798" t="s">
        <v>1783</v>
      </c>
      <c r="J1798" t="s">
        <v>1784</v>
      </c>
      <c r="K1798" t="s">
        <v>1785</v>
      </c>
      <c r="L1798">
        <v>19990830</v>
      </c>
      <c r="M1798" t="s">
        <v>1807</v>
      </c>
      <c r="N1798">
        <v>223275</v>
      </c>
      <c r="P1798">
        <v>2</v>
      </c>
      <c r="Q1798" t="s">
        <v>357</v>
      </c>
      <c r="S1798" t="s">
        <v>358</v>
      </c>
      <c r="X1798" t="s">
        <v>359</v>
      </c>
      <c r="Z1798" t="s">
        <v>360</v>
      </c>
    </row>
    <row r="1799" spans="1:26">
      <c r="A1799" t="s">
        <v>1813</v>
      </c>
      <c r="B1799">
        <v>86724633</v>
      </c>
      <c r="C1799" t="s">
        <v>1811</v>
      </c>
      <c r="D1799" t="s">
        <v>1812</v>
      </c>
      <c r="E1799" t="s">
        <v>351</v>
      </c>
      <c r="F1799">
        <v>23</v>
      </c>
      <c r="G1799" t="s">
        <v>352</v>
      </c>
      <c r="H1799">
        <v>22787</v>
      </c>
      <c r="I1799" t="s">
        <v>1783</v>
      </c>
      <c r="J1799" t="s">
        <v>1784</v>
      </c>
      <c r="K1799" t="s">
        <v>1785</v>
      </c>
      <c r="L1799">
        <v>19990806</v>
      </c>
      <c r="M1799" t="s">
        <v>1813</v>
      </c>
      <c r="N1799">
        <v>223275</v>
      </c>
      <c r="P1799">
        <v>2</v>
      </c>
      <c r="Q1799" t="s">
        <v>357</v>
      </c>
      <c r="S1799" t="s">
        <v>358</v>
      </c>
      <c r="X1799" t="s">
        <v>359</v>
      </c>
      <c r="Z1799" t="s">
        <v>360</v>
      </c>
    </row>
    <row r="1800" spans="1:26">
      <c r="A1800" t="s">
        <v>1816</v>
      </c>
      <c r="B1800">
        <v>86725230</v>
      </c>
      <c r="C1800" t="s">
        <v>1814</v>
      </c>
      <c r="D1800" t="s">
        <v>1815</v>
      </c>
      <c r="E1800" t="s">
        <v>351</v>
      </c>
      <c r="F1800">
        <v>23</v>
      </c>
      <c r="G1800" t="s">
        <v>352</v>
      </c>
      <c r="H1800">
        <v>22787</v>
      </c>
      <c r="I1800" t="s">
        <v>1783</v>
      </c>
      <c r="J1800" t="s">
        <v>1784</v>
      </c>
      <c r="K1800" t="s">
        <v>1785</v>
      </c>
      <c r="L1800">
        <v>20000223</v>
      </c>
      <c r="M1800" t="s">
        <v>1816</v>
      </c>
      <c r="N1800">
        <v>223275</v>
      </c>
      <c r="P1800">
        <v>2</v>
      </c>
      <c r="Q1800" t="s">
        <v>357</v>
      </c>
      <c r="S1800" t="s">
        <v>358</v>
      </c>
      <c r="X1800" t="s">
        <v>359</v>
      </c>
      <c r="Z1800" t="s">
        <v>360</v>
      </c>
    </row>
    <row r="1801" spans="1:26">
      <c r="A1801" t="s">
        <v>1831</v>
      </c>
      <c r="B1801">
        <v>86725836</v>
      </c>
      <c r="C1801" t="s">
        <v>1829</v>
      </c>
      <c r="D1801" t="s">
        <v>1830</v>
      </c>
      <c r="E1801" t="s">
        <v>351</v>
      </c>
      <c r="F1801">
        <v>23</v>
      </c>
      <c r="G1801" t="s">
        <v>352</v>
      </c>
      <c r="H1801">
        <v>22787</v>
      </c>
      <c r="I1801" t="s">
        <v>1783</v>
      </c>
      <c r="J1801" t="s">
        <v>1784</v>
      </c>
      <c r="K1801" t="s">
        <v>1785</v>
      </c>
      <c r="L1801">
        <v>19990704</v>
      </c>
      <c r="M1801" t="s">
        <v>1831</v>
      </c>
      <c r="N1801">
        <v>223275</v>
      </c>
      <c r="P1801">
        <v>2</v>
      </c>
      <c r="Q1801" t="s">
        <v>357</v>
      </c>
      <c r="S1801" t="s">
        <v>358</v>
      </c>
      <c r="X1801" t="s">
        <v>359</v>
      </c>
      <c r="Z1801" t="s">
        <v>360</v>
      </c>
    </row>
    <row r="1802" spans="1:26">
      <c r="A1802" t="s">
        <v>1864</v>
      </c>
      <c r="B1802">
        <v>86726635</v>
      </c>
      <c r="C1802" t="s">
        <v>1862</v>
      </c>
      <c r="D1802" t="s">
        <v>1863</v>
      </c>
      <c r="E1802" t="s">
        <v>351</v>
      </c>
      <c r="F1802">
        <v>23</v>
      </c>
      <c r="G1802" t="s">
        <v>352</v>
      </c>
      <c r="H1802">
        <v>22787</v>
      </c>
      <c r="I1802" t="s">
        <v>1783</v>
      </c>
      <c r="J1802" t="s">
        <v>1784</v>
      </c>
      <c r="K1802" t="s">
        <v>1785</v>
      </c>
      <c r="L1802">
        <v>20000310</v>
      </c>
      <c r="M1802" t="s">
        <v>1864</v>
      </c>
      <c r="N1802">
        <v>223275</v>
      </c>
      <c r="P1802">
        <v>2</v>
      </c>
      <c r="Q1802" t="s">
        <v>357</v>
      </c>
      <c r="S1802" t="s">
        <v>358</v>
      </c>
      <c r="X1802" t="s">
        <v>359</v>
      </c>
      <c r="Z1802" t="s">
        <v>360</v>
      </c>
    </row>
    <row r="1803" spans="1:26">
      <c r="A1803" t="s">
        <v>1828</v>
      </c>
      <c r="B1803">
        <v>96729336</v>
      </c>
      <c r="C1803" t="s">
        <v>1826</v>
      </c>
      <c r="D1803" t="s">
        <v>1827</v>
      </c>
      <c r="E1803" t="s">
        <v>351</v>
      </c>
      <c r="F1803">
        <v>23</v>
      </c>
      <c r="G1803" t="s">
        <v>352</v>
      </c>
      <c r="H1803">
        <v>22787</v>
      </c>
      <c r="I1803" t="s">
        <v>1783</v>
      </c>
      <c r="J1803" t="s">
        <v>1784</v>
      </c>
      <c r="K1803" t="s">
        <v>1785</v>
      </c>
      <c r="L1803">
        <v>19990809</v>
      </c>
      <c r="M1803" t="s">
        <v>1828</v>
      </c>
      <c r="N1803">
        <v>223275</v>
      </c>
      <c r="P1803">
        <v>2</v>
      </c>
      <c r="Q1803" t="s">
        <v>357</v>
      </c>
      <c r="S1803" t="s">
        <v>358</v>
      </c>
      <c r="X1803" t="s">
        <v>359</v>
      </c>
      <c r="Z1803" t="s">
        <v>360</v>
      </c>
    </row>
    <row r="1804" spans="1:26">
      <c r="A1804" t="s">
        <v>4054</v>
      </c>
      <c r="B1804">
        <v>77393332</v>
      </c>
      <c r="C1804" t="s">
        <v>4052</v>
      </c>
      <c r="D1804" t="s">
        <v>4053</v>
      </c>
      <c r="E1804" t="s">
        <v>351</v>
      </c>
      <c r="F1804">
        <v>23</v>
      </c>
      <c r="G1804" t="s">
        <v>352</v>
      </c>
      <c r="H1804">
        <v>22792</v>
      </c>
      <c r="I1804" t="s">
        <v>4048</v>
      </c>
      <c r="J1804" t="s">
        <v>4049</v>
      </c>
      <c r="K1804" t="s">
        <v>4050</v>
      </c>
      <c r="L1804">
        <v>19981103</v>
      </c>
      <c r="M1804" t="s">
        <v>4054</v>
      </c>
      <c r="N1804">
        <v>223454</v>
      </c>
      <c r="P1804">
        <v>3</v>
      </c>
      <c r="Q1804" t="s">
        <v>357</v>
      </c>
      <c r="S1804" t="s">
        <v>358</v>
      </c>
      <c r="X1804" t="s">
        <v>359</v>
      </c>
      <c r="Z1804" t="s">
        <v>360</v>
      </c>
    </row>
    <row r="1805" spans="1:26">
      <c r="A1805" t="s">
        <v>4066</v>
      </c>
      <c r="B1805">
        <v>77393534</v>
      </c>
      <c r="C1805" t="s">
        <v>4064</v>
      </c>
      <c r="D1805" t="s">
        <v>4065</v>
      </c>
      <c r="E1805" t="s">
        <v>351</v>
      </c>
      <c r="F1805">
        <v>23</v>
      </c>
      <c r="G1805" t="s">
        <v>352</v>
      </c>
      <c r="H1805">
        <v>22792</v>
      </c>
      <c r="I1805" t="s">
        <v>4048</v>
      </c>
      <c r="J1805" t="s">
        <v>4049</v>
      </c>
      <c r="K1805" t="s">
        <v>4050</v>
      </c>
      <c r="L1805">
        <v>19981022</v>
      </c>
      <c r="M1805" t="s">
        <v>4066</v>
      </c>
      <c r="N1805">
        <v>223454</v>
      </c>
      <c r="P1805">
        <v>3</v>
      </c>
      <c r="Q1805" t="s">
        <v>357</v>
      </c>
      <c r="S1805" t="s">
        <v>358</v>
      </c>
      <c r="X1805" t="s">
        <v>359</v>
      </c>
      <c r="Z1805" t="s">
        <v>360</v>
      </c>
    </row>
    <row r="1806" spans="1:26">
      <c r="A1806" t="s">
        <v>4057</v>
      </c>
      <c r="B1806">
        <v>77394232</v>
      </c>
      <c r="C1806" t="s">
        <v>4055</v>
      </c>
      <c r="D1806" t="s">
        <v>4056</v>
      </c>
      <c r="E1806" t="s">
        <v>351</v>
      </c>
      <c r="F1806">
        <v>23</v>
      </c>
      <c r="G1806" t="s">
        <v>352</v>
      </c>
      <c r="H1806">
        <v>22792</v>
      </c>
      <c r="I1806" t="s">
        <v>4048</v>
      </c>
      <c r="J1806" t="s">
        <v>4049</v>
      </c>
      <c r="K1806" t="s">
        <v>4050</v>
      </c>
      <c r="L1806">
        <v>19980901</v>
      </c>
      <c r="M1806" t="s">
        <v>4057</v>
      </c>
      <c r="N1806">
        <v>223454</v>
      </c>
      <c r="P1806">
        <v>3</v>
      </c>
      <c r="Q1806" t="s">
        <v>357</v>
      </c>
      <c r="S1806" t="s">
        <v>358</v>
      </c>
      <c r="X1806" t="s">
        <v>359</v>
      </c>
      <c r="Z1806" t="s">
        <v>360</v>
      </c>
    </row>
    <row r="1807" spans="1:26">
      <c r="A1807" t="s">
        <v>4060</v>
      </c>
      <c r="B1807">
        <v>77394838</v>
      </c>
      <c r="C1807" t="s">
        <v>4058</v>
      </c>
      <c r="D1807" t="s">
        <v>4059</v>
      </c>
      <c r="E1807" t="s">
        <v>351</v>
      </c>
      <c r="F1807">
        <v>23</v>
      </c>
      <c r="G1807" t="s">
        <v>352</v>
      </c>
      <c r="H1807">
        <v>22792</v>
      </c>
      <c r="I1807" t="s">
        <v>4048</v>
      </c>
      <c r="J1807" t="s">
        <v>4049</v>
      </c>
      <c r="K1807" t="s">
        <v>4050</v>
      </c>
      <c r="L1807">
        <v>19981222</v>
      </c>
      <c r="M1807" t="s">
        <v>4060</v>
      </c>
      <c r="N1807">
        <v>223454</v>
      </c>
      <c r="P1807">
        <v>3</v>
      </c>
      <c r="Q1807" t="s">
        <v>357</v>
      </c>
      <c r="S1807" t="s">
        <v>358</v>
      </c>
      <c r="X1807" t="s">
        <v>359</v>
      </c>
      <c r="Z1807" t="s">
        <v>360</v>
      </c>
    </row>
    <row r="1808" spans="1:26">
      <c r="A1808" t="s">
        <v>4063</v>
      </c>
      <c r="B1808">
        <v>88998648</v>
      </c>
      <c r="C1808" t="s">
        <v>4061</v>
      </c>
      <c r="D1808" t="s">
        <v>4062</v>
      </c>
      <c r="E1808" t="s">
        <v>351</v>
      </c>
      <c r="F1808">
        <v>23</v>
      </c>
      <c r="G1808" t="s">
        <v>352</v>
      </c>
      <c r="H1808">
        <v>22792</v>
      </c>
      <c r="I1808" t="s">
        <v>4048</v>
      </c>
      <c r="J1808" t="s">
        <v>4049</v>
      </c>
      <c r="K1808" t="s">
        <v>4050</v>
      </c>
      <c r="L1808">
        <v>19990524</v>
      </c>
      <c r="M1808" t="s">
        <v>4063</v>
      </c>
      <c r="N1808">
        <v>223454</v>
      </c>
      <c r="P1808">
        <v>2</v>
      </c>
      <c r="Q1808" t="s">
        <v>357</v>
      </c>
      <c r="S1808" t="s">
        <v>358</v>
      </c>
      <c r="X1808" t="s">
        <v>359</v>
      </c>
      <c r="Z1808" t="s">
        <v>360</v>
      </c>
    </row>
    <row r="1809" spans="1:26">
      <c r="A1809" t="s">
        <v>4069</v>
      </c>
      <c r="B1809">
        <v>88998850</v>
      </c>
      <c r="C1809" t="s">
        <v>4067</v>
      </c>
      <c r="D1809" t="s">
        <v>4068</v>
      </c>
      <c r="E1809" t="s">
        <v>351</v>
      </c>
      <c r="F1809">
        <v>23</v>
      </c>
      <c r="G1809" t="s">
        <v>352</v>
      </c>
      <c r="H1809">
        <v>22792</v>
      </c>
      <c r="I1809" t="s">
        <v>4048</v>
      </c>
      <c r="J1809" t="s">
        <v>4049</v>
      </c>
      <c r="K1809" t="s">
        <v>4050</v>
      </c>
      <c r="L1809">
        <v>19990516</v>
      </c>
      <c r="M1809" t="s">
        <v>4069</v>
      </c>
      <c r="N1809">
        <v>223454</v>
      </c>
      <c r="P1809">
        <v>2</v>
      </c>
      <c r="Q1809" t="s">
        <v>357</v>
      </c>
      <c r="S1809" t="s">
        <v>358</v>
      </c>
      <c r="X1809" t="s">
        <v>359</v>
      </c>
      <c r="Z1809" t="s">
        <v>360</v>
      </c>
    </row>
    <row r="1810" spans="1:26">
      <c r="A1810" t="s">
        <v>4051</v>
      </c>
      <c r="B1810">
        <v>88999043</v>
      </c>
      <c r="C1810" t="s">
        <v>4046</v>
      </c>
      <c r="D1810" t="s">
        <v>4047</v>
      </c>
      <c r="E1810" t="s">
        <v>351</v>
      </c>
      <c r="F1810">
        <v>23</v>
      </c>
      <c r="G1810" t="s">
        <v>352</v>
      </c>
      <c r="H1810">
        <v>22792</v>
      </c>
      <c r="I1810" t="s">
        <v>4048</v>
      </c>
      <c r="J1810" t="s">
        <v>4049</v>
      </c>
      <c r="K1810" t="s">
        <v>4050</v>
      </c>
      <c r="L1810">
        <v>20000224</v>
      </c>
      <c r="M1810" t="s">
        <v>4051</v>
      </c>
      <c r="N1810">
        <v>223454</v>
      </c>
      <c r="P1810">
        <v>2</v>
      </c>
      <c r="Q1810" t="s">
        <v>357</v>
      </c>
      <c r="S1810" t="s">
        <v>358</v>
      </c>
      <c r="X1810" t="s">
        <v>359</v>
      </c>
      <c r="Z1810" t="s">
        <v>360</v>
      </c>
    </row>
    <row r="1811" spans="1:26">
      <c r="A1811" t="s">
        <v>5409</v>
      </c>
      <c r="B1811">
        <v>24979637</v>
      </c>
      <c r="C1811" t="s">
        <v>5408</v>
      </c>
      <c r="D1811" t="s">
        <v>3635</v>
      </c>
      <c r="E1811" t="s">
        <v>393</v>
      </c>
      <c r="F1811">
        <v>23</v>
      </c>
      <c r="G1811" t="s">
        <v>352</v>
      </c>
      <c r="H1811">
        <v>22793</v>
      </c>
      <c r="I1811" t="s">
        <v>5245</v>
      </c>
      <c r="J1811" t="s">
        <v>5246</v>
      </c>
      <c r="K1811" t="s">
        <v>5247</v>
      </c>
      <c r="L1811">
        <v>19980521</v>
      </c>
      <c r="M1811" t="s">
        <v>5409</v>
      </c>
      <c r="N1811">
        <v>223501</v>
      </c>
      <c r="P1811">
        <v>3</v>
      </c>
      <c r="Q1811" t="s">
        <v>357</v>
      </c>
      <c r="S1811" t="s">
        <v>358</v>
      </c>
      <c r="X1811" t="s">
        <v>359</v>
      </c>
      <c r="Z1811" t="s">
        <v>360</v>
      </c>
    </row>
    <row r="1812" spans="1:26">
      <c r="A1812" t="s">
        <v>5294</v>
      </c>
      <c r="B1812">
        <v>32698230</v>
      </c>
      <c r="C1812" t="s">
        <v>5292</v>
      </c>
      <c r="D1812" t="s">
        <v>5293</v>
      </c>
      <c r="E1812" t="s">
        <v>393</v>
      </c>
      <c r="F1812">
        <v>23</v>
      </c>
      <c r="G1812" t="s">
        <v>352</v>
      </c>
      <c r="H1812">
        <v>22793</v>
      </c>
      <c r="I1812" t="s">
        <v>5245</v>
      </c>
      <c r="J1812" t="s">
        <v>5246</v>
      </c>
      <c r="K1812" t="s">
        <v>5247</v>
      </c>
      <c r="L1812">
        <v>19990317</v>
      </c>
      <c r="M1812" t="s">
        <v>5294</v>
      </c>
      <c r="N1812">
        <v>223501</v>
      </c>
      <c r="P1812">
        <v>3</v>
      </c>
      <c r="Q1812" t="s">
        <v>357</v>
      </c>
      <c r="S1812" t="s">
        <v>358</v>
      </c>
      <c r="X1812" t="s">
        <v>359</v>
      </c>
      <c r="Z1812" t="s">
        <v>360</v>
      </c>
    </row>
    <row r="1813" spans="1:26">
      <c r="A1813" t="s">
        <v>5356</v>
      </c>
      <c r="B1813">
        <v>39788237</v>
      </c>
      <c r="C1813" t="s">
        <v>5354</v>
      </c>
      <c r="D1813" t="s">
        <v>5355</v>
      </c>
      <c r="E1813" t="s">
        <v>393</v>
      </c>
      <c r="F1813">
        <v>23</v>
      </c>
      <c r="G1813" t="s">
        <v>352</v>
      </c>
      <c r="H1813">
        <v>22793</v>
      </c>
      <c r="I1813" t="s">
        <v>5245</v>
      </c>
      <c r="J1813" t="s">
        <v>5246</v>
      </c>
      <c r="K1813" t="s">
        <v>5247</v>
      </c>
      <c r="L1813">
        <v>19981127</v>
      </c>
      <c r="M1813" t="s">
        <v>5356</v>
      </c>
      <c r="N1813">
        <v>223501</v>
      </c>
      <c r="P1813">
        <v>3</v>
      </c>
      <c r="Q1813" t="s">
        <v>357</v>
      </c>
      <c r="S1813" t="s">
        <v>358</v>
      </c>
      <c r="X1813" t="s">
        <v>359</v>
      </c>
      <c r="Z1813" t="s">
        <v>360</v>
      </c>
    </row>
    <row r="1814" spans="1:26">
      <c r="A1814" t="s">
        <v>5415</v>
      </c>
      <c r="B1814">
        <v>39876235</v>
      </c>
      <c r="C1814" t="s">
        <v>5413</v>
      </c>
      <c r="D1814" t="s">
        <v>5414</v>
      </c>
      <c r="E1814" t="s">
        <v>393</v>
      </c>
      <c r="F1814">
        <v>23</v>
      </c>
      <c r="G1814" t="s">
        <v>352</v>
      </c>
      <c r="H1814">
        <v>22793</v>
      </c>
      <c r="I1814" t="s">
        <v>5245</v>
      </c>
      <c r="J1814" t="s">
        <v>5246</v>
      </c>
      <c r="K1814" t="s">
        <v>5247</v>
      </c>
      <c r="L1814">
        <v>19980814</v>
      </c>
      <c r="M1814" t="s">
        <v>5415</v>
      </c>
      <c r="N1814">
        <v>223501</v>
      </c>
      <c r="P1814">
        <v>3</v>
      </c>
      <c r="Q1814" t="s">
        <v>357</v>
      </c>
      <c r="S1814" t="s">
        <v>358</v>
      </c>
      <c r="X1814" t="s">
        <v>359</v>
      </c>
      <c r="Z1814" t="s">
        <v>360</v>
      </c>
    </row>
    <row r="1815" spans="1:26">
      <c r="A1815" t="s">
        <v>5309</v>
      </c>
      <c r="B1815">
        <v>40353015</v>
      </c>
      <c r="C1815" t="s">
        <v>5307</v>
      </c>
      <c r="D1815" t="s">
        <v>5308</v>
      </c>
      <c r="E1815" t="s">
        <v>393</v>
      </c>
      <c r="F1815">
        <v>23</v>
      </c>
      <c r="G1815" t="s">
        <v>352</v>
      </c>
      <c r="H1815">
        <v>22793</v>
      </c>
      <c r="I1815" t="s">
        <v>5245</v>
      </c>
      <c r="J1815" t="s">
        <v>5246</v>
      </c>
      <c r="K1815" t="s">
        <v>5247</v>
      </c>
      <c r="L1815">
        <v>19980502</v>
      </c>
      <c r="M1815" t="s">
        <v>5309</v>
      </c>
      <c r="N1815">
        <v>223501</v>
      </c>
      <c r="P1815">
        <v>3</v>
      </c>
      <c r="Q1815" t="s">
        <v>357</v>
      </c>
      <c r="S1815" t="s">
        <v>358</v>
      </c>
      <c r="X1815" t="s">
        <v>359</v>
      </c>
      <c r="Z1815" t="s">
        <v>360</v>
      </c>
    </row>
    <row r="1816" spans="1:26">
      <c r="A1816" t="s">
        <v>5424</v>
      </c>
      <c r="B1816">
        <v>45740020</v>
      </c>
      <c r="C1816" t="s">
        <v>5422</v>
      </c>
      <c r="D1816" t="s">
        <v>5423</v>
      </c>
      <c r="E1816" t="s">
        <v>393</v>
      </c>
      <c r="F1816">
        <v>23</v>
      </c>
      <c r="G1816" t="s">
        <v>352</v>
      </c>
      <c r="H1816">
        <v>22793</v>
      </c>
      <c r="I1816" t="s">
        <v>5245</v>
      </c>
      <c r="J1816" t="s">
        <v>5246</v>
      </c>
      <c r="K1816" t="s">
        <v>5247</v>
      </c>
      <c r="L1816">
        <v>19981125</v>
      </c>
      <c r="M1816" t="s">
        <v>5424</v>
      </c>
      <c r="N1816">
        <v>223501</v>
      </c>
      <c r="P1816">
        <v>3</v>
      </c>
      <c r="Q1816" t="s">
        <v>357</v>
      </c>
      <c r="S1816" t="s">
        <v>358</v>
      </c>
      <c r="X1816" t="s">
        <v>359</v>
      </c>
      <c r="Z1816" t="s">
        <v>360</v>
      </c>
    </row>
    <row r="1817" spans="1:26">
      <c r="A1817" t="s">
        <v>5442</v>
      </c>
      <c r="B1817">
        <v>45897538</v>
      </c>
      <c r="C1817" t="s">
        <v>5440</v>
      </c>
      <c r="D1817" t="s">
        <v>5441</v>
      </c>
      <c r="E1817" t="s">
        <v>393</v>
      </c>
      <c r="F1817">
        <v>23</v>
      </c>
      <c r="G1817" t="s">
        <v>352</v>
      </c>
      <c r="H1817">
        <v>22793</v>
      </c>
      <c r="I1817" t="s">
        <v>5245</v>
      </c>
      <c r="J1817" t="s">
        <v>5246</v>
      </c>
      <c r="K1817" t="s">
        <v>5247</v>
      </c>
      <c r="L1817">
        <v>20000117</v>
      </c>
      <c r="M1817" t="s">
        <v>5442</v>
      </c>
      <c r="N1817">
        <v>223501</v>
      </c>
      <c r="P1817">
        <v>2</v>
      </c>
      <c r="Q1817" t="s">
        <v>357</v>
      </c>
      <c r="S1817" t="s">
        <v>358</v>
      </c>
      <c r="X1817" t="s">
        <v>359</v>
      </c>
      <c r="Z1817" t="s">
        <v>360</v>
      </c>
    </row>
    <row r="1818" spans="1:26">
      <c r="A1818" t="s">
        <v>5341</v>
      </c>
      <c r="B1818">
        <v>47382529</v>
      </c>
      <c r="C1818" t="s">
        <v>5339</v>
      </c>
      <c r="D1818" t="s">
        <v>5340</v>
      </c>
      <c r="E1818" t="s">
        <v>393</v>
      </c>
      <c r="F1818">
        <v>23</v>
      </c>
      <c r="G1818" t="s">
        <v>352</v>
      </c>
      <c r="H1818">
        <v>22793</v>
      </c>
      <c r="I1818" t="s">
        <v>5245</v>
      </c>
      <c r="J1818" t="s">
        <v>5246</v>
      </c>
      <c r="K1818" t="s">
        <v>5247</v>
      </c>
      <c r="L1818">
        <v>19990930</v>
      </c>
      <c r="M1818" t="s">
        <v>5341</v>
      </c>
      <c r="N1818">
        <v>223501</v>
      </c>
      <c r="P1818">
        <v>2</v>
      </c>
      <c r="Q1818" t="s">
        <v>357</v>
      </c>
      <c r="S1818" t="s">
        <v>358</v>
      </c>
      <c r="X1818" t="s">
        <v>359</v>
      </c>
      <c r="Z1818" t="s">
        <v>360</v>
      </c>
    </row>
    <row r="1819" spans="1:26">
      <c r="A1819" t="s">
        <v>5427</v>
      </c>
      <c r="B1819">
        <v>47862936</v>
      </c>
      <c r="C1819" t="s">
        <v>5425</v>
      </c>
      <c r="D1819" t="s">
        <v>5426</v>
      </c>
      <c r="E1819" t="s">
        <v>393</v>
      </c>
      <c r="F1819">
        <v>23</v>
      </c>
      <c r="G1819" t="s">
        <v>352</v>
      </c>
      <c r="H1819">
        <v>22793</v>
      </c>
      <c r="I1819" t="s">
        <v>5245</v>
      </c>
      <c r="J1819" t="s">
        <v>5246</v>
      </c>
      <c r="K1819" t="s">
        <v>5247</v>
      </c>
      <c r="L1819">
        <v>19990901</v>
      </c>
      <c r="M1819" t="s">
        <v>5427</v>
      </c>
      <c r="N1819">
        <v>223501</v>
      </c>
      <c r="P1819">
        <v>2</v>
      </c>
      <c r="Q1819" t="s">
        <v>357</v>
      </c>
      <c r="S1819" t="s">
        <v>358</v>
      </c>
      <c r="X1819" t="s">
        <v>359</v>
      </c>
      <c r="Z1819" t="s">
        <v>360</v>
      </c>
    </row>
    <row r="1820" spans="1:26">
      <c r="A1820" t="s">
        <v>5315</v>
      </c>
      <c r="B1820">
        <v>48993639</v>
      </c>
      <c r="C1820" t="s">
        <v>5313</v>
      </c>
      <c r="D1820" t="s">
        <v>5314</v>
      </c>
      <c r="E1820" t="s">
        <v>393</v>
      </c>
      <c r="F1820">
        <v>23</v>
      </c>
      <c r="G1820" t="s">
        <v>352</v>
      </c>
      <c r="H1820">
        <v>22793</v>
      </c>
      <c r="I1820" t="s">
        <v>5245</v>
      </c>
      <c r="J1820" t="s">
        <v>5246</v>
      </c>
      <c r="K1820" t="s">
        <v>5247</v>
      </c>
      <c r="L1820">
        <v>19991127</v>
      </c>
      <c r="M1820" t="s">
        <v>5315</v>
      </c>
      <c r="N1820">
        <v>223501</v>
      </c>
      <c r="P1820">
        <v>2</v>
      </c>
      <c r="Q1820" t="s">
        <v>357</v>
      </c>
      <c r="S1820" t="s">
        <v>358</v>
      </c>
      <c r="X1820" t="s">
        <v>359</v>
      </c>
      <c r="Z1820" t="s">
        <v>360</v>
      </c>
    </row>
    <row r="1821" spans="1:26">
      <c r="A1821" t="s">
        <v>5365</v>
      </c>
      <c r="B1821">
        <v>50336320</v>
      </c>
      <c r="C1821" t="s">
        <v>5363</v>
      </c>
      <c r="D1821" t="s">
        <v>5364</v>
      </c>
      <c r="E1821" t="s">
        <v>393</v>
      </c>
      <c r="F1821">
        <v>23</v>
      </c>
      <c r="G1821" t="s">
        <v>352</v>
      </c>
      <c r="H1821">
        <v>22793</v>
      </c>
      <c r="I1821" t="s">
        <v>5245</v>
      </c>
      <c r="J1821" t="s">
        <v>5246</v>
      </c>
      <c r="K1821" t="s">
        <v>5247</v>
      </c>
      <c r="L1821">
        <v>19991108</v>
      </c>
      <c r="M1821" t="s">
        <v>5365</v>
      </c>
      <c r="N1821">
        <v>223501</v>
      </c>
      <c r="P1821">
        <v>2</v>
      </c>
      <c r="Q1821" t="s">
        <v>357</v>
      </c>
      <c r="S1821" t="s">
        <v>358</v>
      </c>
      <c r="X1821" t="s">
        <v>359</v>
      </c>
      <c r="Z1821" t="s">
        <v>360</v>
      </c>
    </row>
    <row r="1822" spans="1:26">
      <c r="A1822" t="s">
        <v>5268</v>
      </c>
      <c r="B1822">
        <v>57306930</v>
      </c>
      <c r="C1822" t="s">
        <v>5266</v>
      </c>
      <c r="D1822" t="s">
        <v>5267</v>
      </c>
      <c r="E1822" t="s">
        <v>393</v>
      </c>
      <c r="F1822">
        <v>23</v>
      </c>
      <c r="G1822" t="s">
        <v>352</v>
      </c>
      <c r="H1822">
        <v>22793</v>
      </c>
      <c r="I1822" t="s">
        <v>5245</v>
      </c>
      <c r="J1822" t="s">
        <v>5246</v>
      </c>
      <c r="K1822" t="s">
        <v>5247</v>
      </c>
      <c r="L1822">
        <v>20000113</v>
      </c>
      <c r="M1822" t="s">
        <v>5268</v>
      </c>
      <c r="N1822">
        <v>223501</v>
      </c>
      <c r="P1822">
        <v>2</v>
      </c>
      <c r="Q1822" t="s">
        <v>357</v>
      </c>
      <c r="S1822" t="s">
        <v>358</v>
      </c>
      <c r="X1822" t="s">
        <v>359</v>
      </c>
      <c r="Z1822" t="s">
        <v>360</v>
      </c>
    </row>
    <row r="1823" spans="1:26">
      <c r="A1823" t="s">
        <v>5329</v>
      </c>
      <c r="B1823">
        <v>58363227</v>
      </c>
      <c r="C1823" t="s">
        <v>5327</v>
      </c>
      <c r="D1823" t="s">
        <v>5328</v>
      </c>
      <c r="E1823" t="s">
        <v>393</v>
      </c>
      <c r="F1823">
        <v>23</v>
      </c>
      <c r="G1823" t="s">
        <v>352</v>
      </c>
      <c r="H1823">
        <v>22793</v>
      </c>
      <c r="I1823" t="s">
        <v>5245</v>
      </c>
      <c r="J1823" t="s">
        <v>5246</v>
      </c>
      <c r="K1823" t="s">
        <v>5247</v>
      </c>
      <c r="L1823">
        <v>19981121</v>
      </c>
      <c r="M1823" t="s">
        <v>5329</v>
      </c>
      <c r="N1823">
        <v>223501</v>
      </c>
      <c r="P1823">
        <v>3</v>
      </c>
      <c r="Q1823" t="s">
        <v>357</v>
      </c>
      <c r="S1823" t="s">
        <v>358</v>
      </c>
      <c r="X1823" t="s">
        <v>359</v>
      </c>
      <c r="Z1823" t="s">
        <v>360</v>
      </c>
    </row>
    <row r="1824" spans="1:26">
      <c r="A1824" t="s">
        <v>5433</v>
      </c>
      <c r="B1824">
        <v>62358933</v>
      </c>
      <c r="C1824" t="s">
        <v>5431</v>
      </c>
      <c r="D1824" t="s">
        <v>5432</v>
      </c>
      <c r="E1824" t="s">
        <v>393</v>
      </c>
      <c r="F1824">
        <v>23</v>
      </c>
      <c r="G1824" t="s">
        <v>352</v>
      </c>
      <c r="H1824">
        <v>22793</v>
      </c>
      <c r="I1824" t="s">
        <v>5245</v>
      </c>
      <c r="J1824" t="s">
        <v>5246</v>
      </c>
      <c r="K1824" t="s">
        <v>5247</v>
      </c>
      <c r="L1824">
        <v>20000306</v>
      </c>
      <c r="M1824" t="s">
        <v>5433</v>
      </c>
      <c r="N1824">
        <v>223501</v>
      </c>
      <c r="P1824">
        <v>2</v>
      </c>
      <c r="Q1824" t="s">
        <v>357</v>
      </c>
      <c r="S1824" t="s">
        <v>358</v>
      </c>
      <c r="X1824" t="s">
        <v>359</v>
      </c>
      <c r="Z1824" t="s">
        <v>360</v>
      </c>
    </row>
    <row r="1825" spans="1:26">
      <c r="A1825" t="s">
        <v>5446</v>
      </c>
      <c r="B1825">
        <v>62968637</v>
      </c>
      <c r="C1825" t="s">
        <v>5444</v>
      </c>
      <c r="D1825" t="s">
        <v>5445</v>
      </c>
      <c r="E1825" t="s">
        <v>393</v>
      </c>
      <c r="F1825">
        <v>23</v>
      </c>
      <c r="G1825" t="s">
        <v>352</v>
      </c>
      <c r="H1825">
        <v>22793</v>
      </c>
      <c r="I1825" t="s">
        <v>5245</v>
      </c>
      <c r="J1825" t="s">
        <v>5246</v>
      </c>
      <c r="K1825" t="s">
        <v>5247</v>
      </c>
      <c r="L1825">
        <v>19990802</v>
      </c>
      <c r="M1825" t="s">
        <v>5446</v>
      </c>
      <c r="N1825">
        <v>223501</v>
      </c>
      <c r="P1825">
        <v>2</v>
      </c>
      <c r="Q1825" t="s">
        <v>357</v>
      </c>
      <c r="S1825" t="s">
        <v>358</v>
      </c>
      <c r="X1825" t="s">
        <v>359</v>
      </c>
      <c r="Z1825" t="s">
        <v>360</v>
      </c>
    </row>
    <row r="1826" spans="1:26">
      <c r="A1826" t="s">
        <v>5347</v>
      </c>
      <c r="B1826">
        <v>68017426</v>
      </c>
      <c r="C1826" t="s">
        <v>5345</v>
      </c>
      <c r="D1826" t="s">
        <v>5346</v>
      </c>
      <c r="E1826" t="s">
        <v>393</v>
      </c>
      <c r="F1826">
        <v>23</v>
      </c>
      <c r="G1826" t="s">
        <v>352</v>
      </c>
      <c r="H1826">
        <v>22793</v>
      </c>
      <c r="I1826" t="s">
        <v>5245</v>
      </c>
      <c r="J1826" t="s">
        <v>5246</v>
      </c>
      <c r="K1826" t="s">
        <v>5247</v>
      </c>
      <c r="L1826">
        <v>20000408</v>
      </c>
      <c r="M1826" t="s">
        <v>5347</v>
      </c>
      <c r="N1826">
        <v>223501</v>
      </c>
      <c r="P1826">
        <v>1</v>
      </c>
      <c r="Q1826" t="s">
        <v>357</v>
      </c>
      <c r="S1826" t="s">
        <v>358</v>
      </c>
      <c r="X1826" t="s">
        <v>359</v>
      </c>
      <c r="Z1826" t="s">
        <v>360</v>
      </c>
    </row>
    <row r="1827" spans="1:26">
      <c r="A1827" t="s">
        <v>5251</v>
      </c>
      <c r="B1827">
        <v>68309228</v>
      </c>
      <c r="C1827" t="s">
        <v>5249</v>
      </c>
      <c r="D1827" t="s">
        <v>5250</v>
      </c>
      <c r="E1827" t="s">
        <v>393</v>
      </c>
      <c r="F1827">
        <v>23</v>
      </c>
      <c r="G1827" t="s">
        <v>352</v>
      </c>
      <c r="H1827">
        <v>22793</v>
      </c>
      <c r="I1827" t="s">
        <v>5245</v>
      </c>
      <c r="J1827" t="s">
        <v>5246</v>
      </c>
      <c r="K1827" t="s">
        <v>5247</v>
      </c>
      <c r="L1827">
        <v>20001201</v>
      </c>
      <c r="M1827" t="s">
        <v>5251</v>
      </c>
      <c r="N1827">
        <v>223501</v>
      </c>
      <c r="P1827">
        <v>1</v>
      </c>
      <c r="Q1827" t="s">
        <v>357</v>
      </c>
      <c r="S1827" t="s">
        <v>358</v>
      </c>
      <c r="X1827" t="s">
        <v>359</v>
      </c>
      <c r="Z1827" t="s">
        <v>360</v>
      </c>
    </row>
    <row r="1828" spans="1:26">
      <c r="A1828" t="s">
        <v>5392</v>
      </c>
      <c r="B1828">
        <v>69000318</v>
      </c>
      <c r="C1828" t="s">
        <v>5390</v>
      </c>
      <c r="D1828" t="s">
        <v>5391</v>
      </c>
      <c r="E1828" t="s">
        <v>393</v>
      </c>
      <c r="F1828">
        <v>23</v>
      </c>
      <c r="G1828" t="s">
        <v>352</v>
      </c>
      <c r="H1828">
        <v>22793</v>
      </c>
      <c r="I1828" t="s">
        <v>5245</v>
      </c>
      <c r="J1828" t="s">
        <v>5246</v>
      </c>
      <c r="K1828" t="s">
        <v>5247</v>
      </c>
      <c r="L1828">
        <v>20001012</v>
      </c>
      <c r="M1828" t="s">
        <v>5392</v>
      </c>
      <c r="N1828">
        <v>223501</v>
      </c>
      <c r="P1828">
        <v>1</v>
      </c>
      <c r="Q1828" t="s">
        <v>357</v>
      </c>
      <c r="S1828" t="s">
        <v>358</v>
      </c>
      <c r="X1828" t="s">
        <v>359</v>
      </c>
      <c r="Z1828" t="s">
        <v>360</v>
      </c>
    </row>
    <row r="1829" spans="1:26">
      <c r="A1829" t="s">
        <v>5283</v>
      </c>
      <c r="B1829">
        <v>72745025</v>
      </c>
      <c r="C1829" t="s">
        <v>5281</v>
      </c>
      <c r="D1829" t="s">
        <v>5282</v>
      </c>
      <c r="E1829" t="s">
        <v>393</v>
      </c>
      <c r="F1829">
        <v>23</v>
      </c>
      <c r="G1829" t="s">
        <v>352</v>
      </c>
      <c r="H1829">
        <v>22793</v>
      </c>
      <c r="I1829" t="s">
        <v>5245</v>
      </c>
      <c r="J1829" t="s">
        <v>5246</v>
      </c>
      <c r="K1829" t="s">
        <v>5247</v>
      </c>
      <c r="L1829">
        <v>20001208</v>
      </c>
      <c r="M1829" t="s">
        <v>5283</v>
      </c>
      <c r="N1829">
        <v>223501</v>
      </c>
      <c r="P1829">
        <v>1</v>
      </c>
      <c r="Q1829" t="s">
        <v>357</v>
      </c>
      <c r="S1829" t="s">
        <v>358</v>
      </c>
      <c r="X1829" t="s">
        <v>359</v>
      </c>
      <c r="Z1829" t="s">
        <v>360</v>
      </c>
    </row>
    <row r="1830" spans="1:26">
      <c r="A1830" t="s">
        <v>5317</v>
      </c>
      <c r="B1830">
        <v>73292427</v>
      </c>
      <c r="C1830" t="s">
        <v>5316</v>
      </c>
      <c r="D1830" t="s">
        <v>2468</v>
      </c>
      <c r="E1830" t="s">
        <v>393</v>
      </c>
      <c r="F1830">
        <v>23</v>
      </c>
      <c r="G1830" t="s">
        <v>352</v>
      </c>
      <c r="H1830">
        <v>22793</v>
      </c>
      <c r="I1830" t="s">
        <v>5245</v>
      </c>
      <c r="J1830" t="s">
        <v>5246</v>
      </c>
      <c r="K1830" t="s">
        <v>5247</v>
      </c>
      <c r="L1830">
        <v>20000206</v>
      </c>
      <c r="M1830" t="s">
        <v>5317</v>
      </c>
      <c r="N1830">
        <v>223501</v>
      </c>
      <c r="P1830">
        <v>2</v>
      </c>
      <c r="Q1830" t="s">
        <v>357</v>
      </c>
      <c r="S1830" t="s">
        <v>358</v>
      </c>
      <c r="X1830" t="s">
        <v>359</v>
      </c>
      <c r="Z1830" t="s">
        <v>360</v>
      </c>
    </row>
    <row r="1831" spans="1:26">
      <c r="A1831" t="s">
        <v>5362</v>
      </c>
      <c r="B1831">
        <v>73412825</v>
      </c>
      <c r="C1831" t="s">
        <v>5360</v>
      </c>
      <c r="D1831" t="s">
        <v>5361</v>
      </c>
      <c r="E1831" t="s">
        <v>393</v>
      </c>
      <c r="F1831">
        <v>23</v>
      </c>
      <c r="G1831" t="s">
        <v>352</v>
      </c>
      <c r="H1831">
        <v>22793</v>
      </c>
      <c r="I1831" t="s">
        <v>5245</v>
      </c>
      <c r="J1831" t="s">
        <v>5246</v>
      </c>
      <c r="K1831" t="s">
        <v>5247</v>
      </c>
      <c r="L1831">
        <v>20000921</v>
      </c>
      <c r="M1831" t="s">
        <v>5362</v>
      </c>
      <c r="N1831">
        <v>223501</v>
      </c>
      <c r="P1831">
        <v>1</v>
      </c>
      <c r="Q1831" t="s">
        <v>357</v>
      </c>
      <c r="S1831" t="s">
        <v>358</v>
      </c>
      <c r="X1831" t="s">
        <v>359</v>
      </c>
      <c r="Z1831" t="s">
        <v>360</v>
      </c>
    </row>
    <row r="1832" spans="1:26">
      <c r="A1832" t="s">
        <v>5443</v>
      </c>
      <c r="B1832">
        <v>75175530</v>
      </c>
      <c r="C1832" t="s">
        <v>4290</v>
      </c>
      <c r="D1832" t="s">
        <v>4291</v>
      </c>
      <c r="E1832" t="s">
        <v>393</v>
      </c>
      <c r="F1832">
        <v>23</v>
      </c>
      <c r="G1832" t="s">
        <v>352</v>
      </c>
      <c r="H1832">
        <v>22793</v>
      </c>
      <c r="I1832" t="s">
        <v>5245</v>
      </c>
      <c r="J1832" t="s">
        <v>5246</v>
      </c>
      <c r="K1832" t="s">
        <v>5247</v>
      </c>
      <c r="L1832">
        <v>20001001</v>
      </c>
      <c r="M1832" t="s">
        <v>5443</v>
      </c>
      <c r="N1832">
        <v>223501</v>
      </c>
      <c r="P1832">
        <v>1</v>
      </c>
      <c r="Q1832" t="s">
        <v>357</v>
      </c>
      <c r="S1832" t="s">
        <v>358</v>
      </c>
      <c r="X1832" t="s">
        <v>359</v>
      </c>
      <c r="Z1832" t="s">
        <v>360</v>
      </c>
    </row>
    <row r="1833" spans="1:26">
      <c r="A1833" t="s">
        <v>5335</v>
      </c>
      <c r="B1833">
        <v>84923935</v>
      </c>
      <c r="C1833" t="s">
        <v>5333</v>
      </c>
      <c r="D1833" t="s">
        <v>5334</v>
      </c>
      <c r="E1833" t="s">
        <v>393</v>
      </c>
      <c r="F1833">
        <v>23</v>
      </c>
      <c r="G1833" t="s">
        <v>352</v>
      </c>
      <c r="H1833">
        <v>22793</v>
      </c>
      <c r="I1833" t="s">
        <v>5245</v>
      </c>
      <c r="J1833" t="s">
        <v>5246</v>
      </c>
      <c r="K1833" t="s">
        <v>5247</v>
      </c>
      <c r="L1833">
        <v>19990916</v>
      </c>
      <c r="M1833" t="s">
        <v>5335</v>
      </c>
      <c r="N1833">
        <v>223501</v>
      </c>
      <c r="P1833">
        <v>2</v>
      </c>
      <c r="Q1833" t="s">
        <v>357</v>
      </c>
      <c r="S1833" t="s">
        <v>358</v>
      </c>
      <c r="X1833" t="s">
        <v>359</v>
      </c>
      <c r="Z1833" t="s">
        <v>360</v>
      </c>
    </row>
    <row r="1834" spans="1:26">
      <c r="A1834" t="s">
        <v>5404</v>
      </c>
      <c r="B1834">
        <v>77144124</v>
      </c>
      <c r="C1834" t="s">
        <v>5402</v>
      </c>
      <c r="D1834" t="s">
        <v>5403</v>
      </c>
      <c r="E1834" t="s">
        <v>351</v>
      </c>
      <c r="F1834">
        <v>23</v>
      </c>
      <c r="G1834" t="s">
        <v>352</v>
      </c>
      <c r="H1834">
        <v>22793</v>
      </c>
      <c r="I1834" t="s">
        <v>5245</v>
      </c>
      <c r="J1834" t="s">
        <v>5246</v>
      </c>
      <c r="K1834" t="s">
        <v>5247</v>
      </c>
      <c r="L1834">
        <v>19980623</v>
      </c>
      <c r="M1834" t="s">
        <v>5404</v>
      </c>
      <c r="N1834">
        <v>223501</v>
      </c>
      <c r="P1834">
        <v>3</v>
      </c>
      <c r="Q1834" t="s">
        <v>357</v>
      </c>
      <c r="S1834" t="s">
        <v>358</v>
      </c>
      <c r="X1834" t="s">
        <v>359</v>
      </c>
      <c r="Z1834" t="s">
        <v>360</v>
      </c>
    </row>
    <row r="1835" spans="1:26">
      <c r="A1835" t="s">
        <v>5254</v>
      </c>
      <c r="B1835">
        <v>77875741</v>
      </c>
      <c r="C1835" t="s">
        <v>5252</v>
      </c>
      <c r="D1835" t="s">
        <v>5253</v>
      </c>
      <c r="E1835" t="s">
        <v>351</v>
      </c>
      <c r="F1835">
        <v>23</v>
      </c>
      <c r="G1835" t="s">
        <v>352</v>
      </c>
      <c r="H1835">
        <v>22793</v>
      </c>
      <c r="I1835" t="s">
        <v>5245</v>
      </c>
      <c r="J1835" t="s">
        <v>5246</v>
      </c>
      <c r="K1835" t="s">
        <v>5247</v>
      </c>
      <c r="L1835">
        <v>19980805</v>
      </c>
      <c r="M1835" t="s">
        <v>5254</v>
      </c>
      <c r="N1835">
        <v>223501</v>
      </c>
      <c r="P1835">
        <v>3</v>
      </c>
      <c r="Q1835" t="s">
        <v>357</v>
      </c>
      <c r="S1835" t="s">
        <v>358</v>
      </c>
      <c r="X1835" t="s">
        <v>359</v>
      </c>
      <c r="Z1835" t="s">
        <v>360</v>
      </c>
    </row>
    <row r="1836" spans="1:26">
      <c r="A1836" t="s">
        <v>5297</v>
      </c>
      <c r="B1836">
        <v>79068737</v>
      </c>
      <c r="C1836" t="s">
        <v>5295</v>
      </c>
      <c r="D1836" t="s">
        <v>5296</v>
      </c>
      <c r="E1836" t="s">
        <v>351</v>
      </c>
      <c r="F1836">
        <v>23</v>
      </c>
      <c r="G1836" t="s">
        <v>352</v>
      </c>
      <c r="H1836">
        <v>22793</v>
      </c>
      <c r="I1836" t="s">
        <v>5245</v>
      </c>
      <c r="J1836" t="s">
        <v>5246</v>
      </c>
      <c r="K1836" t="s">
        <v>5247</v>
      </c>
      <c r="L1836">
        <v>20010209</v>
      </c>
      <c r="M1836" t="s">
        <v>5297</v>
      </c>
      <c r="N1836">
        <v>223501</v>
      </c>
      <c r="P1836">
        <v>1</v>
      </c>
      <c r="Q1836" t="s">
        <v>357</v>
      </c>
      <c r="S1836" t="s">
        <v>358</v>
      </c>
      <c r="X1836" t="s">
        <v>359</v>
      </c>
      <c r="Z1836" t="s">
        <v>360</v>
      </c>
    </row>
    <row r="1837" spans="1:26">
      <c r="A1837" t="s">
        <v>5320</v>
      </c>
      <c r="B1837">
        <v>84691634</v>
      </c>
      <c r="C1837" t="s">
        <v>5318</v>
      </c>
      <c r="D1837" t="s">
        <v>5319</v>
      </c>
      <c r="E1837" t="s">
        <v>351</v>
      </c>
      <c r="F1837">
        <v>23</v>
      </c>
      <c r="G1837" t="s">
        <v>352</v>
      </c>
      <c r="H1837">
        <v>22793</v>
      </c>
      <c r="I1837" t="s">
        <v>5245</v>
      </c>
      <c r="J1837" t="s">
        <v>5246</v>
      </c>
      <c r="K1837" t="s">
        <v>5247</v>
      </c>
      <c r="L1837">
        <v>20001011</v>
      </c>
      <c r="M1837" t="s">
        <v>5320</v>
      </c>
      <c r="N1837">
        <v>223501</v>
      </c>
      <c r="P1837">
        <v>1</v>
      </c>
      <c r="Q1837" t="s">
        <v>357</v>
      </c>
      <c r="S1837" t="s">
        <v>358</v>
      </c>
      <c r="X1837" t="s">
        <v>359</v>
      </c>
      <c r="Z1837" t="s">
        <v>360</v>
      </c>
    </row>
    <row r="1838" spans="1:26">
      <c r="A1838" t="s">
        <v>5350</v>
      </c>
      <c r="B1838">
        <v>84920427</v>
      </c>
      <c r="C1838" t="s">
        <v>5348</v>
      </c>
      <c r="D1838" t="s">
        <v>5349</v>
      </c>
      <c r="E1838" t="s">
        <v>351</v>
      </c>
      <c r="F1838">
        <v>23</v>
      </c>
      <c r="G1838" t="s">
        <v>352</v>
      </c>
      <c r="H1838">
        <v>22793</v>
      </c>
      <c r="I1838" t="s">
        <v>5245</v>
      </c>
      <c r="J1838" t="s">
        <v>5246</v>
      </c>
      <c r="K1838" t="s">
        <v>5247</v>
      </c>
      <c r="L1838">
        <v>19991017</v>
      </c>
      <c r="M1838" t="s">
        <v>5350</v>
      </c>
      <c r="N1838">
        <v>223501</v>
      </c>
      <c r="P1838">
        <v>2</v>
      </c>
      <c r="Q1838" t="s">
        <v>357</v>
      </c>
      <c r="S1838" t="s">
        <v>358</v>
      </c>
      <c r="X1838" t="s">
        <v>359</v>
      </c>
      <c r="Z1838" t="s">
        <v>360</v>
      </c>
    </row>
    <row r="1839" spans="1:26">
      <c r="A1839" t="s">
        <v>5274</v>
      </c>
      <c r="B1839">
        <v>84920528</v>
      </c>
      <c r="C1839" t="s">
        <v>5272</v>
      </c>
      <c r="D1839" t="s">
        <v>5273</v>
      </c>
      <c r="E1839" t="s">
        <v>351</v>
      </c>
      <c r="F1839">
        <v>23</v>
      </c>
      <c r="G1839" t="s">
        <v>352</v>
      </c>
      <c r="H1839">
        <v>22793</v>
      </c>
      <c r="I1839" t="s">
        <v>5245</v>
      </c>
      <c r="J1839" t="s">
        <v>5246</v>
      </c>
      <c r="K1839" t="s">
        <v>5247</v>
      </c>
      <c r="L1839">
        <v>19990531</v>
      </c>
      <c r="M1839" t="s">
        <v>5274</v>
      </c>
      <c r="N1839">
        <v>223501</v>
      </c>
      <c r="P1839">
        <v>2</v>
      </c>
      <c r="Q1839" t="s">
        <v>357</v>
      </c>
      <c r="S1839" t="s">
        <v>358</v>
      </c>
      <c r="X1839" t="s">
        <v>359</v>
      </c>
      <c r="Z1839" t="s">
        <v>360</v>
      </c>
    </row>
    <row r="1840" spans="1:26">
      <c r="A1840" t="s">
        <v>5326</v>
      </c>
      <c r="B1840">
        <v>84920629</v>
      </c>
      <c r="C1840" t="s">
        <v>5324</v>
      </c>
      <c r="D1840" t="s">
        <v>5325</v>
      </c>
      <c r="E1840" t="s">
        <v>351</v>
      </c>
      <c r="F1840">
        <v>23</v>
      </c>
      <c r="G1840" t="s">
        <v>352</v>
      </c>
      <c r="H1840">
        <v>22793</v>
      </c>
      <c r="I1840" t="s">
        <v>5245</v>
      </c>
      <c r="J1840" t="s">
        <v>5246</v>
      </c>
      <c r="K1840" t="s">
        <v>5247</v>
      </c>
      <c r="L1840">
        <v>19991109</v>
      </c>
      <c r="M1840" t="s">
        <v>5326</v>
      </c>
      <c r="N1840">
        <v>223501</v>
      </c>
      <c r="P1840">
        <v>2</v>
      </c>
      <c r="Q1840" t="s">
        <v>357</v>
      </c>
      <c r="S1840" t="s">
        <v>358</v>
      </c>
      <c r="X1840" t="s">
        <v>359</v>
      </c>
      <c r="Z1840" t="s">
        <v>360</v>
      </c>
    </row>
    <row r="1841" spans="1:26">
      <c r="A1841" t="s">
        <v>5463</v>
      </c>
      <c r="B1841">
        <v>85308832</v>
      </c>
      <c r="C1841" t="s">
        <v>5461</v>
      </c>
      <c r="D1841" t="s">
        <v>5462</v>
      </c>
      <c r="E1841" t="s">
        <v>351</v>
      </c>
      <c r="F1841">
        <v>23</v>
      </c>
      <c r="G1841" t="s">
        <v>352</v>
      </c>
      <c r="H1841">
        <v>22793</v>
      </c>
      <c r="I1841" t="s">
        <v>5245</v>
      </c>
      <c r="J1841" t="s">
        <v>5246</v>
      </c>
      <c r="K1841" t="s">
        <v>5247</v>
      </c>
      <c r="L1841">
        <v>20000816</v>
      </c>
      <c r="M1841" t="s">
        <v>5463</v>
      </c>
      <c r="N1841">
        <v>223501</v>
      </c>
      <c r="P1841">
        <v>1</v>
      </c>
      <c r="Q1841" t="s">
        <v>357</v>
      </c>
      <c r="S1841" t="s">
        <v>358</v>
      </c>
      <c r="X1841" t="s">
        <v>359</v>
      </c>
      <c r="Z1841" t="s">
        <v>360</v>
      </c>
    </row>
    <row r="1842" spans="1:26">
      <c r="A1842" t="s">
        <v>5430</v>
      </c>
      <c r="B1842">
        <v>88862941</v>
      </c>
      <c r="C1842" t="s">
        <v>5428</v>
      </c>
      <c r="D1842" t="s">
        <v>5429</v>
      </c>
      <c r="E1842" t="s">
        <v>351</v>
      </c>
      <c r="F1842">
        <v>23</v>
      </c>
      <c r="G1842" t="s">
        <v>352</v>
      </c>
      <c r="H1842">
        <v>22793</v>
      </c>
      <c r="I1842" t="s">
        <v>5245</v>
      </c>
      <c r="J1842" t="s">
        <v>5246</v>
      </c>
      <c r="K1842" t="s">
        <v>5247</v>
      </c>
      <c r="L1842">
        <v>19981112</v>
      </c>
      <c r="M1842" t="s">
        <v>5430</v>
      </c>
      <c r="N1842">
        <v>223501</v>
      </c>
      <c r="P1842">
        <v>3</v>
      </c>
      <c r="Q1842" t="s">
        <v>357</v>
      </c>
      <c r="S1842" t="s">
        <v>358</v>
      </c>
      <c r="X1842" t="s">
        <v>359</v>
      </c>
      <c r="Z1842" t="s">
        <v>360</v>
      </c>
    </row>
    <row r="1843" spans="1:26">
      <c r="A1843" t="s">
        <v>5374</v>
      </c>
      <c r="B1843">
        <v>88863538</v>
      </c>
      <c r="C1843" t="s">
        <v>5372</v>
      </c>
      <c r="D1843" t="s">
        <v>5373</v>
      </c>
      <c r="E1843" t="s">
        <v>351</v>
      </c>
      <c r="F1843">
        <v>23</v>
      </c>
      <c r="G1843" t="s">
        <v>352</v>
      </c>
      <c r="H1843">
        <v>22793</v>
      </c>
      <c r="I1843" t="s">
        <v>5245</v>
      </c>
      <c r="J1843" t="s">
        <v>5246</v>
      </c>
      <c r="K1843" t="s">
        <v>5247</v>
      </c>
      <c r="L1843">
        <v>19990412</v>
      </c>
      <c r="M1843" t="s">
        <v>5374</v>
      </c>
      <c r="N1843">
        <v>223501</v>
      </c>
      <c r="P1843">
        <v>2</v>
      </c>
      <c r="Q1843" t="s">
        <v>357</v>
      </c>
      <c r="S1843" t="s">
        <v>358</v>
      </c>
      <c r="X1843" t="s">
        <v>359</v>
      </c>
      <c r="Z1843" t="s">
        <v>360</v>
      </c>
    </row>
    <row r="1844" spans="1:26">
      <c r="A1844" t="s">
        <v>5338</v>
      </c>
      <c r="B1844">
        <v>89172532</v>
      </c>
      <c r="C1844" t="s">
        <v>5336</v>
      </c>
      <c r="D1844" t="s">
        <v>5337</v>
      </c>
      <c r="E1844" t="s">
        <v>351</v>
      </c>
      <c r="F1844">
        <v>23</v>
      </c>
      <c r="G1844" t="s">
        <v>352</v>
      </c>
      <c r="H1844">
        <v>22793</v>
      </c>
      <c r="I1844" t="s">
        <v>5245</v>
      </c>
      <c r="J1844" t="s">
        <v>5246</v>
      </c>
      <c r="K1844" t="s">
        <v>5247</v>
      </c>
      <c r="L1844">
        <v>19990824</v>
      </c>
      <c r="M1844" t="s">
        <v>5338</v>
      </c>
      <c r="N1844">
        <v>223501</v>
      </c>
      <c r="P1844">
        <v>2</v>
      </c>
      <c r="Q1844" t="s">
        <v>357</v>
      </c>
      <c r="S1844" t="s">
        <v>358</v>
      </c>
      <c r="X1844" t="s">
        <v>359</v>
      </c>
      <c r="Z1844" t="s">
        <v>360</v>
      </c>
    </row>
    <row r="1845" spans="1:26">
      <c r="A1845" t="s">
        <v>5353</v>
      </c>
      <c r="B1845">
        <v>89172633</v>
      </c>
      <c r="C1845" t="s">
        <v>5351</v>
      </c>
      <c r="D1845" t="s">
        <v>5352</v>
      </c>
      <c r="E1845" t="s">
        <v>351</v>
      </c>
      <c r="F1845">
        <v>23</v>
      </c>
      <c r="G1845" t="s">
        <v>352</v>
      </c>
      <c r="H1845">
        <v>22793</v>
      </c>
      <c r="I1845" t="s">
        <v>5245</v>
      </c>
      <c r="J1845" t="s">
        <v>5246</v>
      </c>
      <c r="K1845" t="s">
        <v>5247</v>
      </c>
      <c r="L1845">
        <v>19990507</v>
      </c>
      <c r="M1845" t="s">
        <v>5353</v>
      </c>
      <c r="N1845">
        <v>223501</v>
      </c>
      <c r="P1845">
        <v>2</v>
      </c>
      <c r="Q1845" t="s">
        <v>357</v>
      </c>
      <c r="S1845" t="s">
        <v>358</v>
      </c>
      <c r="X1845" t="s">
        <v>359</v>
      </c>
      <c r="Z1845" t="s">
        <v>360</v>
      </c>
    </row>
    <row r="1846" spans="1:26">
      <c r="A1846" t="s">
        <v>5460</v>
      </c>
      <c r="B1846">
        <v>89353634</v>
      </c>
      <c r="C1846" t="s">
        <v>5459</v>
      </c>
      <c r="D1846" t="s">
        <v>3388</v>
      </c>
      <c r="E1846" t="s">
        <v>351</v>
      </c>
      <c r="F1846">
        <v>23</v>
      </c>
      <c r="G1846" t="s">
        <v>352</v>
      </c>
      <c r="H1846">
        <v>22793</v>
      </c>
      <c r="I1846" t="s">
        <v>5245</v>
      </c>
      <c r="J1846" t="s">
        <v>5246</v>
      </c>
      <c r="K1846" t="s">
        <v>5247</v>
      </c>
      <c r="L1846">
        <v>19990522</v>
      </c>
      <c r="M1846" t="s">
        <v>5460</v>
      </c>
      <c r="N1846">
        <v>223501</v>
      </c>
      <c r="P1846">
        <v>2</v>
      </c>
      <c r="Q1846" t="s">
        <v>357</v>
      </c>
      <c r="S1846" t="s">
        <v>358</v>
      </c>
      <c r="X1846" t="s">
        <v>359</v>
      </c>
      <c r="Z1846" t="s">
        <v>360</v>
      </c>
    </row>
    <row r="1847" spans="1:26">
      <c r="A1847" t="s">
        <v>5418</v>
      </c>
      <c r="B1847">
        <v>95773940</v>
      </c>
      <c r="C1847" t="s">
        <v>5416</v>
      </c>
      <c r="D1847" t="s">
        <v>5417</v>
      </c>
      <c r="E1847" t="s">
        <v>351</v>
      </c>
      <c r="F1847">
        <v>23</v>
      </c>
      <c r="G1847" t="s">
        <v>352</v>
      </c>
      <c r="H1847">
        <v>22793</v>
      </c>
      <c r="I1847" t="s">
        <v>5245</v>
      </c>
      <c r="J1847" t="s">
        <v>5246</v>
      </c>
      <c r="K1847" t="s">
        <v>5247</v>
      </c>
      <c r="L1847">
        <v>20000824</v>
      </c>
      <c r="M1847" t="s">
        <v>5418</v>
      </c>
      <c r="N1847">
        <v>223501</v>
      </c>
      <c r="P1847">
        <v>1</v>
      </c>
      <c r="Q1847" t="s">
        <v>357</v>
      </c>
      <c r="S1847" t="s">
        <v>358</v>
      </c>
      <c r="X1847" t="s">
        <v>359</v>
      </c>
      <c r="Z1847" t="s">
        <v>360</v>
      </c>
    </row>
    <row r="1848" spans="1:26">
      <c r="A1848" t="s">
        <v>5380</v>
      </c>
      <c r="B1848">
        <v>96699948</v>
      </c>
      <c r="C1848" t="s">
        <v>5378</v>
      </c>
      <c r="D1848" t="s">
        <v>5379</v>
      </c>
      <c r="E1848" t="s">
        <v>351</v>
      </c>
      <c r="F1848">
        <v>23</v>
      </c>
      <c r="G1848" t="s">
        <v>352</v>
      </c>
      <c r="H1848">
        <v>22793</v>
      </c>
      <c r="I1848" t="s">
        <v>5245</v>
      </c>
      <c r="J1848" t="s">
        <v>5246</v>
      </c>
      <c r="K1848" t="s">
        <v>5247</v>
      </c>
      <c r="L1848">
        <v>19990819</v>
      </c>
      <c r="M1848" t="s">
        <v>5380</v>
      </c>
      <c r="N1848">
        <v>223501</v>
      </c>
      <c r="P1848">
        <v>2</v>
      </c>
      <c r="Q1848" t="s">
        <v>357</v>
      </c>
      <c r="S1848" t="s">
        <v>358</v>
      </c>
      <c r="X1848" t="s">
        <v>359</v>
      </c>
      <c r="Z1848" t="s">
        <v>360</v>
      </c>
    </row>
    <row r="1849" spans="1:26">
      <c r="A1849" t="s">
        <v>5262</v>
      </c>
      <c r="B1849">
        <v>84264226</v>
      </c>
      <c r="C1849" t="s">
        <v>5260</v>
      </c>
      <c r="D1849" t="s">
        <v>5261</v>
      </c>
      <c r="E1849" t="s">
        <v>351</v>
      </c>
      <c r="F1849">
        <v>23</v>
      </c>
      <c r="G1849" t="s">
        <v>352</v>
      </c>
      <c r="H1849">
        <v>22793</v>
      </c>
      <c r="I1849" t="s">
        <v>5245</v>
      </c>
      <c r="J1849" t="s">
        <v>5246</v>
      </c>
      <c r="K1849" t="s">
        <v>5247</v>
      </c>
      <c r="L1849">
        <v>20000722</v>
      </c>
      <c r="M1849" t="s">
        <v>5262</v>
      </c>
      <c r="N1849">
        <v>223501</v>
      </c>
      <c r="P1849">
        <v>1</v>
      </c>
      <c r="Q1849" t="s">
        <v>357</v>
      </c>
      <c r="S1849" t="s">
        <v>358</v>
      </c>
      <c r="X1849" t="s">
        <v>359</v>
      </c>
      <c r="Z1849" t="s">
        <v>360</v>
      </c>
    </row>
    <row r="1850" spans="1:26">
      <c r="A1850" t="s">
        <v>5323</v>
      </c>
      <c r="B1850">
        <v>75389335</v>
      </c>
      <c r="C1850" t="s">
        <v>5321</v>
      </c>
      <c r="D1850" t="s">
        <v>5322</v>
      </c>
      <c r="E1850" t="s">
        <v>351</v>
      </c>
      <c r="F1850">
        <v>23</v>
      </c>
      <c r="G1850" t="s">
        <v>352</v>
      </c>
      <c r="H1850">
        <v>22793</v>
      </c>
      <c r="I1850" t="s">
        <v>5245</v>
      </c>
      <c r="J1850" t="s">
        <v>5246</v>
      </c>
      <c r="K1850" t="s">
        <v>5247</v>
      </c>
      <c r="L1850">
        <v>19981002</v>
      </c>
      <c r="M1850" t="s">
        <v>5323</v>
      </c>
      <c r="N1850">
        <v>223501</v>
      </c>
      <c r="P1850">
        <v>3</v>
      </c>
      <c r="Q1850" t="s">
        <v>357</v>
      </c>
      <c r="S1850" t="s">
        <v>358</v>
      </c>
      <c r="X1850" t="s">
        <v>359</v>
      </c>
      <c r="Z1850" t="s">
        <v>360</v>
      </c>
    </row>
    <row r="1851" spans="1:26">
      <c r="A1851" t="s">
        <v>5312</v>
      </c>
      <c r="B1851">
        <v>96982034</v>
      </c>
      <c r="C1851" t="s">
        <v>5310</v>
      </c>
      <c r="D1851" t="s">
        <v>5311</v>
      </c>
      <c r="E1851" t="s">
        <v>351</v>
      </c>
      <c r="F1851">
        <v>23</v>
      </c>
      <c r="G1851" t="s">
        <v>352</v>
      </c>
      <c r="H1851">
        <v>22793</v>
      </c>
      <c r="I1851" t="s">
        <v>5245</v>
      </c>
      <c r="J1851" t="s">
        <v>5246</v>
      </c>
      <c r="K1851" t="s">
        <v>5247</v>
      </c>
      <c r="L1851">
        <v>20010319</v>
      </c>
      <c r="M1851" t="s">
        <v>5312</v>
      </c>
      <c r="N1851">
        <v>223501</v>
      </c>
      <c r="P1851">
        <v>1</v>
      </c>
      <c r="Q1851" t="s">
        <v>357</v>
      </c>
      <c r="S1851" t="s">
        <v>358</v>
      </c>
      <c r="X1851" t="s">
        <v>359</v>
      </c>
      <c r="Z1851" t="s">
        <v>360</v>
      </c>
    </row>
    <row r="1852" spans="1:26">
      <c r="A1852" t="s">
        <v>5300</v>
      </c>
      <c r="B1852">
        <v>39879743</v>
      </c>
      <c r="C1852" t="s">
        <v>5298</v>
      </c>
      <c r="D1852" t="s">
        <v>5299</v>
      </c>
      <c r="E1852" t="s">
        <v>351</v>
      </c>
      <c r="F1852">
        <v>23</v>
      </c>
      <c r="G1852" t="s">
        <v>352</v>
      </c>
      <c r="H1852">
        <v>22793</v>
      </c>
      <c r="I1852" t="s">
        <v>5245</v>
      </c>
      <c r="J1852" t="s">
        <v>5246</v>
      </c>
      <c r="K1852" t="s">
        <v>5247</v>
      </c>
      <c r="L1852">
        <v>19980522</v>
      </c>
      <c r="M1852" t="s">
        <v>5300</v>
      </c>
      <c r="N1852">
        <v>223501</v>
      </c>
      <c r="P1852">
        <v>3</v>
      </c>
      <c r="Q1852" t="s">
        <v>357</v>
      </c>
      <c r="S1852" t="s">
        <v>358</v>
      </c>
      <c r="X1852" t="s">
        <v>359</v>
      </c>
      <c r="Z1852" t="s">
        <v>360</v>
      </c>
    </row>
    <row r="1853" spans="1:26">
      <c r="A1853" t="s">
        <v>5398</v>
      </c>
      <c r="B1853">
        <v>40129824</v>
      </c>
      <c r="C1853" t="s">
        <v>5396</v>
      </c>
      <c r="D1853" t="s">
        <v>5397</v>
      </c>
      <c r="E1853" t="s">
        <v>351</v>
      </c>
      <c r="F1853">
        <v>23</v>
      </c>
      <c r="G1853" t="s">
        <v>352</v>
      </c>
      <c r="H1853">
        <v>22793</v>
      </c>
      <c r="I1853" t="s">
        <v>5245</v>
      </c>
      <c r="J1853" t="s">
        <v>5246</v>
      </c>
      <c r="K1853" t="s">
        <v>5247</v>
      </c>
      <c r="L1853">
        <v>19990108</v>
      </c>
      <c r="M1853" t="s">
        <v>5398</v>
      </c>
      <c r="N1853">
        <v>223501</v>
      </c>
      <c r="P1853">
        <v>3</v>
      </c>
      <c r="Q1853" t="s">
        <v>357</v>
      </c>
      <c r="S1853" t="s">
        <v>358</v>
      </c>
      <c r="X1853" t="s">
        <v>359</v>
      </c>
      <c r="Z1853" t="s">
        <v>360</v>
      </c>
    </row>
    <row r="1854" spans="1:26">
      <c r="A1854" t="s">
        <v>5277</v>
      </c>
      <c r="B1854">
        <v>40262014</v>
      </c>
      <c r="C1854" t="s">
        <v>5275</v>
      </c>
      <c r="D1854" t="s">
        <v>5276</v>
      </c>
      <c r="E1854" t="s">
        <v>351</v>
      </c>
      <c r="F1854">
        <v>23</v>
      </c>
      <c r="G1854" t="s">
        <v>352</v>
      </c>
      <c r="H1854">
        <v>22793</v>
      </c>
      <c r="I1854" t="s">
        <v>5245</v>
      </c>
      <c r="J1854" t="s">
        <v>5246</v>
      </c>
      <c r="K1854" t="s">
        <v>5247</v>
      </c>
      <c r="L1854">
        <v>19980725</v>
      </c>
      <c r="M1854" t="s">
        <v>5277</v>
      </c>
      <c r="N1854">
        <v>223501</v>
      </c>
      <c r="P1854">
        <v>3</v>
      </c>
      <c r="Q1854" t="s">
        <v>357</v>
      </c>
      <c r="S1854" t="s">
        <v>358</v>
      </c>
      <c r="X1854" t="s">
        <v>359</v>
      </c>
      <c r="Z1854" t="s">
        <v>360</v>
      </c>
    </row>
    <row r="1855" spans="1:26">
      <c r="A1855" t="s">
        <v>5449</v>
      </c>
      <c r="B1855">
        <v>40333821</v>
      </c>
      <c r="C1855" t="s">
        <v>5447</v>
      </c>
      <c r="D1855" t="s">
        <v>5448</v>
      </c>
      <c r="E1855" t="s">
        <v>351</v>
      </c>
      <c r="F1855">
        <v>23</v>
      </c>
      <c r="G1855" t="s">
        <v>352</v>
      </c>
      <c r="H1855">
        <v>22793</v>
      </c>
      <c r="I1855" t="s">
        <v>5245</v>
      </c>
      <c r="J1855" t="s">
        <v>5246</v>
      </c>
      <c r="K1855" t="s">
        <v>5247</v>
      </c>
      <c r="L1855">
        <v>19980829</v>
      </c>
      <c r="M1855" t="s">
        <v>5449</v>
      </c>
      <c r="N1855">
        <v>223501</v>
      </c>
      <c r="P1855">
        <v>3</v>
      </c>
      <c r="Q1855" t="s">
        <v>357</v>
      </c>
      <c r="S1855" t="s">
        <v>358</v>
      </c>
      <c r="X1855" t="s">
        <v>359</v>
      </c>
      <c r="Z1855" t="s">
        <v>360</v>
      </c>
    </row>
    <row r="1856" spans="1:26">
      <c r="A1856" t="s">
        <v>5452</v>
      </c>
      <c r="B1856">
        <v>45646934</v>
      </c>
      <c r="C1856" t="s">
        <v>5450</v>
      </c>
      <c r="D1856" t="s">
        <v>5451</v>
      </c>
      <c r="E1856" t="s">
        <v>351</v>
      </c>
      <c r="F1856">
        <v>23</v>
      </c>
      <c r="G1856" t="s">
        <v>352</v>
      </c>
      <c r="H1856">
        <v>22793</v>
      </c>
      <c r="I1856" t="s">
        <v>5245</v>
      </c>
      <c r="J1856" t="s">
        <v>5246</v>
      </c>
      <c r="K1856" t="s">
        <v>5247</v>
      </c>
      <c r="L1856">
        <v>19981016</v>
      </c>
      <c r="M1856" t="s">
        <v>5452</v>
      </c>
      <c r="N1856">
        <v>223501</v>
      </c>
      <c r="P1856">
        <v>3</v>
      </c>
      <c r="Q1856" t="s">
        <v>357</v>
      </c>
      <c r="S1856" t="s">
        <v>358</v>
      </c>
      <c r="X1856" t="s">
        <v>359</v>
      </c>
      <c r="Z1856" t="s">
        <v>360</v>
      </c>
    </row>
    <row r="1857" spans="1:26">
      <c r="A1857" t="s">
        <v>5412</v>
      </c>
      <c r="B1857">
        <v>45738330</v>
      </c>
      <c r="C1857" t="s">
        <v>5410</v>
      </c>
      <c r="D1857" t="s">
        <v>5411</v>
      </c>
      <c r="E1857" t="s">
        <v>351</v>
      </c>
      <c r="F1857">
        <v>23</v>
      </c>
      <c r="G1857" t="s">
        <v>352</v>
      </c>
      <c r="H1857">
        <v>22793</v>
      </c>
      <c r="I1857" t="s">
        <v>5245</v>
      </c>
      <c r="J1857" t="s">
        <v>5246</v>
      </c>
      <c r="K1857" t="s">
        <v>5247</v>
      </c>
      <c r="L1857">
        <v>19990126</v>
      </c>
      <c r="M1857" t="s">
        <v>5412</v>
      </c>
      <c r="N1857">
        <v>223501</v>
      </c>
      <c r="P1857">
        <v>3</v>
      </c>
      <c r="Q1857" t="s">
        <v>357</v>
      </c>
      <c r="S1857" t="s">
        <v>358</v>
      </c>
      <c r="X1857" t="s">
        <v>359</v>
      </c>
      <c r="Z1857" t="s">
        <v>360</v>
      </c>
    </row>
    <row r="1858" spans="1:26">
      <c r="A1858" t="s">
        <v>5439</v>
      </c>
      <c r="B1858">
        <v>49230220</v>
      </c>
      <c r="C1858" t="s">
        <v>5437</v>
      </c>
      <c r="D1858" t="s">
        <v>5438</v>
      </c>
      <c r="E1858" t="s">
        <v>351</v>
      </c>
      <c r="F1858">
        <v>23</v>
      </c>
      <c r="G1858" t="s">
        <v>352</v>
      </c>
      <c r="H1858">
        <v>22793</v>
      </c>
      <c r="I1858" t="s">
        <v>5245</v>
      </c>
      <c r="J1858" t="s">
        <v>5246</v>
      </c>
      <c r="K1858" t="s">
        <v>5247</v>
      </c>
      <c r="L1858">
        <v>19990521</v>
      </c>
      <c r="M1858" t="s">
        <v>5439</v>
      </c>
      <c r="N1858">
        <v>223501</v>
      </c>
      <c r="P1858">
        <v>2</v>
      </c>
      <c r="Q1858" t="s">
        <v>357</v>
      </c>
      <c r="S1858" t="s">
        <v>358</v>
      </c>
      <c r="X1858" t="s">
        <v>359</v>
      </c>
      <c r="Z1858" t="s">
        <v>360</v>
      </c>
    </row>
    <row r="1859" spans="1:26">
      <c r="A1859" t="s">
        <v>5288</v>
      </c>
      <c r="B1859">
        <v>53391425</v>
      </c>
      <c r="C1859" t="s">
        <v>5286</v>
      </c>
      <c r="D1859" t="s">
        <v>5287</v>
      </c>
      <c r="E1859" t="s">
        <v>351</v>
      </c>
      <c r="F1859">
        <v>23</v>
      </c>
      <c r="G1859" t="s">
        <v>352</v>
      </c>
      <c r="H1859">
        <v>22793</v>
      </c>
      <c r="I1859" t="s">
        <v>5245</v>
      </c>
      <c r="J1859" t="s">
        <v>5246</v>
      </c>
      <c r="K1859" t="s">
        <v>5247</v>
      </c>
      <c r="L1859">
        <v>20000303</v>
      </c>
      <c r="M1859" t="s">
        <v>5288</v>
      </c>
      <c r="N1859">
        <v>223501</v>
      </c>
      <c r="P1859">
        <v>2</v>
      </c>
      <c r="Q1859" t="s">
        <v>357</v>
      </c>
      <c r="S1859" t="s">
        <v>358</v>
      </c>
      <c r="X1859" t="s">
        <v>359</v>
      </c>
      <c r="Z1859" t="s">
        <v>360</v>
      </c>
    </row>
    <row r="1860" spans="1:26">
      <c r="A1860" t="s">
        <v>5332</v>
      </c>
      <c r="B1860">
        <v>53803423</v>
      </c>
      <c r="C1860" t="s">
        <v>5330</v>
      </c>
      <c r="D1860" t="s">
        <v>5331</v>
      </c>
      <c r="E1860" t="s">
        <v>351</v>
      </c>
      <c r="F1860">
        <v>23</v>
      </c>
      <c r="G1860" t="s">
        <v>352</v>
      </c>
      <c r="H1860">
        <v>22793</v>
      </c>
      <c r="I1860" t="s">
        <v>5245</v>
      </c>
      <c r="J1860" t="s">
        <v>5246</v>
      </c>
      <c r="K1860" t="s">
        <v>5247</v>
      </c>
      <c r="L1860">
        <v>20000326</v>
      </c>
      <c r="M1860" t="s">
        <v>5332</v>
      </c>
      <c r="N1860">
        <v>223501</v>
      </c>
      <c r="P1860">
        <v>2</v>
      </c>
      <c r="Q1860" t="s">
        <v>357</v>
      </c>
      <c r="S1860" t="s">
        <v>358</v>
      </c>
      <c r="X1860" t="s">
        <v>359</v>
      </c>
      <c r="Z1860" t="s">
        <v>360</v>
      </c>
    </row>
    <row r="1861" spans="1:26">
      <c r="A1861" t="s">
        <v>5407</v>
      </c>
      <c r="B1861">
        <v>53852023</v>
      </c>
      <c r="C1861" t="s">
        <v>5405</v>
      </c>
      <c r="D1861" t="s">
        <v>5406</v>
      </c>
      <c r="E1861" t="s">
        <v>351</v>
      </c>
      <c r="F1861">
        <v>23</v>
      </c>
      <c r="G1861" t="s">
        <v>352</v>
      </c>
      <c r="H1861">
        <v>22793</v>
      </c>
      <c r="I1861" t="s">
        <v>5245</v>
      </c>
      <c r="J1861" t="s">
        <v>5246</v>
      </c>
      <c r="K1861" t="s">
        <v>5247</v>
      </c>
      <c r="L1861">
        <v>19990531</v>
      </c>
      <c r="M1861" t="s">
        <v>5407</v>
      </c>
      <c r="N1861">
        <v>223501</v>
      </c>
      <c r="P1861">
        <v>2</v>
      </c>
      <c r="Q1861" t="s">
        <v>357</v>
      </c>
      <c r="S1861" t="s">
        <v>358</v>
      </c>
      <c r="X1861" t="s">
        <v>359</v>
      </c>
      <c r="Z1861" t="s">
        <v>360</v>
      </c>
    </row>
    <row r="1862" spans="1:26">
      <c r="A1862" t="s">
        <v>5259</v>
      </c>
      <c r="B1862">
        <v>54605525</v>
      </c>
      <c r="C1862" t="s">
        <v>5258</v>
      </c>
      <c r="D1862" t="s">
        <v>1107</v>
      </c>
      <c r="E1862" t="s">
        <v>351</v>
      </c>
      <c r="F1862">
        <v>23</v>
      </c>
      <c r="G1862" t="s">
        <v>352</v>
      </c>
      <c r="H1862">
        <v>22793</v>
      </c>
      <c r="I1862" t="s">
        <v>5245</v>
      </c>
      <c r="J1862" t="s">
        <v>5246</v>
      </c>
      <c r="K1862" t="s">
        <v>5247</v>
      </c>
      <c r="L1862">
        <v>19990903</v>
      </c>
      <c r="M1862" t="s">
        <v>5259</v>
      </c>
      <c r="N1862">
        <v>223501</v>
      </c>
      <c r="P1862">
        <v>2</v>
      </c>
      <c r="Q1862" t="s">
        <v>357</v>
      </c>
      <c r="S1862" t="s">
        <v>358</v>
      </c>
      <c r="X1862" t="s">
        <v>359</v>
      </c>
      <c r="Z1862" t="s">
        <v>360</v>
      </c>
    </row>
    <row r="1863" spans="1:26">
      <c r="A1863" t="s">
        <v>5455</v>
      </c>
      <c r="B1863">
        <v>56636127</v>
      </c>
      <c r="C1863" t="s">
        <v>5453</v>
      </c>
      <c r="D1863" t="s">
        <v>5454</v>
      </c>
      <c r="E1863" t="s">
        <v>351</v>
      </c>
      <c r="F1863">
        <v>23</v>
      </c>
      <c r="G1863" t="s">
        <v>352</v>
      </c>
      <c r="H1863">
        <v>22793</v>
      </c>
      <c r="I1863" t="s">
        <v>5245</v>
      </c>
      <c r="J1863" t="s">
        <v>5246</v>
      </c>
      <c r="K1863" t="s">
        <v>5247</v>
      </c>
      <c r="L1863">
        <v>19981227</v>
      </c>
      <c r="M1863" t="s">
        <v>5455</v>
      </c>
      <c r="N1863">
        <v>223501</v>
      </c>
      <c r="P1863">
        <v>3</v>
      </c>
      <c r="Q1863" t="s">
        <v>357</v>
      </c>
      <c r="S1863" t="s">
        <v>358</v>
      </c>
      <c r="X1863" t="s">
        <v>359</v>
      </c>
      <c r="Z1863" t="s">
        <v>360</v>
      </c>
    </row>
    <row r="1864" spans="1:26">
      <c r="A1864" t="s">
        <v>5280</v>
      </c>
      <c r="B1864">
        <v>58173731</v>
      </c>
      <c r="C1864" t="s">
        <v>5278</v>
      </c>
      <c r="D1864" t="s">
        <v>5279</v>
      </c>
      <c r="E1864" t="s">
        <v>351</v>
      </c>
      <c r="F1864">
        <v>23</v>
      </c>
      <c r="G1864" t="s">
        <v>352</v>
      </c>
      <c r="H1864">
        <v>22793</v>
      </c>
      <c r="I1864" t="s">
        <v>5245</v>
      </c>
      <c r="J1864" t="s">
        <v>5246</v>
      </c>
      <c r="K1864" t="s">
        <v>5247</v>
      </c>
      <c r="L1864">
        <v>19990918</v>
      </c>
      <c r="M1864" t="s">
        <v>5280</v>
      </c>
      <c r="N1864">
        <v>223501</v>
      </c>
      <c r="P1864">
        <v>2</v>
      </c>
      <c r="Q1864" t="s">
        <v>357</v>
      </c>
      <c r="S1864" t="s">
        <v>358</v>
      </c>
      <c r="X1864" t="s">
        <v>359</v>
      </c>
      <c r="Z1864" t="s">
        <v>360</v>
      </c>
    </row>
    <row r="1865" spans="1:26">
      <c r="A1865" t="s">
        <v>5383</v>
      </c>
      <c r="B1865">
        <v>58519937</v>
      </c>
      <c r="C1865" t="s">
        <v>5381</v>
      </c>
      <c r="D1865" t="s">
        <v>5382</v>
      </c>
      <c r="E1865" t="s">
        <v>351</v>
      </c>
      <c r="F1865">
        <v>23</v>
      </c>
      <c r="G1865" t="s">
        <v>352</v>
      </c>
      <c r="H1865">
        <v>22793</v>
      </c>
      <c r="I1865" t="s">
        <v>5245</v>
      </c>
      <c r="J1865" t="s">
        <v>5246</v>
      </c>
      <c r="K1865" t="s">
        <v>5247</v>
      </c>
      <c r="L1865">
        <v>19990501</v>
      </c>
      <c r="M1865" t="s">
        <v>5383</v>
      </c>
      <c r="N1865">
        <v>223501</v>
      </c>
      <c r="P1865">
        <v>2</v>
      </c>
      <c r="Q1865" t="s">
        <v>357</v>
      </c>
      <c r="S1865" t="s">
        <v>358</v>
      </c>
      <c r="X1865" t="s">
        <v>359</v>
      </c>
      <c r="Z1865" t="s">
        <v>360</v>
      </c>
    </row>
    <row r="1866" spans="1:26">
      <c r="A1866" t="s">
        <v>5291</v>
      </c>
      <c r="B1866">
        <v>59088838</v>
      </c>
      <c r="C1866" t="s">
        <v>5289</v>
      </c>
      <c r="D1866" t="s">
        <v>5290</v>
      </c>
      <c r="E1866" t="s">
        <v>351</v>
      </c>
      <c r="F1866">
        <v>23</v>
      </c>
      <c r="G1866" t="s">
        <v>352</v>
      </c>
      <c r="H1866">
        <v>22793</v>
      </c>
      <c r="I1866" t="s">
        <v>5245</v>
      </c>
      <c r="J1866" t="s">
        <v>5246</v>
      </c>
      <c r="K1866" t="s">
        <v>5247</v>
      </c>
      <c r="L1866">
        <v>19990713</v>
      </c>
      <c r="M1866" t="s">
        <v>5291</v>
      </c>
      <c r="N1866">
        <v>223501</v>
      </c>
      <c r="P1866">
        <v>2</v>
      </c>
      <c r="Q1866" t="s">
        <v>357</v>
      </c>
      <c r="S1866" t="s">
        <v>358</v>
      </c>
      <c r="X1866" t="s">
        <v>359</v>
      </c>
      <c r="Z1866" t="s">
        <v>360</v>
      </c>
    </row>
    <row r="1867" spans="1:26">
      <c r="A1867" t="s">
        <v>5306</v>
      </c>
      <c r="B1867">
        <v>59129127</v>
      </c>
      <c r="C1867" t="s">
        <v>5304</v>
      </c>
      <c r="D1867" t="s">
        <v>5305</v>
      </c>
      <c r="E1867" t="s">
        <v>351</v>
      </c>
      <c r="F1867">
        <v>23</v>
      </c>
      <c r="G1867" t="s">
        <v>352</v>
      </c>
      <c r="H1867">
        <v>22793</v>
      </c>
      <c r="I1867" t="s">
        <v>5245</v>
      </c>
      <c r="J1867" t="s">
        <v>5246</v>
      </c>
      <c r="K1867" t="s">
        <v>5247</v>
      </c>
      <c r="L1867">
        <v>20000509</v>
      </c>
      <c r="M1867" t="s">
        <v>5306</v>
      </c>
      <c r="N1867">
        <v>223501</v>
      </c>
      <c r="P1867">
        <v>1</v>
      </c>
      <c r="Q1867" t="s">
        <v>357</v>
      </c>
      <c r="S1867" t="s">
        <v>358</v>
      </c>
      <c r="X1867" t="s">
        <v>359</v>
      </c>
      <c r="Z1867" t="s">
        <v>360</v>
      </c>
    </row>
    <row r="1868" spans="1:26">
      <c r="A1868" t="s">
        <v>5377</v>
      </c>
      <c r="B1868">
        <v>59912228</v>
      </c>
      <c r="C1868" t="s">
        <v>5375</v>
      </c>
      <c r="D1868" t="s">
        <v>5376</v>
      </c>
      <c r="E1868" t="s">
        <v>351</v>
      </c>
      <c r="F1868">
        <v>23</v>
      </c>
      <c r="G1868" t="s">
        <v>352</v>
      </c>
      <c r="H1868">
        <v>22793</v>
      </c>
      <c r="I1868" t="s">
        <v>5245</v>
      </c>
      <c r="J1868" t="s">
        <v>5246</v>
      </c>
      <c r="K1868" t="s">
        <v>5247</v>
      </c>
      <c r="L1868">
        <v>20000921</v>
      </c>
      <c r="M1868" t="s">
        <v>5377</v>
      </c>
      <c r="N1868">
        <v>223501</v>
      </c>
      <c r="P1868">
        <v>1</v>
      </c>
      <c r="Q1868" t="s">
        <v>357</v>
      </c>
      <c r="S1868" t="s">
        <v>358</v>
      </c>
      <c r="X1868" t="s">
        <v>359</v>
      </c>
      <c r="Z1868" t="s">
        <v>360</v>
      </c>
    </row>
    <row r="1869" spans="1:26">
      <c r="A1869" t="s">
        <v>5436</v>
      </c>
      <c r="B1869">
        <v>62965735</v>
      </c>
      <c r="C1869" t="s">
        <v>5434</v>
      </c>
      <c r="D1869" t="s">
        <v>5435</v>
      </c>
      <c r="E1869" t="s">
        <v>351</v>
      </c>
      <c r="F1869">
        <v>23</v>
      </c>
      <c r="G1869" t="s">
        <v>352</v>
      </c>
      <c r="H1869">
        <v>22793</v>
      </c>
      <c r="I1869" t="s">
        <v>5245</v>
      </c>
      <c r="J1869" t="s">
        <v>5246</v>
      </c>
      <c r="K1869" t="s">
        <v>5247</v>
      </c>
      <c r="L1869">
        <v>20000412</v>
      </c>
      <c r="M1869" t="s">
        <v>5436</v>
      </c>
      <c r="N1869">
        <v>223501</v>
      </c>
      <c r="P1869">
        <v>1</v>
      </c>
      <c r="Q1869" t="s">
        <v>357</v>
      </c>
      <c r="S1869" t="s">
        <v>358</v>
      </c>
      <c r="X1869" t="s">
        <v>359</v>
      </c>
      <c r="Z1869" t="s">
        <v>360</v>
      </c>
    </row>
    <row r="1870" spans="1:26">
      <c r="A1870" t="s">
        <v>5401</v>
      </c>
      <c r="B1870">
        <v>64492530</v>
      </c>
      <c r="C1870" t="s">
        <v>5399</v>
      </c>
      <c r="D1870" t="s">
        <v>5400</v>
      </c>
      <c r="E1870" t="s">
        <v>351</v>
      </c>
      <c r="F1870">
        <v>23</v>
      </c>
      <c r="G1870" t="s">
        <v>352</v>
      </c>
      <c r="H1870">
        <v>22793</v>
      </c>
      <c r="I1870" t="s">
        <v>5245</v>
      </c>
      <c r="J1870" t="s">
        <v>5246</v>
      </c>
      <c r="K1870" t="s">
        <v>5247</v>
      </c>
      <c r="L1870">
        <v>20000920</v>
      </c>
      <c r="M1870" t="s">
        <v>5401</v>
      </c>
      <c r="N1870">
        <v>223501</v>
      </c>
      <c r="P1870">
        <v>1</v>
      </c>
      <c r="Q1870" t="s">
        <v>357</v>
      </c>
      <c r="S1870" t="s">
        <v>358</v>
      </c>
      <c r="X1870" t="s">
        <v>359</v>
      </c>
      <c r="Z1870" t="s">
        <v>360</v>
      </c>
    </row>
    <row r="1871" spans="1:26">
      <c r="A1871" t="s">
        <v>5371</v>
      </c>
      <c r="B1871">
        <v>66673735</v>
      </c>
      <c r="C1871" t="s">
        <v>5369</v>
      </c>
      <c r="D1871" t="s">
        <v>5370</v>
      </c>
      <c r="E1871" t="s">
        <v>351</v>
      </c>
      <c r="F1871">
        <v>23</v>
      </c>
      <c r="G1871" t="s">
        <v>352</v>
      </c>
      <c r="H1871">
        <v>22793</v>
      </c>
      <c r="I1871" t="s">
        <v>5245</v>
      </c>
      <c r="J1871" t="s">
        <v>5246</v>
      </c>
      <c r="K1871" t="s">
        <v>5247</v>
      </c>
      <c r="L1871">
        <v>20010305</v>
      </c>
      <c r="M1871" t="s">
        <v>5371</v>
      </c>
      <c r="N1871">
        <v>223501</v>
      </c>
      <c r="P1871">
        <v>1</v>
      </c>
      <c r="Q1871" t="s">
        <v>357</v>
      </c>
      <c r="S1871" t="s">
        <v>358</v>
      </c>
      <c r="X1871" t="s">
        <v>359</v>
      </c>
      <c r="Z1871" t="s">
        <v>360</v>
      </c>
    </row>
    <row r="1872" spans="1:26">
      <c r="A1872" t="s">
        <v>5303</v>
      </c>
      <c r="B1872">
        <v>66831832</v>
      </c>
      <c r="C1872" t="s">
        <v>5301</v>
      </c>
      <c r="D1872" t="s">
        <v>5302</v>
      </c>
      <c r="E1872" t="s">
        <v>351</v>
      </c>
      <c r="F1872">
        <v>23</v>
      </c>
      <c r="G1872" t="s">
        <v>352</v>
      </c>
      <c r="H1872">
        <v>22793</v>
      </c>
      <c r="I1872" t="s">
        <v>5245</v>
      </c>
      <c r="J1872" t="s">
        <v>5246</v>
      </c>
      <c r="K1872" t="s">
        <v>5247</v>
      </c>
      <c r="L1872">
        <v>20001009</v>
      </c>
      <c r="M1872" t="s">
        <v>5303</v>
      </c>
      <c r="N1872">
        <v>223501</v>
      </c>
      <c r="P1872">
        <v>1</v>
      </c>
      <c r="Q1872" t="s">
        <v>357</v>
      </c>
      <c r="S1872" t="s">
        <v>358</v>
      </c>
      <c r="X1872" t="s">
        <v>359</v>
      </c>
      <c r="Z1872" t="s">
        <v>360</v>
      </c>
    </row>
    <row r="1873" spans="1:26">
      <c r="A1873" t="s">
        <v>5285</v>
      </c>
      <c r="B1873">
        <v>68017022</v>
      </c>
      <c r="C1873" t="s">
        <v>5284</v>
      </c>
      <c r="D1873" t="s">
        <v>3417</v>
      </c>
      <c r="E1873" t="s">
        <v>351</v>
      </c>
      <c r="F1873">
        <v>23</v>
      </c>
      <c r="G1873" t="s">
        <v>352</v>
      </c>
      <c r="H1873">
        <v>22793</v>
      </c>
      <c r="I1873" t="s">
        <v>5245</v>
      </c>
      <c r="J1873" t="s">
        <v>5246</v>
      </c>
      <c r="K1873" t="s">
        <v>5247</v>
      </c>
      <c r="L1873">
        <v>20001110</v>
      </c>
      <c r="M1873" t="s">
        <v>5285</v>
      </c>
      <c r="N1873">
        <v>223501</v>
      </c>
      <c r="P1873">
        <v>1</v>
      </c>
      <c r="Q1873" t="s">
        <v>357</v>
      </c>
      <c r="S1873" t="s">
        <v>358</v>
      </c>
      <c r="X1873" t="s">
        <v>359</v>
      </c>
      <c r="Z1873" t="s">
        <v>360</v>
      </c>
    </row>
    <row r="1874" spans="1:26">
      <c r="A1874" t="s">
        <v>5368</v>
      </c>
      <c r="B1874">
        <v>68017224</v>
      </c>
      <c r="C1874" t="s">
        <v>5366</v>
      </c>
      <c r="D1874" t="s">
        <v>5367</v>
      </c>
      <c r="E1874" t="s">
        <v>351</v>
      </c>
      <c r="F1874">
        <v>23</v>
      </c>
      <c r="G1874" t="s">
        <v>352</v>
      </c>
      <c r="H1874">
        <v>22793</v>
      </c>
      <c r="I1874" t="s">
        <v>5245</v>
      </c>
      <c r="J1874" t="s">
        <v>5246</v>
      </c>
      <c r="K1874" t="s">
        <v>5247</v>
      </c>
      <c r="L1874">
        <v>20000522</v>
      </c>
      <c r="M1874" t="s">
        <v>5368</v>
      </c>
      <c r="N1874">
        <v>223501</v>
      </c>
      <c r="P1874">
        <v>1</v>
      </c>
      <c r="Q1874" t="s">
        <v>357</v>
      </c>
      <c r="S1874" t="s">
        <v>358</v>
      </c>
      <c r="X1874" t="s">
        <v>359</v>
      </c>
      <c r="Z1874" t="s">
        <v>360</v>
      </c>
    </row>
    <row r="1875" spans="1:26">
      <c r="A1875" t="s">
        <v>5359</v>
      </c>
      <c r="B1875">
        <v>68411222</v>
      </c>
      <c r="C1875" t="s">
        <v>5357</v>
      </c>
      <c r="D1875" t="s">
        <v>5358</v>
      </c>
      <c r="E1875" t="s">
        <v>351</v>
      </c>
      <c r="F1875">
        <v>23</v>
      </c>
      <c r="G1875" t="s">
        <v>352</v>
      </c>
      <c r="H1875">
        <v>22793</v>
      </c>
      <c r="I1875" t="s">
        <v>5245</v>
      </c>
      <c r="J1875" t="s">
        <v>5246</v>
      </c>
      <c r="K1875" t="s">
        <v>5247</v>
      </c>
      <c r="L1875">
        <v>20001113</v>
      </c>
      <c r="M1875" t="s">
        <v>5359</v>
      </c>
      <c r="N1875">
        <v>223501</v>
      </c>
      <c r="P1875">
        <v>1</v>
      </c>
      <c r="Q1875" t="s">
        <v>357</v>
      </c>
      <c r="S1875" t="s">
        <v>358</v>
      </c>
      <c r="X1875" t="s">
        <v>359</v>
      </c>
      <c r="Z1875" t="s">
        <v>360</v>
      </c>
    </row>
    <row r="1876" spans="1:26">
      <c r="A1876" t="s">
        <v>5271</v>
      </c>
      <c r="B1876">
        <v>68460832</v>
      </c>
      <c r="C1876" t="s">
        <v>5269</v>
      </c>
      <c r="D1876" t="s">
        <v>5270</v>
      </c>
      <c r="E1876" t="s">
        <v>351</v>
      </c>
      <c r="F1876">
        <v>23</v>
      </c>
      <c r="G1876" t="s">
        <v>352</v>
      </c>
      <c r="H1876">
        <v>22793</v>
      </c>
      <c r="I1876" t="s">
        <v>5245</v>
      </c>
      <c r="J1876" t="s">
        <v>5246</v>
      </c>
      <c r="K1876" t="s">
        <v>5247</v>
      </c>
      <c r="L1876">
        <v>19990921</v>
      </c>
      <c r="M1876" t="s">
        <v>5271</v>
      </c>
      <c r="N1876">
        <v>223501</v>
      </c>
      <c r="P1876">
        <v>2</v>
      </c>
      <c r="Q1876" t="s">
        <v>357</v>
      </c>
      <c r="S1876" t="s">
        <v>358</v>
      </c>
      <c r="X1876" t="s">
        <v>359</v>
      </c>
      <c r="Z1876" t="s">
        <v>360</v>
      </c>
    </row>
    <row r="1877" spans="1:26">
      <c r="A1877" t="s">
        <v>5248</v>
      </c>
      <c r="B1877">
        <v>68656536</v>
      </c>
      <c r="C1877" t="s">
        <v>5243</v>
      </c>
      <c r="D1877" t="s">
        <v>5244</v>
      </c>
      <c r="E1877" t="s">
        <v>351</v>
      </c>
      <c r="F1877">
        <v>23</v>
      </c>
      <c r="G1877" t="s">
        <v>352</v>
      </c>
      <c r="H1877">
        <v>22793</v>
      </c>
      <c r="I1877" t="s">
        <v>5245</v>
      </c>
      <c r="J1877" t="s">
        <v>5246</v>
      </c>
      <c r="K1877" t="s">
        <v>5247</v>
      </c>
      <c r="L1877">
        <v>20010104</v>
      </c>
      <c r="M1877" t="s">
        <v>5248</v>
      </c>
      <c r="N1877">
        <v>223501</v>
      </c>
      <c r="P1877">
        <v>1</v>
      </c>
      <c r="Q1877" t="s">
        <v>357</v>
      </c>
      <c r="S1877" t="s">
        <v>358</v>
      </c>
      <c r="X1877" t="s">
        <v>359</v>
      </c>
      <c r="Z1877" t="s">
        <v>360</v>
      </c>
    </row>
    <row r="1878" spans="1:26">
      <c r="A1878" t="s">
        <v>5265</v>
      </c>
      <c r="B1878">
        <v>68947438</v>
      </c>
      <c r="C1878" t="s">
        <v>5263</v>
      </c>
      <c r="D1878" t="s">
        <v>5264</v>
      </c>
      <c r="E1878" t="s">
        <v>351</v>
      </c>
      <c r="F1878">
        <v>23</v>
      </c>
      <c r="G1878" t="s">
        <v>352</v>
      </c>
      <c r="H1878">
        <v>22793</v>
      </c>
      <c r="I1878" t="s">
        <v>5245</v>
      </c>
      <c r="J1878" t="s">
        <v>5246</v>
      </c>
      <c r="K1878" t="s">
        <v>5247</v>
      </c>
      <c r="L1878">
        <v>20000330</v>
      </c>
      <c r="M1878" t="s">
        <v>5265</v>
      </c>
      <c r="N1878">
        <v>223501</v>
      </c>
      <c r="P1878">
        <v>2</v>
      </c>
      <c r="Q1878" t="s">
        <v>357</v>
      </c>
      <c r="S1878" t="s">
        <v>358</v>
      </c>
      <c r="X1878" t="s">
        <v>359</v>
      </c>
      <c r="Z1878" t="s">
        <v>360</v>
      </c>
    </row>
    <row r="1879" spans="1:26">
      <c r="A1879" t="s">
        <v>5458</v>
      </c>
      <c r="B1879">
        <v>75389032</v>
      </c>
      <c r="C1879" t="s">
        <v>5456</v>
      </c>
      <c r="D1879" t="s">
        <v>5457</v>
      </c>
      <c r="E1879" t="s">
        <v>351</v>
      </c>
      <c r="F1879">
        <v>23</v>
      </c>
      <c r="G1879" t="s">
        <v>352</v>
      </c>
      <c r="H1879">
        <v>22793</v>
      </c>
      <c r="I1879" t="s">
        <v>5245</v>
      </c>
      <c r="J1879" t="s">
        <v>5246</v>
      </c>
      <c r="K1879" t="s">
        <v>5247</v>
      </c>
      <c r="L1879">
        <v>19980517</v>
      </c>
      <c r="M1879" t="s">
        <v>5458</v>
      </c>
      <c r="N1879">
        <v>223501</v>
      </c>
      <c r="P1879">
        <v>3</v>
      </c>
      <c r="Q1879" t="s">
        <v>357</v>
      </c>
      <c r="S1879" t="s">
        <v>358</v>
      </c>
      <c r="X1879" t="s">
        <v>359</v>
      </c>
      <c r="Z1879" t="s">
        <v>360</v>
      </c>
    </row>
    <row r="1880" spans="1:26">
      <c r="A1880" t="s">
        <v>5257</v>
      </c>
      <c r="B1880">
        <v>75389133</v>
      </c>
      <c r="C1880" t="s">
        <v>5255</v>
      </c>
      <c r="D1880" t="s">
        <v>5256</v>
      </c>
      <c r="E1880" t="s">
        <v>351</v>
      </c>
      <c r="F1880">
        <v>23</v>
      </c>
      <c r="G1880" t="s">
        <v>352</v>
      </c>
      <c r="H1880">
        <v>22793</v>
      </c>
      <c r="I1880" t="s">
        <v>5245</v>
      </c>
      <c r="J1880" t="s">
        <v>5246</v>
      </c>
      <c r="K1880" t="s">
        <v>5247</v>
      </c>
      <c r="L1880">
        <v>19981121</v>
      </c>
      <c r="M1880" t="s">
        <v>5257</v>
      </c>
      <c r="N1880">
        <v>223501</v>
      </c>
      <c r="P1880">
        <v>3</v>
      </c>
      <c r="Q1880" t="s">
        <v>357</v>
      </c>
      <c r="S1880" t="s">
        <v>358</v>
      </c>
      <c r="X1880" t="s">
        <v>359</v>
      </c>
      <c r="Z1880" t="s">
        <v>360</v>
      </c>
    </row>
    <row r="1881" spans="1:26">
      <c r="A1881" t="s">
        <v>5344</v>
      </c>
      <c r="B1881">
        <v>75389436</v>
      </c>
      <c r="C1881" t="s">
        <v>5342</v>
      </c>
      <c r="D1881" t="s">
        <v>5343</v>
      </c>
      <c r="E1881" t="s">
        <v>351</v>
      </c>
      <c r="F1881">
        <v>23</v>
      </c>
      <c r="G1881" t="s">
        <v>352</v>
      </c>
      <c r="H1881">
        <v>22793</v>
      </c>
      <c r="I1881" t="s">
        <v>5245</v>
      </c>
      <c r="J1881" t="s">
        <v>5246</v>
      </c>
      <c r="K1881" t="s">
        <v>5247</v>
      </c>
      <c r="L1881">
        <v>19980929</v>
      </c>
      <c r="M1881" t="s">
        <v>5344</v>
      </c>
      <c r="N1881">
        <v>223501</v>
      </c>
      <c r="P1881">
        <v>3</v>
      </c>
      <c r="Q1881" t="s">
        <v>357</v>
      </c>
      <c r="S1881" t="s">
        <v>358</v>
      </c>
      <c r="X1881" t="s">
        <v>359</v>
      </c>
      <c r="Z1881" t="s">
        <v>360</v>
      </c>
    </row>
    <row r="1882" spans="1:26">
      <c r="A1882" t="s">
        <v>5386</v>
      </c>
      <c r="B1882">
        <v>75389638</v>
      </c>
      <c r="C1882" t="s">
        <v>5384</v>
      </c>
      <c r="D1882" t="s">
        <v>5385</v>
      </c>
      <c r="E1882" t="s">
        <v>351</v>
      </c>
      <c r="F1882">
        <v>23</v>
      </c>
      <c r="G1882" t="s">
        <v>352</v>
      </c>
      <c r="H1882">
        <v>22793</v>
      </c>
      <c r="I1882" t="s">
        <v>5245</v>
      </c>
      <c r="J1882" t="s">
        <v>5246</v>
      </c>
      <c r="K1882" t="s">
        <v>5247</v>
      </c>
      <c r="L1882">
        <v>19980602</v>
      </c>
      <c r="M1882" t="s">
        <v>5386</v>
      </c>
      <c r="N1882">
        <v>223501</v>
      </c>
      <c r="P1882">
        <v>3</v>
      </c>
      <c r="Q1882" t="s">
        <v>357</v>
      </c>
      <c r="S1882" t="s">
        <v>358</v>
      </c>
      <c r="X1882" t="s">
        <v>359</v>
      </c>
      <c r="Z1882" t="s">
        <v>360</v>
      </c>
    </row>
    <row r="1883" spans="1:26">
      <c r="A1883" t="s">
        <v>5389</v>
      </c>
      <c r="B1883">
        <v>75389941</v>
      </c>
      <c r="C1883" t="s">
        <v>5387</v>
      </c>
      <c r="D1883" t="s">
        <v>5388</v>
      </c>
      <c r="E1883" t="s">
        <v>351</v>
      </c>
      <c r="F1883">
        <v>23</v>
      </c>
      <c r="G1883" t="s">
        <v>352</v>
      </c>
      <c r="H1883">
        <v>22793</v>
      </c>
      <c r="I1883" t="s">
        <v>5245</v>
      </c>
      <c r="J1883" t="s">
        <v>5246</v>
      </c>
      <c r="K1883" t="s">
        <v>5247</v>
      </c>
      <c r="L1883">
        <v>19981112</v>
      </c>
      <c r="M1883" t="s">
        <v>5389</v>
      </c>
      <c r="N1883">
        <v>223501</v>
      </c>
      <c r="P1883">
        <v>3</v>
      </c>
      <c r="Q1883" t="s">
        <v>357</v>
      </c>
      <c r="S1883" t="s">
        <v>358</v>
      </c>
      <c r="X1883" t="s">
        <v>359</v>
      </c>
      <c r="Z1883" t="s">
        <v>360</v>
      </c>
    </row>
    <row r="1884" spans="1:26">
      <c r="A1884" t="s">
        <v>5395</v>
      </c>
      <c r="B1884">
        <v>75390125</v>
      </c>
      <c r="C1884" t="s">
        <v>5393</v>
      </c>
      <c r="D1884" t="s">
        <v>5394</v>
      </c>
      <c r="E1884" t="s">
        <v>351</v>
      </c>
      <c r="F1884">
        <v>23</v>
      </c>
      <c r="G1884" t="s">
        <v>352</v>
      </c>
      <c r="H1884">
        <v>22793</v>
      </c>
      <c r="I1884" t="s">
        <v>5245</v>
      </c>
      <c r="J1884" t="s">
        <v>5246</v>
      </c>
      <c r="K1884" t="s">
        <v>5247</v>
      </c>
      <c r="L1884">
        <v>19980714</v>
      </c>
      <c r="M1884" t="s">
        <v>5395</v>
      </c>
      <c r="N1884">
        <v>223501</v>
      </c>
      <c r="P1884">
        <v>3</v>
      </c>
      <c r="Q1884" t="s">
        <v>357</v>
      </c>
      <c r="S1884" t="s">
        <v>358</v>
      </c>
      <c r="X1884" t="s">
        <v>359</v>
      </c>
      <c r="Z1884" t="s">
        <v>360</v>
      </c>
    </row>
    <row r="1885" spans="1:26">
      <c r="A1885" t="s">
        <v>5421</v>
      </c>
      <c r="B1885">
        <v>75390226</v>
      </c>
      <c r="C1885" t="s">
        <v>5419</v>
      </c>
      <c r="D1885" t="s">
        <v>5420</v>
      </c>
      <c r="E1885" t="s">
        <v>351</v>
      </c>
      <c r="F1885">
        <v>23</v>
      </c>
      <c r="G1885" t="s">
        <v>352</v>
      </c>
      <c r="H1885">
        <v>22793</v>
      </c>
      <c r="I1885" t="s">
        <v>5245</v>
      </c>
      <c r="J1885" t="s">
        <v>5246</v>
      </c>
      <c r="K1885" t="s">
        <v>5247</v>
      </c>
      <c r="L1885">
        <v>19981229</v>
      </c>
      <c r="M1885" t="s">
        <v>5421</v>
      </c>
      <c r="N1885">
        <v>223501</v>
      </c>
      <c r="P1885">
        <v>3</v>
      </c>
      <c r="Q1885" t="s">
        <v>357</v>
      </c>
      <c r="S1885" t="s">
        <v>358</v>
      </c>
      <c r="X1885" t="s">
        <v>359</v>
      </c>
      <c r="Z1885" t="s">
        <v>360</v>
      </c>
    </row>
    <row r="1886" spans="1:26">
      <c r="A1886" t="s">
        <v>5610</v>
      </c>
      <c r="B1886">
        <v>55145222</v>
      </c>
      <c r="C1886" t="s">
        <v>5608</v>
      </c>
      <c r="D1886" t="s">
        <v>5609</v>
      </c>
      <c r="E1886" t="s">
        <v>393</v>
      </c>
      <c r="F1886">
        <v>23</v>
      </c>
      <c r="G1886" t="s">
        <v>352</v>
      </c>
      <c r="H1886">
        <v>22794</v>
      </c>
      <c r="I1886" t="s">
        <v>5601</v>
      </c>
      <c r="J1886" t="s">
        <v>5602</v>
      </c>
      <c r="K1886" t="s">
        <v>5603</v>
      </c>
      <c r="L1886">
        <v>19991108</v>
      </c>
      <c r="M1886" t="s">
        <v>5610</v>
      </c>
      <c r="N1886">
        <v>223502</v>
      </c>
      <c r="P1886">
        <v>2</v>
      </c>
      <c r="Q1886" t="s">
        <v>357</v>
      </c>
      <c r="S1886" t="s">
        <v>358</v>
      </c>
      <c r="X1886" t="s">
        <v>359</v>
      </c>
      <c r="Z1886" t="s">
        <v>360</v>
      </c>
    </row>
    <row r="1887" spans="1:26">
      <c r="A1887" t="s">
        <v>5607</v>
      </c>
      <c r="B1887">
        <v>92698034</v>
      </c>
      <c r="C1887" t="s">
        <v>5605</v>
      </c>
      <c r="D1887" t="s">
        <v>5606</v>
      </c>
      <c r="E1887" t="s">
        <v>393</v>
      </c>
      <c r="F1887">
        <v>23</v>
      </c>
      <c r="G1887" t="s">
        <v>352</v>
      </c>
      <c r="H1887">
        <v>22794</v>
      </c>
      <c r="I1887" t="s">
        <v>5601</v>
      </c>
      <c r="J1887" t="s">
        <v>5602</v>
      </c>
      <c r="K1887" t="s">
        <v>5603</v>
      </c>
      <c r="L1887">
        <v>19991102</v>
      </c>
      <c r="M1887" t="s">
        <v>5607</v>
      </c>
      <c r="N1887">
        <v>223502</v>
      </c>
      <c r="P1887">
        <v>2</v>
      </c>
      <c r="Q1887" t="s">
        <v>357</v>
      </c>
      <c r="S1887" t="s">
        <v>358</v>
      </c>
      <c r="X1887" t="s">
        <v>359</v>
      </c>
      <c r="Z1887" t="s">
        <v>360</v>
      </c>
    </row>
    <row r="1888" spans="1:26">
      <c r="A1888" t="s">
        <v>5604</v>
      </c>
      <c r="B1888">
        <v>92703122</v>
      </c>
      <c r="C1888" t="s">
        <v>5599</v>
      </c>
      <c r="D1888" t="s">
        <v>5600</v>
      </c>
      <c r="E1888" t="s">
        <v>393</v>
      </c>
      <c r="F1888">
        <v>23</v>
      </c>
      <c r="G1888" t="s">
        <v>352</v>
      </c>
      <c r="H1888">
        <v>22794</v>
      </c>
      <c r="I1888" t="s">
        <v>5601</v>
      </c>
      <c r="J1888" t="s">
        <v>5602</v>
      </c>
      <c r="K1888" t="s">
        <v>5603</v>
      </c>
      <c r="L1888">
        <v>19990814</v>
      </c>
      <c r="M1888" t="s">
        <v>5604</v>
      </c>
      <c r="N1888">
        <v>223502</v>
      </c>
      <c r="P1888">
        <v>2</v>
      </c>
      <c r="Q1888" t="s">
        <v>357</v>
      </c>
      <c r="S1888" t="s">
        <v>358</v>
      </c>
      <c r="X1888" t="s">
        <v>359</v>
      </c>
      <c r="Z1888" t="s">
        <v>360</v>
      </c>
    </row>
    <row r="1889" spans="1:26">
      <c r="A1889" t="s">
        <v>5638</v>
      </c>
      <c r="B1889">
        <v>49385837</v>
      </c>
      <c r="C1889" t="s">
        <v>5636</v>
      </c>
      <c r="D1889" t="s">
        <v>5637</v>
      </c>
      <c r="E1889" t="s">
        <v>393</v>
      </c>
      <c r="F1889">
        <v>23</v>
      </c>
      <c r="G1889" t="s">
        <v>352</v>
      </c>
      <c r="H1889">
        <v>22795</v>
      </c>
      <c r="I1889" t="s">
        <v>5623</v>
      </c>
      <c r="J1889" t="s">
        <v>5624</v>
      </c>
      <c r="K1889" t="s">
        <v>5625</v>
      </c>
      <c r="L1889">
        <v>19990603</v>
      </c>
      <c r="M1889" t="s">
        <v>5638</v>
      </c>
      <c r="N1889">
        <v>223504</v>
      </c>
      <c r="P1889">
        <v>2</v>
      </c>
      <c r="Q1889" t="s">
        <v>357</v>
      </c>
      <c r="S1889" t="s">
        <v>358</v>
      </c>
      <c r="X1889" t="s">
        <v>359</v>
      </c>
      <c r="Z1889" t="s">
        <v>360</v>
      </c>
    </row>
    <row r="1890" spans="1:26">
      <c r="A1890" t="s">
        <v>5647</v>
      </c>
      <c r="B1890">
        <v>88824737</v>
      </c>
      <c r="C1890" t="s">
        <v>5645</v>
      </c>
      <c r="D1890" t="s">
        <v>5646</v>
      </c>
      <c r="E1890" t="s">
        <v>393</v>
      </c>
      <c r="F1890">
        <v>23</v>
      </c>
      <c r="G1890" t="s">
        <v>352</v>
      </c>
      <c r="H1890">
        <v>22795</v>
      </c>
      <c r="I1890" t="s">
        <v>5623</v>
      </c>
      <c r="J1890" t="s">
        <v>5624</v>
      </c>
      <c r="K1890" t="s">
        <v>5625</v>
      </c>
      <c r="L1890">
        <v>19991010</v>
      </c>
      <c r="M1890" t="s">
        <v>5647</v>
      </c>
      <c r="N1890">
        <v>223504</v>
      </c>
      <c r="P1890">
        <v>2</v>
      </c>
      <c r="Q1890" t="s">
        <v>357</v>
      </c>
      <c r="S1890" t="s">
        <v>358</v>
      </c>
      <c r="X1890" t="s">
        <v>359</v>
      </c>
      <c r="Z1890" t="s">
        <v>360</v>
      </c>
    </row>
    <row r="1891" spans="1:26">
      <c r="A1891" t="s">
        <v>5703</v>
      </c>
      <c r="B1891">
        <v>88825132</v>
      </c>
      <c r="C1891" t="s">
        <v>5701</v>
      </c>
      <c r="D1891" t="s">
        <v>5702</v>
      </c>
      <c r="E1891" t="s">
        <v>393</v>
      </c>
      <c r="F1891">
        <v>23</v>
      </c>
      <c r="G1891" t="s">
        <v>352</v>
      </c>
      <c r="H1891">
        <v>22795</v>
      </c>
      <c r="I1891" t="s">
        <v>5623</v>
      </c>
      <c r="J1891" t="s">
        <v>5624</v>
      </c>
      <c r="K1891" t="s">
        <v>5625</v>
      </c>
      <c r="L1891">
        <v>19991114</v>
      </c>
      <c r="M1891" t="s">
        <v>5703</v>
      </c>
      <c r="N1891">
        <v>223504</v>
      </c>
      <c r="P1891">
        <v>2</v>
      </c>
      <c r="Q1891" t="s">
        <v>357</v>
      </c>
      <c r="S1891" t="s">
        <v>358</v>
      </c>
      <c r="X1891" t="s">
        <v>359</v>
      </c>
      <c r="Z1891" t="s">
        <v>360</v>
      </c>
    </row>
    <row r="1892" spans="1:26">
      <c r="A1892" t="s">
        <v>5662</v>
      </c>
      <c r="B1892">
        <v>39743733</v>
      </c>
      <c r="C1892" t="s">
        <v>5660</v>
      </c>
      <c r="D1892" t="s">
        <v>5661</v>
      </c>
      <c r="E1892" t="s">
        <v>351</v>
      </c>
      <c r="F1892">
        <v>23</v>
      </c>
      <c r="G1892" t="s">
        <v>352</v>
      </c>
      <c r="H1892">
        <v>22795</v>
      </c>
      <c r="I1892" t="s">
        <v>5623</v>
      </c>
      <c r="J1892" t="s">
        <v>5624</v>
      </c>
      <c r="K1892" t="s">
        <v>5625</v>
      </c>
      <c r="L1892">
        <v>19980522</v>
      </c>
      <c r="M1892" t="s">
        <v>5662</v>
      </c>
      <c r="N1892">
        <v>223504</v>
      </c>
      <c r="P1892">
        <v>3</v>
      </c>
      <c r="Q1892" t="s">
        <v>357</v>
      </c>
      <c r="S1892" t="s">
        <v>358</v>
      </c>
      <c r="X1892" t="s">
        <v>359</v>
      </c>
      <c r="Z1892" t="s">
        <v>360</v>
      </c>
    </row>
    <row r="1893" spans="1:26">
      <c r="A1893" t="s">
        <v>5673</v>
      </c>
      <c r="B1893">
        <v>45681125</v>
      </c>
      <c r="C1893" t="s">
        <v>5672</v>
      </c>
      <c r="D1893" t="s">
        <v>2034</v>
      </c>
      <c r="E1893" t="s">
        <v>351</v>
      </c>
      <c r="F1893">
        <v>23</v>
      </c>
      <c r="G1893" t="s">
        <v>352</v>
      </c>
      <c r="H1893">
        <v>22795</v>
      </c>
      <c r="I1893" t="s">
        <v>5623</v>
      </c>
      <c r="J1893" t="s">
        <v>5624</v>
      </c>
      <c r="K1893" t="s">
        <v>5625</v>
      </c>
      <c r="L1893">
        <v>19980502</v>
      </c>
      <c r="M1893" t="s">
        <v>5673</v>
      </c>
      <c r="N1893">
        <v>223504</v>
      </c>
      <c r="P1893">
        <v>3</v>
      </c>
      <c r="Q1893" t="s">
        <v>357</v>
      </c>
      <c r="S1893" t="s">
        <v>358</v>
      </c>
      <c r="X1893" t="s">
        <v>359</v>
      </c>
      <c r="Z1893" t="s">
        <v>360</v>
      </c>
    </row>
    <row r="1894" spans="1:26">
      <c r="A1894" t="s">
        <v>5743</v>
      </c>
      <c r="B1894">
        <v>48984437</v>
      </c>
      <c r="C1894" t="s">
        <v>5741</v>
      </c>
      <c r="D1894" t="s">
        <v>5742</v>
      </c>
      <c r="E1894" t="s">
        <v>351</v>
      </c>
      <c r="F1894">
        <v>23</v>
      </c>
      <c r="G1894" t="s">
        <v>352</v>
      </c>
      <c r="H1894">
        <v>22795</v>
      </c>
      <c r="I1894" t="s">
        <v>5623</v>
      </c>
      <c r="J1894" t="s">
        <v>5624</v>
      </c>
      <c r="K1894" t="s">
        <v>5625</v>
      </c>
      <c r="L1894">
        <v>19990627</v>
      </c>
      <c r="M1894" t="s">
        <v>5743</v>
      </c>
      <c r="N1894">
        <v>223504</v>
      </c>
      <c r="P1894">
        <v>2</v>
      </c>
      <c r="Q1894" t="s">
        <v>357</v>
      </c>
      <c r="S1894" t="s">
        <v>358</v>
      </c>
      <c r="X1894" t="s">
        <v>359</v>
      </c>
      <c r="Z1894" t="s">
        <v>360</v>
      </c>
    </row>
    <row r="1895" spans="1:26">
      <c r="A1895" t="s">
        <v>5659</v>
      </c>
      <c r="B1895">
        <v>58871231</v>
      </c>
      <c r="C1895" t="s">
        <v>5657</v>
      </c>
      <c r="D1895" t="s">
        <v>5658</v>
      </c>
      <c r="E1895" t="s">
        <v>351</v>
      </c>
      <c r="F1895">
        <v>23</v>
      </c>
      <c r="G1895" t="s">
        <v>352</v>
      </c>
      <c r="H1895">
        <v>22795</v>
      </c>
      <c r="I1895" t="s">
        <v>5623</v>
      </c>
      <c r="J1895" t="s">
        <v>5624</v>
      </c>
      <c r="K1895" t="s">
        <v>5625</v>
      </c>
      <c r="L1895">
        <v>19990317</v>
      </c>
      <c r="M1895" t="s">
        <v>5659</v>
      </c>
      <c r="N1895">
        <v>223504</v>
      </c>
      <c r="P1895">
        <v>3</v>
      </c>
      <c r="Q1895" t="s">
        <v>357</v>
      </c>
      <c r="S1895" t="s">
        <v>358</v>
      </c>
      <c r="X1895" t="s">
        <v>359</v>
      </c>
      <c r="Z1895" t="s">
        <v>360</v>
      </c>
    </row>
    <row r="1896" spans="1:26">
      <c r="A1896" t="s">
        <v>5635</v>
      </c>
      <c r="B1896">
        <v>70364222</v>
      </c>
      <c r="C1896" t="s">
        <v>5633</v>
      </c>
      <c r="D1896" t="s">
        <v>5634</v>
      </c>
      <c r="E1896" t="s">
        <v>351</v>
      </c>
      <c r="F1896">
        <v>23</v>
      </c>
      <c r="G1896" t="s">
        <v>352</v>
      </c>
      <c r="H1896">
        <v>22795</v>
      </c>
      <c r="I1896" t="s">
        <v>5623</v>
      </c>
      <c r="J1896" t="s">
        <v>5624</v>
      </c>
      <c r="K1896" t="s">
        <v>5625</v>
      </c>
      <c r="L1896">
        <v>19990511</v>
      </c>
      <c r="M1896" t="s">
        <v>5635</v>
      </c>
      <c r="N1896">
        <v>223504</v>
      </c>
      <c r="P1896">
        <v>2</v>
      </c>
      <c r="Q1896" t="s">
        <v>357</v>
      </c>
      <c r="S1896" t="s">
        <v>358</v>
      </c>
      <c r="X1896" t="s">
        <v>359</v>
      </c>
      <c r="Z1896" t="s">
        <v>360</v>
      </c>
    </row>
    <row r="1897" spans="1:26">
      <c r="A1897" t="s">
        <v>5752</v>
      </c>
      <c r="B1897">
        <v>78023828</v>
      </c>
      <c r="C1897" t="s">
        <v>5750</v>
      </c>
      <c r="D1897" t="s">
        <v>5751</v>
      </c>
      <c r="E1897" t="s">
        <v>351</v>
      </c>
      <c r="F1897">
        <v>23</v>
      </c>
      <c r="G1897" t="s">
        <v>352</v>
      </c>
      <c r="H1897">
        <v>22795</v>
      </c>
      <c r="I1897" t="s">
        <v>5623</v>
      </c>
      <c r="J1897" t="s">
        <v>5624</v>
      </c>
      <c r="K1897" t="s">
        <v>5625</v>
      </c>
      <c r="L1897">
        <v>19981125</v>
      </c>
      <c r="M1897" t="s">
        <v>5752</v>
      </c>
      <c r="N1897">
        <v>223504</v>
      </c>
      <c r="P1897">
        <v>3</v>
      </c>
      <c r="Q1897" t="s">
        <v>357</v>
      </c>
      <c r="S1897" t="s">
        <v>358</v>
      </c>
      <c r="X1897" t="s">
        <v>359</v>
      </c>
      <c r="Z1897" t="s">
        <v>360</v>
      </c>
    </row>
    <row r="1898" spans="1:26">
      <c r="A1898" t="s">
        <v>5734</v>
      </c>
      <c r="B1898">
        <v>78024324</v>
      </c>
      <c r="C1898" t="s">
        <v>5732</v>
      </c>
      <c r="D1898" t="s">
        <v>5733</v>
      </c>
      <c r="E1898" t="s">
        <v>351</v>
      </c>
      <c r="F1898">
        <v>23</v>
      </c>
      <c r="G1898" t="s">
        <v>352</v>
      </c>
      <c r="H1898">
        <v>22795</v>
      </c>
      <c r="I1898" t="s">
        <v>5623</v>
      </c>
      <c r="J1898" t="s">
        <v>5624</v>
      </c>
      <c r="K1898" t="s">
        <v>5625</v>
      </c>
      <c r="L1898">
        <v>19980402</v>
      </c>
      <c r="M1898" t="s">
        <v>5734</v>
      </c>
      <c r="N1898">
        <v>223504</v>
      </c>
      <c r="P1898">
        <v>3</v>
      </c>
      <c r="Q1898" t="s">
        <v>357</v>
      </c>
      <c r="S1898" t="s">
        <v>358</v>
      </c>
      <c r="X1898" t="s">
        <v>359</v>
      </c>
      <c r="Z1898" t="s">
        <v>360</v>
      </c>
    </row>
    <row r="1899" spans="1:26">
      <c r="A1899" t="s">
        <v>5723</v>
      </c>
      <c r="B1899">
        <v>83315121</v>
      </c>
      <c r="C1899" t="s">
        <v>5721</v>
      </c>
      <c r="D1899" t="s">
        <v>5722</v>
      </c>
      <c r="E1899" t="s">
        <v>351</v>
      </c>
      <c r="F1899">
        <v>23</v>
      </c>
      <c r="G1899" t="s">
        <v>352</v>
      </c>
      <c r="H1899">
        <v>22795</v>
      </c>
      <c r="I1899" t="s">
        <v>5623</v>
      </c>
      <c r="J1899" t="s">
        <v>5624</v>
      </c>
      <c r="K1899" t="s">
        <v>5625</v>
      </c>
      <c r="L1899">
        <v>19990319</v>
      </c>
      <c r="M1899" t="s">
        <v>5723</v>
      </c>
      <c r="N1899">
        <v>223504</v>
      </c>
      <c r="P1899">
        <v>3</v>
      </c>
      <c r="Q1899" t="s">
        <v>357</v>
      </c>
      <c r="S1899" t="s">
        <v>358</v>
      </c>
      <c r="X1899" t="s">
        <v>359</v>
      </c>
      <c r="Z1899" t="s">
        <v>360</v>
      </c>
    </row>
    <row r="1900" spans="1:26">
      <c r="A1900" t="s">
        <v>5764</v>
      </c>
      <c r="B1900">
        <v>84246933</v>
      </c>
      <c r="C1900" t="s">
        <v>5762</v>
      </c>
      <c r="D1900" t="s">
        <v>5763</v>
      </c>
      <c r="E1900" t="s">
        <v>351</v>
      </c>
      <c r="F1900">
        <v>23</v>
      </c>
      <c r="G1900" t="s">
        <v>352</v>
      </c>
      <c r="H1900">
        <v>22795</v>
      </c>
      <c r="I1900" t="s">
        <v>5623</v>
      </c>
      <c r="J1900" t="s">
        <v>5624</v>
      </c>
      <c r="K1900" t="s">
        <v>5625</v>
      </c>
      <c r="L1900">
        <v>19980924</v>
      </c>
      <c r="M1900" t="s">
        <v>5764</v>
      </c>
      <c r="N1900">
        <v>223504</v>
      </c>
      <c r="P1900">
        <v>3</v>
      </c>
      <c r="Q1900" t="s">
        <v>357</v>
      </c>
      <c r="S1900" t="s">
        <v>358</v>
      </c>
      <c r="X1900" t="s">
        <v>359</v>
      </c>
      <c r="Z1900" t="s">
        <v>360</v>
      </c>
    </row>
    <row r="1901" spans="1:26">
      <c r="A1901" t="s">
        <v>5728</v>
      </c>
      <c r="B1901">
        <v>88825839</v>
      </c>
      <c r="C1901" t="s">
        <v>5726</v>
      </c>
      <c r="D1901" t="s">
        <v>5727</v>
      </c>
      <c r="E1901" t="s">
        <v>351</v>
      </c>
      <c r="F1901">
        <v>23</v>
      </c>
      <c r="G1901" t="s">
        <v>352</v>
      </c>
      <c r="H1901">
        <v>22795</v>
      </c>
      <c r="I1901" t="s">
        <v>5623</v>
      </c>
      <c r="J1901" t="s">
        <v>5624</v>
      </c>
      <c r="K1901" t="s">
        <v>5625</v>
      </c>
      <c r="L1901">
        <v>19990927</v>
      </c>
      <c r="M1901" t="s">
        <v>5728</v>
      </c>
      <c r="N1901">
        <v>223504</v>
      </c>
      <c r="P1901">
        <v>2</v>
      </c>
      <c r="Q1901" t="s">
        <v>357</v>
      </c>
      <c r="S1901" t="s">
        <v>358</v>
      </c>
      <c r="X1901" t="s">
        <v>359</v>
      </c>
      <c r="Z1901" t="s">
        <v>360</v>
      </c>
    </row>
    <row r="1902" spans="1:26">
      <c r="A1902" t="s">
        <v>5783</v>
      </c>
      <c r="B1902">
        <v>95222626</v>
      </c>
      <c r="C1902" t="s">
        <v>5781</v>
      </c>
      <c r="D1902" t="s">
        <v>5782</v>
      </c>
      <c r="E1902" t="s">
        <v>351</v>
      </c>
      <c r="F1902">
        <v>23</v>
      </c>
      <c r="G1902" t="s">
        <v>352</v>
      </c>
      <c r="H1902">
        <v>22795</v>
      </c>
      <c r="I1902" t="s">
        <v>5623</v>
      </c>
      <c r="J1902" t="s">
        <v>5624</v>
      </c>
      <c r="K1902" t="s">
        <v>5625</v>
      </c>
      <c r="L1902">
        <v>19980818</v>
      </c>
      <c r="M1902" t="s">
        <v>5783</v>
      </c>
      <c r="N1902">
        <v>223504</v>
      </c>
      <c r="P1902">
        <v>3</v>
      </c>
      <c r="Q1902" t="s">
        <v>357</v>
      </c>
      <c r="S1902" t="s">
        <v>358</v>
      </c>
      <c r="X1902" t="s">
        <v>359</v>
      </c>
      <c r="Z1902" t="s">
        <v>360</v>
      </c>
    </row>
    <row r="1903" spans="1:26">
      <c r="A1903" t="s">
        <v>5626</v>
      </c>
      <c r="B1903">
        <v>95222727</v>
      </c>
      <c r="C1903" t="s">
        <v>5621</v>
      </c>
      <c r="D1903" t="s">
        <v>5622</v>
      </c>
      <c r="E1903" t="s">
        <v>351</v>
      </c>
      <c r="F1903">
        <v>23</v>
      </c>
      <c r="G1903" t="s">
        <v>352</v>
      </c>
      <c r="H1903">
        <v>22795</v>
      </c>
      <c r="I1903" t="s">
        <v>5623</v>
      </c>
      <c r="J1903" t="s">
        <v>5624</v>
      </c>
      <c r="K1903" t="s">
        <v>5625</v>
      </c>
      <c r="L1903">
        <v>19980816</v>
      </c>
      <c r="M1903" t="s">
        <v>5626</v>
      </c>
      <c r="N1903">
        <v>223504</v>
      </c>
      <c r="P1903">
        <v>3</v>
      </c>
      <c r="Q1903" t="s">
        <v>357</v>
      </c>
      <c r="S1903" t="s">
        <v>358</v>
      </c>
      <c r="X1903" t="s">
        <v>359</v>
      </c>
      <c r="Z1903" t="s">
        <v>360</v>
      </c>
    </row>
    <row r="1904" spans="1:26">
      <c r="A1904" t="s">
        <v>5725</v>
      </c>
      <c r="B1904">
        <v>96333630</v>
      </c>
      <c r="C1904" t="s">
        <v>5724</v>
      </c>
      <c r="D1904" t="s">
        <v>5062</v>
      </c>
      <c r="E1904" t="s">
        <v>351</v>
      </c>
      <c r="F1904">
        <v>23</v>
      </c>
      <c r="G1904" t="s">
        <v>352</v>
      </c>
      <c r="H1904">
        <v>22795</v>
      </c>
      <c r="I1904" t="s">
        <v>5623</v>
      </c>
      <c r="J1904" t="s">
        <v>5624</v>
      </c>
      <c r="K1904" t="s">
        <v>5625</v>
      </c>
      <c r="L1904">
        <v>19980827</v>
      </c>
      <c r="M1904" t="s">
        <v>5725</v>
      </c>
      <c r="N1904">
        <v>223504</v>
      </c>
      <c r="P1904">
        <v>3</v>
      </c>
      <c r="Q1904" t="s">
        <v>357</v>
      </c>
      <c r="S1904" t="s">
        <v>358</v>
      </c>
      <c r="X1904" t="s">
        <v>359</v>
      </c>
      <c r="Z1904" t="s">
        <v>360</v>
      </c>
    </row>
    <row r="1905" spans="1:26">
      <c r="A1905" t="s">
        <v>5682</v>
      </c>
      <c r="B1905">
        <v>48887439</v>
      </c>
      <c r="C1905" t="s">
        <v>5680</v>
      </c>
      <c r="D1905" t="s">
        <v>5681</v>
      </c>
      <c r="E1905" t="s">
        <v>351</v>
      </c>
      <c r="F1905">
        <v>23</v>
      </c>
      <c r="G1905" t="s">
        <v>352</v>
      </c>
      <c r="H1905">
        <v>22795</v>
      </c>
      <c r="I1905" t="s">
        <v>5623</v>
      </c>
      <c r="J1905" t="s">
        <v>5624</v>
      </c>
      <c r="K1905" t="s">
        <v>5625</v>
      </c>
      <c r="L1905">
        <v>20000401</v>
      </c>
      <c r="M1905" t="s">
        <v>5682</v>
      </c>
      <c r="N1905">
        <v>223504</v>
      </c>
      <c r="P1905">
        <v>2</v>
      </c>
      <c r="Q1905" t="s">
        <v>357</v>
      </c>
      <c r="S1905" t="s">
        <v>358</v>
      </c>
      <c r="X1905" t="s">
        <v>359</v>
      </c>
      <c r="Z1905" t="s">
        <v>360</v>
      </c>
    </row>
    <row r="1906" spans="1:26">
      <c r="A1906" t="s">
        <v>5718</v>
      </c>
      <c r="B1906">
        <v>49234325</v>
      </c>
      <c r="C1906" t="s">
        <v>5716</v>
      </c>
      <c r="D1906" t="s">
        <v>5717</v>
      </c>
      <c r="E1906" t="s">
        <v>393</v>
      </c>
      <c r="F1906">
        <v>23</v>
      </c>
      <c r="G1906" t="s">
        <v>352</v>
      </c>
      <c r="H1906">
        <v>22796</v>
      </c>
      <c r="I1906" t="s">
        <v>5629</v>
      </c>
      <c r="J1906" t="s">
        <v>5630</v>
      </c>
      <c r="K1906" t="s">
        <v>5631</v>
      </c>
      <c r="L1906">
        <v>19990714</v>
      </c>
      <c r="M1906" t="s">
        <v>5718</v>
      </c>
      <c r="N1906">
        <v>223505</v>
      </c>
      <c r="P1906">
        <v>2</v>
      </c>
      <c r="Q1906" t="s">
        <v>357</v>
      </c>
      <c r="S1906" t="s">
        <v>835</v>
      </c>
      <c r="X1906" t="s">
        <v>359</v>
      </c>
      <c r="Z1906" t="s">
        <v>360</v>
      </c>
    </row>
    <row r="1907" spans="1:26">
      <c r="A1907" t="s">
        <v>5758</v>
      </c>
      <c r="B1907">
        <v>58531527</v>
      </c>
      <c r="C1907" t="s">
        <v>5756</v>
      </c>
      <c r="D1907" t="s">
        <v>5757</v>
      </c>
      <c r="E1907" t="s">
        <v>393</v>
      </c>
      <c r="F1907">
        <v>23</v>
      </c>
      <c r="G1907" t="s">
        <v>352</v>
      </c>
      <c r="H1907">
        <v>22796</v>
      </c>
      <c r="I1907" t="s">
        <v>5629</v>
      </c>
      <c r="J1907" t="s">
        <v>5630</v>
      </c>
      <c r="K1907" t="s">
        <v>5631</v>
      </c>
      <c r="L1907">
        <v>20000228</v>
      </c>
      <c r="M1907" t="s">
        <v>5758</v>
      </c>
      <c r="N1907">
        <v>223505</v>
      </c>
      <c r="P1907">
        <v>2</v>
      </c>
      <c r="Q1907" t="s">
        <v>357</v>
      </c>
      <c r="S1907" t="s">
        <v>835</v>
      </c>
      <c r="X1907" t="s">
        <v>359</v>
      </c>
      <c r="Z1907" t="s">
        <v>360</v>
      </c>
    </row>
    <row r="1908" spans="1:26">
      <c r="A1908" t="s">
        <v>5731</v>
      </c>
      <c r="B1908">
        <v>84925735</v>
      </c>
      <c r="C1908" t="s">
        <v>5729</v>
      </c>
      <c r="D1908" t="s">
        <v>5730</v>
      </c>
      <c r="E1908" t="s">
        <v>393</v>
      </c>
      <c r="F1908">
        <v>23</v>
      </c>
      <c r="G1908" t="s">
        <v>352</v>
      </c>
      <c r="H1908">
        <v>22796</v>
      </c>
      <c r="I1908" t="s">
        <v>5629</v>
      </c>
      <c r="J1908" t="s">
        <v>5630</v>
      </c>
      <c r="K1908" t="s">
        <v>5631</v>
      </c>
      <c r="L1908">
        <v>19990620</v>
      </c>
      <c r="M1908" t="s">
        <v>5731</v>
      </c>
      <c r="N1908">
        <v>223505</v>
      </c>
      <c r="P1908">
        <v>2</v>
      </c>
      <c r="Q1908" t="s">
        <v>357</v>
      </c>
      <c r="S1908" t="s">
        <v>835</v>
      </c>
      <c r="X1908" t="s">
        <v>359</v>
      </c>
      <c r="Z1908" t="s">
        <v>360</v>
      </c>
    </row>
    <row r="1909" spans="1:26">
      <c r="A1909" t="s">
        <v>5676</v>
      </c>
      <c r="B1909">
        <v>39754129</v>
      </c>
      <c r="C1909" t="s">
        <v>5674</v>
      </c>
      <c r="D1909" t="s">
        <v>5675</v>
      </c>
      <c r="E1909" t="s">
        <v>351</v>
      </c>
      <c r="F1909">
        <v>23</v>
      </c>
      <c r="G1909" t="s">
        <v>352</v>
      </c>
      <c r="H1909">
        <v>22796</v>
      </c>
      <c r="I1909" t="s">
        <v>5629</v>
      </c>
      <c r="J1909" t="s">
        <v>5630</v>
      </c>
      <c r="K1909" t="s">
        <v>5631</v>
      </c>
      <c r="L1909">
        <v>19980812</v>
      </c>
      <c r="M1909" t="s">
        <v>5676</v>
      </c>
      <c r="N1909">
        <v>223505</v>
      </c>
      <c r="P1909">
        <v>3</v>
      </c>
      <c r="Q1909" t="s">
        <v>357</v>
      </c>
      <c r="S1909" t="s">
        <v>835</v>
      </c>
      <c r="X1909" t="s">
        <v>359</v>
      </c>
      <c r="Z1909" t="s">
        <v>360</v>
      </c>
    </row>
    <row r="1910" spans="1:26">
      <c r="A1910" t="s">
        <v>5691</v>
      </c>
      <c r="B1910">
        <v>39878136</v>
      </c>
      <c r="C1910" t="s">
        <v>5689</v>
      </c>
      <c r="D1910" t="s">
        <v>5690</v>
      </c>
      <c r="E1910" t="s">
        <v>351</v>
      </c>
      <c r="F1910">
        <v>23</v>
      </c>
      <c r="G1910" t="s">
        <v>352</v>
      </c>
      <c r="H1910">
        <v>22796</v>
      </c>
      <c r="I1910" t="s">
        <v>5629</v>
      </c>
      <c r="J1910" t="s">
        <v>5630</v>
      </c>
      <c r="K1910" t="s">
        <v>5631</v>
      </c>
      <c r="L1910">
        <v>19990214</v>
      </c>
      <c r="M1910" t="s">
        <v>5691</v>
      </c>
      <c r="N1910">
        <v>223505</v>
      </c>
      <c r="P1910">
        <v>3</v>
      </c>
      <c r="Q1910" t="s">
        <v>357</v>
      </c>
      <c r="S1910" t="s">
        <v>835</v>
      </c>
      <c r="X1910" t="s">
        <v>359</v>
      </c>
      <c r="Z1910" t="s">
        <v>360</v>
      </c>
    </row>
    <row r="1911" spans="1:26">
      <c r="A1911" t="s">
        <v>5773</v>
      </c>
      <c r="B1911">
        <v>39878742</v>
      </c>
      <c r="C1911" t="s">
        <v>5771</v>
      </c>
      <c r="D1911" t="s">
        <v>5772</v>
      </c>
      <c r="E1911" t="s">
        <v>351</v>
      </c>
      <c r="F1911">
        <v>23</v>
      </c>
      <c r="G1911" t="s">
        <v>352</v>
      </c>
      <c r="H1911">
        <v>22796</v>
      </c>
      <c r="I1911" t="s">
        <v>5629</v>
      </c>
      <c r="J1911" t="s">
        <v>5630</v>
      </c>
      <c r="K1911" t="s">
        <v>5631</v>
      </c>
      <c r="L1911">
        <v>19990123</v>
      </c>
      <c r="M1911" t="s">
        <v>5773</v>
      </c>
      <c r="N1911">
        <v>223505</v>
      </c>
      <c r="P1911">
        <v>3</v>
      </c>
      <c r="Q1911" t="s">
        <v>357</v>
      </c>
      <c r="S1911" t="s">
        <v>835</v>
      </c>
      <c r="X1911" t="s">
        <v>359</v>
      </c>
      <c r="Z1911" t="s">
        <v>360</v>
      </c>
    </row>
    <row r="1912" spans="1:26">
      <c r="A1912" t="s">
        <v>5780</v>
      </c>
      <c r="B1912">
        <v>39968439</v>
      </c>
      <c r="C1912" t="s">
        <v>5778</v>
      </c>
      <c r="D1912" t="s">
        <v>5779</v>
      </c>
      <c r="E1912" t="s">
        <v>351</v>
      </c>
      <c r="F1912">
        <v>23</v>
      </c>
      <c r="G1912" t="s">
        <v>352</v>
      </c>
      <c r="H1912">
        <v>22796</v>
      </c>
      <c r="I1912" t="s">
        <v>5629</v>
      </c>
      <c r="J1912" t="s">
        <v>5630</v>
      </c>
      <c r="K1912" t="s">
        <v>5631</v>
      </c>
      <c r="L1912">
        <v>19980722</v>
      </c>
      <c r="M1912" t="s">
        <v>5780</v>
      </c>
      <c r="N1912">
        <v>223505</v>
      </c>
      <c r="P1912">
        <v>3</v>
      </c>
      <c r="Q1912" t="s">
        <v>357</v>
      </c>
      <c r="S1912" t="s">
        <v>835</v>
      </c>
      <c r="X1912" t="s">
        <v>359</v>
      </c>
      <c r="Z1912" t="s">
        <v>360</v>
      </c>
    </row>
    <row r="1913" spans="1:26">
      <c r="A1913" t="s">
        <v>5715</v>
      </c>
      <c r="B1913">
        <v>39972939</v>
      </c>
      <c r="C1913" t="s">
        <v>5713</v>
      </c>
      <c r="D1913" t="s">
        <v>5714</v>
      </c>
      <c r="E1913" t="s">
        <v>351</v>
      </c>
      <c r="F1913">
        <v>23</v>
      </c>
      <c r="G1913" t="s">
        <v>352</v>
      </c>
      <c r="H1913">
        <v>22796</v>
      </c>
      <c r="I1913" t="s">
        <v>5629</v>
      </c>
      <c r="J1913" t="s">
        <v>5630</v>
      </c>
      <c r="K1913" t="s">
        <v>5631</v>
      </c>
      <c r="L1913">
        <v>19980519</v>
      </c>
      <c r="M1913" t="s">
        <v>5715</v>
      </c>
      <c r="N1913">
        <v>223505</v>
      </c>
      <c r="P1913">
        <v>3</v>
      </c>
      <c r="Q1913" t="s">
        <v>357</v>
      </c>
      <c r="S1913" t="s">
        <v>835</v>
      </c>
      <c r="X1913" t="s">
        <v>359</v>
      </c>
      <c r="Z1913" t="s">
        <v>360</v>
      </c>
    </row>
    <row r="1914" spans="1:26">
      <c r="A1914" t="s">
        <v>5653</v>
      </c>
      <c r="B1914">
        <v>40002814</v>
      </c>
      <c r="C1914" t="s">
        <v>5651</v>
      </c>
      <c r="D1914" t="s">
        <v>5652</v>
      </c>
      <c r="E1914" t="s">
        <v>351</v>
      </c>
      <c r="F1914">
        <v>23</v>
      </c>
      <c r="G1914" t="s">
        <v>352</v>
      </c>
      <c r="H1914">
        <v>22796</v>
      </c>
      <c r="I1914" t="s">
        <v>5629</v>
      </c>
      <c r="J1914" t="s">
        <v>5630</v>
      </c>
      <c r="K1914" t="s">
        <v>5631</v>
      </c>
      <c r="L1914">
        <v>19980419</v>
      </c>
      <c r="M1914" t="s">
        <v>5653</v>
      </c>
      <c r="N1914">
        <v>223505</v>
      </c>
      <c r="P1914">
        <v>3</v>
      </c>
      <c r="Q1914" t="s">
        <v>357</v>
      </c>
      <c r="S1914" t="s">
        <v>835</v>
      </c>
      <c r="X1914" t="s">
        <v>359</v>
      </c>
      <c r="Z1914" t="s">
        <v>360</v>
      </c>
    </row>
    <row r="1915" spans="1:26">
      <c r="A1915" t="s">
        <v>5740</v>
      </c>
      <c r="B1915">
        <v>45898640</v>
      </c>
      <c r="C1915" t="s">
        <v>5738</v>
      </c>
      <c r="D1915" t="s">
        <v>5739</v>
      </c>
      <c r="E1915" t="s">
        <v>351</v>
      </c>
      <c r="F1915">
        <v>23</v>
      </c>
      <c r="G1915" t="s">
        <v>352</v>
      </c>
      <c r="H1915">
        <v>22796</v>
      </c>
      <c r="I1915" t="s">
        <v>5629</v>
      </c>
      <c r="J1915" t="s">
        <v>5630</v>
      </c>
      <c r="K1915" t="s">
        <v>5631</v>
      </c>
      <c r="L1915">
        <v>19981014</v>
      </c>
      <c r="M1915" t="s">
        <v>5740</v>
      </c>
      <c r="N1915">
        <v>223505</v>
      </c>
      <c r="P1915">
        <v>3</v>
      </c>
      <c r="Q1915" t="s">
        <v>357</v>
      </c>
      <c r="S1915" t="s">
        <v>835</v>
      </c>
      <c r="X1915" t="s">
        <v>359</v>
      </c>
      <c r="Z1915" t="s">
        <v>360</v>
      </c>
    </row>
    <row r="1916" spans="1:26">
      <c r="A1916" t="s">
        <v>5709</v>
      </c>
      <c r="B1916">
        <v>46987135</v>
      </c>
      <c r="C1916" t="s">
        <v>5707</v>
      </c>
      <c r="D1916" t="s">
        <v>5708</v>
      </c>
      <c r="E1916" t="s">
        <v>351</v>
      </c>
      <c r="F1916">
        <v>23</v>
      </c>
      <c r="G1916" t="s">
        <v>352</v>
      </c>
      <c r="H1916">
        <v>22796</v>
      </c>
      <c r="I1916" t="s">
        <v>5629</v>
      </c>
      <c r="J1916" t="s">
        <v>5630</v>
      </c>
      <c r="K1916" t="s">
        <v>5631</v>
      </c>
      <c r="L1916">
        <v>19980506</v>
      </c>
      <c r="M1916" t="s">
        <v>5709</v>
      </c>
      <c r="N1916">
        <v>223505</v>
      </c>
      <c r="P1916">
        <v>3</v>
      </c>
      <c r="Q1916" t="s">
        <v>357</v>
      </c>
      <c r="S1916" t="s">
        <v>835</v>
      </c>
      <c r="X1916" t="s">
        <v>359</v>
      </c>
      <c r="Z1916" t="s">
        <v>360</v>
      </c>
    </row>
    <row r="1917" spans="1:26">
      <c r="A1917" t="s">
        <v>5697</v>
      </c>
      <c r="B1917">
        <v>50787027</v>
      </c>
      <c r="C1917" t="s">
        <v>5695</v>
      </c>
      <c r="D1917" t="s">
        <v>5696</v>
      </c>
      <c r="E1917" t="s">
        <v>351</v>
      </c>
      <c r="F1917">
        <v>23</v>
      </c>
      <c r="G1917" t="s">
        <v>352</v>
      </c>
      <c r="H1917">
        <v>22796</v>
      </c>
      <c r="I1917" t="s">
        <v>5629</v>
      </c>
      <c r="J1917" t="s">
        <v>5630</v>
      </c>
      <c r="K1917" t="s">
        <v>5631</v>
      </c>
      <c r="L1917">
        <v>19990430</v>
      </c>
      <c r="M1917" t="s">
        <v>5697</v>
      </c>
      <c r="N1917">
        <v>223505</v>
      </c>
      <c r="P1917">
        <v>2</v>
      </c>
      <c r="Q1917" t="s">
        <v>357</v>
      </c>
      <c r="S1917" t="s">
        <v>835</v>
      </c>
      <c r="X1917" t="s">
        <v>359</v>
      </c>
      <c r="Z1917" t="s">
        <v>360</v>
      </c>
    </row>
    <row r="1918" spans="1:26">
      <c r="A1918" t="s">
        <v>5671</v>
      </c>
      <c r="B1918">
        <v>50979333</v>
      </c>
      <c r="C1918" t="s">
        <v>5669</v>
      </c>
      <c r="D1918" t="s">
        <v>5670</v>
      </c>
      <c r="E1918" t="s">
        <v>351</v>
      </c>
      <c r="F1918">
        <v>23</v>
      </c>
      <c r="G1918" t="s">
        <v>352</v>
      </c>
      <c r="H1918">
        <v>22796</v>
      </c>
      <c r="I1918" t="s">
        <v>5629</v>
      </c>
      <c r="J1918" t="s">
        <v>5630</v>
      </c>
      <c r="K1918" t="s">
        <v>5631</v>
      </c>
      <c r="L1918">
        <v>19991215</v>
      </c>
      <c r="M1918" t="s">
        <v>5671</v>
      </c>
      <c r="N1918">
        <v>223505</v>
      </c>
      <c r="P1918">
        <v>2</v>
      </c>
      <c r="Q1918" t="s">
        <v>357</v>
      </c>
      <c r="S1918" t="s">
        <v>835</v>
      </c>
      <c r="X1918" t="s">
        <v>359</v>
      </c>
      <c r="Z1918" t="s">
        <v>360</v>
      </c>
    </row>
    <row r="1919" spans="1:26">
      <c r="A1919" t="s">
        <v>5679</v>
      </c>
      <c r="B1919">
        <v>50982226</v>
      </c>
      <c r="C1919" t="s">
        <v>5677</v>
      </c>
      <c r="D1919" t="s">
        <v>5678</v>
      </c>
      <c r="E1919" t="s">
        <v>351</v>
      </c>
      <c r="F1919">
        <v>23</v>
      </c>
      <c r="G1919" t="s">
        <v>352</v>
      </c>
      <c r="H1919">
        <v>22796</v>
      </c>
      <c r="I1919" t="s">
        <v>5629</v>
      </c>
      <c r="J1919" t="s">
        <v>5630</v>
      </c>
      <c r="K1919" t="s">
        <v>5631</v>
      </c>
      <c r="L1919">
        <v>20000227</v>
      </c>
      <c r="M1919" t="s">
        <v>5679</v>
      </c>
      <c r="N1919">
        <v>223505</v>
      </c>
      <c r="P1919">
        <v>2</v>
      </c>
      <c r="Q1919" t="s">
        <v>357</v>
      </c>
      <c r="S1919" t="s">
        <v>835</v>
      </c>
      <c r="X1919" t="s">
        <v>359</v>
      </c>
      <c r="Z1919" t="s">
        <v>360</v>
      </c>
    </row>
    <row r="1920" spans="1:26">
      <c r="A1920" t="s">
        <v>5688</v>
      </c>
      <c r="B1920">
        <v>53047120</v>
      </c>
      <c r="C1920" t="s">
        <v>5686</v>
      </c>
      <c r="D1920" t="s">
        <v>5687</v>
      </c>
      <c r="E1920" t="s">
        <v>351</v>
      </c>
      <c r="F1920">
        <v>23</v>
      </c>
      <c r="G1920" t="s">
        <v>352</v>
      </c>
      <c r="H1920">
        <v>22796</v>
      </c>
      <c r="I1920" t="s">
        <v>5629</v>
      </c>
      <c r="J1920" t="s">
        <v>5630</v>
      </c>
      <c r="K1920" t="s">
        <v>5631</v>
      </c>
      <c r="L1920">
        <v>19990709</v>
      </c>
      <c r="M1920" t="s">
        <v>5688</v>
      </c>
      <c r="N1920">
        <v>223505</v>
      </c>
      <c r="P1920">
        <v>2</v>
      </c>
      <c r="Q1920" t="s">
        <v>357</v>
      </c>
      <c r="S1920" t="s">
        <v>835</v>
      </c>
      <c r="X1920" t="s">
        <v>359</v>
      </c>
      <c r="Z1920" t="s">
        <v>360</v>
      </c>
    </row>
    <row r="1921" spans="1:26">
      <c r="A1921" t="s">
        <v>5767</v>
      </c>
      <c r="B1921">
        <v>55081221</v>
      </c>
      <c r="C1921" t="s">
        <v>5765</v>
      </c>
      <c r="D1921" t="s">
        <v>5766</v>
      </c>
      <c r="E1921" t="s">
        <v>351</v>
      </c>
      <c r="F1921">
        <v>23</v>
      </c>
      <c r="G1921" t="s">
        <v>352</v>
      </c>
      <c r="H1921">
        <v>22796</v>
      </c>
      <c r="I1921" t="s">
        <v>5629</v>
      </c>
      <c r="J1921" t="s">
        <v>5630</v>
      </c>
      <c r="K1921" t="s">
        <v>5631</v>
      </c>
      <c r="L1921">
        <v>19990609</v>
      </c>
      <c r="M1921" t="s">
        <v>5767</v>
      </c>
      <c r="N1921">
        <v>223505</v>
      </c>
      <c r="P1921">
        <v>2</v>
      </c>
      <c r="Q1921" t="s">
        <v>357</v>
      </c>
      <c r="S1921" t="s">
        <v>835</v>
      </c>
      <c r="X1921" t="s">
        <v>359</v>
      </c>
      <c r="Z1921" t="s">
        <v>360</v>
      </c>
    </row>
    <row r="1922" spans="1:26">
      <c r="A1922" t="s">
        <v>5641</v>
      </c>
      <c r="B1922">
        <v>55625528</v>
      </c>
      <c r="C1922" t="s">
        <v>5639</v>
      </c>
      <c r="D1922" t="s">
        <v>5640</v>
      </c>
      <c r="E1922" t="s">
        <v>351</v>
      </c>
      <c r="F1922">
        <v>23</v>
      </c>
      <c r="G1922" t="s">
        <v>352</v>
      </c>
      <c r="H1922">
        <v>22796</v>
      </c>
      <c r="I1922" t="s">
        <v>5629</v>
      </c>
      <c r="J1922" t="s">
        <v>5630</v>
      </c>
      <c r="K1922" t="s">
        <v>5631</v>
      </c>
      <c r="L1922">
        <v>19990726</v>
      </c>
      <c r="M1922" t="s">
        <v>5641</v>
      </c>
      <c r="N1922">
        <v>223505</v>
      </c>
      <c r="P1922">
        <v>2</v>
      </c>
      <c r="Q1922" t="s">
        <v>357</v>
      </c>
      <c r="S1922" t="s">
        <v>835</v>
      </c>
      <c r="X1922" t="s">
        <v>359</v>
      </c>
      <c r="Z1922" t="s">
        <v>360</v>
      </c>
    </row>
    <row r="1923" spans="1:26">
      <c r="A1923" t="s">
        <v>5700</v>
      </c>
      <c r="B1923">
        <v>55788740</v>
      </c>
      <c r="C1923" t="s">
        <v>5698</v>
      </c>
      <c r="D1923" t="s">
        <v>5699</v>
      </c>
      <c r="E1923" t="s">
        <v>351</v>
      </c>
      <c r="F1923">
        <v>23</v>
      </c>
      <c r="G1923" t="s">
        <v>352</v>
      </c>
      <c r="H1923">
        <v>22796</v>
      </c>
      <c r="I1923" t="s">
        <v>5629</v>
      </c>
      <c r="J1923" t="s">
        <v>5630</v>
      </c>
      <c r="K1923" t="s">
        <v>5631</v>
      </c>
      <c r="L1923">
        <v>19990417</v>
      </c>
      <c r="M1923" t="s">
        <v>5700</v>
      </c>
      <c r="N1923">
        <v>223505</v>
      </c>
      <c r="P1923">
        <v>2</v>
      </c>
      <c r="Q1923" t="s">
        <v>357</v>
      </c>
      <c r="S1923" t="s">
        <v>835</v>
      </c>
      <c r="X1923" t="s">
        <v>359</v>
      </c>
      <c r="Z1923" t="s">
        <v>360</v>
      </c>
    </row>
    <row r="1924" spans="1:26">
      <c r="A1924" t="s">
        <v>5706</v>
      </c>
      <c r="B1924">
        <v>57305828</v>
      </c>
      <c r="C1924" t="s">
        <v>5704</v>
      </c>
      <c r="D1924" t="s">
        <v>5705</v>
      </c>
      <c r="E1924" t="s">
        <v>351</v>
      </c>
      <c r="F1924">
        <v>23</v>
      </c>
      <c r="G1924" t="s">
        <v>352</v>
      </c>
      <c r="H1924">
        <v>22796</v>
      </c>
      <c r="I1924" t="s">
        <v>5629</v>
      </c>
      <c r="J1924" t="s">
        <v>5630</v>
      </c>
      <c r="K1924" t="s">
        <v>5631</v>
      </c>
      <c r="L1924">
        <v>19990804</v>
      </c>
      <c r="M1924" t="s">
        <v>5706</v>
      </c>
      <c r="N1924">
        <v>223505</v>
      </c>
      <c r="P1924">
        <v>2</v>
      </c>
      <c r="Q1924" t="s">
        <v>357</v>
      </c>
      <c r="S1924" t="s">
        <v>835</v>
      </c>
      <c r="X1924" t="s">
        <v>359</v>
      </c>
      <c r="Z1924" t="s">
        <v>360</v>
      </c>
    </row>
    <row r="1925" spans="1:26">
      <c r="A1925" t="s">
        <v>5770</v>
      </c>
      <c r="B1925">
        <v>58653734</v>
      </c>
      <c r="C1925" t="s">
        <v>5768</v>
      </c>
      <c r="D1925" t="s">
        <v>5769</v>
      </c>
      <c r="E1925" t="s">
        <v>351</v>
      </c>
      <c r="F1925">
        <v>23</v>
      </c>
      <c r="G1925" t="s">
        <v>352</v>
      </c>
      <c r="H1925">
        <v>22796</v>
      </c>
      <c r="I1925" t="s">
        <v>5629</v>
      </c>
      <c r="J1925" t="s">
        <v>5630</v>
      </c>
      <c r="K1925" t="s">
        <v>5631</v>
      </c>
      <c r="L1925">
        <v>19980410</v>
      </c>
      <c r="M1925" t="s">
        <v>5770</v>
      </c>
      <c r="N1925">
        <v>223505</v>
      </c>
      <c r="P1925">
        <v>3</v>
      </c>
      <c r="Q1925" t="s">
        <v>357</v>
      </c>
      <c r="S1925" t="s">
        <v>835</v>
      </c>
      <c r="X1925" t="s">
        <v>359</v>
      </c>
      <c r="Z1925" t="s">
        <v>360</v>
      </c>
    </row>
    <row r="1926" spans="1:26">
      <c r="A1926" t="s">
        <v>5712</v>
      </c>
      <c r="B1926">
        <v>61674832</v>
      </c>
      <c r="C1926" t="s">
        <v>5710</v>
      </c>
      <c r="D1926" t="s">
        <v>5711</v>
      </c>
      <c r="E1926" t="s">
        <v>351</v>
      </c>
      <c r="F1926">
        <v>23</v>
      </c>
      <c r="G1926" t="s">
        <v>352</v>
      </c>
      <c r="H1926">
        <v>22796</v>
      </c>
      <c r="I1926" t="s">
        <v>5629</v>
      </c>
      <c r="J1926" t="s">
        <v>5630</v>
      </c>
      <c r="K1926" t="s">
        <v>5631</v>
      </c>
      <c r="L1926">
        <v>20000127</v>
      </c>
      <c r="M1926" t="s">
        <v>5712</v>
      </c>
      <c r="N1926">
        <v>223505</v>
      </c>
      <c r="P1926">
        <v>2</v>
      </c>
      <c r="Q1926" t="s">
        <v>357</v>
      </c>
      <c r="S1926" t="s">
        <v>835</v>
      </c>
      <c r="X1926" t="s">
        <v>359</v>
      </c>
      <c r="Z1926" t="s">
        <v>360</v>
      </c>
    </row>
    <row r="1927" spans="1:26">
      <c r="A1927" t="s">
        <v>5749</v>
      </c>
      <c r="B1927">
        <v>68324225</v>
      </c>
      <c r="C1927" t="s">
        <v>5747</v>
      </c>
      <c r="D1927" t="s">
        <v>5748</v>
      </c>
      <c r="E1927" t="s">
        <v>351</v>
      </c>
      <c r="F1927">
        <v>23</v>
      </c>
      <c r="G1927" t="s">
        <v>352</v>
      </c>
      <c r="H1927">
        <v>22796</v>
      </c>
      <c r="I1927" t="s">
        <v>5629</v>
      </c>
      <c r="J1927" t="s">
        <v>5630</v>
      </c>
      <c r="K1927" t="s">
        <v>5631</v>
      </c>
      <c r="L1927">
        <v>20000625</v>
      </c>
      <c r="M1927" t="s">
        <v>5749</v>
      </c>
      <c r="N1927">
        <v>223505</v>
      </c>
      <c r="P1927">
        <v>1</v>
      </c>
      <c r="Q1927" t="s">
        <v>357</v>
      </c>
      <c r="S1927" t="s">
        <v>835</v>
      </c>
      <c r="X1927" t="s">
        <v>359</v>
      </c>
      <c r="Z1927" t="s">
        <v>360</v>
      </c>
    </row>
    <row r="1928" spans="1:26">
      <c r="A1928" t="s">
        <v>5650</v>
      </c>
      <c r="B1928">
        <v>72777131</v>
      </c>
      <c r="C1928" t="s">
        <v>5648</v>
      </c>
      <c r="D1928" t="s">
        <v>5649</v>
      </c>
      <c r="E1928" t="s">
        <v>351</v>
      </c>
      <c r="F1928">
        <v>23</v>
      </c>
      <c r="G1928" t="s">
        <v>352</v>
      </c>
      <c r="H1928">
        <v>22796</v>
      </c>
      <c r="I1928" t="s">
        <v>5629</v>
      </c>
      <c r="J1928" t="s">
        <v>5630</v>
      </c>
      <c r="K1928" t="s">
        <v>5631</v>
      </c>
      <c r="L1928">
        <v>19980612</v>
      </c>
      <c r="M1928" t="s">
        <v>5650</v>
      </c>
      <c r="N1928">
        <v>223505</v>
      </c>
      <c r="P1928">
        <v>3</v>
      </c>
      <c r="Q1928" t="s">
        <v>357</v>
      </c>
      <c r="S1928" t="s">
        <v>835</v>
      </c>
      <c r="X1928" t="s">
        <v>359</v>
      </c>
      <c r="Z1928" t="s">
        <v>360</v>
      </c>
    </row>
    <row r="1929" spans="1:26">
      <c r="A1929" t="s">
        <v>5665</v>
      </c>
      <c r="B1929">
        <v>72777232</v>
      </c>
      <c r="C1929" t="s">
        <v>5663</v>
      </c>
      <c r="D1929" t="s">
        <v>5664</v>
      </c>
      <c r="E1929" t="s">
        <v>351</v>
      </c>
      <c r="F1929">
        <v>23</v>
      </c>
      <c r="G1929" t="s">
        <v>352</v>
      </c>
      <c r="H1929">
        <v>22796</v>
      </c>
      <c r="I1929" t="s">
        <v>5629</v>
      </c>
      <c r="J1929" t="s">
        <v>5630</v>
      </c>
      <c r="K1929" t="s">
        <v>5631</v>
      </c>
      <c r="L1929">
        <v>19990111</v>
      </c>
      <c r="M1929" t="s">
        <v>5665</v>
      </c>
      <c r="N1929">
        <v>223505</v>
      </c>
      <c r="P1929">
        <v>3</v>
      </c>
      <c r="Q1929" t="s">
        <v>357</v>
      </c>
      <c r="S1929" t="s">
        <v>835</v>
      </c>
      <c r="X1929" t="s">
        <v>359</v>
      </c>
      <c r="Z1929" t="s">
        <v>360</v>
      </c>
    </row>
    <row r="1930" spans="1:26">
      <c r="A1930" t="s">
        <v>5720</v>
      </c>
      <c r="B1930">
        <v>72777333</v>
      </c>
      <c r="C1930" t="s">
        <v>5719</v>
      </c>
      <c r="D1930" t="s">
        <v>2659</v>
      </c>
      <c r="E1930" t="s">
        <v>351</v>
      </c>
      <c r="F1930">
        <v>23</v>
      </c>
      <c r="G1930" t="s">
        <v>352</v>
      </c>
      <c r="H1930">
        <v>22796</v>
      </c>
      <c r="I1930" t="s">
        <v>5629</v>
      </c>
      <c r="J1930" t="s">
        <v>5630</v>
      </c>
      <c r="K1930" t="s">
        <v>5631</v>
      </c>
      <c r="L1930">
        <v>19990126</v>
      </c>
      <c r="M1930" t="s">
        <v>5720</v>
      </c>
      <c r="N1930">
        <v>223505</v>
      </c>
      <c r="P1930">
        <v>3</v>
      </c>
      <c r="Q1930" t="s">
        <v>357</v>
      </c>
      <c r="S1930" t="s">
        <v>835</v>
      </c>
      <c r="X1930" t="s">
        <v>359</v>
      </c>
      <c r="Z1930" t="s">
        <v>360</v>
      </c>
    </row>
    <row r="1931" spans="1:26">
      <c r="A1931" t="s">
        <v>5755</v>
      </c>
      <c r="B1931">
        <v>72777434</v>
      </c>
      <c r="C1931" t="s">
        <v>5753</v>
      </c>
      <c r="D1931" t="s">
        <v>5754</v>
      </c>
      <c r="E1931" t="s">
        <v>351</v>
      </c>
      <c r="F1931">
        <v>23</v>
      </c>
      <c r="G1931" t="s">
        <v>352</v>
      </c>
      <c r="H1931">
        <v>22796</v>
      </c>
      <c r="I1931" t="s">
        <v>5629</v>
      </c>
      <c r="J1931" t="s">
        <v>5630</v>
      </c>
      <c r="K1931" t="s">
        <v>5631</v>
      </c>
      <c r="L1931">
        <v>19981007</v>
      </c>
      <c r="M1931" t="s">
        <v>5755</v>
      </c>
      <c r="N1931">
        <v>223505</v>
      </c>
      <c r="P1931">
        <v>3</v>
      </c>
      <c r="Q1931" t="s">
        <v>357</v>
      </c>
      <c r="S1931" t="s">
        <v>835</v>
      </c>
      <c r="X1931" t="s">
        <v>359</v>
      </c>
      <c r="Z1931" t="s">
        <v>360</v>
      </c>
    </row>
    <row r="1932" spans="1:26">
      <c r="A1932" t="s">
        <v>5777</v>
      </c>
      <c r="B1932">
        <v>72777535</v>
      </c>
      <c r="C1932" t="s">
        <v>3015</v>
      </c>
      <c r="D1932" t="s">
        <v>3016</v>
      </c>
      <c r="E1932" t="s">
        <v>351</v>
      </c>
      <c r="F1932">
        <v>23</v>
      </c>
      <c r="G1932" t="s">
        <v>352</v>
      </c>
      <c r="H1932">
        <v>22796</v>
      </c>
      <c r="I1932" t="s">
        <v>5629</v>
      </c>
      <c r="J1932" t="s">
        <v>5630</v>
      </c>
      <c r="K1932" t="s">
        <v>5631</v>
      </c>
      <c r="L1932">
        <v>19981216</v>
      </c>
      <c r="M1932" t="s">
        <v>5777</v>
      </c>
      <c r="N1932">
        <v>223505</v>
      </c>
      <c r="P1932">
        <v>3</v>
      </c>
      <c r="Q1932" t="s">
        <v>357</v>
      </c>
      <c r="S1932" t="s">
        <v>835</v>
      </c>
      <c r="X1932" t="s">
        <v>359</v>
      </c>
      <c r="Z1932" t="s">
        <v>360</v>
      </c>
    </row>
    <row r="1933" spans="1:26">
      <c r="A1933" t="s">
        <v>5789</v>
      </c>
      <c r="B1933">
        <v>72820322</v>
      </c>
      <c r="C1933" t="s">
        <v>5787</v>
      </c>
      <c r="D1933" t="s">
        <v>5788</v>
      </c>
      <c r="E1933" t="s">
        <v>351</v>
      </c>
      <c r="F1933">
        <v>23</v>
      </c>
      <c r="G1933" t="s">
        <v>352</v>
      </c>
      <c r="H1933">
        <v>22796</v>
      </c>
      <c r="I1933" t="s">
        <v>5629</v>
      </c>
      <c r="J1933" t="s">
        <v>5630</v>
      </c>
      <c r="K1933" t="s">
        <v>5631</v>
      </c>
      <c r="L1933">
        <v>20000208</v>
      </c>
      <c r="M1933" t="s">
        <v>5789</v>
      </c>
      <c r="N1933">
        <v>223505</v>
      </c>
      <c r="P1933">
        <v>2</v>
      </c>
      <c r="Q1933" t="s">
        <v>357</v>
      </c>
      <c r="S1933" t="s">
        <v>835</v>
      </c>
      <c r="X1933" t="s">
        <v>359</v>
      </c>
      <c r="Z1933" t="s">
        <v>360</v>
      </c>
    </row>
    <row r="1934" spans="1:26">
      <c r="A1934" t="s">
        <v>5776</v>
      </c>
      <c r="B1934">
        <v>76749538</v>
      </c>
      <c r="C1934" t="s">
        <v>5774</v>
      </c>
      <c r="D1934" t="s">
        <v>5775</v>
      </c>
      <c r="E1934" t="s">
        <v>351</v>
      </c>
      <c r="F1934">
        <v>23</v>
      </c>
      <c r="G1934" t="s">
        <v>352</v>
      </c>
      <c r="H1934">
        <v>22796</v>
      </c>
      <c r="I1934" t="s">
        <v>5629</v>
      </c>
      <c r="J1934" t="s">
        <v>5630</v>
      </c>
      <c r="K1934" t="s">
        <v>5631</v>
      </c>
      <c r="L1934">
        <v>20001206</v>
      </c>
      <c r="M1934" t="s">
        <v>5776</v>
      </c>
      <c r="N1934">
        <v>223505</v>
      </c>
      <c r="P1934">
        <v>1</v>
      </c>
      <c r="Q1934" t="s">
        <v>357</v>
      </c>
      <c r="S1934" t="s">
        <v>835</v>
      </c>
      <c r="X1934" t="s">
        <v>359</v>
      </c>
      <c r="Z1934" t="s">
        <v>360</v>
      </c>
    </row>
    <row r="1935" spans="1:26">
      <c r="A1935" t="s">
        <v>5737</v>
      </c>
      <c r="B1935">
        <v>81750122</v>
      </c>
      <c r="C1935" t="s">
        <v>5735</v>
      </c>
      <c r="D1935" t="s">
        <v>5736</v>
      </c>
      <c r="E1935" t="s">
        <v>351</v>
      </c>
      <c r="F1935">
        <v>23</v>
      </c>
      <c r="G1935" t="s">
        <v>352</v>
      </c>
      <c r="H1935">
        <v>22796</v>
      </c>
      <c r="I1935" t="s">
        <v>5629</v>
      </c>
      <c r="J1935" t="s">
        <v>5630</v>
      </c>
      <c r="K1935" t="s">
        <v>5631</v>
      </c>
      <c r="L1935">
        <v>19990119</v>
      </c>
      <c r="M1935" t="s">
        <v>5737</v>
      </c>
      <c r="N1935">
        <v>223505</v>
      </c>
      <c r="P1935">
        <v>3</v>
      </c>
      <c r="Q1935" t="s">
        <v>357</v>
      </c>
      <c r="S1935" t="s">
        <v>835</v>
      </c>
      <c r="X1935" t="s">
        <v>359</v>
      </c>
      <c r="Z1935" t="s">
        <v>360</v>
      </c>
    </row>
    <row r="1936" spans="1:26">
      <c r="A1936" t="s">
        <v>5746</v>
      </c>
      <c r="B1936">
        <v>84925331</v>
      </c>
      <c r="C1936" t="s">
        <v>5744</v>
      </c>
      <c r="D1936" t="s">
        <v>5745</v>
      </c>
      <c r="E1936" t="s">
        <v>351</v>
      </c>
      <c r="F1936">
        <v>23</v>
      </c>
      <c r="G1936" t="s">
        <v>352</v>
      </c>
      <c r="H1936">
        <v>22796</v>
      </c>
      <c r="I1936" t="s">
        <v>5629</v>
      </c>
      <c r="J1936" t="s">
        <v>5630</v>
      </c>
      <c r="K1936" t="s">
        <v>5631</v>
      </c>
      <c r="L1936">
        <v>19980715</v>
      </c>
      <c r="M1936" t="s">
        <v>5746</v>
      </c>
      <c r="N1936">
        <v>223505</v>
      </c>
      <c r="P1936">
        <v>3</v>
      </c>
      <c r="Q1936" t="s">
        <v>357</v>
      </c>
      <c r="S1936" t="s">
        <v>835</v>
      </c>
      <c r="X1936" t="s">
        <v>359</v>
      </c>
      <c r="Z1936" t="s">
        <v>360</v>
      </c>
    </row>
    <row r="1937" spans="1:26">
      <c r="A1937" t="s">
        <v>5632</v>
      </c>
      <c r="B1937">
        <v>84926635</v>
      </c>
      <c r="C1937" t="s">
        <v>5627</v>
      </c>
      <c r="D1937" t="s">
        <v>5628</v>
      </c>
      <c r="E1937" t="s">
        <v>351</v>
      </c>
      <c r="F1937">
        <v>23</v>
      </c>
      <c r="G1937" t="s">
        <v>352</v>
      </c>
      <c r="H1937">
        <v>22796</v>
      </c>
      <c r="I1937" t="s">
        <v>5629</v>
      </c>
      <c r="J1937" t="s">
        <v>5630</v>
      </c>
      <c r="K1937" t="s">
        <v>5631</v>
      </c>
      <c r="L1937">
        <v>19990417</v>
      </c>
      <c r="M1937" t="s">
        <v>5632</v>
      </c>
      <c r="N1937">
        <v>223505</v>
      </c>
      <c r="P1937">
        <v>2</v>
      </c>
      <c r="Q1937" t="s">
        <v>357</v>
      </c>
      <c r="S1937" t="s">
        <v>835</v>
      </c>
      <c r="X1937" t="s">
        <v>359</v>
      </c>
      <c r="Z1937" t="s">
        <v>360</v>
      </c>
    </row>
    <row r="1938" spans="1:26">
      <c r="A1938" t="s">
        <v>5656</v>
      </c>
      <c r="B1938">
        <v>84926736</v>
      </c>
      <c r="C1938" t="s">
        <v>5654</v>
      </c>
      <c r="D1938" t="s">
        <v>5655</v>
      </c>
      <c r="E1938" t="s">
        <v>351</v>
      </c>
      <c r="F1938">
        <v>23</v>
      </c>
      <c r="G1938" t="s">
        <v>352</v>
      </c>
      <c r="H1938">
        <v>22796</v>
      </c>
      <c r="I1938" t="s">
        <v>5629</v>
      </c>
      <c r="J1938" t="s">
        <v>5630</v>
      </c>
      <c r="K1938" t="s">
        <v>5631</v>
      </c>
      <c r="L1938">
        <v>20000205</v>
      </c>
      <c r="M1938" t="s">
        <v>5656</v>
      </c>
      <c r="N1938">
        <v>223505</v>
      </c>
      <c r="P1938">
        <v>2</v>
      </c>
      <c r="Q1938" t="s">
        <v>357</v>
      </c>
      <c r="S1938" t="s">
        <v>835</v>
      </c>
      <c r="X1938" t="s">
        <v>359</v>
      </c>
      <c r="Z1938" t="s">
        <v>360</v>
      </c>
    </row>
    <row r="1939" spans="1:26">
      <c r="A1939" t="s">
        <v>5685</v>
      </c>
      <c r="B1939">
        <v>84926938</v>
      </c>
      <c r="C1939" t="s">
        <v>5683</v>
      </c>
      <c r="D1939" t="s">
        <v>5684</v>
      </c>
      <c r="E1939" t="s">
        <v>351</v>
      </c>
      <c r="F1939">
        <v>23</v>
      </c>
      <c r="G1939" t="s">
        <v>352</v>
      </c>
      <c r="H1939">
        <v>22796</v>
      </c>
      <c r="I1939" t="s">
        <v>5629</v>
      </c>
      <c r="J1939" t="s">
        <v>5630</v>
      </c>
      <c r="K1939" t="s">
        <v>5631</v>
      </c>
      <c r="L1939">
        <v>19991001</v>
      </c>
      <c r="M1939" t="s">
        <v>5685</v>
      </c>
      <c r="N1939">
        <v>223505</v>
      </c>
      <c r="P1939">
        <v>2</v>
      </c>
      <c r="Q1939" t="s">
        <v>357</v>
      </c>
      <c r="S1939" t="s">
        <v>835</v>
      </c>
      <c r="X1939" t="s">
        <v>359</v>
      </c>
      <c r="Z1939" t="s">
        <v>360</v>
      </c>
    </row>
    <row r="1940" spans="1:26">
      <c r="A1940" t="s">
        <v>5786</v>
      </c>
      <c r="B1940">
        <v>84927030</v>
      </c>
      <c r="C1940" t="s">
        <v>5784</v>
      </c>
      <c r="D1940" t="s">
        <v>5785</v>
      </c>
      <c r="E1940" t="s">
        <v>351</v>
      </c>
      <c r="F1940">
        <v>23</v>
      </c>
      <c r="G1940" t="s">
        <v>352</v>
      </c>
      <c r="H1940">
        <v>22796</v>
      </c>
      <c r="I1940" t="s">
        <v>5629</v>
      </c>
      <c r="J1940" t="s">
        <v>5630</v>
      </c>
      <c r="K1940" t="s">
        <v>5631</v>
      </c>
      <c r="L1940">
        <v>19990805</v>
      </c>
      <c r="M1940" t="s">
        <v>5786</v>
      </c>
      <c r="N1940">
        <v>223505</v>
      </c>
      <c r="P1940">
        <v>2</v>
      </c>
      <c r="Q1940" t="s">
        <v>357</v>
      </c>
      <c r="S1940" t="s">
        <v>835</v>
      </c>
      <c r="X1940" t="s">
        <v>359</v>
      </c>
      <c r="Z1940" t="s">
        <v>360</v>
      </c>
    </row>
    <row r="1941" spans="1:26">
      <c r="A1941" t="s">
        <v>5761</v>
      </c>
      <c r="B1941">
        <v>85373834</v>
      </c>
      <c r="C1941" t="s">
        <v>5759</v>
      </c>
      <c r="D1941" t="s">
        <v>5760</v>
      </c>
      <c r="E1941" t="s">
        <v>351</v>
      </c>
      <c r="F1941">
        <v>23</v>
      </c>
      <c r="G1941" t="s">
        <v>352</v>
      </c>
      <c r="H1941">
        <v>22796</v>
      </c>
      <c r="I1941" t="s">
        <v>5629</v>
      </c>
      <c r="J1941" t="s">
        <v>5630</v>
      </c>
      <c r="K1941" t="s">
        <v>5631</v>
      </c>
      <c r="L1941">
        <v>20000914</v>
      </c>
      <c r="M1941" t="s">
        <v>5761</v>
      </c>
      <c r="N1941">
        <v>223505</v>
      </c>
      <c r="P1941">
        <v>1</v>
      </c>
      <c r="Q1941" t="s">
        <v>357</v>
      </c>
      <c r="S1941" t="s">
        <v>835</v>
      </c>
      <c r="X1941" t="s">
        <v>359</v>
      </c>
      <c r="Z1941" t="s">
        <v>360</v>
      </c>
    </row>
    <row r="1942" spans="1:26">
      <c r="A1942" t="s">
        <v>5668</v>
      </c>
      <c r="B1942">
        <v>92737129</v>
      </c>
      <c r="C1942" t="s">
        <v>5666</v>
      </c>
      <c r="D1942" t="s">
        <v>5667</v>
      </c>
      <c r="E1942" t="s">
        <v>351</v>
      </c>
      <c r="F1942">
        <v>23</v>
      </c>
      <c r="G1942" t="s">
        <v>352</v>
      </c>
      <c r="H1942">
        <v>22796</v>
      </c>
      <c r="I1942" t="s">
        <v>5629</v>
      </c>
      <c r="J1942" t="s">
        <v>5630</v>
      </c>
      <c r="K1942" t="s">
        <v>5631</v>
      </c>
      <c r="L1942">
        <v>19990702</v>
      </c>
      <c r="M1942" t="s">
        <v>5668</v>
      </c>
      <c r="N1942">
        <v>223505</v>
      </c>
      <c r="P1942">
        <v>2</v>
      </c>
      <c r="Q1942" t="s">
        <v>357</v>
      </c>
      <c r="S1942" t="s">
        <v>835</v>
      </c>
      <c r="X1942" t="s">
        <v>359</v>
      </c>
      <c r="Z1942" t="s">
        <v>360</v>
      </c>
    </row>
    <row r="1943" spans="1:26">
      <c r="A1943" t="s">
        <v>5694</v>
      </c>
      <c r="B1943">
        <v>95816736</v>
      </c>
      <c r="C1943" t="s">
        <v>5692</v>
      </c>
      <c r="D1943" t="s">
        <v>5693</v>
      </c>
      <c r="E1943" t="s">
        <v>351</v>
      </c>
      <c r="F1943">
        <v>23</v>
      </c>
      <c r="G1943" t="s">
        <v>352</v>
      </c>
      <c r="H1943">
        <v>22796</v>
      </c>
      <c r="I1943" t="s">
        <v>5629</v>
      </c>
      <c r="J1943" t="s">
        <v>5630</v>
      </c>
      <c r="K1943" t="s">
        <v>5631</v>
      </c>
      <c r="L1943">
        <v>20000404</v>
      </c>
      <c r="M1943" t="s">
        <v>5694</v>
      </c>
      <c r="N1943">
        <v>223505</v>
      </c>
      <c r="P1943">
        <v>1</v>
      </c>
      <c r="Q1943" t="s">
        <v>357</v>
      </c>
      <c r="S1943" t="s">
        <v>835</v>
      </c>
      <c r="X1943" t="s">
        <v>359</v>
      </c>
      <c r="Z1943" t="s">
        <v>360</v>
      </c>
    </row>
    <row r="1944" spans="1:26">
      <c r="A1944" t="s">
        <v>5644</v>
      </c>
      <c r="B1944">
        <v>96768743</v>
      </c>
      <c r="C1944" t="s">
        <v>5642</v>
      </c>
      <c r="D1944" t="s">
        <v>5643</v>
      </c>
      <c r="E1944" t="s">
        <v>351</v>
      </c>
      <c r="F1944">
        <v>23</v>
      </c>
      <c r="G1944" t="s">
        <v>352</v>
      </c>
      <c r="H1944">
        <v>22796</v>
      </c>
      <c r="I1944" t="s">
        <v>5629</v>
      </c>
      <c r="J1944" t="s">
        <v>5630</v>
      </c>
      <c r="K1944" t="s">
        <v>5631</v>
      </c>
      <c r="L1944">
        <v>20010201</v>
      </c>
      <c r="M1944" t="s">
        <v>5644</v>
      </c>
      <c r="N1944">
        <v>223505</v>
      </c>
      <c r="P1944">
        <v>1</v>
      </c>
      <c r="Q1944" t="s">
        <v>357</v>
      </c>
      <c r="S1944" t="s">
        <v>835</v>
      </c>
      <c r="X1944" t="s">
        <v>359</v>
      </c>
      <c r="Z1944" t="s">
        <v>360</v>
      </c>
    </row>
    <row r="1945" spans="1:26">
      <c r="A1945" t="s">
        <v>6063</v>
      </c>
      <c r="B1945">
        <v>68978745</v>
      </c>
      <c r="C1945" t="s">
        <v>6061</v>
      </c>
      <c r="D1945" t="s">
        <v>6062</v>
      </c>
      <c r="E1945" t="s">
        <v>393</v>
      </c>
      <c r="F1945">
        <v>23</v>
      </c>
      <c r="G1945" t="s">
        <v>352</v>
      </c>
      <c r="H1945">
        <v>22797</v>
      </c>
      <c r="I1945" t="s">
        <v>6048</v>
      </c>
      <c r="J1945" t="s">
        <v>6049</v>
      </c>
      <c r="K1945" t="s">
        <v>6050</v>
      </c>
      <c r="L1945">
        <v>19980902</v>
      </c>
      <c r="M1945" t="s">
        <v>6063</v>
      </c>
      <c r="N1945">
        <v>223506</v>
      </c>
      <c r="P1945">
        <v>3</v>
      </c>
      <c r="Q1945" t="s">
        <v>357</v>
      </c>
      <c r="S1945" t="s">
        <v>835</v>
      </c>
      <c r="X1945" t="s">
        <v>359</v>
      </c>
      <c r="Z1945" t="s">
        <v>360</v>
      </c>
    </row>
    <row r="1946" spans="1:26">
      <c r="A1946" t="s">
        <v>6109</v>
      </c>
      <c r="B1946">
        <v>40191924</v>
      </c>
      <c r="C1946" t="s">
        <v>6107</v>
      </c>
      <c r="D1946" t="s">
        <v>6108</v>
      </c>
      <c r="E1946" t="s">
        <v>393</v>
      </c>
      <c r="F1946">
        <v>23</v>
      </c>
      <c r="G1946" t="s">
        <v>352</v>
      </c>
      <c r="H1946">
        <v>22797</v>
      </c>
      <c r="I1946" t="s">
        <v>6048</v>
      </c>
      <c r="J1946" t="s">
        <v>6049</v>
      </c>
      <c r="K1946" t="s">
        <v>6050</v>
      </c>
      <c r="L1946">
        <v>19980502</v>
      </c>
      <c r="M1946" t="s">
        <v>6109</v>
      </c>
      <c r="N1946">
        <v>223506</v>
      </c>
      <c r="P1946">
        <v>3</v>
      </c>
      <c r="Q1946" t="s">
        <v>357</v>
      </c>
      <c r="S1946" t="s">
        <v>835</v>
      </c>
      <c r="X1946" t="s">
        <v>359</v>
      </c>
      <c r="Z1946" t="s">
        <v>360</v>
      </c>
    </row>
    <row r="1947" spans="1:26">
      <c r="A1947" t="s">
        <v>6085</v>
      </c>
      <c r="B1947">
        <v>76210016</v>
      </c>
      <c r="C1947" t="s">
        <v>6083</v>
      </c>
      <c r="D1947" t="s">
        <v>6084</v>
      </c>
      <c r="E1947" t="s">
        <v>393</v>
      </c>
      <c r="F1947">
        <v>23</v>
      </c>
      <c r="G1947" t="s">
        <v>352</v>
      </c>
      <c r="H1947">
        <v>22797</v>
      </c>
      <c r="I1947" t="s">
        <v>6048</v>
      </c>
      <c r="J1947" t="s">
        <v>6049</v>
      </c>
      <c r="K1947" t="s">
        <v>6050</v>
      </c>
      <c r="L1947">
        <v>19980719</v>
      </c>
      <c r="M1947" t="s">
        <v>6085</v>
      </c>
      <c r="N1947">
        <v>223506</v>
      </c>
      <c r="P1947">
        <v>3</v>
      </c>
      <c r="Q1947" t="s">
        <v>357</v>
      </c>
      <c r="S1947" t="s">
        <v>835</v>
      </c>
      <c r="X1947" t="s">
        <v>359</v>
      </c>
      <c r="Z1947" t="s">
        <v>360</v>
      </c>
    </row>
    <row r="1948" spans="1:26">
      <c r="A1948" t="s">
        <v>6100</v>
      </c>
      <c r="B1948">
        <v>39743935</v>
      </c>
      <c r="C1948" t="s">
        <v>6098</v>
      </c>
      <c r="D1948" t="s">
        <v>6099</v>
      </c>
      <c r="E1948" t="s">
        <v>393</v>
      </c>
      <c r="F1948">
        <v>23</v>
      </c>
      <c r="G1948" t="s">
        <v>352</v>
      </c>
      <c r="H1948">
        <v>22797</v>
      </c>
      <c r="I1948" t="s">
        <v>6048</v>
      </c>
      <c r="J1948" t="s">
        <v>6049</v>
      </c>
      <c r="K1948" t="s">
        <v>6050</v>
      </c>
      <c r="L1948">
        <v>19980623</v>
      </c>
      <c r="M1948" t="s">
        <v>6100</v>
      </c>
      <c r="N1948">
        <v>223506</v>
      </c>
      <c r="P1948">
        <v>3</v>
      </c>
      <c r="Q1948" t="s">
        <v>357</v>
      </c>
      <c r="S1948" t="s">
        <v>835</v>
      </c>
      <c r="X1948" t="s">
        <v>359</v>
      </c>
      <c r="Z1948" t="s">
        <v>360</v>
      </c>
    </row>
    <row r="1949" spans="1:26">
      <c r="A1949" t="s">
        <v>6054</v>
      </c>
      <c r="B1949">
        <v>88378135</v>
      </c>
      <c r="C1949" t="s">
        <v>6052</v>
      </c>
      <c r="D1949" t="s">
        <v>6053</v>
      </c>
      <c r="E1949" t="s">
        <v>393</v>
      </c>
      <c r="F1949">
        <v>23</v>
      </c>
      <c r="G1949" t="s">
        <v>352</v>
      </c>
      <c r="H1949">
        <v>22797</v>
      </c>
      <c r="I1949" t="s">
        <v>6048</v>
      </c>
      <c r="J1949" t="s">
        <v>6049</v>
      </c>
      <c r="K1949" t="s">
        <v>6050</v>
      </c>
      <c r="L1949">
        <v>19990826</v>
      </c>
      <c r="M1949" t="s">
        <v>6054</v>
      </c>
      <c r="N1949">
        <v>223506</v>
      </c>
      <c r="P1949">
        <v>2</v>
      </c>
      <c r="Q1949" t="s">
        <v>357</v>
      </c>
      <c r="S1949" t="s">
        <v>835</v>
      </c>
      <c r="X1949" t="s">
        <v>359</v>
      </c>
      <c r="Z1949" t="s">
        <v>360</v>
      </c>
    </row>
    <row r="1950" spans="1:26">
      <c r="A1950" t="s">
        <v>6076</v>
      </c>
      <c r="B1950">
        <v>47383732</v>
      </c>
      <c r="C1950" t="s">
        <v>6074</v>
      </c>
      <c r="D1950" t="s">
        <v>6075</v>
      </c>
      <c r="E1950" t="s">
        <v>393</v>
      </c>
      <c r="F1950">
        <v>23</v>
      </c>
      <c r="G1950" t="s">
        <v>352</v>
      </c>
      <c r="H1950">
        <v>22797</v>
      </c>
      <c r="I1950" t="s">
        <v>6048</v>
      </c>
      <c r="J1950" t="s">
        <v>6049</v>
      </c>
      <c r="K1950" t="s">
        <v>6050</v>
      </c>
      <c r="L1950">
        <v>20000106</v>
      </c>
      <c r="M1950" t="s">
        <v>6076</v>
      </c>
      <c r="N1950">
        <v>223506</v>
      </c>
      <c r="P1950">
        <v>2</v>
      </c>
      <c r="Q1950" t="s">
        <v>357</v>
      </c>
      <c r="S1950" t="s">
        <v>835</v>
      </c>
      <c r="X1950" t="s">
        <v>359</v>
      </c>
      <c r="Z1950" t="s">
        <v>360</v>
      </c>
    </row>
    <row r="1951" spans="1:26">
      <c r="A1951" t="s">
        <v>6079</v>
      </c>
      <c r="B1951">
        <v>53164827</v>
      </c>
      <c r="C1951" t="s">
        <v>6077</v>
      </c>
      <c r="D1951" t="s">
        <v>6078</v>
      </c>
      <c r="E1951" t="s">
        <v>393</v>
      </c>
      <c r="F1951">
        <v>23</v>
      </c>
      <c r="G1951" t="s">
        <v>352</v>
      </c>
      <c r="H1951">
        <v>22797</v>
      </c>
      <c r="I1951" t="s">
        <v>6048</v>
      </c>
      <c r="J1951" t="s">
        <v>6049</v>
      </c>
      <c r="K1951" t="s">
        <v>6050</v>
      </c>
      <c r="L1951">
        <v>19990709</v>
      </c>
      <c r="M1951" t="s">
        <v>6079</v>
      </c>
      <c r="N1951">
        <v>223506</v>
      </c>
      <c r="P1951">
        <v>2</v>
      </c>
      <c r="Q1951" t="s">
        <v>357</v>
      </c>
      <c r="S1951" t="s">
        <v>835</v>
      </c>
      <c r="X1951" t="s">
        <v>359</v>
      </c>
      <c r="Z1951" t="s">
        <v>360</v>
      </c>
    </row>
    <row r="1952" spans="1:26">
      <c r="A1952" t="s">
        <v>6088</v>
      </c>
      <c r="B1952">
        <v>49215122</v>
      </c>
      <c r="C1952" t="s">
        <v>6086</v>
      </c>
      <c r="D1952" t="s">
        <v>6087</v>
      </c>
      <c r="E1952" t="s">
        <v>393</v>
      </c>
      <c r="F1952">
        <v>23</v>
      </c>
      <c r="G1952" t="s">
        <v>352</v>
      </c>
      <c r="H1952">
        <v>22797</v>
      </c>
      <c r="I1952" t="s">
        <v>6048</v>
      </c>
      <c r="J1952" t="s">
        <v>6049</v>
      </c>
      <c r="K1952" t="s">
        <v>6050</v>
      </c>
      <c r="L1952">
        <v>20000122</v>
      </c>
      <c r="M1952" t="s">
        <v>6088</v>
      </c>
      <c r="N1952">
        <v>223506</v>
      </c>
      <c r="P1952">
        <v>2</v>
      </c>
      <c r="Q1952" t="s">
        <v>357</v>
      </c>
      <c r="S1952" t="s">
        <v>835</v>
      </c>
      <c r="X1952" t="s">
        <v>359</v>
      </c>
      <c r="Z1952" t="s">
        <v>360</v>
      </c>
    </row>
    <row r="1953" spans="1:26">
      <c r="A1953" t="s">
        <v>6091</v>
      </c>
      <c r="B1953">
        <v>88378741</v>
      </c>
      <c r="C1953" t="s">
        <v>6089</v>
      </c>
      <c r="D1953" t="s">
        <v>6090</v>
      </c>
      <c r="E1953" t="s">
        <v>393</v>
      </c>
      <c r="F1953">
        <v>23</v>
      </c>
      <c r="G1953" t="s">
        <v>352</v>
      </c>
      <c r="H1953">
        <v>22797</v>
      </c>
      <c r="I1953" t="s">
        <v>6048</v>
      </c>
      <c r="J1953" t="s">
        <v>6049</v>
      </c>
      <c r="K1953" t="s">
        <v>6050</v>
      </c>
      <c r="L1953">
        <v>19990601</v>
      </c>
      <c r="M1953" t="s">
        <v>6091</v>
      </c>
      <c r="N1953">
        <v>223506</v>
      </c>
      <c r="P1953">
        <v>2</v>
      </c>
      <c r="Q1953" t="s">
        <v>357</v>
      </c>
      <c r="S1953" t="s">
        <v>835</v>
      </c>
      <c r="X1953" t="s">
        <v>359</v>
      </c>
      <c r="Z1953" t="s">
        <v>360</v>
      </c>
    </row>
    <row r="1954" spans="1:26">
      <c r="A1954" t="s">
        <v>6103</v>
      </c>
      <c r="B1954">
        <v>53672225</v>
      </c>
      <c r="C1954" t="s">
        <v>6101</v>
      </c>
      <c r="D1954" t="s">
        <v>6102</v>
      </c>
      <c r="E1954" t="s">
        <v>393</v>
      </c>
      <c r="F1954">
        <v>23</v>
      </c>
      <c r="G1954" t="s">
        <v>352</v>
      </c>
      <c r="H1954">
        <v>22797</v>
      </c>
      <c r="I1954" t="s">
        <v>6048</v>
      </c>
      <c r="J1954" t="s">
        <v>6049</v>
      </c>
      <c r="K1954" t="s">
        <v>6050</v>
      </c>
      <c r="L1954">
        <v>19990712</v>
      </c>
      <c r="M1954" t="s">
        <v>6103</v>
      </c>
      <c r="N1954">
        <v>223506</v>
      </c>
      <c r="P1954">
        <v>2</v>
      </c>
      <c r="Q1954" t="s">
        <v>357</v>
      </c>
      <c r="S1954" t="s">
        <v>835</v>
      </c>
      <c r="X1954" t="s">
        <v>359</v>
      </c>
      <c r="Z1954" t="s">
        <v>360</v>
      </c>
    </row>
    <row r="1955" spans="1:26">
      <c r="A1955" t="s">
        <v>6184</v>
      </c>
      <c r="B1955">
        <v>88377841</v>
      </c>
      <c r="C1955" t="s">
        <v>6182</v>
      </c>
      <c r="D1955" t="s">
        <v>6183</v>
      </c>
      <c r="E1955" t="s">
        <v>393</v>
      </c>
      <c r="F1955">
        <v>23</v>
      </c>
      <c r="G1955" t="s">
        <v>352</v>
      </c>
      <c r="H1955">
        <v>22797</v>
      </c>
      <c r="I1955" t="s">
        <v>6048</v>
      </c>
      <c r="J1955" t="s">
        <v>6049</v>
      </c>
      <c r="K1955" t="s">
        <v>6050</v>
      </c>
      <c r="L1955">
        <v>20000222</v>
      </c>
      <c r="M1955" t="s">
        <v>6184</v>
      </c>
      <c r="N1955">
        <v>223506</v>
      </c>
      <c r="P1955">
        <v>2</v>
      </c>
      <c r="Q1955" t="s">
        <v>357</v>
      </c>
      <c r="S1955" t="s">
        <v>835</v>
      </c>
      <c r="X1955" t="s">
        <v>359</v>
      </c>
      <c r="Z1955" t="s">
        <v>360</v>
      </c>
    </row>
    <row r="1956" spans="1:26">
      <c r="A1956" t="s">
        <v>6060</v>
      </c>
      <c r="B1956">
        <v>75903832</v>
      </c>
      <c r="C1956" t="s">
        <v>6058</v>
      </c>
      <c r="D1956" t="s">
        <v>6059</v>
      </c>
      <c r="E1956" t="s">
        <v>393</v>
      </c>
      <c r="F1956">
        <v>23</v>
      </c>
      <c r="G1956" t="s">
        <v>352</v>
      </c>
      <c r="H1956">
        <v>22797</v>
      </c>
      <c r="I1956" t="s">
        <v>6048</v>
      </c>
      <c r="J1956" t="s">
        <v>6049</v>
      </c>
      <c r="K1956" t="s">
        <v>6050</v>
      </c>
      <c r="L1956">
        <v>20010125</v>
      </c>
      <c r="M1956" t="s">
        <v>6060</v>
      </c>
      <c r="N1956">
        <v>223506</v>
      </c>
      <c r="P1956">
        <v>1</v>
      </c>
      <c r="Q1956" t="s">
        <v>357</v>
      </c>
      <c r="S1956" t="s">
        <v>835</v>
      </c>
      <c r="X1956" t="s">
        <v>359</v>
      </c>
      <c r="Z1956" t="s">
        <v>360</v>
      </c>
    </row>
    <row r="1957" spans="1:26">
      <c r="A1957" t="s">
        <v>6057</v>
      </c>
      <c r="B1957">
        <v>24742524</v>
      </c>
      <c r="C1957" t="s">
        <v>6055</v>
      </c>
      <c r="D1957" t="s">
        <v>6056</v>
      </c>
      <c r="E1957" t="s">
        <v>351</v>
      </c>
      <c r="F1957">
        <v>23</v>
      </c>
      <c r="G1957" t="s">
        <v>352</v>
      </c>
      <c r="H1957">
        <v>22797</v>
      </c>
      <c r="I1957" t="s">
        <v>6048</v>
      </c>
      <c r="J1957" t="s">
        <v>6049</v>
      </c>
      <c r="K1957" t="s">
        <v>6050</v>
      </c>
      <c r="L1957">
        <v>19981116</v>
      </c>
      <c r="M1957" t="s">
        <v>6057</v>
      </c>
      <c r="N1957">
        <v>223506</v>
      </c>
      <c r="P1957">
        <v>3</v>
      </c>
      <c r="Q1957" t="s">
        <v>357</v>
      </c>
      <c r="S1957" t="s">
        <v>835</v>
      </c>
      <c r="X1957" t="s">
        <v>359</v>
      </c>
      <c r="Z1957" t="s">
        <v>360</v>
      </c>
    </row>
    <row r="1958" spans="1:26">
      <c r="A1958" t="s">
        <v>6066</v>
      </c>
      <c r="B1958">
        <v>47181526</v>
      </c>
      <c r="C1958" t="s">
        <v>6064</v>
      </c>
      <c r="D1958" t="s">
        <v>6065</v>
      </c>
      <c r="E1958" t="s">
        <v>351</v>
      </c>
      <c r="F1958">
        <v>23</v>
      </c>
      <c r="G1958" t="s">
        <v>352</v>
      </c>
      <c r="H1958">
        <v>22797</v>
      </c>
      <c r="I1958" t="s">
        <v>6048</v>
      </c>
      <c r="J1958" t="s">
        <v>6049</v>
      </c>
      <c r="K1958" t="s">
        <v>6050</v>
      </c>
      <c r="L1958">
        <v>19981231</v>
      </c>
      <c r="M1958" t="s">
        <v>6066</v>
      </c>
      <c r="N1958">
        <v>223506</v>
      </c>
      <c r="P1958">
        <v>3</v>
      </c>
      <c r="Q1958" t="s">
        <v>357</v>
      </c>
      <c r="S1958" t="s">
        <v>835</v>
      </c>
      <c r="X1958" t="s">
        <v>359</v>
      </c>
      <c r="Z1958" t="s">
        <v>360</v>
      </c>
    </row>
    <row r="1959" spans="1:26">
      <c r="A1959" t="s">
        <v>6070</v>
      </c>
      <c r="B1959">
        <v>40149321</v>
      </c>
      <c r="C1959" t="s">
        <v>4792</v>
      </c>
      <c r="D1959" t="s">
        <v>4793</v>
      </c>
      <c r="E1959" t="s">
        <v>351</v>
      </c>
      <c r="F1959">
        <v>23</v>
      </c>
      <c r="G1959" t="s">
        <v>352</v>
      </c>
      <c r="H1959">
        <v>22797</v>
      </c>
      <c r="I1959" t="s">
        <v>6048</v>
      </c>
      <c r="J1959" t="s">
        <v>6049</v>
      </c>
      <c r="K1959" t="s">
        <v>6050</v>
      </c>
      <c r="L1959">
        <v>19981007</v>
      </c>
      <c r="M1959" t="s">
        <v>6070</v>
      </c>
      <c r="N1959">
        <v>223506</v>
      </c>
      <c r="P1959">
        <v>3</v>
      </c>
      <c r="Q1959" t="s">
        <v>357</v>
      </c>
      <c r="S1959" t="s">
        <v>835</v>
      </c>
      <c r="X1959" t="s">
        <v>359</v>
      </c>
      <c r="Z1959" t="s">
        <v>360</v>
      </c>
    </row>
    <row r="1960" spans="1:26">
      <c r="A1960" t="s">
        <v>6073</v>
      </c>
      <c r="B1960">
        <v>58205222</v>
      </c>
      <c r="C1960" t="s">
        <v>6071</v>
      </c>
      <c r="D1960" t="s">
        <v>6072</v>
      </c>
      <c r="E1960" t="s">
        <v>351</v>
      </c>
      <c r="F1960">
        <v>23</v>
      </c>
      <c r="G1960" t="s">
        <v>352</v>
      </c>
      <c r="H1960">
        <v>22797</v>
      </c>
      <c r="I1960" t="s">
        <v>6048</v>
      </c>
      <c r="J1960" t="s">
        <v>6049</v>
      </c>
      <c r="K1960" t="s">
        <v>6050</v>
      </c>
      <c r="L1960">
        <v>19981125</v>
      </c>
      <c r="M1960" t="s">
        <v>6073</v>
      </c>
      <c r="N1960">
        <v>223506</v>
      </c>
      <c r="P1960">
        <v>3</v>
      </c>
      <c r="Q1960" t="s">
        <v>357</v>
      </c>
      <c r="S1960" t="s">
        <v>835</v>
      </c>
      <c r="X1960" t="s">
        <v>359</v>
      </c>
      <c r="Z1960" t="s">
        <v>360</v>
      </c>
    </row>
    <row r="1961" spans="1:26">
      <c r="A1961" t="s">
        <v>6106</v>
      </c>
      <c r="B1961">
        <v>39799340</v>
      </c>
      <c r="C1961" t="s">
        <v>6104</v>
      </c>
      <c r="D1961" t="s">
        <v>6105</v>
      </c>
      <c r="E1961" t="s">
        <v>351</v>
      </c>
      <c r="F1961">
        <v>23</v>
      </c>
      <c r="G1961" t="s">
        <v>352</v>
      </c>
      <c r="H1961">
        <v>22797</v>
      </c>
      <c r="I1961" t="s">
        <v>6048</v>
      </c>
      <c r="J1961" t="s">
        <v>6049</v>
      </c>
      <c r="K1961" t="s">
        <v>6050</v>
      </c>
      <c r="L1961">
        <v>19980826</v>
      </c>
      <c r="M1961" t="s">
        <v>6106</v>
      </c>
      <c r="N1961">
        <v>223506</v>
      </c>
      <c r="P1961">
        <v>3</v>
      </c>
      <c r="Q1961" t="s">
        <v>357</v>
      </c>
      <c r="S1961" t="s">
        <v>835</v>
      </c>
      <c r="X1961" t="s">
        <v>359</v>
      </c>
      <c r="Z1961" t="s">
        <v>360</v>
      </c>
    </row>
    <row r="1962" spans="1:26">
      <c r="A1962" t="s">
        <v>6112</v>
      </c>
      <c r="B1962">
        <v>39798440</v>
      </c>
      <c r="C1962" t="s">
        <v>6110</v>
      </c>
      <c r="D1962" t="s">
        <v>6111</v>
      </c>
      <c r="E1962" t="s">
        <v>351</v>
      </c>
      <c r="F1962">
        <v>23</v>
      </c>
      <c r="G1962" t="s">
        <v>352</v>
      </c>
      <c r="H1962">
        <v>22797</v>
      </c>
      <c r="I1962" t="s">
        <v>6048</v>
      </c>
      <c r="J1962" t="s">
        <v>6049</v>
      </c>
      <c r="K1962" t="s">
        <v>6050</v>
      </c>
      <c r="L1962">
        <v>19980419</v>
      </c>
      <c r="M1962" t="s">
        <v>6112</v>
      </c>
      <c r="N1962">
        <v>223506</v>
      </c>
      <c r="P1962">
        <v>3</v>
      </c>
      <c r="Q1962" t="s">
        <v>357</v>
      </c>
      <c r="S1962" t="s">
        <v>835</v>
      </c>
      <c r="X1962" t="s">
        <v>359</v>
      </c>
      <c r="Z1962" t="s">
        <v>360</v>
      </c>
    </row>
    <row r="1963" spans="1:26">
      <c r="A1963" t="s">
        <v>6127</v>
      </c>
      <c r="B1963">
        <v>58317529</v>
      </c>
      <c r="C1963" t="s">
        <v>6125</v>
      </c>
      <c r="D1963" t="s">
        <v>6126</v>
      </c>
      <c r="E1963" t="s">
        <v>351</v>
      </c>
      <c r="F1963">
        <v>23</v>
      </c>
      <c r="G1963" t="s">
        <v>352</v>
      </c>
      <c r="H1963">
        <v>22797</v>
      </c>
      <c r="I1963" t="s">
        <v>6048</v>
      </c>
      <c r="J1963" t="s">
        <v>6049</v>
      </c>
      <c r="K1963" t="s">
        <v>6050</v>
      </c>
      <c r="L1963">
        <v>19980508</v>
      </c>
      <c r="M1963" t="s">
        <v>6127</v>
      </c>
      <c r="N1963">
        <v>223506</v>
      </c>
      <c r="P1963">
        <v>3</v>
      </c>
      <c r="Q1963" t="s">
        <v>357</v>
      </c>
      <c r="S1963" t="s">
        <v>835</v>
      </c>
      <c r="X1963" t="s">
        <v>359</v>
      </c>
      <c r="Z1963" t="s">
        <v>360</v>
      </c>
    </row>
    <row r="1964" spans="1:26">
      <c r="A1964" t="s">
        <v>6130</v>
      </c>
      <c r="B1964">
        <v>45555125</v>
      </c>
      <c r="C1964" t="s">
        <v>6128</v>
      </c>
      <c r="D1964" t="s">
        <v>6129</v>
      </c>
      <c r="E1964" t="s">
        <v>351</v>
      </c>
      <c r="F1964">
        <v>23</v>
      </c>
      <c r="G1964" t="s">
        <v>352</v>
      </c>
      <c r="H1964">
        <v>22797</v>
      </c>
      <c r="I1964" t="s">
        <v>6048</v>
      </c>
      <c r="J1964" t="s">
        <v>6049</v>
      </c>
      <c r="K1964" t="s">
        <v>6050</v>
      </c>
      <c r="L1964">
        <v>19980630</v>
      </c>
      <c r="M1964" t="s">
        <v>6130</v>
      </c>
      <c r="N1964">
        <v>223506</v>
      </c>
      <c r="P1964">
        <v>3</v>
      </c>
      <c r="Q1964" t="s">
        <v>357</v>
      </c>
      <c r="S1964" t="s">
        <v>835</v>
      </c>
      <c r="X1964" t="s">
        <v>359</v>
      </c>
      <c r="Z1964" t="s">
        <v>360</v>
      </c>
    </row>
    <row r="1965" spans="1:26">
      <c r="A1965" t="s">
        <v>6133</v>
      </c>
      <c r="B1965">
        <v>76205929</v>
      </c>
      <c r="C1965" t="s">
        <v>6131</v>
      </c>
      <c r="D1965" t="s">
        <v>6132</v>
      </c>
      <c r="E1965" t="s">
        <v>351</v>
      </c>
      <c r="F1965">
        <v>23</v>
      </c>
      <c r="G1965" t="s">
        <v>352</v>
      </c>
      <c r="H1965">
        <v>22797</v>
      </c>
      <c r="I1965" t="s">
        <v>6048</v>
      </c>
      <c r="J1965" t="s">
        <v>6049</v>
      </c>
      <c r="K1965" t="s">
        <v>6050</v>
      </c>
      <c r="L1965">
        <v>19980603</v>
      </c>
      <c r="M1965" t="s">
        <v>6133</v>
      </c>
      <c r="N1965">
        <v>223506</v>
      </c>
      <c r="P1965">
        <v>3</v>
      </c>
      <c r="Q1965" t="s">
        <v>357</v>
      </c>
      <c r="S1965" t="s">
        <v>835</v>
      </c>
      <c r="X1965" t="s">
        <v>359</v>
      </c>
      <c r="Z1965" t="s">
        <v>360</v>
      </c>
    </row>
    <row r="1966" spans="1:26">
      <c r="A1966" t="s">
        <v>6136</v>
      </c>
      <c r="B1966">
        <v>45598940</v>
      </c>
      <c r="C1966" t="s">
        <v>6134</v>
      </c>
      <c r="D1966" t="s">
        <v>6135</v>
      </c>
      <c r="E1966" t="s">
        <v>351</v>
      </c>
      <c r="F1966">
        <v>23</v>
      </c>
      <c r="G1966" t="s">
        <v>352</v>
      </c>
      <c r="H1966">
        <v>22797</v>
      </c>
      <c r="I1966" t="s">
        <v>6048</v>
      </c>
      <c r="J1966" t="s">
        <v>6049</v>
      </c>
      <c r="K1966" t="s">
        <v>6050</v>
      </c>
      <c r="L1966">
        <v>19980416</v>
      </c>
      <c r="M1966" t="s">
        <v>6136</v>
      </c>
      <c r="N1966">
        <v>223506</v>
      </c>
      <c r="P1966">
        <v>3</v>
      </c>
      <c r="Q1966" t="s">
        <v>357</v>
      </c>
      <c r="S1966" t="s">
        <v>835</v>
      </c>
      <c r="X1966" t="s">
        <v>359</v>
      </c>
      <c r="Z1966" t="s">
        <v>360</v>
      </c>
    </row>
    <row r="1967" spans="1:26">
      <c r="A1967" t="s">
        <v>6139</v>
      </c>
      <c r="B1967">
        <v>72806225</v>
      </c>
      <c r="C1967" t="s">
        <v>6137</v>
      </c>
      <c r="D1967" t="s">
        <v>6138</v>
      </c>
      <c r="E1967" t="s">
        <v>351</v>
      </c>
      <c r="F1967">
        <v>23</v>
      </c>
      <c r="G1967" t="s">
        <v>352</v>
      </c>
      <c r="H1967">
        <v>22797</v>
      </c>
      <c r="I1967" t="s">
        <v>6048</v>
      </c>
      <c r="J1967" t="s">
        <v>6049</v>
      </c>
      <c r="K1967" t="s">
        <v>6050</v>
      </c>
      <c r="L1967">
        <v>19981219</v>
      </c>
      <c r="M1967" t="s">
        <v>6139</v>
      </c>
      <c r="N1967">
        <v>223506</v>
      </c>
      <c r="P1967">
        <v>3</v>
      </c>
      <c r="Q1967" t="s">
        <v>357</v>
      </c>
      <c r="S1967" t="s">
        <v>835</v>
      </c>
      <c r="X1967" t="s">
        <v>359</v>
      </c>
      <c r="Z1967" t="s">
        <v>360</v>
      </c>
    </row>
    <row r="1968" spans="1:26">
      <c r="A1968" t="s">
        <v>6142</v>
      </c>
      <c r="B1968">
        <v>39878843</v>
      </c>
      <c r="C1968" t="s">
        <v>6140</v>
      </c>
      <c r="D1968" t="s">
        <v>6141</v>
      </c>
      <c r="E1968" t="s">
        <v>351</v>
      </c>
      <c r="F1968">
        <v>23</v>
      </c>
      <c r="G1968" t="s">
        <v>352</v>
      </c>
      <c r="H1968">
        <v>22797</v>
      </c>
      <c r="I1968" t="s">
        <v>6048</v>
      </c>
      <c r="J1968" t="s">
        <v>6049</v>
      </c>
      <c r="K1968" t="s">
        <v>6050</v>
      </c>
      <c r="L1968">
        <v>19990217</v>
      </c>
      <c r="M1968" t="s">
        <v>6142</v>
      </c>
      <c r="N1968">
        <v>223506</v>
      </c>
      <c r="P1968">
        <v>3</v>
      </c>
      <c r="Q1968" t="s">
        <v>357</v>
      </c>
      <c r="S1968" t="s">
        <v>835</v>
      </c>
      <c r="X1968" t="s">
        <v>359</v>
      </c>
      <c r="Z1968" t="s">
        <v>360</v>
      </c>
    </row>
    <row r="1969" spans="1:26">
      <c r="A1969" t="s">
        <v>6151</v>
      </c>
      <c r="B1969">
        <v>61678129</v>
      </c>
      <c r="C1969" t="s">
        <v>6149</v>
      </c>
      <c r="D1969" t="s">
        <v>6150</v>
      </c>
      <c r="E1969" t="s">
        <v>351</v>
      </c>
      <c r="F1969">
        <v>23</v>
      </c>
      <c r="G1969" t="s">
        <v>352</v>
      </c>
      <c r="H1969">
        <v>22797</v>
      </c>
      <c r="I1969" t="s">
        <v>6048</v>
      </c>
      <c r="J1969" t="s">
        <v>6049</v>
      </c>
      <c r="K1969" t="s">
        <v>6050</v>
      </c>
      <c r="L1969">
        <v>19980724</v>
      </c>
      <c r="M1969" t="s">
        <v>6151</v>
      </c>
      <c r="N1969">
        <v>223506</v>
      </c>
      <c r="P1969">
        <v>3</v>
      </c>
      <c r="Q1969" t="s">
        <v>357</v>
      </c>
      <c r="S1969" t="s">
        <v>835</v>
      </c>
      <c r="X1969" t="s">
        <v>359</v>
      </c>
      <c r="Z1969" t="s">
        <v>360</v>
      </c>
    </row>
    <row r="1970" spans="1:26">
      <c r="A1970" t="s">
        <v>6154</v>
      </c>
      <c r="B1970">
        <v>76206627</v>
      </c>
      <c r="C1970" t="s">
        <v>6152</v>
      </c>
      <c r="D1970" t="s">
        <v>6153</v>
      </c>
      <c r="E1970" t="s">
        <v>351</v>
      </c>
      <c r="F1970">
        <v>23</v>
      </c>
      <c r="G1970" t="s">
        <v>352</v>
      </c>
      <c r="H1970">
        <v>22797</v>
      </c>
      <c r="I1970" t="s">
        <v>6048</v>
      </c>
      <c r="J1970" t="s">
        <v>6049</v>
      </c>
      <c r="K1970" t="s">
        <v>6050</v>
      </c>
      <c r="L1970">
        <v>19980505</v>
      </c>
      <c r="M1970" t="s">
        <v>6154</v>
      </c>
      <c r="N1970">
        <v>223506</v>
      </c>
      <c r="P1970">
        <v>3</v>
      </c>
      <c r="Q1970" t="s">
        <v>357</v>
      </c>
      <c r="S1970" t="s">
        <v>835</v>
      </c>
      <c r="X1970" t="s">
        <v>359</v>
      </c>
      <c r="Z1970" t="s">
        <v>360</v>
      </c>
    </row>
    <row r="1971" spans="1:26">
      <c r="A1971" t="s">
        <v>6160</v>
      </c>
      <c r="B1971">
        <v>63504321</v>
      </c>
      <c r="C1971" t="s">
        <v>6158</v>
      </c>
      <c r="D1971" t="s">
        <v>6159</v>
      </c>
      <c r="E1971" t="s">
        <v>351</v>
      </c>
      <c r="F1971">
        <v>23</v>
      </c>
      <c r="G1971" t="s">
        <v>352</v>
      </c>
      <c r="H1971">
        <v>22797</v>
      </c>
      <c r="I1971" t="s">
        <v>6048</v>
      </c>
      <c r="J1971" t="s">
        <v>6049</v>
      </c>
      <c r="K1971" t="s">
        <v>6050</v>
      </c>
      <c r="L1971">
        <v>19990104</v>
      </c>
      <c r="M1971" t="s">
        <v>6160</v>
      </c>
      <c r="N1971">
        <v>223506</v>
      </c>
      <c r="P1971">
        <v>3</v>
      </c>
      <c r="Q1971" t="s">
        <v>357</v>
      </c>
      <c r="S1971" t="s">
        <v>835</v>
      </c>
      <c r="X1971" t="s">
        <v>359</v>
      </c>
      <c r="Z1971" t="s">
        <v>360</v>
      </c>
    </row>
    <row r="1972" spans="1:26">
      <c r="A1972" t="s">
        <v>6163</v>
      </c>
      <c r="B1972">
        <v>40149018</v>
      </c>
      <c r="C1972" t="s">
        <v>6161</v>
      </c>
      <c r="D1972" t="s">
        <v>6162</v>
      </c>
      <c r="E1972" t="s">
        <v>351</v>
      </c>
      <c r="F1972">
        <v>23</v>
      </c>
      <c r="G1972" t="s">
        <v>352</v>
      </c>
      <c r="H1972">
        <v>22797</v>
      </c>
      <c r="I1972" t="s">
        <v>6048</v>
      </c>
      <c r="J1972" t="s">
        <v>6049</v>
      </c>
      <c r="K1972" t="s">
        <v>6050</v>
      </c>
      <c r="L1972">
        <v>19980423</v>
      </c>
      <c r="M1972" t="s">
        <v>6163</v>
      </c>
      <c r="N1972">
        <v>223506</v>
      </c>
      <c r="P1972">
        <v>3</v>
      </c>
      <c r="Q1972" t="s">
        <v>357</v>
      </c>
      <c r="S1972" t="s">
        <v>835</v>
      </c>
      <c r="X1972" t="s">
        <v>359</v>
      </c>
      <c r="Z1972" t="s">
        <v>360</v>
      </c>
    </row>
    <row r="1973" spans="1:26">
      <c r="A1973" t="s">
        <v>6169</v>
      </c>
      <c r="B1973">
        <v>76207022</v>
      </c>
      <c r="C1973" t="s">
        <v>6167</v>
      </c>
      <c r="D1973" t="s">
        <v>6168</v>
      </c>
      <c r="E1973" t="s">
        <v>351</v>
      </c>
      <c r="F1973">
        <v>23</v>
      </c>
      <c r="G1973" t="s">
        <v>352</v>
      </c>
      <c r="H1973">
        <v>22797</v>
      </c>
      <c r="I1973" t="s">
        <v>6048</v>
      </c>
      <c r="J1973" t="s">
        <v>6049</v>
      </c>
      <c r="K1973" t="s">
        <v>6050</v>
      </c>
      <c r="L1973">
        <v>19980412</v>
      </c>
      <c r="M1973" t="s">
        <v>6169</v>
      </c>
      <c r="N1973">
        <v>223506</v>
      </c>
      <c r="P1973">
        <v>3</v>
      </c>
      <c r="Q1973" t="s">
        <v>357</v>
      </c>
      <c r="S1973" t="s">
        <v>835</v>
      </c>
      <c r="X1973" t="s">
        <v>359</v>
      </c>
      <c r="Z1973" t="s">
        <v>360</v>
      </c>
    </row>
    <row r="1974" spans="1:26">
      <c r="A1974" t="s">
        <v>6178</v>
      </c>
      <c r="B1974">
        <v>45849939</v>
      </c>
      <c r="C1974" t="s">
        <v>6176</v>
      </c>
      <c r="D1974" t="s">
        <v>6177</v>
      </c>
      <c r="E1974" t="s">
        <v>351</v>
      </c>
      <c r="F1974">
        <v>23</v>
      </c>
      <c r="G1974" t="s">
        <v>352</v>
      </c>
      <c r="H1974">
        <v>22797</v>
      </c>
      <c r="I1974" t="s">
        <v>6048</v>
      </c>
      <c r="J1974" t="s">
        <v>6049</v>
      </c>
      <c r="K1974" t="s">
        <v>6050</v>
      </c>
      <c r="L1974">
        <v>19981226</v>
      </c>
      <c r="M1974" t="s">
        <v>6178</v>
      </c>
      <c r="N1974">
        <v>223506</v>
      </c>
      <c r="P1974">
        <v>3</v>
      </c>
      <c r="Q1974" t="s">
        <v>357</v>
      </c>
      <c r="S1974" t="s">
        <v>835</v>
      </c>
      <c r="X1974" t="s">
        <v>359</v>
      </c>
      <c r="Z1974" t="s">
        <v>360</v>
      </c>
    </row>
    <row r="1975" spans="1:26">
      <c r="A1975" t="s">
        <v>6051</v>
      </c>
      <c r="B1975">
        <v>45527326</v>
      </c>
      <c r="C1975" t="s">
        <v>6046</v>
      </c>
      <c r="D1975" t="s">
        <v>6047</v>
      </c>
      <c r="E1975" t="s">
        <v>351</v>
      </c>
      <c r="F1975">
        <v>23</v>
      </c>
      <c r="G1975" t="s">
        <v>352</v>
      </c>
      <c r="H1975">
        <v>22797</v>
      </c>
      <c r="I1975" t="s">
        <v>6048</v>
      </c>
      <c r="J1975" t="s">
        <v>6049</v>
      </c>
      <c r="K1975" t="s">
        <v>6050</v>
      </c>
      <c r="L1975">
        <v>19991020</v>
      </c>
      <c r="M1975" t="s">
        <v>6051</v>
      </c>
      <c r="N1975">
        <v>223506</v>
      </c>
      <c r="P1975">
        <v>2</v>
      </c>
      <c r="Q1975" t="s">
        <v>357</v>
      </c>
      <c r="S1975" t="s">
        <v>835</v>
      </c>
      <c r="X1975" t="s">
        <v>359</v>
      </c>
      <c r="Z1975" t="s">
        <v>360</v>
      </c>
    </row>
    <row r="1976" spans="1:26">
      <c r="A1976" t="s">
        <v>6069</v>
      </c>
      <c r="B1976">
        <v>50603317</v>
      </c>
      <c r="C1976" t="s">
        <v>6067</v>
      </c>
      <c r="D1976" t="s">
        <v>6068</v>
      </c>
      <c r="E1976" t="s">
        <v>351</v>
      </c>
      <c r="F1976">
        <v>23</v>
      </c>
      <c r="G1976" t="s">
        <v>352</v>
      </c>
      <c r="H1976">
        <v>22797</v>
      </c>
      <c r="I1976" t="s">
        <v>6048</v>
      </c>
      <c r="J1976" t="s">
        <v>6049</v>
      </c>
      <c r="K1976" t="s">
        <v>6050</v>
      </c>
      <c r="L1976">
        <v>20000224</v>
      </c>
      <c r="M1976" t="s">
        <v>6069</v>
      </c>
      <c r="N1976">
        <v>223506</v>
      </c>
      <c r="P1976">
        <v>2</v>
      </c>
      <c r="Q1976" t="s">
        <v>357</v>
      </c>
      <c r="S1976" t="s">
        <v>835</v>
      </c>
      <c r="X1976" t="s">
        <v>359</v>
      </c>
      <c r="Z1976" t="s">
        <v>360</v>
      </c>
    </row>
    <row r="1977" spans="1:26">
      <c r="A1977" t="s">
        <v>6118</v>
      </c>
      <c r="B1977">
        <v>49010923</v>
      </c>
      <c r="C1977" t="s">
        <v>6116</v>
      </c>
      <c r="D1977" t="s">
        <v>6117</v>
      </c>
      <c r="E1977" t="s">
        <v>351</v>
      </c>
      <c r="F1977">
        <v>23</v>
      </c>
      <c r="G1977" t="s">
        <v>352</v>
      </c>
      <c r="H1977">
        <v>22797</v>
      </c>
      <c r="I1977" t="s">
        <v>6048</v>
      </c>
      <c r="J1977" t="s">
        <v>6049</v>
      </c>
      <c r="K1977" t="s">
        <v>6050</v>
      </c>
      <c r="L1977">
        <v>19990421</v>
      </c>
      <c r="M1977" t="s">
        <v>6118</v>
      </c>
      <c r="N1977">
        <v>223506</v>
      </c>
      <c r="P1977">
        <v>2</v>
      </c>
      <c r="Q1977" t="s">
        <v>357</v>
      </c>
      <c r="S1977" t="s">
        <v>835</v>
      </c>
      <c r="X1977" t="s">
        <v>359</v>
      </c>
      <c r="Z1977" t="s">
        <v>360</v>
      </c>
    </row>
    <row r="1978" spans="1:26">
      <c r="A1978" t="s">
        <v>6124</v>
      </c>
      <c r="B1978">
        <v>47387938</v>
      </c>
      <c r="C1978" t="s">
        <v>6122</v>
      </c>
      <c r="D1978" t="s">
        <v>6123</v>
      </c>
      <c r="E1978" t="s">
        <v>351</v>
      </c>
      <c r="F1978">
        <v>23</v>
      </c>
      <c r="G1978" t="s">
        <v>352</v>
      </c>
      <c r="H1978">
        <v>22797</v>
      </c>
      <c r="I1978" t="s">
        <v>6048</v>
      </c>
      <c r="J1978" t="s">
        <v>6049</v>
      </c>
      <c r="K1978" t="s">
        <v>6050</v>
      </c>
      <c r="L1978">
        <v>20000212</v>
      </c>
      <c r="M1978" t="s">
        <v>6124</v>
      </c>
      <c r="N1978">
        <v>223506</v>
      </c>
      <c r="P1978">
        <v>2</v>
      </c>
      <c r="Q1978" t="s">
        <v>357</v>
      </c>
      <c r="S1978" t="s">
        <v>835</v>
      </c>
      <c r="X1978" t="s">
        <v>359</v>
      </c>
      <c r="Z1978" t="s">
        <v>360</v>
      </c>
    </row>
    <row r="1979" spans="1:26">
      <c r="A1979" t="s">
        <v>6148</v>
      </c>
      <c r="B1979">
        <v>88376638</v>
      </c>
      <c r="C1979" t="s">
        <v>6146</v>
      </c>
      <c r="D1979" t="s">
        <v>6147</v>
      </c>
      <c r="E1979" t="s">
        <v>351</v>
      </c>
      <c r="F1979">
        <v>23</v>
      </c>
      <c r="G1979" t="s">
        <v>352</v>
      </c>
      <c r="H1979">
        <v>22797</v>
      </c>
      <c r="I1979" t="s">
        <v>6048</v>
      </c>
      <c r="J1979" t="s">
        <v>6049</v>
      </c>
      <c r="K1979" t="s">
        <v>6050</v>
      </c>
      <c r="L1979">
        <v>19990621</v>
      </c>
      <c r="M1979" t="s">
        <v>6148</v>
      </c>
      <c r="N1979">
        <v>223506</v>
      </c>
      <c r="P1979">
        <v>2</v>
      </c>
      <c r="Q1979" t="s">
        <v>357</v>
      </c>
      <c r="S1979" t="s">
        <v>835</v>
      </c>
      <c r="X1979" t="s">
        <v>359</v>
      </c>
      <c r="Z1979" t="s">
        <v>360</v>
      </c>
    </row>
    <row r="1980" spans="1:26">
      <c r="A1980" t="s">
        <v>6157</v>
      </c>
      <c r="B1980">
        <v>88376032</v>
      </c>
      <c r="C1980" t="s">
        <v>6155</v>
      </c>
      <c r="D1980" t="s">
        <v>6156</v>
      </c>
      <c r="E1980" t="s">
        <v>351</v>
      </c>
      <c r="F1980">
        <v>23</v>
      </c>
      <c r="G1980" t="s">
        <v>352</v>
      </c>
      <c r="H1980">
        <v>22797</v>
      </c>
      <c r="I1980" t="s">
        <v>6048</v>
      </c>
      <c r="J1980" t="s">
        <v>6049</v>
      </c>
      <c r="K1980" t="s">
        <v>6050</v>
      </c>
      <c r="L1980">
        <v>20000304</v>
      </c>
      <c r="M1980" t="s">
        <v>6157</v>
      </c>
      <c r="N1980">
        <v>223506</v>
      </c>
      <c r="P1980">
        <v>2</v>
      </c>
      <c r="Q1980" t="s">
        <v>357</v>
      </c>
      <c r="S1980" t="s">
        <v>835</v>
      </c>
      <c r="X1980" t="s">
        <v>359</v>
      </c>
      <c r="Z1980" t="s">
        <v>360</v>
      </c>
    </row>
    <row r="1981" spans="1:26">
      <c r="A1981" t="s">
        <v>6172</v>
      </c>
      <c r="B1981">
        <v>47862128</v>
      </c>
      <c r="C1981" t="s">
        <v>6170</v>
      </c>
      <c r="D1981" t="s">
        <v>6171</v>
      </c>
      <c r="E1981" t="s">
        <v>351</v>
      </c>
      <c r="F1981">
        <v>23</v>
      </c>
      <c r="G1981" t="s">
        <v>352</v>
      </c>
      <c r="H1981">
        <v>22797</v>
      </c>
      <c r="I1981" t="s">
        <v>6048</v>
      </c>
      <c r="J1981" t="s">
        <v>6049</v>
      </c>
      <c r="K1981" t="s">
        <v>6050</v>
      </c>
      <c r="L1981">
        <v>19990706</v>
      </c>
      <c r="M1981" t="s">
        <v>6172</v>
      </c>
      <c r="N1981">
        <v>223506</v>
      </c>
      <c r="P1981">
        <v>2</v>
      </c>
      <c r="Q1981" t="s">
        <v>357</v>
      </c>
      <c r="S1981" t="s">
        <v>835</v>
      </c>
      <c r="X1981" t="s">
        <v>359</v>
      </c>
      <c r="Z1981" t="s">
        <v>360</v>
      </c>
    </row>
    <row r="1982" spans="1:26">
      <c r="A1982" t="s">
        <v>6181</v>
      </c>
      <c r="B1982">
        <v>96734433</v>
      </c>
      <c r="C1982" t="s">
        <v>6179</v>
      </c>
      <c r="D1982" t="s">
        <v>6180</v>
      </c>
      <c r="E1982" t="s">
        <v>351</v>
      </c>
      <c r="F1982">
        <v>23</v>
      </c>
      <c r="G1982" t="s">
        <v>352</v>
      </c>
      <c r="H1982">
        <v>22797</v>
      </c>
      <c r="I1982" t="s">
        <v>6048</v>
      </c>
      <c r="J1982" t="s">
        <v>6049</v>
      </c>
      <c r="K1982" t="s">
        <v>6050</v>
      </c>
      <c r="L1982">
        <v>19990921</v>
      </c>
      <c r="M1982" t="s">
        <v>6181</v>
      </c>
      <c r="N1982">
        <v>223506</v>
      </c>
      <c r="P1982">
        <v>2</v>
      </c>
      <c r="Q1982" t="s">
        <v>357</v>
      </c>
      <c r="S1982" t="s">
        <v>835</v>
      </c>
      <c r="X1982" t="s">
        <v>359</v>
      </c>
      <c r="Z1982" t="s">
        <v>360</v>
      </c>
    </row>
    <row r="1983" spans="1:26">
      <c r="A1983" t="s">
        <v>6082</v>
      </c>
      <c r="B1983">
        <v>72820625</v>
      </c>
      <c r="C1983" t="s">
        <v>6080</v>
      </c>
      <c r="D1983" t="s">
        <v>6081</v>
      </c>
      <c r="E1983" t="s">
        <v>351</v>
      </c>
      <c r="F1983">
        <v>23</v>
      </c>
      <c r="G1983" t="s">
        <v>352</v>
      </c>
      <c r="H1983">
        <v>22797</v>
      </c>
      <c r="I1983" t="s">
        <v>6048</v>
      </c>
      <c r="J1983" t="s">
        <v>6049</v>
      </c>
      <c r="K1983" t="s">
        <v>6050</v>
      </c>
      <c r="L1983">
        <v>20000907</v>
      </c>
      <c r="M1983" t="s">
        <v>6082</v>
      </c>
      <c r="N1983">
        <v>223506</v>
      </c>
      <c r="P1983">
        <v>1</v>
      </c>
      <c r="Q1983" t="s">
        <v>357</v>
      </c>
      <c r="S1983" t="s">
        <v>835</v>
      </c>
      <c r="X1983" t="s">
        <v>359</v>
      </c>
      <c r="Z1983" t="s">
        <v>360</v>
      </c>
    </row>
    <row r="1984" spans="1:26">
      <c r="A1984" t="s">
        <v>6094</v>
      </c>
      <c r="B1984">
        <v>59848741</v>
      </c>
      <c r="C1984" t="s">
        <v>6092</v>
      </c>
      <c r="D1984" t="s">
        <v>6093</v>
      </c>
      <c r="E1984" t="s">
        <v>351</v>
      </c>
      <c r="F1984">
        <v>23</v>
      </c>
      <c r="G1984" t="s">
        <v>352</v>
      </c>
      <c r="H1984">
        <v>22797</v>
      </c>
      <c r="I1984" t="s">
        <v>6048</v>
      </c>
      <c r="J1984" t="s">
        <v>6049</v>
      </c>
      <c r="K1984" t="s">
        <v>6050</v>
      </c>
      <c r="L1984">
        <v>20010312</v>
      </c>
      <c r="M1984" t="s">
        <v>6094</v>
      </c>
      <c r="N1984">
        <v>223506</v>
      </c>
      <c r="P1984">
        <v>1</v>
      </c>
      <c r="Q1984" t="s">
        <v>357</v>
      </c>
      <c r="S1984" t="s">
        <v>835</v>
      </c>
      <c r="X1984" t="s">
        <v>359</v>
      </c>
      <c r="Z1984" t="s">
        <v>360</v>
      </c>
    </row>
    <row r="1985" spans="1:26">
      <c r="A1985" t="s">
        <v>6097</v>
      </c>
      <c r="B1985">
        <v>63645327</v>
      </c>
      <c r="C1985" t="s">
        <v>6095</v>
      </c>
      <c r="D1985" t="s">
        <v>6096</v>
      </c>
      <c r="E1985" t="s">
        <v>351</v>
      </c>
      <c r="F1985">
        <v>23</v>
      </c>
      <c r="G1985" t="s">
        <v>352</v>
      </c>
      <c r="H1985">
        <v>22797</v>
      </c>
      <c r="I1985" t="s">
        <v>6048</v>
      </c>
      <c r="J1985" t="s">
        <v>6049</v>
      </c>
      <c r="K1985" t="s">
        <v>6050</v>
      </c>
      <c r="L1985">
        <v>20000406</v>
      </c>
      <c r="M1985" t="s">
        <v>6097</v>
      </c>
      <c r="N1985">
        <v>223506</v>
      </c>
      <c r="P1985">
        <v>1</v>
      </c>
      <c r="Q1985" t="s">
        <v>357</v>
      </c>
      <c r="S1985" t="s">
        <v>835</v>
      </c>
      <c r="X1985" t="s">
        <v>359</v>
      </c>
      <c r="Z1985" t="s">
        <v>360</v>
      </c>
    </row>
    <row r="1986" spans="1:26">
      <c r="A1986" t="s">
        <v>6115</v>
      </c>
      <c r="B1986">
        <v>96108731</v>
      </c>
      <c r="C1986" t="s">
        <v>6113</v>
      </c>
      <c r="D1986" t="s">
        <v>6114</v>
      </c>
      <c r="E1986" t="s">
        <v>351</v>
      </c>
      <c r="F1986">
        <v>23</v>
      </c>
      <c r="G1986" t="s">
        <v>352</v>
      </c>
      <c r="H1986">
        <v>22797</v>
      </c>
      <c r="I1986" t="s">
        <v>6048</v>
      </c>
      <c r="J1986" t="s">
        <v>6049</v>
      </c>
      <c r="K1986" t="s">
        <v>6050</v>
      </c>
      <c r="L1986">
        <v>20000627</v>
      </c>
      <c r="M1986" t="s">
        <v>6115</v>
      </c>
      <c r="N1986">
        <v>223506</v>
      </c>
      <c r="P1986">
        <v>1</v>
      </c>
      <c r="Q1986" t="s">
        <v>357</v>
      </c>
      <c r="S1986" t="s">
        <v>835</v>
      </c>
      <c r="X1986" t="s">
        <v>359</v>
      </c>
      <c r="Z1986" t="s">
        <v>360</v>
      </c>
    </row>
    <row r="1987" spans="1:26">
      <c r="A1987" t="s">
        <v>6121</v>
      </c>
      <c r="B1987">
        <v>60733120</v>
      </c>
      <c r="C1987" t="s">
        <v>6119</v>
      </c>
      <c r="D1987" t="s">
        <v>6120</v>
      </c>
      <c r="E1987" t="s">
        <v>351</v>
      </c>
      <c r="F1987">
        <v>23</v>
      </c>
      <c r="G1987" t="s">
        <v>352</v>
      </c>
      <c r="H1987">
        <v>22797</v>
      </c>
      <c r="I1987" t="s">
        <v>6048</v>
      </c>
      <c r="J1987" t="s">
        <v>6049</v>
      </c>
      <c r="K1987" t="s">
        <v>6050</v>
      </c>
      <c r="L1987">
        <v>20000826</v>
      </c>
      <c r="M1987" t="s">
        <v>6121</v>
      </c>
      <c r="N1987">
        <v>223506</v>
      </c>
      <c r="P1987">
        <v>1</v>
      </c>
      <c r="Q1987" t="s">
        <v>357</v>
      </c>
      <c r="S1987" t="s">
        <v>835</v>
      </c>
      <c r="X1987" t="s">
        <v>359</v>
      </c>
      <c r="Z1987" t="s">
        <v>360</v>
      </c>
    </row>
    <row r="1988" spans="1:26">
      <c r="A1988" t="s">
        <v>6145</v>
      </c>
      <c r="B1988">
        <v>58274632</v>
      </c>
      <c r="C1988" t="s">
        <v>6143</v>
      </c>
      <c r="D1988" t="s">
        <v>6144</v>
      </c>
      <c r="E1988" t="s">
        <v>351</v>
      </c>
      <c r="F1988">
        <v>23</v>
      </c>
      <c r="G1988" t="s">
        <v>352</v>
      </c>
      <c r="H1988">
        <v>22797</v>
      </c>
      <c r="I1988" t="s">
        <v>6048</v>
      </c>
      <c r="J1988" t="s">
        <v>6049</v>
      </c>
      <c r="K1988" t="s">
        <v>6050</v>
      </c>
      <c r="L1988">
        <v>20000719</v>
      </c>
      <c r="M1988" t="s">
        <v>6145</v>
      </c>
      <c r="N1988">
        <v>223506</v>
      </c>
      <c r="P1988">
        <v>1</v>
      </c>
      <c r="Q1988" t="s">
        <v>357</v>
      </c>
      <c r="S1988" t="s">
        <v>835</v>
      </c>
      <c r="X1988" t="s">
        <v>359</v>
      </c>
      <c r="Z1988" t="s">
        <v>360</v>
      </c>
    </row>
    <row r="1989" spans="1:26">
      <c r="A1989" t="s">
        <v>6166</v>
      </c>
      <c r="B1989">
        <v>67524529</v>
      </c>
      <c r="C1989" t="s">
        <v>6164</v>
      </c>
      <c r="D1989" t="s">
        <v>6165</v>
      </c>
      <c r="E1989" t="s">
        <v>351</v>
      </c>
      <c r="F1989">
        <v>23</v>
      </c>
      <c r="G1989" t="s">
        <v>352</v>
      </c>
      <c r="H1989">
        <v>22797</v>
      </c>
      <c r="I1989" t="s">
        <v>6048</v>
      </c>
      <c r="J1989" t="s">
        <v>6049</v>
      </c>
      <c r="K1989" t="s">
        <v>6050</v>
      </c>
      <c r="L1989">
        <v>20001108</v>
      </c>
      <c r="M1989" t="s">
        <v>6166</v>
      </c>
      <c r="N1989">
        <v>223506</v>
      </c>
      <c r="P1989">
        <v>1</v>
      </c>
      <c r="Q1989" t="s">
        <v>357</v>
      </c>
      <c r="S1989" t="s">
        <v>835</v>
      </c>
      <c r="X1989" t="s">
        <v>359</v>
      </c>
      <c r="Z1989" t="s">
        <v>360</v>
      </c>
    </row>
    <row r="1990" spans="1:26">
      <c r="A1990" t="s">
        <v>6175</v>
      </c>
      <c r="B1990">
        <v>69238432</v>
      </c>
      <c r="C1990" t="s">
        <v>6173</v>
      </c>
      <c r="D1990" t="s">
        <v>6174</v>
      </c>
      <c r="E1990" t="s">
        <v>351</v>
      </c>
      <c r="F1990">
        <v>23</v>
      </c>
      <c r="G1990" t="s">
        <v>352</v>
      </c>
      <c r="H1990">
        <v>22797</v>
      </c>
      <c r="I1990" t="s">
        <v>6048</v>
      </c>
      <c r="J1990" t="s">
        <v>6049</v>
      </c>
      <c r="K1990" t="s">
        <v>6050</v>
      </c>
      <c r="L1990">
        <v>20000414</v>
      </c>
      <c r="M1990" t="s">
        <v>6175</v>
      </c>
      <c r="N1990">
        <v>223506</v>
      </c>
      <c r="P1990">
        <v>1</v>
      </c>
      <c r="Q1990" t="s">
        <v>357</v>
      </c>
      <c r="S1990" t="s">
        <v>835</v>
      </c>
      <c r="X1990" t="s">
        <v>359</v>
      </c>
      <c r="Z1990" t="s">
        <v>360</v>
      </c>
    </row>
    <row r="1991" spans="1:26">
      <c r="A1991" t="s">
        <v>6233</v>
      </c>
      <c r="B1991">
        <v>58234628</v>
      </c>
      <c r="C1991" t="s">
        <v>6231</v>
      </c>
      <c r="D1991" t="s">
        <v>6232</v>
      </c>
      <c r="E1991" t="s">
        <v>351</v>
      </c>
      <c r="F1991">
        <v>23</v>
      </c>
      <c r="G1991" t="s">
        <v>352</v>
      </c>
      <c r="H1991">
        <v>22798</v>
      </c>
      <c r="I1991" t="s">
        <v>6221</v>
      </c>
      <c r="J1991" t="s">
        <v>6222</v>
      </c>
      <c r="K1991" t="s">
        <v>6223</v>
      </c>
      <c r="L1991">
        <v>20000112</v>
      </c>
      <c r="M1991" t="s">
        <v>6233</v>
      </c>
      <c r="N1991">
        <v>223507</v>
      </c>
      <c r="P1991">
        <v>2</v>
      </c>
      <c r="Q1991" t="s">
        <v>357</v>
      </c>
      <c r="S1991" t="s">
        <v>835</v>
      </c>
      <c r="X1991" t="s">
        <v>359</v>
      </c>
      <c r="Z1991" t="s">
        <v>360</v>
      </c>
    </row>
    <row r="1992" spans="1:26">
      <c r="A1992" t="s">
        <v>6227</v>
      </c>
      <c r="B1992">
        <v>58357331</v>
      </c>
      <c r="C1992" t="s">
        <v>6225</v>
      </c>
      <c r="D1992" t="s">
        <v>6226</v>
      </c>
      <c r="E1992" t="s">
        <v>351</v>
      </c>
      <c r="F1992">
        <v>23</v>
      </c>
      <c r="G1992" t="s">
        <v>352</v>
      </c>
      <c r="H1992">
        <v>22798</v>
      </c>
      <c r="I1992" t="s">
        <v>6221</v>
      </c>
      <c r="J1992" t="s">
        <v>6222</v>
      </c>
      <c r="K1992" t="s">
        <v>6223</v>
      </c>
      <c r="L1992">
        <v>19991129</v>
      </c>
      <c r="M1992" t="s">
        <v>6227</v>
      </c>
      <c r="N1992">
        <v>223507</v>
      </c>
      <c r="P1992">
        <v>2</v>
      </c>
      <c r="Q1992" t="s">
        <v>357</v>
      </c>
      <c r="S1992" t="s">
        <v>835</v>
      </c>
      <c r="X1992" t="s">
        <v>359</v>
      </c>
      <c r="Z1992" t="s">
        <v>360</v>
      </c>
    </row>
    <row r="1993" spans="1:26">
      <c r="A1993" t="s">
        <v>6224</v>
      </c>
      <c r="B1993">
        <v>81776231</v>
      </c>
      <c r="C1993" t="s">
        <v>6219</v>
      </c>
      <c r="D1993" t="s">
        <v>6220</v>
      </c>
      <c r="E1993" t="s">
        <v>351</v>
      </c>
      <c r="F1993">
        <v>23</v>
      </c>
      <c r="G1993" t="s">
        <v>352</v>
      </c>
      <c r="H1993">
        <v>22798</v>
      </c>
      <c r="I1993" t="s">
        <v>6221</v>
      </c>
      <c r="J1993" t="s">
        <v>6222</v>
      </c>
      <c r="K1993" t="s">
        <v>6223</v>
      </c>
      <c r="L1993">
        <v>19980903</v>
      </c>
      <c r="M1993" t="s">
        <v>6224</v>
      </c>
      <c r="N1993">
        <v>223507</v>
      </c>
      <c r="P1993">
        <v>3</v>
      </c>
      <c r="Q1993" t="s">
        <v>357</v>
      </c>
      <c r="S1993" t="s">
        <v>835</v>
      </c>
      <c r="X1993" t="s">
        <v>359</v>
      </c>
      <c r="Z1993" t="s">
        <v>360</v>
      </c>
    </row>
    <row r="1994" spans="1:26">
      <c r="A1994" t="s">
        <v>6236</v>
      </c>
      <c r="B1994">
        <v>81778738</v>
      </c>
      <c r="C1994" t="s">
        <v>6234</v>
      </c>
      <c r="D1994" t="s">
        <v>6235</v>
      </c>
      <c r="E1994" t="s">
        <v>351</v>
      </c>
      <c r="F1994">
        <v>23</v>
      </c>
      <c r="G1994" t="s">
        <v>352</v>
      </c>
      <c r="H1994">
        <v>22798</v>
      </c>
      <c r="I1994" t="s">
        <v>6221</v>
      </c>
      <c r="J1994" t="s">
        <v>6222</v>
      </c>
      <c r="K1994" t="s">
        <v>6223</v>
      </c>
      <c r="L1994">
        <v>19990204</v>
      </c>
      <c r="M1994" t="s">
        <v>6236</v>
      </c>
      <c r="N1994">
        <v>223507</v>
      </c>
      <c r="P1994">
        <v>3</v>
      </c>
      <c r="Q1994" t="s">
        <v>357</v>
      </c>
      <c r="S1994" t="s">
        <v>835</v>
      </c>
      <c r="X1994" t="s">
        <v>359</v>
      </c>
      <c r="Z1994" t="s">
        <v>360</v>
      </c>
    </row>
    <row r="1995" spans="1:26">
      <c r="A1995" t="s">
        <v>6230</v>
      </c>
      <c r="B1995">
        <v>96371733</v>
      </c>
      <c r="C1995" t="s">
        <v>6228</v>
      </c>
      <c r="D1995" t="s">
        <v>6229</v>
      </c>
      <c r="E1995" t="s">
        <v>351</v>
      </c>
      <c r="F1995">
        <v>23</v>
      </c>
      <c r="G1995" t="s">
        <v>352</v>
      </c>
      <c r="H1995">
        <v>22798</v>
      </c>
      <c r="I1995" t="s">
        <v>6221</v>
      </c>
      <c r="J1995" t="s">
        <v>6222</v>
      </c>
      <c r="K1995" t="s">
        <v>6223</v>
      </c>
      <c r="L1995">
        <v>19990708</v>
      </c>
      <c r="M1995" t="s">
        <v>6230</v>
      </c>
      <c r="N1995">
        <v>223507</v>
      </c>
      <c r="P1995">
        <v>2</v>
      </c>
      <c r="Q1995" t="s">
        <v>357</v>
      </c>
      <c r="S1995" t="s">
        <v>835</v>
      </c>
      <c r="X1995" t="s">
        <v>359</v>
      </c>
      <c r="Z1995" t="s">
        <v>360</v>
      </c>
    </row>
    <row r="1996" spans="1:26">
      <c r="A1996" t="s">
        <v>6441</v>
      </c>
      <c r="B1996">
        <v>52544929</v>
      </c>
      <c r="C1996" t="s">
        <v>6439</v>
      </c>
      <c r="D1996" t="s">
        <v>6440</v>
      </c>
      <c r="E1996" t="s">
        <v>393</v>
      </c>
      <c r="F1996">
        <v>23</v>
      </c>
      <c r="G1996" t="s">
        <v>352</v>
      </c>
      <c r="H1996">
        <v>22799</v>
      </c>
      <c r="I1996" t="s">
        <v>6426</v>
      </c>
      <c r="J1996" t="s">
        <v>6427</v>
      </c>
      <c r="K1996" t="s">
        <v>6428</v>
      </c>
      <c r="L1996">
        <v>19991014</v>
      </c>
      <c r="M1996" t="s">
        <v>6441</v>
      </c>
      <c r="N1996">
        <v>223509</v>
      </c>
      <c r="P1996">
        <v>2</v>
      </c>
      <c r="Q1996" t="s">
        <v>357</v>
      </c>
      <c r="S1996" t="s">
        <v>358</v>
      </c>
      <c r="X1996" t="s">
        <v>359</v>
      </c>
      <c r="Z1996" t="s">
        <v>360</v>
      </c>
    </row>
    <row r="1997" spans="1:26">
      <c r="A1997" t="s">
        <v>6429</v>
      </c>
      <c r="B1997">
        <v>65402724</v>
      </c>
      <c r="C1997" t="s">
        <v>6424</v>
      </c>
      <c r="D1997" t="s">
        <v>6425</v>
      </c>
      <c r="E1997" t="s">
        <v>393</v>
      </c>
      <c r="F1997">
        <v>23</v>
      </c>
      <c r="G1997" t="s">
        <v>352</v>
      </c>
      <c r="H1997">
        <v>22799</v>
      </c>
      <c r="I1997" t="s">
        <v>6426</v>
      </c>
      <c r="J1997" t="s">
        <v>6427</v>
      </c>
      <c r="K1997" t="s">
        <v>6428</v>
      </c>
      <c r="L1997">
        <v>20010115</v>
      </c>
      <c r="M1997" t="s">
        <v>6429</v>
      </c>
      <c r="N1997">
        <v>223509</v>
      </c>
      <c r="P1997">
        <v>1</v>
      </c>
      <c r="Q1997" t="s">
        <v>357</v>
      </c>
      <c r="S1997" t="s">
        <v>358</v>
      </c>
      <c r="X1997" t="s">
        <v>359</v>
      </c>
      <c r="Z1997" t="s">
        <v>360</v>
      </c>
    </row>
    <row r="1998" spans="1:26">
      <c r="A1998" t="s">
        <v>6450</v>
      </c>
      <c r="B1998">
        <v>72856129</v>
      </c>
      <c r="C1998" t="s">
        <v>6448</v>
      </c>
      <c r="D1998" t="s">
        <v>6449</v>
      </c>
      <c r="E1998" t="s">
        <v>393</v>
      </c>
      <c r="F1998">
        <v>23</v>
      </c>
      <c r="G1998" t="s">
        <v>352</v>
      </c>
      <c r="H1998">
        <v>22799</v>
      </c>
      <c r="I1998" t="s">
        <v>6426</v>
      </c>
      <c r="J1998" t="s">
        <v>6427</v>
      </c>
      <c r="K1998" t="s">
        <v>6428</v>
      </c>
      <c r="L1998">
        <v>19981213</v>
      </c>
      <c r="M1998" t="s">
        <v>6450</v>
      </c>
      <c r="N1998">
        <v>223509</v>
      </c>
      <c r="P1998">
        <v>3</v>
      </c>
      <c r="Q1998" t="s">
        <v>357</v>
      </c>
      <c r="S1998" t="s">
        <v>358</v>
      </c>
      <c r="X1998" t="s">
        <v>359</v>
      </c>
      <c r="Z1998" t="s">
        <v>360</v>
      </c>
    </row>
    <row r="1999" spans="1:26">
      <c r="A1999" t="s">
        <v>6432</v>
      </c>
      <c r="B1999">
        <v>72856230</v>
      </c>
      <c r="C1999" t="s">
        <v>6430</v>
      </c>
      <c r="D1999" t="s">
        <v>6431</v>
      </c>
      <c r="E1999" t="s">
        <v>393</v>
      </c>
      <c r="F1999">
        <v>23</v>
      </c>
      <c r="G1999" t="s">
        <v>352</v>
      </c>
      <c r="H1999">
        <v>22799</v>
      </c>
      <c r="I1999" t="s">
        <v>6426</v>
      </c>
      <c r="J1999" t="s">
        <v>6427</v>
      </c>
      <c r="K1999" t="s">
        <v>6428</v>
      </c>
      <c r="L1999">
        <v>19990106</v>
      </c>
      <c r="M1999" t="s">
        <v>6432</v>
      </c>
      <c r="N1999">
        <v>223509</v>
      </c>
      <c r="P1999">
        <v>3</v>
      </c>
      <c r="Q1999" t="s">
        <v>357</v>
      </c>
      <c r="S1999" t="s">
        <v>358</v>
      </c>
      <c r="X1999" t="s">
        <v>359</v>
      </c>
      <c r="Z1999" t="s">
        <v>360</v>
      </c>
    </row>
    <row r="2000" spans="1:26">
      <c r="A2000" t="s">
        <v>6444</v>
      </c>
      <c r="B2000">
        <v>72856331</v>
      </c>
      <c r="C2000" t="s">
        <v>6442</v>
      </c>
      <c r="D2000" t="s">
        <v>6443</v>
      </c>
      <c r="E2000" t="s">
        <v>393</v>
      </c>
      <c r="F2000">
        <v>23</v>
      </c>
      <c r="G2000" t="s">
        <v>352</v>
      </c>
      <c r="H2000">
        <v>22799</v>
      </c>
      <c r="I2000" t="s">
        <v>6426</v>
      </c>
      <c r="J2000" t="s">
        <v>6427</v>
      </c>
      <c r="K2000" t="s">
        <v>6428</v>
      </c>
      <c r="L2000">
        <v>19980606</v>
      </c>
      <c r="M2000" t="s">
        <v>6444</v>
      </c>
      <c r="N2000">
        <v>223509</v>
      </c>
      <c r="P2000">
        <v>3</v>
      </c>
      <c r="Q2000" t="s">
        <v>357</v>
      </c>
      <c r="S2000" t="s">
        <v>358</v>
      </c>
      <c r="X2000" t="s">
        <v>359</v>
      </c>
      <c r="Z2000" t="s">
        <v>360</v>
      </c>
    </row>
    <row r="2001" spans="1:26">
      <c r="A2001" t="s">
        <v>6438</v>
      </c>
      <c r="B2001">
        <v>75886135</v>
      </c>
      <c r="C2001" t="s">
        <v>6436</v>
      </c>
      <c r="D2001" t="s">
        <v>6437</v>
      </c>
      <c r="E2001" t="s">
        <v>393</v>
      </c>
      <c r="F2001">
        <v>23</v>
      </c>
      <c r="G2001" t="s">
        <v>352</v>
      </c>
      <c r="H2001">
        <v>22799</v>
      </c>
      <c r="I2001" t="s">
        <v>6426</v>
      </c>
      <c r="J2001" t="s">
        <v>6427</v>
      </c>
      <c r="K2001" t="s">
        <v>6428</v>
      </c>
      <c r="L2001">
        <v>19981115</v>
      </c>
      <c r="M2001" t="s">
        <v>6438</v>
      </c>
      <c r="N2001">
        <v>223509</v>
      </c>
      <c r="P2001">
        <v>3</v>
      </c>
      <c r="Q2001" t="s">
        <v>357</v>
      </c>
      <c r="S2001" t="s">
        <v>358</v>
      </c>
      <c r="X2001" t="s">
        <v>359</v>
      </c>
      <c r="Z2001" t="s">
        <v>360</v>
      </c>
    </row>
    <row r="2002" spans="1:26">
      <c r="A2002" t="s">
        <v>6465</v>
      </c>
      <c r="B2002">
        <v>75887944</v>
      </c>
      <c r="C2002" t="s">
        <v>6463</v>
      </c>
      <c r="D2002" t="s">
        <v>6464</v>
      </c>
      <c r="E2002" t="s">
        <v>393</v>
      </c>
      <c r="F2002">
        <v>23</v>
      </c>
      <c r="G2002" t="s">
        <v>352</v>
      </c>
      <c r="H2002">
        <v>22799</v>
      </c>
      <c r="I2002" t="s">
        <v>6426</v>
      </c>
      <c r="J2002" t="s">
        <v>6427</v>
      </c>
      <c r="K2002" t="s">
        <v>6428</v>
      </c>
      <c r="L2002">
        <v>19980704</v>
      </c>
      <c r="M2002" t="s">
        <v>6465</v>
      </c>
      <c r="N2002">
        <v>223509</v>
      </c>
      <c r="P2002">
        <v>3</v>
      </c>
      <c r="Q2002" t="s">
        <v>357</v>
      </c>
      <c r="S2002" t="s">
        <v>358</v>
      </c>
      <c r="X2002" t="s">
        <v>359</v>
      </c>
      <c r="Z2002" t="s">
        <v>360</v>
      </c>
    </row>
    <row r="2003" spans="1:26">
      <c r="A2003" t="s">
        <v>6468</v>
      </c>
      <c r="B2003">
        <v>82387230</v>
      </c>
      <c r="C2003" t="s">
        <v>6466</v>
      </c>
      <c r="D2003" t="s">
        <v>6467</v>
      </c>
      <c r="E2003" t="s">
        <v>393</v>
      </c>
      <c r="F2003">
        <v>23</v>
      </c>
      <c r="G2003" t="s">
        <v>352</v>
      </c>
      <c r="H2003">
        <v>22799</v>
      </c>
      <c r="I2003" t="s">
        <v>6426</v>
      </c>
      <c r="J2003" t="s">
        <v>6427</v>
      </c>
      <c r="K2003" t="s">
        <v>6428</v>
      </c>
      <c r="L2003">
        <v>19980413</v>
      </c>
      <c r="M2003" t="s">
        <v>6468</v>
      </c>
      <c r="N2003">
        <v>223509</v>
      </c>
      <c r="P2003">
        <v>3</v>
      </c>
      <c r="Q2003" t="s">
        <v>357</v>
      </c>
      <c r="S2003" t="s">
        <v>358</v>
      </c>
      <c r="X2003" t="s">
        <v>359</v>
      </c>
      <c r="Z2003" t="s">
        <v>360</v>
      </c>
    </row>
    <row r="2004" spans="1:26">
      <c r="A2004" t="s">
        <v>6456</v>
      </c>
      <c r="B2004">
        <v>84907634</v>
      </c>
      <c r="C2004" t="s">
        <v>6454</v>
      </c>
      <c r="D2004" t="s">
        <v>6455</v>
      </c>
      <c r="E2004" t="s">
        <v>393</v>
      </c>
      <c r="F2004">
        <v>23</v>
      </c>
      <c r="G2004" t="s">
        <v>352</v>
      </c>
      <c r="H2004">
        <v>22799</v>
      </c>
      <c r="I2004" t="s">
        <v>6426</v>
      </c>
      <c r="J2004" t="s">
        <v>6427</v>
      </c>
      <c r="K2004" t="s">
        <v>6428</v>
      </c>
      <c r="L2004">
        <v>20000501</v>
      </c>
      <c r="M2004" t="s">
        <v>6456</v>
      </c>
      <c r="N2004">
        <v>223509</v>
      </c>
      <c r="P2004">
        <v>1</v>
      </c>
      <c r="Q2004" t="s">
        <v>357</v>
      </c>
      <c r="S2004" t="s">
        <v>358</v>
      </c>
      <c r="X2004" t="s">
        <v>359</v>
      </c>
      <c r="Z2004" t="s">
        <v>360</v>
      </c>
    </row>
    <row r="2005" spans="1:26">
      <c r="A2005" t="s">
        <v>6459</v>
      </c>
      <c r="B2005">
        <v>84907735</v>
      </c>
      <c r="C2005" t="s">
        <v>6457</v>
      </c>
      <c r="D2005" t="s">
        <v>6458</v>
      </c>
      <c r="E2005" t="s">
        <v>393</v>
      </c>
      <c r="F2005">
        <v>23</v>
      </c>
      <c r="G2005" t="s">
        <v>352</v>
      </c>
      <c r="H2005">
        <v>22799</v>
      </c>
      <c r="I2005" t="s">
        <v>6426</v>
      </c>
      <c r="J2005" t="s">
        <v>6427</v>
      </c>
      <c r="K2005" t="s">
        <v>6428</v>
      </c>
      <c r="L2005">
        <v>20000501</v>
      </c>
      <c r="M2005" t="s">
        <v>6459</v>
      </c>
      <c r="N2005">
        <v>223509</v>
      </c>
      <c r="P2005">
        <v>1</v>
      </c>
      <c r="Q2005" t="s">
        <v>357</v>
      </c>
      <c r="S2005" t="s">
        <v>358</v>
      </c>
      <c r="X2005" t="s">
        <v>359</v>
      </c>
      <c r="Z2005" t="s">
        <v>360</v>
      </c>
    </row>
    <row r="2006" spans="1:26">
      <c r="A2006" t="s">
        <v>6462</v>
      </c>
      <c r="B2006">
        <v>84962736</v>
      </c>
      <c r="C2006" t="s">
        <v>6460</v>
      </c>
      <c r="D2006" t="s">
        <v>6461</v>
      </c>
      <c r="E2006" t="s">
        <v>393</v>
      </c>
      <c r="F2006">
        <v>23</v>
      </c>
      <c r="G2006" t="s">
        <v>352</v>
      </c>
      <c r="H2006">
        <v>22799</v>
      </c>
      <c r="I2006" t="s">
        <v>6426</v>
      </c>
      <c r="J2006" t="s">
        <v>6427</v>
      </c>
      <c r="K2006" t="s">
        <v>6428</v>
      </c>
      <c r="L2006">
        <v>19990711</v>
      </c>
      <c r="M2006" t="s">
        <v>6462</v>
      </c>
      <c r="N2006">
        <v>223509</v>
      </c>
      <c r="P2006">
        <v>2</v>
      </c>
      <c r="Q2006" t="s">
        <v>357</v>
      </c>
      <c r="S2006" t="s">
        <v>358</v>
      </c>
      <c r="X2006" t="s">
        <v>359</v>
      </c>
      <c r="Z2006" t="s">
        <v>360</v>
      </c>
    </row>
    <row r="2007" spans="1:26">
      <c r="A2007" t="s">
        <v>6435</v>
      </c>
      <c r="B2007">
        <v>84975740</v>
      </c>
      <c r="C2007" t="s">
        <v>6433</v>
      </c>
      <c r="D2007" t="s">
        <v>6434</v>
      </c>
      <c r="E2007" t="s">
        <v>393</v>
      </c>
      <c r="F2007">
        <v>23</v>
      </c>
      <c r="G2007" t="s">
        <v>352</v>
      </c>
      <c r="H2007">
        <v>22799</v>
      </c>
      <c r="I2007" t="s">
        <v>6426</v>
      </c>
      <c r="J2007" t="s">
        <v>6427</v>
      </c>
      <c r="K2007" t="s">
        <v>6428</v>
      </c>
      <c r="L2007">
        <v>20000203</v>
      </c>
      <c r="M2007" t="s">
        <v>6435</v>
      </c>
      <c r="N2007">
        <v>223509</v>
      </c>
      <c r="P2007">
        <v>2</v>
      </c>
      <c r="Q2007" t="s">
        <v>357</v>
      </c>
      <c r="S2007" t="s">
        <v>358</v>
      </c>
      <c r="X2007" t="s">
        <v>359</v>
      </c>
      <c r="Z2007" t="s">
        <v>360</v>
      </c>
    </row>
    <row r="2008" spans="1:26">
      <c r="A2008" t="s">
        <v>6471</v>
      </c>
      <c r="B2008">
        <v>96906030</v>
      </c>
      <c r="C2008" t="s">
        <v>6469</v>
      </c>
      <c r="D2008" t="s">
        <v>6470</v>
      </c>
      <c r="E2008" t="s">
        <v>393</v>
      </c>
      <c r="F2008">
        <v>23</v>
      </c>
      <c r="G2008" t="s">
        <v>352</v>
      </c>
      <c r="H2008">
        <v>22799</v>
      </c>
      <c r="I2008" t="s">
        <v>6426</v>
      </c>
      <c r="J2008" t="s">
        <v>6427</v>
      </c>
      <c r="K2008" t="s">
        <v>6428</v>
      </c>
      <c r="L2008">
        <v>20000614</v>
      </c>
      <c r="M2008" t="s">
        <v>6471</v>
      </c>
      <c r="N2008">
        <v>223509</v>
      </c>
      <c r="P2008">
        <v>1</v>
      </c>
      <c r="Q2008" t="s">
        <v>357</v>
      </c>
      <c r="S2008" t="s">
        <v>358</v>
      </c>
      <c r="X2008" t="s">
        <v>359</v>
      </c>
      <c r="Z2008" t="s">
        <v>360</v>
      </c>
    </row>
    <row r="2009" spans="1:26">
      <c r="A2009" t="s">
        <v>6453</v>
      </c>
      <c r="B2009">
        <v>96906232</v>
      </c>
      <c r="C2009" t="s">
        <v>6451</v>
      </c>
      <c r="D2009" t="s">
        <v>6452</v>
      </c>
      <c r="E2009" t="s">
        <v>393</v>
      </c>
      <c r="F2009">
        <v>23</v>
      </c>
      <c r="G2009" t="s">
        <v>352</v>
      </c>
      <c r="H2009">
        <v>22799</v>
      </c>
      <c r="I2009" t="s">
        <v>6426</v>
      </c>
      <c r="J2009" t="s">
        <v>6427</v>
      </c>
      <c r="K2009" t="s">
        <v>6428</v>
      </c>
      <c r="L2009">
        <v>20000408</v>
      </c>
      <c r="M2009" t="s">
        <v>6453</v>
      </c>
      <c r="N2009">
        <v>223509</v>
      </c>
      <c r="P2009">
        <v>1</v>
      </c>
      <c r="Q2009" t="s">
        <v>357</v>
      </c>
      <c r="S2009" t="s">
        <v>358</v>
      </c>
      <c r="X2009" t="s">
        <v>359</v>
      </c>
      <c r="Z2009" t="s">
        <v>360</v>
      </c>
    </row>
    <row r="2010" spans="1:26">
      <c r="A2010" t="s">
        <v>6447</v>
      </c>
      <c r="B2010">
        <v>73003720</v>
      </c>
      <c r="C2010" t="s">
        <v>6445</v>
      </c>
      <c r="D2010" t="s">
        <v>6446</v>
      </c>
      <c r="E2010" t="s">
        <v>393</v>
      </c>
      <c r="F2010">
        <v>23</v>
      </c>
      <c r="G2010" t="s">
        <v>352</v>
      </c>
      <c r="H2010">
        <v>22799</v>
      </c>
      <c r="I2010" t="s">
        <v>6426</v>
      </c>
      <c r="J2010" t="s">
        <v>6427</v>
      </c>
      <c r="K2010" t="s">
        <v>6428</v>
      </c>
      <c r="L2010">
        <v>20010305</v>
      </c>
      <c r="M2010" t="s">
        <v>6447</v>
      </c>
      <c r="N2010">
        <v>223509</v>
      </c>
      <c r="P2010">
        <v>1</v>
      </c>
      <c r="Q2010" t="s">
        <v>357</v>
      </c>
      <c r="S2010" t="s">
        <v>358</v>
      </c>
      <c r="X2010" t="s">
        <v>359</v>
      </c>
      <c r="Z2010" t="s">
        <v>360</v>
      </c>
    </row>
    <row r="2011" spans="1:26">
      <c r="A2011" t="s">
        <v>6500</v>
      </c>
      <c r="B2011">
        <v>77868339</v>
      </c>
      <c r="C2011" t="s">
        <v>6498</v>
      </c>
      <c r="D2011" t="s">
        <v>6499</v>
      </c>
      <c r="E2011" t="s">
        <v>393</v>
      </c>
      <c r="F2011">
        <v>23</v>
      </c>
      <c r="G2011" t="s">
        <v>352</v>
      </c>
      <c r="H2011">
        <v>22800</v>
      </c>
      <c r="I2011" t="s">
        <v>6476</v>
      </c>
      <c r="J2011" t="s">
        <v>6477</v>
      </c>
      <c r="K2011" t="s">
        <v>6478</v>
      </c>
      <c r="L2011">
        <v>19981202</v>
      </c>
      <c r="M2011" t="s">
        <v>6500</v>
      </c>
      <c r="N2011">
        <v>223510</v>
      </c>
      <c r="P2011">
        <v>3</v>
      </c>
      <c r="Q2011" t="s">
        <v>357</v>
      </c>
      <c r="S2011" t="s">
        <v>835</v>
      </c>
      <c r="X2011" t="s">
        <v>359</v>
      </c>
      <c r="Z2011" t="s">
        <v>360</v>
      </c>
    </row>
    <row r="2012" spans="1:26">
      <c r="A2012" t="s">
        <v>6497</v>
      </c>
      <c r="B2012">
        <v>58405224</v>
      </c>
      <c r="C2012" t="s">
        <v>6495</v>
      </c>
      <c r="D2012" t="s">
        <v>6496</v>
      </c>
      <c r="E2012" t="s">
        <v>351</v>
      </c>
      <c r="F2012">
        <v>23</v>
      </c>
      <c r="G2012" t="s">
        <v>352</v>
      </c>
      <c r="H2012">
        <v>22800</v>
      </c>
      <c r="I2012" t="s">
        <v>6476</v>
      </c>
      <c r="J2012" t="s">
        <v>6477</v>
      </c>
      <c r="K2012" t="s">
        <v>6478</v>
      </c>
      <c r="L2012">
        <v>20000317</v>
      </c>
      <c r="M2012" t="s">
        <v>6497</v>
      </c>
      <c r="N2012">
        <v>223510</v>
      </c>
      <c r="P2012">
        <v>2</v>
      </c>
      <c r="Q2012" t="s">
        <v>357</v>
      </c>
      <c r="S2012" t="s">
        <v>835</v>
      </c>
      <c r="X2012" t="s">
        <v>359</v>
      </c>
      <c r="Z2012" t="s">
        <v>360</v>
      </c>
    </row>
    <row r="2013" spans="1:26">
      <c r="A2013" t="s">
        <v>6505</v>
      </c>
      <c r="B2013">
        <v>77868238</v>
      </c>
      <c r="C2013" t="s">
        <v>6503</v>
      </c>
      <c r="D2013" t="s">
        <v>6504</v>
      </c>
      <c r="E2013" t="s">
        <v>351</v>
      </c>
      <c r="F2013">
        <v>23</v>
      </c>
      <c r="G2013" t="s">
        <v>352</v>
      </c>
      <c r="H2013">
        <v>22800</v>
      </c>
      <c r="I2013" t="s">
        <v>6476</v>
      </c>
      <c r="J2013" t="s">
        <v>6477</v>
      </c>
      <c r="K2013" t="s">
        <v>6478</v>
      </c>
      <c r="L2013">
        <v>19990303</v>
      </c>
      <c r="M2013" t="s">
        <v>6505</v>
      </c>
      <c r="N2013">
        <v>223510</v>
      </c>
      <c r="P2013">
        <v>3</v>
      </c>
      <c r="Q2013" t="s">
        <v>357</v>
      </c>
      <c r="S2013" t="s">
        <v>835</v>
      </c>
      <c r="X2013" t="s">
        <v>359</v>
      </c>
      <c r="Z2013" t="s">
        <v>360</v>
      </c>
    </row>
    <row r="2014" spans="1:26">
      <c r="A2014" t="s">
        <v>6508</v>
      </c>
      <c r="B2014">
        <v>77868541</v>
      </c>
      <c r="C2014" t="s">
        <v>6506</v>
      </c>
      <c r="D2014" t="s">
        <v>6507</v>
      </c>
      <c r="E2014" t="s">
        <v>351</v>
      </c>
      <c r="F2014">
        <v>23</v>
      </c>
      <c r="G2014" t="s">
        <v>352</v>
      </c>
      <c r="H2014">
        <v>22800</v>
      </c>
      <c r="I2014" t="s">
        <v>6476</v>
      </c>
      <c r="J2014" t="s">
        <v>6477</v>
      </c>
      <c r="K2014" t="s">
        <v>6478</v>
      </c>
      <c r="L2014">
        <v>19990325</v>
      </c>
      <c r="M2014" t="s">
        <v>6508</v>
      </c>
      <c r="N2014">
        <v>223510</v>
      </c>
      <c r="P2014">
        <v>3</v>
      </c>
      <c r="Q2014" t="s">
        <v>357</v>
      </c>
      <c r="S2014" t="s">
        <v>835</v>
      </c>
      <c r="X2014" t="s">
        <v>359</v>
      </c>
      <c r="Z2014" t="s">
        <v>360</v>
      </c>
    </row>
    <row r="2015" spans="1:26">
      <c r="A2015" t="s">
        <v>6502</v>
      </c>
      <c r="B2015">
        <v>77868642</v>
      </c>
      <c r="C2015" t="s">
        <v>6501</v>
      </c>
      <c r="D2015" t="s">
        <v>1112</v>
      </c>
      <c r="E2015" t="s">
        <v>351</v>
      </c>
      <c r="F2015">
        <v>23</v>
      </c>
      <c r="G2015" t="s">
        <v>352</v>
      </c>
      <c r="H2015">
        <v>22800</v>
      </c>
      <c r="I2015" t="s">
        <v>6476</v>
      </c>
      <c r="J2015" t="s">
        <v>6477</v>
      </c>
      <c r="K2015" t="s">
        <v>6478</v>
      </c>
      <c r="L2015">
        <v>19980724</v>
      </c>
      <c r="M2015" t="s">
        <v>6502</v>
      </c>
      <c r="N2015">
        <v>223510</v>
      </c>
      <c r="P2015">
        <v>3</v>
      </c>
      <c r="Q2015" t="s">
        <v>357</v>
      </c>
      <c r="S2015" t="s">
        <v>835</v>
      </c>
      <c r="X2015" t="s">
        <v>359</v>
      </c>
      <c r="Z2015" t="s">
        <v>360</v>
      </c>
    </row>
    <row r="2016" spans="1:26">
      <c r="A2016" t="s">
        <v>6479</v>
      </c>
      <c r="B2016">
        <v>77868844</v>
      </c>
      <c r="C2016" t="s">
        <v>6474</v>
      </c>
      <c r="D2016" t="s">
        <v>6475</v>
      </c>
      <c r="E2016" t="s">
        <v>351</v>
      </c>
      <c r="F2016">
        <v>23</v>
      </c>
      <c r="G2016" t="s">
        <v>352</v>
      </c>
      <c r="H2016">
        <v>22800</v>
      </c>
      <c r="I2016" t="s">
        <v>6476</v>
      </c>
      <c r="J2016" t="s">
        <v>6477</v>
      </c>
      <c r="K2016" t="s">
        <v>6478</v>
      </c>
      <c r="L2016">
        <v>19990304</v>
      </c>
      <c r="M2016" t="s">
        <v>6479</v>
      </c>
      <c r="N2016">
        <v>223510</v>
      </c>
      <c r="P2016">
        <v>3</v>
      </c>
      <c r="Q2016" t="s">
        <v>357</v>
      </c>
      <c r="S2016" t="s">
        <v>835</v>
      </c>
      <c r="X2016" t="s">
        <v>359</v>
      </c>
      <c r="Z2016" t="s">
        <v>360</v>
      </c>
    </row>
    <row r="2017" spans="1:26">
      <c r="A2017" t="s">
        <v>6494</v>
      </c>
      <c r="B2017">
        <v>77869239</v>
      </c>
      <c r="C2017" t="s">
        <v>6492</v>
      </c>
      <c r="D2017" t="s">
        <v>6493</v>
      </c>
      <c r="E2017" t="s">
        <v>351</v>
      </c>
      <c r="F2017">
        <v>23</v>
      </c>
      <c r="G2017" t="s">
        <v>352</v>
      </c>
      <c r="H2017">
        <v>22800</v>
      </c>
      <c r="I2017" t="s">
        <v>6476</v>
      </c>
      <c r="J2017" t="s">
        <v>6477</v>
      </c>
      <c r="K2017" t="s">
        <v>6478</v>
      </c>
      <c r="L2017">
        <v>19980826</v>
      </c>
      <c r="M2017" t="s">
        <v>6494</v>
      </c>
      <c r="N2017">
        <v>223510</v>
      </c>
      <c r="P2017">
        <v>3</v>
      </c>
      <c r="Q2017" t="s">
        <v>357</v>
      </c>
      <c r="S2017" t="s">
        <v>835</v>
      </c>
      <c r="X2017" t="s">
        <v>359</v>
      </c>
      <c r="Z2017" t="s">
        <v>360</v>
      </c>
    </row>
    <row r="2018" spans="1:26">
      <c r="A2018" t="s">
        <v>6482</v>
      </c>
      <c r="B2018">
        <v>89924840</v>
      </c>
      <c r="C2018" t="s">
        <v>6480</v>
      </c>
      <c r="D2018" t="s">
        <v>6481</v>
      </c>
      <c r="E2018" t="s">
        <v>351</v>
      </c>
      <c r="F2018">
        <v>23</v>
      </c>
      <c r="G2018" t="s">
        <v>352</v>
      </c>
      <c r="H2018">
        <v>22800</v>
      </c>
      <c r="I2018" t="s">
        <v>6476</v>
      </c>
      <c r="J2018" t="s">
        <v>6477</v>
      </c>
      <c r="K2018" t="s">
        <v>6478</v>
      </c>
      <c r="L2018">
        <v>20000203</v>
      </c>
      <c r="M2018" t="s">
        <v>6482</v>
      </c>
      <c r="N2018">
        <v>223510</v>
      </c>
      <c r="P2018">
        <v>2</v>
      </c>
      <c r="Q2018" t="s">
        <v>357</v>
      </c>
      <c r="S2018" t="s">
        <v>835</v>
      </c>
      <c r="X2018" t="s">
        <v>359</v>
      </c>
      <c r="Z2018" t="s">
        <v>360</v>
      </c>
    </row>
    <row r="2019" spans="1:26">
      <c r="A2019" t="s">
        <v>6488</v>
      </c>
      <c r="B2019">
        <v>89925235</v>
      </c>
      <c r="C2019" t="s">
        <v>6486</v>
      </c>
      <c r="D2019" t="s">
        <v>6487</v>
      </c>
      <c r="E2019" t="s">
        <v>351</v>
      </c>
      <c r="F2019">
        <v>23</v>
      </c>
      <c r="G2019" t="s">
        <v>352</v>
      </c>
      <c r="H2019">
        <v>22800</v>
      </c>
      <c r="I2019" t="s">
        <v>6476</v>
      </c>
      <c r="J2019" t="s">
        <v>6477</v>
      </c>
      <c r="K2019" t="s">
        <v>6478</v>
      </c>
      <c r="L2019">
        <v>20000217</v>
      </c>
      <c r="M2019" t="s">
        <v>6488</v>
      </c>
      <c r="N2019">
        <v>223510</v>
      </c>
      <c r="P2019">
        <v>2</v>
      </c>
      <c r="Q2019" t="s">
        <v>357</v>
      </c>
      <c r="S2019" t="s">
        <v>835</v>
      </c>
      <c r="X2019" t="s">
        <v>359</v>
      </c>
      <c r="Z2019" t="s">
        <v>360</v>
      </c>
    </row>
    <row r="2020" spans="1:26">
      <c r="A2020" t="s">
        <v>6485</v>
      </c>
      <c r="B2020">
        <v>89925639</v>
      </c>
      <c r="C2020" t="s">
        <v>6483</v>
      </c>
      <c r="D2020" t="s">
        <v>6484</v>
      </c>
      <c r="E2020" t="s">
        <v>351</v>
      </c>
      <c r="F2020">
        <v>23</v>
      </c>
      <c r="G2020" t="s">
        <v>352</v>
      </c>
      <c r="H2020">
        <v>22800</v>
      </c>
      <c r="I2020" t="s">
        <v>6476</v>
      </c>
      <c r="J2020" t="s">
        <v>6477</v>
      </c>
      <c r="K2020" t="s">
        <v>6478</v>
      </c>
      <c r="L2020">
        <v>19991231</v>
      </c>
      <c r="M2020" t="s">
        <v>6485</v>
      </c>
      <c r="N2020">
        <v>223510</v>
      </c>
      <c r="P2020">
        <v>2</v>
      </c>
      <c r="Q2020" t="s">
        <v>357</v>
      </c>
      <c r="S2020" t="s">
        <v>835</v>
      </c>
      <c r="X2020" t="s">
        <v>359</v>
      </c>
      <c r="Z2020" t="s">
        <v>360</v>
      </c>
    </row>
    <row r="2021" spans="1:26">
      <c r="A2021" t="s">
        <v>6511</v>
      </c>
      <c r="B2021">
        <v>89926741</v>
      </c>
      <c r="C2021" t="s">
        <v>6509</v>
      </c>
      <c r="D2021" t="s">
        <v>6510</v>
      </c>
      <c r="E2021" t="s">
        <v>351</v>
      </c>
      <c r="F2021">
        <v>23</v>
      </c>
      <c r="G2021" t="s">
        <v>352</v>
      </c>
      <c r="H2021">
        <v>22800</v>
      </c>
      <c r="I2021" t="s">
        <v>6476</v>
      </c>
      <c r="J2021" t="s">
        <v>6477</v>
      </c>
      <c r="K2021" t="s">
        <v>6478</v>
      </c>
      <c r="L2021">
        <v>19990626</v>
      </c>
      <c r="M2021" t="s">
        <v>6511</v>
      </c>
      <c r="N2021">
        <v>223510</v>
      </c>
      <c r="P2021">
        <v>2</v>
      </c>
      <c r="Q2021" t="s">
        <v>357</v>
      </c>
      <c r="S2021" t="s">
        <v>835</v>
      </c>
      <c r="X2021" t="s">
        <v>359</v>
      </c>
      <c r="Z2021" t="s">
        <v>360</v>
      </c>
    </row>
    <row r="2022" spans="1:26">
      <c r="A2022" t="s">
        <v>6491</v>
      </c>
      <c r="B2022">
        <v>96705431</v>
      </c>
      <c r="C2022" t="s">
        <v>6489</v>
      </c>
      <c r="D2022" t="s">
        <v>6490</v>
      </c>
      <c r="E2022" t="s">
        <v>351</v>
      </c>
      <c r="F2022">
        <v>23</v>
      </c>
      <c r="G2022" t="s">
        <v>352</v>
      </c>
      <c r="H2022">
        <v>22800</v>
      </c>
      <c r="I2022" t="s">
        <v>6476</v>
      </c>
      <c r="J2022" t="s">
        <v>6477</v>
      </c>
      <c r="K2022" t="s">
        <v>6478</v>
      </c>
      <c r="L2022">
        <v>19991011</v>
      </c>
      <c r="M2022" t="s">
        <v>6491</v>
      </c>
      <c r="N2022">
        <v>223510</v>
      </c>
      <c r="P2022">
        <v>2</v>
      </c>
      <c r="Q2022" t="s">
        <v>357</v>
      </c>
      <c r="S2022" t="s">
        <v>835</v>
      </c>
      <c r="X2022" t="s">
        <v>359</v>
      </c>
      <c r="Z2022" t="s">
        <v>360</v>
      </c>
    </row>
    <row r="2023" spans="1:26">
      <c r="A2023" t="s">
        <v>7486</v>
      </c>
      <c r="B2023">
        <v>50277930</v>
      </c>
      <c r="C2023" t="s">
        <v>7484</v>
      </c>
      <c r="D2023" t="s">
        <v>7485</v>
      </c>
      <c r="E2023" t="s">
        <v>393</v>
      </c>
      <c r="F2023">
        <v>23</v>
      </c>
      <c r="G2023" t="s">
        <v>352</v>
      </c>
      <c r="H2023">
        <v>22801</v>
      </c>
      <c r="I2023" t="s">
        <v>7454</v>
      </c>
      <c r="J2023" t="s">
        <v>7455</v>
      </c>
      <c r="K2023" t="s">
        <v>7456</v>
      </c>
      <c r="L2023">
        <v>20000310</v>
      </c>
      <c r="M2023" t="s">
        <v>7486</v>
      </c>
      <c r="N2023">
        <v>223511</v>
      </c>
      <c r="P2023">
        <v>2</v>
      </c>
      <c r="Q2023" t="s">
        <v>357</v>
      </c>
      <c r="S2023" t="s">
        <v>507</v>
      </c>
      <c r="X2023" t="s">
        <v>359</v>
      </c>
      <c r="Z2023" t="s">
        <v>360</v>
      </c>
    </row>
    <row r="2024" spans="1:26">
      <c r="A2024" t="s">
        <v>7466</v>
      </c>
      <c r="B2024">
        <v>74683331</v>
      </c>
      <c r="C2024" t="s">
        <v>7464</v>
      </c>
      <c r="D2024" t="s">
        <v>7465</v>
      </c>
      <c r="E2024" t="s">
        <v>393</v>
      </c>
      <c r="F2024">
        <v>23</v>
      </c>
      <c r="G2024" t="s">
        <v>352</v>
      </c>
      <c r="H2024">
        <v>22801</v>
      </c>
      <c r="I2024" t="s">
        <v>7454</v>
      </c>
      <c r="J2024" t="s">
        <v>7455</v>
      </c>
      <c r="K2024" t="s">
        <v>7456</v>
      </c>
      <c r="L2024">
        <v>19980519</v>
      </c>
      <c r="M2024" t="s">
        <v>7466</v>
      </c>
      <c r="N2024">
        <v>223511</v>
      </c>
      <c r="P2024">
        <v>3</v>
      </c>
      <c r="Q2024" t="s">
        <v>357</v>
      </c>
      <c r="S2024" t="s">
        <v>507</v>
      </c>
      <c r="X2024" t="s">
        <v>359</v>
      </c>
      <c r="Z2024" t="s">
        <v>360</v>
      </c>
    </row>
    <row r="2025" spans="1:26">
      <c r="A2025" t="s">
        <v>7489</v>
      </c>
      <c r="B2025">
        <v>82177934</v>
      </c>
      <c r="C2025" t="s">
        <v>7487</v>
      </c>
      <c r="D2025" t="s">
        <v>7488</v>
      </c>
      <c r="E2025" t="s">
        <v>393</v>
      </c>
      <c r="F2025">
        <v>23</v>
      </c>
      <c r="G2025" t="s">
        <v>352</v>
      </c>
      <c r="H2025">
        <v>22801</v>
      </c>
      <c r="I2025" t="s">
        <v>7454</v>
      </c>
      <c r="J2025" t="s">
        <v>7455</v>
      </c>
      <c r="K2025" t="s">
        <v>7456</v>
      </c>
      <c r="L2025">
        <v>19981231</v>
      </c>
      <c r="M2025" t="s">
        <v>7489</v>
      </c>
      <c r="N2025">
        <v>223511</v>
      </c>
      <c r="P2025">
        <v>3</v>
      </c>
      <c r="Q2025" t="s">
        <v>357</v>
      </c>
      <c r="S2025" t="s">
        <v>507</v>
      </c>
      <c r="X2025" t="s">
        <v>359</v>
      </c>
      <c r="Z2025" t="s">
        <v>360</v>
      </c>
    </row>
    <row r="2026" spans="1:26">
      <c r="A2026" t="s">
        <v>7516</v>
      </c>
      <c r="B2026">
        <v>89007125</v>
      </c>
      <c r="C2026" t="s">
        <v>7514</v>
      </c>
      <c r="D2026" t="s">
        <v>7515</v>
      </c>
      <c r="E2026" t="s">
        <v>393</v>
      </c>
      <c r="F2026">
        <v>23</v>
      </c>
      <c r="G2026" t="s">
        <v>352</v>
      </c>
      <c r="H2026">
        <v>22801</v>
      </c>
      <c r="I2026" t="s">
        <v>7454</v>
      </c>
      <c r="J2026" t="s">
        <v>7455</v>
      </c>
      <c r="K2026" t="s">
        <v>7456</v>
      </c>
      <c r="L2026">
        <v>19990418</v>
      </c>
      <c r="M2026" t="s">
        <v>7516</v>
      </c>
      <c r="N2026">
        <v>223511</v>
      </c>
      <c r="P2026">
        <v>2</v>
      </c>
      <c r="Q2026" t="s">
        <v>357</v>
      </c>
      <c r="S2026" t="s">
        <v>507</v>
      </c>
      <c r="X2026" t="s">
        <v>359</v>
      </c>
      <c r="Z2026" t="s">
        <v>360</v>
      </c>
    </row>
    <row r="2027" spans="1:26">
      <c r="A2027" t="s">
        <v>7498</v>
      </c>
      <c r="B2027">
        <v>60346221</v>
      </c>
      <c r="C2027" t="s">
        <v>7496</v>
      </c>
      <c r="D2027" t="s">
        <v>7497</v>
      </c>
      <c r="E2027" t="s">
        <v>393</v>
      </c>
      <c r="F2027">
        <v>23</v>
      </c>
      <c r="G2027" t="s">
        <v>352</v>
      </c>
      <c r="H2027">
        <v>22801</v>
      </c>
      <c r="I2027" t="s">
        <v>7454</v>
      </c>
      <c r="J2027" t="s">
        <v>7455</v>
      </c>
      <c r="K2027" t="s">
        <v>7456</v>
      </c>
      <c r="L2027">
        <v>20010222</v>
      </c>
      <c r="M2027" t="s">
        <v>7498</v>
      </c>
      <c r="N2027">
        <v>223511</v>
      </c>
      <c r="P2027">
        <v>1</v>
      </c>
      <c r="Q2027" t="s">
        <v>357</v>
      </c>
      <c r="S2027" t="s">
        <v>507</v>
      </c>
      <c r="X2027" t="s">
        <v>359</v>
      </c>
      <c r="Z2027" t="s">
        <v>360</v>
      </c>
    </row>
    <row r="2028" spans="1:26">
      <c r="A2028" t="s">
        <v>7460</v>
      </c>
      <c r="B2028">
        <v>98724434</v>
      </c>
      <c r="C2028" t="s">
        <v>7458</v>
      </c>
      <c r="D2028" t="s">
        <v>7459</v>
      </c>
      <c r="E2028" t="s">
        <v>393</v>
      </c>
      <c r="F2028">
        <v>23</v>
      </c>
      <c r="G2028" t="s">
        <v>352</v>
      </c>
      <c r="H2028">
        <v>22801</v>
      </c>
      <c r="I2028" t="s">
        <v>7454</v>
      </c>
      <c r="J2028" t="s">
        <v>7455</v>
      </c>
      <c r="K2028" t="s">
        <v>7456</v>
      </c>
      <c r="L2028">
        <v>20000627</v>
      </c>
      <c r="M2028" t="s">
        <v>7460</v>
      </c>
      <c r="N2028">
        <v>223511</v>
      </c>
      <c r="P2028">
        <v>1</v>
      </c>
      <c r="Q2028" t="s">
        <v>357</v>
      </c>
      <c r="S2028" t="s">
        <v>507</v>
      </c>
      <c r="X2028" t="s">
        <v>359</v>
      </c>
      <c r="Z2028" t="s">
        <v>360</v>
      </c>
    </row>
    <row r="2029" spans="1:26">
      <c r="A2029" t="s">
        <v>7501</v>
      </c>
      <c r="B2029">
        <v>98724939</v>
      </c>
      <c r="C2029" t="s">
        <v>7499</v>
      </c>
      <c r="D2029" t="s">
        <v>7500</v>
      </c>
      <c r="E2029" t="s">
        <v>393</v>
      </c>
      <c r="F2029">
        <v>23</v>
      </c>
      <c r="G2029" t="s">
        <v>352</v>
      </c>
      <c r="H2029">
        <v>22801</v>
      </c>
      <c r="I2029" t="s">
        <v>7454</v>
      </c>
      <c r="J2029" t="s">
        <v>7455</v>
      </c>
      <c r="K2029" t="s">
        <v>7456</v>
      </c>
      <c r="L2029">
        <v>20000913</v>
      </c>
      <c r="M2029" t="s">
        <v>7501</v>
      </c>
      <c r="N2029">
        <v>223511</v>
      </c>
      <c r="P2029">
        <v>1</v>
      </c>
      <c r="Q2029" t="s">
        <v>357</v>
      </c>
      <c r="S2029" t="s">
        <v>507</v>
      </c>
      <c r="X2029" t="s">
        <v>359</v>
      </c>
      <c r="Z2029" t="s">
        <v>360</v>
      </c>
    </row>
    <row r="2030" spans="1:26">
      <c r="A2030" t="s">
        <v>7463</v>
      </c>
      <c r="B2030">
        <v>98725637</v>
      </c>
      <c r="C2030" t="s">
        <v>7461</v>
      </c>
      <c r="D2030" t="s">
        <v>7462</v>
      </c>
      <c r="E2030" t="s">
        <v>393</v>
      </c>
      <c r="F2030">
        <v>23</v>
      </c>
      <c r="G2030" t="s">
        <v>352</v>
      </c>
      <c r="H2030">
        <v>22801</v>
      </c>
      <c r="I2030" t="s">
        <v>7454</v>
      </c>
      <c r="J2030" t="s">
        <v>7455</v>
      </c>
      <c r="K2030" t="s">
        <v>7456</v>
      </c>
      <c r="L2030">
        <v>20000609</v>
      </c>
      <c r="M2030" t="s">
        <v>7463</v>
      </c>
      <c r="N2030">
        <v>223511</v>
      </c>
      <c r="P2030">
        <v>1</v>
      </c>
      <c r="Q2030" t="s">
        <v>357</v>
      </c>
      <c r="S2030" t="s">
        <v>507</v>
      </c>
      <c r="X2030" t="s">
        <v>359</v>
      </c>
      <c r="Z2030" t="s">
        <v>360</v>
      </c>
    </row>
    <row r="2031" spans="1:26">
      <c r="A2031" t="s">
        <v>7504</v>
      </c>
      <c r="B2031">
        <v>63623525</v>
      </c>
      <c r="C2031" t="s">
        <v>7502</v>
      </c>
      <c r="D2031" t="s">
        <v>7503</v>
      </c>
      <c r="E2031" t="s">
        <v>351</v>
      </c>
      <c r="F2031">
        <v>23</v>
      </c>
      <c r="G2031" t="s">
        <v>352</v>
      </c>
      <c r="H2031">
        <v>22801</v>
      </c>
      <c r="I2031" t="s">
        <v>7454</v>
      </c>
      <c r="J2031" t="s">
        <v>7455</v>
      </c>
      <c r="K2031" t="s">
        <v>7456</v>
      </c>
      <c r="L2031">
        <v>20001221</v>
      </c>
      <c r="M2031" t="s">
        <v>7504</v>
      </c>
      <c r="N2031">
        <v>223511</v>
      </c>
      <c r="P2031">
        <v>1</v>
      </c>
      <c r="Q2031" t="s">
        <v>357</v>
      </c>
      <c r="S2031" t="s">
        <v>507</v>
      </c>
      <c r="X2031" t="s">
        <v>359</v>
      </c>
      <c r="Z2031" t="s">
        <v>360</v>
      </c>
    </row>
    <row r="2032" spans="1:26">
      <c r="A2032" t="s">
        <v>7472</v>
      </c>
      <c r="B2032">
        <v>64866434</v>
      </c>
      <c r="C2032" t="s">
        <v>7470</v>
      </c>
      <c r="D2032" t="s">
        <v>7471</v>
      </c>
      <c r="E2032" t="s">
        <v>351</v>
      </c>
      <c r="F2032">
        <v>23</v>
      </c>
      <c r="G2032" t="s">
        <v>352</v>
      </c>
      <c r="H2032">
        <v>22801</v>
      </c>
      <c r="I2032" t="s">
        <v>7454</v>
      </c>
      <c r="J2032" t="s">
        <v>7455</v>
      </c>
      <c r="K2032" t="s">
        <v>7456</v>
      </c>
      <c r="L2032">
        <v>20010117</v>
      </c>
      <c r="M2032" t="s">
        <v>7472</v>
      </c>
      <c r="N2032">
        <v>223511</v>
      </c>
      <c r="P2032">
        <v>1</v>
      </c>
      <c r="Q2032" t="s">
        <v>357</v>
      </c>
      <c r="S2032" t="s">
        <v>507</v>
      </c>
      <c r="X2032" t="s">
        <v>359</v>
      </c>
      <c r="Z2032" t="s">
        <v>360</v>
      </c>
    </row>
    <row r="2033" spans="1:26">
      <c r="A2033" t="s">
        <v>7495</v>
      </c>
      <c r="B2033">
        <v>67104523</v>
      </c>
      <c r="C2033" t="s">
        <v>7493</v>
      </c>
      <c r="D2033" t="s">
        <v>7494</v>
      </c>
      <c r="E2033" t="s">
        <v>351</v>
      </c>
      <c r="F2033">
        <v>23</v>
      </c>
      <c r="G2033" t="s">
        <v>352</v>
      </c>
      <c r="H2033">
        <v>22801</v>
      </c>
      <c r="I2033" t="s">
        <v>7454</v>
      </c>
      <c r="J2033" t="s">
        <v>7455</v>
      </c>
      <c r="K2033" t="s">
        <v>7456</v>
      </c>
      <c r="L2033">
        <v>20000403</v>
      </c>
      <c r="M2033" t="s">
        <v>7495</v>
      </c>
      <c r="N2033">
        <v>223511</v>
      </c>
      <c r="P2033">
        <v>1</v>
      </c>
      <c r="Q2033" t="s">
        <v>357</v>
      </c>
      <c r="S2033" t="s">
        <v>507</v>
      </c>
      <c r="X2033" t="s">
        <v>359</v>
      </c>
      <c r="Z2033" t="s">
        <v>360</v>
      </c>
    </row>
    <row r="2034" spans="1:26">
      <c r="A2034" t="s">
        <v>7469</v>
      </c>
      <c r="B2034">
        <v>98556033</v>
      </c>
      <c r="C2034" t="s">
        <v>7467</v>
      </c>
      <c r="D2034" t="s">
        <v>7468</v>
      </c>
      <c r="E2034" t="s">
        <v>351</v>
      </c>
      <c r="F2034">
        <v>23</v>
      </c>
      <c r="G2034" t="s">
        <v>352</v>
      </c>
      <c r="H2034">
        <v>22801</v>
      </c>
      <c r="I2034" t="s">
        <v>7454</v>
      </c>
      <c r="J2034" t="s">
        <v>7455</v>
      </c>
      <c r="K2034" t="s">
        <v>7456</v>
      </c>
      <c r="L2034">
        <v>20000719</v>
      </c>
      <c r="M2034" t="s">
        <v>7469</v>
      </c>
      <c r="N2034">
        <v>223511</v>
      </c>
      <c r="P2034">
        <v>1</v>
      </c>
      <c r="Q2034" t="s">
        <v>357</v>
      </c>
      <c r="S2034" t="s">
        <v>507</v>
      </c>
      <c r="X2034" t="s">
        <v>359</v>
      </c>
      <c r="Z2034" t="s">
        <v>360</v>
      </c>
    </row>
    <row r="2035" spans="1:26">
      <c r="A2035" t="s">
        <v>7510</v>
      </c>
      <c r="B2035">
        <v>98721835</v>
      </c>
      <c r="C2035" t="s">
        <v>7508</v>
      </c>
      <c r="D2035" t="s">
        <v>7509</v>
      </c>
      <c r="E2035" t="s">
        <v>351</v>
      </c>
      <c r="F2035">
        <v>23</v>
      </c>
      <c r="G2035" t="s">
        <v>352</v>
      </c>
      <c r="H2035">
        <v>22801</v>
      </c>
      <c r="I2035" t="s">
        <v>7454</v>
      </c>
      <c r="J2035" t="s">
        <v>7455</v>
      </c>
      <c r="K2035" t="s">
        <v>7456</v>
      </c>
      <c r="L2035">
        <v>20000719</v>
      </c>
      <c r="M2035" t="s">
        <v>7510</v>
      </c>
      <c r="N2035">
        <v>223511</v>
      </c>
      <c r="P2035">
        <v>1</v>
      </c>
      <c r="Q2035" t="s">
        <v>357</v>
      </c>
      <c r="S2035" t="s">
        <v>507</v>
      </c>
      <c r="X2035" t="s">
        <v>359</v>
      </c>
      <c r="Z2035" t="s">
        <v>360</v>
      </c>
    </row>
    <row r="2036" spans="1:26">
      <c r="A2036" t="s">
        <v>7478</v>
      </c>
      <c r="B2036">
        <v>98723433</v>
      </c>
      <c r="C2036" t="s">
        <v>7476</v>
      </c>
      <c r="D2036" t="s">
        <v>7477</v>
      </c>
      <c r="E2036" t="s">
        <v>351</v>
      </c>
      <c r="F2036">
        <v>23</v>
      </c>
      <c r="G2036" t="s">
        <v>352</v>
      </c>
      <c r="H2036">
        <v>22801</v>
      </c>
      <c r="I2036" t="s">
        <v>7454</v>
      </c>
      <c r="J2036" t="s">
        <v>7455</v>
      </c>
      <c r="K2036" t="s">
        <v>7456</v>
      </c>
      <c r="L2036">
        <v>19990405</v>
      </c>
      <c r="M2036" t="s">
        <v>7478</v>
      </c>
      <c r="N2036">
        <v>223511</v>
      </c>
      <c r="P2036">
        <v>2</v>
      </c>
      <c r="Q2036" t="s">
        <v>357</v>
      </c>
      <c r="S2036" t="s">
        <v>507</v>
      </c>
      <c r="X2036" t="s">
        <v>359</v>
      </c>
      <c r="Z2036" t="s">
        <v>360</v>
      </c>
    </row>
    <row r="2037" spans="1:26">
      <c r="A2037" t="s">
        <v>7492</v>
      </c>
      <c r="B2037">
        <v>39962635</v>
      </c>
      <c r="C2037" t="s">
        <v>7490</v>
      </c>
      <c r="D2037" t="s">
        <v>7491</v>
      </c>
      <c r="E2037" t="s">
        <v>351</v>
      </c>
      <c r="F2037">
        <v>23</v>
      </c>
      <c r="G2037" t="s">
        <v>352</v>
      </c>
      <c r="H2037">
        <v>22801</v>
      </c>
      <c r="I2037" t="s">
        <v>7454</v>
      </c>
      <c r="J2037" t="s">
        <v>7455</v>
      </c>
      <c r="K2037" t="s">
        <v>7456</v>
      </c>
      <c r="L2037">
        <v>19980821</v>
      </c>
      <c r="M2037" t="s">
        <v>7492</v>
      </c>
      <c r="N2037">
        <v>223511</v>
      </c>
      <c r="P2037">
        <v>3</v>
      </c>
      <c r="Q2037" t="s">
        <v>357</v>
      </c>
      <c r="S2037" t="s">
        <v>507</v>
      </c>
      <c r="X2037" t="s">
        <v>359</v>
      </c>
      <c r="Z2037" t="s">
        <v>360</v>
      </c>
    </row>
    <row r="2038" spans="1:26">
      <c r="A2038" t="s">
        <v>7513</v>
      </c>
      <c r="B2038">
        <v>53046826</v>
      </c>
      <c r="C2038" t="s">
        <v>7511</v>
      </c>
      <c r="D2038" t="s">
        <v>7512</v>
      </c>
      <c r="E2038" t="s">
        <v>351</v>
      </c>
      <c r="F2038">
        <v>23</v>
      </c>
      <c r="G2038" t="s">
        <v>352</v>
      </c>
      <c r="H2038">
        <v>22801</v>
      </c>
      <c r="I2038" t="s">
        <v>7454</v>
      </c>
      <c r="J2038" t="s">
        <v>7455</v>
      </c>
      <c r="K2038" t="s">
        <v>7456</v>
      </c>
      <c r="L2038">
        <v>19990620</v>
      </c>
      <c r="M2038" t="s">
        <v>7513</v>
      </c>
      <c r="N2038">
        <v>223511</v>
      </c>
      <c r="P2038">
        <v>2</v>
      </c>
      <c r="Q2038" t="s">
        <v>357</v>
      </c>
      <c r="S2038" t="s">
        <v>507</v>
      </c>
      <c r="X2038" t="s">
        <v>359</v>
      </c>
      <c r="Z2038" t="s">
        <v>360</v>
      </c>
    </row>
    <row r="2039" spans="1:26">
      <c r="A2039" t="s">
        <v>7483</v>
      </c>
      <c r="B2039">
        <v>73385834</v>
      </c>
      <c r="C2039" t="s">
        <v>7482</v>
      </c>
      <c r="D2039" t="s">
        <v>2035</v>
      </c>
      <c r="E2039" t="s">
        <v>351</v>
      </c>
      <c r="F2039">
        <v>23</v>
      </c>
      <c r="G2039" t="s">
        <v>352</v>
      </c>
      <c r="H2039">
        <v>22801</v>
      </c>
      <c r="I2039" t="s">
        <v>7454</v>
      </c>
      <c r="J2039" t="s">
        <v>7455</v>
      </c>
      <c r="K2039" t="s">
        <v>7456</v>
      </c>
      <c r="L2039">
        <v>19990402</v>
      </c>
      <c r="M2039" t="s">
        <v>7483</v>
      </c>
      <c r="N2039">
        <v>223511</v>
      </c>
      <c r="P2039">
        <v>2</v>
      </c>
      <c r="Q2039" t="s">
        <v>357</v>
      </c>
      <c r="S2039" t="s">
        <v>507</v>
      </c>
      <c r="X2039" t="s">
        <v>359</v>
      </c>
      <c r="Z2039" t="s">
        <v>360</v>
      </c>
    </row>
    <row r="2040" spans="1:26">
      <c r="A2040" t="s">
        <v>7475</v>
      </c>
      <c r="B2040">
        <v>74679235</v>
      </c>
      <c r="C2040" t="s">
        <v>7473</v>
      </c>
      <c r="D2040" t="s">
        <v>7474</v>
      </c>
      <c r="E2040" t="s">
        <v>351</v>
      </c>
      <c r="F2040">
        <v>23</v>
      </c>
      <c r="G2040" t="s">
        <v>352</v>
      </c>
      <c r="H2040">
        <v>22801</v>
      </c>
      <c r="I2040" t="s">
        <v>7454</v>
      </c>
      <c r="J2040" t="s">
        <v>7455</v>
      </c>
      <c r="K2040" t="s">
        <v>7456</v>
      </c>
      <c r="L2040">
        <v>19990203</v>
      </c>
      <c r="M2040" t="s">
        <v>7475</v>
      </c>
      <c r="N2040">
        <v>223511</v>
      </c>
      <c r="P2040">
        <v>3</v>
      </c>
      <c r="Q2040" t="s">
        <v>357</v>
      </c>
      <c r="S2040" t="s">
        <v>507</v>
      </c>
      <c r="X2040" t="s">
        <v>359</v>
      </c>
      <c r="Z2040" t="s">
        <v>360</v>
      </c>
    </row>
    <row r="2041" spans="1:26">
      <c r="A2041" t="s">
        <v>7481</v>
      </c>
      <c r="B2041">
        <v>74682330</v>
      </c>
      <c r="C2041" t="s">
        <v>7479</v>
      </c>
      <c r="D2041" t="s">
        <v>7480</v>
      </c>
      <c r="E2041" t="s">
        <v>351</v>
      </c>
      <c r="F2041">
        <v>23</v>
      </c>
      <c r="G2041" t="s">
        <v>352</v>
      </c>
      <c r="H2041">
        <v>22801</v>
      </c>
      <c r="I2041" t="s">
        <v>7454</v>
      </c>
      <c r="J2041" t="s">
        <v>7455</v>
      </c>
      <c r="K2041" t="s">
        <v>7456</v>
      </c>
      <c r="L2041">
        <v>19981224</v>
      </c>
      <c r="M2041" t="s">
        <v>7481</v>
      </c>
      <c r="N2041">
        <v>223511</v>
      </c>
      <c r="P2041">
        <v>3</v>
      </c>
      <c r="Q2041" t="s">
        <v>357</v>
      </c>
      <c r="S2041" t="s">
        <v>507</v>
      </c>
      <c r="X2041" t="s">
        <v>359</v>
      </c>
      <c r="Z2041" t="s">
        <v>360</v>
      </c>
    </row>
    <row r="2042" spans="1:26">
      <c r="A2042" t="s">
        <v>7507</v>
      </c>
      <c r="B2042">
        <v>89006326</v>
      </c>
      <c r="C2042" t="s">
        <v>7505</v>
      </c>
      <c r="D2042" t="s">
        <v>7506</v>
      </c>
      <c r="E2042" t="s">
        <v>351</v>
      </c>
      <c r="F2042">
        <v>23</v>
      </c>
      <c r="G2042" t="s">
        <v>352</v>
      </c>
      <c r="H2042">
        <v>22801</v>
      </c>
      <c r="I2042" t="s">
        <v>7454</v>
      </c>
      <c r="J2042" t="s">
        <v>7455</v>
      </c>
      <c r="K2042" t="s">
        <v>7456</v>
      </c>
      <c r="L2042">
        <v>19990909</v>
      </c>
      <c r="M2042" t="s">
        <v>7507</v>
      </c>
      <c r="N2042">
        <v>223511</v>
      </c>
      <c r="P2042">
        <v>2</v>
      </c>
      <c r="Q2042" t="s">
        <v>357</v>
      </c>
      <c r="S2042" t="s">
        <v>507</v>
      </c>
      <c r="X2042" t="s">
        <v>359</v>
      </c>
      <c r="Z2042" t="s">
        <v>360</v>
      </c>
    </row>
    <row r="2043" spans="1:26">
      <c r="A2043" t="s">
        <v>7457</v>
      </c>
      <c r="B2043">
        <v>89006427</v>
      </c>
      <c r="C2043" t="s">
        <v>7452</v>
      </c>
      <c r="D2043" t="s">
        <v>7453</v>
      </c>
      <c r="E2043" t="s">
        <v>351</v>
      </c>
      <c r="F2043">
        <v>23</v>
      </c>
      <c r="G2043" t="s">
        <v>352</v>
      </c>
      <c r="H2043">
        <v>22801</v>
      </c>
      <c r="I2043" t="s">
        <v>7454</v>
      </c>
      <c r="J2043" t="s">
        <v>7455</v>
      </c>
      <c r="K2043" t="s">
        <v>7456</v>
      </c>
      <c r="L2043">
        <v>20000107</v>
      </c>
      <c r="M2043" t="s">
        <v>7457</v>
      </c>
      <c r="N2043">
        <v>223511</v>
      </c>
      <c r="P2043">
        <v>2</v>
      </c>
      <c r="Q2043" t="s">
        <v>357</v>
      </c>
      <c r="S2043" t="s">
        <v>507</v>
      </c>
      <c r="X2043" t="s">
        <v>359</v>
      </c>
      <c r="Z2043" t="s">
        <v>360</v>
      </c>
    </row>
    <row r="2044" spans="1:26">
      <c r="A2044" t="s">
        <v>5945</v>
      </c>
      <c r="B2044">
        <v>39743127</v>
      </c>
      <c r="C2044" t="s">
        <v>5943</v>
      </c>
      <c r="D2044" t="s">
        <v>5944</v>
      </c>
      <c r="E2044" t="s">
        <v>393</v>
      </c>
      <c r="F2044">
        <v>23</v>
      </c>
      <c r="G2044" t="s">
        <v>352</v>
      </c>
      <c r="H2044">
        <v>22802</v>
      </c>
      <c r="I2044" t="s">
        <v>5791</v>
      </c>
      <c r="J2044" t="s">
        <v>5792</v>
      </c>
      <c r="K2044" t="s">
        <v>5793</v>
      </c>
      <c r="L2044">
        <v>19990201</v>
      </c>
      <c r="M2044" t="s">
        <v>5945</v>
      </c>
      <c r="N2044">
        <v>223512</v>
      </c>
      <c r="P2044">
        <v>3</v>
      </c>
      <c r="Q2044" t="s">
        <v>357</v>
      </c>
      <c r="S2044" t="s">
        <v>835</v>
      </c>
      <c r="X2044" t="s">
        <v>359</v>
      </c>
      <c r="Z2044" t="s">
        <v>360</v>
      </c>
    </row>
    <row r="2045" spans="1:26">
      <c r="A2045" t="s">
        <v>5909</v>
      </c>
      <c r="B2045">
        <v>39845332</v>
      </c>
      <c r="C2045" t="s">
        <v>5907</v>
      </c>
      <c r="D2045" t="s">
        <v>5908</v>
      </c>
      <c r="E2045" t="s">
        <v>393</v>
      </c>
      <c r="F2045">
        <v>23</v>
      </c>
      <c r="G2045" t="s">
        <v>352</v>
      </c>
      <c r="H2045">
        <v>22802</v>
      </c>
      <c r="I2045" t="s">
        <v>5791</v>
      </c>
      <c r="J2045" t="s">
        <v>5792</v>
      </c>
      <c r="K2045" t="s">
        <v>5793</v>
      </c>
      <c r="L2045">
        <v>19981106</v>
      </c>
      <c r="M2045" t="s">
        <v>5909</v>
      </c>
      <c r="N2045">
        <v>223512</v>
      </c>
      <c r="P2045">
        <v>3</v>
      </c>
      <c r="Q2045" t="s">
        <v>357</v>
      </c>
      <c r="S2045" t="s">
        <v>835</v>
      </c>
      <c r="X2045" t="s">
        <v>359</v>
      </c>
      <c r="Z2045" t="s">
        <v>360</v>
      </c>
    </row>
    <row r="2046" spans="1:26">
      <c r="A2046" t="s">
        <v>5978</v>
      </c>
      <c r="B2046">
        <v>39877539</v>
      </c>
      <c r="C2046" t="s">
        <v>5976</v>
      </c>
      <c r="D2046" t="s">
        <v>5977</v>
      </c>
      <c r="E2046" t="s">
        <v>393</v>
      </c>
      <c r="F2046">
        <v>23</v>
      </c>
      <c r="G2046" t="s">
        <v>352</v>
      </c>
      <c r="H2046">
        <v>22802</v>
      </c>
      <c r="I2046" t="s">
        <v>5791</v>
      </c>
      <c r="J2046" t="s">
        <v>5792</v>
      </c>
      <c r="K2046" t="s">
        <v>5793</v>
      </c>
      <c r="L2046">
        <v>19990104</v>
      </c>
      <c r="M2046" t="s">
        <v>5978</v>
      </c>
      <c r="N2046">
        <v>223512</v>
      </c>
      <c r="P2046">
        <v>3</v>
      </c>
      <c r="Q2046" t="s">
        <v>357</v>
      </c>
      <c r="S2046" t="s">
        <v>835</v>
      </c>
      <c r="X2046" t="s">
        <v>359</v>
      </c>
      <c r="Z2046" t="s">
        <v>360</v>
      </c>
    </row>
    <row r="2047" spans="1:26">
      <c r="A2047" t="s">
        <v>5957</v>
      </c>
      <c r="B2047">
        <v>45527629</v>
      </c>
      <c r="C2047" t="s">
        <v>5955</v>
      </c>
      <c r="D2047" t="s">
        <v>5956</v>
      </c>
      <c r="E2047" t="s">
        <v>393</v>
      </c>
      <c r="F2047">
        <v>23</v>
      </c>
      <c r="G2047" t="s">
        <v>352</v>
      </c>
      <c r="H2047">
        <v>22802</v>
      </c>
      <c r="I2047" t="s">
        <v>5791</v>
      </c>
      <c r="J2047" t="s">
        <v>5792</v>
      </c>
      <c r="K2047" t="s">
        <v>5793</v>
      </c>
      <c r="L2047">
        <v>19990706</v>
      </c>
      <c r="M2047" t="s">
        <v>5957</v>
      </c>
      <c r="N2047">
        <v>223512</v>
      </c>
      <c r="P2047">
        <v>2</v>
      </c>
      <c r="Q2047" t="s">
        <v>357</v>
      </c>
      <c r="S2047" t="s">
        <v>835</v>
      </c>
      <c r="X2047" t="s">
        <v>359</v>
      </c>
      <c r="Z2047" t="s">
        <v>360</v>
      </c>
    </row>
    <row r="2048" spans="1:26">
      <c r="A2048" t="s">
        <v>5921</v>
      </c>
      <c r="B2048">
        <v>45540220</v>
      </c>
      <c r="C2048" t="s">
        <v>5919</v>
      </c>
      <c r="D2048" t="s">
        <v>5920</v>
      </c>
      <c r="E2048" t="s">
        <v>393</v>
      </c>
      <c r="F2048">
        <v>23</v>
      </c>
      <c r="G2048" t="s">
        <v>352</v>
      </c>
      <c r="H2048">
        <v>22802</v>
      </c>
      <c r="I2048" t="s">
        <v>5791</v>
      </c>
      <c r="J2048" t="s">
        <v>5792</v>
      </c>
      <c r="K2048" t="s">
        <v>5793</v>
      </c>
      <c r="L2048">
        <v>19990609</v>
      </c>
      <c r="M2048" t="s">
        <v>5921</v>
      </c>
      <c r="N2048">
        <v>223512</v>
      </c>
      <c r="P2048">
        <v>2</v>
      </c>
      <c r="Q2048" t="s">
        <v>357</v>
      </c>
      <c r="S2048" t="s">
        <v>835</v>
      </c>
      <c r="X2048" t="s">
        <v>359</v>
      </c>
      <c r="Z2048" t="s">
        <v>360</v>
      </c>
    </row>
    <row r="2049" spans="1:26">
      <c r="A2049" t="s">
        <v>6001</v>
      </c>
      <c r="B2049">
        <v>45740121</v>
      </c>
      <c r="C2049" t="s">
        <v>5999</v>
      </c>
      <c r="D2049" t="s">
        <v>6000</v>
      </c>
      <c r="E2049" t="s">
        <v>393</v>
      </c>
      <c r="F2049">
        <v>23</v>
      </c>
      <c r="G2049" t="s">
        <v>352</v>
      </c>
      <c r="H2049">
        <v>22802</v>
      </c>
      <c r="I2049" t="s">
        <v>5791</v>
      </c>
      <c r="J2049" t="s">
        <v>5792</v>
      </c>
      <c r="K2049" t="s">
        <v>5793</v>
      </c>
      <c r="L2049">
        <v>19981203</v>
      </c>
      <c r="M2049" t="s">
        <v>6001</v>
      </c>
      <c r="N2049">
        <v>223512</v>
      </c>
      <c r="P2049">
        <v>3</v>
      </c>
      <c r="Q2049" t="s">
        <v>357</v>
      </c>
      <c r="S2049" t="s">
        <v>835</v>
      </c>
      <c r="X2049" t="s">
        <v>359</v>
      </c>
      <c r="Z2049" t="s">
        <v>360</v>
      </c>
    </row>
    <row r="2050" spans="1:26">
      <c r="A2050" t="s">
        <v>5846</v>
      </c>
      <c r="B2050">
        <v>47674533</v>
      </c>
      <c r="C2050" t="s">
        <v>5844</v>
      </c>
      <c r="D2050" t="s">
        <v>5845</v>
      </c>
      <c r="E2050" t="s">
        <v>393</v>
      </c>
      <c r="F2050">
        <v>23</v>
      </c>
      <c r="G2050" t="s">
        <v>352</v>
      </c>
      <c r="H2050">
        <v>22802</v>
      </c>
      <c r="I2050" t="s">
        <v>5791</v>
      </c>
      <c r="J2050" t="s">
        <v>5792</v>
      </c>
      <c r="K2050" t="s">
        <v>5793</v>
      </c>
      <c r="L2050">
        <v>19990925</v>
      </c>
      <c r="M2050" t="s">
        <v>5846</v>
      </c>
      <c r="N2050">
        <v>223512</v>
      </c>
      <c r="P2050">
        <v>2</v>
      </c>
      <c r="Q2050" t="s">
        <v>357</v>
      </c>
      <c r="S2050" t="s">
        <v>835</v>
      </c>
      <c r="X2050" t="s">
        <v>359</v>
      </c>
      <c r="Z2050" t="s">
        <v>360</v>
      </c>
    </row>
    <row r="2051" spans="1:26">
      <c r="A2051" t="s">
        <v>5852</v>
      </c>
      <c r="B2051">
        <v>48226527</v>
      </c>
      <c r="C2051" t="s">
        <v>5850</v>
      </c>
      <c r="D2051" t="s">
        <v>5851</v>
      </c>
      <c r="E2051" t="s">
        <v>393</v>
      </c>
      <c r="F2051">
        <v>23</v>
      </c>
      <c r="G2051" t="s">
        <v>352</v>
      </c>
      <c r="H2051">
        <v>22802</v>
      </c>
      <c r="I2051" t="s">
        <v>5791</v>
      </c>
      <c r="J2051" t="s">
        <v>5792</v>
      </c>
      <c r="K2051" t="s">
        <v>5793</v>
      </c>
      <c r="L2051">
        <v>19990805</v>
      </c>
      <c r="M2051" t="s">
        <v>5852</v>
      </c>
      <c r="N2051">
        <v>223512</v>
      </c>
      <c r="P2051">
        <v>2</v>
      </c>
      <c r="Q2051" t="s">
        <v>357</v>
      </c>
      <c r="S2051" t="s">
        <v>835</v>
      </c>
      <c r="X2051" t="s">
        <v>359</v>
      </c>
      <c r="Z2051" t="s">
        <v>360</v>
      </c>
    </row>
    <row r="2052" spans="1:26">
      <c r="A2052" t="s">
        <v>5864</v>
      </c>
      <c r="B2052">
        <v>49094733</v>
      </c>
      <c r="C2052" t="s">
        <v>5862</v>
      </c>
      <c r="D2052" t="s">
        <v>5863</v>
      </c>
      <c r="E2052" t="s">
        <v>393</v>
      </c>
      <c r="F2052">
        <v>23</v>
      </c>
      <c r="G2052" t="s">
        <v>352</v>
      </c>
      <c r="H2052">
        <v>22802</v>
      </c>
      <c r="I2052" t="s">
        <v>5791</v>
      </c>
      <c r="J2052" t="s">
        <v>5792</v>
      </c>
      <c r="K2052" t="s">
        <v>5793</v>
      </c>
      <c r="L2052">
        <v>19990620</v>
      </c>
      <c r="M2052" t="s">
        <v>5864</v>
      </c>
      <c r="N2052">
        <v>223512</v>
      </c>
      <c r="P2052">
        <v>2</v>
      </c>
      <c r="Q2052" t="s">
        <v>357</v>
      </c>
      <c r="S2052" t="s">
        <v>835</v>
      </c>
      <c r="X2052" t="s">
        <v>359</v>
      </c>
      <c r="Z2052" t="s">
        <v>360</v>
      </c>
    </row>
    <row r="2053" spans="1:26">
      <c r="A2053" t="s">
        <v>5858</v>
      </c>
      <c r="B2053">
        <v>49233425</v>
      </c>
      <c r="C2053" t="s">
        <v>5856</v>
      </c>
      <c r="D2053" t="s">
        <v>5857</v>
      </c>
      <c r="E2053" t="s">
        <v>393</v>
      </c>
      <c r="F2053">
        <v>23</v>
      </c>
      <c r="G2053" t="s">
        <v>352</v>
      </c>
      <c r="H2053">
        <v>22802</v>
      </c>
      <c r="I2053" t="s">
        <v>5791</v>
      </c>
      <c r="J2053" t="s">
        <v>5792</v>
      </c>
      <c r="K2053" t="s">
        <v>5793</v>
      </c>
      <c r="L2053">
        <v>19990428</v>
      </c>
      <c r="M2053" t="s">
        <v>5858</v>
      </c>
      <c r="N2053">
        <v>223512</v>
      </c>
      <c r="P2053">
        <v>2</v>
      </c>
      <c r="Q2053" t="s">
        <v>357</v>
      </c>
      <c r="S2053" t="s">
        <v>835</v>
      </c>
      <c r="X2053" t="s">
        <v>359</v>
      </c>
      <c r="Z2053" t="s">
        <v>360</v>
      </c>
    </row>
    <row r="2054" spans="1:26">
      <c r="A2054" t="s">
        <v>5906</v>
      </c>
      <c r="B2054">
        <v>53163523</v>
      </c>
      <c r="C2054" t="s">
        <v>5904</v>
      </c>
      <c r="D2054" t="s">
        <v>5905</v>
      </c>
      <c r="E2054" t="s">
        <v>393</v>
      </c>
      <c r="F2054">
        <v>23</v>
      </c>
      <c r="G2054" t="s">
        <v>352</v>
      </c>
      <c r="H2054">
        <v>22802</v>
      </c>
      <c r="I2054" t="s">
        <v>5791</v>
      </c>
      <c r="J2054" t="s">
        <v>5792</v>
      </c>
      <c r="K2054" t="s">
        <v>5793</v>
      </c>
      <c r="L2054">
        <v>19990516</v>
      </c>
      <c r="M2054" t="s">
        <v>5906</v>
      </c>
      <c r="N2054">
        <v>223512</v>
      </c>
      <c r="P2054">
        <v>2</v>
      </c>
      <c r="Q2054" t="s">
        <v>357</v>
      </c>
      <c r="S2054" t="s">
        <v>835</v>
      </c>
      <c r="X2054" t="s">
        <v>359</v>
      </c>
      <c r="Z2054" t="s">
        <v>360</v>
      </c>
    </row>
    <row r="2055" spans="1:26">
      <c r="A2055" t="s">
        <v>5882</v>
      </c>
      <c r="B2055">
        <v>53165323</v>
      </c>
      <c r="C2055" t="s">
        <v>5880</v>
      </c>
      <c r="D2055" t="s">
        <v>5881</v>
      </c>
      <c r="E2055" t="s">
        <v>393</v>
      </c>
      <c r="F2055">
        <v>23</v>
      </c>
      <c r="G2055" t="s">
        <v>352</v>
      </c>
      <c r="H2055">
        <v>22802</v>
      </c>
      <c r="I2055" t="s">
        <v>5791</v>
      </c>
      <c r="J2055" t="s">
        <v>5792</v>
      </c>
      <c r="K2055" t="s">
        <v>5793</v>
      </c>
      <c r="L2055">
        <v>19990502</v>
      </c>
      <c r="M2055" t="s">
        <v>5882</v>
      </c>
      <c r="N2055">
        <v>223512</v>
      </c>
      <c r="P2055">
        <v>2</v>
      </c>
      <c r="Q2055" t="s">
        <v>357</v>
      </c>
      <c r="S2055" t="s">
        <v>835</v>
      </c>
      <c r="X2055" t="s">
        <v>359</v>
      </c>
      <c r="Z2055" t="s">
        <v>360</v>
      </c>
    </row>
    <row r="2056" spans="1:26">
      <c r="A2056" t="s">
        <v>5879</v>
      </c>
      <c r="B2056">
        <v>55652326</v>
      </c>
      <c r="C2056" t="s">
        <v>5877</v>
      </c>
      <c r="D2056" t="s">
        <v>5878</v>
      </c>
      <c r="E2056" t="s">
        <v>393</v>
      </c>
      <c r="F2056">
        <v>23</v>
      </c>
      <c r="G2056" t="s">
        <v>352</v>
      </c>
      <c r="H2056">
        <v>22802</v>
      </c>
      <c r="I2056" t="s">
        <v>5791</v>
      </c>
      <c r="J2056" t="s">
        <v>5792</v>
      </c>
      <c r="K2056" t="s">
        <v>5793</v>
      </c>
      <c r="L2056">
        <v>20000105</v>
      </c>
      <c r="M2056" t="s">
        <v>5879</v>
      </c>
      <c r="N2056">
        <v>223512</v>
      </c>
      <c r="P2056">
        <v>2</v>
      </c>
      <c r="Q2056" t="s">
        <v>357</v>
      </c>
      <c r="S2056" t="s">
        <v>835</v>
      </c>
      <c r="X2056" t="s">
        <v>359</v>
      </c>
      <c r="Z2056" t="s">
        <v>360</v>
      </c>
    </row>
    <row r="2057" spans="1:26">
      <c r="A2057" t="s">
        <v>5930</v>
      </c>
      <c r="B2057">
        <v>58156631</v>
      </c>
      <c r="C2057" t="s">
        <v>5928</v>
      </c>
      <c r="D2057" t="s">
        <v>5929</v>
      </c>
      <c r="E2057" t="s">
        <v>393</v>
      </c>
      <c r="F2057">
        <v>23</v>
      </c>
      <c r="G2057" t="s">
        <v>352</v>
      </c>
      <c r="H2057">
        <v>22802</v>
      </c>
      <c r="I2057" t="s">
        <v>5791</v>
      </c>
      <c r="J2057" t="s">
        <v>5792</v>
      </c>
      <c r="K2057" t="s">
        <v>5793</v>
      </c>
      <c r="L2057">
        <v>20000515</v>
      </c>
      <c r="M2057" t="s">
        <v>5930</v>
      </c>
      <c r="N2057">
        <v>223512</v>
      </c>
      <c r="P2057">
        <v>1</v>
      </c>
      <c r="Q2057" t="s">
        <v>357</v>
      </c>
      <c r="S2057" t="s">
        <v>835</v>
      </c>
      <c r="X2057" t="s">
        <v>359</v>
      </c>
      <c r="Z2057" t="s">
        <v>360</v>
      </c>
    </row>
    <row r="2058" spans="1:26">
      <c r="A2058" t="s">
        <v>5808</v>
      </c>
      <c r="B2058">
        <v>58161223</v>
      </c>
      <c r="C2058" t="s">
        <v>5806</v>
      </c>
      <c r="D2058" t="s">
        <v>5807</v>
      </c>
      <c r="E2058" t="s">
        <v>393</v>
      </c>
      <c r="F2058">
        <v>23</v>
      </c>
      <c r="G2058" t="s">
        <v>352</v>
      </c>
      <c r="H2058">
        <v>22802</v>
      </c>
      <c r="I2058" t="s">
        <v>5791</v>
      </c>
      <c r="J2058" t="s">
        <v>5792</v>
      </c>
      <c r="K2058" t="s">
        <v>5793</v>
      </c>
      <c r="L2058">
        <v>20001206</v>
      </c>
      <c r="M2058" t="s">
        <v>5808</v>
      </c>
      <c r="N2058">
        <v>223512</v>
      </c>
      <c r="P2058">
        <v>1</v>
      </c>
      <c r="Q2058" t="s">
        <v>357</v>
      </c>
      <c r="S2058" t="s">
        <v>835</v>
      </c>
      <c r="X2058" t="s">
        <v>359</v>
      </c>
      <c r="Z2058" t="s">
        <v>360</v>
      </c>
    </row>
    <row r="2059" spans="1:26">
      <c r="A2059" t="s">
        <v>5803</v>
      </c>
      <c r="B2059">
        <v>58206223</v>
      </c>
      <c r="C2059" t="s">
        <v>5801</v>
      </c>
      <c r="D2059" t="s">
        <v>5802</v>
      </c>
      <c r="E2059" t="s">
        <v>393</v>
      </c>
      <c r="F2059">
        <v>23</v>
      </c>
      <c r="G2059" t="s">
        <v>352</v>
      </c>
      <c r="H2059">
        <v>22802</v>
      </c>
      <c r="I2059" t="s">
        <v>5791</v>
      </c>
      <c r="J2059" t="s">
        <v>5792</v>
      </c>
      <c r="K2059" t="s">
        <v>5793</v>
      </c>
      <c r="L2059">
        <v>20001212</v>
      </c>
      <c r="M2059" t="s">
        <v>5803</v>
      </c>
      <c r="N2059">
        <v>223512</v>
      </c>
      <c r="P2059">
        <v>1</v>
      </c>
      <c r="Q2059" t="s">
        <v>357</v>
      </c>
      <c r="S2059" t="s">
        <v>835</v>
      </c>
      <c r="X2059" t="s">
        <v>359</v>
      </c>
      <c r="Z2059" t="s">
        <v>360</v>
      </c>
    </row>
    <row r="2060" spans="1:26">
      <c r="A2060" t="s">
        <v>5822</v>
      </c>
      <c r="B2060">
        <v>59895036</v>
      </c>
      <c r="C2060" t="s">
        <v>5820</v>
      </c>
      <c r="D2060" t="s">
        <v>5821</v>
      </c>
      <c r="E2060" t="s">
        <v>393</v>
      </c>
      <c r="F2060">
        <v>23</v>
      </c>
      <c r="G2060" t="s">
        <v>352</v>
      </c>
      <c r="H2060">
        <v>22802</v>
      </c>
      <c r="I2060" t="s">
        <v>5791</v>
      </c>
      <c r="J2060" t="s">
        <v>5792</v>
      </c>
      <c r="K2060" t="s">
        <v>5793</v>
      </c>
      <c r="L2060">
        <v>20000816</v>
      </c>
      <c r="M2060" t="s">
        <v>5822</v>
      </c>
      <c r="N2060">
        <v>223512</v>
      </c>
      <c r="P2060">
        <v>1</v>
      </c>
      <c r="Q2060" t="s">
        <v>357</v>
      </c>
      <c r="S2060" t="s">
        <v>835</v>
      </c>
      <c r="X2060" t="s">
        <v>359</v>
      </c>
      <c r="Z2060" t="s">
        <v>360</v>
      </c>
    </row>
    <row r="2061" spans="1:26">
      <c r="A2061" t="s">
        <v>5876</v>
      </c>
      <c r="B2061">
        <v>61939634</v>
      </c>
      <c r="C2061" t="s">
        <v>5874</v>
      </c>
      <c r="D2061" t="s">
        <v>5875</v>
      </c>
      <c r="E2061" t="s">
        <v>393</v>
      </c>
      <c r="F2061">
        <v>23</v>
      </c>
      <c r="G2061" t="s">
        <v>352</v>
      </c>
      <c r="H2061">
        <v>22802</v>
      </c>
      <c r="I2061" t="s">
        <v>5791</v>
      </c>
      <c r="J2061" t="s">
        <v>5792</v>
      </c>
      <c r="K2061" t="s">
        <v>5793</v>
      </c>
      <c r="L2061">
        <v>20000525</v>
      </c>
      <c r="M2061" t="s">
        <v>5876</v>
      </c>
      <c r="N2061">
        <v>223512</v>
      </c>
      <c r="P2061">
        <v>1</v>
      </c>
      <c r="Q2061" t="s">
        <v>357</v>
      </c>
      <c r="S2061" t="s">
        <v>835</v>
      </c>
      <c r="X2061" t="s">
        <v>359</v>
      </c>
      <c r="Z2061" t="s">
        <v>360</v>
      </c>
    </row>
    <row r="2062" spans="1:26">
      <c r="A2062" t="s">
        <v>5981</v>
      </c>
      <c r="B2062">
        <v>67022421</v>
      </c>
      <c r="C2062" t="s">
        <v>5979</v>
      </c>
      <c r="D2062" t="s">
        <v>5980</v>
      </c>
      <c r="E2062" t="s">
        <v>393</v>
      </c>
      <c r="F2062">
        <v>23</v>
      </c>
      <c r="G2062" t="s">
        <v>352</v>
      </c>
      <c r="H2062">
        <v>22802</v>
      </c>
      <c r="I2062" t="s">
        <v>5791</v>
      </c>
      <c r="J2062" t="s">
        <v>5792</v>
      </c>
      <c r="K2062" t="s">
        <v>5793</v>
      </c>
      <c r="L2062">
        <v>20000522</v>
      </c>
      <c r="M2062" t="s">
        <v>5981</v>
      </c>
      <c r="N2062">
        <v>223512</v>
      </c>
      <c r="P2062">
        <v>1</v>
      </c>
      <c r="Q2062" t="s">
        <v>357</v>
      </c>
      <c r="S2062" t="s">
        <v>835</v>
      </c>
      <c r="X2062" t="s">
        <v>359</v>
      </c>
      <c r="Z2062" t="s">
        <v>360</v>
      </c>
    </row>
    <row r="2063" spans="1:26">
      <c r="A2063" t="s">
        <v>5861</v>
      </c>
      <c r="B2063">
        <v>67556231</v>
      </c>
      <c r="C2063" t="s">
        <v>5859</v>
      </c>
      <c r="D2063" t="s">
        <v>5860</v>
      </c>
      <c r="E2063" t="s">
        <v>393</v>
      </c>
      <c r="F2063">
        <v>23</v>
      </c>
      <c r="G2063" t="s">
        <v>352</v>
      </c>
      <c r="H2063">
        <v>22802</v>
      </c>
      <c r="I2063" t="s">
        <v>5791</v>
      </c>
      <c r="J2063" t="s">
        <v>5792</v>
      </c>
      <c r="K2063" t="s">
        <v>5793</v>
      </c>
      <c r="L2063">
        <v>20001006</v>
      </c>
      <c r="M2063" t="s">
        <v>5861</v>
      </c>
      <c r="N2063">
        <v>223512</v>
      </c>
      <c r="P2063">
        <v>1</v>
      </c>
      <c r="Q2063" t="s">
        <v>357</v>
      </c>
      <c r="S2063" t="s">
        <v>835</v>
      </c>
      <c r="X2063" t="s">
        <v>359</v>
      </c>
      <c r="Z2063" t="s">
        <v>360</v>
      </c>
    </row>
    <row r="2064" spans="1:26">
      <c r="A2064" t="s">
        <v>5933</v>
      </c>
      <c r="B2064">
        <v>68402727</v>
      </c>
      <c r="C2064" t="s">
        <v>5931</v>
      </c>
      <c r="D2064" t="s">
        <v>5932</v>
      </c>
      <c r="E2064" t="s">
        <v>393</v>
      </c>
      <c r="F2064">
        <v>23</v>
      </c>
      <c r="G2064" t="s">
        <v>352</v>
      </c>
      <c r="H2064">
        <v>22802</v>
      </c>
      <c r="I2064" t="s">
        <v>5791</v>
      </c>
      <c r="J2064" t="s">
        <v>5792</v>
      </c>
      <c r="K2064" t="s">
        <v>5793</v>
      </c>
      <c r="L2064">
        <v>20000704</v>
      </c>
      <c r="M2064" t="s">
        <v>5933</v>
      </c>
      <c r="N2064">
        <v>223512</v>
      </c>
      <c r="P2064">
        <v>1</v>
      </c>
      <c r="Q2064" t="s">
        <v>357</v>
      </c>
      <c r="S2064" t="s">
        <v>835</v>
      </c>
      <c r="X2064" t="s">
        <v>359</v>
      </c>
      <c r="Z2064" t="s">
        <v>360</v>
      </c>
    </row>
    <row r="2065" spans="1:26">
      <c r="A2065" t="s">
        <v>5900</v>
      </c>
      <c r="B2065">
        <v>69053831</v>
      </c>
      <c r="C2065" t="s">
        <v>5898</v>
      </c>
      <c r="D2065" t="s">
        <v>5899</v>
      </c>
      <c r="E2065" t="s">
        <v>393</v>
      </c>
      <c r="F2065">
        <v>23</v>
      </c>
      <c r="G2065" t="s">
        <v>352</v>
      </c>
      <c r="H2065">
        <v>22802</v>
      </c>
      <c r="I2065" t="s">
        <v>5791</v>
      </c>
      <c r="J2065" t="s">
        <v>5792</v>
      </c>
      <c r="K2065" t="s">
        <v>5793</v>
      </c>
      <c r="L2065">
        <v>20001223</v>
      </c>
      <c r="M2065" t="s">
        <v>5900</v>
      </c>
      <c r="N2065">
        <v>223512</v>
      </c>
      <c r="P2065">
        <v>1</v>
      </c>
      <c r="Q2065" t="s">
        <v>357</v>
      </c>
      <c r="S2065" t="s">
        <v>835</v>
      </c>
      <c r="X2065" t="s">
        <v>359</v>
      </c>
      <c r="Z2065" t="s">
        <v>360</v>
      </c>
    </row>
    <row r="2066" spans="1:26">
      <c r="A2066" t="s">
        <v>5825</v>
      </c>
      <c r="B2066">
        <v>72759535</v>
      </c>
      <c r="C2066" t="s">
        <v>5823</v>
      </c>
      <c r="D2066" t="s">
        <v>5824</v>
      </c>
      <c r="E2066" t="s">
        <v>393</v>
      </c>
      <c r="F2066">
        <v>23</v>
      </c>
      <c r="G2066" t="s">
        <v>352</v>
      </c>
      <c r="H2066">
        <v>22802</v>
      </c>
      <c r="I2066" t="s">
        <v>5791</v>
      </c>
      <c r="J2066" t="s">
        <v>5792</v>
      </c>
      <c r="K2066" t="s">
        <v>5793</v>
      </c>
      <c r="L2066">
        <v>19980704</v>
      </c>
      <c r="M2066" t="s">
        <v>5825</v>
      </c>
      <c r="N2066">
        <v>223512</v>
      </c>
      <c r="P2066">
        <v>3</v>
      </c>
      <c r="Q2066" t="s">
        <v>357</v>
      </c>
      <c r="S2066" t="s">
        <v>835</v>
      </c>
      <c r="X2066" t="s">
        <v>359</v>
      </c>
      <c r="Z2066" t="s">
        <v>360</v>
      </c>
    </row>
    <row r="2067" spans="1:26">
      <c r="A2067" t="s">
        <v>5998</v>
      </c>
      <c r="B2067">
        <v>72772530</v>
      </c>
      <c r="C2067" t="s">
        <v>5996</v>
      </c>
      <c r="D2067" t="s">
        <v>5997</v>
      </c>
      <c r="E2067" t="s">
        <v>393</v>
      </c>
      <c r="F2067">
        <v>23</v>
      </c>
      <c r="G2067" t="s">
        <v>352</v>
      </c>
      <c r="H2067">
        <v>22802</v>
      </c>
      <c r="I2067" t="s">
        <v>5791</v>
      </c>
      <c r="J2067" t="s">
        <v>5792</v>
      </c>
      <c r="K2067" t="s">
        <v>5793</v>
      </c>
      <c r="L2067">
        <v>20000319</v>
      </c>
      <c r="M2067" t="s">
        <v>5998</v>
      </c>
      <c r="N2067">
        <v>223512</v>
      </c>
      <c r="P2067">
        <v>2</v>
      </c>
      <c r="Q2067" t="s">
        <v>357</v>
      </c>
      <c r="S2067" t="s">
        <v>835</v>
      </c>
      <c r="X2067" t="s">
        <v>359</v>
      </c>
      <c r="Z2067" t="s">
        <v>360</v>
      </c>
    </row>
    <row r="2068" spans="1:26">
      <c r="A2068" t="s">
        <v>6010</v>
      </c>
      <c r="B2068">
        <v>72813021</v>
      </c>
      <c r="C2068" t="s">
        <v>6008</v>
      </c>
      <c r="D2068" t="s">
        <v>6009</v>
      </c>
      <c r="E2068" t="s">
        <v>393</v>
      </c>
      <c r="F2068">
        <v>23</v>
      </c>
      <c r="G2068" t="s">
        <v>352</v>
      </c>
      <c r="H2068">
        <v>22802</v>
      </c>
      <c r="I2068" t="s">
        <v>5791</v>
      </c>
      <c r="J2068" t="s">
        <v>5792</v>
      </c>
      <c r="K2068" t="s">
        <v>5793</v>
      </c>
      <c r="L2068">
        <v>20010202</v>
      </c>
      <c r="M2068" t="s">
        <v>6010</v>
      </c>
      <c r="N2068">
        <v>223512</v>
      </c>
      <c r="P2068">
        <v>1</v>
      </c>
      <c r="Q2068" t="s">
        <v>357</v>
      </c>
      <c r="S2068" t="s">
        <v>835</v>
      </c>
      <c r="X2068" t="s">
        <v>359</v>
      </c>
      <c r="Z2068" t="s">
        <v>360</v>
      </c>
    </row>
    <row r="2069" spans="1:26">
      <c r="A2069" t="s">
        <v>6007</v>
      </c>
      <c r="B2069">
        <v>76043121</v>
      </c>
      <c r="C2069" t="s">
        <v>6005</v>
      </c>
      <c r="D2069" t="s">
        <v>6006</v>
      </c>
      <c r="E2069" t="s">
        <v>393</v>
      </c>
      <c r="F2069">
        <v>23</v>
      </c>
      <c r="G2069" t="s">
        <v>352</v>
      </c>
      <c r="H2069">
        <v>22802</v>
      </c>
      <c r="I2069" t="s">
        <v>5791</v>
      </c>
      <c r="J2069" t="s">
        <v>5792</v>
      </c>
      <c r="K2069" t="s">
        <v>5793</v>
      </c>
      <c r="L2069">
        <v>19990311</v>
      </c>
      <c r="M2069" t="s">
        <v>6007</v>
      </c>
      <c r="N2069">
        <v>223512</v>
      </c>
      <c r="P2069">
        <v>3</v>
      </c>
      <c r="Q2069" t="s">
        <v>357</v>
      </c>
      <c r="S2069" t="s">
        <v>835</v>
      </c>
      <c r="X2069" t="s">
        <v>359</v>
      </c>
      <c r="Z2069" t="s">
        <v>360</v>
      </c>
    </row>
    <row r="2070" spans="1:26">
      <c r="A2070" t="s">
        <v>5972</v>
      </c>
      <c r="B2070">
        <v>79334531</v>
      </c>
      <c r="C2070" t="s">
        <v>5970</v>
      </c>
      <c r="D2070" t="s">
        <v>5971</v>
      </c>
      <c r="E2070" t="s">
        <v>393</v>
      </c>
      <c r="F2070">
        <v>23</v>
      </c>
      <c r="G2070" t="s">
        <v>352</v>
      </c>
      <c r="H2070">
        <v>22802</v>
      </c>
      <c r="I2070" t="s">
        <v>5791</v>
      </c>
      <c r="J2070" t="s">
        <v>5792</v>
      </c>
      <c r="K2070" t="s">
        <v>5793</v>
      </c>
      <c r="L2070">
        <v>20000513</v>
      </c>
      <c r="M2070" t="s">
        <v>5972</v>
      </c>
      <c r="N2070">
        <v>223512</v>
      </c>
      <c r="P2070">
        <v>1</v>
      </c>
      <c r="Q2070" t="s">
        <v>357</v>
      </c>
      <c r="S2070" t="s">
        <v>835</v>
      </c>
      <c r="X2070" t="s">
        <v>359</v>
      </c>
      <c r="Z2070" t="s">
        <v>360</v>
      </c>
    </row>
    <row r="2071" spans="1:26">
      <c r="A2071" t="s">
        <v>5888</v>
      </c>
      <c r="B2071">
        <v>84910931</v>
      </c>
      <c r="C2071" t="s">
        <v>5886</v>
      </c>
      <c r="D2071" t="s">
        <v>5887</v>
      </c>
      <c r="E2071" t="s">
        <v>393</v>
      </c>
      <c r="F2071">
        <v>23</v>
      </c>
      <c r="G2071" t="s">
        <v>352</v>
      </c>
      <c r="H2071">
        <v>22802</v>
      </c>
      <c r="I2071" t="s">
        <v>5791</v>
      </c>
      <c r="J2071" t="s">
        <v>5792</v>
      </c>
      <c r="K2071" t="s">
        <v>5793</v>
      </c>
      <c r="L2071">
        <v>19990818</v>
      </c>
      <c r="M2071" t="s">
        <v>5888</v>
      </c>
      <c r="N2071">
        <v>223512</v>
      </c>
      <c r="P2071">
        <v>2</v>
      </c>
      <c r="Q2071" t="s">
        <v>357</v>
      </c>
      <c r="S2071" t="s">
        <v>835</v>
      </c>
      <c r="X2071" t="s">
        <v>359</v>
      </c>
      <c r="Z2071" t="s">
        <v>360</v>
      </c>
    </row>
    <row r="2072" spans="1:26">
      <c r="A2072" t="s">
        <v>5819</v>
      </c>
      <c r="B2072">
        <v>84911023</v>
      </c>
      <c r="C2072" t="s">
        <v>5817</v>
      </c>
      <c r="D2072" t="s">
        <v>5818</v>
      </c>
      <c r="E2072" t="s">
        <v>393</v>
      </c>
      <c r="F2072">
        <v>23</v>
      </c>
      <c r="G2072" t="s">
        <v>352</v>
      </c>
      <c r="H2072">
        <v>22802</v>
      </c>
      <c r="I2072" t="s">
        <v>5791</v>
      </c>
      <c r="J2072" t="s">
        <v>5792</v>
      </c>
      <c r="K2072" t="s">
        <v>5793</v>
      </c>
      <c r="L2072">
        <v>19990828</v>
      </c>
      <c r="M2072" t="s">
        <v>5819</v>
      </c>
      <c r="N2072">
        <v>223512</v>
      </c>
      <c r="P2072">
        <v>2</v>
      </c>
      <c r="Q2072" t="s">
        <v>357</v>
      </c>
      <c r="S2072" t="s">
        <v>835</v>
      </c>
      <c r="X2072" t="s">
        <v>359</v>
      </c>
      <c r="Z2072" t="s">
        <v>360</v>
      </c>
    </row>
    <row r="2073" spans="1:26">
      <c r="A2073" t="s">
        <v>5969</v>
      </c>
      <c r="B2073">
        <v>93754735</v>
      </c>
      <c r="C2073" t="s">
        <v>5967</v>
      </c>
      <c r="D2073" t="s">
        <v>5968</v>
      </c>
      <c r="E2073" t="s">
        <v>393</v>
      </c>
      <c r="F2073">
        <v>23</v>
      </c>
      <c r="G2073" t="s">
        <v>352</v>
      </c>
      <c r="H2073">
        <v>22802</v>
      </c>
      <c r="I2073" t="s">
        <v>5791</v>
      </c>
      <c r="J2073" t="s">
        <v>5792</v>
      </c>
      <c r="K2073" t="s">
        <v>5793</v>
      </c>
      <c r="L2073">
        <v>19990409</v>
      </c>
      <c r="M2073" t="s">
        <v>5969</v>
      </c>
      <c r="N2073">
        <v>223512</v>
      </c>
      <c r="P2073">
        <v>2</v>
      </c>
      <c r="Q2073" t="s">
        <v>357</v>
      </c>
      <c r="S2073" t="s">
        <v>835</v>
      </c>
      <c r="X2073" t="s">
        <v>359</v>
      </c>
      <c r="Z2073" t="s">
        <v>360</v>
      </c>
    </row>
    <row r="2074" spans="1:26">
      <c r="A2074" t="s">
        <v>5873</v>
      </c>
      <c r="B2074">
        <v>50723825</v>
      </c>
      <c r="C2074" t="s">
        <v>5871</v>
      </c>
      <c r="D2074" t="s">
        <v>5872</v>
      </c>
      <c r="E2074" t="s">
        <v>393</v>
      </c>
      <c r="F2074">
        <v>23</v>
      </c>
      <c r="G2074" t="s">
        <v>352</v>
      </c>
      <c r="H2074">
        <v>22802</v>
      </c>
      <c r="I2074" t="s">
        <v>5791</v>
      </c>
      <c r="J2074" t="s">
        <v>5792</v>
      </c>
      <c r="K2074" t="s">
        <v>5793</v>
      </c>
      <c r="L2074">
        <v>19990406</v>
      </c>
      <c r="M2074" t="s">
        <v>5873</v>
      </c>
      <c r="N2074">
        <v>223512</v>
      </c>
      <c r="P2074">
        <v>2</v>
      </c>
      <c r="Q2074" t="s">
        <v>357</v>
      </c>
      <c r="S2074" t="s">
        <v>835</v>
      </c>
      <c r="X2074" t="s">
        <v>359</v>
      </c>
      <c r="Z2074" t="s">
        <v>360</v>
      </c>
    </row>
    <row r="2075" spans="1:26">
      <c r="A2075" t="s">
        <v>5885</v>
      </c>
      <c r="B2075">
        <v>39794739</v>
      </c>
      <c r="C2075" t="s">
        <v>5883</v>
      </c>
      <c r="D2075" t="s">
        <v>5884</v>
      </c>
      <c r="E2075" t="s">
        <v>351</v>
      </c>
      <c r="F2075">
        <v>23</v>
      </c>
      <c r="G2075" t="s">
        <v>352</v>
      </c>
      <c r="H2075">
        <v>22802</v>
      </c>
      <c r="I2075" t="s">
        <v>5791</v>
      </c>
      <c r="J2075" t="s">
        <v>5792</v>
      </c>
      <c r="K2075" t="s">
        <v>5793</v>
      </c>
      <c r="L2075">
        <v>19980705</v>
      </c>
      <c r="M2075" t="s">
        <v>5885</v>
      </c>
      <c r="N2075">
        <v>223512</v>
      </c>
      <c r="P2075">
        <v>3</v>
      </c>
      <c r="Q2075" t="s">
        <v>357</v>
      </c>
      <c r="S2075" t="s">
        <v>835</v>
      </c>
      <c r="X2075" t="s">
        <v>359</v>
      </c>
      <c r="Z2075" t="s">
        <v>360</v>
      </c>
    </row>
    <row r="2076" spans="1:26">
      <c r="A2076" t="s">
        <v>5797</v>
      </c>
      <c r="B2076">
        <v>45560424</v>
      </c>
      <c r="C2076" t="s">
        <v>5795</v>
      </c>
      <c r="D2076" t="s">
        <v>5796</v>
      </c>
      <c r="E2076" t="s">
        <v>351</v>
      </c>
      <c r="F2076">
        <v>23</v>
      </c>
      <c r="G2076" t="s">
        <v>352</v>
      </c>
      <c r="H2076">
        <v>22802</v>
      </c>
      <c r="I2076" t="s">
        <v>5791</v>
      </c>
      <c r="J2076" t="s">
        <v>5792</v>
      </c>
      <c r="K2076" t="s">
        <v>5793</v>
      </c>
      <c r="L2076">
        <v>19981204</v>
      </c>
      <c r="M2076" t="s">
        <v>5797</v>
      </c>
      <c r="N2076">
        <v>223512</v>
      </c>
      <c r="P2076">
        <v>3</v>
      </c>
      <c r="Q2076" t="s">
        <v>357</v>
      </c>
      <c r="S2076" t="s">
        <v>835</v>
      </c>
      <c r="X2076" t="s">
        <v>359</v>
      </c>
      <c r="Z2076" t="s">
        <v>360</v>
      </c>
    </row>
    <row r="2077" spans="1:26">
      <c r="A2077" t="s">
        <v>5995</v>
      </c>
      <c r="B2077">
        <v>45772530</v>
      </c>
      <c r="C2077" t="s">
        <v>5994</v>
      </c>
      <c r="D2077" t="s">
        <v>2007</v>
      </c>
      <c r="E2077" t="s">
        <v>351</v>
      </c>
      <c r="F2077">
        <v>23</v>
      </c>
      <c r="G2077" t="s">
        <v>352</v>
      </c>
      <c r="H2077">
        <v>22802</v>
      </c>
      <c r="I2077" t="s">
        <v>5791</v>
      </c>
      <c r="J2077" t="s">
        <v>5792</v>
      </c>
      <c r="K2077" t="s">
        <v>5793</v>
      </c>
      <c r="L2077">
        <v>19980830</v>
      </c>
      <c r="M2077" t="s">
        <v>5995</v>
      </c>
      <c r="N2077">
        <v>223512</v>
      </c>
      <c r="P2077">
        <v>3</v>
      </c>
      <c r="Q2077" t="s">
        <v>357</v>
      </c>
      <c r="S2077" t="s">
        <v>835</v>
      </c>
      <c r="X2077" t="s">
        <v>359</v>
      </c>
      <c r="Z2077" t="s">
        <v>360</v>
      </c>
    </row>
    <row r="2078" spans="1:26">
      <c r="A2078" t="s">
        <v>5912</v>
      </c>
      <c r="B2078">
        <v>45822223</v>
      </c>
      <c r="C2078" t="s">
        <v>5910</v>
      </c>
      <c r="D2078" t="s">
        <v>5911</v>
      </c>
      <c r="E2078" t="s">
        <v>351</v>
      </c>
      <c r="F2078">
        <v>23</v>
      </c>
      <c r="G2078" t="s">
        <v>352</v>
      </c>
      <c r="H2078">
        <v>22802</v>
      </c>
      <c r="I2078" t="s">
        <v>5791</v>
      </c>
      <c r="J2078" t="s">
        <v>5792</v>
      </c>
      <c r="K2078" t="s">
        <v>5793</v>
      </c>
      <c r="L2078">
        <v>19991207</v>
      </c>
      <c r="M2078" t="s">
        <v>5912</v>
      </c>
      <c r="N2078">
        <v>223512</v>
      </c>
      <c r="P2078">
        <v>2</v>
      </c>
      <c r="Q2078" t="s">
        <v>357</v>
      </c>
      <c r="S2078" t="s">
        <v>835</v>
      </c>
      <c r="X2078" t="s">
        <v>359</v>
      </c>
      <c r="Z2078" t="s">
        <v>360</v>
      </c>
    </row>
    <row r="2079" spans="1:26">
      <c r="A2079" t="s">
        <v>5963</v>
      </c>
      <c r="B2079">
        <v>47135424</v>
      </c>
      <c r="C2079" t="s">
        <v>5961</v>
      </c>
      <c r="D2079" t="s">
        <v>5962</v>
      </c>
      <c r="E2079" t="s">
        <v>351</v>
      </c>
      <c r="F2079">
        <v>23</v>
      </c>
      <c r="G2079" t="s">
        <v>352</v>
      </c>
      <c r="H2079">
        <v>22802</v>
      </c>
      <c r="I2079" t="s">
        <v>5791</v>
      </c>
      <c r="J2079" t="s">
        <v>5792</v>
      </c>
      <c r="K2079" t="s">
        <v>5793</v>
      </c>
      <c r="L2079">
        <v>19980912</v>
      </c>
      <c r="M2079" t="s">
        <v>5963</v>
      </c>
      <c r="N2079">
        <v>223512</v>
      </c>
      <c r="P2079">
        <v>3</v>
      </c>
      <c r="Q2079" t="s">
        <v>357</v>
      </c>
      <c r="S2079" t="s">
        <v>835</v>
      </c>
      <c r="X2079" t="s">
        <v>359</v>
      </c>
      <c r="Z2079" t="s">
        <v>360</v>
      </c>
    </row>
    <row r="2080" spans="1:26">
      <c r="A2080" t="s">
        <v>5800</v>
      </c>
      <c r="B2080">
        <v>47383934</v>
      </c>
      <c r="C2080" t="s">
        <v>5798</v>
      </c>
      <c r="D2080" t="s">
        <v>5799</v>
      </c>
      <c r="E2080" t="s">
        <v>351</v>
      </c>
      <c r="F2080">
        <v>23</v>
      </c>
      <c r="G2080" t="s">
        <v>352</v>
      </c>
      <c r="H2080">
        <v>22802</v>
      </c>
      <c r="I2080" t="s">
        <v>5791</v>
      </c>
      <c r="J2080" t="s">
        <v>5792</v>
      </c>
      <c r="K2080" t="s">
        <v>5793</v>
      </c>
      <c r="L2080">
        <v>20000209</v>
      </c>
      <c r="M2080" t="s">
        <v>5800</v>
      </c>
      <c r="N2080">
        <v>223512</v>
      </c>
      <c r="P2080">
        <v>2</v>
      </c>
      <c r="Q2080" t="s">
        <v>357</v>
      </c>
      <c r="S2080" t="s">
        <v>835</v>
      </c>
      <c r="X2080" t="s">
        <v>359</v>
      </c>
      <c r="Z2080" t="s">
        <v>360</v>
      </c>
    </row>
    <row r="2081" spans="1:26">
      <c r="A2081" t="s">
        <v>5966</v>
      </c>
      <c r="B2081">
        <v>48886943</v>
      </c>
      <c r="C2081" t="s">
        <v>5964</v>
      </c>
      <c r="D2081" t="s">
        <v>5965</v>
      </c>
      <c r="E2081" t="s">
        <v>351</v>
      </c>
      <c r="F2081">
        <v>23</v>
      </c>
      <c r="G2081" t="s">
        <v>352</v>
      </c>
      <c r="H2081">
        <v>22802</v>
      </c>
      <c r="I2081" t="s">
        <v>5791</v>
      </c>
      <c r="J2081" t="s">
        <v>5792</v>
      </c>
      <c r="K2081" t="s">
        <v>5793</v>
      </c>
      <c r="L2081">
        <v>20000220</v>
      </c>
      <c r="M2081" t="s">
        <v>5966</v>
      </c>
      <c r="N2081">
        <v>223512</v>
      </c>
      <c r="P2081">
        <v>2</v>
      </c>
      <c r="Q2081" t="s">
        <v>357</v>
      </c>
      <c r="S2081" t="s">
        <v>835</v>
      </c>
      <c r="X2081" t="s">
        <v>359</v>
      </c>
      <c r="Z2081" t="s">
        <v>360</v>
      </c>
    </row>
    <row r="2082" spans="1:26">
      <c r="A2082" t="s">
        <v>5805</v>
      </c>
      <c r="B2082">
        <v>49390732</v>
      </c>
      <c r="C2082" t="s">
        <v>5804</v>
      </c>
      <c r="D2082" t="s">
        <v>1510</v>
      </c>
      <c r="E2082" t="s">
        <v>351</v>
      </c>
      <c r="F2082">
        <v>23</v>
      </c>
      <c r="G2082" t="s">
        <v>352</v>
      </c>
      <c r="H2082">
        <v>22802</v>
      </c>
      <c r="I2082" t="s">
        <v>5791</v>
      </c>
      <c r="J2082" t="s">
        <v>5792</v>
      </c>
      <c r="K2082" t="s">
        <v>5793</v>
      </c>
      <c r="L2082">
        <v>19990918</v>
      </c>
      <c r="M2082" t="s">
        <v>5805</v>
      </c>
      <c r="N2082">
        <v>223512</v>
      </c>
      <c r="P2082">
        <v>2</v>
      </c>
      <c r="Q2082" t="s">
        <v>357</v>
      </c>
      <c r="S2082" t="s">
        <v>835</v>
      </c>
      <c r="X2082" t="s">
        <v>359</v>
      </c>
      <c r="Z2082" t="s">
        <v>360</v>
      </c>
    </row>
    <row r="2083" spans="1:26">
      <c r="A2083" t="s">
        <v>5843</v>
      </c>
      <c r="B2083">
        <v>49947639</v>
      </c>
      <c r="C2083" t="s">
        <v>5841</v>
      </c>
      <c r="D2083" t="s">
        <v>5842</v>
      </c>
      <c r="E2083" t="s">
        <v>351</v>
      </c>
      <c r="F2083">
        <v>23</v>
      </c>
      <c r="G2083" t="s">
        <v>352</v>
      </c>
      <c r="H2083">
        <v>22802</v>
      </c>
      <c r="I2083" t="s">
        <v>5791</v>
      </c>
      <c r="J2083" t="s">
        <v>5792</v>
      </c>
      <c r="K2083" t="s">
        <v>5793</v>
      </c>
      <c r="L2083">
        <v>19990405</v>
      </c>
      <c r="M2083" t="s">
        <v>5843</v>
      </c>
      <c r="N2083">
        <v>223512</v>
      </c>
      <c r="P2083">
        <v>2</v>
      </c>
      <c r="Q2083" t="s">
        <v>357</v>
      </c>
      <c r="S2083" t="s">
        <v>835</v>
      </c>
      <c r="X2083" t="s">
        <v>359</v>
      </c>
      <c r="Z2083" t="s">
        <v>360</v>
      </c>
    </row>
    <row r="2084" spans="1:26">
      <c r="A2084" t="s">
        <v>5870</v>
      </c>
      <c r="B2084">
        <v>50462724</v>
      </c>
      <c r="C2084" t="s">
        <v>5868</v>
      </c>
      <c r="D2084" t="s">
        <v>5869</v>
      </c>
      <c r="E2084" t="s">
        <v>351</v>
      </c>
      <c r="F2084">
        <v>23</v>
      </c>
      <c r="G2084" t="s">
        <v>352</v>
      </c>
      <c r="H2084">
        <v>22802</v>
      </c>
      <c r="I2084" t="s">
        <v>5791</v>
      </c>
      <c r="J2084" t="s">
        <v>5792</v>
      </c>
      <c r="K2084" t="s">
        <v>5793</v>
      </c>
      <c r="L2084">
        <v>19991014</v>
      </c>
      <c r="M2084" t="s">
        <v>5870</v>
      </c>
      <c r="N2084">
        <v>223512</v>
      </c>
      <c r="P2084">
        <v>2</v>
      </c>
      <c r="Q2084" t="s">
        <v>357</v>
      </c>
      <c r="S2084" t="s">
        <v>835</v>
      </c>
      <c r="X2084" t="s">
        <v>359</v>
      </c>
      <c r="Z2084" t="s">
        <v>360</v>
      </c>
    </row>
    <row r="2085" spans="1:26">
      <c r="A2085" t="s">
        <v>5918</v>
      </c>
      <c r="B2085">
        <v>51231214</v>
      </c>
      <c r="C2085" t="s">
        <v>5916</v>
      </c>
      <c r="D2085" t="s">
        <v>5917</v>
      </c>
      <c r="E2085" t="s">
        <v>351</v>
      </c>
      <c r="F2085">
        <v>23</v>
      </c>
      <c r="G2085" t="s">
        <v>352</v>
      </c>
      <c r="H2085">
        <v>22802</v>
      </c>
      <c r="I2085" t="s">
        <v>5791</v>
      </c>
      <c r="J2085" t="s">
        <v>5792</v>
      </c>
      <c r="K2085" t="s">
        <v>5793</v>
      </c>
      <c r="L2085">
        <v>19990710</v>
      </c>
      <c r="M2085" t="s">
        <v>5918</v>
      </c>
      <c r="N2085">
        <v>223512</v>
      </c>
      <c r="P2085">
        <v>2</v>
      </c>
      <c r="Q2085" t="s">
        <v>357</v>
      </c>
      <c r="S2085" t="s">
        <v>835</v>
      </c>
      <c r="X2085" t="s">
        <v>359</v>
      </c>
      <c r="Z2085" t="s">
        <v>360</v>
      </c>
    </row>
    <row r="2086" spans="1:26">
      <c r="A2086" t="s">
        <v>5903</v>
      </c>
      <c r="B2086">
        <v>30313515</v>
      </c>
      <c r="C2086" t="s">
        <v>5901</v>
      </c>
      <c r="D2086" t="s">
        <v>5902</v>
      </c>
      <c r="E2086" t="s">
        <v>351</v>
      </c>
      <c r="F2086">
        <v>23</v>
      </c>
      <c r="G2086" t="s">
        <v>352</v>
      </c>
      <c r="H2086">
        <v>22802</v>
      </c>
      <c r="I2086" t="s">
        <v>5791</v>
      </c>
      <c r="J2086" t="s">
        <v>5792</v>
      </c>
      <c r="K2086" t="s">
        <v>5793</v>
      </c>
      <c r="L2086">
        <v>19980717</v>
      </c>
      <c r="M2086" t="s">
        <v>5903</v>
      </c>
      <c r="N2086">
        <v>223512</v>
      </c>
      <c r="P2086">
        <v>3</v>
      </c>
      <c r="Q2086" t="s">
        <v>357</v>
      </c>
      <c r="S2086" t="s">
        <v>835</v>
      </c>
      <c r="X2086" t="s">
        <v>359</v>
      </c>
      <c r="Z2086" t="s">
        <v>360</v>
      </c>
    </row>
    <row r="2087" spans="1:26">
      <c r="A2087" t="s">
        <v>5990</v>
      </c>
      <c r="B2087">
        <v>53552626</v>
      </c>
      <c r="C2087" t="s">
        <v>5988</v>
      </c>
      <c r="D2087" t="s">
        <v>5989</v>
      </c>
      <c r="E2087" t="s">
        <v>351</v>
      </c>
      <c r="F2087">
        <v>23</v>
      </c>
      <c r="G2087" t="s">
        <v>352</v>
      </c>
      <c r="H2087">
        <v>22802</v>
      </c>
      <c r="I2087" t="s">
        <v>5791</v>
      </c>
      <c r="J2087" t="s">
        <v>5792</v>
      </c>
      <c r="K2087" t="s">
        <v>5793</v>
      </c>
      <c r="L2087">
        <v>20000125</v>
      </c>
      <c r="M2087" t="s">
        <v>5990</v>
      </c>
      <c r="N2087">
        <v>223512</v>
      </c>
      <c r="P2087">
        <v>2</v>
      </c>
      <c r="Q2087" t="s">
        <v>357</v>
      </c>
      <c r="S2087" t="s">
        <v>835</v>
      </c>
      <c r="X2087" t="s">
        <v>359</v>
      </c>
      <c r="Z2087" t="s">
        <v>360</v>
      </c>
    </row>
    <row r="2088" spans="1:26">
      <c r="A2088" t="s">
        <v>5915</v>
      </c>
      <c r="B2088">
        <v>56042320</v>
      </c>
      <c r="C2088" t="s">
        <v>5913</v>
      </c>
      <c r="D2088" t="s">
        <v>5914</v>
      </c>
      <c r="E2088" t="s">
        <v>351</v>
      </c>
      <c r="F2088">
        <v>23</v>
      </c>
      <c r="G2088" t="s">
        <v>352</v>
      </c>
      <c r="H2088">
        <v>22802</v>
      </c>
      <c r="I2088" t="s">
        <v>5791</v>
      </c>
      <c r="J2088" t="s">
        <v>5792</v>
      </c>
      <c r="K2088" t="s">
        <v>5793</v>
      </c>
      <c r="L2088">
        <v>19990318</v>
      </c>
      <c r="M2088" t="s">
        <v>5915</v>
      </c>
      <c r="N2088">
        <v>223512</v>
      </c>
      <c r="P2088">
        <v>3</v>
      </c>
      <c r="Q2088" t="s">
        <v>357</v>
      </c>
      <c r="S2088" t="s">
        <v>835</v>
      </c>
      <c r="X2088" t="s">
        <v>359</v>
      </c>
      <c r="Z2088" t="s">
        <v>360</v>
      </c>
    </row>
    <row r="2089" spans="1:26">
      <c r="A2089" t="s">
        <v>5849</v>
      </c>
      <c r="B2089">
        <v>57628937</v>
      </c>
      <c r="C2089" t="s">
        <v>5847</v>
      </c>
      <c r="D2089" t="s">
        <v>5848</v>
      </c>
      <c r="E2089" t="s">
        <v>351</v>
      </c>
      <c r="F2089">
        <v>23</v>
      </c>
      <c r="G2089" t="s">
        <v>352</v>
      </c>
      <c r="H2089">
        <v>22802</v>
      </c>
      <c r="I2089" t="s">
        <v>5791</v>
      </c>
      <c r="J2089" t="s">
        <v>5792</v>
      </c>
      <c r="K2089" t="s">
        <v>5793</v>
      </c>
      <c r="L2089">
        <v>19991020</v>
      </c>
      <c r="M2089" t="s">
        <v>5849</v>
      </c>
      <c r="N2089">
        <v>223512</v>
      </c>
      <c r="P2089">
        <v>2</v>
      </c>
      <c r="Q2089" t="s">
        <v>357</v>
      </c>
      <c r="S2089" t="s">
        <v>835</v>
      </c>
      <c r="X2089" t="s">
        <v>359</v>
      </c>
      <c r="Z2089" t="s">
        <v>360</v>
      </c>
    </row>
    <row r="2090" spans="1:26">
      <c r="A2090" t="s">
        <v>5840</v>
      </c>
      <c r="B2090">
        <v>58230220</v>
      </c>
      <c r="C2090" t="s">
        <v>5838</v>
      </c>
      <c r="D2090" t="s">
        <v>5839</v>
      </c>
      <c r="E2090" t="s">
        <v>351</v>
      </c>
      <c r="F2090">
        <v>23</v>
      </c>
      <c r="G2090" t="s">
        <v>352</v>
      </c>
      <c r="H2090">
        <v>22802</v>
      </c>
      <c r="I2090" t="s">
        <v>5791</v>
      </c>
      <c r="J2090" t="s">
        <v>5792</v>
      </c>
      <c r="K2090" t="s">
        <v>5793</v>
      </c>
      <c r="L2090">
        <v>19981006</v>
      </c>
      <c r="M2090" t="s">
        <v>5840</v>
      </c>
      <c r="N2090">
        <v>223512</v>
      </c>
      <c r="P2090">
        <v>3</v>
      </c>
      <c r="Q2090" t="s">
        <v>357</v>
      </c>
      <c r="S2090" t="s">
        <v>835</v>
      </c>
      <c r="X2090" t="s">
        <v>359</v>
      </c>
      <c r="Z2090" t="s">
        <v>360</v>
      </c>
    </row>
    <row r="2091" spans="1:26">
      <c r="A2091" t="s">
        <v>5897</v>
      </c>
      <c r="B2091">
        <v>58428431</v>
      </c>
      <c r="C2091" t="s">
        <v>5895</v>
      </c>
      <c r="D2091" t="s">
        <v>5896</v>
      </c>
      <c r="E2091" t="s">
        <v>351</v>
      </c>
      <c r="F2091">
        <v>23</v>
      </c>
      <c r="G2091" t="s">
        <v>352</v>
      </c>
      <c r="H2091">
        <v>22802</v>
      </c>
      <c r="I2091" t="s">
        <v>5791</v>
      </c>
      <c r="J2091" t="s">
        <v>5792</v>
      </c>
      <c r="K2091" t="s">
        <v>5793</v>
      </c>
      <c r="L2091">
        <v>19990503</v>
      </c>
      <c r="M2091" t="s">
        <v>5897</v>
      </c>
      <c r="N2091">
        <v>223512</v>
      </c>
      <c r="P2091">
        <v>2</v>
      </c>
      <c r="Q2091" t="s">
        <v>357</v>
      </c>
      <c r="S2091" t="s">
        <v>835</v>
      </c>
      <c r="X2091" t="s">
        <v>359</v>
      </c>
      <c r="Z2091" t="s">
        <v>360</v>
      </c>
    </row>
    <row r="2092" spans="1:26">
      <c r="A2092" t="s">
        <v>5811</v>
      </c>
      <c r="B2092">
        <v>58614024</v>
      </c>
      <c r="C2092" t="s">
        <v>5809</v>
      </c>
      <c r="D2092" t="s">
        <v>5810</v>
      </c>
      <c r="E2092" t="s">
        <v>351</v>
      </c>
      <c r="F2092">
        <v>23</v>
      </c>
      <c r="G2092" t="s">
        <v>352</v>
      </c>
      <c r="H2092">
        <v>22802</v>
      </c>
      <c r="I2092" t="s">
        <v>5791</v>
      </c>
      <c r="J2092" t="s">
        <v>5792</v>
      </c>
      <c r="K2092" t="s">
        <v>5793</v>
      </c>
      <c r="L2092">
        <v>19980922</v>
      </c>
      <c r="M2092" t="s">
        <v>5811</v>
      </c>
      <c r="N2092">
        <v>223512</v>
      </c>
      <c r="P2092">
        <v>3</v>
      </c>
      <c r="Q2092" t="s">
        <v>357</v>
      </c>
      <c r="S2092" t="s">
        <v>835</v>
      </c>
      <c r="X2092" t="s">
        <v>359</v>
      </c>
      <c r="Z2092" t="s">
        <v>360</v>
      </c>
    </row>
    <row r="2093" spans="1:26">
      <c r="A2093" t="s">
        <v>5867</v>
      </c>
      <c r="B2093">
        <v>58614226</v>
      </c>
      <c r="C2093" t="s">
        <v>5865</v>
      </c>
      <c r="D2093" t="s">
        <v>5866</v>
      </c>
      <c r="E2093" t="s">
        <v>351</v>
      </c>
      <c r="F2093">
        <v>23</v>
      </c>
      <c r="G2093" t="s">
        <v>352</v>
      </c>
      <c r="H2093">
        <v>22802</v>
      </c>
      <c r="I2093" t="s">
        <v>5791</v>
      </c>
      <c r="J2093" t="s">
        <v>5792</v>
      </c>
      <c r="K2093" t="s">
        <v>5793</v>
      </c>
      <c r="L2093">
        <v>19981110</v>
      </c>
      <c r="M2093" t="s">
        <v>5867</v>
      </c>
      <c r="N2093">
        <v>223512</v>
      </c>
      <c r="P2093">
        <v>3</v>
      </c>
      <c r="Q2093" t="s">
        <v>357</v>
      </c>
      <c r="S2093" t="s">
        <v>835</v>
      </c>
      <c r="X2093" t="s">
        <v>359</v>
      </c>
      <c r="Z2093" t="s">
        <v>360</v>
      </c>
    </row>
    <row r="2094" spans="1:26">
      <c r="A2094" t="s">
        <v>5960</v>
      </c>
      <c r="B2094">
        <v>59845435</v>
      </c>
      <c r="C2094" t="s">
        <v>5958</v>
      </c>
      <c r="D2094" t="s">
        <v>5959</v>
      </c>
      <c r="E2094" t="s">
        <v>351</v>
      </c>
      <c r="F2094">
        <v>23</v>
      </c>
      <c r="G2094" t="s">
        <v>352</v>
      </c>
      <c r="H2094">
        <v>22802</v>
      </c>
      <c r="I2094" t="s">
        <v>5791</v>
      </c>
      <c r="J2094" t="s">
        <v>5792</v>
      </c>
      <c r="K2094" t="s">
        <v>5793</v>
      </c>
      <c r="L2094">
        <v>20001008</v>
      </c>
      <c r="M2094" t="s">
        <v>5960</v>
      </c>
      <c r="N2094">
        <v>223512</v>
      </c>
      <c r="P2094">
        <v>1</v>
      </c>
      <c r="Q2094" t="s">
        <v>357</v>
      </c>
      <c r="S2094" t="s">
        <v>835</v>
      </c>
      <c r="X2094" t="s">
        <v>359</v>
      </c>
      <c r="Z2094" t="s">
        <v>360</v>
      </c>
    </row>
    <row r="2095" spans="1:26">
      <c r="A2095" t="s">
        <v>5894</v>
      </c>
      <c r="B2095">
        <v>61938431</v>
      </c>
      <c r="C2095" t="s">
        <v>5892</v>
      </c>
      <c r="D2095" t="s">
        <v>5893</v>
      </c>
      <c r="E2095" t="s">
        <v>351</v>
      </c>
      <c r="F2095">
        <v>23</v>
      </c>
      <c r="G2095" t="s">
        <v>352</v>
      </c>
      <c r="H2095">
        <v>22802</v>
      </c>
      <c r="I2095" t="s">
        <v>5791</v>
      </c>
      <c r="J2095" t="s">
        <v>5792</v>
      </c>
      <c r="K2095" t="s">
        <v>5793</v>
      </c>
      <c r="L2095">
        <v>20000821</v>
      </c>
      <c r="M2095" t="s">
        <v>5894</v>
      </c>
      <c r="N2095">
        <v>223512</v>
      </c>
      <c r="P2095">
        <v>1</v>
      </c>
      <c r="Q2095" t="s">
        <v>357</v>
      </c>
      <c r="S2095" t="s">
        <v>835</v>
      </c>
      <c r="X2095" t="s">
        <v>359</v>
      </c>
      <c r="Z2095" t="s">
        <v>360</v>
      </c>
    </row>
    <row r="2096" spans="1:26">
      <c r="A2096" t="s">
        <v>5984</v>
      </c>
      <c r="B2096">
        <v>62965432</v>
      </c>
      <c r="C2096" t="s">
        <v>5982</v>
      </c>
      <c r="D2096" t="s">
        <v>5983</v>
      </c>
      <c r="E2096" t="s">
        <v>351</v>
      </c>
      <c r="F2096">
        <v>23</v>
      </c>
      <c r="G2096" t="s">
        <v>352</v>
      </c>
      <c r="H2096">
        <v>22802</v>
      </c>
      <c r="I2096" t="s">
        <v>5791</v>
      </c>
      <c r="J2096" t="s">
        <v>5792</v>
      </c>
      <c r="K2096" t="s">
        <v>5793</v>
      </c>
      <c r="L2096">
        <v>20000913</v>
      </c>
      <c r="M2096" t="s">
        <v>5984</v>
      </c>
      <c r="N2096">
        <v>223512</v>
      </c>
      <c r="P2096">
        <v>1</v>
      </c>
      <c r="Q2096" t="s">
        <v>357</v>
      </c>
      <c r="S2096" t="s">
        <v>835</v>
      </c>
      <c r="X2096" t="s">
        <v>359</v>
      </c>
      <c r="Z2096" t="s">
        <v>360</v>
      </c>
    </row>
    <row r="2097" spans="1:26">
      <c r="A2097" t="s">
        <v>5948</v>
      </c>
      <c r="B2097">
        <v>30314112</v>
      </c>
      <c r="C2097" t="s">
        <v>5946</v>
      </c>
      <c r="D2097" t="s">
        <v>5947</v>
      </c>
      <c r="E2097" t="s">
        <v>351</v>
      </c>
      <c r="F2097">
        <v>23</v>
      </c>
      <c r="G2097" t="s">
        <v>352</v>
      </c>
      <c r="H2097">
        <v>22802</v>
      </c>
      <c r="I2097" t="s">
        <v>5791</v>
      </c>
      <c r="J2097" t="s">
        <v>5792</v>
      </c>
      <c r="K2097" t="s">
        <v>5793</v>
      </c>
      <c r="L2097">
        <v>19980603</v>
      </c>
      <c r="M2097" t="s">
        <v>5948</v>
      </c>
      <c r="N2097">
        <v>223512</v>
      </c>
      <c r="P2097">
        <v>3</v>
      </c>
      <c r="Q2097" t="s">
        <v>357</v>
      </c>
      <c r="S2097" t="s">
        <v>835</v>
      </c>
      <c r="X2097" t="s">
        <v>359</v>
      </c>
      <c r="Z2097" t="s">
        <v>360</v>
      </c>
    </row>
    <row r="2098" spans="1:26">
      <c r="A2098" t="s">
        <v>5939</v>
      </c>
      <c r="B2098">
        <v>65650123</v>
      </c>
      <c r="C2098" t="s">
        <v>5937</v>
      </c>
      <c r="D2098" t="s">
        <v>5938</v>
      </c>
      <c r="E2098" t="s">
        <v>351</v>
      </c>
      <c r="F2098">
        <v>23</v>
      </c>
      <c r="G2098" t="s">
        <v>352</v>
      </c>
      <c r="H2098">
        <v>22802</v>
      </c>
      <c r="I2098" t="s">
        <v>5791</v>
      </c>
      <c r="J2098" t="s">
        <v>5792</v>
      </c>
      <c r="K2098" t="s">
        <v>5793</v>
      </c>
      <c r="L2098">
        <v>20001117</v>
      </c>
      <c r="M2098" t="s">
        <v>5939</v>
      </c>
      <c r="N2098">
        <v>223512</v>
      </c>
      <c r="P2098">
        <v>1</v>
      </c>
      <c r="Q2098" t="s">
        <v>357</v>
      </c>
      <c r="S2098" t="s">
        <v>835</v>
      </c>
      <c r="X2098" t="s">
        <v>359</v>
      </c>
      <c r="Z2098" t="s">
        <v>360</v>
      </c>
    </row>
    <row r="2099" spans="1:26">
      <c r="A2099" t="s">
        <v>5975</v>
      </c>
      <c r="B2099">
        <v>68401625</v>
      </c>
      <c r="C2099" t="s">
        <v>5973</v>
      </c>
      <c r="D2099" t="s">
        <v>5974</v>
      </c>
      <c r="E2099" t="s">
        <v>351</v>
      </c>
      <c r="F2099">
        <v>23</v>
      </c>
      <c r="G2099" t="s">
        <v>352</v>
      </c>
      <c r="H2099">
        <v>22802</v>
      </c>
      <c r="I2099" t="s">
        <v>5791</v>
      </c>
      <c r="J2099" t="s">
        <v>5792</v>
      </c>
      <c r="K2099" t="s">
        <v>5793</v>
      </c>
      <c r="L2099">
        <v>19980522</v>
      </c>
      <c r="M2099" t="s">
        <v>5975</v>
      </c>
      <c r="N2099">
        <v>223512</v>
      </c>
      <c r="P2099">
        <v>3</v>
      </c>
      <c r="Q2099" t="s">
        <v>357</v>
      </c>
      <c r="S2099" t="s">
        <v>835</v>
      </c>
      <c r="X2099" t="s">
        <v>359</v>
      </c>
      <c r="Z2099" t="s">
        <v>360</v>
      </c>
    </row>
    <row r="2100" spans="1:26">
      <c r="A2100" t="s">
        <v>5951</v>
      </c>
      <c r="B2100">
        <v>68947236</v>
      </c>
      <c r="C2100" t="s">
        <v>5949</v>
      </c>
      <c r="D2100" t="s">
        <v>5950</v>
      </c>
      <c r="E2100" t="s">
        <v>351</v>
      </c>
      <c r="F2100">
        <v>23</v>
      </c>
      <c r="G2100" t="s">
        <v>352</v>
      </c>
      <c r="H2100">
        <v>22802</v>
      </c>
      <c r="I2100" t="s">
        <v>5791</v>
      </c>
      <c r="J2100" t="s">
        <v>5792</v>
      </c>
      <c r="K2100" t="s">
        <v>5793</v>
      </c>
      <c r="L2100">
        <v>19981013</v>
      </c>
      <c r="M2100" t="s">
        <v>5951</v>
      </c>
      <c r="N2100">
        <v>223512</v>
      </c>
      <c r="P2100">
        <v>3</v>
      </c>
      <c r="Q2100" t="s">
        <v>357</v>
      </c>
      <c r="S2100" t="s">
        <v>835</v>
      </c>
      <c r="X2100" t="s">
        <v>359</v>
      </c>
      <c r="Z2100" t="s">
        <v>360</v>
      </c>
    </row>
    <row r="2101" spans="1:26">
      <c r="A2101" t="s">
        <v>5987</v>
      </c>
      <c r="B2101">
        <v>68979039</v>
      </c>
      <c r="C2101" t="s">
        <v>5985</v>
      </c>
      <c r="D2101" t="s">
        <v>5986</v>
      </c>
      <c r="E2101" t="s">
        <v>351</v>
      </c>
      <c r="F2101">
        <v>23</v>
      </c>
      <c r="G2101" t="s">
        <v>352</v>
      </c>
      <c r="H2101">
        <v>22802</v>
      </c>
      <c r="I2101" t="s">
        <v>5791</v>
      </c>
      <c r="J2101" t="s">
        <v>5792</v>
      </c>
      <c r="K2101" t="s">
        <v>5793</v>
      </c>
      <c r="L2101">
        <v>20000513</v>
      </c>
      <c r="M2101" t="s">
        <v>5987</v>
      </c>
      <c r="N2101">
        <v>223512</v>
      </c>
      <c r="P2101">
        <v>1</v>
      </c>
      <c r="Q2101" t="s">
        <v>357</v>
      </c>
      <c r="S2101" t="s">
        <v>835</v>
      </c>
      <c r="X2101" t="s">
        <v>359</v>
      </c>
      <c r="Z2101" t="s">
        <v>360</v>
      </c>
    </row>
    <row r="2102" spans="1:26">
      <c r="A2102" t="s">
        <v>5891</v>
      </c>
      <c r="B2102">
        <v>69052123</v>
      </c>
      <c r="C2102" t="s">
        <v>5889</v>
      </c>
      <c r="D2102" t="s">
        <v>5890</v>
      </c>
      <c r="E2102" t="s">
        <v>351</v>
      </c>
      <c r="F2102">
        <v>23</v>
      </c>
      <c r="G2102" t="s">
        <v>352</v>
      </c>
      <c r="H2102">
        <v>22802</v>
      </c>
      <c r="I2102" t="s">
        <v>5791</v>
      </c>
      <c r="J2102" t="s">
        <v>5792</v>
      </c>
      <c r="K2102" t="s">
        <v>5793</v>
      </c>
      <c r="L2102">
        <v>19980719</v>
      </c>
      <c r="M2102" t="s">
        <v>5891</v>
      </c>
      <c r="N2102">
        <v>223512</v>
      </c>
      <c r="P2102">
        <v>3</v>
      </c>
      <c r="Q2102" t="s">
        <v>357</v>
      </c>
      <c r="S2102" t="s">
        <v>835</v>
      </c>
      <c r="X2102" t="s">
        <v>359</v>
      </c>
      <c r="Z2102" t="s">
        <v>360</v>
      </c>
    </row>
    <row r="2103" spans="1:26">
      <c r="A2103" t="s">
        <v>5814</v>
      </c>
      <c r="B2103">
        <v>72759939</v>
      </c>
      <c r="C2103" t="s">
        <v>5812</v>
      </c>
      <c r="D2103" t="s">
        <v>5813</v>
      </c>
      <c r="E2103" t="s">
        <v>351</v>
      </c>
      <c r="F2103">
        <v>23</v>
      </c>
      <c r="G2103" t="s">
        <v>352</v>
      </c>
      <c r="H2103">
        <v>22802</v>
      </c>
      <c r="I2103" t="s">
        <v>5791</v>
      </c>
      <c r="J2103" t="s">
        <v>5792</v>
      </c>
      <c r="K2103" t="s">
        <v>5793</v>
      </c>
      <c r="L2103">
        <v>19980424</v>
      </c>
      <c r="M2103" t="s">
        <v>5814</v>
      </c>
      <c r="N2103">
        <v>223512</v>
      </c>
      <c r="P2103">
        <v>3</v>
      </c>
      <c r="Q2103" t="s">
        <v>357</v>
      </c>
      <c r="S2103" t="s">
        <v>835</v>
      </c>
      <c r="X2103" t="s">
        <v>359</v>
      </c>
      <c r="Z2103" t="s">
        <v>360</v>
      </c>
    </row>
    <row r="2104" spans="1:26">
      <c r="A2104" t="s">
        <v>5942</v>
      </c>
      <c r="B2104">
        <v>72760022</v>
      </c>
      <c r="C2104" t="s">
        <v>5940</v>
      </c>
      <c r="D2104" t="s">
        <v>5941</v>
      </c>
      <c r="E2104" t="s">
        <v>351</v>
      </c>
      <c r="F2104">
        <v>23</v>
      </c>
      <c r="G2104" t="s">
        <v>352</v>
      </c>
      <c r="H2104">
        <v>22802</v>
      </c>
      <c r="I2104" t="s">
        <v>5791</v>
      </c>
      <c r="J2104" t="s">
        <v>5792</v>
      </c>
      <c r="K2104" t="s">
        <v>5793</v>
      </c>
      <c r="L2104">
        <v>19980725</v>
      </c>
      <c r="M2104" t="s">
        <v>5942</v>
      </c>
      <c r="N2104">
        <v>223512</v>
      </c>
      <c r="P2104">
        <v>3</v>
      </c>
      <c r="Q2104" t="s">
        <v>357</v>
      </c>
      <c r="S2104" t="s">
        <v>835</v>
      </c>
      <c r="X2104" t="s">
        <v>359</v>
      </c>
      <c r="Z2104" t="s">
        <v>360</v>
      </c>
    </row>
    <row r="2105" spans="1:26">
      <c r="A2105" t="s">
        <v>5924</v>
      </c>
      <c r="B2105">
        <v>73202822</v>
      </c>
      <c r="C2105" t="s">
        <v>5922</v>
      </c>
      <c r="D2105" t="s">
        <v>5923</v>
      </c>
      <c r="E2105" t="s">
        <v>351</v>
      </c>
      <c r="F2105">
        <v>23</v>
      </c>
      <c r="G2105" t="s">
        <v>352</v>
      </c>
      <c r="H2105">
        <v>22802</v>
      </c>
      <c r="I2105" t="s">
        <v>5791</v>
      </c>
      <c r="J2105" t="s">
        <v>5792</v>
      </c>
      <c r="K2105" t="s">
        <v>5793</v>
      </c>
      <c r="L2105">
        <v>20000507</v>
      </c>
      <c r="M2105" t="s">
        <v>5924</v>
      </c>
      <c r="N2105">
        <v>223512</v>
      </c>
      <c r="P2105">
        <v>1</v>
      </c>
      <c r="Q2105" t="s">
        <v>357</v>
      </c>
      <c r="S2105" t="s">
        <v>835</v>
      </c>
      <c r="X2105" t="s">
        <v>359</v>
      </c>
      <c r="Z2105" t="s">
        <v>360</v>
      </c>
    </row>
    <row r="2106" spans="1:26">
      <c r="A2106" t="s">
        <v>5936</v>
      </c>
      <c r="B2106">
        <v>76041725</v>
      </c>
      <c r="C2106" t="s">
        <v>5934</v>
      </c>
      <c r="D2106" t="s">
        <v>5935</v>
      </c>
      <c r="E2106" t="s">
        <v>351</v>
      </c>
      <c r="F2106">
        <v>23</v>
      </c>
      <c r="G2106" t="s">
        <v>352</v>
      </c>
      <c r="H2106">
        <v>22802</v>
      </c>
      <c r="I2106" t="s">
        <v>5791</v>
      </c>
      <c r="J2106" t="s">
        <v>5792</v>
      </c>
      <c r="K2106" t="s">
        <v>5793</v>
      </c>
      <c r="L2106">
        <v>19990309</v>
      </c>
      <c r="M2106" t="s">
        <v>5936</v>
      </c>
      <c r="N2106">
        <v>223512</v>
      </c>
      <c r="P2106">
        <v>3</v>
      </c>
      <c r="Q2106" t="s">
        <v>357</v>
      </c>
      <c r="S2106" t="s">
        <v>835</v>
      </c>
      <c r="X2106" t="s">
        <v>359</v>
      </c>
      <c r="Z2106" t="s">
        <v>360</v>
      </c>
    </row>
    <row r="2107" spans="1:26">
      <c r="A2107" t="s">
        <v>5794</v>
      </c>
      <c r="B2107">
        <v>81547429</v>
      </c>
      <c r="C2107" t="s">
        <v>5790</v>
      </c>
      <c r="D2107" t="s">
        <v>1113</v>
      </c>
      <c r="E2107" t="s">
        <v>351</v>
      </c>
      <c r="F2107">
        <v>23</v>
      </c>
      <c r="G2107" t="s">
        <v>352</v>
      </c>
      <c r="H2107">
        <v>22802</v>
      </c>
      <c r="I2107" t="s">
        <v>5791</v>
      </c>
      <c r="J2107" t="s">
        <v>5792</v>
      </c>
      <c r="K2107" t="s">
        <v>5793</v>
      </c>
      <c r="L2107">
        <v>20000514</v>
      </c>
      <c r="M2107" t="s">
        <v>5794</v>
      </c>
      <c r="N2107">
        <v>223512</v>
      </c>
      <c r="P2107">
        <v>1</v>
      </c>
      <c r="Q2107" t="s">
        <v>357</v>
      </c>
      <c r="S2107" t="s">
        <v>835</v>
      </c>
      <c r="X2107" t="s">
        <v>359</v>
      </c>
      <c r="Z2107" t="s">
        <v>360</v>
      </c>
    </row>
    <row r="2108" spans="1:26">
      <c r="A2108" t="s">
        <v>5831</v>
      </c>
      <c r="B2108">
        <v>39794638</v>
      </c>
      <c r="C2108" t="s">
        <v>5829</v>
      </c>
      <c r="D2108" t="s">
        <v>5830</v>
      </c>
      <c r="E2108" t="s">
        <v>351</v>
      </c>
      <c r="F2108">
        <v>23</v>
      </c>
      <c r="G2108" t="s">
        <v>352</v>
      </c>
      <c r="H2108">
        <v>22802</v>
      </c>
      <c r="I2108" t="s">
        <v>5791</v>
      </c>
      <c r="J2108" t="s">
        <v>5792</v>
      </c>
      <c r="K2108" t="s">
        <v>5793</v>
      </c>
      <c r="L2108">
        <v>19980617</v>
      </c>
      <c r="M2108" t="s">
        <v>5831</v>
      </c>
      <c r="N2108">
        <v>223512</v>
      </c>
      <c r="P2108">
        <v>3</v>
      </c>
      <c r="Q2108" t="s">
        <v>357</v>
      </c>
      <c r="S2108" t="s">
        <v>835</v>
      </c>
      <c r="X2108" t="s">
        <v>359</v>
      </c>
      <c r="Z2108" t="s">
        <v>360</v>
      </c>
    </row>
    <row r="2109" spans="1:26">
      <c r="A2109" t="s">
        <v>5816</v>
      </c>
      <c r="B2109">
        <v>93754028</v>
      </c>
      <c r="C2109" t="s">
        <v>5815</v>
      </c>
      <c r="D2109" t="s">
        <v>2477</v>
      </c>
      <c r="E2109" t="s">
        <v>351</v>
      </c>
      <c r="F2109">
        <v>23</v>
      </c>
      <c r="G2109" t="s">
        <v>352</v>
      </c>
      <c r="H2109">
        <v>22802</v>
      </c>
      <c r="I2109" t="s">
        <v>5791</v>
      </c>
      <c r="J2109" t="s">
        <v>5792</v>
      </c>
      <c r="K2109" t="s">
        <v>5793</v>
      </c>
      <c r="L2109">
        <v>19991214</v>
      </c>
      <c r="M2109" t="s">
        <v>5816</v>
      </c>
      <c r="N2109">
        <v>223512</v>
      </c>
      <c r="P2109">
        <v>2</v>
      </c>
      <c r="Q2109" t="s">
        <v>357</v>
      </c>
      <c r="S2109" t="s">
        <v>835</v>
      </c>
      <c r="X2109" t="s">
        <v>359</v>
      </c>
      <c r="Z2109" t="s">
        <v>360</v>
      </c>
    </row>
    <row r="2110" spans="1:26">
      <c r="A2110" t="s">
        <v>5927</v>
      </c>
      <c r="B2110">
        <v>93754533</v>
      </c>
      <c r="C2110" t="s">
        <v>5925</v>
      </c>
      <c r="D2110" t="s">
        <v>5926</v>
      </c>
      <c r="E2110" t="s">
        <v>351</v>
      </c>
      <c r="F2110">
        <v>23</v>
      </c>
      <c r="G2110" t="s">
        <v>352</v>
      </c>
      <c r="H2110">
        <v>22802</v>
      </c>
      <c r="I2110" t="s">
        <v>5791</v>
      </c>
      <c r="J2110" t="s">
        <v>5792</v>
      </c>
      <c r="K2110" t="s">
        <v>5793</v>
      </c>
      <c r="L2110">
        <v>19991029</v>
      </c>
      <c r="M2110" t="s">
        <v>5927</v>
      </c>
      <c r="N2110">
        <v>223512</v>
      </c>
      <c r="P2110">
        <v>2</v>
      </c>
      <c r="Q2110" t="s">
        <v>357</v>
      </c>
      <c r="S2110" t="s">
        <v>835</v>
      </c>
      <c r="X2110" t="s">
        <v>359</v>
      </c>
      <c r="Z2110" t="s">
        <v>360</v>
      </c>
    </row>
    <row r="2111" spans="1:26">
      <c r="A2111" t="s">
        <v>5855</v>
      </c>
      <c r="B2111">
        <v>95865639</v>
      </c>
      <c r="C2111" t="s">
        <v>5853</v>
      </c>
      <c r="D2111" t="s">
        <v>5854</v>
      </c>
      <c r="E2111" t="s">
        <v>351</v>
      </c>
      <c r="F2111">
        <v>23</v>
      </c>
      <c r="G2111" t="s">
        <v>352</v>
      </c>
      <c r="H2111">
        <v>22802</v>
      </c>
      <c r="I2111" t="s">
        <v>5791</v>
      </c>
      <c r="J2111" t="s">
        <v>5792</v>
      </c>
      <c r="K2111" t="s">
        <v>5793</v>
      </c>
      <c r="L2111">
        <v>20001101</v>
      </c>
      <c r="M2111" t="s">
        <v>5855</v>
      </c>
      <c r="N2111">
        <v>223512</v>
      </c>
      <c r="P2111">
        <v>1</v>
      </c>
      <c r="Q2111" t="s">
        <v>357</v>
      </c>
      <c r="S2111" t="s">
        <v>835</v>
      </c>
      <c r="X2111" t="s">
        <v>359</v>
      </c>
      <c r="Z2111" t="s">
        <v>360</v>
      </c>
    </row>
    <row r="2112" spans="1:26">
      <c r="A2112" t="s">
        <v>6004</v>
      </c>
      <c r="B2112">
        <v>96689038</v>
      </c>
      <c r="C2112" t="s">
        <v>6002</v>
      </c>
      <c r="D2112" t="s">
        <v>6003</v>
      </c>
      <c r="E2112" t="s">
        <v>351</v>
      </c>
      <c r="F2112">
        <v>23</v>
      </c>
      <c r="G2112" t="s">
        <v>352</v>
      </c>
      <c r="H2112">
        <v>22802</v>
      </c>
      <c r="I2112" t="s">
        <v>5791</v>
      </c>
      <c r="J2112" t="s">
        <v>5792</v>
      </c>
      <c r="K2112" t="s">
        <v>5793</v>
      </c>
      <c r="L2112">
        <v>20010109</v>
      </c>
      <c r="M2112" t="s">
        <v>6004</v>
      </c>
      <c r="N2112">
        <v>223512</v>
      </c>
      <c r="P2112">
        <v>1</v>
      </c>
      <c r="Q2112" t="s">
        <v>357</v>
      </c>
      <c r="S2112" t="s">
        <v>835</v>
      </c>
      <c r="X2112" t="s">
        <v>359</v>
      </c>
      <c r="Z2112" t="s">
        <v>360</v>
      </c>
    </row>
    <row r="2113" spans="1:26">
      <c r="A2113" t="s">
        <v>5837</v>
      </c>
      <c r="B2113">
        <v>96689240</v>
      </c>
      <c r="C2113" t="s">
        <v>5835</v>
      </c>
      <c r="D2113" t="s">
        <v>5836</v>
      </c>
      <c r="E2113" t="s">
        <v>351</v>
      </c>
      <c r="F2113">
        <v>23</v>
      </c>
      <c r="G2113" t="s">
        <v>352</v>
      </c>
      <c r="H2113">
        <v>22802</v>
      </c>
      <c r="I2113" t="s">
        <v>5791</v>
      </c>
      <c r="J2113" t="s">
        <v>5792</v>
      </c>
      <c r="K2113" t="s">
        <v>5793</v>
      </c>
      <c r="L2113">
        <v>20010325</v>
      </c>
      <c r="M2113" t="s">
        <v>5837</v>
      </c>
      <c r="N2113">
        <v>223512</v>
      </c>
      <c r="P2113">
        <v>1</v>
      </c>
      <c r="Q2113" t="s">
        <v>357</v>
      </c>
      <c r="S2113" t="s">
        <v>835</v>
      </c>
      <c r="X2113" t="s">
        <v>359</v>
      </c>
      <c r="Z2113" t="s">
        <v>360</v>
      </c>
    </row>
    <row r="2114" spans="1:26">
      <c r="A2114" t="s">
        <v>6016</v>
      </c>
      <c r="B2114">
        <v>96689341</v>
      </c>
      <c r="C2114" t="s">
        <v>6014</v>
      </c>
      <c r="D2114" t="s">
        <v>6015</v>
      </c>
      <c r="E2114" t="s">
        <v>351</v>
      </c>
      <c r="F2114">
        <v>23</v>
      </c>
      <c r="G2114" t="s">
        <v>352</v>
      </c>
      <c r="H2114">
        <v>22802</v>
      </c>
      <c r="I2114" t="s">
        <v>5791</v>
      </c>
      <c r="J2114" t="s">
        <v>5792</v>
      </c>
      <c r="K2114" t="s">
        <v>5793</v>
      </c>
      <c r="L2114">
        <v>20000627</v>
      </c>
      <c r="M2114" t="s">
        <v>6016</v>
      </c>
      <c r="N2114">
        <v>223512</v>
      </c>
      <c r="P2114">
        <v>1</v>
      </c>
      <c r="Q2114" t="s">
        <v>357</v>
      </c>
      <c r="S2114" t="s">
        <v>835</v>
      </c>
      <c r="X2114" t="s">
        <v>359</v>
      </c>
      <c r="Z2114" t="s">
        <v>360</v>
      </c>
    </row>
    <row r="2115" spans="1:26">
      <c r="A2115" t="s">
        <v>5828</v>
      </c>
      <c r="B2115">
        <v>39844634</v>
      </c>
      <c r="C2115" t="s">
        <v>5826</v>
      </c>
      <c r="D2115" t="s">
        <v>5827</v>
      </c>
      <c r="E2115" t="s">
        <v>351</v>
      </c>
      <c r="F2115">
        <v>23</v>
      </c>
      <c r="G2115" t="s">
        <v>352</v>
      </c>
      <c r="H2115">
        <v>22802</v>
      </c>
      <c r="I2115" t="s">
        <v>5791</v>
      </c>
      <c r="J2115" t="s">
        <v>5792</v>
      </c>
      <c r="K2115" t="s">
        <v>5793</v>
      </c>
      <c r="L2115">
        <v>19990114</v>
      </c>
      <c r="M2115" t="s">
        <v>5828</v>
      </c>
      <c r="N2115">
        <v>223512</v>
      </c>
      <c r="P2115">
        <v>3</v>
      </c>
      <c r="Q2115" t="s">
        <v>357</v>
      </c>
      <c r="S2115" t="s">
        <v>835</v>
      </c>
      <c r="X2115" t="s">
        <v>359</v>
      </c>
      <c r="Z2115" t="s">
        <v>360</v>
      </c>
    </row>
    <row r="2116" spans="1:26">
      <c r="A2116" t="s">
        <v>6013</v>
      </c>
      <c r="B2116">
        <v>39867841</v>
      </c>
      <c r="C2116" t="s">
        <v>6011</v>
      </c>
      <c r="D2116" t="s">
        <v>6012</v>
      </c>
      <c r="E2116" t="s">
        <v>351</v>
      </c>
      <c r="F2116">
        <v>23</v>
      </c>
      <c r="G2116" t="s">
        <v>352</v>
      </c>
      <c r="H2116">
        <v>22802</v>
      </c>
      <c r="I2116" t="s">
        <v>5791</v>
      </c>
      <c r="J2116" t="s">
        <v>5792</v>
      </c>
      <c r="K2116" t="s">
        <v>5793</v>
      </c>
      <c r="L2116">
        <v>19980804</v>
      </c>
      <c r="M2116" t="s">
        <v>6013</v>
      </c>
      <c r="N2116">
        <v>223512</v>
      </c>
      <c r="P2116">
        <v>3</v>
      </c>
      <c r="Q2116" t="s">
        <v>357</v>
      </c>
      <c r="S2116" t="s">
        <v>835</v>
      </c>
      <c r="X2116" t="s">
        <v>359</v>
      </c>
      <c r="Z2116" t="s">
        <v>360</v>
      </c>
    </row>
    <row r="2117" spans="1:26">
      <c r="A2117" t="s">
        <v>5993</v>
      </c>
      <c r="B2117">
        <v>39879339</v>
      </c>
      <c r="C2117" t="s">
        <v>5991</v>
      </c>
      <c r="D2117" t="s">
        <v>5992</v>
      </c>
      <c r="E2117" t="s">
        <v>351</v>
      </c>
      <c r="F2117">
        <v>23</v>
      </c>
      <c r="G2117" t="s">
        <v>352</v>
      </c>
      <c r="H2117">
        <v>22802</v>
      </c>
      <c r="I2117" t="s">
        <v>5791</v>
      </c>
      <c r="J2117" t="s">
        <v>5792</v>
      </c>
      <c r="K2117" t="s">
        <v>5793</v>
      </c>
      <c r="L2117">
        <v>19980815</v>
      </c>
      <c r="M2117" t="s">
        <v>5993</v>
      </c>
      <c r="N2117">
        <v>223512</v>
      </c>
      <c r="P2117">
        <v>3</v>
      </c>
      <c r="Q2117" t="s">
        <v>357</v>
      </c>
      <c r="S2117" t="s">
        <v>835</v>
      </c>
      <c r="X2117" t="s">
        <v>359</v>
      </c>
      <c r="Z2117" t="s">
        <v>360</v>
      </c>
    </row>
    <row r="2118" spans="1:26">
      <c r="A2118" t="s">
        <v>5834</v>
      </c>
      <c r="B2118">
        <v>45527124</v>
      </c>
      <c r="C2118" t="s">
        <v>5832</v>
      </c>
      <c r="D2118" t="s">
        <v>5833</v>
      </c>
      <c r="E2118" t="s">
        <v>351</v>
      </c>
      <c r="F2118">
        <v>23</v>
      </c>
      <c r="G2118" t="s">
        <v>352</v>
      </c>
      <c r="H2118">
        <v>22802</v>
      </c>
      <c r="I2118" t="s">
        <v>5791</v>
      </c>
      <c r="J2118" t="s">
        <v>5792</v>
      </c>
      <c r="K2118" t="s">
        <v>5793</v>
      </c>
      <c r="L2118">
        <v>19990612</v>
      </c>
      <c r="M2118" t="s">
        <v>5834</v>
      </c>
      <c r="N2118">
        <v>223512</v>
      </c>
      <c r="P2118">
        <v>2</v>
      </c>
      <c r="Q2118" t="s">
        <v>357</v>
      </c>
      <c r="S2118" t="s">
        <v>835</v>
      </c>
      <c r="X2118" t="s">
        <v>359</v>
      </c>
      <c r="Z2118" t="s">
        <v>360</v>
      </c>
    </row>
    <row r="2119" spans="1:26">
      <c r="A2119" t="s">
        <v>5954</v>
      </c>
      <c r="B2119">
        <v>45527225</v>
      </c>
      <c r="C2119" t="s">
        <v>5952</v>
      </c>
      <c r="D2119" t="s">
        <v>5953</v>
      </c>
      <c r="E2119" t="s">
        <v>351</v>
      </c>
      <c r="F2119">
        <v>23</v>
      </c>
      <c r="G2119" t="s">
        <v>352</v>
      </c>
      <c r="H2119">
        <v>22802</v>
      </c>
      <c r="I2119" t="s">
        <v>5791</v>
      </c>
      <c r="J2119" t="s">
        <v>5792</v>
      </c>
      <c r="K2119" t="s">
        <v>5793</v>
      </c>
      <c r="L2119">
        <v>19991125</v>
      </c>
      <c r="M2119" t="s">
        <v>5954</v>
      </c>
      <c r="N2119">
        <v>223512</v>
      </c>
      <c r="P2119">
        <v>2</v>
      </c>
      <c r="Q2119" t="s">
        <v>357</v>
      </c>
      <c r="S2119" t="s">
        <v>835</v>
      </c>
      <c r="X2119" t="s">
        <v>359</v>
      </c>
      <c r="Z2119" t="s">
        <v>360</v>
      </c>
    </row>
    <row r="2120" spans="1:26">
      <c r="A2120" t="s">
        <v>6409</v>
      </c>
      <c r="B2120">
        <v>24796331</v>
      </c>
      <c r="C2120" t="s">
        <v>6407</v>
      </c>
      <c r="D2120" t="s">
        <v>6408</v>
      </c>
      <c r="E2120" t="s">
        <v>393</v>
      </c>
      <c r="F2120">
        <v>23</v>
      </c>
      <c r="G2120" t="s">
        <v>352</v>
      </c>
      <c r="H2120">
        <v>24603</v>
      </c>
      <c r="I2120" t="s">
        <v>6289</v>
      </c>
      <c r="J2120" t="s">
        <v>6290</v>
      </c>
      <c r="K2120" t="s">
        <v>6291</v>
      </c>
      <c r="L2120">
        <v>19980924</v>
      </c>
      <c r="M2120" t="s">
        <v>6409</v>
      </c>
      <c r="N2120">
        <v>223513</v>
      </c>
      <c r="P2120">
        <v>3</v>
      </c>
      <c r="Q2120" t="s">
        <v>357</v>
      </c>
      <c r="S2120" t="s">
        <v>358</v>
      </c>
      <c r="X2120" t="s">
        <v>359</v>
      </c>
      <c r="Y2120" t="s">
        <v>6410</v>
      </c>
      <c r="Z2120" t="s">
        <v>1076</v>
      </c>
    </row>
    <row r="2121" spans="1:26">
      <c r="A2121" t="s">
        <v>6397</v>
      </c>
      <c r="B2121">
        <v>39749941</v>
      </c>
      <c r="C2121" t="s">
        <v>6395</v>
      </c>
      <c r="D2121" t="s">
        <v>6396</v>
      </c>
      <c r="E2121" t="s">
        <v>393</v>
      </c>
      <c r="F2121">
        <v>23</v>
      </c>
      <c r="G2121" t="s">
        <v>352</v>
      </c>
      <c r="H2121">
        <v>24603</v>
      </c>
      <c r="I2121" t="s">
        <v>6289</v>
      </c>
      <c r="J2121" t="s">
        <v>6290</v>
      </c>
      <c r="K2121" t="s">
        <v>6291</v>
      </c>
      <c r="L2121">
        <v>19980912</v>
      </c>
      <c r="M2121" t="s">
        <v>6397</v>
      </c>
      <c r="N2121">
        <v>223513</v>
      </c>
      <c r="P2121">
        <v>3</v>
      </c>
      <c r="Q2121" t="s">
        <v>357</v>
      </c>
      <c r="S2121" t="s">
        <v>358</v>
      </c>
      <c r="X2121" t="s">
        <v>359</v>
      </c>
      <c r="Z2121" t="s">
        <v>360</v>
      </c>
    </row>
    <row r="2122" spans="1:26">
      <c r="A2122" t="s">
        <v>6349</v>
      </c>
      <c r="B2122">
        <v>39875739</v>
      </c>
      <c r="C2122" t="s">
        <v>6347</v>
      </c>
      <c r="D2122" t="s">
        <v>6348</v>
      </c>
      <c r="E2122" t="s">
        <v>393</v>
      </c>
      <c r="F2122">
        <v>23</v>
      </c>
      <c r="G2122" t="s">
        <v>352</v>
      </c>
      <c r="H2122">
        <v>24603</v>
      </c>
      <c r="I2122" t="s">
        <v>6289</v>
      </c>
      <c r="J2122" t="s">
        <v>6290</v>
      </c>
      <c r="K2122" t="s">
        <v>6291</v>
      </c>
      <c r="L2122">
        <v>19981027</v>
      </c>
      <c r="M2122" t="s">
        <v>6349</v>
      </c>
      <c r="N2122">
        <v>223513</v>
      </c>
      <c r="P2122">
        <v>3</v>
      </c>
      <c r="Q2122" t="s">
        <v>357</v>
      </c>
      <c r="S2122" t="s">
        <v>358</v>
      </c>
      <c r="X2122" t="s">
        <v>359</v>
      </c>
      <c r="Z2122" t="s">
        <v>360</v>
      </c>
    </row>
    <row r="2123" spans="1:26">
      <c r="A2123" t="s">
        <v>6385</v>
      </c>
      <c r="B2123">
        <v>39903630</v>
      </c>
      <c r="C2123" t="s">
        <v>6383</v>
      </c>
      <c r="D2123" t="s">
        <v>6384</v>
      </c>
      <c r="E2123" t="s">
        <v>393</v>
      </c>
      <c r="F2123">
        <v>23</v>
      </c>
      <c r="G2123" t="s">
        <v>352</v>
      </c>
      <c r="H2123">
        <v>24603</v>
      </c>
      <c r="I2123" t="s">
        <v>6289</v>
      </c>
      <c r="J2123" t="s">
        <v>6290</v>
      </c>
      <c r="K2123" t="s">
        <v>6291</v>
      </c>
      <c r="L2123">
        <v>19980914</v>
      </c>
      <c r="M2123" t="s">
        <v>6385</v>
      </c>
      <c r="N2123">
        <v>223513</v>
      </c>
      <c r="P2123">
        <v>3</v>
      </c>
      <c r="Q2123" t="s">
        <v>357</v>
      </c>
      <c r="S2123" t="s">
        <v>358</v>
      </c>
      <c r="X2123" t="s">
        <v>359</v>
      </c>
      <c r="Z2123" t="s">
        <v>360</v>
      </c>
    </row>
    <row r="2124" spans="1:26">
      <c r="A2124" t="s">
        <v>6416</v>
      </c>
      <c r="B2124">
        <v>45527528</v>
      </c>
      <c r="C2124" t="s">
        <v>6414</v>
      </c>
      <c r="D2124" t="s">
        <v>6415</v>
      </c>
      <c r="E2124" t="s">
        <v>393</v>
      </c>
      <c r="F2124">
        <v>23</v>
      </c>
      <c r="G2124" t="s">
        <v>352</v>
      </c>
      <c r="H2124">
        <v>24603</v>
      </c>
      <c r="I2124" t="s">
        <v>6289</v>
      </c>
      <c r="J2124" t="s">
        <v>6290</v>
      </c>
      <c r="K2124" t="s">
        <v>6291</v>
      </c>
      <c r="L2124">
        <v>19990906</v>
      </c>
      <c r="M2124" t="s">
        <v>6416</v>
      </c>
      <c r="N2124">
        <v>223513</v>
      </c>
      <c r="P2124">
        <v>2</v>
      </c>
      <c r="Q2124" t="s">
        <v>357</v>
      </c>
      <c r="S2124" t="s">
        <v>358</v>
      </c>
      <c r="X2124" t="s">
        <v>359</v>
      </c>
      <c r="Z2124" t="s">
        <v>360</v>
      </c>
    </row>
    <row r="2125" spans="1:26">
      <c r="A2125" t="s">
        <v>6346</v>
      </c>
      <c r="B2125">
        <v>45639229</v>
      </c>
      <c r="C2125" t="s">
        <v>6344</v>
      </c>
      <c r="D2125" t="s">
        <v>6345</v>
      </c>
      <c r="E2125" t="s">
        <v>393</v>
      </c>
      <c r="F2125">
        <v>23</v>
      </c>
      <c r="G2125" t="s">
        <v>352</v>
      </c>
      <c r="H2125">
        <v>24603</v>
      </c>
      <c r="I2125" t="s">
        <v>6289</v>
      </c>
      <c r="J2125" t="s">
        <v>6290</v>
      </c>
      <c r="K2125" t="s">
        <v>6291</v>
      </c>
      <c r="L2125">
        <v>19990323</v>
      </c>
      <c r="M2125" t="s">
        <v>6346</v>
      </c>
      <c r="N2125">
        <v>223513</v>
      </c>
      <c r="P2125">
        <v>3</v>
      </c>
      <c r="Q2125" t="s">
        <v>357</v>
      </c>
      <c r="S2125" t="s">
        <v>358</v>
      </c>
      <c r="X2125" t="s">
        <v>359</v>
      </c>
      <c r="Z2125" t="s">
        <v>360</v>
      </c>
    </row>
    <row r="2126" spans="1:26">
      <c r="A2126" t="s">
        <v>6376</v>
      </c>
      <c r="B2126">
        <v>45710219</v>
      </c>
      <c r="C2126" t="s">
        <v>6374</v>
      </c>
      <c r="D2126" t="s">
        <v>6375</v>
      </c>
      <c r="E2126" t="s">
        <v>393</v>
      </c>
      <c r="F2126">
        <v>23</v>
      </c>
      <c r="G2126" t="s">
        <v>352</v>
      </c>
      <c r="H2126">
        <v>24603</v>
      </c>
      <c r="I2126" t="s">
        <v>6289</v>
      </c>
      <c r="J2126" t="s">
        <v>6290</v>
      </c>
      <c r="K2126" t="s">
        <v>6291</v>
      </c>
      <c r="L2126">
        <v>19981204</v>
      </c>
      <c r="M2126" t="s">
        <v>6376</v>
      </c>
      <c r="N2126">
        <v>223513</v>
      </c>
      <c r="P2126">
        <v>3</v>
      </c>
      <c r="Q2126" t="s">
        <v>357</v>
      </c>
      <c r="S2126" t="s">
        <v>358</v>
      </c>
      <c r="X2126" t="s">
        <v>359</v>
      </c>
      <c r="Z2126" t="s">
        <v>360</v>
      </c>
    </row>
    <row r="2127" spans="1:26">
      <c r="A2127" t="s">
        <v>6304</v>
      </c>
      <c r="B2127">
        <v>50283725</v>
      </c>
      <c r="C2127" t="s">
        <v>6302</v>
      </c>
      <c r="D2127" t="s">
        <v>6303</v>
      </c>
      <c r="E2127" t="s">
        <v>393</v>
      </c>
      <c r="F2127">
        <v>23</v>
      </c>
      <c r="G2127" t="s">
        <v>352</v>
      </c>
      <c r="H2127">
        <v>24603</v>
      </c>
      <c r="I2127" t="s">
        <v>6289</v>
      </c>
      <c r="J2127" t="s">
        <v>6290</v>
      </c>
      <c r="K2127" t="s">
        <v>6291</v>
      </c>
      <c r="L2127">
        <v>19990804</v>
      </c>
      <c r="M2127" t="s">
        <v>6304</v>
      </c>
      <c r="N2127">
        <v>223513</v>
      </c>
      <c r="P2127">
        <v>2</v>
      </c>
      <c r="Q2127" t="s">
        <v>357</v>
      </c>
      <c r="S2127" t="s">
        <v>358</v>
      </c>
      <c r="X2127" t="s">
        <v>359</v>
      </c>
      <c r="Z2127" t="s">
        <v>360</v>
      </c>
    </row>
    <row r="2128" spans="1:26">
      <c r="A2128" t="s">
        <v>6319</v>
      </c>
      <c r="B2128">
        <v>50562624</v>
      </c>
      <c r="C2128" t="s">
        <v>6317</v>
      </c>
      <c r="D2128" t="s">
        <v>6318</v>
      </c>
      <c r="E2128" t="s">
        <v>393</v>
      </c>
      <c r="F2128">
        <v>23</v>
      </c>
      <c r="G2128" t="s">
        <v>352</v>
      </c>
      <c r="H2128">
        <v>24603</v>
      </c>
      <c r="I2128" t="s">
        <v>6289</v>
      </c>
      <c r="J2128" t="s">
        <v>6290</v>
      </c>
      <c r="K2128" t="s">
        <v>6291</v>
      </c>
      <c r="L2128">
        <v>19990813</v>
      </c>
      <c r="M2128" t="s">
        <v>6319</v>
      </c>
      <c r="N2128">
        <v>223513</v>
      </c>
      <c r="P2128">
        <v>2</v>
      </c>
      <c r="Q2128" t="s">
        <v>357</v>
      </c>
      <c r="S2128" t="s">
        <v>358</v>
      </c>
      <c r="X2128" t="s">
        <v>359</v>
      </c>
      <c r="Z2128" t="s">
        <v>360</v>
      </c>
    </row>
    <row r="2129" spans="1:26">
      <c r="A2129" t="s">
        <v>6400</v>
      </c>
      <c r="B2129">
        <v>51543321</v>
      </c>
      <c r="C2129" t="s">
        <v>6398</v>
      </c>
      <c r="D2129" t="s">
        <v>6399</v>
      </c>
      <c r="E2129" t="s">
        <v>393</v>
      </c>
      <c r="F2129">
        <v>23</v>
      </c>
      <c r="G2129" t="s">
        <v>352</v>
      </c>
      <c r="H2129">
        <v>24603</v>
      </c>
      <c r="I2129" t="s">
        <v>6289</v>
      </c>
      <c r="J2129" t="s">
        <v>6290</v>
      </c>
      <c r="K2129" t="s">
        <v>6291</v>
      </c>
      <c r="L2129">
        <v>19990911</v>
      </c>
      <c r="M2129" t="s">
        <v>6400</v>
      </c>
      <c r="N2129">
        <v>223513</v>
      </c>
      <c r="P2129">
        <v>2</v>
      </c>
      <c r="Q2129" t="s">
        <v>357</v>
      </c>
      <c r="S2129" t="s">
        <v>358</v>
      </c>
      <c r="X2129" t="s">
        <v>359</v>
      </c>
      <c r="Z2129" t="s">
        <v>360</v>
      </c>
    </row>
    <row r="2130" spans="1:26">
      <c r="A2130" t="s">
        <v>6310</v>
      </c>
      <c r="B2130">
        <v>55957536</v>
      </c>
      <c r="C2130" t="s">
        <v>6308</v>
      </c>
      <c r="D2130" t="s">
        <v>6309</v>
      </c>
      <c r="E2130" t="s">
        <v>393</v>
      </c>
      <c r="F2130">
        <v>23</v>
      </c>
      <c r="G2130" t="s">
        <v>352</v>
      </c>
      <c r="H2130">
        <v>24603</v>
      </c>
      <c r="I2130" t="s">
        <v>6289</v>
      </c>
      <c r="J2130" t="s">
        <v>6290</v>
      </c>
      <c r="K2130" t="s">
        <v>6291</v>
      </c>
      <c r="L2130">
        <v>19990910</v>
      </c>
      <c r="M2130" t="s">
        <v>6310</v>
      </c>
      <c r="N2130">
        <v>223513</v>
      </c>
      <c r="P2130">
        <v>2</v>
      </c>
      <c r="Q2130" t="s">
        <v>357</v>
      </c>
      <c r="S2130" t="s">
        <v>358</v>
      </c>
      <c r="X2130" t="s">
        <v>359</v>
      </c>
      <c r="Z2130" t="s">
        <v>360</v>
      </c>
    </row>
    <row r="2131" spans="1:26">
      <c r="A2131" t="s">
        <v>6355</v>
      </c>
      <c r="B2131">
        <v>55970228</v>
      </c>
      <c r="C2131" t="s">
        <v>6353</v>
      </c>
      <c r="D2131" t="s">
        <v>6354</v>
      </c>
      <c r="E2131" t="s">
        <v>393</v>
      </c>
      <c r="F2131">
        <v>23</v>
      </c>
      <c r="G2131" t="s">
        <v>352</v>
      </c>
      <c r="H2131">
        <v>24603</v>
      </c>
      <c r="I2131" t="s">
        <v>6289</v>
      </c>
      <c r="J2131" t="s">
        <v>6290</v>
      </c>
      <c r="K2131" t="s">
        <v>6291</v>
      </c>
      <c r="L2131">
        <v>19981108</v>
      </c>
      <c r="M2131" t="s">
        <v>6355</v>
      </c>
      <c r="N2131">
        <v>223513</v>
      </c>
      <c r="P2131">
        <v>3</v>
      </c>
      <c r="Q2131" t="s">
        <v>357</v>
      </c>
      <c r="S2131" t="s">
        <v>358</v>
      </c>
      <c r="X2131" t="s">
        <v>359</v>
      </c>
      <c r="Z2131" t="s">
        <v>360</v>
      </c>
    </row>
    <row r="2132" spans="1:26">
      <c r="A2132" t="s">
        <v>6364</v>
      </c>
      <c r="B2132">
        <v>57608430</v>
      </c>
      <c r="C2132" t="s">
        <v>6362</v>
      </c>
      <c r="D2132" t="s">
        <v>6363</v>
      </c>
      <c r="E2132" t="s">
        <v>393</v>
      </c>
      <c r="F2132">
        <v>23</v>
      </c>
      <c r="G2132" t="s">
        <v>352</v>
      </c>
      <c r="H2132">
        <v>24603</v>
      </c>
      <c r="I2132" t="s">
        <v>6289</v>
      </c>
      <c r="J2132" t="s">
        <v>6290</v>
      </c>
      <c r="K2132" t="s">
        <v>6291</v>
      </c>
      <c r="L2132">
        <v>19981117</v>
      </c>
      <c r="M2132" t="s">
        <v>6364</v>
      </c>
      <c r="N2132">
        <v>223513</v>
      </c>
      <c r="P2132">
        <v>3</v>
      </c>
      <c r="Q2132" t="s">
        <v>357</v>
      </c>
      <c r="S2132" t="s">
        <v>358</v>
      </c>
      <c r="X2132" t="s">
        <v>359</v>
      </c>
      <c r="Z2132" t="s">
        <v>360</v>
      </c>
    </row>
    <row r="2133" spans="1:26">
      <c r="A2133" t="s">
        <v>6394</v>
      </c>
      <c r="B2133">
        <v>58173933</v>
      </c>
      <c r="C2133" t="s">
        <v>6392</v>
      </c>
      <c r="D2133" t="s">
        <v>6393</v>
      </c>
      <c r="E2133" t="s">
        <v>393</v>
      </c>
      <c r="F2133">
        <v>23</v>
      </c>
      <c r="G2133" t="s">
        <v>352</v>
      </c>
      <c r="H2133">
        <v>24603</v>
      </c>
      <c r="I2133" t="s">
        <v>6289</v>
      </c>
      <c r="J2133" t="s">
        <v>6290</v>
      </c>
      <c r="K2133" t="s">
        <v>6291</v>
      </c>
      <c r="L2133">
        <v>19981024</v>
      </c>
      <c r="M2133" t="s">
        <v>6394</v>
      </c>
      <c r="N2133">
        <v>223513</v>
      </c>
      <c r="P2133">
        <v>3</v>
      </c>
      <c r="Q2133" t="s">
        <v>357</v>
      </c>
      <c r="S2133" t="s">
        <v>358</v>
      </c>
      <c r="X2133" t="s">
        <v>359</v>
      </c>
      <c r="Z2133" t="s">
        <v>360</v>
      </c>
    </row>
    <row r="2134" spans="1:26">
      <c r="A2134" t="s">
        <v>6307</v>
      </c>
      <c r="B2134">
        <v>58400926</v>
      </c>
      <c r="C2134" t="s">
        <v>6305</v>
      </c>
      <c r="D2134" t="s">
        <v>6306</v>
      </c>
      <c r="E2134" t="s">
        <v>393</v>
      </c>
      <c r="F2134">
        <v>23</v>
      </c>
      <c r="G2134" t="s">
        <v>352</v>
      </c>
      <c r="H2134">
        <v>24603</v>
      </c>
      <c r="I2134" t="s">
        <v>6289</v>
      </c>
      <c r="J2134" t="s">
        <v>6290</v>
      </c>
      <c r="K2134" t="s">
        <v>6291</v>
      </c>
      <c r="L2134">
        <v>20000722</v>
      </c>
      <c r="M2134" t="s">
        <v>6307</v>
      </c>
      <c r="N2134">
        <v>223513</v>
      </c>
      <c r="P2134">
        <v>1</v>
      </c>
      <c r="Q2134" t="s">
        <v>357</v>
      </c>
      <c r="S2134" t="s">
        <v>358</v>
      </c>
      <c r="X2134" t="s">
        <v>359</v>
      </c>
      <c r="Z2134" t="s">
        <v>360</v>
      </c>
    </row>
    <row r="2135" spans="1:26">
      <c r="A2135" t="s">
        <v>6301</v>
      </c>
      <c r="B2135">
        <v>68094835</v>
      </c>
      <c r="C2135" t="s">
        <v>6299</v>
      </c>
      <c r="D2135" t="s">
        <v>6300</v>
      </c>
      <c r="E2135" t="s">
        <v>393</v>
      </c>
      <c r="F2135">
        <v>23</v>
      </c>
      <c r="G2135" t="s">
        <v>352</v>
      </c>
      <c r="H2135">
        <v>24603</v>
      </c>
      <c r="I2135" t="s">
        <v>6289</v>
      </c>
      <c r="J2135" t="s">
        <v>6290</v>
      </c>
      <c r="K2135" t="s">
        <v>6291</v>
      </c>
      <c r="L2135">
        <v>20001125</v>
      </c>
      <c r="M2135" t="s">
        <v>6301</v>
      </c>
      <c r="N2135">
        <v>223513</v>
      </c>
      <c r="P2135">
        <v>1</v>
      </c>
      <c r="Q2135" t="s">
        <v>357</v>
      </c>
      <c r="S2135" t="s">
        <v>358</v>
      </c>
      <c r="X2135" t="s">
        <v>359</v>
      </c>
      <c r="Z2135" t="s">
        <v>360</v>
      </c>
    </row>
    <row r="2136" spans="1:26">
      <c r="A2136" t="s">
        <v>6325</v>
      </c>
      <c r="B2136">
        <v>68655838</v>
      </c>
      <c r="C2136" t="s">
        <v>6323</v>
      </c>
      <c r="D2136" t="s">
        <v>6324</v>
      </c>
      <c r="E2136" t="s">
        <v>393</v>
      </c>
      <c r="F2136">
        <v>23</v>
      </c>
      <c r="G2136" t="s">
        <v>352</v>
      </c>
      <c r="H2136">
        <v>24603</v>
      </c>
      <c r="I2136" t="s">
        <v>6289</v>
      </c>
      <c r="J2136" t="s">
        <v>6290</v>
      </c>
      <c r="K2136" t="s">
        <v>6291</v>
      </c>
      <c r="L2136">
        <v>20010104</v>
      </c>
      <c r="M2136" t="s">
        <v>6325</v>
      </c>
      <c r="N2136">
        <v>223513</v>
      </c>
      <c r="P2136">
        <v>1</v>
      </c>
      <c r="Q2136" t="s">
        <v>357</v>
      </c>
      <c r="S2136" t="s">
        <v>358</v>
      </c>
      <c r="X2136" t="s">
        <v>359</v>
      </c>
      <c r="Z2136" t="s">
        <v>360</v>
      </c>
    </row>
    <row r="2137" spans="1:26">
      <c r="A2137" t="s">
        <v>6382</v>
      </c>
      <c r="B2137">
        <v>68841128</v>
      </c>
      <c r="C2137" t="s">
        <v>6380</v>
      </c>
      <c r="D2137" t="s">
        <v>6381</v>
      </c>
      <c r="E2137" t="s">
        <v>393</v>
      </c>
      <c r="F2137">
        <v>23</v>
      </c>
      <c r="G2137" t="s">
        <v>352</v>
      </c>
      <c r="H2137">
        <v>24603</v>
      </c>
      <c r="I2137" t="s">
        <v>6289</v>
      </c>
      <c r="J2137" t="s">
        <v>6290</v>
      </c>
      <c r="K2137" t="s">
        <v>6291</v>
      </c>
      <c r="L2137">
        <v>20010127</v>
      </c>
      <c r="M2137" t="s">
        <v>6382</v>
      </c>
      <c r="N2137">
        <v>223513</v>
      </c>
      <c r="P2137">
        <v>1</v>
      </c>
      <c r="Q2137" t="s">
        <v>357</v>
      </c>
      <c r="S2137" t="s">
        <v>358</v>
      </c>
      <c r="X2137" t="s">
        <v>359</v>
      </c>
      <c r="Z2137" t="s">
        <v>360</v>
      </c>
    </row>
    <row r="2138" spans="1:26">
      <c r="A2138" t="s">
        <v>6343</v>
      </c>
      <c r="B2138">
        <v>69602730</v>
      </c>
      <c r="C2138" t="s">
        <v>6341</v>
      </c>
      <c r="D2138" t="s">
        <v>6342</v>
      </c>
      <c r="E2138" t="s">
        <v>393</v>
      </c>
      <c r="F2138">
        <v>23</v>
      </c>
      <c r="G2138" t="s">
        <v>352</v>
      </c>
      <c r="H2138">
        <v>24603</v>
      </c>
      <c r="I2138" t="s">
        <v>6289</v>
      </c>
      <c r="J2138" t="s">
        <v>6290</v>
      </c>
      <c r="K2138" t="s">
        <v>6291</v>
      </c>
      <c r="L2138">
        <v>20010128</v>
      </c>
      <c r="M2138" t="s">
        <v>6343</v>
      </c>
      <c r="N2138">
        <v>223513</v>
      </c>
      <c r="P2138">
        <v>1</v>
      </c>
      <c r="Q2138" t="s">
        <v>357</v>
      </c>
      <c r="S2138" t="s">
        <v>358</v>
      </c>
      <c r="X2138" t="s">
        <v>359</v>
      </c>
      <c r="Z2138" t="s">
        <v>360</v>
      </c>
    </row>
    <row r="2139" spans="1:26">
      <c r="A2139" t="s">
        <v>6334</v>
      </c>
      <c r="B2139">
        <v>72774229</v>
      </c>
      <c r="C2139" t="s">
        <v>6332</v>
      </c>
      <c r="D2139" t="s">
        <v>6333</v>
      </c>
      <c r="E2139" t="s">
        <v>393</v>
      </c>
      <c r="F2139">
        <v>23</v>
      </c>
      <c r="G2139" t="s">
        <v>352</v>
      </c>
      <c r="H2139">
        <v>24603</v>
      </c>
      <c r="I2139" t="s">
        <v>6289</v>
      </c>
      <c r="J2139" t="s">
        <v>6290</v>
      </c>
      <c r="K2139" t="s">
        <v>6291</v>
      </c>
      <c r="L2139">
        <v>19980728</v>
      </c>
      <c r="M2139" t="s">
        <v>6334</v>
      </c>
      <c r="N2139">
        <v>223513</v>
      </c>
      <c r="P2139">
        <v>3</v>
      </c>
      <c r="Q2139" t="s">
        <v>357</v>
      </c>
      <c r="S2139" t="s">
        <v>358</v>
      </c>
      <c r="X2139" t="s">
        <v>359</v>
      </c>
      <c r="Z2139" t="s">
        <v>360</v>
      </c>
    </row>
    <row r="2140" spans="1:26">
      <c r="A2140" t="s">
        <v>6379</v>
      </c>
      <c r="B2140">
        <v>73499234</v>
      </c>
      <c r="C2140" t="s">
        <v>6377</v>
      </c>
      <c r="D2140" t="s">
        <v>6378</v>
      </c>
      <c r="E2140" t="s">
        <v>393</v>
      </c>
      <c r="F2140">
        <v>23</v>
      </c>
      <c r="G2140" t="s">
        <v>352</v>
      </c>
      <c r="H2140">
        <v>24603</v>
      </c>
      <c r="I2140" t="s">
        <v>6289</v>
      </c>
      <c r="J2140" t="s">
        <v>6290</v>
      </c>
      <c r="K2140" t="s">
        <v>6291</v>
      </c>
      <c r="L2140">
        <v>19990108</v>
      </c>
      <c r="M2140" t="s">
        <v>6379</v>
      </c>
      <c r="N2140">
        <v>223513</v>
      </c>
      <c r="P2140">
        <v>3</v>
      </c>
      <c r="Q2140" t="s">
        <v>357</v>
      </c>
      <c r="S2140" t="s">
        <v>358</v>
      </c>
      <c r="X2140" t="s">
        <v>359</v>
      </c>
      <c r="Z2140" t="s">
        <v>360</v>
      </c>
    </row>
    <row r="2141" spans="1:26">
      <c r="A2141" t="s">
        <v>6419</v>
      </c>
      <c r="B2141">
        <v>75903731</v>
      </c>
      <c r="C2141" t="s">
        <v>6417</v>
      </c>
      <c r="D2141" t="s">
        <v>6418</v>
      </c>
      <c r="E2141" t="s">
        <v>393</v>
      </c>
      <c r="F2141">
        <v>23</v>
      </c>
      <c r="G2141" t="s">
        <v>352</v>
      </c>
      <c r="H2141">
        <v>24603</v>
      </c>
      <c r="I2141" t="s">
        <v>6289</v>
      </c>
      <c r="J2141" t="s">
        <v>6290</v>
      </c>
      <c r="K2141" t="s">
        <v>6291</v>
      </c>
      <c r="L2141">
        <v>20000112</v>
      </c>
      <c r="M2141" t="s">
        <v>6419</v>
      </c>
      <c r="N2141">
        <v>223513</v>
      </c>
      <c r="P2141">
        <v>2</v>
      </c>
      <c r="Q2141" t="s">
        <v>357</v>
      </c>
      <c r="S2141" t="s">
        <v>358</v>
      </c>
      <c r="X2141" t="s">
        <v>359</v>
      </c>
      <c r="Z2141" t="s">
        <v>360</v>
      </c>
    </row>
    <row r="2142" spans="1:26">
      <c r="A2142" t="s">
        <v>6328</v>
      </c>
      <c r="B2142">
        <v>78110926</v>
      </c>
      <c r="C2142" t="s">
        <v>6326</v>
      </c>
      <c r="D2142" t="s">
        <v>6327</v>
      </c>
      <c r="E2142" t="s">
        <v>393</v>
      </c>
      <c r="F2142">
        <v>23</v>
      </c>
      <c r="G2142" t="s">
        <v>352</v>
      </c>
      <c r="H2142">
        <v>24603</v>
      </c>
      <c r="I2142" t="s">
        <v>6289</v>
      </c>
      <c r="J2142" t="s">
        <v>6290</v>
      </c>
      <c r="K2142" t="s">
        <v>6291</v>
      </c>
      <c r="L2142">
        <v>20001027</v>
      </c>
      <c r="M2142" t="s">
        <v>6328</v>
      </c>
      <c r="N2142">
        <v>223513</v>
      </c>
      <c r="P2142">
        <v>1</v>
      </c>
      <c r="Q2142" t="s">
        <v>357</v>
      </c>
      <c r="S2142" t="s">
        <v>358</v>
      </c>
      <c r="X2142" t="s">
        <v>359</v>
      </c>
      <c r="Z2142" t="s">
        <v>360</v>
      </c>
    </row>
    <row r="2143" spans="1:26">
      <c r="A2143" t="s">
        <v>6331</v>
      </c>
      <c r="B2143">
        <v>78111119</v>
      </c>
      <c r="C2143" t="s">
        <v>6329</v>
      </c>
      <c r="D2143" t="s">
        <v>6330</v>
      </c>
      <c r="E2143" t="s">
        <v>393</v>
      </c>
      <c r="F2143">
        <v>23</v>
      </c>
      <c r="G2143" t="s">
        <v>352</v>
      </c>
      <c r="H2143">
        <v>24603</v>
      </c>
      <c r="I2143" t="s">
        <v>6289</v>
      </c>
      <c r="J2143" t="s">
        <v>6290</v>
      </c>
      <c r="K2143" t="s">
        <v>6291</v>
      </c>
      <c r="L2143">
        <v>20001030</v>
      </c>
      <c r="M2143" t="s">
        <v>6331</v>
      </c>
      <c r="N2143">
        <v>223513</v>
      </c>
      <c r="P2143">
        <v>1</v>
      </c>
      <c r="Q2143" t="s">
        <v>357</v>
      </c>
      <c r="S2143" t="s">
        <v>358</v>
      </c>
      <c r="X2143" t="s">
        <v>359</v>
      </c>
      <c r="Z2143" t="s">
        <v>360</v>
      </c>
    </row>
    <row r="2144" spans="1:26">
      <c r="A2144" t="s">
        <v>6337</v>
      </c>
      <c r="B2144">
        <v>78111422</v>
      </c>
      <c r="C2144" t="s">
        <v>6335</v>
      </c>
      <c r="D2144" t="s">
        <v>6336</v>
      </c>
      <c r="E2144" t="s">
        <v>393</v>
      </c>
      <c r="F2144">
        <v>23</v>
      </c>
      <c r="G2144" t="s">
        <v>352</v>
      </c>
      <c r="H2144">
        <v>24603</v>
      </c>
      <c r="I2144" t="s">
        <v>6289</v>
      </c>
      <c r="J2144" t="s">
        <v>6290</v>
      </c>
      <c r="K2144" t="s">
        <v>6291</v>
      </c>
      <c r="L2144">
        <v>20000812</v>
      </c>
      <c r="M2144" t="s">
        <v>6337</v>
      </c>
      <c r="N2144">
        <v>223513</v>
      </c>
      <c r="P2144">
        <v>1</v>
      </c>
      <c r="Q2144" t="s">
        <v>357</v>
      </c>
      <c r="S2144" t="s">
        <v>358</v>
      </c>
      <c r="X2144" t="s">
        <v>359</v>
      </c>
      <c r="Z2144" t="s">
        <v>360</v>
      </c>
    </row>
    <row r="2145" spans="1:26">
      <c r="A2145" t="s">
        <v>6352</v>
      </c>
      <c r="B2145">
        <v>85020722</v>
      </c>
      <c r="C2145" t="s">
        <v>6350</v>
      </c>
      <c r="D2145" t="s">
        <v>6351</v>
      </c>
      <c r="E2145" t="s">
        <v>393</v>
      </c>
      <c r="F2145">
        <v>23</v>
      </c>
      <c r="G2145" t="s">
        <v>352</v>
      </c>
      <c r="H2145">
        <v>24603</v>
      </c>
      <c r="I2145" t="s">
        <v>6289</v>
      </c>
      <c r="J2145" t="s">
        <v>6290</v>
      </c>
      <c r="K2145" t="s">
        <v>6291</v>
      </c>
      <c r="L2145">
        <v>20000403</v>
      </c>
      <c r="M2145" t="s">
        <v>6352</v>
      </c>
      <c r="N2145">
        <v>223513</v>
      </c>
      <c r="P2145">
        <v>1</v>
      </c>
      <c r="Q2145" t="s">
        <v>357</v>
      </c>
      <c r="S2145" t="s">
        <v>358</v>
      </c>
      <c r="X2145" t="s">
        <v>359</v>
      </c>
      <c r="Z2145" t="s">
        <v>360</v>
      </c>
    </row>
    <row r="2146" spans="1:26">
      <c r="A2146" t="s">
        <v>6367</v>
      </c>
      <c r="B2146">
        <v>85362428</v>
      </c>
      <c r="C2146" t="s">
        <v>6365</v>
      </c>
      <c r="D2146" t="s">
        <v>6366</v>
      </c>
      <c r="E2146" t="s">
        <v>393</v>
      </c>
      <c r="F2146">
        <v>23</v>
      </c>
      <c r="G2146" t="s">
        <v>352</v>
      </c>
      <c r="H2146">
        <v>24603</v>
      </c>
      <c r="I2146" t="s">
        <v>6289</v>
      </c>
      <c r="J2146" t="s">
        <v>6290</v>
      </c>
      <c r="K2146" t="s">
        <v>6291</v>
      </c>
      <c r="L2146">
        <v>19990411</v>
      </c>
      <c r="M2146" t="s">
        <v>6367</v>
      </c>
      <c r="N2146">
        <v>223513</v>
      </c>
      <c r="P2146">
        <v>2</v>
      </c>
      <c r="Q2146" t="s">
        <v>357</v>
      </c>
      <c r="S2146" t="s">
        <v>358</v>
      </c>
      <c r="X2146" t="s">
        <v>359</v>
      </c>
      <c r="Z2146" t="s">
        <v>360</v>
      </c>
    </row>
    <row r="2147" spans="1:26">
      <c r="A2147" t="s">
        <v>6422</v>
      </c>
      <c r="B2147">
        <v>85362630</v>
      </c>
      <c r="C2147" t="s">
        <v>6420</v>
      </c>
      <c r="D2147" t="s">
        <v>6421</v>
      </c>
      <c r="E2147" t="s">
        <v>393</v>
      </c>
      <c r="F2147">
        <v>23</v>
      </c>
      <c r="G2147" t="s">
        <v>352</v>
      </c>
      <c r="H2147">
        <v>24603</v>
      </c>
      <c r="I2147" t="s">
        <v>6289</v>
      </c>
      <c r="J2147" t="s">
        <v>6290</v>
      </c>
      <c r="K2147" t="s">
        <v>6291</v>
      </c>
      <c r="L2147">
        <v>19991028</v>
      </c>
      <c r="M2147" t="s">
        <v>6422</v>
      </c>
      <c r="N2147">
        <v>223513</v>
      </c>
      <c r="P2147">
        <v>2</v>
      </c>
      <c r="Q2147" t="s">
        <v>357</v>
      </c>
      <c r="S2147" t="s">
        <v>358</v>
      </c>
      <c r="X2147" t="s">
        <v>359</v>
      </c>
      <c r="Z2147" t="s">
        <v>360</v>
      </c>
    </row>
    <row r="2148" spans="1:26">
      <c r="A2148" t="s">
        <v>6358</v>
      </c>
      <c r="B2148">
        <v>72848938</v>
      </c>
      <c r="C2148" t="s">
        <v>6356</v>
      </c>
      <c r="D2148" t="s">
        <v>6357</v>
      </c>
      <c r="E2148" t="s">
        <v>393</v>
      </c>
      <c r="F2148">
        <v>23</v>
      </c>
      <c r="G2148" t="s">
        <v>352</v>
      </c>
      <c r="H2148">
        <v>24603</v>
      </c>
      <c r="I2148" t="s">
        <v>6289</v>
      </c>
      <c r="J2148" t="s">
        <v>6290</v>
      </c>
      <c r="K2148" t="s">
        <v>6291</v>
      </c>
      <c r="L2148">
        <v>20010128</v>
      </c>
      <c r="M2148" t="s">
        <v>6358</v>
      </c>
      <c r="N2148">
        <v>223513</v>
      </c>
      <c r="P2148">
        <v>1</v>
      </c>
      <c r="Q2148" t="s">
        <v>357</v>
      </c>
      <c r="S2148" t="s">
        <v>358</v>
      </c>
      <c r="X2148" t="s">
        <v>359</v>
      </c>
      <c r="Z2148" t="s">
        <v>360</v>
      </c>
    </row>
    <row r="2149" spans="1:26">
      <c r="A2149" t="s">
        <v>6295</v>
      </c>
      <c r="B2149">
        <v>73247932</v>
      </c>
      <c r="C2149" t="s">
        <v>6293</v>
      </c>
      <c r="D2149" t="s">
        <v>6294</v>
      </c>
      <c r="E2149" t="s">
        <v>393</v>
      </c>
      <c r="F2149">
        <v>23</v>
      </c>
      <c r="G2149" t="s">
        <v>352</v>
      </c>
      <c r="H2149">
        <v>24603</v>
      </c>
      <c r="I2149" t="s">
        <v>6289</v>
      </c>
      <c r="J2149" t="s">
        <v>6290</v>
      </c>
      <c r="K2149" t="s">
        <v>6291</v>
      </c>
      <c r="L2149">
        <v>20001016</v>
      </c>
      <c r="M2149" t="s">
        <v>6295</v>
      </c>
      <c r="N2149">
        <v>223513</v>
      </c>
      <c r="P2149">
        <v>1</v>
      </c>
      <c r="Q2149" t="s">
        <v>357</v>
      </c>
      <c r="S2149" t="s">
        <v>358</v>
      </c>
      <c r="X2149" t="s">
        <v>359</v>
      </c>
      <c r="Z2149" t="s">
        <v>360</v>
      </c>
    </row>
    <row r="2150" spans="1:26">
      <c r="A2150" t="s">
        <v>6340</v>
      </c>
      <c r="B2150">
        <v>39970230</v>
      </c>
      <c r="C2150" t="s">
        <v>6338</v>
      </c>
      <c r="D2150" t="s">
        <v>6339</v>
      </c>
      <c r="E2150" t="s">
        <v>351</v>
      </c>
      <c r="F2150">
        <v>23</v>
      </c>
      <c r="G2150" t="s">
        <v>352</v>
      </c>
      <c r="H2150">
        <v>24603</v>
      </c>
      <c r="I2150" t="s">
        <v>6289</v>
      </c>
      <c r="J2150" t="s">
        <v>6290</v>
      </c>
      <c r="K2150" t="s">
        <v>6291</v>
      </c>
      <c r="L2150">
        <v>19980721</v>
      </c>
      <c r="M2150" t="s">
        <v>6340</v>
      </c>
      <c r="N2150">
        <v>223513</v>
      </c>
      <c r="P2150">
        <v>3</v>
      </c>
      <c r="Q2150" t="s">
        <v>357</v>
      </c>
      <c r="S2150" t="s">
        <v>358</v>
      </c>
      <c r="X2150" t="s">
        <v>359</v>
      </c>
      <c r="Z2150" t="s">
        <v>360</v>
      </c>
    </row>
    <row r="2151" spans="1:26">
      <c r="A2151" t="s">
        <v>6413</v>
      </c>
      <c r="B2151">
        <v>46857030</v>
      </c>
      <c r="C2151" t="s">
        <v>6411</v>
      </c>
      <c r="D2151" t="s">
        <v>6412</v>
      </c>
      <c r="E2151" t="s">
        <v>351</v>
      </c>
      <c r="F2151">
        <v>23</v>
      </c>
      <c r="G2151" t="s">
        <v>352</v>
      </c>
      <c r="H2151">
        <v>24603</v>
      </c>
      <c r="I2151" t="s">
        <v>6289</v>
      </c>
      <c r="J2151" t="s">
        <v>6290</v>
      </c>
      <c r="K2151" t="s">
        <v>6291</v>
      </c>
      <c r="L2151">
        <v>19990202</v>
      </c>
      <c r="M2151" t="s">
        <v>6413</v>
      </c>
      <c r="N2151">
        <v>223513</v>
      </c>
      <c r="P2151">
        <v>3</v>
      </c>
      <c r="Q2151" t="s">
        <v>357</v>
      </c>
      <c r="S2151" t="s">
        <v>358</v>
      </c>
      <c r="X2151" t="s">
        <v>359</v>
      </c>
      <c r="Z2151" t="s">
        <v>360</v>
      </c>
    </row>
    <row r="2152" spans="1:26">
      <c r="A2152" t="s">
        <v>6361</v>
      </c>
      <c r="B2152">
        <v>48984336</v>
      </c>
      <c r="C2152" t="s">
        <v>6359</v>
      </c>
      <c r="D2152" t="s">
        <v>6360</v>
      </c>
      <c r="E2152" t="s">
        <v>351</v>
      </c>
      <c r="F2152">
        <v>23</v>
      </c>
      <c r="G2152" t="s">
        <v>352</v>
      </c>
      <c r="H2152">
        <v>24603</v>
      </c>
      <c r="I2152" t="s">
        <v>6289</v>
      </c>
      <c r="J2152" t="s">
        <v>6290</v>
      </c>
      <c r="K2152" t="s">
        <v>6291</v>
      </c>
      <c r="L2152">
        <v>19991203</v>
      </c>
      <c r="M2152" t="s">
        <v>6361</v>
      </c>
      <c r="N2152">
        <v>223513</v>
      </c>
      <c r="P2152">
        <v>2</v>
      </c>
      <c r="Q2152" t="s">
        <v>357</v>
      </c>
      <c r="S2152" t="s">
        <v>358</v>
      </c>
      <c r="X2152" t="s">
        <v>359</v>
      </c>
      <c r="Z2152" t="s">
        <v>360</v>
      </c>
    </row>
    <row r="2153" spans="1:26">
      <c r="A2153" t="s">
        <v>6292</v>
      </c>
      <c r="B2153">
        <v>50979030</v>
      </c>
      <c r="C2153" t="s">
        <v>6287</v>
      </c>
      <c r="D2153" t="s">
        <v>6288</v>
      </c>
      <c r="E2153" t="s">
        <v>351</v>
      </c>
      <c r="F2153">
        <v>23</v>
      </c>
      <c r="G2153" t="s">
        <v>352</v>
      </c>
      <c r="H2153">
        <v>24603</v>
      </c>
      <c r="I2153" t="s">
        <v>6289</v>
      </c>
      <c r="J2153" t="s">
        <v>6290</v>
      </c>
      <c r="K2153" t="s">
        <v>6291</v>
      </c>
      <c r="L2153">
        <v>19991026</v>
      </c>
      <c r="M2153" t="s">
        <v>6292</v>
      </c>
      <c r="N2153">
        <v>223513</v>
      </c>
      <c r="P2153">
        <v>2</v>
      </c>
      <c r="Q2153" t="s">
        <v>357</v>
      </c>
      <c r="S2153" t="s">
        <v>358</v>
      </c>
      <c r="X2153" t="s">
        <v>359</v>
      </c>
      <c r="Z2153" t="s">
        <v>360</v>
      </c>
    </row>
    <row r="2154" spans="1:26">
      <c r="A2154" t="s">
        <v>6373</v>
      </c>
      <c r="B2154">
        <v>50980426</v>
      </c>
      <c r="C2154" t="s">
        <v>6371</v>
      </c>
      <c r="D2154" t="s">
        <v>6372</v>
      </c>
      <c r="E2154" t="s">
        <v>351</v>
      </c>
      <c r="F2154">
        <v>23</v>
      </c>
      <c r="G2154" t="s">
        <v>352</v>
      </c>
      <c r="H2154">
        <v>24603</v>
      </c>
      <c r="I2154" t="s">
        <v>6289</v>
      </c>
      <c r="J2154" t="s">
        <v>6290</v>
      </c>
      <c r="K2154" t="s">
        <v>6291</v>
      </c>
      <c r="L2154">
        <v>19991015</v>
      </c>
      <c r="M2154" t="s">
        <v>6373</v>
      </c>
      <c r="N2154">
        <v>223513</v>
      </c>
      <c r="P2154">
        <v>2</v>
      </c>
      <c r="Q2154" t="s">
        <v>357</v>
      </c>
      <c r="S2154" t="s">
        <v>358</v>
      </c>
      <c r="X2154" t="s">
        <v>359</v>
      </c>
      <c r="Z2154" t="s">
        <v>360</v>
      </c>
    </row>
    <row r="2155" spans="1:26">
      <c r="A2155" t="s">
        <v>6423</v>
      </c>
      <c r="B2155">
        <v>53635426</v>
      </c>
      <c r="C2155" t="s">
        <v>2011</v>
      </c>
      <c r="D2155" t="s">
        <v>2012</v>
      </c>
      <c r="E2155" t="s">
        <v>351</v>
      </c>
      <c r="F2155">
        <v>23</v>
      </c>
      <c r="G2155" t="s">
        <v>352</v>
      </c>
      <c r="H2155">
        <v>24603</v>
      </c>
      <c r="I2155" t="s">
        <v>6289</v>
      </c>
      <c r="J2155" t="s">
        <v>6290</v>
      </c>
      <c r="K2155" t="s">
        <v>6291</v>
      </c>
      <c r="L2155">
        <v>19991222</v>
      </c>
      <c r="M2155" t="s">
        <v>6423</v>
      </c>
      <c r="N2155">
        <v>223513</v>
      </c>
      <c r="P2155">
        <v>2</v>
      </c>
      <c r="Q2155" t="s">
        <v>357</v>
      </c>
      <c r="S2155" t="s">
        <v>358</v>
      </c>
      <c r="X2155" t="s">
        <v>359</v>
      </c>
      <c r="Z2155" t="s">
        <v>360</v>
      </c>
    </row>
    <row r="2156" spans="1:26">
      <c r="A2156" t="s">
        <v>6391</v>
      </c>
      <c r="B2156">
        <v>53636427</v>
      </c>
      <c r="C2156" t="s">
        <v>6389</v>
      </c>
      <c r="D2156" t="s">
        <v>6390</v>
      </c>
      <c r="E2156" t="s">
        <v>351</v>
      </c>
      <c r="F2156">
        <v>23</v>
      </c>
      <c r="G2156" t="s">
        <v>352</v>
      </c>
      <c r="H2156">
        <v>24603</v>
      </c>
      <c r="I2156" t="s">
        <v>6289</v>
      </c>
      <c r="J2156" t="s">
        <v>6290</v>
      </c>
      <c r="K2156" t="s">
        <v>6291</v>
      </c>
      <c r="L2156">
        <v>19990607</v>
      </c>
      <c r="M2156" t="s">
        <v>6391</v>
      </c>
      <c r="N2156">
        <v>223513</v>
      </c>
      <c r="P2156">
        <v>2</v>
      </c>
      <c r="Q2156" t="s">
        <v>357</v>
      </c>
      <c r="S2156" t="s">
        <v>358</v>
      </c>
      <c r="X2156" t="s">
        <v>359</v>
      </c>
      <c r="Z2156" t="s">
        <v>360</v>
      </c>
    </row>
    <row r="2157" spans="1:26">
      <c r="A2157" t="s">
        <v>6322</v>
      </c>
      <c r="B2157">
        <v>58174025</v>
      </c>
      <c r="C2157" t="s">
        <v>6320</v>
      </c>
      <c r="D2157" t="s">
        <v>6321</v>
      </c>
      <c r="E2157" t="s">
        <v>351</v>
      </c>
      <c r="F2157">
        <v>23</v>
      </c>
      <c r="G2157" t="s">
        <v>352</v>
      </c>
      <c r="H2157">
        <v>24603</v>
      </c>
      <c r="I2157" t="s">
        <v>6289</v>
      </c>
      <c r="J2157" t="s">
        <v>6290</v>
      </c>
      <c r="K2157" t="s">
        <v>6291</v>
      </c>
      <c r="L2157">
        <v>19981029</v>
      </c>
      <c r="M2157" t="s">
        <v>6322</v>
      </c>
      <c r="N2157">
        <v>223513</v>
      </c>
      <c r="P2157">
        <v>3</v>
      </c>
      <c r="Q2157" t="s">
        <v>357</v>
      </c>
      <c r="S2157" t="s">
        <v>358</v>
      </c>
      <c r="X2157" t="s">
        <v>359</v>
      </c>
      <c r="Z2157" t="s">
        <v>360</v>
      </c>
    </row>
    <row r="2158" spans="1:26">
      <c r="A2158" t="s">
        <v>6316</v>
      </c>
      <c r="B2158">
        <v>59844030</v>
      </c>
      <c r="C2158" t="s">
        <v>6314</v>
      </c>
      <c r="D2158" t="s">
        <v>6315</v>
      </c>
      <c r="E2158" t="s">
        <v>351</v>
      </c>
      <c r="F2158">
        <v>23</v>
      </c>
      <c r="G2158" t="s">
        <v>352</v>
      </c>
      <c r="H2158">
        <v>24603</v>
      </c>
      <c r="I2158" t="s">
        <v>6289</v>
      </c>
      <c r="J2158" t="s">
        <v>6290</v>
      </c>
      <c r="K2158" t="s">
        <v>6291</v>
      </c>
      <c r="L2158">
        <v>19990729</v>
      </c>
      <c r="M2158" t="s">
        <v>6316</v>
      </c>
      <c r="N2158">
        <v>223513</v>
      </c>
      <c r="P2158">
        <v>2</v>
      </c>
      <c r="Q2158" t="s">
        <v>357</v>
      </c>
      <c r="S2158" t="s">
        <v>358</v>
      </c>
      <c r="X2158" t="s">
        <v>359</v>
      </c>
      <c r="Z2158" t="s">
        <v>360</v>
      </c>
    </row>
    <row r="2159" spans="1:26">
      <c r="A2159" t="s">
        <v>6388</v>
      </c>
      <c r="B2159">
        <v>68931431</v>
      </c>
      <c r="C2159" t="s">
        <v>6386</v>
      </c>
      <c r="D2159" t="s">
        <v>6387</v>
      </c>
      <c r="E2159" t="s">
        <v>351</v>
      </c>
      <c r="F2159">
        <v>23</v>
      </c>
      <c r="G2159" t="s">
        <v>352</v>
      </c>
      <c r="H2159">
        <v>24603</v>
      </c>
      <c r="I2159" t="s">
        <v>6289</v>
      </c>
      <c r="J2159" t="s">
        <v>6290</v>
      </c>
      <c r="K2159" t="s">
        <v>6291</v>
      </c>
      <c r="L2159">
        <v>20001005</v>
      </c>
      <c r="M2159" t="s">
        <v>6388</v>
      </c>
      <c r="N2159">
        <v>223513</v>
      </c>
      <c r="P2159">
        <v>1</v>
      </c>
      <c r="Q2159" t="s">
        <v>357</v>
      </c>
      <c r="S2159" t="s">
        <v>358</v>
      </c>
      <c r="X2159" t="s">
        <v>359</v>
      </c>
      <c r="Z2159" t="s">
        <v>360</v>
      </c>
    </row>
    <row r="2160" spans="1:26">
      <c r="A2160" t="s">
        <v>6406</v>
      </c>
      <c r="B2160">
        <v>73319427</v>
      </c>
      <c r="C2160" t="s">
        <v>6404</v>
      </c>
      <c r="D2160" t="s">
        <v>6405</v>
      </c>
      <c r="E2160" t="s">
        <v>351</v>
      </c>
      <c r="F2160">
        <v>23</v>
      </c>
      <c r="G2160" t="s">
        <v>352</v>
      </c>
      <c r="H2160">
        <v>24603</v>
      </c>
      <c r="I2160" t="s">
        <v>6289</v>
      </c>
      <c r="J2160" t="s">
        <v>6290</v>
      </c>
      <c r="K2160" t="s">
        <v>6291</v>
      </c>
      <c r="L2160">
        <v>19990815</v>
      </c>
      <c r="M2160" t="s">
        <v>6406</v>
      </c>
      <c r="N2160">
        <v>223513</v>
      </c>
      <c r="P2160">
        <v>2</v>
      </c>
      <c r="Q2160" t="s">
        <v>357</v>
      </c>
      <c r="S2160" t="s">
        <v>358</v>
      </c>
      <c r="X2160" t="s">
        <v>359</v>
      </c>
      <c r="Z2160" t="s">
        <v>360</v>
      </c>
    </row>
    <row r="2161" spans="1:26">
      <c r="A2161" t="s">
        <v>6298</v>
      </c>
      <c r="B2161">
        <v>73499537</v>
      </c>
      <c r="C2161" t="s">
        <v>6296</v>
      </c>
      <c r="D2161" t="s">
        <v>6297</v>
      </c>
      <c r="E2161" t="s">
        <v>351</v>
      </c>
      <c r="F2161">
        <v>23</v>
      </c>
      <c r="G2161" t="s">
        <v>352</v>
      </c>
      <c r="H2161">
        <v>24603</v>
      </c>
      <c r="I2161" t="s">
        <v>6289</v>
      </c>
      <c r="J2161" t="s">
        <v>6290</v>
      </c>
      <c r="K2161" t="s">
        <v>6291</v>
      </c>
      <c r="L2161">
        <v>19980926</v>
      </c>
      <c r="M2161" t="s">
        <v>6298</v>
      </c>
      <c r="N2161">
        <v>223513</v>
      </c>
      <c r="P2161">
        <v>3</v>
      </c>
      <c r="Q2161" t="s">
        <v>357</v>
      </c>
      <c r="S2161" t="s">
        <v>358</v>
      </c>
      <c r="X2161" t="s">
        <v>359</v>
      </c>
      <c r="Z2161" t="s">
        <v>360</v>
      </c>
    </row>
    <row r="2162" spans="1:26">
      <c r="A2162" t="s">
        <v>6313</v>
      </c>
      <c r="B2162">
        <v>87827234</v>
      </c>
      <c r="C2162" t="s">
        <v>6311</v>
      </c>
      <c r="D2162" t="s">
        <v>6312</v>
      </c>
      <c r="E2162" t="s">
        <v>351</v>
      </c>
      <c r="F2162">
        <v>23</v>
      </c>
      <c r="G2162" t="s">
        <v>352</v>
      </c>
      <c r="H2162">
        <v>24603</v>
      </c>
      <c r="I2162" t="s">
        <v>6289</v>
      </c>
      <c r="J2162" t="s">
        <v>6290</v>
      </c>
      <c r="K2162" t="s">
        <v>6291</v>
      </c>
      <c r="L2162">
        <v>19990821</v>
      </c>
      <c r="M2162" t="s">
        <v>6313</v>
      </c>
      <c r="N2162">
        <v>223513</v>
      </c>
      <c r="P2162">
        <v>2</v>
      </c>
      <c r="Q2162" t="s">
        <v>357</v>
      </c>
      <c r="S2162" t="s">
        <v>358</v>
      </c>
      <c r="X2162" t="s">
        <v>359</v>
      </c>
      <c r="Z2162" t="s">
        <v>360</v>
      </c>
    </row>
    <row r="2163" spans="1:26">
      <c r="A2163" t="s">
        <v>6370</v>
      </c>
      <c r="B2163">
        <v>87828033</v>
      </c>
      <c r="C2163" t="s">
        <v>6368</v>
      </c>
      <c r="D2163" t="s">
        <v>6369</v>
      </c>
      <c r="E2163" t="s">
        <v>351</v>
      </c>
      <c r="F2163">
        <v>23</v>
      </c>
      <c r="G2163" t="s">
        <v>352</v>
      </c>
      <c r="H2163">
        <v>24603</v>
      </c>
      <c r="I2163" t="s">
        <v>6289</v>
      </c>
      <c r="J2163" t="s">
        <v>6290</v>
      </c>
      <c r="K2163" t="s">
        <v>6291</v>
      </c>
      <c r="L2163">
        <v>19990605</v>
      </c>
      <c r="M2163" t="s">
        <v>6370</v>
      </c>
      <c r="N2163">
        <v>223513</v>
      </c>
      <c r="P2163">
        <v>2</v>
      </c>
      <c r="Q2163" t="s">
        <v>357</v>
      </c>
      <c r="S2163" t="s">
        <v>358</v>
      </c>
      <c r="X2163" t="s">
        <v>359</v>
      </c>
      <c r="Z2163" t="s">
        <v>360</v>
      </c>
    </row>
    <row r="2164" spans="1:26">
      <c r="A2164" t="s">
        <v>6403</v>
      </c>
      <c r="B2164">
        <v>97886038</v>
      </c>
      <c r="C2164" t="s">
        <v>6401</v>
      </c>
      <c r="D2164" t="s">
        <v>6402</v>
      </c>
      <c r="E2164" t="s">
        <v>351</v>
      </c>
      <c r="F2164">
        <v>23</v>
      </c>
      <c r="G2164" t="s">
        <v>352</v>
      </c>
      <c r="H2164">
        <v>24603</v>
      </c>
      <c r="I2164" t="s">
        <v>6289</v>
      </c>
      <c r="J2164" t="s">
        <v>6290</v>
      </c>
      <c r="K2164" t="s">
        <v>6291</v>
      </c>
      <c r="L2164">
        <v>20000513</v>
      </c>
      <c r="M2164" t="s">
        <v>6403</v>
      </c>
      <c r="N2164">
        <v>223513</v>
      </c>
      <c r="P2164">
        <v>1</v>
      </c>
      <c r="Q2164" t="s">
        <v>357</v>
      </c>
      <c r="S2164" t="s">
        <v>358</v>
      </c>
      <c r="X2164" t="s">
        <v>359</v>
      </c>
      <c r="Z2164" t="s">
        <v>360</v>
      </c>
    </row>
    <row r="2165" spans="1:26">
      <c r="A2165" t="s">
        <v>6746</v>
      </c>
      <c r="B2165">
        <v>40358424</v>
      </c>
      <c r="C2165" t="s">
        <v>6744</v>
      </c>
      <c r="D2165" t="s">
        <v>6745</v>
      </c>
      <c r="E2165" t="s">
        <v>351</v>
      </c>
      <c r="F2165">
        <v>23</v>
      </c>
      <c r="G2165" t="s">
        <v>352</v>
      </c>
      <c r="H2165">
        <v>22803</v>
      </c>
      <c r="I2165" t="s">
        <v>6713</v>
      </c>
      <c r="J2165" t="s">
        <v>6714</v>
      </c>
      <c r="K2165" t="s">
        <v>6715</v>
      </c>
      <c r="L2165">
        <v>19980512</v>
      </c>
      <c r="M2165" t="s">
        <v>6746</v>
      </c>
      <c r="N2165">
        <v>223514</v>
      </c>
      <c r="P2165">
        <v>3</v>
      </c>
      <c r="Q2165" t="s">
        <v>357</v>
      </c>
      <c r="S2165" t="s">
        <v>358</v>
      </c>
      <c r="X2165" t="s">
        <v>359</v>
      </c>
      <c r="Z2165" t="s">
        <v>360</v>
      </c>
    </row>
    <row r="2166" spans="1:26">
      <c r="A2166" t="s">
        <v>6719</v>
      </c>
      <c r="B2166">
        <v>52971125</v>
      </c>
      <c r="C2166" t="s">
        <v>6717</v>
      </c>
      <c r="D2166" t="s">
        <v>6718</v>
      </c>
      <c r="E2166" t="s">
        <v>351</v>
      </c>
      <c r="F2166">
        <v>23</v>
      </c>
      <c r="G2166" t="s">
        <v>352</v>
      </c>
      <c r="H2166">
        <v>22803</v>
      </c>
      <c r="I2166" t="s">
        <v>6713</v>
      </c>
      <c r="J2166" t="s">
        <v>6714</v>
      </c>
      <c r="K2166" t="s">
        <v>6715</v>
      </c>
      <c r="L2166">
        <v>19981121</v>
      </c>
      <c r="M2166" t="s">
        <v>6719</v>
      </c>
      <c r="N2166">
        <v>223514</v>
      </c>
      <c r="P2166">
        <v>3</v>
      </c>
      <c r="Q2166" t="s">
        <v>357</v>
      </c>
      <c r="S2166" t="s">
        <v>358</v>
      </c>
      <c r="X2166" t="s">
        <v>359</v>
      </c>
      <c r="Z2166" t="s">
        <v>360</v>
      </c>
    </row>
    <row r="2167" spans="1:26">
      <c r="A2167" t="s">
        <v>6734</v>
      </c>
      <c r="B2167">
        <v>54569534</v>
      </c>
      <c r="C2167" t="s">
        <v>6732</v>
      </c>
      <c r="D2167" t="s">
        <v>6733</v>
      </c>
      <c r="E2167" t="s">
        <v>351</v>
      </c>
      <c r="F2167">
        <v>23</v>
      </c>
      <c r="G2167" t="s">
        <v>352</v>
      </c>
      <c r="H2167">
        <v>22803</v>
      </c>
      <c r="I2167" t="s">
        <v>6713</v>
      </c>
      <c r="J2167" t="s">
        <v>6714</v>
      </c>
      <c r="K2167" t="s">
        <v>6715</v>
      </c>
      <c r="L2167">
        <v>19990814</v>
      </c>
      <c r="M2167" t="s">
        <v>6734</v>
      </c>
      <c r="N2167">
        <v>223514</v>
      </c>
      <c r="P2167">
        <v>2</v>
      </c>
      <c r="Q2167" t="s">
        <v>357</v>
      </c>
      <c r="S2167" t="s">
        <v>358</v>
      </c>
      <c r="X2167" t="s">
        <v>359</v>
      </c>
      <c r="Z2167" t="s">
        <v>360</v>
      </c>
    </row>
    <row r="2168" spans="1:26">
      <c r="A2168" t="s">
        <v>6743</v>
      </c>
      <c r="B2168">
        <v>54569736</v>
      </c>
      <c r="C2168" t="s">
        <v>6741</v>
      </c>
      <c r="D2168" t="s">
        <v>6742</v>
      </c>
      <c r="E2168" t="s">
        <v>351</v>
      </c>
      <c r="F2168">
        <v>23</v>
      </c>
      <c r="G2168" t="s">
        <v>352</v>
      </c>
      <c r="H2168">
        <v>22803</v>
      </c>
      <c r="I2168" t="s">
        <v>6713</v>
      </c>
      <c r="J2168" t="s">
        <v>6714</v>
      </c>
      <c r="K2168" t="s">
        <v>6715</v>
      </c>
      <c r="L2168">
        <v>19990423</v>
      </c>
      <c r="M2168" t="s">
        <v>6743</v>
      </c>
      <c r="N2168">
        <v>223514</v>
      </c>
      <c r="P2168">
        <v>2</v>
      </c>
      <c r="Q2168" t="s">
        <v>357</v>
      </c>
      <c r="S2168" t="s">
        <v>358</v>
      </c>
      <c r="X2168" t="s">
        <v>359</v>
      </c>
      <c r="Z2168" t="s">
        <v>360</v>
      </c>
    </row>
    <row r="2169" spans="1:26">
      <c r="A2169" t="s">
        <v>6779</v>
      </c>
      <c r="B2169">
        <v>54569837</v>
      </c>
      <c r="C2169" t="s">
        <v>6777</v>
      </c>
      <c r="D2169" t="s">
        <v>6778</v>
      </c>
      <c r="E2169" t="s">
        <v>351</v>
      </c>
      <c r="F2169">
        <v>23</v>
      </c>
      <c r="G2169" t="s">
        <v>352</v>
      </c>
      <c r="H2169">
        <v>22803</v>
      </c>
      <c r="I2169" t="s">
        <v>6713</v>
      </c>
      <c r="J2169" t="s">
        <v>6714</v>
      </c>
      <c r="K2169" t="s">
        <v>6715</v>
      </c>
      <c r="L2169">
        <v>19990824</v>
      </c>
      <c r="M2169" t="s">
        <v>6779</v>
      </c>
      <c r="N2169">
        <v>223514</v>
      </c>
      <c r="P2169">
        <v>2</v>
      </c>
      <c r="Q2169" t="s">
        <v>357</v>
      </c>
      <c r="S2169" t="s">
        <v>358</v>
      </c>
      <c r="X2169" t="s">
        <v>359</v>
      </c>
      <c r="Z2169" t="s">
        <v>360</v>
      </c>
    </row>
    <row r="2170" spans="1:26">
      <c r="A2170" t="s">
        <v>6752</v>
      </c>
      <c r="B2170">
        <v>54569938</v>
      </c>
      <c r="C2170" t="s">
        <v>6750</v>
      </c>
      <c r="D2170" t="s">
        <v>6751</v>
      </c>
      <c r="E2170" t="s">
        <v>351</v>
      </c>
      <c r="F2170">
        <v>23</v>
      </c>
      <c r="G2170" t="s">
        <v>352</v>
      </c>
      <c r="H2170">
        <v>22803</v>
      </c>
      <c r="I2170" t="s">
        <v>6713</v>
      </c>
      <c r="J2170" t="s">
        <v>6714</v>
      </c>
      <c r="K2170" t="s">
        <v>6715</v>
      </c>
      <c r="L2170">
        <v>19990406</v>
      </c>
      <c r="M2170" t="s">
        <v>6752</v>
      </c>
      <c r="N2170">
        <v>223514</v>
      </c>
      <c r="P2170">
        <v>2</v>
      </c>
      <c r="Q2170" t="s">
        <v>357</v>
      </c>
      <c r="S2170" t="s">
        <v>358</v>
      </c>
      <c r="X2170" t="s">
        <v>359</v>
      </c>
      <c r="Z2170" t="s">
        <v>360</v>
      </c>
    </row>
    <row r="2171" spans="1:26">
      <c r="A2171" t="s">
        <v>6758</v>
      </c>
      <c r="B2171">
        <v>54570021</v>
      </c>
      <c r="C2171" t="s">
        <v>6756</v>
      </c>
      <c r="D2171" t="s">
        <v>6757</v>
      </c>
      <c r="E2171" t="s">
        <v>351</v>
      </c>
      <c r="F2171">
        <v>23</v>
      </c>
      <c r="G2171" t="s">
        <v>352</v>
      </c>
      <c r="H2171">
        <v>22803</v>
      </c>
      <c r="I2171" t="s">
        <v>6713</v>
      </c>
      <c r="J2171" t="s">
        <v>6714</v>
      </c>
      <c r="K2171" t="s">
        <v>6715</v>
      </c>
      <c r="L2171">
        <v>19990622</v>
      </c>
      <c r="M2171" t="s">
        <v>6758</v>
      </c>
      <c r="N2171">
        <v>223514</v>
      </c>
      <c r="P2171">
        <v>2</v>
      </c>
      <c r="Q2171" t="s">
        <v>357</v>
      </c>
      <c r="S2171" t="s">
        <v>358</v>
      </c>
      <c r="X2171" t="s">
        <v>359</v>
      </c>
      <c r="Z2171" t="s">
        <v>360</v>
      </c>
    </row>
    <row r="2172" spans="1:26">
      <c r="A2172" t="s">
        <v>6728</v>
      </c>
      <c r="B2172">
        <v>58300521</v>
      </c>
      <c r="C2172" t="s">
        <v>6726</v>
      </c>
      <c r="D2172" t="s">
        <v>6727</v>
      </c>
      <c r="E2172" t="s">
        <v>351</v>
      </c>
      <c r="F2172">
        <v>23</v>
      </c>
      <c r="G2172" t="s">
        <v>352</v>
      </c>
      <c r="H2172">
        <v>22803</v>
      </c>
      <c r="I2172" t="s">
        <v>6713</v>
      </c>
      <c r="J2172" t="s">
        <v>6714</v>
      </c>
      <c r="K2172" t="s">
        <v>6715</v>
      </c>
      <c r="L2172">
        <v>20000310</v>
      </c>
      <c r="M2172" t="s">
        <v>6728</v>
      </c>
      <c r="N2172">
        <v>223514</v>
      </c>
      <c r="P2172">
        <v>2</v>
      </c>
      <c r="Q2172" t="s">
        <v>357</v>
      </c>
      <c r="S2172" t="s">
        <v>358</v>
      </c>
      <c r="X2172" t="s">
        <v>359</v>
      </c>
      <c r="Z2172" t="s">
        <v>360</v>
      </c>
    </row>
    <row r="2173" spans="1:26">
      <c r="A2173" t="s">
        <v>6764</v>
      </c>
      <c r="B2173">
        <v>58300925</v>
      </c>
      <c r="C2173" t="s">
        <v>6762</v>
      </c>
      <c r="D2173" t="s">
        <v>6763</v>
      </c>
      <c r="E2173" t="s">
        <v>351</v>
      </c>
      <c r="F2173">
        <v>23</v>
      </c>
      <c r="G2173" t="s">
        <v>352</v>
      </c>
      <c r="H2173">
        <v>22803</v>
      </c>
      <c r="I2173" t="s">
        <v>6713</v>
      </c>
      <c r="J2173" t="s">
        <v>6714</v>
      </c>
      <c r="K2173" t="s">
        <v>6715</v>
      </c>
      <c r="L2173">
        <v>19990911</v>
      </c>
      <c r="M2173" t="s">
        <v>6764</v>
      </c>
      <c r="N2173">
        <v>223514</v>
      </c>
      <c r="P2173">
        <v>2</v>
      </c>
      <c r="Q2173" t="s">
        <v>357</v>
      </c>
      <c r="S2173" t="s">
        <v>358</v>
      </c>
      <c r="X2173" t="s">
        <v>359</v>
      </c>
      <c r="Z2173" t="s">
        <v>360</v>
      </c>
    </row>
    <row r="2174" spans="1:26">
      <c r="A2174" t="s">
        <v>6776</v>
      </c>
      <c r="B2174">
        <v>58301623</v>
      </c>
      <c r="C2174" t="s">
        <v>6774</v>
      </c>
      <c r="D2174" t="s">
        <v>6775</v>
      </c>
      <c r="E2174" t="s">
        <v>351</v>
      </c>
      <c r="F2174">
        <v>23</v>
      </c>
      <c r="G2174" t="s">
        <v>352</v>
      </c>
      <c r="H2174">
        <v>22803</v>
      </c>
      <c r="I2174" t="s">
        <v>6713</v>
      </c>
      <c r="J2174" t="s">
        <v>6714</v>
      </c>
      <c r="K2174" t="s">
        <v>6715</v>
      </c>
      <c r="L2174">
        <v>19991111</v>
      </c>
      <c r="M2174" t="s">
        <v>6776</v>
      </c>
      <c r="N2174">
        <v>223514</v>
      </c>
      <c r="P2174">
        <v>2</v>
      </c>
      <c r="Q2174" t="s">
        <v>357</v>
      </c>
      <c r="S2174" t="s">
        <v>358</v>
      </c>
      <c r="X2174" t="s">
        <v>359</v>
      </c>
      <c r="Z2174" t="s">
        <v>360</v>
      </c>
    </row>
    <row r="2175" spans="1:26">
      <c r="A2175" t="s">
        <v>6731</v>
      </c>
      <c r="B2175">
        <v>72875433</v>
      </c>
      <c r="C2175" t="s">
        <v>6729</v>
      </c>
      <c r="D2175" t="s">
        <v>6730</v>
      </c>
      <c r="E2175" t="s">
        <v>351</v>
      </c>
      <c r="F2175">
        <v>23</v>
      </c>
      <c r="G2175" t="s">
        <v>352</v>
      </c>
      <c r="H2175">
        <v>22803</v>
      </c>
      <c r="I2175" t="s">
        <v>6713</v>
      </c>
      <c r="J2175" t="s">
        <v>6714</v>
      </c>
      <c r="K2175" t="s">
        <v>6715</v>
      </c>
      <c r="L2175">
        <v>20000613</v>
      </c>
      <c r="M2175" t="s">
        <v>6731</v>
      </c>
      <c r="N2175">
        <v>223514</v>
      </c>
      <c r="P2175">
        <v>1</v>
      </c>
      <c r="Q2175" t="s">
        <v>357</v>
      </c>
      <c r="S2175" t="s">
        <v>358</v>
      </c>
      <c r="X2175" t="s">
        <v>359</v>
      </c>
      <c r="Z2175" t="s">
        <v>360</v>
      </c>
    </row>
    <row r="2176" spans="1:26">
      <c r="A2176" t="s">
        <v>6770</v>
      </c>
      <c r="B2176">
        <v>72875938</v>
      </c>
      <c r="C2176" t="s">
        <v>6768</v>
      </c>
      <c r="D2176" t="s">
        <v>6769</v>
      </c>
      <c r="E2176" t="s">
        <v>351</v>
      </c>
      <c r="F2176">
        <v>23</v>
      </c>
      <c r="G2176" t="s">
        <v>352</v>
      </c>
      <c r="H2176">
        <v>22803</v>
      </c>
      <c r="I2176" t="s">
        <v>6713</v>
      </c>
      <c r="J2176" t="s">
        <v>6714</v>
      </c>
      <c r="K2176" t="s">
        <v>6715</v>
      </c>
      <c r="L2176">
        <v>20000504</v>
      </c>
      <c r="M2176" t="s">
        <v>6770</v>
      </c>
      <c r="N2176">
        <v>223514</v>
      </c>
      <c r="P2176">
        <v>1</v>
      </c>
      <c r="Q2176" t="s">
        <v>357</v>
      </c>
      <c r="S2176" t="s">
        <v>358</v>
      </c>
      <c r="X2176" t="s">
        <v>359</v>
      </c>
      <c r="Z2176" t="s">
        <v>360</v>
      </c>
    </row>
    <row r="2177" spans="1:26">
      <c r="A2177" t="s">
        <v>6722</v>
      </c>
      <c r="B2177">
        <v>72877233</v>
      </c>
      <c r="C2177" t="s">
        <v>6720</v>
      </c>
      <c r="D2177" t="s">
        <v>6721</v>
      </c>
      <c r="E2177" t="s">
        <v>351</v>
      </c>
      <c r="F2177">
        <v>23</v>
      </c>
      <c r="G2177" t="s">
        <v>352</v>
      </c>
      <c r="H2177">
        <v>22803</v>
      </c>
      <c r="I2177" t="s">
        <v>6713</v>
      </c>
      <c r="J2177" t="s">
        <v>6714</v>
      </c>
      <c r="K2177" t="s">
        <v>6715</v>
      </c>
      <c r="L2177">
        <v>20000728</v>
      </c>
      <c r="M2177" t="s">
        <v>6722</v>
      </c>
      <c r="N2177">
        <v>223514</v>
      </c>
      <c r="P2177">
        <v>1</v>
      </c>
      <c r="Q2177" t="s">
        <v>357</v>
      </c>
      <c r="S2177" t="s">
        <v>358</v>
      </c>
      <c r="X2177" t="s">
        <v>359</v>
      </c>
      <c r="Z2177" t="s">
        <v>360</v>
      </c>
    </row>
    <row r="2178" spans="1:26">
      <c r="A2178" t="s">
        <v>6725</v>
      </c>
      <c r="B2178">
        <v>72942125</v>
      </c>
      <c r="C2178" t="s">
        <v>6723</v>
      </c>
      <c r="D2178" t="s">
        <v>6724</v>
      </c>
      <c r="E2178" t="s">
        <v>351</v>
      </c>
      <c r="F2178">
        <v>23</v>
      </c>
      <c r="G2178" t="s">
        <v>352</v>
      </c>
      <c r="H2178">
        <v>22803</v>
      </c>
      <c r="I2178" t="s">
        <v>6713</v>
      </c>
      <c r="J2178" t="s">
        <v>6714</v>
      </c>
      <c r="K2178" t="s">
        <v>6715</v>
      </c>
      <c r="L2178">
        <v>19990914</v>
      </c>
      <c r="M2178" t="s">
        <v>6725</v>
      </c>
      <c r="N2178">
        <v>223514</v>
      </c>
      <c r="P2178">
        <v>2</v>
      </c>
      <c r="Q2178" t="s">
        <v>357</v>
      </c>
      <c r="S2178" t="s">
        <v>358</v>
      </c>
      <c r="X2178" t="s">
        <v>359</v>
      </c>
      <c r="Z2178" t="s">
        <v>360</v>
      </c>
    </row>
    <row r="2179" spans="1:26">
      <c r="A2179" t="s">
        <v>6773</v>
      </c>
      <c r="B2179">
        <v>78379842</v>
      </c>
      <c r="C2179" t="s">
        <v>6771</v>
      </c>
      <c r="D2179" t="s">
        <v>6772</v>
      </c>
      <c r="E2179" t="s">
        <v>351</v>
      </c>
      <c r="F2179">
        <v>23</v>
      </c>
      <c r="G2179" t="s">
        <v>352</v>
      </c>
      <c r="H2179">
        <v>22803</v>
      </c>
      <c r="I2179" t="s">
        <v>6713</v>
      </c>
      <c r="J2179" t="s">
        <v>6714</v>
      </c>
      <c r="K2179" t="s">
        <v>6715</v>
      </c>
      <c r="L2179">
        <v>19980613</v>
      </c>
      <c r="M2179" t="s">
        <v>6773</v>
      </c>
      <c r="N2179">
        <v>223514</v>
      </c>
      <c r="P2179">
        <v>3</v>
      </c>
      <c r="Q2179" t="s">
        <v>357</v>
      </c>
      <c r="S2179" t="s">
        <v>358</v>
      </c>
      <c r="X2179" t="s">
        <v>359</v>
      </c>
      <c r="Z2179" t="s">
        <v>360</v>
      </c>
    </row>
    <row r="2180" spans="1:26">
      <c r="A2180" t="s">
        <v>6740</v>
      </c>
      <c r="B2180">
        <v>85682029</v>
      </c>
      <c r="C2180" t="s">
        <v>6738</v>
      </c>
      <c r="D2180" t="s">
        <v>6739</v>
      </c>
      <c r="E2180" t="s">
        <v>351</v>
      </c>
      <c r="F2180">
        <v>23</v>
      </c>
      <c r="G2180" t="s">
        <v>352</v>
      </c>
      <c r="H2180">
        <v>22803</v>
      </c>
      <c r="I2180" t="s">
        <v>6713</v>
      </c>
      <c r="J2180" t="s">
        <v>6714</v>
      </c>
      <c r="K2180" t="s">
        <v>6715</v>
      </c>
      <c r="L2180">
        <v>19990812</v>
      </c>
      <c r="M2180" t="s">
        <v>6740</v>
      </c>
      <c r="N2180">
        <v>223514</v>
      </c>
      <c r="P2180">
        <v>2</v>
      </c>
      <c r="Q2180" t="s">
        <v>357</v>
      </c>
      <c r="S2180" t="s">
        <v>358</v>
      </c>
      <c r="X2180" t="s">
        <v>359</v>
      </c>
      <c r="Z2180" t="s">
        <v>360</v>
      </c>
    </row>
    <row r="2181" spans="1:26">
      <c r="A2181" t="s">
        <v>6767</v>
      </c>
      <c r="B2181">
        <v>89270733</v>
      </c>
      <c r="C2181" t="s">
        <v>6765</v>
      </c>
      <c r="D2181" t="s">
        <v>6766</v>
      </c>
      <c r="E2181" t="s">
        <v>351</v>
      </c>
      <c r="F2181">
        <v>23</v>
      </c>
      <c r="G2181" t="s">
        <v>352</v>
      </c>
      <c r="H2181">
        <v>22803</v>
      </c>
      <c r="I2181" t="s">
        <v>6713</v>
      </c>
      <c r="J2181" t="s">
        <v>6714</v>
      </c>
      <c r="K2181" t="s">
        <v>6715</v>
      </c>
      <c r="L2181">
        <v>19990201</v>
      </c>
      <c r="M2181" t="s">
        <v>6767</v>
      </c>
      <c r="N2181">
        <v>223514</v>
      </c>
      <c r="P2181">
        <v>3</v>
      </c>
      <c r="Q2181" t="s">
        <v>357</v>
      </c>
      <c r="S2181" t="s">
        <v>358</v>
      </c>
      <c r="X2181" t="s">
        <v>359</v>
      </c>
      <c r="Z2181" t="s">
        <v>360</v>
      </c>
    </row>
    <row r="2182" spans="1:26">
      <c r="A2182" t="s">
        <v>6755</v>
      </c>
      <c r="B2182">
        <v>89271128</v>
      </c>
      <c r="C2182" t="s">
        <v>6753</v>
      </c>
      <c r="D2182" t="s">
        <v>6754</v>
      </c>
      <c r="E2182" t="s">
        <v>351</v>
      </c>
      <c r="F2182">
        <v>23</v>
      </c>
      <c r="G2182" t="s">
        <v>352</v>
      </c>
      <c r="H2182">
        <v>22803</v>
      </c>
      <c r="I2182" t="s">
        <v>6713</v>
      </c>
      <c r="J2182" t="s">
        <v>6714</v>
      </c>
      <c r="K2182" t="s">
        <v>6715</v>
      </c>
      <c r="L2182">
        <v>19990508</v>
      </c>
      <c r="M2182" t="s">
        <v>6755</v>
      </c>
      <c r="N2182">
        <v>223514</v>
      </c>
      <c r="P2182">
        <v>2</v>
      </c>
      <c r="Q2182" t="s">
        <v>357</v>
      </c>
      <c r="S2182" t="s">
        <v>358</v>
      </c>
      <c r="X2182" t="s">
        <v>359</v>
      </c>
      <c r="Z2182" t="s">
        <v>360</v>
      </c>
    </row>
    <row r="2183" spans="1:26">
      <c r="A2183" t="s">
        <v>6737</v>
      </c>
      <c r="B2183">
        <v>95490431</v>
      </c>
      <c r="C2183" t="s">
        <v>6735</v>
      </c>
      <c r="D2183" t="s">
        <v>6736</v>
      </c>
      <c r="E2183" t="s">
        <v>351</v>
      </c>
      <c r="F2183">
        <v>23</v>
      </c>
      <c r="G2183" t="s">
        <v>352</v>
      </c>
      <c r="H2183">
        <v>22803</v>
      </c>
      <c r="I2183" t="s">
        <v>6713</v>
      </c>
      <c r="J2183" t="s">
        <v>6714</v>
      </c>
      <c r="K2183" t="s">
        <v>6715</v>
      </c>
      <c r="L2183">
        <v>19990803</v>
      </c>
      <c r="M2183" t="s">
        <v>6737</v>
      </c>
      <c r="N2183">
        <v>223514</v>
      </c>
      <c r="P2183">
        <v>2</v>
      </c>
      <c r="Q2183" t="s">
        <v>357</v>
      </c>
      <c r="S2183" t="s">
        <v>358</v>
      </c>
      <c r="X2183" t="s">
        <v>359</v>
      </c>
      <c r="Z2183" t="s">
        <v>360</v>
      </c>
    </row>
    <row r="2184" spans="1:26">
      <c r="A2184" t="s">
        <v>6716</v>
      </c>
      <c r="B2184">
        <v>96882033</v>
      </c>
      <c r="C2184" t="s">
        <v>6711</v>
      </c>
      <c r="D2184" t="s">
        <v>6712</v>
      </c>
      <c r="E2184" t="s">
        <v>351</v>
      </c>
      <c r="F2184">
        <v>23</v>
      </c>
      <c r="G2184" t="s">
        <v>352</v>
      </c>
      <c r="H2184">
        <v>22803</v>
      </c>
      <c r="I2184" t="s">
        <v>6713</v>
      </c>
      <c r="J2184" t="s">
        <v>6714</v>
      </c>
      <c r="K2184" t="s">
        <v>6715</v>
      </c>
      <c r="L2184">
        <v>20000930</v>
      </c>
      <c r="M2184" t="s">
        <v>6716</v>
      </c>
      <c r="N2184">
        <v>223514</v>
      </c>
      <c r="P2184">
        <v>1</v>
      </c>
      <c r="Q2184" t="s">
        <v>357</v>
      </c>
      <c r="S2184" t="s">
        <v>358</v>
      </c>
      <c r="X2184" t="s">
        <v>359</v>
      </c>
      <c r="Z2184" t="s">
        <v>360</v>
      </c>
    </row>
    <row r="2185" spans="1:26">
      <c r="A2185" t="s">
        <v>6749</v>
      </c>
      <c r="B2185">
        <v>99087639</v>
      </c>
      <c r="C2185" t="s">
        <v>6747</v>
      </c>
      <c r="D2185" t="s">
        <v>6748</v>
      </c>
      <c r="E2185" t="s">
        <v>351</v>
      </c>
      <c r="F2185">
        <v>23</v>
      </c>
      <c r="G2185" t="s">
        <v>352</v>
      </c>
      <c r="H2185">
        <v>22803</v>
      </c>
      <c r="I2185" t="s">
        <v>6713</v>
      </c>
      <c r="J2185" t="s">
        <v>6714</v>
      </c>
      <c r="K2185" t="s">
        <v>6715</v>
      </c>
      <c r="L2185">
        <v>20000505</v>
      </c>
      <c r="M2185" t="s">
        <v>6749</v>
      </c>
      <c r="N2185">
        <v>223514</v>
      </c>
      <c r="P2185">
        <v>1</v>
      </c>
      <c r="Q2185" t="s">
        <v>357</v>
      </c>
      <c r="S2185" t="s">
        <v>358</v>
      </c>
      <c r="X2185" t="s">
        <v>359</v>
      </c>
      <c r="Z2185" t="s">
        <v>360</v>
      </c>
    </row>
    <row r="2186" spans="1:26">
      <c r="A2186" t="s">
        <v>6761</v>
      </c>
      <c r="B2186">
        <v>99088034</v>
      </c>
      <c r="C2186" t="s">
        <v>6759</v>
      </c>
      <c r="D2186" t="s">
        <v>6760</v>
      </c>
      <c r="E2186" t="s">
        <v>351</v>
      </c>
      <c r="F2186">
        <v>23</v>
      </c>
      <c r="G2186" t="s">
        <v>352</v>
      </c>
      <c r="H2186">
        <v>22803</v>
      </c>
      <c r="I2186" t="s">
        <v>6713</v>
      </c>
      <c r="J2186" t="s">
        <v>6714</v>
      </c>
      <c r="K2186" t="s">
        <v>6715</v>
      </c>
      <c r="L2186">
        <v>20010321</v>
      </c>
      <c r="M2186" t="s">
        <v>6761</v>
      </c>
      <c r="N2186">
        <v>223514</v>
      </c>
      <c r="P2186">
        <v>1</v>
      </c>
      <c r="Q2186" t="s">
        <v>357</v>
      </c>
      <c r="S2186" t="s">
        <v>358</v>
      </c>
      <c r="X2186" t="s">
        <v>359</v>
      </c>
      <c r="Z2186" t="s">
        <v>360</v>
      </c>
    </row>
    <row r="2187" spans="1:26">
      <c r="A2187" t="s">
        <v>6680</v>
      </c>
      <c r="B2187">
        <v>87713127</v>
      </c>
      <c r="C2187" t="s">
        <v>6678</v>
      </c>
      <c r="D2187" t="s">
        <v>6679</v>
      </c>
      <c r="E2187" t="s">
        <v>393</v>
      </c>
      <c r="F2187">
        <v>23</v>
      </c>
      <c r="G2187" t="s">
        <v>352</v>
      </c>
      <c r="H2187">
        <v>22804</v>
      </c>
      <c r="I2187" t="s">
        <v>6674</v>
      </c>
      <c r="J2187" t="s">
        <v>6675</v>
      </c>
      <c r="K2187" t="s">
        <v>6676</v>
      </c>
      <c r="L2187">
        <v>19990916</v>
      </c>
      <c r="M2187" t="s">
        <v>6680</v>
      </c>
      <c r="N2187">
        <v>223515</v>
      </c>
      <c r="P2187">
        <v>2</v>
      </c>
      <c r="Q2187" t="s">
        <v>357</v>
      </c>
      <c r="S2187" t="s">
        <v>835</v>
      </c>
      <c r="X2187" t="s">
        <v>359</v>
      </c>
      <c r="Z2187" t="s">
        <v>360</v>
      </c>
    </row>
    <row r="2188" spans="1:26">
      <c r="A2188" t="s">
        <v>6689</v>
      </c>
      <c r="B2188">
        <v>34357426</v>
      </c>
      <c r="C2188" t="s">
        <v>6687</v>
      </c>
      <c r="D2188" t="s">
        <v>6688</v>
      </c>
      <c r="E2188" t="s">
        <v>351</v>
      </c>
      <c r="F2188">
        <v>23</v>
      </c>
      <c r="G2188" t="s">
        <v>352</v>
      </c>
      <c r="H2188">
        <v>22804</v>
      </c>
      <c r="I2188" t="s">
        <v>6674</v>
      </c>
      <c r="J2188" t="s">
        <v>6675</v>
      </c>
      <c r="K2188" t="s">
        <v>6676</v>
      </c>
      <c r="L2188">
        <v>19980826</v>
      </c>
      <c r="M2188" t="s">
        <v>6689</v>
      </c>
      <c r="N2188">
        <v>223515</v>
      </c>
      <c r="P2188">
        <v>3</v>
      </c>
      <c r="Q2188" t="s">
        <v>357</v>
      </c>
      <c r="S2188" t="s">
        <v>835</v>
      </c>
      <c r="X2188" t="s">
        <v>359</v>
      </c>
      <c r="Z2188" t="s">
        <v>360</v>
      </c>
    </row>
    <row r="2189" spans="1:26">
      <c r="A2189" t="s">
        <v>6686</v>
      </c>
      <c r="B2189">
        <v>73914428</v>
      </c>
      <c r="C2189" t="s">
        <v>6684</v>
      </c>
      <c r="D2189" t="s">
        <v>6685</v>
      </c>
      <c r="E2189" t="s">
        <v>351</v>
      </c>
      <c r="F2189">
        <v>23</v>
      </c>
      <c r="G2189" t="s">
        <v>352</v>
      </c>
      <c r="H2189">
        <v>22804</v>
      </c>
      <c r="I2189" t="s">
        <v>6674</v>
      </c>
      <c r="J2189" t="s">
        <v>6675</v>
      </c>
      <c r="K2189" t="s">
        <v>6676</v>
      </c>
      <c r="L2189">
        <v>19990620</v>
      </c>
      <c r="M2189" t="s">
        <v>6686</v>
      </c>
      <c r="N2189">
        <v>223515</v>
      </c>
      <c r="P2189">
        <v>2</v>
      </c>
      <c r="Q2189" t="s">
        <v>357</v>
      </c>
      <c r="S2189" t="s">
        <v>835</v>
      </c>
      <c r="X2189" t="s">
        <v>359</v>
      </c>
      <c r="Z2189" t="s">
        <v>360</v>
      </c>
    </row>
    <row r="2190" spans="1:26">
      <c r="A2190" t="s">
        <v>6683</v>
      </c>
      <c r="B2190">
        <v>76534227</v>
      </c>
      <c r="C2190" t="s">
        <v>6681</v>
      </c>
      <c r="D2190" t="s">
        <v>6682</v>
      </c>
      <c r="E2190" t="s">
        <v>351</v>
      </c>
      <c r="F2190">
        <v>23</v>
      </c>
      <c r="G2190" t="s">
        <v>352</v>
      </c>
      <c r="H2190">
        <v>22804</v>
      </c>
      <c r="I2190" t="s">
        <v>6674</v>
      </c>
      <c r="J2190" t="s">
        <v>6675</v>
      </c>
      <c r="K2190" t="s">
        <v>6676</v>
      </c>
      <c r="L2190">
        <v>19980914</v>
      </c>
      <c r="M2190" t="s">
        <v>6683</v>
      </c>
      <c r="N2190">
        <v>223515</v>
      </c>
      <c r="P2190">
        <v>3</v>
      </c>
      <c r="Q2190" t="s">
        <v>357</v>
      </c>
      <c r="S2190" t="s">
        <v>835</v>
      </c>
      <c r="X2190" t="s">
        <v>359</v>
      </c>
      <c r="Z2190" t="s">
        <v>360</v>
      </c>
    </row>
    <row r="2191" spans="1:26">
      <c r="A2191" t="s">
        <v>6677</v>
      </c>
      <c r="B2191">
        <v>76606934</v>
      </c>
      <c r="C2191" t="s">
        <v>6672</v>
      </c>
      <c r="D2191" t="s">
        <v>6673</v>
      </c>
      <c r="E2191" t="s">
        <v>351</v>
      </c>
      <c r="F2191">
        <v>23</v>
      </c>
      <c r="G2191" t="s">
        <v>352</v>
      </c>
      <c r="H2191">
        <v>22804</v>
      </c>
      <c r="I2191" t="s">
        <v>6674</v>
      </c>
      <c r="J2191" t="s">
        <v>6675</v>
      </c>
      <c r="K2191" t="s">
        <v>6676</v>
      </c>
      <c r="L2191">
        <v>19990125</v>
      </c>
      <c r="M2191" t="s">
        <v>6677</v>
      </c>
      <c r="N2191">
        <v>223515</v>
      </c>
      <c r="P2191">
        <v>3</v>
      </c>
      <c r="Q2191" t="s">
        <v>357</v>
      </c>
      <c r="S2191" t="s">
        <v>835</v>
      </c>
      <c r="X2191" t="s">
        <v>359</v>
      </c>
      <c r="Z2191" t="s">
        <v>360</v>
      </c>
    </row>
    <row r="2192" spans="1:26">
      <c r="A2192" t="s">
        <v>6695</v>
      </c>
      <c r="B2192">
        <v>76607127</v>
      </c>
      <c r="C2192" t="s">
        <v>6693</v>
      </c>
      <c r="D2192" t="s">
        <v>6694</v>
      </c>
      <c r="E2192" t="s">
        <v>351</v>
      </c>
      <c r="F2192">
        <v>23</v>
      </c>
      <c r="G2192" t="s">
        <v>352</v>
      </c>
      <c r="H2192">
        <v>22804</v>
      </c>
      <c r="I2192" t="s">
        <v>6674</v>
      </c>
      <c r="J2192" t="s">
        <v>6675</v>
      </c>
      <c r="K2192" t="s">
        <v>6676</v>
      </c>
      <c r="L2192">
        <v>19980511</v>
      </c>
      <c r="M2192" t="s">
        <v>6695</v>
      </c>
      <c r="N2192">
        <v>223515</v>
      </c>
      <c r="P2192">
        <v>3</v>
      </c>
      <c r="Q2192" t="s">
        <v>357</v>
      </c>
      <c r="S2192" t="s">
        <v>835</v>
      </c>
      <c r="X2192" t="s">
        <v>359</v>
      </c>
      <c r="Z2192" t="s">
        <v>360</v>
      </c>
    </row>
    <row r="2193" spans="1:26">
      <c r="A2193" t="s">
        <v>6692</v>
      </c>
      <c r="B2193">
        <v>76607228</v>
      </c>
      <c r="C2193" t="s">
        <v>6690</v>
      </c>
      <c r="D2193" t="s">
        <v>6691</v>
      </c>
      <c r="E2193" t="s">
        <v>351</v>
      </c>
      <c r="F2193">
        <v>23</v>
      </c>
      <c r="G2193" t="s">
        <v>352</v>
      </c>
      <c r="H2193">
        <v>22804</v>
      </c>
      <c r="I2193" t="s">
        <v>6674</v>
      </c>
      <c r="J2193" t="s">
        <v>6675</v>
      </c>
      <c r="K2193" t="s">
        <v>6676</v>
      </c>
      <c r="L2193">
        <v>19990219</v>
      </c>
      <c r="M2193" t="s">
        <v>6692</v>
      </c>
      <c r="N2193">
        <v>223515</v>
      </c>
      <c r="P2193">
        <v>3</v>
      </c>
      <c r="Q2193" t="s">
        <v>357</v>
      </c>
      <c r="S2193" t="s">
        <v>835</v>
      </c>
      <c r="X2193" t="s">
        <v>359</v>
      </c>
      <c r="Z2193" t="s">
        <v>360</v>
      </c>
    </row>
    <row r="2194" spans="1:26">
      <c r="A2194" t="s">
        <v>6698</v>
      </c>
      <c r="B2194">
        <v>81834327</v>
      </c>
      <c r="C2194" t="s">
        <v>6696</v>
      </c>
      <c r="D2194" t="s">
        <v>6697</v>
      </c>
      <c r="E2194" t="s">
        <v>351</v>
      </c>
      <c r="F2194">
        <v>23</v>
      </c>
      <c r="G2194" t="s">
        <v>352</v>
      </c>
      <c r="H2194">
        <v>22804</v>
      </c>
      <c r="I2194" t="s">
        <v>6674</v>
      </c>
      <c r="J2194" t="s">
        <v>6675</v>
      </c>
      <c r="K2194" t="s">
        <v>6676</v>
      </c>
      <c r="L2194">
        <v>19990210</v>
      </c>
      <c r="M2194" t="s">
        <v>6698</v>
      </c>
      <c r="N2194">
        <v>223515</v>
      </c>
      <c r="P2194">
        <v>3</v>
      </c>
      <c r="Q2194" t="s">
        <v>357</v>
      </c>
      <c r="S2194" t="s">
        <v>835</v>
      </c>
      <c r="X2194" t="s">
        <v>359</v>
      </c>
      <c r="Z2194" t="s">
        <v>360</v>
      </c>
    </row>
    <row r="2195" spans="1:26">
      <c r="A2195" t="s">
        <v>6704</v>
      </c>
      <c r="B2195">
        <v>84996642</v>
      </c>
      <c r="C2195" t="s">
        <v>6702</v>
      </c>
      <c r="D2195" t="s">
        <v>6703</v>
      </c>
      <c r="E2195" t="s">
        <v>351</v>
      </c>
      <c r="F2195">
        <v>23</v>
      </c>
      <c r="G2195" t="s">
        <v>352</v>
      </c>
      <c r="H2195">
        <v>22804</v>
      </c>
      <c r="I2195" t="s">
        <v>6674</v>
      </c>
      <c r="J2195" t="s">
        <v>6675</v>
      </c>
      <c r="K2195" t="s">
        <v>6676</v>
      </c>
      <c r="L2195">
        <v>19980716</v>
      </c>
      <c r="M2195" t="s">
        <v>6704</v>
      </c>
      <c r="N2195">
        <v>223515</v>
      </c>
      <c r="P2195">
        <v>3</v>
      </c>
      <c r="Q2195" t="s">
        <v>357</v>
      </c>
      <c r="S2195" t="s">
        <v>835</v>
      </c>
      <c r="X2195" t="s">
        <v>359</v>
      </c>
      <c r="Z2195" t="s">
        <v>360</v>
      </c>
    </row>
    <row r="2196" spans="1:26">
      <c r="A2196" t="s">
        <v>6710</v>
      </c>
      <c r="B2196">
        <v>87712126</v>
      </c>
      <c r="C2196" t="s">
        <v>6708</v>
      </c>
      <c r="D2196" t="s">
        <v>6709</v>
      </c>
      <c r="E2196" t="s">
        <v>351</v>
      </c>
      <c r="F2196">
        <v>23</v>
      </c>
      <c r="G2196" t="s">
        <v>352</v>
      </c>
      <c r="H2196">
        <v>22804</v>
      </c>
      <c r="I2196" t="s">
        <v>6674</v>
      </c>
      <c r="J2196" t="s">
        <v>6675</v>
      </c>
      <c r="K2196" t="s">
        <v>6676</v>
      </c>
      <c r="L2196">
        <v>20000324</v>
      </c>
      <c r="M2196" t="s">
        <v>6710</v>
      </c>
      <c r="N2196">
        <v>223515</v>
      </c>
      <c r="P2196">
        <v>2</v>
      </c>
      <c r="Q2196" t="s">
        <v>357</v>
      </c>
      <c r="S2196" t="s">
        <v>835</v>
      </c>
      <c r="X2196" t="s">
        <v>359</v>
      </c>
      <c r="Z2196" t="s">
        <v>360</v>
      </c>
    </row>
    <row r="2197" spans="1:26">
      <c r="A2197" t="s">
        <v>6701</v>
      </c>
      <c r="B2197">
        <v>87712429</v>
      </c>
      <c r="C2197" t="s">
        <v>6699</v>
      </c>
      <c r="D2197" t="s">
        <v>6700</v>
      </c>
      <c r="E2197" t="s">
        <v>351</v>
      </c>
      <c r="F2197">
        <v>23</v>
      </c>
      <c r="G2197" t="s">
        <v>352</v>
      </c>
      <c r="H2197">
        <v>22804</v>
      </c>
      <c r="I2197" t="s">
        <v>6674</v>
      </c>
      <c r="J2197" t="s">
        <v>6675</v>
      </c>
      <c r="K2197" t="s">
        <v>6676</v>
      </c>
      <c r="L2197">
        <v>19991229</v>
      </c>
      <c r="M2197" t="s">
        <v>6701</v>
      </c>
      <c r="N2197">
        <v>223515</v>
      </c>
      <c r="P2197">
        <v>2</v>
      </c>
      <c r="Q2197" t="s">
        <v>357</v>
      </c>
      <c r="S2197" t="s">
        <v>835</v>
      </c>
      <c r="X2197" t="s">
        <v>359</v>
      </c>
      <c r="Z2197" t="s">
        <v>360</v>
      </c>
    </row>
    <row r="2198" spans="1:26">
      <c r="A2198" t="s">
        <v>6707</v>
      </c>
      <c r="B2198">
        <v>94114726</v>
      </c>
      <c r="C2198" t="s">
        <v>6705</v>
      </c>
      <c r="D2198" t="s">
        <v>6706</v>
      </c>
      <c r="E2198" t="s">
        <v>351</v>
      </c>
      <c r="F2198">
        <v>23</v>
      </c>
      <c r="G2198" t="s">
        <v>352</v>
      </c>
      <c r="H2198">
        <v>22804</v>
      </c>
      <c r="I2198" t="s">
        <v>6674</v>
      </c>
      <c r="J2198" t="s">
        <v>6675</v>
      </c>
      <c r="K2198" t="s">
        <v>6676</v>
      </c>
      <c r="L2198">
        <v>19991228</v>
      </c>
      <c r="M2198" t="s">
        <v>6707</v>
      </c>
      <c r="N2198">
        <v>223515</v>
      </c>
      <c r="P2198">
        <v>2</v>
      </c>
      <c r="Q2198" t="s">
        <v>357</v>
      </c>
      <c r="S2198" t="s">
        <v>835</v>
      </c>
      <c r="X2198" t="s">
        <v>359</v>
      </c>
      <c r="Z2198" t="s">
        <v>360</v>
      </c>
    </row>
    <row r="2199" spans="1:26">
      <c r="A2199" t="s">
        <v>5569</v>
      </c>
      <c r="B2199">
        <v>39979138</v>
      </c>
      <c r="C2199" t="s">
        <v>5567</v>
      </c>
      <c r="D2199" t="s">
        <v>5568</v>
      </c>
      <c r="E2199" t="s">
        <v>351</v>
      </c>
      <c r="F2199">
        <v>23</v>
      </c>
      <c r="G2199" t="s">
        <v>352</v>
      </c>
      <c r="H2199">
        <v>22805</v>
      </c>
      <c r="I2199" t="s">
        <v>5528</v>
      </c>
      <c r="J2199" t="s">
        <v>5529</v>
      </c>
      <c r="K2199" t="s">
        <v>5530</v>
      </c>
      <c r="L2199">
        <v>19981203</v>
      </c>
      <c r="M2199" t="s">
        <v>5569</v>
      </c>
      <c r="N2199">
        <v>223516</v>
      </c>
      <c r="P2199">
        <v>3</v>
      </c>
      <c r="Q2199" t="s">
        <v>357</v>
      </c>
      <c r="S2199" t="s">
        <v>835</v>
      </c>
      <c r="X2199" t="s">
        <v>359</v>
      </c>
      <c r="Z2199" t="s">
        <v>360</v>
      </c>
    </row>
    <row r="2200" spans="1:26">
      <c r="A2200" t="s">
        <v>5580</v>
      </c>
      <c r="B2200">
        <v>58234123</v>
      </c>
      <c r="C2200" t="s">
        <v>5578</v>
      </c>
      <c r="D2200" t="s">
        <v>5579</v>
      </c>
      <c r="E2200" t="s">
        <v>351</v>
      </c>
      <c r="F2200">
        <v>23</v>
      </c>
      <c r="G2200" t="s">
        <v>352</v>
      </c>
      <c r="H2200">
        <v>22805</v>
      </c>
      <c r="I2200" t="s">
        <v>5528</v>
      </c>
      <c r="J2200" t="s">
        <v>5529</v>
      </c>
      <c r="K2200" t="s">
        <v>5530</v>
      </c>
      <c r="L2200">
        <v>19990119</v>
      </c>
      <c r="M2200" t="s">
        <v>5580</v>
      </c>
      <c r="N2200">
        <v>223516</v>
      </c>
      <c r="P2200">
        <v>3</v>
      </c>
      <c r="Q2200" t="s">
        <v>357</v>
      </c>
      <c r="S2200" t="s">
        <v>835</v>
      </c>
      <c r="X2200" t="s">
        <v>359</v>
      </c>
      <c r="Z2200" t="s">
        <v>360</v>
      </c>
    </row>
    <row r="2201" spans="1:26">
      <c r="A2201" t="s">
        <v>5589</v>
      </c>
      <c r="B2201">
        <v>58318631</v>
      </c>
      <c r="C2201" t="s">
        <v>5587</v>
      </c>
      <c r="D2201" t="s">
        <v>5588</v>
      </c>
      <c r="E2201" t="s">
        <v>351</v>
      </c>
      <c r="F2201">
        <v>23</v>
      </c>
      <c r="G2201" t="s">
        <v>352</v>
      </c>
      <c r="H2201">
        <v>22805</v>
      </c>
      <c r="I2201" t="s">
        <v>5528</v>
      </c>
      <c r="J2201" t="s">
        <v>5529</v>
      </c>
      <c r="K2201" t="s">
        <v>5530</v>
      </c>
      <c r="L2201">
        <v>19981214</v>
      </c>
      <c r="M2201" t="s">
        <v>5589</v>
      </c>
      <c r="N2201">
        <v>223516</v>
      </c>
      <c r="P2201">
        <v>3</v>
      </c>
      <c r="Q2201" t="s">
        <v>357</v>
      </c>
      <c r="S2201" t="s">
        <v>835</v>
      </c>
      <c r="X2201" t="s">
        <v>359</v>
      </c>
      <c r="Z2201" t="s">
        <v>360</v>
      </c>
    </row>
    <row r="2202" spans="1:26">
      <c r="A2202" t="s">
        <v>5572</v>
      </c>
      <c r="B2202">
        <v>72882532</v>
      </c>
      <c r="C2202" t="s">
        <v>5570</v>
      </c>
      <c r="D2202" t="s">
        <v>5571</v>
      </c>
      <c r="E2202" t="s">
        <v>351</v>
      </c>
      <c r="F2202">
        <v>23</v>
      </c>
      <c r="G2202" t="s">
        <v>352</v>
      </c>
      <c r="H2202">
        <v>22805</v>
      </c>
      <c r="I2202" t="s">
        <v>5528</v>
      </c>
      <c r="J2202" t="s">
        <v>5529</v>
      </c>
      <c r="K2202" t="s">
        <v>5530</v>
      </c>
      <c r="L2202">
        <v>20000212</v>
      </c>
      <c r="M2202" t="s">
        <v>5572</v>
      </c>
      <c r="N2202">
        <v>223516</v>
      </c>
      <c r="P2202">
        <v>2</v>
      </c>
      <c r="Q2202" t="s">
        <v>357</v>
      </c>
      <c r="S2202" t="s">
        <v>835</v>
      </c>
      <c r="X2202" t="s">
        <v>359</v>
      </c>
      <c r="Z2202" t="s">
        <v>360</v>
      </c>
    </row>
    <row r="2203" spans="1:26">
      <c r="A2203" t="s">
        <v>5545</v>
      </c>
      <c r="B2203">
        <v>78496135</v>
      </c>
      <c r="C2203" t="s">
        <v>5543</v>
      </c>
      <c r="D2203" t="s">
        <v>5544</v>
      </c>
      <c r="E2203" t="s">
        <v>351</v>
      </c>
      <c r="F2203">
        <v>23</v>
      </c>
      <c r="G2203" t="s">
        <v>352</v>
      </c>
      <c r="H2203">
        <v>22805</v>
      </c>
      <c r="I2203" t="s">
        <v>5528</v>
      </c>
      <c r="J2203" t="s">
        <v>5529</v>
      </c>
      <c r="K2203" t="s">
        <v>5530</v>
      </c>
      <c r="L2203">
        <v>19990720</v>
      </c>
      <c r="M2203" t="s">
        <v>5545</v>
      </c>
      <c r="N2203">
        <v>223516</v>
      </c>
      <c r="P2203">
        <v>2</v>
      </c>
      <c r="Q2203" t="s">
        <v>357</v>
      </c>
      <c r="S2203" t="s">
        <v>835</v>
      </c>
      <c r="X2203" t="s">
        <v>359</v>
      </c>
      <c r="Z2203" t="s">
        <v>360</v>
      </c>
    </row>
    <row r="2204" spans="1:26">
      <c r="A2204" t="s">
        <v>5534</v>
      </c>
      <c r="B2204">
        <v>81770528</v>
      </c>
      <c r="C2204" t="s">
        <v>5532</v>
      </c>
      <c r="D2204" t="s">
        <v>5533</v>
      </c>
      <c r="E2204" t="s">
        <v>351</v>
      </c>
      <c r="F2204">
        <v>23</v>
      </c>
      <c r="G2204" t="s">
        <v>352</v>
      </c>
      <c r="H2204">
        <v>22805</v>
      </c>
      <c r="I2204" t="s">
        <v>5528</v>
      </c>
      <c r="J2204" t="s">
        <v>5529</v>
      </c>
      <c r="K2204" t="s">
        <v>5530</v>
      </c>
      <c r="L2204">
        <v>19980430</v>
      </c>
      <c r="M2204" t="s">
        <v>5534</v>
      </c>
      <c r="N2204">
        <v>223516</v>
      </c>
      <c r="P2204">
        <v>3</v>
      </c>
      <c r="Q2204" t="s">
        <v>357</v>
      </c>
      <c r="S2204" t="s">
        <v>835</v>
      </c>
      <c r="X2204" t="s">
        <v>359</v>
      </c>
      <c r="Z2204" t="s">
        <v>360</v>
      </c>
    </row>
    <row r="2205" spans="1:26">
      <c r="A2205" t="s">
        <v>5566</v>
      </c>
      <c r="B2205">
        <v>81770932</v>
      </c>
      <c r="C2205" t="s">
        <v>5564</v>
      </c>
      <c r="D2205" t="s">
        <v>5565</v>
      </c>
      <c r="E2205" t="s">
        <v>351</v>
      </c>
      <c r="F2205">
        <v>23</v>
      </c>
      <c r="G2205" t="s">
        <v>352</v>
      </c>
      <c r="H2205">
        <v>22805</v>
      </c>
      <c r="I2205" t="s">
        <v>5528</v>
      </c>
      <c r="J2205" t="s">
        <v>5529</v>
      </c>
      <c r="K2205" t="s">
        <v>5530</v>
      </c>
      <c r="L2205">
        <v>19990316</v>
      </c>
      <c r="M2205" t="s">
        <v>5566</v>
      </c>
      <c r="N2205">
        <v>223516</v>
      </c>
      <c r="P2205">
        <v>3</v>
      </c>
      <c r="Q2205" t="s">
        <v>357</v>
      </c>
      <c r="S2205" t="s">
        <v>835</v>
      </c>
      <c r="X2205" t="s">
        <v>359</v>
      </c>
      <c r="Z2205" t="s">
        <v>360</v>
      </c>
    </row>
    <row r="2206" spans="1:26">
      <c r="A2206" t="s">
        <v>5577</v>
      </c>
      <c r="B2206">
        <v>81771226</v>
      </c>
      <c r="C2206" t="s">
        <v>5575</v>
      </c>
      <c r="D2206" t="s">
        <v>5576</v>
      </c>
      <c r="E2206" t="s">
        <v>351</v>
      </c>
      <c r="F2206">
        <v>23</v>
      </c>
      <c r="G2206" t="s">
        <v>352</v>
      </c>
      <c r="H2206">
        <v>22805</v>
      </c>
      <c r="I2206" t="s">
        <v>5528</v>
      </c>
      <c r="J2206" t="s">
        <v>5529</v>
      </c>
      <c r="K2206" t="s">
        <v>5530</v>
      </c>
      <c r="L2206">
        <v>19981010</v>
      </c>
      <c r="M2206" t="s">
        <v>5577</v>
      </c>
      <c r="N2206">
        <v>223516</v>
      </c>
      <c r="P2206">
        <v>3</v>
      </c>
      <c r="Q2206" t="s">
        <v>357</v>
      </c>
      <c r="S2206" t="s">
        <v>835</v>
      </c>
      <c r="X2206" t="s">
        <v>359</v>
      </c>
      <c r="Z2206" t="s">
        <v>360</v>
      </c>
    </row>
    <row r="2207" spans="1:26">
      <c r="A2207" t="s">
        <v>5595</v>
      </c>
      <c r="B2207">
        <v>81771832</v>
      </c>
      <c r="C2207" t="s">
        <v>5593</v>
      </c>
      <c r="D2207" t="s">
        <v>5594</v>
      </c>
      <c r="E2207" t="s">
        <v>351</v>
      </c>
      <c r="F2207">
        <v>23</v>
      </c>
      <c r="G2207" t="s">
        <v>352</v>
      </c>
      <c r="H2207">
        <v>22805</v>
      </c>
      <c r="I2207" t="s">
        <v>5528</v>
      </c>
      <c r="J2207" t="s">
        <v>5529</v>
      </c>
      <c r="K2207" t="s">
        <v>5530</v>
      </c>
      <c r="L2207">
        <v>19990130</v>
      </c>
      <c r="M2207" t="s">
        <v>5595</v>
      </c>
      <c r="N2207">
        <v>223516</v>
      </c>
      <c r="P2207">
        <v>3</v>
      </c>
      <c r="Q2207" t="s">
        <v>357</v>
      </c>
      <c r="S2207" t="s">
        <v>835</v>
      </c>
      <c r="X2207" t="s">
        <v>359</v>
      </c>
      <c r="Z2207" t="s">
        <v>360</v>
      </c>
    </row>
    <row r="2208" spans="1:26">
      <c r="A2208" t="s">
        <v>5531</v>
      </c>
      <c r="B2208">
        <v>81774330</v>
      </c>
      <c r="C2208" t="s">
        <v>5526</v>
      </c>
      <c r="D2208" t="s">
        <v>5527</v>
      </c>
      <c r="E2208" t="s">
        <v>351</v>
      </c>
      <c r="F2208">
        <v>23</v>
      </c>
      <c r="G2208" t="s">
        <v>352</v>
      </c>
      <c r="H2208">
        <v>22805</v>
      </c>
      <c r="I2208" t="s">
        <v>5528</v>
      </c>
      <c r="J2208" t="s">
        <v>5529</v>
      </c>
      <c r="K2208" t="s">
        <v>5530</v>
      </c>
      <c r="L2208">
        <v>19981023</v>
      </c>
      <c r="M2208" t="s">
        <v>5531</v>
      </c>
      <c r="N2208">
        <v>223516</v>
      </c>
      <c r="P2208">
        <v>3</v>
      </c>
      <c r="Q2208" t="s">
        <v>357</v>
      </c>
      <c r="S2208" t="s">
        <v>835</v>
      </c>
      <c r="X2208" t="s">
        <v>359</v>
      </c>
      <c r="Z2208" t="s">
        <v>360</v>
      </c>
    </row>
    <row r="2209" spans="1:26">
      <c r="A2209" t="s">
        <v>5551</v>
      </c>
      <c r="B2209">
        <v>81774532</v>
      </c>
      <c r="C2209" t="s">
        <v>5549</v>
      </c>
      <c r="D2209" t="s">
        <v>5550</v>
      </c>
      <c r="E2209" t="s">
        <v>351</v>
      </c>
      <c r="F2209">
        <v>23</v>
      </c>
      <c r="G2209" t="s">
        <v>352</v>
      </c>
      <c r="H2209">
        <v>22805</v>
      </c>
      <c r="I2209" t="s">
        <v>5528</v>
      </c>
      <c r="J2209" t="s">
        <v>5529</v>
      </c>
      <c r="K2209" t="s">
        <v>5530</v>
      </c>
      <c r="L2209">
        <v>19980729</v>
      </c>
      <c r="M2209" t="s">
        <v>5551</v>
      </c>
      <c r="N2209">
        <v>223516</v>
      </c>
      <c r="P2209">
        <v>3</v>
      </c>
      <c r="Q2209" t="s">
        <v>357</v>
      </c>
      <c r="S2209" t="s">
        <v>835</v>
      </c>
      <c r="X2209" t="s">
        <v>359</v>
      </c>
      <c r="Z2209" t="s">
        <v>360</v>
      </c>
    </row>
    <row r="2210" spans="1:26">
      <c r="A2210" t="s">
        <v>5557</v>
      </c>
      <c r="B2210">
        <v>84559738</v>
      </c>
      <c r="C2210" t="s">
        <v>5555</v>
      </c>
      <c r="D2210" t="s">
        <v>5556</v>
      </c>
      <c r="E2210" t="s">
        <v>351</v>
      </c>
      <c r="F2210">
        <v>23</v>
      </c>
      <c r="G2210" t="s">
        <v>352</v>
      </c>
      <c r="H2210">
        <v>22805</v>
      </c>
      <c r="I2210" t="s">
        <v>5528</v>
      </c>
      <c r="J2210" t="s">
        <v>5529</v>
      </c>
      <c r="K2210" t="s">
        <v>5530</v>
      </c>
      <c r="L2210">
        <v>19991107</v>
      </c>
      <c r="M2210" t="s">
        <v>5557</v>
      </c>
      <c r="N2210">
        <v>223516</v>
      </c>
      <c r="P2210">
        <v>2</v>
      </c>
      <c r="Q2210" t="s">
        <v>357</v>
      </c>
      <c r="S2210" t="s">
        <v>835</v>
      </c>
      <c r="X2210" t="s">
        <v>359</v>
      </c>
      <c r="Z2210" t="s">
        <v>360</v>
      </c>
    </row>
    <row r="2211" spans="1:26">
      <c r="A2211" t="s">
        <v>5548</v>
      </c>
      <c r="B2211">
        <v>92470527</v>
      </c>
      <c r="C2211" t="s">
        <v>5546</v>
      </c>
      <c r="D2211" t="s">
        <v>5547</v>
      </c>
      <c r="E2211" t="s">
        <v>351</v>
      </c>
      <c r="F2211">
        <v>23</v>
      </c>
      <c r="G2211" t="s">
        <v>352</v>
      </c>
      <c r="H2211">
        <v>22805</v>
      </c>
      <c r="I2211" t="s">
        <v>5528</v>
      </c>
      <c r="J2211" t="s">
        <v>5529</v>
      </c>
      <c r="K2211" t="s">
        <v>5530</v>
      </c>
      <c r="L2211">
        <v>20000308</v>
      </c>
      <c r="M2211" t="s">
        <v>5548</v>
      </c>
      <c r="N2211">
        <v>223516</v>
      </c>
      <c r="P2211">
        <v>2</v>
      </c>
      <c r="Q2211" t="s">
        <v>357</v>
      </c>
      <c r="S2211" t="s">
        <v>835</v>
      </c>
      <c r="X2211" t="s">
        <v>359</v>
      </c>
      <c r="Z2211" t="s">
        <v>360</v>
      </c>
    </row>
    <row r="2212" spans="1:26">
      <c r="A2212" t="s">
        <v>5560</v>
      </c>
      <c r="B2212">
        <v>92470628</v>
      </c>
      <c r="C2212" t="s">
        <v>5558</v>
      </c>
      <c r="D2212" t="s">
        <v>5559</v>
      </c>
      <c r="E2212" t="s">
        <v>351</v>
      </c>
      <c r="F2212">
        <v>23</v>
      </c>
      <c r="G2212" t="s">
        <v>352</v>
      </c>
      <c r="H2212">
        <v>22805</v>
      </c>
      <c r="I2212" t="s">
        <v>5528</v>
      </c>
      <c r="J2212" t="s">
        <v>5529</v>
      </c>
      <c r="K2212" t="s">
        <v>5530</v>
      </c>
      <c r="L2212">
        <v>19991225</v>
      </c>
      <c r="M2212" t="s">
        <v>5560</v>
      </c>
      <c r="N2212">
        <v>223516</v>
      </c>
      <c r="P2212">
        <v>2</v>
      </c>
      <c r="Q2212" t="s">
        <v>357</v>
      </c>
      <c r="S2212" t="s">
        <v>835</v>
      </c>
      <c r="X2212" t="s">
        <v>359</v>
      </c>
      <c r="Z2212" t="s">
        <v>360</v>
      </c>
    </row>
    <row r="2213" spans="1:26">
      <c r="A2213" t="s">
        <v>5598</v>
      </c>
      <c r="B2213">
        <v>92470729</v>
      </c>
      <c r="C2213" t="s">
        <v>5596</v>
      </c>
      <c r="D2213" t="s">
        <v>5597</v>
      </c>
      <c r="E2213" t="s">
        <v>351</v>
      </c>
      <c r="F2213">
        <v>23</v>
      </c>
      <c r="G2213" t="s">
        <v>352</v>
      </c>
      <c r="H2213">
        <v>22805</v>
      </c>
      <c r="I2213" t="s">
        <v>5528</v>
      </c>
      <c r="J2213" t="s">
        <v>5529</v>
      </c>
      <c r="K2213" t="s">
        <v>5530</v>
      </c>
      <c r="L2213">
        <v>19991213</v>
      </c>
      <c r="M2213" t="s">
        <v>5598</v>
      </c>
      <c r="N2213">
        <v>223516</v>
      </c>
      <c r="P2213">
        <v>2</v>
      </c>
      <c r="Q2213" t="s">
        <v>357</v>
      </c>
      <c r="S2213" t="s">
        <v>835</v>
      </c>
      <c r="X2213" t="s">
        <v>359</v>
      </c>
      <c r="Z2213" t="s">
        <v>360</v>
      </c>
    </row>
    <row r="2214" spans="1:26">
      <c r="A2214" t="s">
        <v>5574</v>
      </c>
      <c r="B2214">
        <v>92470830</v>
      </c>
      <c r="C2214" t="s">
        <v>5573</v>
      </c>
      <c r="D2214" t="s">
        <v>3641</v>
      </c>
      <c r="E2214" t="s">
        <v>351</v>
      </c>
      <c r="F2214">
        <v>23</v>
      </c>
      <c r="G2214" t="s">
        <v>352</v>
      </c>
      <c r="H2214">
        <v>22805</v>
      </c>
      <c r="I2214" t="s">
        <v>5528</v>
      </c>
      <c r="J2214" t="s">
        <v>5529</v>
      </c>
      <c r="K2214" t="s">
        <v>5530</v>
      </c>
      <c r="L2214">
        <v>19991123</v>
      </c>
      <c r="M2214" t="s">
        <v>5574</v>
      </c>
      <c r="N2214">
        <v>223516</v>
      </c>
      <c r="P2214">
        <v>2</v>
      </c>
      <c r="Q2214" t="s">
        <v>357</v>
      </c>
      <c r="S2214" t="s">
        <v>835</v>
      </c>
      <c r="X2214" t="s">
        <v>359</v>
      </c>
      <c r="Z2214" t="s">
        <v>360</v>
      </c>
    </row>
    <row r="2215" spans="1:26">
      <c r="A2215" t="s">
        <v>5539</v>
      </c>
      <c r="B2215">
        <v>92470931</v>
      </c>
      <c r="C2215" t="s">
        <v>5537</v>
      </c>
      <c r="D2215" t="s">
        <v>5538</v>
      </c>
      <c r="E2215" t="s">
        <v>351</v>
      </c>
      <c r="F2215">
        <v>23</v>
      </c>
      <c r="G2215" t="s">
        <v>352</v>
      </c>
      <c r="H2215">
        <v>22805</v>
      </c>
      <c r="I2215" t="s">
        <v>5528</v>
      </c>
      <c r="J2215" t="s">
        <v>5529</v>
      </c>
      <c r="K2215" t="s">
        <v>5530</v>
      </c>
      <c r="L2215">
        <v>19990722</v>
      </c>
      <c r="M2215" t="s">
        <v>5539</v>
      </c>
      <c r="N2215">
        <v>223516</v>
      </c>
      <c r="P2215">
        <v>2</v>
      </c>
      <c r="Q2215" t="s">
        <v>357</v>
      </c>
      <c r="S2215" t="s">
        <v>835</v>
      </c>
      <c r="X2215" t="s">
        <v>359</v>
      </c>
      <c r="Z2215" t="s">
        <v>360</v>
      </c>
    </row>
    <row r="2216" spans="1:26">
      <c r="A2216" t="s">
        <v>5583</v>
      </c>
      <c r="B2216">
        <v>94250121</v>
      </c>
      <c r="C2216" t="s">
        <v>5581</v>
      </c>
      <c r="D2216" t="s">
        <v>5582</v>
      </c>
      <c r="E2216" t="s">
        <v>351</v>
      </c>
      <c r="F2216">
        <v>23</v>
      </c>
      <c r="G2216" t="s">
        <v>352</v>
      </c>
      <c r="H2216">
        <v>22805</v>
      </c>
      <c r="I2216" t="s">
        <v>5528</v>
      </c>
      <c r="J2216" t="s">
        <v>5529</v>
      </c>
      <c r="K2216" t="s">
        <v>5530</v>
      </c>
      <c r="L2216">
        <v>19990927</v>
      </c>
      <c r="M2216" t="s">
        <v>5583</v>
      </c>
      <c r="N2216">
        <v>223516</v>
      </c>
      <c r="P2216">
        <v>2</v>
      </c>
      <c r="Q2216" t="s">
        <v>357</v>
      </c>
      <c r="S2216" t="s">
        <v>835</v>
      </c>
      <c r="X2216" t="s">
        <v>359</v>
      </c>
      <c r="Z2216" t="s">
        <v>360</v>
      </c>
    </row>
    <row r="2217" spans="1:26">
      <c r="A2217" t="s">
        <v>5563</v>
      </c>
      <c r="B2217">
        <v>94250222</v>
      </c>
      <c r="C2217" t="s">
        <v>5561</v>
      </c>
      <c r="D2217" t="s">
        <v>5562</v>
      </c>
      <c r="E2217" t="s">
        <v>351</v>
      </c>
      <c r="F2217">
        <v>23</v>
      </c>
      <c r="G2217" t="s">
        <v>352</v>
      </c>
      <c r="H2217">
        <v>22805</v>
      </c>
      <c r="I2217" t="s">
        <v>5528</v>
      </c>
      <c r="J2217" t="s">
        <v>5529</v>
      </c>
      <c r="K2217" t="s">
        <v>5530</v>
      </c>
      <c r="L2217">
        <v>19990803</v>
      </c>
      <c r="M2217" t="s">
        <v>5563</v>
      </c>
      <c r="N2217">
        <v>223516</v>
      </c>
      <c r="P2217">
        <v>2</v>
      </c>
      <c r="Q2217" t="s">
        <v>357</v>
      </c>
      <c r="S2217" t="s">
        <v>835</v>
      </c>
      <c r="X2217" t="s">
        <v>359</v>
      </c>
      <c r="Z2217" t="s">
        <v>360</v>
      </c>
    </row>
    <row r="2218" spans="1:26">
      <c r="A2218" t="s">
        <v>5554</v>
      </c>
      <c r="B2218">
        <v>94250323</v>
      </c>
      <c r="C2218" t="s">
        <v>5552</v>
      </c>
      <c r="D2218" t="s">
        <v>5553</v>
      </c>
      <c r="E2218" t="s">
        <v>351</v>
      </c>
      <c r="F2218">
        <v>23</v>
      </c>
      <c r="G2218" t="s">
        <v>352</v>
      </c>
      <c r="H2218">
        <v>22805</v>
      </c>
      <c r="I2218" t="s">
        <v>5528</v>
      </c>
      <c r="J2218" t="s">
        <v>5529</v>
      </c>
      <c r="K2218" t="s">
        <v>5530</v>
      </c>
      <c r="L2218">
        <v>19990813</v>
      </c>
      <c r="M2218" t="s">
        <v>5554</v>
      </c>
      <c r="N2218">
        <v>223516</v>
      </c>
      <c r="P2218">
        <v>2</v>
      </c>
      <c r="Q2218" t="s">
        <v>357</v>
      </c>
      <c r="S2218" t="s">
        <v>835</v>
      </c>
      <c r="X2218" t="s">
        <v>359</v>
      </c>
      <c r="Z2218" t="s">
        <v>360</v>
      </c>
    </row>
    <row r="2219" spans="1:26">
      <c r="A2219" t="s">
        <v>5586</v>
      </c>
      <c r="B2219">
        <v>96069030</v>
      </c>
      <c r="C2219" t="s">
        <v>5584</v>
      </c>
      <c r="D2219" t="s">
        <v>5585</v>
      </c>
      <c r="E2219" t="s">
        <v>351</v>
      </c>
      <c r="F2219">
        <v>23</v>
      </c>
      <c r="G2219" t="s">
        <v>352</v>
      </c>
      <c r="H2219">
        <v>22805</v>
      </c>
      <c r="I2219" t="s">
        <v>5528</v>
      </c>
      <c r="J2219" t="s">
        <v>5529</v>
      </c>
      <c r="K2219" t="s">
        <v>5530</v>
      </c>
      <c r="L2219">
        <v>19990422</v>
      </c>
      <c r="M2219" t="s">
        <v>5586</v>
      </c>
      <c r="N2219">
        <v>223516</v>
      </c>
      <c r="P2219">
        <v>2</v>
      </c>
      <c r="Q2219" t="s">
        <v>357</v>
      </c>
      <c r="S2219" t="s">
        <v>835</v>
      </c>
      <c r="X2219" t="s">
        <v>359</v>
      </c>
      <c r="Z2219" t="s">
        <v>360</v>
      </c>
    </row>
    <row r="2220" spans="1:26">
      <c r="A2220" t="s">
        <v>5542</v>
      </c>
      <c r="B2220">
        <v>96069131</v>
      </c>
      <c r="C2220" t="s">
        <v>5540</v>
      </c>
      <c r="D2220" t="s">
        <v>5541</v>
      </c>
      <c r="E2220" t="s">
        <v>351</v>
      </c>
      <c r="F2220">
        <v>23</v>
      </c>
      <c r="G2220" t="s">
        <v>352</v>
      </c>
      <c r="H2220">
        <v>22805</v>
      </c>
      <c r="I2220" t="s">
        <v>5528</v>
      </c>
      <c r="J2220" t="s">
        <v>5529</v>
      </c>
      <c r="K2220" t="s">
        <v>5530</v>
      </c>
      <c r="L2220">
        <v>19990812</v>
      </c>
      <c r="M2220" t="s">
        <v>5542</v>
      </c>
      <c r="N2220">
        <v>223516</v>
      </c>
      <c r="P2220">
        <v>2</v>
      </c>
      <c r="Q2220" t="s">
        <v>357</v>
      </c>
      <c r="S2220" t="s">
        <v>835</v>
      </c>
      <c r="X2220" t="s">
        <v>359</v>
      </c>
      <c r="Z2220" t="s">
        <v>360</v>
      </c>
    </row>
    <row r="2221" spans="1:26">
      <c r="A2221" t="s">
        <v>5591</v>
      </c>
      <c r="B2221">
        <v>96912532</v>
      </c>
      <c r="C2221" t="s">
        <v>5590</v>
      </c>
      <c r="D2221" t="s">
        <v>4164</v>
      </c>
      <c r="E2221" t="s">
        <v>351</v>
      </c>
      <c r="F2221">
        <v>23</v>
      </c>
      <c r="G2221" t="s">
        <v>352</v>
      </c>
      <c r="H2221">
        <v>22805</v>
      </c>
      <c r="I2221" t="s">
        <v>5528</v>
      </c>
      <c r="J2221" t="s">
        <v>5529</v>
      </c>
      <c r="K2221" t="s">
        <v>5530</v>
      </c>
      <c r="L2221">
        <v>19980830</v>
      </c>
      <c r="M2221" t="s">
        <v>5591</v>
      </c>
      <c r="N2221">
        <v>223516</v>
      </c>
      <c r="O2221" t="s">
        <v>5592</v>
      </c>
      <c r="P2221">
        <v>3</v>
      </c>
      <c r="Q2221" t="s">
        <v>357</v>
      </c>
      <c r="S2221" t="s">
        <v>835</v>
      </c>
      <c r="X2221" t="s">
        <v>359</v>
      </c>
      <c r="Z2221" t="s">
        <v>360</v>
      </c>
    </row>
    <row r="2222" spans="1:26">
      <c r="A2222" t="s">
        <v>6824</v>
      </c>
      <c r="B2222">
        <v>39932733</v>
      </c>
      <c r="C2222" t="s">
        <v>6822</v>
      </c>
      <c r="D2222" t="s">
        <v>6823</v>
      </c>
      <c r="E2222" t="s">
        <v>393</v>
      </c>
      <c r="F2222">
        <v>23</v>
      </c>
      <c r="G2222" t="s">
        <v>352</v>
      </c>
      <c r="H2222">
        <v>22806</v>
      </c>
      <c r="I2222" t="s">
        <v>6794</v>
      </c>
      <c r="J2222" t="s">
        <v>6795</v>
      </c>
      <c r="K2222" t="s">
        <v>6796</v>
      </c>
      <c r="L2222">
        <v>19990213</v>
      </c>
      <c r="M2222" t="s">
        <v>6824</v>
      </c>
      <c r="N2222">
        <v>223517</v>
      </c>
      <c r="P2222">
        <v>3</v>
      </c>
      <c r="Q2222" t="s">
        <v>357</v>
      </c>
      <c r="S2222" t="s">
        <v>358</v>
      </c>
      <c r="X2222" t="s">
        <v>359</v>
      </c>
      <c r="Z2222" t="s">
        <v>360</v>
      </c>
    </row>
    <row r="2223" spans="1:26">
      <c r="A2223" t="s">
        <v>6875</v>
      </c>
      <c r="B2223">
        <v>45681731</v>
      </c>
      <c r="C2223" t="s">
        <v>6873</v>
      </c>
      <c r="D2223" t="s">
        <v>6874</v>
      </c>
      <c r="E2223" t="s">
        <v>393</v>
      </c>
      <c r="F2223">
        <v>23</v>
      </c>
      <c r="G2223" t="s">
        <v>352</v>
      </c>
      <c r="H2223">
        <v>22806</v>
      </c>
      <c r="I2223" t="s">
        <v>6794</v>
      </c>
      <c r="J2223" t="s">
        <v>6795</v>
      </c>
      <c r="K2223" t="s">
        <v>6796</v>
      </c>
      <c r="L2223">
        <v>19981107</v>
      </c>
      <c r="M2223" t="s">
        <v>6875</v>
      </c>
      <c r="N2223">
        <v>223517</v>
      </c>
      <c r="P2223">
        <v>3</v>
      </c>
      <c r="Q2223" t="s">
        <v>357</v>
      </c>
      <c r="S2223" t="s">
        <v>358</v>
      </c>
      <c r="X2223" t="s">
        <v>359</v>
      </c>
      <c r="Z2223" t="s">
        <v>360</v>
      </c>
    </row>
    <row r="2224" spans="1:26">
      <c r="A2224" t="s">
        <v>6797</v>
      </c>
      <c r="B2224">
        <v>46857636</v>
      </c>
      <c r="C2224" t="s">
        <v>6792</v>
      </c>
      <c r="D2224" t="s">
        <v>6793</v>
      </c>
      <c r="E2224" t="s">
        <v>393</v>
      </c>
      <c r="F2224">
        <v>23</v>
      </c>
      <c r="G2224" t="s">
        <v>352</v>
      </c>
      <c r="H2224">
        <v>22806</v>
      </c>
      <c r="I2224" t="s">
        <v>6794</v>
      </c>
      <c r="J2224" t="s">
        <v>6795</v>
      </c>
      <c r="K2224" t="s">
        <v>6796</v>
      </c>
      <c r="L2224">
        <v>19981122</v>
      </c>
      <c r="M2224" t="s">
        <v>6797</v>
      </c>
      <c r="N2224">
        <v>223517</v>
      </c>
      <c r="P2224">
        <v>3</v>
      </c>
      <c r="Q2224" t="s">
        <v>357</v>
      </c>
      <c r="S2224" t="s">
        <v>358</v>
      </c>
      <c r="X2224" t="s">
        <v>359</v>
      </c>
      <c r="Z2224" t="s">
        <v>360</v>
      </c>
    </row>
    <row r="2225" spans="1:26">
      <c r="A2225" t="s">
        <v>6827</v>
      </c>
      <c r="B2225">
        <v>39741731</v>
      </c>
      <c r="C2225" t="s">
        <v>6825</v>
      </c>
      <c r="D2225" t="s">
        <v>6826</v>
      </c>
      <c r="E2225" t="s">
        <v>351</v>
      </c>
      <c r="F2225">
        <v>23</v>
      </c>
      <c r="G2225" t="s">
        <v>352</v>
      </c>
      <c r="H2225">
        <v>22806</v>
      </c>
      <c r="I2225" t="s">
        <v>6794</v>
      </c>
      <c r="J2225" t="s">
        <v>6795</v>
      </c>
      <c r="K2225" t="s">
        <v>6796</v>
      </c>
      <c r="L2225">
        <v>19990125</v>
      </c>
      <c r="M2225" t="s">
        <v>6827</v>
      </c>
      <c r="N2225">
        <v>223517</v>
      </c>
      <c r="P2225">
        <v>3</v>
      </c>
      <c r="Q2225" t="s">
        <v>357</v>
      </c>
      <c r="S2225" t="s">
        <v>358</v>
      </c>
      <c r="X2225" t="s">
        <v>359</v>
      </c>
      <c r="Z2225" t="s">
        <v>360</v>
      </c>
    </row>
    <row r="2226" spans="1:26">
      <c r="A2226" t="s">
        <v>6812</v>
      </c>
      <c r="B2226">
        <v>39848840</v>
      </c>
      <c r="C2226" t="s">
        <v>6810</v>
      </c>
      <c r="D2226" t="s">
        <v>6811</v>
      </c>
      <c r="E2226" t="s">
        <v>351</v>
      </c>
      <c r="F2226">
        <v>23</v>
      </c>
      <c r="G2226" t="s">
        <v>352</v>
      </c>
      <c r="H2226">
        <v>22806</v>
      </c>
      <c r="I2226" t="s">
        <v>6794</v>
      </c>
      <c r="J2226" t="s">
        <v>6795</v>
      </c>
      <c r="K2226" t="s">
        <v>6796</v>
      </c>
      <c r="L2226">
        <v>19990303</v>
      </c>
      <c r="M2226" t="s">
        <v>6812</v>
      </c>
      <c r="N2226">
        <v>223517</v>
      </c>
      <c r="P2226">
        <v>3</v>
      </c>
      <c r="Q2226" t="s">
        <v>357</v>
      </c>
      <c r="S2226" t="s">
        <v>358</v>
      </c>
      <c r="X2226" t="s">
        <v>359</v>
      </c>
      <c r="Z2226" t="s">
        <v>360</v>
      </c>
    </row>
    <row r="2227" spans="1:26">
      <c r="A2227" t="s">
        <v>6842</v>
      </c>
      <c r="B2227">
        <v>39931126</v>
      </c>
      <c r="C2227" t="s">
        <v>6840</v>
      </c>
      <c r="D2227" t="s">
        <v>6841</v>
      </c>
      <c r="E2227" t="s">
        <v>351</v>
      </c>
      <c r="F2227">
        <v>23</v>
      </c>
      <c r="G2227" t="s">
        <v>352</v>
      </c>
      <c r="H2227">
        <v>22806</v>
      </c>
      <c r="I2227" t="s">
        <v>6794</v>
      </c>
      <c r="J2227" t="s">
        <v>6795</v>
      </c>
      <c r="K2227" t="s">
        <v>6796</v>
      </c>
      <c r="L2227">
        <v>19981214</v>
      </c>
      <c r="M2227" t="s">
        <v>6842</v>
      </c>
      <c r="N2227">
        <v>223517</v>
      </c>
      <c r="P2227">
        <v>3</v>
      </c>
      <c r="Q2227" t="s">
        <v>357</v>
      </c>
      <c r="S2227" t="s">
        <v>358</v>
      </c>
      <c r="X2227" t="s">
        <v>359</v>
      </c>
      <c r="Z2227" t="s">
        <v>360</v>
      </c>
    </row>
    <row r="2228" spans="1:26">
      <c r="A2228" t="s">
        <v>6830</v>
      </c>
      <c r="B2228">
        <v>58871433</v>
      </c>
      <c r="C2228" t="s">
        <v>6828</v>
      </c>
      <c r="D2228" t="s">
        <v>6829</v>
      </c>
      <c r="E2228" t="s">
        <v>351</v>
      </c>
      <c r="F2228">
        <v>23</v>
      </c>
      <c r="G2228" t="s">
        <v>352</v>
      </c>
      <c r="H2228">
        <v>22806</v>
      </c>
      <c r="I2228" t="s">
        <v>6794</v>
      </c>
      <c r="J2228" t="s">
        <v>6795</v>
      </c>
      <c r="K2228" t="s">
        <v>6796</v>
      </c>
      <c r="L2228">
        <v>19980602</v>
      </c>
      <c r="M2228" t="s">
        <v>6830</v>
      </c>
      <c r="N2228">
        <v>223517</v>
      </c>
      <c r="P2228">
        <v>3</v>
      </c>
      <c r="Q2228" t="s">
        <v>357</v>
      </c>
      <c r="S2228" t="s">
        <v>358</v>
      </c>
      <c r="X2228" t="s">
        <v>359</v>
      </c>
      <c r="Z2228" t="s">
        <v>360</v>
      </c>
    </row>
    <row r="2229" spans="1:26">
      <c r="A2229" t="s">
        <v>6866</v>
      </c>
      <c r="B2229">
        <v>50613520</v>
      </c>
      <c r="C2229" t="s">
        <v>6864</v>
      </c>
      <c r="D2229" t="s">
        <v>6865</v>
      </c>
      <c r="E2229" t="s">
        <v>393</v>
      </c>
      <c r="F2229">
        <v>23</v>
      </c>
      <c r="G2229" t="s">
        <v>352</v>
      </c>
      <c r="H2229">
        <v>22807</v>
      </c>
      <c r="I2229" t="s">
        <v>6782</v>
      </c>
      <c r="J2229" t="s">
        <v>6783</v>
      </c>
      <c r="K2229" t="s">
        <v>6784</v>
      </c>
      <c r="L2229">
        <v>19991019</v>
      </c>
      <c r="M2229" t="s">
        <v>6866</v>
      </c>
      <c r="N2229">
        <v>223518</v>
      </c>
      <c r="P2229">
        <v>2</v>
      </c>
      <c r="Q2229" t="s">
        <v>357</v>
      </c>
      <c r="S2229" t="s">
        <v>835</v>
      </c>
      <c r="X2229" t="s">
        <v>359</v>
      </c>
      <c r="Z2229" t="s">
        <v>360</v>
      </c>
    </row>
    <row r="2230" spans="1:26">
      <c r="A2230" t="s">
        <v>6848</v>
      </c>
      <c r="B2230">
        <v>58721730</v>
      </c>
      <c r="C2230" t="s">
        <v>6846</v>
      </c>
      <c r="D2230" t="s">
        <v>6847</v>
      </c>
      <c r="E2230" t="s">
        <v>393</v>
      </c>
      <c r="F2230">
        <v>23</v>
      </c>
      <c r="G2230" t="s">
        <v>352</v>
      </c>
      <c r="H2230">
        <v>22807</v>
      </c>
      <c r="I2230" t="s">
        <v>6782</v>
      </c>
      <c r="J2230" t="s">
        <v>6783</v>
      </c>
      <c r="K2230" t="s">
        <v>6784</v>
      </c>
      <c r="L2230">
        <v>19990618</v>
      </c>
      <c r="M2230" t="s">
        <v>6848</v>
      </c>
      <c r="N2230">
        <v>223518</v>
      </c>
      <c r="P2230">
        <v>2</v>
      </c>
      <c r="Q2230" t="s">
        <v>357</v>
      </c>
      <c r="S2230" t="s">
        <v>835</v>
      </c>
      <c r="X2230" t="s">
        <v>359</v>
      </c>
      <c r="Z2230" t="s">
        <v>360</v>
      </c>
    </row>
    <row r="2231" spans="1:26">
      <c r="A2231" t="s">
        <v>6821</v>
      </c>
      <c r="B2231">
        <v>66904025</v>
      </c>
      <c r="C2231" t="s">
        <v>6819</v>
      </c>
      <c r="D2231" t="s">
        <v>6820</v>
      </c>
      <c r="E2231" t="s">
        <v>393</v>
      </c>
      <c r="F2231">
        <v>23</v>
      </c>
      <c r="G2231" t="s">
        <v>352</v>
      </c>
      <c r="H2231">
        <v>22807</v>
      </c>
      <c r="I2231" t="s">
        <v>6782</v>
      </c>
      <c r="J2231" t="s">
        <v>6783</v>
      </c>
      <c r="K2231" t="s">
        <v>6784</v>
      </c>
      <c r="L2231">
        <v>19990816</v>
      </c>
      <c r="M2231" t="s">
        <v>6821</v>
      </c>
      <c r="N2231">
        <v>223518</v>
      </c>
      <c r="P2231">
        <v>2</v>
      </c>
      <c r="Q2231" t="s">
        <v>357</v>
      </c>
      <c r="S2231" t="s">
        <v>835</v>
      </c>
      <c r="X2231" t="s">
        <v>359</v>
      </c>
      <c r="Z2231" t="s">
        <v>360</v>
      </c>
    </row>
    <row r="2232" spans="1:26">
      <c r="A2232" t="s">
        <v>6815</v>
      </c>
      <c r="B2232">
        <v>98236230</v>
      </c>
      <c r="C2232" t="s">
        <v>6813</v>
      </c>
      <c r="D2232" t="s">
        <v>6814</v>
      </c>
      <c r="E2232" t="s">
        <v>393</v>
      </c>
      <c r="F2232">
        <v>23</v>
      </c>
      <c r="G2232" t="s">
        <v>352</v>
      </c>
      <c r="H2232">
        <v>22807</v>
      </c>
      <c r="I2232" t="s">
        <v>6782</v>
      </c>
      <c r="J2232" t="s">
        <v>6783</v>
      </c>
      <c r="K2232" t="s">
        <v>6784</v>
      </c>
      <c r="L2232">
        <v>20010302</v>
      </c>
      <c r="M2232" t="s">
        <v>6815</v>
      </c>
      <c r="N2232">
        <v>223518</v>
      </c>
      <c r="P2232">
        <v>1</v>
      </c>
      <c r="Q2232" t="s">
        <v>357</v>
      </c>
      <c r="S2232" t="s">
        <v>835</v>
      </c>
      <c r="X2232" t="s">
        <v>359</v>
      </c>
      <c r="Z2232" t="s">
        <v>360</v>
      </c>
    </row>
    <row r="2233" spans="1:26">
      <c r="A2233" t="s">
        <v>6818</v>
      </c>
      <c r="B2233">
        <v>98236331</v>
      </c>
      <c r="C2233" t="s">
        <v>6816</v>
      </c>
      <c r="D2233" t="s">
        <v>6817</v>
      </c>
      <c r="E2233" t="s">
        <v>393</v>
      </c>
      <c r="F2233">
        <v>23</v>
      </c>
      <c r="G2233" t="s">
        <v>352</v>
      </c>
      <c r="H2233">
        <v>22807</v>
      </c>
      <c r="I2233" t="s">
        <v>6782</v>
      </c>
      <c r="J2233" t="s">
        <v>6783</v>
      </c>
      <c r="K2233" t="s">
        <v>6784</v>
      </c>
      <c r="L2233">
        <v>20001216</v>
      </c>
      <c r="M2233" t="s">
        <v>6818</v>
      </c>
      <c r="N2233">
        <v>223518</v>
      </c>
      <c r="P2233">
        <v>1</v>
      </c>
      <c r="Q2233" t="s">
        <v>357</v>
      </c>
      <c r="S2233" t="s">
        <v>835</v>
      </c>
      <c r="X2233" t="s">
        <v>359</v>
      </c>
      <c r="Z2233" t="s">
        <v>360</v>
      </c>
    </row>
    <row r="2234" spans="1:26">
      <c r="A2234" t="s">
        <v>6860</v>
      </c>
      <c r="B2234">
        <v>98236432</v>
      </c>
      <c r="C2234" t="s">
        <v>6858</v>
      </c>
      <c r="D2234" t="s">
        <v>6859</v>
      </c>
      <c r="E2234" t="s">
        <v>393</v>
      </c>
      <c r="F2234">
        <v>23</v>
      </c>
      <c r="G2234" t="s">
        <v>352</v>
      </c>
      <c r="H2234">
        <v>22807</v>
      </c>
      <c r="I2234" t="s">
        <v>6782</v>
      </c>
      <c r="J2234" t="s">
        <v>6783</v>
      </c>
      <c r="K2234" t="s">
        <v>6784</v>
      </c>
      <c r="L2234">
        <v>20010131</v>
      </c>
      <c r="M2234" t="s">
        <v>6860</v>
      </c>
      <c r="N2234">
        <v>223518</v>
      </c>
      <c r="P2234">
        <v>1</v>
      </c>
      <c r="Q2234" t="s">
        <v>357</v>
      </c>
      <c r="S2234" t="s">
        <v>835</v>
      </c>
      <c r="X2234" t="s">
        <v>359</v>
      </c>
      <c r="Z2234" t="s">
        <v>360</v>
      </c>
    </row>
    <row r="2235" spans="1:26">
      <c r="A2235" t="s">
        <v>6806</v>
      </c>
      <c r="B2235">
        <v>98236836</v>
      </c>
      <c r="C2235" t="s">
        <v>6804</v>
      </c>
      <c r="D2235" t="s">
        <v>6805</v>
      </c>
      <c r="E2235" t="s">
        <v>393</v>
      </c>
      <c r="F2235">
        <v>23</v>
      </c>
      <c r="G2235" t="s">
        <v>352</v>
      </c>
      <c r="H2235">
        <v>22807</v>
      </c>
      <c r="I2235" t="s">
        <v>6782</v>
      </c>
      <c r="J2235" t="s">
        <v>6783</v>
      </c>
      <c r="K2235" t="s">
        <v>6784</v>
      </c>
      <c r="L2235">
        <v>20000122</v>
      </c>
      <c r="M2235" t="s">
        <v>6806</v>
      </c>
      <c r="N2235">
        <v>223518</v>
      </c>
      <c r="P2235">
        <v>2</v>
      </c>
      <c r="Q2235" t="s">
        <v>357</v>
      </c>
      <c r="S2235" t="s">
        <v>835</v>
      </c>
      <c r="X2235" t="s">
        <v>359</v>
      </c>
      <c r="Z2235" t="s">
        <v>360</v>
      </c>
    </row>
    <row r="2236" spans="1:26">
      <c r="A2236" t="s">
        <v>6788</v>
      </c>
      <c r="B2236">
        <v>50601315</v>
      </c>
      <c r="C2236" t="s">
        <v>6786</v>
      </c>
      <c r="D2236" t="s">
        <v>6787</v>
      </c>
      <c r="E2236" t="s">
        <v>351</v>
      </c>
      <c r="F2236">
        <v>23</v>
      </c>
      <c r="G2236" t="s">
        <v>352</v>
      </c>
      <c r="H2236">
        <v>22807</v>
      </c>
      <c r="I2236" t="s">
        <v>6782</v>
      </c>
      <c r="J2236" t="s">
        <v>6783</v>
      </c>
      <c r="K2236" t="s">
        <v>6784</v>
      </c>
      <c r="L2236">
        <v>20000217</v>
      </c>
      <c r="M2236" t="s">
        <v>6788</v>
      </c>
      <c r="N2236">
        <v>223518</v>
      </c>
      <c r="P2236">
        <v>2</v>
      </c>
      <c r="Q2236" t="s">
        <v>357</v>
      </c>
      <c r="S2236" t="s">
        <v>835</v>
      </c>
      <c r="X2236" t="s">
        <v>359</v>
      </c>
      <c r="Z2236" t="s">
        <v>360</v>
      </c>
    </row>
    <row r="2237" spans="1:26">
      <c r="A2237" t="s">
        <v>6809</v>
      </c>
      <c r="B2237">
        <v>50611013</v>
      </c>
      <c r="C2237" t="s">
        <v>6807</v>
      </c>
      <c r="D2237" t="s">
        <v>6808</v>
      </c>
      <c r="E2237" t="s">
        <v>351</v>
      </c>
      <c r="F2237">
        <v>23</v>
      </c>
      <c r="G2237" t="s">
        <v>352</v>
      </c>
      <c r="H2237">
        <v>22807</v>
      </c>
      <c r="I2237" t="s">
        <v>6782</v>
      </c>
      <c r="J2237" t="s">
        <v>6783</v>
      </c>
      <c r="K2237" t="s">
        <v>6784</v>
      </c>
      <c r="L2237">
        <v>19990511</v>
      </c>
      <c r="M2237" t="s">
        <v>6809</v>
      </c>
      <c r="N2237">
        <v>223518</v>
      </c>
      <c r="P2237">
        <v>2</v>
      </c>
      <c r="Q2237" t="s">
        <v>357</v>
      </c>
      <c r="S2237" t="s">
        <v>835</v>
      </c>
      <c r="X2237" t="s">
        <v>359</v>
      </c>
      <c r="Z2237" t="s">
        <v>360</v>
      </c>
    </row>
    <row r="2238" spans="1:26">
      <c r="A2238" t="s">
        <v>6869</v>
      </c>
      <c r="B2238">
        <v>50960727</v>
      </c>
      <c r="C2238" t="s">
        <v>6867</v>
      </c>
      <c r="D2238" t="s">
        <v>6868</v>
      </c>
      <c r="E2238" t="s">
        <v>351</v>
      </c>
      <c r="F2238">
        <v>23</v>
      </c>
      <c r="G2238" t="s">
        <v>352</v>
      </c>
      <c r="H2238">
        <v>22807</v>
      </c>
      <c r="I2238" t="s">
        <v>6782</v>
      </c>
      <c r="J2238" t="s">
        <v>6783</v>
      </c>
      <c r="K2238" t="s">
        <v>6784</v>
      </c>
      <c r="L2238">
        <v>19990406</v>
      </c>
      <c r="M2238" t="s">
        <v>6869</v>
      </c>
      <c r="N2238">
        <v>223518</v>
      </c>
      <c r="P2238">
        <v>2</v>
      </c>
      <c r="Q2238" t="s">
        <v>357</v>
      </c>
      <c r="S2238" t="s">
        <v>835</v>
      </c>
      <c r="X2238" t="s">
        <v>359</v>
      </c>
      <c r="Z2238" t="s">
        <v>360</v>
      </c>
    </row>
    <row r="2239" spans="1:26">
      <c r="A2239" t="s">
        <v>6854</v>
      </c>
      <c r="B2239">
        <v>59180730</v>
      </c>
      <c r="C2239" t="s">
        <v>6852</v>
      </c>
      <c r="D2239" t="s">
        <v>6853</v>
      </c>
      <c r="E2239" t="s">
        <v>351</v>
      </c>
      <c r="F2239">
        <v>23</v>
      </c>
      <c r="G2239" t="s">
        <v>352</v>
      </c>
      <c r="H2239">
        <v>22807</v>
      </c>
      <c r="I2239" t="s">
        <v>6782</v>
      </c>
      <c r="J2239" t="s">
        <v>6783</v>
      </c>
      <c r="K2239" t="s">
        <v>6784</v>
      </c>
      <c r="L2239">
        <v>19991025</v>
      </c>
      <c r="M2239" t="s">
        <v>6854</v>
      </c>
      <c r="N2239">
        <v>223518</v>
      </c>
      <c r="P2239">
        <v>2</v>
      </c>
      <c r="Q2239" t="s">
        <v>357</v>
      </c>
      <c r="S2239" t="s">
        <v>835</v>
      </c>
      <c r="X2239" t="s">
        <v>359</v>
      </c>
      <c r="Z2239" t="s">
        <v>360</v>
      </c>
    </row>
    <row r="2240" spans="1:26">
      <c r="A2240" t="s">
        <v>6791</v>
      </c>
      <c r="B2240">
        <v>77129632</v>
      </c>
      <c r="C2240" t="s">
        <v>6789</v>
      </c>
      <c r="D2240" t="s">
        <v>6790</v>
      </c>
      <c r="E2240" t="s">
        <v>351</v>
      </c>
      <c r="F2240">
        <v>23</v>
      </c>
      <c r="G2240" t="s">
        <v>352</v>
      </c>
      <c r="H2240">
        <v>22807</v>
      </c>
      <c r="I2240" t="s">
        <v>6782</v>
      </c>
      <c r="J2240" t="s">
        <v>6783</v>
      </c>
      <c r="K2240" t="s">
        <v>6784</v>
      </c>
      <c r="L2240">
        <v>19981020</v>
      </c>
      <c r="M2240" t="s">
        <v>6791</v>
      </c>
      <c r="N2240">
        <v>223518</v>
      </c>
      <c r="P2240">
        <v>3</v>
      </c>
      <c r="Q2240" t="s">
        <v>357</v>
      </c>
      <c r="S2240" t="s">
        <v>835</v>
      </c>
      <c r="X2240" t="s">
        <v>359</v>
      </c>
      <c r="Z2240" t="s">
        <v>360</v>
      </c>
    </row>
    <row r="2241" spans="1:26">
      <c r="A2241" t="s">
        <v>6839</v>
      </c>
      <c r="B2241">
        <v>77130422</v>
      </c>
      <c r="C2241" t="s">
        <v>6837</v>
      </c>
      <c r="D2241" t="s">
        <v>6838</v>
      </c>
      <c r="E2241" t="s">
        <v>351</v>
      </c>
      <c r="F2241">
        <v>23</v>
      </c>
      <c r="G2241" t="s">
        <v>352</v>
      </c>
      <c r="H2241">
        <v>22807</v>
      </c>
      <c r="I2241" t="s">
        <v>6782</v>
      </c>
      <c r="J2241" t="s">
        <v>6783</v>
      </c>
      <c r="K2241" t="s">
        <v>6784</v>
      </c>
      <c r="L2241">
        <v>19980723</v>
      </c>
      <c r="M2241" t="s">
        <v>6839</v>
      </c>
      <c r="N2241">
        <v>223518</v>
      </c>
      <c r="P2241">
        <v>3</v>
      </c>
      <c r="Q2241" t="s">
        <v>357</v>
      </c>
      <c r="S2241" t="s">
        <v>835</v>
      </c>
      <c r="X2241" t="s">
        <v>359</v>
      </c>
      <c r="Z2241" t="s">
        <v>360</v>
      </c>
    </row>
    <row r="2242" spans="1:26">
      <c r="A2242" t="s">
        <v>6863</v>
      </c>
      <c r="B2242">
        <v>77131322</v>
      </c>
      <c r="C2242" t="s">
        <v>6861</v>
      </c>
      <c r="D2242" t="s">
        <v>6862</v>
      </c>
      <c r="E2242" t="s">
        <v>351</v>
      </c>
      <c r="F2242">
        <v>23</v>
      </c>
      <c r="G2242" t="s">
        <v>352</v>
      </c>
      <c r="H2242">
        <v>22807</v>
      </c>
      <c r="I2242" t="s">
        <v>6782</v>
      </c>
      <c r="J2242" t="s">
        <v>6783</v>
      </c>
      <c r="K2242" t="s">
        <v>6784</v>
      </c>
      <c r="L2242">
        <v>19980409</v>
      </c>
      <c r="M2242" t="s">
        <v>6863</v>
      </c>
      <c r="N2242">
        <v>223518</v>
      </c>
      <c r="P2242">
        <v>3</v>
      </c>
      <c r="Q2242" t="s">
        <v>357</v>
      </c>
      <c r="S2242" t="s">
        <v>835</v>
      </c>
      <c r="X2242" t="s">
        <v>359</v>
      </c>
      <c r="Z2242" t="s">
        <v>360</v>
      </c>
    </row>
    <row r="2243" spans="1:26">
      <c r="A2243" t="s">
        <v>6803</v>
      </c>
      <c r="B2243">
        <v>86538030</v>
      </c>
      <c r="C2243" t="s">
        <v>6801</v>
      </c>
      <c r="D2243" t="s">
        <v>6802</v>
      </c>
      <c r="E2243" t="s">
        <v>351</v>
      </c>
      <c r="F2243">
        <v>23</v>
      </c>
      <c r="G2243" t="s">
        <v>352</v>
      </c>
      <c r="H2243">
        <v>22807</v>
      </c>
      <c r="I2243" t="s">
        <v>6782</v>
      </c>
      <c r="J2243" t="s">
        <v>6783</v>
      </c>
      <c r="K2243" t="s">
        <v>6784</v>
      </c>
      <c r="L2243">
        <v>19990831</v>
      </c>
      <c r="M2243" t="s">
        <v>6803</v>
      </c>
      <c r="N2243">
        <v>223518</v>
      </c>
      <c r="P2243">
        <v>2</v>
      </c>
      <c r="Q2243" t="s">
        <v>357</v>
      </c>
      <c r="S2243" t="s">
        <v>835</v>
      </c>
      <c r="X2243" t="s">
        <v>359</v>
      </c>
      <c r="Z2243" t="s">
        <v>360</v>
      </c>
    </row>
    <row r="2244" spans="1:26">
      <c r="A2244" t="s">
        <v>6836</v>
      </c>
      <c r="B2244">
        <v>86538131</v>
      </c>
      <c r="C2244" t="s">
        <v>6834</v>
      </c>
      <c r="D2244" t="s">
        <v>6835</v>
      </c>
      <c r="E2244" t="s">
        <v>351</v>
      </c>
      <c r="F2244">
        <v>23</v>
      </c>
      <c r="G2244" t="s">
        <v>352</v>
      </c>
      <c r="H2244">
        <v>22807</v>
      </c>
      <c r="I2244" t="s">
        <v>6782</v>
      </c>
      <c r="J2244" t="s">
        <v>6783</v>
      </c>
      <c r="K2244" t="s">
        <v>6784</v>
      </c>
      <c r="L2244">
        <v>19990613</v>
      </c>
      <c r="M2244" t="s">
        <v>6836</v>
      </c>
      <c r="N2244">
        <v>223518</v>
      </c>
      <c r="P2244">
        <v>2</v>
      </c>
      <c r="Q2244" t="s">
        <v>357</v>
      </c>
      <c r="S2244" t="s">
        <v>835</v>
      </c>
      <c r="X2244" t="s">
        <v>359</v>
      </c>
      <c r="Z2244" t="s">
        <v>360</v>
      </c>
    </row>
    <row r="2245" spans="1:26">
      <c r="A2245" t="s">
        <v>6872</v>
      </c>
      <c r="B2245">
        <v>86538737</v>
      </c>
      <c r="C2245" t="s">
        <v>6870</v>
      </c>
      <c r="D2245" t="s">
        <v>6871</v>
      </c>
      <c r="E2245" t="s">
        <v>351</v>
      </c>
      <c r="F2245">
        <v>23</v>
      </c>
      <c r="G2245" t="s">
        <v>352</v>
      </c>
      <c r="H2245">
        <v>22807</v>
      </c>
      <c r="I2245" t="s">
        <v>6782</v>
      </c>
      <c r="J2245" t="s">
        <v>6783</v>
      </c>
      <c r="K2245" t="s">
        <v>6784</v>
      </c>
      <c r="L2245">
        <v>19990620</v>
      </c>
      <c r="M2245" t="s">
        <v>6872</v>
      </c>
      <c r="N2245">
        <v>223518</v>
      </c>
      <c r="P2245">
        <v>2</v>
      </c>
      <c r="Q2245" t="s">
        <v>357</v>
      </c>
      <c r="S2245" t="s">
        <v>835</v>
      </c>
      <c r="X2245" t="s">
        <v>359</v>
      </c>
      <c r="Z2245" t="s">
        <v>360</v>
      </c>
    </row>
    <row r="2246" spans="1:26">
      <c r="A2246" t="s">
        <v>6878</v>
      </c>
      <c r="B2246">
        <v>86538939</v>
      </c>
      <c r="C2246" t="s">
        <v>6876</v>
      </c>
      <c r="D2246" t="s">
        <v>6877</v>
      </c>
      <c r="E2246" t="s">
        <v>351</v>
      </c>
      <c r="F2246">
        <v>23</v>
      </c>
      <c r="G2246" t="s">
        <v>352</v>
      </c>
      <c r="H2246">
        <v>22807</v>
      </c>
      <c r="I2246" t="s">
        <v>6782</v>
      </c>
      <c r="J2246" t="s">
        <v>6783</v>
      </c>
      <c r="K2246" t="s">
        <v>6784</v>
      </c>
      <c r="L2246">
        <v>19990622</v>
      </c>
      <c r="M2246" t="s">
        <v>6878</v>
      </c>
      <c r="N2246">
        <v>223518</v>
      </c>
      <c r="P2246">
        <v>2</v>
      </c>
      <c r="Q2246" t="s">
        <v>357</v>
      </c>
      <c r="S2246" t="s">
        <v>835</v>
      </c>
      <c r="X2246" t="s">
        <v>359</v>
      </c>
      <c r="Z2246" t="s">
        <v>360</v>
      </c>
    </row>
    <row r="2247" spans="1:26">
      <c r="A2247" t="s">
        <v>6800</v>
      </c>
      <c r="B2247">
        <v>59848640</v>
      </c>
      <c r="C2247" t="s">
        <v>6798</v>
      </c>
      <c r="D2247" t="s">
        <v>6799</v>
      </c>
      <c r="E2247" t="s">
        <v>351</v>
      </c>
      <c r="F2247">
        <v>23</v>
      </c>
      <c r="G2247" t="s">
        <v>352</v>
      </c>
      <c r="H2247">
        <v>22807</v>
      </c>
      <c r="I2247" t="s">
        <v>6782</v>
      </c>
      <c r="J2247" t="s">
        <v>6783</v>
      </c>
      <c r="K2247" t="s">
        <v>6784</v>
      </c>
      <c r="L2247">
        <v>20010123</v>
      </c>
      <c r="M2247" t="s">
        <v>6800</v>
      </c>
      <c r="N2247">
        <v>223518</v>
      </c>
      <c r="P2247">
        <v>1</v>
      </c>
      <c r="Q2247" t="s">
        <v>357</v>
      </c>
      <c r="S2247" t="s">
        <v>835</v>
      </c>
      <c r="X2247" t="s">
        <v>359</v>
      </c>
      <c r="Z2247" t="s">
        <v>360</v>
      </c>
    </row>
    <row r="2248" spans="1:26">
      <c r="A2248" t="s">
        <v>6857</v>
      </c>
      <c r="B2248">
        <v>63637429</v>
      </c>
      <c r="C2248" t="s">
        <v>6855</v>
      </c>
      <c r="D2248" t="s">
        <v>6856</v>
      </c>
      <c r="E2248" t="s">
        <v>351</v>
      </c>
      <c r="F2248">
        <v>23</v>
      </c>
      <c r="G2248" t="s">
        <v>352</v>
      </c>
      <c r="H2248">
        <v>22807</v>
      </c>
      <c r="I2248" t="s">
        <v>6782</v>
      </c>
      <c r="J2248" t="s">
        <v>6783</v>
      </c>
      <c r="K2248" t="s">
        <v>6784</v>
      </c>
      <c r="L2248">
        <v>20000621</v>
      </c>
      <c r="M2248" t="s">
        <v>6857</v>
      </c>
      <c r="N2248">
        <v>223518</v>
      </c>
      <c r="P2248">
        <v>1</v>
      </c>
      <c r="Q2248" t="s">
        <v>357</v>
      </c>
      <c r="S2248" t="s">
        <v>835</v>
      </c>
      <c r="X2248" t="s">
        <v>359</v>
      </c>
      <c r="Z2248" t="s">
        <v>360</v>
      </c>
    </row>
    <row r="2249" spans="1:26">
      <c r="A2249" t="s">
        <v>6884</v>
      </c>
      <c r="B2249">
        <v>73387836</v>
      </c>
      <c r="C2249" t="s">
        <v>6882</v>
      </c>
      <c r="D2249" t="s">
        <v>6883</v>
      </c>
      <c r="E2249" t="s">
        <v>351</v>
      </c>
      <c r="F2249">
        <v>23</v>
      </c>
      <c r="G2249" t="s">
        <v>352</v>
      </c>
      <c r="H2249">
        <v>22807</v>
      </c>
      <c r="I2249" t="s">
        <v>6782</v>
      </c>
      <c r="J2249" t="s">
        <v>6783</v>
      </c>
      <c r="K2249" t="s">
        <v>6784</v>
      </c>
      <c r="L2249">
        <v>20010326</v>
      </c>
      <c r="M2249" t="s">
        <v>6884</v>
      </c>
      <c r="N2249">
        <v>223518</v>
      </c>
      <c r="P2249">
        <v>1</v>
      </c>
      <c r="Q2249" t="s">
        <v>357</v>
      </c>
      <c r="S2249" t="s">
        <v>835</v>
      </c>
      <c r="X2249" t="s">
        <v>359</v>
      </c>
      <c r="Z2249" t="s">
        <v>360</v>
      </c>
    </row>
    <row r="2250" spans="1:26">
      <c r="A2250" t="s">
        <v>6785</v>
      </c>
      <c r="B2250">
        <v>77129127</v>
      </c>
      <c r="C2250" t="s">
        <v>6780</v>
      </c>
      <c r="D2250" t="s">
        <v>6781</v>
      </c>
      <c r="E2250" t="s">
        <v>351</v>
      </c>
      <c r="F2250">
        <v>23</v>
      </c>
      <c r="G2250" t="s">
        <v>352</v>
      </c>
      <c r="H2250">
        <v>22807</v>
      </c>
      <c r="I2250" t="s">
        <v>6782</v>
      </c>
      <c r="J2250" t="s">
        <v>6783</v>
      </c>
      <c r="K2250" t="s">
        <v>6784</v>
      </c>
      <c r="L2250">
        <v>19980930</v>
      </c>
      <c r="M2250" t="s">
        <v>6785</v>
      </c>
      <c r="N2250">
        <v>223518</v>
      </c>
      <c r="P2250">
        <v>3</v>
      </c>
      <c r="Q2250" t="s">
        <v>357</v>
      </c>
      <c r="S2250" t="s">
        <v>835</v>
      </c>
      <c r="X2250" t="s">
        <v>359</v>
      </c>
      <c r="Z2250" t="s">
        <v>360</v>
      </c>
    </row>
    <row r="2251" spans="1:26">
      <c r="A2251" t="s">
        <v>6851</v>
      </c>
      <c r="B2251">
        <v>98235835</v>
      </c>
      <c r="C2251" t="s">
        <v>6849</v>
      </c>
      <c r="D2251" t="s">
        <v>6850</v>
      </c>
      <c r="E2251" t="s">
        <v>351</v>
      </c>
      <c r="F2251">
        <v>23</v>
      </c>
      <c r="G2251" t="s">
        <v>352</v>
      </c>
      <c r="H2251">
        <v>22807</v>
      </c>
      <c r="I2251" t="s">
        <v>6782</v>
      </c>
      <c r="J2251" t="s">
        <v>6783</v>
      </c>
      <c r="K2251" t="s">
        <v>6784</v>
      </c>
      <c r="L2251">
        <v>19990831</v>
      </c>
      <c r="M2251" t="s">
        <v>6851</v>
      </c>
      <c r="N2251">
        <v>223518</v>
      </c>
      <c r="P2251">
        <v>2</v>
      </c>
      <c r="Q2251" t="s">
        <v>357</v>
      </c>
      <c r="S2251" t="s">
        <v>835</v>
      </c>
      <c r="X2251" t="s">
        <v>359</v>
      </c>
      <c r="Z2251" t="s">
        <v>360</v>
      </c>
    </row>
    <row r="2252" spans="1:26">
      <c r="A2252" t="s">
        <v>6833</v>
      </c>
      <c r="B2252">
        <v>98235936</v>
      </c>
      <c r="C2252" t="s">
        <v>6831</v>
      </c>
      <c r="D2252" t="s">
        <v>6832</v>
      </c>
      <c r="E2252" t="s">
        <v>351</v>
      </c>
      <c r="F2252">
        <v>23</v>
      </c>
      <c r="G2252" t="s">
        <v>352</v>
      </c>
      <c r="H2252">
        <v>22807</v>
      </c>
      <c r="I2252" t="s">
        <v>6782</v>
      </c>
      <c r="J2252" t="s">
        <v>6783</v>
      </c>
      <c r="K2252" t="s">
        <v>6784</v>
      </c>
      <c r="L2252">
        <v>20000420</v>
      </c>
      <c r="M2252" t="s">
        <v>6833</v>
      </c>
      <c r="N2252">
        <v>223518</v>
      </c>
      <c r="P2252">
        <v>1</v>
      </c>
      <c r="Q2252" t="s">
        <v>357</v>
      </c>
      <c r="S2252" t="s">
        <v>835</v>
      </c>
      <c r="X2252" t="s">
        <v>359</v>
      </c>
      <c r="Z2252" t="s">
        <v>360</v>
      </c>
    </row>
    <row r="2253" spans="1:26">
      <c r="A2253" t="s">
        <v>6845</v>
      </c>
      <c r="B2253">
        <v>98236028</v>
      </c>
      <c r="C2253" t="s">
        <v>6843</v>
      </c>
      <c r="D2253" t="s">
        <v>6844</v>
      </c>
      <c r="E2253" t="s">
        <v>351</v>
      </c>
      <c r="F2253">
        <v>23</v>
      </c>
      <c r="G2253" t="s">
        <v>352</v>
      </c>
      <c r="H2253">
        <v>22807</v>
      </c>
      <c r="I2253" t="s">
        <v>6782</v>
      </c>
      <c r="J2253" t="s">
        <v>6783</v>
      </c>
      <c r="K2253" t="s">
        <v>6784</v>
      </c>
      <c r="L2253">
        <v>20000410</v>
      </c>
      <c r="M2253" t="s">
        <v>6845</v>
      </c>
      <c r="N2253">
        <v>223518</v>
      </c>
      <c r="P2253">
        <v>1</v>
      </c>
      <c r="Q2253" t="s">
        <v>357</v>
      </c>
      <c r="S2253" t="s">
        <v>835</v>
      </c>
      <c r="X2253" t="s">
        <v>359</v>
      </c>
      <c r="Z2253" t="s">
        <v>360</v>
      </c>
    </row>
    <row r="2254" spans="1:26">
      <c r="A2254" t="s">
        <v>6881</v>
      </c>
      <c r="B2254">
        <v>98236129</v>
      </c>
      <c r="C2254" t="s">
        <v>6879</v>
      </c>
      <c r="D2254" t="s">
        <v>6880</v>
      </c>
      <c r="E2254" t="s">
        <v>351</v>
      </c>
      <c r="F2254">
        <v>23</v>
      </c>
      <c r="G2254" t="s">
        <v>352</v>
      </c>
      <c r="H2254">
        <v>22807</v>
      </c>
      <c r="I2254" t="s">
        <v>6782</v>
      </c>
      <c r="J2254" t="s">
        <v>6783</v>
      </c>
      <c r="K2254" t="s">
        <v>6784</v>
      </c>
      <c r="L2254">
        <v>20010202</v>
      </c>
      <c r="M2254" t="s">
        <v>6881</v>
      </c>
      <c r="N2254">
        <v>223518</v>
      </c>
      <c r="P2254">
        <v>1</v>
      </c>
      <c r="Q2254" t="s">
        <v>357</v>
      </c>
      <c r="S2254" t="s">
        <v>835</v>
      </c>
      <c r="X2254" t="s">
        <v>359</v>
      </c>
      <c r="Z2254" t="s">
        <v>360</v>
      </c>
    </row>
    <row r="2255" spans="1:26">
      <c r="A2255" t="s">
        <v>7110</v>
      </c>
      <c r="B2255">
        <v>29941732</v>
      </c>
      <c r="C2255" t="s">
        <v>7108</v>
      </c>
      <c r="D2255" t="s">
        <v>7109</v>
      </c>
      <c r="E2255" t="s">
        <v>351</v>
      </c>
      <c r="F2255">
        <v>23</v>
      </c>
      <c r="G2255" t="s">
        <v>352</v>
      </c>
      <c r="H2255">
        <v>22808</v>
      </c>
      <c r="I2255" t="s">
        <v>6964</v>
      </c>
      <c r="J2255" t="s">
        <v>6965</v>
      </c>
      <c r="K2255" t="s">
        <v>6966</v>
      </c>
      <c r="L2255">
        <v>19981002</v>
      </c>
      <c r="M2255" t="s">
        <v>7110</v>
      </c>
      <c r="N2255">
        <v>223519</v>
      </c>
      <c r="P2255">
        <v>3</v>
      </c>
      <c r="Q2255" t="s">
        <v>357</v>
      </c>
      <c r="S2255" t="s">
        <v>358</v>
      </c>
      <c r="X2255" t="s">
        <v>359</v>
      </c>
      <c r="Z2255" t="s">
        <v>360</v>
      </c>
    </row>
    <row r="2256" spans="1:26">
      <c r="A2256" t="s">
        <v>7039</v>
      </c>
      <c r="B2256">
        <v>39761834</v>
      </c>
      <c r="C2256" t="s">
        <v>7037</v>
      </c>
      <c r="D2256" t="s">
        <v>7038</v>
      </c>
      <c r="E2256" t="s">
        <v>351</v>
      </c>
      <c r="F2256">
        <v>23</v>
      </c>
      <c r="G2256" t="s">
        <v>352</v>
      </c>
      <c r="H2256">
        <v>22808</v>
      </c>
      <c r="I2256" t="s">
        <v>6964</v>
      </c>
      <c r="J2256" t="s">
        <v>6965</v>
      </c>
      <c r="K2256" t="s">
        <v>6966</v>
      </c>
      <c r="L2256">
        <v>19980706</v>
      </c>
      <c r="M2256" t="s">
        <v>7039</v>
      </c>
      <c r="N2256">
        <v>223519</v>
      </c>
      <c r="P2256">
        <v>3</v>
      </c>
      <c r="Q2256" t="s">
        <v>357</v>
      </c>
      <c r="S2256" t="s">
        <v>358</v>
      </c>
      <c r="X2256" t="s">
        <v>359</v>
      </c>
      <c r="Z2256" t="s">
        <v>360</v>
      </c>
    </row>
    <row r="2257" spans="1:26">
      <c r="A2257" t="s">
        <v>7090</v>
      </c>
      <c r="B2257">
        <v>39806935</v>
      </c>
      <c r="C2257" t="s">
        <v>7088</v>
      </c>
      <c r="D2257" t="s">
        <v>7089</v>
      </c>
      <c r="E2257" t="s">
        <v>351</v>
      </c>
      <c r="F2257">
        <v>23</v>
      </c>
      <c r="G2257" t="s">
        <v>352</v>
      </c>
      <c r="H2257">
        <v>22808</v>
      </c>
      <c r="I2257" t="s">
        <v>6964</v>
      </c>
      <c r="J2257" t="s">
        <v>6965</v>
      </c>
      <c r="K2257" t="s">
        <v>6966</v>
      </c>
      <c r="L2257">
        <v>19980526</v>
      </c>
      <c r="M2257" t="s">
        <v>7090</v>
      </c>
      <c r="N2257">
        <v>223519</v>
      </c>
      <c r="P2257">
        <v>3</v>
      </c>
      <c r="Q2257" t="s">
        <v>357</v>
      </c>
      <c r="S2257" t="s">
        <v>358</v>
      </c>
      <c r="X2257" t="s">
        <v>359</v>
      </c>
      <c r="Z2257" t="s">
        <v>360</v>
      </c>
    </row>
    <row r="2258" spans="1:26">
      <c r="A2258" t="s">
        <v>6994</v>
      </c>
      <c r="B2258">
        <v>45702523</v>
      </c>
      <c r="C2258" t="s">
        <v>6992</v>
      </c>
      <c r="D2258" t="s">
        <v>6993</v>
      </c>
      <c r="E2258" t="s">
        <v>351</v>
      </c>
      <c r="F2258">
        <v>23</v>
      </c>
      <c r="G2258" t="s">
        <v>352</v>
      </c>
      <c r="H2258">
        <v>22808</v>
      </c>
      <c r="I2258" t="s">
        <v>6964</v>
      </c>
      <c r="J2258" t="s">
        <v>6965</v>
      </c>
      <c r="K2258" t="s">
        <v>6966</v>
      </c>
      <c r="L2258">
        <v>19980829</v>
      </c>
      <c r="M2258" t="s">
        <v>6994</v>
      </c>
      <c r="N2258">
        <v>223519</v>
      </c>
      <c r="P2258">
        <v>3</v>
      </c>
      <c r="Q2258" t="s">
        <v>357</v>
      </c>
      <c r="S2258" t="s">
        <v>358</v>
      </c>
      <c r="X2258" t="s">
        <v>359</v>
      </c>
      <c r="Z2258" t="s">
        <v>360</v>
      </c>
    </row>
    <row r="2259" spans="1:26">
      <c r="A2259" t="s">
        <v>7084</v>
      </c>
      <c r="B2259">
        <v>45702725</v>
      </c>
      <c r="C2259" t="s">
        <v>7082</v>
      </c>
      <c r="D2259" t="s">
        <v>7083</v>
      </c>
      <c r="E2259" t="s">
        <v>351</v>
      </c>
      <c r="F2259">
        <v>23</v>
      </c>
      <c r="G2259" t="s">
        <v>352</v>
      </c>
      <c r="H2259">
        <v>22808</v>
      </c>
      <c r="I2259" t="s">
        <v>6964</v>
      </c>
      <c r="J2259" t="s">
        <v>6965</v>
      </c>
      <c r="K2259" t="s">
        <v>6966</v>
      </c>
      <c r="L2259">
        <v>19980630</v>
      </c>
      <c r="M2259" t="s">
        <v>7084</v>
      </c>
      <c r="N2259">
        <v>223519</v>
      </c>
      <c r="P2259">
        <v>3</v>
      </c>
      <c r="Q2259" t="s">
        <v>357</v>
      </c>
      <c r="S2259" t="s">
        <v>358</v>
      </c>
      <c r="X2259" t="s">
        <v>359</v>
      </c>
      <c r="Z2259" t="s">
        <v>360</v>
      </c>
    </row>
    <row r="2260" spans="1:26">
      <c r="A2260" t="s">
        <v>7098</v>
      </c>
      <c r="B2260">
        <v>45702826</v>
      </c>
      <c r="C2260" t="s">
        <v>7097</v>
      </c>
      <c r="D2260" t="s">
        <v>1373</v>
      </c>
      <c r="E2260" t="s">
        <v>351</v>
      </c>
      <c r="F2260">
        <v>23</v>
      </c>
      <c r="G2260" t="s">
        <v>352</v>
      </c>
      <c r="H2260">
        <v>22808</v>
      </c>
      <c r="I2260" t="s">
        <v>6964</v>
      </c>
      <c r="J2260" t="s">
        <v>6965</v>
      </c>
      <c r="K2260" t="s">
        <v>6966</v>
      </c>
      <c r="L2260">
        <v>19980906</v>
      </c>
      <c r="M2260" t="s">
        <v>7098</v>
      </c>
      <c r="N2260">
        <v>223519</v>
      </c>
      <c r="P2260">
        <v>3</v>
      </c>
      <c r="Q2260" t="s">
        <v>357</v>
      </c>
      <c r="S2260" t="s">
        <v>358</v>
      </c>
      <c r="X2260" t="s">
        <v>359</v>
      </c>
      <c r="Z2260" t="s">
        <v>360</v>
      </c>
    </row>
    <row r="2261" spans="1:26">
      <c r="A2261" t="s">
        <v>6973</v>
      </c>
      <c r="B2261">
        <v>50600819</v>
      </c>
      <c r="C2261" t="s">
        <v>6971</v>
      </c>
      <c r="D2261" t="s">
        <v>6972</v>
      </c>
      <c r="E2261" t="s">
        <v>351</v>
      </c>
      <c r="F2261">
        <v>23</v>
      </c>
      <c r="G2261" t="s">
        <v>352</v>
      </c>
      <c r="H2261">
        <v>22808</v>
      </c>
      <c r="I2261" t="s">
        <v>6964</v>
      </c>
      <c r="J2261" t="s">
        <v>6965</v>
      </c>
      <c r="K2261" t="s">
        <v>6966</v>
      </c>
      <c r="L2261">
        <v>19990607</v>
      </c>
      <c r="M2261" t="s">
        <v>6973</v>
      </c>
      <c r="N2261">
        <v>223519</v>
      </c>
      <c r="P2261">
        <v>2</v>
      </c>
      <c r="Q2261" t="s">
        <v>357</v>
      </c>
      <c r="S2261" t="s">
        <v>358</v>
      </c>
      <c r="X2261" t="s">
        <v>359</v>
      </c>
      <c r="Z2261" t="s">
        <v>360</v>
      </c>
    </row>
    <row r="2262" spans="1:26">
      <c r="A2262" t="s">
        <v>7024</v>
      </c>
      <c r="B2262">
        <v>50980325</v>
      </c>
      <c r="C2262" t="s">
        <v>7022</v>
      </c>
      <c r="D2262" t="s">
        <v>7023</v>
      </c>
      <c r="E2262" t="s">
        <v>351</v>
      </c>
      <c r="F2262">
        <v>23</v>
      </c>
      <c r="G2262" t="s">
        <v>352</v>
      </c>
      <c r="H2262">
        <v>22808</v>
      </c>
      <c r="I2262" t="s">
        <v>6964</v>
      </c>
      <c r="J2262" t="s">
        <v>6965</v>
      </c>
      <c r="K2262" t="s">
        <v>6966</v>
      </c>
      <c r="L2262">
        <v>19990511</v>
      </c>
      <c r="M2262" t="s">
        <v>7024</v>
      </c>
      <c r="N2262">
        <v>223519</v>
      </c>
      <c r="P2262">
        <v>2</v>
      </c>
      <c r="Q2262" t="s">
        <v>357</v>
      </c>
      <c r="S2262" t="s">
        <v>358</v>
      </c>
      <c r="X2262" t="s">
        <v>359</v>
      </c>
      <c r="Z2262" t="s">
        <v>360</v>
      </c>
    </row>
    <row r="2263" spans="1:26">
      <c r="A2263" t="s">
        <v>7107</v>
      </c>
      <c r="B2263">
        <v>50990326</v>
      </c>
      <c r="C2263" t="s">
        <v>7105</v>
      </c>
      <c r="D2263" t="s">
        <v>7106</v>
      </c>
      <c r="E2263" t="s">
        <v>351</v>
      </c>
      <c r="F2263">
        <v>23</v>
      </c>
      <c r="G2263" t="s">
        <v>352</v>
      </c>
      <c r="H2263">
        <v>22808</v>
      </c>
      <c r="I2263" t="s">
        <v>6964</v>
      </c>
      <c r="J2263" t="s">
        <v>6965</v>
      </c>
      <c r="K2263" t="s">
        <v>6966</v>
      </c>
      <c r="L2263">
        <v>19990912</v>
      </c>
      <c r="M2263" t="s">
        <v>7107</v>
      </c>
      <c r="N2263">
        <v>223519</v>
      </c>
      <c r="P2263">
        <v>2</v>
      </c>
      <c r="Q2263" t="s">
        <v>357</v>
      </c>
      <c r="S2263" t="s">
        <v>358</v>
      </c>
      <c r="X2263" t="s">
        <v>359</v>
      </c>
      <c r="Z2263" t="s">
        <v>360</v>
      </c>
    </row>
    <row r="2264" spans="1:26">
      <c r="A2264" t="s">
        <v>7000</v>
      </c>
      <c r="B2264">
        <v>51230516</v>
      </c>
      <c r="C2264" t="s">
        <v>6998</v>
      </c>
      <c r="D2264" t="s">
        <v>6999</v>
      </c>
      <c r="E2264" t="s">
        <v>351</v>
      </c>
      <c r="F2264">
        <v>23</v>
      </c>
      <c r="G2264" t="s">
        <v>352</v>
      </c>
      <c r="H2264">
        <v>22808</v>
      </c>
      <c r="I2264" t="s">
        <v>6964</v>
      </c>
      <c r="J2264" t="s">
        <v>6965</v>
      </c>
      <c r="K2264" t="s">
        <v>6966</v>
      </c>
      <c r="L2264">
        <v>19990611</v>
      </c>
      <c r="M2264" t="s">
        <v>7000</v>
      </c>
      <c r="N2264">
        <v>223519</v>
      </c>
      <c r="P2264">
        <v>2</v>
      </c>
      <c r="Q2264" t="s">
        <v>357</v>
      </c>
      <c r="S2264" t="s">
        <v>358</v>
      </c>
      <c r="X2264" t="s">
        <v>359</v>
      </c>
      <c r="Z2264" t="s">
        <v>360</v>
      </c>
    </row>
    <row r="2265" spans="1:26">
      <c r="A2265" t="s">
        <v>7066</v>
      </c>
      <c r="B2265">
        <v>52842930</v>
      </c>
      <c r="C2265" t="s">
        <v>7064</v>
      </c>
      <c r="D2265" t="s">
        <v>7065</v>
      </c>
      <c r="E2265" t="s">
        <v>351</v>
      </c>
      <c r="F2265">
        <v>23</v>
      </c>
      <c r="G2265" t="s">
        <v>352</v>
      </c>
      <c r="H2265">
        <v>22808</v>
      </c>
      <c r="I2265" t="s">
        <v>6964</v>
      </c>
      <c r="J2265" t="s">
        <v>6965</v>
      </c>
      <c r="K2265" t="s">
        <v>6966</v>
      </c>
      <c r="L2265">
        <v>19990908</v>
      </c>
      <c r="M2265" t="s">
        <v>7066</v>
      </c>
      <c r="N2265">
        <v>223519</v>
      </c>
      <c r="P2265">
        <v>2</v>
      </c>
      <c r="Q2265" t="s">
        <v>357</v>
      </c>
      <c r="S2265" t="s">
        <v>358</v>
      </c>
      <c r="X2265" t="s">
        <v>359</v>
      </c>
      <c r="Z2265" t="s">
        <v>360</v>
      </c>
    </row>
    <row r="2266" spans="1:26">
      <c r="A2266" t="s">
        <v>7012</v>
      </c>
      <c r="B2266">
        <v>52843426</v>
      </c>
      <c r="C2266" t="s">
        <v>7010</v>
      </c>
      <c r="D2266" t="s">
        <v>7011</v>
      </c>
      <c r="E2266" t="s">
        <v>351</v>
      </c>
      <c r="F2266">
        <v>23</v>
      </c>
      <c r="G2266" t="s">
        <v>352</v>
      </c>
      <c r="H2266">
        <v>22808</v>
      </c>
      <c r="I2266" t="s">
        <v>6964</v>
      </c>
      <c r="J2266" t="s">
        <v>6965</v>
      </c>
      <c r="K2266" t="s">
        <v>6966</v>
      </c>
      <c r="L2266">
        <v>20000107</v>
      </c>
      <c r="M2266" t="s">
        <v>7012</v>
      </c>
      <c r="N2266">
        <v>223519</v>
      </c>
      <c r="P2266">
        <v>2</v>
      </c>
      <c r="Q2266" t="s">
        <v>357</v>
      </c>
      <c r="S2266" t="s">
        <v>358</v>
      </c>
      <c r="X2266" t="s">
        <v>359</v>
      </c>
      <c r="Z2266" t="s">
        <v>360</v>
      </c>
    </row>
    <row r="2267" spans="1:26">
      <c r="A2267" t="s">
        <v>7114</v>
      </c>
      <c r="B2267">
        <v>53018118</v>
      </c>
      <c r="C2267" t="s">
        <v>4908</v>
      </c>
      <c r="D2267" t="s">
        <v>4909</v>
      </c>
      <c r="E2267" t="s">
        <v>351</v>
      </c>
      <c r="F2267">
        <v>23</v>
      </c>
      <c r="G2267" t="s">
        <v>352</v>
      </c>
      <c r="H2267">
        <v>22808</v>
      </c>
      <c r="I2267" t="s">
        <v>6964</v>
      </c>
      <c r="J2267" t="s">
        <v>6965</v>
      </c>
      <c r="K2267" t="s">
        <v>6966</v>
      </c>
      <c r="L2267">
        <v>19980425</v>
      </c>
      <c r="M2267" t="s">
        <v>7114</v>
      </c>
      <c r="N2267">
        <v>223519</v>
      </c>
      <c r="P2267">
        <v>3</v>
      </c>
      <c r="Q2267" t="s">
        <v>357</v>
      </c>
      <c r="S2267" t="s">
        <v>358</v>
      </c>
      <c r="X2267" t="s">
        <v>359</v>
      </c>
      <c r="Z2267" t="s">
        <v>360</v>
      </c>
    </row>
    <row r="2268" spans="1:26">
      <c r="A2268" t="s">
        <v>7009</v>
      </c>
      <c r="B2268">
        <v>63364628</v>
      </c>
      <c r="C2268" t="s">
        <v>7007</v>
      </c>
      <c r="D2268" t="s">
        <v>7008</v>
      </c>
      <c r="E2268" t="s">
        <v>351</v>
      </c>
      <c r="F2268">
        <v>23</v>
      </c>
      <c r="G2268" t="s">
        <v>352</v>
      </c>
      <c r="H2268">
        <v>22808</v>
      </c>
      <c r="I2268" t="s">
        <v>6964</v>
      </c>
      <c r="J2268" t="s">
        <v>6965</v>
      </c>
      <c r="K2268" t="s">
        <v>6966</v>
      </c>
      <c r="L2268">
        <v>20010331</v>
      </c>
      <c r="M2268" t="s">
        <v>7009</v>
      </c>
      <c r="N2268">
        <v>223519</v>
      </c>
      <c r="P2268">
        <v>1</v>
      </c>
      <c r="Q2268" t="s">
        <v>357</v>
      </c>
      <c r="S2268" t="s">
        <v>358</v>
      </c>
      <c r="X2268" t="s">
        <v>359</v>
      </c>
      <c r="Z2268" t="s">
        <v>360</v>
      </c>
    </row>
    <row r="2269" spans="1:26">
      <c r="A2269" t="s">
        <v>7036</v>
      </c>
      <c r="B2269">
        <v>63364830</v>
      </c>
      <c r="C2269" t="s">
        <v>7034</v>
      </c>
      <c r="D2269" t="s">
        <v>7035</v>
      </c>
      <c r="E2269" t="s">
        <v>351</v>
      </c>
      <c r="F2269">
        <v>23</v>
      </c>
      <c r="G2269" t="s">
        <v>352</v>
      </c>
      <c r="H2269">
        <v>22808</v>
      </c>
      <c r="I2269" t="s">
        <v>6964</v>
      </c>
      <c r="J2269" t="s">
        <v>6965</v>
      </c>
      <c r="K2269" t="s">
        <v>6966</v>
      </c>
      <c r="L2269">
        <v>20000831</v>
      </c>
      <c r="M2269" t="s">
        <v>7036</v>
      </c>
      <c r="N2269">
        <v>223519</v>
      </c>
      <c r="P2269">
        <v>1</v>
      </c>
      <c r="Q2269" t="s">
        <v>357</v>
      </c>
      <c r="S2269" t="s">
        <v>358</v>
      </c>
      <c r="X2269" t="s">
        <v>359</v>
      </c>
      <c r="Z2269" t="s">
        <v>360</v>
      </c>
    </row>
    <row r="2270" spans="1:26">
      <c r="A2270" t="s">
        <v>7015</v>
      </c>
      <c r="B2270">
        <v>63365124</v>
      </c>
      <c r="C2270" t="s">
        <v>7013</v>
      </c>
      <c r="D2270" t="s">
        <v>7014</v>
      </c>
      <c r="E2270" t="s">
        <v>351</v>
      </c>
      <c r="F2270">
        <v>23</v>
      </c>
      <c r="G2270" t="s">
        <v>352</v>
      </c>
      <c r="H2270">
        <v>22808</v>
      </c>
      <c r="I2270" t="s">
        <v>6964</v>
      </c>
      <c r="J2270" t="s">
        <v>6965</v>
      </c>
      <c r="K2270" t="s">
        <v>6966</v>
      </c>
      <c r="L2270">
        <v>20000519</v>
      </c>
      <c r="M2270" t="s">
        <v>7015</v>
      </c>
      <c r="N2270">
        <v>223519</v>
      </c>
      <c r="P2270">
        <v>1</v>
      </c>
      <c r="Q2270" t="s">
        <v>357</v>
      </c>
      <c r="S2270" t="s">
        <v>358</v>
      </c>
      <c r="X2270" t="s">
        <v>359</v>
      </c>
      <c r="Z2270" t="s">
        <v>360</v>
      </c>
    </row>
    <row r="2271" spans="1:26">
      <c r="A2271" t="s">
        <v>7018</v>
      </c>
      <c r="B2271">
        <v>63365730</v>
      </c>
      <c r="C2271" t="s">
        <v>7016</v>
      </c>
      <c r="D2271" t="s">
        <v>7017</v>
      </c>
      <c r="E2271" t="s">
        <v>351</v>
      </c>
      <c r="F2271">
        <v>23</v>
      </c>
      <c r="G2271" t="s">
        <v>352</v>
      </c>
      <c r="H2271">
        <v>22808</v>
      </c>
      <c r="I2271" t="s">
        <v>6964</v>
      </c>
      <c r="J2271" t="s">
        <v>6965</v>
      </c>
      <c r="K2271" t="s">
        <v>6966</v>
      </c>
      <c r="L2271">
        <v>19990224</v>
      </c>
      <c r="M2271" t="s">
        <v>7018</v>
      </c>
      <c r="N2271">
        <v>223519</v>
      </c>
      <c r="P2271">
        <v>3</v>
      </c>
      <c r="Q2271" t="s">
        <v>357</v>
      </c>
      <c r="S2271" t="s">
        <v>358</v>
      </c>
      <c r="X2271" t="s">
        <v>359</v>
      </c>
      <c r="Z2271" t="s">
        <v>360</v>
      </c>
    </row>
    <row r="2272" spans="1:26">
      <c r="A2272" t="s">
        <v>7081</v>
      </c>
      <c r="B2272">
        <v>63366428</v>
      </c>
      <c r="C2272" t="s">
        <v>7079</v>
      </c>
      <c r="D2272" t="s">
        <v>7080</v>
      </c>
      <c r="E2272" t="s">
        <v>351</v>
      </c>
      <c r="F2272">
        <v>23</v>
      </c>
      <c r="G2272" t="s">
        <v>352</v>
      </c>
      <c r="H2272">
        <v>22808</v>
      </c>
      <c r="I2272" t="s">
        <v>6964</v>
      </c>
      <c r="J2272" t="s">
        <v>6965</v>
      </c>
      <c r="K2272" t="s">
        <v>6966</v>
      </c>
      <c r="L2272">
        <v>19980906</v>
      </c>
      <c r="M2272" t="s">
        <v>7081</v>
      </c>
      <c r="N2272">
        <v>223519</v>
      </c>
      <c r="P2272">
        <v>3</v>
      </c>
      <c r="Q2272" t="s">
        <v>357</v>
      </c>
      <c r="S2272" t="s">
        <v>358</v>
      </c>
      <c r="X2272" t="s">
        <v>359</v>
      </c>
      <c r="Z2272" t="s">
        <v>360</v>
      </c>
    </row>
    <row r="2273" spans="1:26">
      <c r="A2273" t="s">
        <v>7072</v>
      </c>
      <c r="B2273">
        <v>64681833</v>
      </c>
      <c r="C2273" t="s">
        <v>7070</v>
      </c>
      <c r="D2273" t="s">
        <v>7071</v>
      </c>
      <c r="E2273" t="s">
        <v>351</v>
      </c>
      <c r="F2273">
        <v>23</v>
      </c>
      <c r="G2273" t="s">
        <v>352</v>
      </c>
      <c r="H2273">
        <v>22808</v>
      </c>
      <c r="I2273" t="s">
        <v>6964</v>
      </c>
      <c r="J2273" t="s">
        <v>6965</v>
      </c>
      <c r="K2273" t="s">
        <v>6966</v>
      </c>
      <c r="L2273">
        <v>20000126</v>
      </c>
      <c r="M2273" t="s">
        <v>7072</v>
      </c>
      <c r="N2273">
        <v>223519</v>
      </c>
      <c r="P2273">
        <v>2</v>
      </c>
      <c r="Q2273" t="s">
        <v>357</v>
      </c>
      <c r="S2273" t="s">
        <v>358</v>
      </c>
      <c r="X2273" t="s">
        <v>359</v>
      </c>
      <c r="Z2273" t="s">
        <v>360</v>
      </c>
    </row>
    <row r="2274" spans="1:26">
      <c r="A2274" t="s">
        <v>7078</v>
      </c>
      <c r="B2274">
        <v>67556130</v>
      </c>
      <c r="C2274" t="s">
        <v>7076</v>
      </c>
      <c r="D2274" t="s">
        <v>7077</v>
      </c>
      <c r="E2274" t="s">
        <v>351</v>
      </c>
      <c r="F2274">
        <v>23</v>
      </c>
      <c r="G2274" t="s">
        <v>352</v>
      </c>
      <c r="H2274">
        <v>22808</v>
      </c>
      <c r="I2274" t="s">
        <v>6964</v>
      </c>
      <c r="J2274" t="s">
        <v>6965</v>
      </c>
      <c r="K2274" t="s">
        <v>6966</v>
      </c>
      <c r="L2274">
        <v>19980627</v>
      </c>
      <c r="M2274" t="s">
        <v>7078</v>
      </c>
      <c r="N2274">
        <v>223519</v>
      </c>
      <c r="P2274">
        <v>3</v>
      </c>
      <c r="Q2274" t="s">
        <v>357</v>
      </c>
      <c r="S2274" t="s">
        <v>358</v>
      </c>
      <c r="X2274" t="s">
        <v>359</v>
      </c>
      <c r="Z2274" t="s">
        <v>360</v>
      </c>
    </row>
    <row r="2275" spans="1:26">
      <c r="A2275" t="s">
        <v>7003</v>
      </c>
      <c r="B2275">
        <v>67560327</v>
      </c>
      <c r="C2275" t="s">
        <v>7001</v>
      </c>
      <c r="D2275" t="s">
        <v>7002</v>
      </c>
      <c r="E2275" t="s">
        <v>351</v>
      </c>
      <c r="F2275">
        <v>23</v>
      </c>
      <c r="G2275" t="s">
        <v>352</v>
      </c>
      <c r="H2275">
        <v>22808</v>
      </c>
      <c r="I2275" t="s">
        <v>6964</v>
      </c>
      <c r="J2275" t="s">
        <v>6965</v>
      </c>
      <c r="K2275" t="s">
        <v>6966</v>
      </c>
      <c r="L2275">
        <v>19990812</v>
      </c>
      <c r="M2275" t="s">
        <v>7003</v>
      </c>
      <c r="N2275">
        <v>223519</v>
      </c>
      <c r="P2275">
        <v>2</v>
      </c>
      <c r="Q2275" t="s">
        <v>357</v>
      </c>
      <c r="S2275" t="s">
        <v>358</v>
      </c>
      <c r="X2275" t="s">
        <v>359</v>
      </c>
      <c r="Z2275" t="s">
        <v>360</v>
      </c>
    </row>
    <row r="2276" spans="1:26">
      <c r="A2276" t="s">
        <v>7048</v>
      </c>
      <c r="B2276">
        <v>68947337</v>
      </c>
      <c r="C2276" t="s">
        <v>7046</v>
      </c>
      <c r="D2276" t="s">
        <v>7047</v>
      </c>
      <c r="E2276" t="s">
        <v>351</v>
      </c>
      <c r="F2276">
        <v>23</v>
      </c>
      <c r="G2276" t="s">
        <v>352</v>
      </c>
      <c r="H2276">
        <v>22808</v>
      </c>
      <c r="I2276" t="s">
        <v>6964</v>
      </c>
      <c r="J2276" t="s">
        <v>6965</v>
      </c>
      <c r="K2276" t="s">
        <v>6966</v>
      </c>
      <c r="L2276">
        <v>19980804</v>
      </c>
      <c r="M2276" t="s">
        <v>7048</v>
      </c>
      <c r="N2276">
        <v>223519</v>
      </c>
      <c r="P2276">
        <v>3</v>
      </c>
      <c r="Q2276" t="s">
        <v>357</v>
      </c>
      <c r="S2276" t="s">
        <v>358</v>
      </c>
      <c r="X2276" t="s">
        <v>359</v>
      </c>
      <c r="Z2276" t="s">
        <v>360</v>
      </c>
    </row>
    <row r="2277" spans="1:26">
      <c r="A2277" t="s">
        <v>6979</v>
      </c>
      <c r="B2277">
        <v>69040625</v>
      </c>
      <c r="C2277" t="s">
        <v>6977</v>
      </c>
      <c r="D2277" t="s">
        <v>6978</v>
      </c>
      <c r="E2277" t="s">
        <v>351</v>
      </c>
      <c r="F2277">
        <v>23</v>
      </c>
      <c r="G2277" t="s">
        <v>352</v>
      </c>
      <c r="H2277">
        <v>22808</v>
      </c>
      <c r="I2277" t="s">
        <v>6964</v>
      </c>
      <c r="J2277" t="s">
        <v>6965</v>
      </c>
      <c r="K2277" t="s">
        <v>6966</v>
      </c>
      <c r="L2277">
        <v>20000611</v>
      </c>
      <c r="M2277" t="s">
        <v>6979</v>
      </c>
      <c r="N2277">
        <v>223519</v>
      </c>
      <c r="P2277">
        <v>1</v>
      </c>
      <c r="Q2277" t="s">
        <v>357</v>
      </c>
      <c r="S2277" t="s">
        <v>358</v>
      </c>
      <c r="X2277" t="s">
        <v>359</v>
      </c>
      <c r="Z2277" t="s">
        <v>360</v>
      </c>
    </row>
    <row r="2278" spans="1:26">
      <c r="A2278" t="s">
        <v>7104</v>
      </c>
      <c r="B2278">
        <v>69218935</v>
      </c>
      <c r="C2278" t="s">
        <v>7102</v>
      </c>
      <c r="D2278" t="s">
        <v>7103</v>
      </c>
      <c r="E2278" t="s">
        <v>351</v>
      </c>
      <c r="F2278">
        <v>23</v>
      </c>
      <c r="G2278" t="s">
        <v>352</v>
      </c>
      <c r="H2278">
        <v>22808</v>
      </c>
      <c r="I2278" t="s">
        <v>6964</v>
      </c>
      <c r="J2278" t="s">
        <v>6965</v>
      </c>
      <c r="K2278" t="s">
        <v>6966</v>
      </c>
      <c r="L2278">
        <v>19980608</v>
      </c>
      <c r="M2278" t="s">
        <v>7104</v>
      </c>
      <c r="N2278">
        <v>223519</v>
      </c>
      <c r="P2278">
        <v>3</v>
      </c>
      <c r="Q2278" t="s">
        <v>357</v>
      </c>
      <c r="S2278" t="s">
        <v>358</v>
      </c>
      <c r="X2278" t="s">
        <v>359</v>
      </c>
      <c r="Z2278" t="s">
        <v>360</v>
      </c>
    </row>
    <row r="2279" spans="1:26">
      <c r="A2279" t="s">
        <v>7027</v>
      </c>
      <c r="B2279">
        <v>69219027</v>
      </c>
      <c r="C2279" t="s">
        <v>7025</v>
      </c>
      <c r="D2279" t="s">
        <v>7026</v>
      </c>
      <c r="E2279" t="s">
        <v>351</v>
      </c>
      <c r="F2279">
        <v>23</v>
      </c>
      <c r="G2279" t="s">
        <v>352</v>
      </c>
      <c r="H2279">
        <v>22808</v>
      </c>
      <c r="I2279" t="s">
        <v>6964</v>
      </c>
      <c r="J2279" t="s">
        <v>6965</v>
      </c>
      <c r="K2279" t="s">
        <v>6966</v>
      </c>
      <c r="L2279">
        <v>19980708</v>
      </c>
      <c r="M2279" t="s">
        <v>7027</v>
      </c>
      <c r="N2279">
        <v>223519</v>
      </c>
      <c r="P2279">
        <v>3</v>
      </c>
      <c r="Q2279" t="s">
        <v>357</v>
      </c>
      <c r="S2279" t="s">
        <v>358</v>
      </c>
      <c r="X2279" t="s">
        <v>359</v>
      </c>
      <c r="Z2279" t="s">
        <v>360</v>
      </c>
    </row>
    <row r="2280" spans="1:26">
      <c r="A2280" t="s">
        <v>6967</v>
      </c>
      <c r="B2280">
        <v>69409432</v>
      </c>
      <c r="C2280" t="s">
        <v>6962</v>
      </c>
      <c r="D2280" t="s">
        <v>6963</v>
      </c>
      <c r="E2280" t="s">
        <v>351</v>
      </c>
      <c r="F2280">
        <v>23</v>
      </c>
      <c r="G2280" t="s">
        <v>352</v>
      </c>
      <c r="H2280">
        <v>22808</v>
      </c>
      <c r="I2280" t="s">
        <v>6964</v>
      </c>
      <c r="J2280" t="s">
        <v>6965</v>
      </c>
      <c r="K2280" t="s">
        <v>6966</v>
      </c>
      <c r="L2280">
        <v>19980814</v>
      </c>
      <c r="M2280" t="s">
        <v>6967</v>
      </c>
      <c r="N2280">
        <v>223519</v>
      </c>
      <c r="P2280">
        <v>3</v>
      </c>
      <c r="Q2280" t="s">
        <v>357</v>
      </c>
      <c r="S2280" t="s">
        <v>358</v>
      </c>
      <c r="X2280" t="s">
        <v>359</v>
      </c>
      <c r="Z2280" t="s">
        <v>360</v>
      </c>
    </row>
    <row r="2281" spans="1:26">
      <c r="A2281" t="s">
        <v>7123</v>
      </c>
      <c r="B2281">
        <v>69409533</v>
      </c>
      <c r="C2281" t="s">
        <v>7121</v>
      </c>
      <c r="D2281" t="s">
        <v>7122</v>
      </c>
      <c r="E2281" t="s">
        <v>351</v>
      </c>
      <c r="F2281">
        <v>23</v>
      </c>
      <c r="G2281" t="s">
        <v>352</v>
      </c>
      <c r="H2281">
        <v>22808</v>
      </c>
      <c r="I2281" t="s">
        <v>6964</v>
      </c>
      <c r="J2281" t="s">
        <v>6965</v>
      </c>
      <c r="K2281" t="s">
        <v>6966</v>
      </c>
      <c r="L2281">
        <v>19981031</v>
      </c>
      <c r="M2281" t="s">
        <v>7123</v>
      </c>
      <c r="N2281">
        <v>223519</v>
      </c>
      <c r="P2281">
        <v>3</v>
      </c>
      <c r="Q2281" t="s">
        <v>357</v>
      </c>
      <c r="S2281" t="s">
        <v>358</v>
      </c>
      <c r="X2281" t="s">
        <v>359</v>
      </c>
      <c r="Z2281" t="s">
        <v>360</v>
      </c>
    </row>
    <row r="2282" spans="1:26">
      <c r="A2282" t="s">
        <v>7117</v>
      </c>
      <c r="B2282">
        <v>72820423</v>
      </c>
      <c r="C2282" t="s">
        <v>7115</v>
      </c>
      <c r="D2282" t="s">
        <v>7116</v>
      </c>
      <c r="E2282" t="s">
        <v>351</v>
      </c>
      <c r="F2282">
        <v>23</v>
      </c>
      <c r="G2282" t="s">
        <v>352</v>
      </c>
      <c r="H2282">
        <v>22808</v>
      </c>
      <c r="I2282" t="s">
        <v>6964</v>
      </c>
      <c r="J2282" t="s">
        <v>6965</v>
      </c>
      <c r="K2282" t="s">
        <v>6966</v>
      </c>
      <c r="L2282">
        <v>19991208</v>
      </c>
      <c r="M2282" t="s">
        <v>7117</v>
      </c>
      <c r="N2282">
        <v>223519</v>
      </c>
      <c r="P2282">
        <v>2</v>
      </c>
      <c r="Q2282" t="s">
        <v>357</v>
      </c>
      <c r="S2282" t="s">
        <v>358</v>
      </c>
      <c r="X2282" t="s">
        <v>359</v>
      </c>
      <c r="Z2282" t="s">
        <v>360</v>
      </c>
    </row>
    <row r="2283" spans="1:26">
      <c r="A2283" t="s">
        <v>7069</v>
      </c>
      <c r="B2283">
        <v>73791532</v>
      </c>
      <c r="C2283" t="s">
        <v>7067</v>
      </c>
      <c r="D2283" t="s">
        <v>7068</v>
      </c>
      <c r="E2283" t="s">
        <v>351</v>
      </c>
      <c r="F2283">
        <v>23</v>
      </c>
      <c r="G2283" t="s">
        <v>352</v>
      </c>
      <c r="H2283">
        <v>22808</v>
      </c>
      <c r="I2283" t="s">
        <v>6964</v>
      </c>
      <c r="J2283" t="s">
        <v>6965</v>
      </c>
      <c r="K2283" t="s">
        <v>6966</v>
      </c>
      <c r="L2283">
        <v>19980614</v>
      </c>
      <c r="M2283" t="s">
        <v>7069</v>
      </c>
      <c r="N2283">
        <v>223519</v>
      </c>
      <c r="P2283">
        <v>3</v>
      </c>
      <c r="Q2283" t="s">
        <v>357</v>
      </c>
      <c r="S2283" t="s">
        <v>358</v>
      </c>
      <c r="X2283" t="s">
        <v>359</v>
      </c>
      <c r="Z2283" t="s">
        <v>360</v>
      </c>
    </row>
    <row r="2284" spans="1:26">
      <c r="A2284" t="s">
        <v>7093</v>
      </c>
      <c r="B2284">
        <v>78192532</v>
      </c>
      <c r="C2284" t="s">
        <v>7091</v>
      </c>
      <c r="D2284" t="s">
        <v>7092</v>
      </c>
      <c r="E2284" t="s">
        <v>351</v>
      </c>
      <c r="F2284">
        <v>23</v>
      </c>
      <c r="G2284" t="s">
        <v>352</v>
      </c>
      <c r="H2284">
        <v>22808</v>
      </c>
      <c r="I2284" t="s">
        <v>6964</v>
      </c>
      <c r="J2284" t="s">
        <v>6965</v>
      </c>
      <c r="K2284" t="s">
        <v>6966</v>
      </c>
      <c r="L2284">
        <v>19980714</v>
      </c>
      <c r="M2284" t="s">
        <v>7093</v>
      </c>
      <c r="N2284">
        <v>223519</v>
      </c>
      <c r="P2284">
        <v>3</v>
      </c>
      <c r="Q2284" t="s">
        <v>357</v>
      </c>
      <c r="S2284" t="s">
        <v>358</v>
      </c>
      <c r="X2284" t="s">
        <v>359</v>
      </c>
      <c r="Z2284" t="s">
        <v>360</v>
      </c>
    </row>
    <row r="2285" spans="1:26">
      <c r="A2285" t="s">
        <v>7129</v>
      </c>
      <c r="B2285">
        <v>78192936</v>
      </c>
      <c r="C2285" t="s">
        <v>7127</v>
      </c>
      <c r="D2285" t="s">
        <v>7128</v>
      </c>
      <c r="E2285" t="s">
        <v>351</v>
      </c>
      <c r="F2285">
        <v>23</v>
      </c>
      <c r="G2285" t="s">
        <v>352</v>
      </c>
      <c r="H2285">
        <v>22808</v>
      </c>
      <c r="I2285" t="s">
        <v>6964</v>
      </c>
      <c r="J2285" t="s">
        <v>6965</v>
      </c>
      <c r="K2285" t="s">
        <v>6966</v>
      </c>
      <c r="L2285">
        <v>19980722</v>
      </c>
      <c r="M2285" t="s">
        <v>7129</v>
      </c>
      <c r="N2285">
        <v>223519</v>
      </c>
      <c r="P2285">
        <v>3</v>
      </c>
      <c r="Q2285" t="s">
        <v>357</v>
      </c>
      <c r="S2285" t="s">
        <v>358</v>
      </c>
      <c r="X2285" t="s">
        <v>359</v>
      </c>
      <c r="Z2285" t="s">
        <v>360</v>
      </c>
    </row>
    <row r="2286" spans="1:26">
      <c r="A2286" t="s">
        <v>7126</v>
      </c>
      <c r="B2286">
        <v>83734328</v>
      </c>
      <c r="C2286" t="s">
        <v>7124</v>
      </c>
      <c r="D2286" t="s">
        <v>7125</v>
      </c>
      <c r="E2286" t="s">
        <v>351</v>
      </c>
      <c r="F2286">
        <v>23</v>
      </c>
      <c r="G2286" t="s">
        <v>352</v>
      </c>
      <c r="H2286">
        <v>22808</v>
      </c>
      <c r="I2286" t="s">
        <v>6964</v>
      </c>
      <c r="J2286" t="s">
        <v>6965</v>
      </c>
      <c r="K2286" t="s">
        <v>6966</v>
      </c>
      <c r="L2286">
        <v>19990312</v>
      </c>
      <c r="M2286" t="s">
        <v>7126</v>
      </c>
      <c r="N2286">
        <v>223519</v>
      </c>
      <c r="P2286">
        <v>3</v>
      </c>
      <c r="Q2286" t="s">
        <v>357</v>
      </c>
      <c r="S2286" t="s">
        <v>358</v>
      </c>
      <c r="X2286" t="s">
        <v>359</v>
      </c>
      <c r="Z2286" t="s">
        <v>360</v>
      </c>
    </row>
    <row r="2287" spans="1:26">
      <c r="A2287" t="s">
        <v>7021</v>
      </c>
      <c r="B2287">
        <v>84222018</v>
      </c>
      <c r="C2287" t="s">
        <v>7019</v>
      </c>
      <c r="D2287" t="s">
        <v>7020</v>
      </c>
      <c r="E2287" t="s">
        <v>351</v>
      </c>
      <c r="F2287">
        <v>23</v>
      </c>
      <c r="G2287" t="s">
        <v>352</v>
      </c>
      <c r="H2287">
        <v>22808</v>
      </c>
      <c r="I2287" t="s">
        <v>6964</v>
      </c>
      <c r="J2287" t="s">
        <v>6965</v>
      </c>
      <c r="K2287" t="s">
        <v>6966</v>
      </c>
      <c r="L2287">
        <v>19980907</v>
      </c>
      <c r="M2287" t="s">
        <v>7021</v>
      </c>
      <c r="N2287">
        <v>223519</v>
      </c>
      <c r="P2287">
        <v>3</v>
      </c>
      <c r="Q2287" t="s">
        <v>357</v>
      </c>
      <c r="S2287" t="s">
        <v>358</v>
      </c>
      <c r="X2287" t="s">
        <v>359</v>
      </c>
      <c r="Z2287" t="s">
        <v>360</v>
      </c>
    </row>
    <row r="2288" spans="1:26">
      <c r="A2288" t="s">
        <v>7045</v>
      </c>
      <c r="B2288">
        <v>84961836</v>
      </c>
      <c r="C2288" t="s">
        <v>7043</v>
      </c>
      <c r="D2288" t="s">
        <v>7044</v>
      </c>
      <c r="E2288" t="s">
        <v>351</v>
      </c>
      <c r="F2288">
        <v>23</v>
      </c>
      <c r="G2288" t="s">
        <v>352</v>
      </c>
      <c r="H2288">
        <v>22808</v>
      </c>
      <c r="I2288" t="s">
        <v>6964</v>
      </c>
      <c r="J2288" t="s">
        <v>6965</v>
      </c>
      <c r="K2288" t="s">
        <v>6966</v>
      </c>
      <c r="L2288">
        <v>20000131</v>
      </c>
      <c r="M2288" t="s">
        <v>7045</v>
      </c>
      <c r="N2288">
        <v>223519</v>
      </c>
      <c r="P2288">
        <v>2</v>
      </c>
      <c r="Q2288" t="s">
        <v>357</v>
      </c>
      <c r="S2288" t="s">
        <v>358</v>
      </c>
      <c r="X2288" t="s">
        <v>359</v>
      </c>
      <c r="Z2288" t="s">
        <v>360</v>
      </c>
    </row>
    <row r="2289" spans="1:26">
      <c r="A2289" t="s">
        <v>7033</v>
      </c>
      <c r="B2289">
        <v>84962029</v>
      </c>
      <c r="C2289" t="s">
        <v>7031</v>
      </c>
      <c r="D2289" t="s">
        <v>7032</v>
      </c>
      <c r="E2289" t="s">
        <v>351</v>
      </c>
      <c r="F2289">
        <v>23</v>
      </c>
      <c r="G2289" t="s">
        <v>352</v>
      </c>
      <c r="H2289">
        <v>22808</v>
      </c>
      <c r="I2289" t="s">
        <v>6964</v>
      </c>
      <c r="J2289" t="s">
        <v>6965</v>
      </c>
      <c r="K2289" t="s">
        <v>6966</v>
      </c>
      <c r="L2289">
        <v>19990406</v>
      </c>
      <c r="M2289" t="s">
        <v>7033</v>
      </c>
      <c r="N2289">
        <v>223519</v>
      </c>
      <c r="P2289">
        <v>2</v>
      </c>
      <c r="Q2289" t="s">
        <v>357</v>
      </c>
      <c r="S2289" t="s">
        <v>358</v>
      </c>
      <c r="X2289" t="s">
        <v>359</v>
      </c>
      <c r="Z2289" t="s">
        <v>360</v>
      </c>
    </row>
    <row r="2290" spans="1:26">
      <c r="A2290" t="s">
        <v>6970</v>
      </c>
      <c r="B2290">
        <v>84962130</v>
      </c>
      <c r="C2290" t="s">
        <v>6968</v>
      </c>
      <c r="D2290" t="s">
        <v>6969</v>
      </c>
      <c r="E2290" t="s">
        <v>351</v>
      </c>
      <c r="F2290">
        <v>23</v>
      </c>
      <c r="G2290" t="s">
        <v>352</v>
      </c>
      <c r="H2290">
        <v>22808</v>
      </c>
      <c r="I2290" t="s">
        <v>6964</v>
      </c>
      <c r="J2290" t="s">
        <v>6965</v>
      </c>
      <c r="K2290" t="s">
        <v>6966</v>
      </c>
      <c r="L2290">
        <v>19991111</v>
      </c>
      <c r="M2290" t="s">
        <v>6970</v>
      </c>
      <c r="N2290">
        <v>223519</v>
      </c>
      <c r="P2290">
        <v>2</v>
      </c>
      <c r="Q2290" t="s">
        <v>357</v>
      </c>
      <c r="S2290" t="s">
        <v>358</v>
      </c>
      <c r="X2290" t="s">
        <v>359</v>
      </c>
      <c r="Z2290" t="s">
        <v>360</v>
      </c>
    </row>
    <row r="2291" spans="1:26">
      <c r="A2291" t="s">
        <v>7042</v>
      </c>
      <c r="B2291">
        <v>84962231</v>
      </c>
      <c r="C2291" t="s">
        <v>7040</v>
      </c>
      <c r="D2291" t="s">
        <v>7041</v>
      </c>
      <c r="E2291" t="s">
        <v>351</v>
      </c>
      <c r="F2291">
        <v>23</v>
      </c>
      <c r="G2291" t="s">
        <v>352</v>
      </c>
      <c r="H2291">
        <v>22808</v>
      </c>
      <c r="I2291" t="s">
        <v>6964</v>
      </c>
      <c r="J2291" t="s">
        <v>6965</v>
      </c>
      <c r="K2291" t="s">
        <v>6966</v>
      </c>
      <c r="L2291">
        <v>19990823</v>
      </c>
      <c r="M2291" t="s">
        <v>7042</v>
      </c>
      <c r="N2291">
        <v>223519</v>
      </c>
      <c r="P2291">
        <v>2</v>
      </c>
      <c r="Q2291" t="s">
        <v>357</v>
      </c>
      <c r="S2291" t="s">
        <v>358</v>
      </c>
      <c r="X2291" t="s">
        <v>359</v>
      </c>
      <c r="Z2291" t="s">
        <v>360</v>
      </c>
    </row>
    <row r="2292" spans="1:26">
      <c r="A2292" t="s">
        <v>7063</v>
      </c>
      <c r="B2292">
        <v>84962332</v>
      </c>
      <c r="C2292" t="s">
        <v>7061</v>
      </c>
      <c r="D2292" t="s">
        <v>7062</v>
      </c>
      <c r="E2292" t="s">
        <v>351</v>
      </c>
      <c r="F2292">
        <v>23</v>
      </c>
      <c r="G2292" t="s">
        <v>352</v>
      </c>
      <c r="H2292">
        <v>22808</v>
      </c>
      <c r="I2292" t="s">
        <v>6964</v>
      </c>
      <c r="J2292" t="s">
        <v>6965</v>
      </c>
      <c r="K2292" t="s">
        <v>6966</v>
      </c>
      <c r="L2292">
        <v>20000302</v>
      </c>
      <c r="M2292" t="s">
        <v>7063</v>
      </c>
      <c r="N2292">
        <v>223519</v>
      </c>
      <c r="P2292">
        <v>2</v>
      </c>
      <c r="Q2292" t="s">
        <v>357</v>
      </c>
      <c r="S2292" t="s">
        <v>358</v>
      </c>
      <c r="X2292" t="s">
        <v>359</v>
      </c>
      <c r="Z2292" t="s">
        <v>360</v>
      </c>
    </row>
    <row r="2293" spans="1:26">
      <c r="A2293" t="s">
        <v>7054</v>
      </c>
      <c r="B2293">
        <v>84962433</v>
      </c>
      <c r="C2293" t="s">
        <v>7052</v>
      </c>
      <c r="D2293" t="s">
        <v>7053</v>
      </c>
      <c r="E2293" t="s">
        <v>351</v>
      </c>
      <c r="F2293">
        <v>23</v>
      </c>
      <c r="G2293" t="s">
        <v>352</v>
      </c>
      <c r="H2293">
        <v>22808</v>
      </c>
      <c r="I2293" t="s">
        <v>6964</v>
      </c>
      <c r="J2293" t="s">
        <v>6965</v>
      </c>
      <c r="K2293" t="s">
        <v>6966</v>
      </c>
      <c r="L2293">
        <v>20000318</v>
      </c>
      <c r="M2293" t="s">
        <v>7054</v>
      </c>
      <c r="N2293">
        <v>223519</v>
      </c>
      <c r="P2293">
        <v>2</v>
      </c>
      <c r="Q2293" t="s">
        <v>357</v>
      </c>
      <c r="S2293" t="s">
        <v>358</v>
      </c>
      <c r="X2293" t="s">
        <v>359</v>
      </c>
      <c r="Z2293" t="s">
        <v>360</v>
      </c>
    </row>
    <row r="2294" spans="1:26">
      <c r="A2294" t="s">
        <v>7075</v>
      </c>
      <c r="B2294">
        <v>84962534</v>
      </c>
      <c r="C2294" t="s">
        <v>7073</v>
      </c>
      <c r="D2294" t="s">
        <v>7074</v>
      </c>
      <c r="E2294" t="s">
        <v>351</v>
      </c>
      <c r="F2294">
        <v>23</v>
      </c>
      <c r="G2294" t="s">
        <v>352</v>
      </c>
      <c r="H2294">
        <v>22808</v>
      </c>
      <c r="I2294" t="s">
        <v>6964</v>
      </c>
      <c r="J2294" t="s">
        <v>6965</v>
      </c>
      <c r="K2294" t="s">
        <v>6966</v>
      </c>
      <c r="L2294">
        <v>19990821</v>
      </c>
      <c r="M2294" t="s">
        <v>7075</v>
      </c>
      <c r="N2294">
        <v>223519</v>
      </c>
      <c r="P2294">
        <v>2</v>
      </c>
      <c r="Q2294" t="s">
        <v>357</v>
      </c>
      <c r="S2294" t="s">
        <v>358</v>
      </c>
      <c r="X2294" t="s">
        <v>359</v>
      </c>
      <c r="Z2294" t="s">
        <v>360</v>
      </c>
    </row>
    <row r="2295" spans="1:26">
      <c r="A2295" t="s">
        <v>7113</v>
      </c>
      <c r="B2295">
        <v>84980029</v>
      </c>
      <c r="C2295" t="s">
        <v>7111</v>
      </c>
      <c r="D2295" t="s">
        <v>7112</v>
      </c>
      <c r="E2295" t="s">
        <v>351</v>
      </c>
      <c r="F2295">
        <v>23</v>
      </c>
      <c r="G2295" t="s">
        <v>352</v>
      </c>
      <c r="H2295">
        <v>22808</v>
      </c>
      <c r="I2295" t="s">
        <v>6964</v>
      </c>
      <c r="J2295" t="s">
        <v>6965</v>
      </c>
      <c r="K2295" t="s">
        <v>6966</v>
      </c>
      <c r="L2295">
        <v>20010217</v>
      </c>
      <c r="M2295" t="s">
        <v>7113</v>
      </c>
      <c r="N2295">
        <v>223519</v>
      </c>
      <c r="P2295">
        <v>1</v>
      </c>
      <c r="Q2295" t="s">
        <v>357</v>
      </c>
      <c r="S2295" t="s">
        <v>358</v>
      </c>
      <c r="X2295" t="s">
        <v>359</v>
      </c>
      <c r="Z2295" t="s">
        <v>360</v>
      </c>
    </row>
    <row r="2296" spans="1:26">
      <c r="A2296" t="s">
        <v>7051</v>
      </c>
      <c r="B2296">
        <v>89057938</v>
      </c>
      <c r="C2296" t="s">
        <v>7049</v>
      </c>
      <c r="D2296" t="s">
        <v>7050</v>
      </c>
      <c r="E2296" t="s">
        <v>351</v>
      </c>
      <c r="F2296">
        <v>23</v>
      </c>
      <c r="G2296" t="s">
        <v>352</v>
      </c>
      <c r="H2296">
        <v>22808</v>
      </c>
      <c r="I2296" t="s">
        <v>6964</v>
      </c>
      <c r="J2296" t="s">
        <v>6965</v>
      </c>
      <c r="K2296" t="s">
        <v>6966</v>
      </c>
      <c r="L2296">
        <v>19990917</v>
      </c>
      <c r="M2296" t="s">
        <v>7051</v>
      </c>
      <c r="N2296">
        <v>223519</v>
      </c>
      <c r="P2296">
        <v>2</v>
      </c>
      <c r="Q2296" t="s">
        <v>357</v>
      </c>
      <c r="S2296" t="s">
        <v>358</v>
      </c>
      <c r="X2296" t="s">
        <v>359</v>
      </c>
      <c r="Z2296" t="s">
        <v>360</v>
      </c>
    </row>
    <row r="2297" spans="1:26">
      <c r="A2297" t="s">
        <v>7057</v>
      </c>
      <c r="B2297">
        <v>89058232</v>
      </c>
      <c r="C2297" t="s">
        <v>7055</v>
      </c>
      <c r="D2297" t="s">
        <v>7056</v>
      </c>
      <c r="E2297" t="s">
        <v>351</v>
      </c>
      <c r="F2297">
        <v>23</v>
      </c>
      <c r="G2297" t="s">
        <v>352</v>
      </c>
      <c r="H2297">
        <v>22808</v>
      </c>
      <c r="I2297" t="s">
        <v>6964</v>
      </c>
      <c r="J2297" t="s">
        <v>6965</v>
      </c>
      <c r="K2297" t="s">
        <v>6966</v>
      </c>
      <c r="L2297">
        <v>20000331</v>
      </c>
      <c r="M2297" t="s">
        <v>7057</v>
      </c>
      <c r="N2297">
        <v>223519</v>
      </c>
      <c r="P2297">
        <v>2</v>
      </c>
      <c r="Q2297" t="s">
        <v>357</v>
      </c>
      <c r="S2297" t="s">
        <v>358</v>
      </c>
      <c r="X2297" t="s">
        <v>359</v>
      </c>
      <c r="Z2297" t="s">
        <v>360</v>
      </c>
    </row>
    <row r="2298" spans="1:26">
      <c r="A2298" t="s">
        <v>7120</v>
      </c>
      <c r="B2298">
        <v>89058434</v>
      </c>
      <c r="C2298" t="s">
        <v>7118</v>
      </c>
      <c r="D2298" t="s">
        <v>7119</v>
      </c>
      <c r="E2298" t="s">
        <v>351</v>
      </c>
      <c r="F2298">
        <v>23</v>
      </c>
      <c r="G2298" t="s">
        <v>352</v>
      </c>
      <c r="H2298">
        <v>22808</v>
      </c>
      <c r="I2298" t="s">
        <v>6964</v>
      </c>
      <c r="J2298" t="s">
        <v>6965</v>
      </c>
      <c r="K2298" t="s">
        <v>6966</v>
      </c>
      <c r="L2298">
        <v>19991022</v>
      </c>
      <c r="M2298" t="s">
        <v>7120</v>
      </c>
      <c r="N2298">
        <v>223519</v>
      </c>
      <c r="P2298">
        <v>2</v>
      </c>
      <c r="Q2298" t="s">
        <v>357</v>
      </c>
      <c r="S2298" t="s">
        <v>358</v>
      </c>
      <c r="X2298" t="s">
        <v>359</v>
      </c>
      <c r="Z2298" t="s">
        <v>360</v>
      </c>
    </row>
    <row r="2299" spans="1:26">
      <c r="A2299" t="s">
        <v>6976</v>
      </c>
      <c r="B2299">
        <v>89058636</v>
      </c>
      <c r="C2299" t="s">
        <v>6974</v>
      </c>
      <c r="D2299" t="s">
        <v>6975</v>
      </c>
      <c r="E2299" t="s">
        <v>351</v>
      </c>
      <c r="F2299">
        <v>23</v>
      </c>
      <c r="G2299" t="s">
        <v>352</v>
      </c>
      <c r="H2299">
        <v>22808</v>
      </c>
      <c r="I2299" t="s">
        <v>6964</v>
      </c>
      <c r="J2299" t="s">
        <v>6965</v>
      </c>
      <c r="K2299" t="s">
        <v>6966</v>
      </c>
      <c r="L2299">
        <v>19991026</v>
      </c>
      <c r="M2299" t="s">
        <v>6976</v>
      </c>
      <c r="N2299">
        <v>223519</v>
      </c>
      <c r="P2299">
        <v>2</v>
      </c>
      <c r="Q2299" t="s">
        <v>357</v>
      </c>
      <c r="S2299" t="s">
        <v>358</v>
      </c>
      <c r="X2299" t="s">
        <v>359</v>
      </c>
      <c r="Z2299" t="s">
        <v>360</v>
      </c>
    </row>
    <row r="2300" spans="1:26">
      <c r="A2300" t="s">
        <v>6985</v>
      </c>
      <c r="B2300">
        <v>89059031</v>
      </c>
      <c r="C2300" t="s">
        <v>6983</v>
      </c>
      <c r="D2300" t="s">
        <v>6984</v>
      </c>
      <c r="E2300" t="s">
        <v>351</v>
      </c>
      <c r="F2300">
        <v>23</v>
      </c>
      <c r="G2300" t="s">
        <v>352</v>
      </c>
      <c r="H2300">
        <v>22808</v>
      </c>
      <c r="I2300" t="s">
        <v>6964</v>
      </c>
      <c r="J2300" t="s">
        <v>6965</v>
      </c>
      <c r="K2300" t="s">
        <v>6966</v>
      </c>
      <c r="L2300">
        <v>19990725</v>
      </c>
      <c r="M2300" t="s">
        <v>6985</v>
      </c>
      <c r="N2300">
        <v>223519</v>
      </c>
      <c r="P2300">
        <v>2</v>
      </c>
      <c r="Q2300" t="s">
        <v>357</v>
      </c>
      <c r="S2300" t="s">
        <v>358</v>
      </c>
      <c r="X2300" t="s">
        <v>359</v>
      </c>
      <c r="Z2300" t="s">
        <v>360</v>
      </c>
    </row>
    <row r="2301" spans="1:26">
      <c r="A2301" t="s">
        <v>6982</v>
      </c>
      <c r="B2301">
        <v>89059536</v>
      </c>
      <c r="C2301" t="s">
        <v>6980</v>
      </c>
      <c r="D2301" t="s">
        <v>6981</v>
      </c>
      <c r="E2301" t="s">
        <v>351</v>
      </c>
      <c r="F2301">
        <v>23</v>
      </c>
      <c r="G2301" t="s">
        <v>352</v>
      </c>
      <c r="H2301">
        <v>22808</v>
      </c>
      <c r="I2301" t="s">
        <v>6964</v>
      </c>
      <c r="J2301" t="s">
        <v>6965</v>
      </c>
      <c r="K2301" t="s">
        <v>6966</v>
      </c>
      <c r="L2301">
        <v>20000209</v>
      </c>
      <c r="M2301" t="s">
        <v>6982</v>
      </c>
      <c r="N2301">
        <v>223519</v>
      </c>
      <c r="P2301">
        <v>2</v>
      </c>
      <c r="Q2301" t="s">
        <v>357</v>
      </c>
      <c r="S2301" t="s">
        <v>358</v>
      </c>
      <c r="X2301" t="s">
        <v>359</v>
      </c>
      <c r="Z2301" t="s">
        <v>360</v>
      </c>
    </row>
    <row r="2302" spans="1:26">
      <c r="A2302" t="s">
        <v>6991</v>
      </c>
      <c r="B2302">
        <v>89067434</v>
      </c>
      <c r="C2302" t="s">
        <v>6989</v>
      </c>
      <c r="D2302" t="s">
        <v>6990</v>
      </c>
      <c r="E2302" t="s">
        <v>351</v>
      </c>
      <c r="F2302">
        <v>23</v>
      </c>
      <c r="G2302" t="s">
        <v>352</v>
      </c>
      <c r="H2302">
        <v>22808</v>
      </c>
      <c r="I2302" t="s">
        <v>6964</v>
      </c>
      <c r="J2302" t="s">
        <v>6965</v>
      </c>
      <c r="K2302" t="s">
        <v>6966</v>
      </c>
      <c r="L2302">
        <v>19990801</v>
      </c>
      <c r="M2302" t="s">
        <v>6991</v>
      </c>
      <c r="N2302">
        <v>223519</v>
      </c>
      <c r="P2302">
        <v>2</v>
      </c>
      <c r="Q2302" t="s">
        <v>357</v>
      </c>
      <c r="S2302" t="s">
        <v>358</v>
      </c>
      <c r="X2302" t="s">
        <v>359</v>
      </c>
      <c r="Z2302" t="s">
        <v>360</v>
      </c>
    </row>
    <row r="2303" spans="1:26">
      <c r="A2303" t="s">
        <v>7096</v>
      </c>
      <c r="B2303">
        <v>89069537</v>
      </c>
      <c r="C2303" t="s">
        <v>7094</v>
      </c>
      <c r="D2303" t="s">
        <v>7095</v>
      </c>
      <c r="E2303" t="s">
        <v>351</v>
      </c>
      <c r="F2303">
        <v>23</v>
      </c>
      <c r="G2303" t="s">
        <v>352</v>
      </c>
      <c r="H2303">
        <v>22808</v>
      </c>
      <c r="I2303" t="s">
        <v>6964</v>
      </c>
      <c r="J2303" t="s">
        <v>6965</v>
      </c>
      <c r="K2303" t="s">
        <v>6966</v>
      </c>
      <c r="L2303">
        <v>19991007</v>
      </c>
      <c r="M2303" t="s">
        <v>7096</v>
      </c>
      <c r="N2303">
        <v>223519</v>
      </c>
      <c r="P2303">
        <v>2</v>
      </c>
      <c r="Q2303" t="s">
        <v>357</v>
      </c>
      <c r="S2303" t="s">
        <v>358</v>
      </c>
      <c r="X2303" t="s">
        <v>359</v>
      </c>
      <c r="Z2303" t="s">
        <v>360</v>
      </c>
    </row>
    <row r="2304" spans="1:26">
      <c r="A2304" t="s">
        <v>6988</v>
      </c>
      <c r="B2304">
        <v>89070327</v>
      </c>
      <c r="C2304" t="s">
        <v>6986</v>
      </c>
      <c r="D2304" t="s">
        <v>6987</v>
      </c>
      <c r="E2304" t="s">
        <v>351</v>
      </c>
      <c r="F2304">
        <v>23</v>
      </c>
      <c r="G2304" t="s">
        <v>352</v>
      </c>
      <c r="H2304">
        <v>22808</v>
      </c>
      <c r="I2304" t="s">
        <v>6964</v>
      </c>
      <c r="J2304" t="s">
        <v>6965</v>
      </c>
      <c r="K2304" t="s">
        <v>6966</v>
      </c>
      <c r="L2304">
        <v>19990521</v>
      </c>
      <c r="M2304" t="s">
        <v>6988</v>
      </c>
      <c r="N2304">
        <v>223519</v>
      </c>
      <c r="P2304">
        <v>2</v>
      </c>
      <c r="Q2304" t="s">
        <v>357</v>
      </c>
      <c r="S2304" t="s">
        <v>358</v>
      </c>
      <c r="X2304" t="s">
        <v>359</v>
      </c>
      <c r="Z2304" t="s">
        <v>360</v>
      </c>
    </row>
    <row r="2305" spans="1:26">
      <c r="A2305" t="s">
        <v>7060</v>
      </c>
      <c r="B2305">
        <v>94136023</v>
      </c>
      <c r="C2305" t="s">
        <v>7058</v>
      </c>
      <c r="D2305" t="s">
        <v>7059</v>
      </c>
      <c r="E2305" t="s">
        <v>351</v>
      </c>
      <c r="F2305">
        <v>23</v>
      </c>
      <c r="G2305" t="s">
        <v>352</v>
      </c>
      <c r="H2305">
        <v>22808</v>
      </c>
      <c r="I2305" t="s">
        <v>6964</v>
      </c>
      <c r="J2305" t="s">
        <v>6965</v>
      </c>
      <c r="K2305" t="s">
        <v>6966</v>
      </c>
      <c r="L2305">
        <v>20001001</v>
      </c>
      <c r="M2305" t="s">
        <v>7060</v>
      </c>
      <c r="N2305">
        <v>223519</v>
      </c>
      <c r="P2305">
        <v>1</v>
      </c>
      <c r="Q2305" t="s">
        <v>357</v>
      </c>
      <c r="S2305" t="s">
        <v>358</v>
      </c>
      <c r="X2305" t="s">
        <v>359</v>
      </c>
      <c r="Z2305" t="s">
        <v>360</v>
      </c>
    </row>
    <row r="2306" spans="1:26">
      <c r="A2306" t="s">
        <v>7087</v>
      </c>
      <c r="B2306">
        <v>96790637</v>
      </c>
      <c r="C2306" t="s">
        <v>7085</v>
      </c>
      <c r="D2306" t="s">
        <v>7086</v>
      </c>
      <c r="E2306" t="s">
        <v>351</v>
      </c>
      <c r="F2306">
        <v>23</v>
      </c>
      <c r="G2306" t="s">
        <v>352</v>
      </c>
      <c r="H2306">
        <v>22808</v>
      </c>
      <c r="I2306" t="s">
        <v>6964</v>
      </c>
      <c r="J2306" t="s">
        <v>6965</v>
      </c>
      <c r="K2306" t="s">
        <v>6966</v>
      </c>
      <c r="L2306">
        <v>20000710</v>
      </c>
      <c r="M2306" t="s">
        <v>7087</v>
      </c>
      <c r="N2306">
        <v>223519</v>
      </c>
      <c r="P2306">
        <v>1</v>
      </c>
      <c r="Q2306" t="s">
        <v>357</v>
      </c>
      <c r="S2306" t="s">
        <v>358</v>
      </c>
      <c r="X2306" t="s">
        <v>359</v>
      </c>
      <c r="Z2306" t="s">
        <v>360</v>
      </c>
    </row>
    <row r="2307" spans="1:26">
      <c r="A2307" t="s">
        <v>7101</v>
      </c>
      <c r="B2307">
        <v>96790839</v>
      </c>
      <c r="C2307" t="s">
        <v>7099</v>
      </c>
      <c r="D2307" t="s">
        <v>7100</v>
      </c>
      <c r="E2307" t="s">
        <v>351</v>
      </c>
      <c r="F2307">
        <v>23</v>
      </c>
      <c r="G2307" t="s">
        <v>352</v>
      </c>
      <c r="H2307">
        <v>22808</v>
      </c>
      <c r="I2307" t="s">
        <v>6964</v>
      </c>
      <c r="J2307" t="s">
        <v>6965</v>
      </c>
      <c r="K2307" t="s">
        <v>6966</v>
      </c>
      <c r="L2307">
        <v>20000530</v>
      </c>
      <c r="M2307" t="s">
        <v>7101</v>
      </c>
      <c r="N2307">
        <v>223519</v>
      </c>
      <c r="P2307">
        <v>1</v>
      </c>
      <c r="Q2307" t="s">
        <v>357</v>
      </c>
      <c r="S2307" t="s">
        <v>358</v>
      </c>
      <c r="X2307" t="s">
        <v>359</v>
      </c>
      <c r="Z2307" t="s">
        <v>360</v>
      </c>
    </row>
    <row r="2308" spans="1:26">
      <c r="A2308" t="s">
        <v>7006</v>
      </c>
      <c r="B2308">
        <v>96790940</v>
      </c>
      <c r="C2308" t="s">
        <v>7004</v>
      </c>
      <c r="D2308" t="s">
        <v>7005</v>
      </c>
      <c r="E2308" t="s">
        <v>351</v>
      </c>
      <c r="F2308">
        <v>23</v>
      </c>
      <c r="G2308" t="s">
        <v>352</v>
      </c>
      <c r="H2308">
        <v>22808</v>
      </c>
      <c r="I2308" t="s">
        <v>6964</v>
      </c>
      <c r="J2308" t="s">
        <v>6965</v>
      </c>
      <c r="K2308" t="s">
        <v>6966</v>
      </c>
      <c r="L2308">
        <v>20000607</v>
      </c>
      <c r="M2308" t="s">
        <v>7006</v>
      </c>
      <c r="N2308">
        <v>223519</v>
      </c>
      <c r="P2308">
        <v>1</v>
      </c>
      <c r="Q2308" t="s">
        <v>357</v>
      </c>
      <c r="S2308" t="s">
        <v>358</v>
      </c>
      <c r="X2308" t="s">
        <v>359</v>
      </c>
      <c r="Z2308" t="s">
        <v>360</v>
      </c>
    </row>
    <row r="2309" spans="1:26">
      <c r="A2309" t="s">
        <v>6997</v>
      </c>
      <c r="B2309">
        <v>96791032</v>
      </c>
      <c r="C2309" t="s">
        <v>6995</v>
      </c>
      <c r="D2309" t="s">
        <v>6996</v>
      </c>
      <c r="E2309" t="s">
        <v>351</v>
      </c>
      <c r="F2309">
        <v>23</v>
      </c>
      <c r="G2309" t="s">
        <v>352</v>
      </c>
      <c r="H2309">
        <v>22808</v>
      </c>
      <c r="I2309" t="s">
        <v>6964</v>
      </c>
      <c r="J2309" t="s">
        <v>6965</v>
      </c>
      <c r="K2309" t="s">
        <v>6966</v>
      </c>
      <c r="L2309">
        <v>20000608</v>
      </c>
      <c r="M2309" t="s">
        <v>6997</v>
      </c>
      <c r="N2309">
        <v>223519</v>
      </c>
      <c r="P2309">
        <v>1</v>
      </c>
      <c r="Q2309" t="s">
        <v>357</v>
      </c>
      <c r="S2309" t="s">
        <v>358</v>
      </c>
      <c r="X2309" t="s">
        <v>359</v>
      </c>
      <c r="Z2309" t="s">
        <v>360</v>
      </c>
    </row>
    <row r="2310" spans="1:26">
      <c r="A2310" t="s">
        <v>7030</v>
      </c>
      <c r="B2310">
        <v>85038731</v>
      </c>
      <c r="C2310" t="s">
        <v>7028</v>
      </c>
      <c r="D2310" t="s">
        <v>7029</v>
      </c>
      <c r="E2310" t="s">
        <v>351</v>
      </c>
      <c r="F2310">
        <v>23</v>
      </c>
      <c r="G2310" t="s">
        <v>352</v>
      </c>
      <c r="H2310">
        <v>22808</v>
      </c>
      <c r="I2310" t="s">
        <v>6964</v>
      </c>
      <c r="J2310" t="s">
        <v>6965</v>
      </c>
      <c r="K2310" t="s">
        <v>6966</v>
      </c>
      <c r="L2310">
        <v>20010105</v>
      </c>
      <c r="M2310" t="s">
        <v>7030</v>
      </c>
      <c r="N2310">
        <v>223519</v>
      </c>
      <c r="P2310">
        <v>1</v>
      </c>
      <c r="Q2310" t="s">
        <v>357</v>
      </c>
      <c r="S2310" t="s">
        <v>358</v>
      </c>
      <c r="X2310" t="s">
        <v>359</v>
      </c>
      <c r="Z2310" t="s">
        <v>360</v>
      </c>
    </row>
    <row r="2311" spans="1:26">
      <c r="A2311" t="s">
        <v>7524</v>
      </c>
      <c r="B2311">
        <v>59911732</v>
      </c>
      <c r="C2311" t="s">
        <v>7519</v>
      </c>
      <c r="D2311" t="s">
        <v>7520</v>
      </c>
      <c r="E2311" t="s">
        <v>351</v>
      </c>
      <c r="F2311">
        <v>23</v>
      </c>
      <c r="G2311" t="s">
        <v>352</v>
      </c>
      <c r="H2311">
        <v>22809</v>
      </c>
      <c r="I2311" t="s">
        <v>7521</v>
      </c>
      <c r="J2311" t="s">
        <v>7522</v>
      </c>
      <c r="K2311" t="s">
        <v>7523</v>
      </c>
      <c r="L2311">
        <v>19991101</v>
      </c>
      <c r="M2311" t="s">
        <v>7524</v>
      </c>
      <c r="N2311">
        <v>223520</v>
      </c>
      <c r="P2311">
        <v>2</v>
      </c>
      <c r="Q2311" t="s">
        <v>357</v>
      </c>
      <c r="S2311" t="s">
        <v>835</v>
      </c>
      <c r="X2311" t="s">
        <v>359</v>
      </c>
      <c r="Z2311" t="s">
        <v>360</v>
      </c>
    </row>
    <row r="2312" spans="1:26">
      <c r="A2312" t="s">
        <v>7535</v>
      </c>
      <c r="B2312">
        <v>74429733</v>
      </c>
      <c r="C2312" t="s">
        <v>7533</v>
      </c>
      <c r="D2312" t="s">
        <v>7534</v>
      </c>
      <c r="E2312" t="s">
        <v>351</v>
      </c>
      <c r="F2312">
        <v>23</v>
      </c>
      <c r="G2312" t="s">
        <v>352</v>
      </c>
      <c r="H2312">
        <v>22809</v>
      </c>
      <c r="I2312" t="s">
        <v>7521</v>
      </c>
      <c r="J2312" t="s">
        <v>7522</v>
      </c>
      <c r="K2312" t="s">
        <v>7523</v>
      </c>
      <c r="L2312">
        <v>19990212</v>
      </c>
      <c r="M2312" t="s">
        <v>7535</v>
      </c>
      <c r="N2312">
        <v>223520</v>
      </c>
      <c r="P2312">
        <v>3</v>
      </c>
      <c r="Q2312" t="s">
        <v>357</v>
      </c>
      <c r="S2312" t="s">
        <v>835</v>
      </c>
      <c r="X2312" t="s">
        <v>359</v>
      </c>
      <c r="Z2312" t="s">
        <v>360</v>
      </c>
    </row>
    <row r="2313" spans="1:26">
      <c r="A2313" t="s">
        <v>7538</v>
      </c>
      <c r="B2313">
        <v>74430422</v>
      </c>
      <c r="C2313" t="s">
        <v>7536</v>
      </c>
      <c r="D2313" t="s">
        <v>7537</v>
      </c>
      <c r="E2313" t="s">
        <v>351</v>
      </c>
      <c r="F2313">
        <v>23</v>
      </c>
      <c r="G2313" t="s">
        <v>352</v>
      </c>
      <c r="H2313">
        <v>22809</v>
      </c>
      <c r="I2313" t="s">
        <v>7521</v>
      </c>
      <c r="J2313" t="s">
        <v>7522</v>
      </c>
      <c r="K2313" t="s">
        <v>7523</v>
      </c>
      <c r="L2313">
        <v>19981006</v>
      </c>
      <c r="M2313" t="s">
        <v>7538</v>
      </c>
      <c r="N2313">
        <v>223520</v>
      </c>
      <c r="P2313">
        <v>3</v>
      </c>
      <c r="Q2313" t="s">
        <v>357</v>
      </c>
      <c r="S2313" t="s">
        <v>835</v>
      </c>
      <c r="X2313" t="s">
        <v>359</v>
      </c>
      <c r="Z2313" t="s">
        <v>360</v>
      </c>
    </row>
    <row r="2314" spans="1:26">
      <c r="A2314" t="s">
        <v>7541</v>
      </c>
      <c r="B2314">
        <v>86055832</v>
      </c>
      <c r="C2314" t="s">
        <v>7539</v>
      </c>
      <c r="D2314" t="s">
        <v>7540</v>
      </c>
      <c r="E2314" t="s">
        <v>351</v>
      </c>
      <c r="F2314">
        <v>23</v>
      </c>
      <c r="G2314" t="s">
        <v>352</v>
      </c>
      <c r="H2314">
        <v>22809</v>
      </c>
      <c r="I2314" t="s">
        <v>7521</v>
      </c>
      <c r="J2314" t="s">
        <v>7522</v>
      </c>
      <c r="K2314" t="s">
        <v>7523</v>
      </c>
      <c r="L2314">
        <v>20000112</v>
      </c>
      <c r="M2314" t="s">
        <v>7541</v>
      </c>
      <c r="N2314">
        <v>223520</v>
      </c>
      <c r="P2314">
        <v>2</v>
      </c>
      <c r="Q2314" t="s">
        <v>357</v>
      </c>
      <c r="S2314" t="s">
        <v>835</v>
      </c>
      <c r="X2314" t="s">
        <v>359</v>
      </c>
      <c r="Z2314" t="s">
        <v>360</v>
      </c>
    </row>
    <row r="2315" spans="1:26">
      <c r="A2315" t="s">
        <v>7532</v>
      </c>
      <c r="B2315">
        <v>86056126</v>
      </c>
      <c r="C2315" t="s">
        <v>7531</v>
      </c>
      <c r="D2315" t="s">
        <v>4159</v>
      </c>
      <c r="E2315" t="s">
        <v>351</v>
      </c>
      <c r="F2315">
        <v>23</v>
      </c>
      <c r="G2315" t="s">
        <v>352</v>
      </c>
      <c r="H2315">
        <v>22809</v>
      </c>
      <c r="I2315" t="s">
        <v>7521</v>
      </c>
      <c r="J2315" t="s">
        <v>7522</v>
      </c>
      <c r="K2315" t="s">
        <v>7523</v>
      </c>
      <c r="L2315">
        <v>19990618</v>
      </c>
      <c r="M2315" t="s">
        <v>7532</v>
      </c>
      <c r="N2315">
        <v>223520</v>
      </c>
      <c r="P2315">
        <v>2</v>
      </c>
      <c r="Q2315" t="s">
        <v>357</v>
      </c>
      <c r="S2315" t="s">
        <v>835</v>
      </c>
      <c r="X2315" t="s">
        <v>359</v>
      </c>
      <c r="Z2315" t="s">
        <v>360</v>
      </c>
    </row>
    <row r="2316" spans="1:26">
      <c r="A2316" t="s">
        <v>7544</v>
      </c>
      <c r="B2316">
        <v>93924229</v>
      </c>
      <c r="C2316" t="s">
        <v>7542</v>
      </c>
      <c r="D2316" t="s">
        <v>7543</v>
      </c>
      <c r="E2316" t="s">
        <v>351</v>
      </c>
      <c r="F2316">
        <v>23</v>
      </c>
      <c r="G2316" t="s">
        <v>352</v>
      </c>
      <c r="H2316">
        <v>22809</v>
      </c>
      <c r="I2316" t="s">
        <v>7521</v>
      </c>
      <c r="J2316" t="s">
        <v>7522</v>
      </c>
      <c r="K2316" t="s">
        <v>7523</v>
      </c>
      <c r="L2316">
        <v>19990530</v>
      </c>
      <c r="M2316" t="s">
        <v>7544</v>
      </c>
      <c r="N2316">
        <v>223520</v>
      </c>
      <c r="P2316">
        <v>2</v>
      </c>
      <c r="Q2316" t="s">
        <v>357</v>
      </c>
      <c r="S2316" t="s">
        <v>835</v>
      </c>
      <c r="X2316" t="s">
        <v>359</v>
      </c>
      <c r="Z2316" t="s">
        <v>360</v>
      </c>
    </row>
    <row r="2317" spans="1:26">
      <c r="A2317" t="s">
        <v>7547</v>
      </c>
      <c r="B2317">
        <v>59128732</v>
      </c>
      <c r="C2317" t="s">
        <v>7545</v>
      </c>
      <c r="D2317" t="s">
        <v>7546</v>
      </c>
      <c r="E2317" t="s">
        <v>351</v>
      </c>
      <c r="F2317">
        <v>23</v>
      </c>
      <c r="G2317" t="s">
        <v>352</v>
      </c>
      <c r="H2317">
        <v>22809</v>
      </c>
      <c r="I2317" t="s">
        <v>7521</v>
      </c>
      <c r="J2317" t="s">
        <v>7522</v>
      </c>
      <c r="K2317" t="s">
        <v>7523</v>
      </c>
      <c r="L2317">
        <v>20000526</v>
      </c>
      <c r="M2317" t="s">
        <v>7547</v>
      </c>
      <c r="N2317">
        <v>223520</v>
      </c>
      <c r="P2317">
        <v>1</v>
      </c>
      <c r="Q2317" t="s">
        <v>357</v>
      </c>
      <c r="S2317" t="s">
        <v>835</v>
      </c>
      <c r="X2317" t="s">
        <v>359</v>
      </c>
      <c r="Z2317" t="s">
        <v>360</v>
      </c>
    </row>
    <row r="2318" spans="1:26">
      <c r="A2318" t="s">
        <v>7527</v>
      </c>
      <c r="B2318">
        <v>73374327</v>
      </c>
      <c r="C2318" t="s">
        <v>7525</v>
      </c>
      <c r="D2318" t="s">
        <v>7526</v>
      </c>
      <c r="E2318" t="s">
        <v>351</v>
      </c>
      <c r="F2318">
        <v>23</v>
      </c>
      <c r="G2318" t="s">
        <v>352</v>
      </c>
      <c r="H2318">
        <v>22809</v>
      </c>
      <c r="I2318" t="s">
        <v>7521</v>
      </c>
      <c r="J2318" t="s">
        <v>7522</v>
      </c>
      <c r="K2318" t="s">
        <v>7523</v>
      </c>
      <c r="L2318">
        <v>20000622</v>
      </c>
      <c r="M2318" t="s">
        <v>7527</v>
      </c>
      <c r="N2318">
        <v>223520</v>
      </c>
      <c r="P2318">
        <v>1</v>
      </c>
      <c r="Q2318" t="s">
        <v>357</v>
      </c>
      <c r="S2318" t="s">
        <v>835</v>
      </c>
      <c r="X2318" t="s">
        <v>359</v>
      </c>
      <c r="Z2318" t="s">
        <v>360</v>
      </c>
    </row>
    <row r="2319" spans="1:26">
      <c r="A2319" t="s">
        <v>7530</v>
      </c>
      <c r="B2319">
        <v>98197337</v>
      </c>
      <c r="C2319" t="s">
        <v>7528</v>
      </c>
      <c r="D2319" t="s">
        <v>7529</v>
      </c>
      <c r="E2319" t="s">
        <v>351</v>
      </c>
      <c r="F2319">
        <v>23</v>
      </c>
      <c r="G2319" t="s">
        <v>352</v>
      </c>
      <c r="H2319">
        <v>22809</v>
      </c>
      <c r="I2319" t="s">
        <v>7521</v>
      </c>
      <c r="J2319" t="s">
        <v>7522</v>
      </c>
      <c r="K2319" t="s">
        <v>7523</v>
      </c>
      <c r="L2319">
        <v>20010314</v>
      </c>
      <c r="M2319" t="s">
        <v>7530</v>
      </c>
      <c r="N2319">
        <v>223520</v>
      </c>
      <c r="P2319">
        <v>1</v>
      </c>
      <c r="Q2319" t="s">
        <v>357</v>
      </c>
      <c r="S2319" t="s">
        <v>835</v>
      </c>
      <c r="X2319" t="s">
        <v>359</v>
      </c>
      <c r="Z2319" t="s">
        <v>360</v>
      </c>
    </row>
    <row r="2320" spans="1:26">
      <c r="A2320" t="s">
        <v>6266</v>
      </c>
      <c r="B2320">
        <v>35000412</v>
      </c>
      <c r="C2320" t="s">
        <v>6264</v>
      </c>
      <c r="D2320" t="s">
        <v>6265</v>
      </c>
      <c r="E2320" t="s">
        <v>393</v>
      </c>
      <c r="F2320">
        <v>23</v>
      </c>
      <c r="G2320" t="s">
        <v>352</v>
      </c>
      <c r="H2320">
        <v>22810</v>
      </c>
      <c r="I2320" t="s">
        <v>6239</v>
      </c>
      <c r="J2320" t="s">
        <v>6240</v>
      </c>
      <c r="K2320" t="s">
        <v>6241</v>
      </c>
      <c r="L2320">
        <v>19980517</v>
      </c>
      <c r="M2320" t="s">
        <v>6266</v>
      </c>
      <c r="N2320">
        <v>223522</v>
      </c>
      <c r="P2320">
        <v>3</v>
      </c>
      <c r="Q2320" t="s">
        <v>357</v>
      </c>
      <c r="S2320" t="s">
        <v>835</v>
      </c>
      <c r="X2320" t="s">
        <v>359</v>
      </c>
      <c r="Z2320" t="s">
        <v>360</v>
      </c>
    </row>
    <row r="2321" spans="1:26">
      <c r="A2321" t="s">
        <v>6242</v>
      </c>
      <c r="B2321">
        <v>75912630</v>
      </c>
      <c r="C2321" t="s">
        <v>6237</v>
      </c>
      <c r="D2321" t="s">
        <v>6238</v>
      </c>
      <c r="E2321" t="s">
        <v>393</v>
      </c>
      <c r="F2321">
        <v>23</v>
      </c>
      <c r="G2321" t="s">
        <v>352</v>
      </c>
      <c r="H2321">
        <v>22810</v>
      </c>
      <c r="I2321" t="s">
        <v>6239</v>
      </c>
      <c r="J2321" t="s">
        <v>6240</v>
      </c>
      <c r="K2321" t="s">
        <v>6241</v>
      </c>
      <c r="L2321">
        <v>19981104</v>
      </c>
      <c r="M2321" t="s">
        <v>6242</v>
      </c>
      <c r="N2321">
        <v>223522</v>
      </c>
      <c r="P2321">
        <v>3</v>
      </c>
      <c r="Q2321" t="s">
        <v>357</v>
      </c>
      <c r="S2321" t="s">
        <v>835</v>
      </c>
      <c r="X2321" t="s">
        <v>359</v>
      </c>
      <c r="Z2321" t="s">
        <v>360</v>
      </c>
    </row>
    <row r="2322" spans="1:26">
      <c r="A2322" t="s">
        <v>6251</v>
      </c>
      <c r="B2322">
        <v>77623934</v>
      </c>
      <c r="C2322" t="s">
        <v>6249</v>
      </c>
      <c r="D2322" t="s">
        <v>6250</v>
      </c>
      <c r="E2322" t="s">
        <v>393</v>
      </c>
      <c r="F2322">
        <v>23</v>
      </c>
      <c r="G2322" t="s">
        <v>352</v>
      </c>
      <c r="H2322">
        <v>22810</v>
      </c>
      <c r="I2322" t="s">
        <v>6239</v>
      </c>
      <c r="J2322" t="s">
        <v>6240</v>
      </c>
      <c r="K2322" t="s">
        <v>6241</v>
      </c>
      <c r="L2322">
        <v>19980928</v>
      </c>
      <c r="M2322" t="s">
        <v>6251</v>
      </c>
      <c r="N2322">
        <v>223522</v>
      </c>
      <c r="P2322">
        <v>3</v>
      </c>
      <c r="Q2322" t="s">
        <v>357</v>
      </c>
      <c r="S2322" t="s">
        <v>835</v>
      </c>
      <c r="X2322" t="s">
        <v>359</v>
      </c>
      <c r="Z2322" t="s">
        <v>360</v>
      </c>
    </row>
    <row r="2323" spans="1:26">
      <c r="A2323" t="s">
        <v>6281</v>
      </c>
      <c r="B2323">
        <v>75912428</v>
      </c>
      <c r="C2323" t="s">
        <v>6279</v>
      </c>
      <c r="D2323" t="s">
        <v>6280</v>
      </c>
      <c r="E2323" t="s">
        <v>393</v>
      </c>
      <c r="F2323">
        <v>23</v>
      </c>
      <c r="G2323" t="s">
        <v>352</v>
      </c>
      <c r="H2323">
        <v>22810</v>
      </c>
      <c r="I2323" t="s">
        <v>6239</v>
      </c>
      <c r="J2323" t="s">
        <v>6240</v>
      </c>
      <c r="K2323" t="s">
        <v>6241</v>
      </c>
      <c r="L2323">
        <v>19980413</v>
      </c>
      <c r="M2323" t="s">
        <v>6281</v>
      </c>
      <c r="N2323">
        <v>223522</v>
      </c>
      <c r="P2323">
        <v>3</v>
      </c>
      <c r="Q2323" t="s">
        <v>357</v>
      </c>
      <c r="S2323" t="s">
        <v>835</v>
      </c>
      <c r="X2323" t="s">
        <v>359</v>
      </c>
      <c r="Z2323" t="s">
        <v>360</v>
      </c>
    </row>
    <row r="2324" spans="1:26">
      <c r="A2324" t="s">
        <v>6245</v>
      </c>
      <c r="B2324">
        <v>87755032</v>
      </c>
      <c r="C2324" t="s">
        <v>6243</v>
      </c>
      <c r="D2324" t="s">
        <v>6244</v>
      </c>
      <c r="E2324" t="s">
        <v>393</v>
      </c>
      <c r="F2324">
        <v>23</v>
      </c>
      <c r="G2324" t="s">
        <v>352</v>
      </c>
      <c r="H2324">
        <v>22810</v>
      </c>
      <c r="I2324" t="s">
        <v>6239</v>
      </c>
      <c r="J2324" t="s">
        <v>6240</v>
      </c>
      <c r="K2324" t="s">
        <v>6241</v>
      </c>
      <c r="L2324">
        <v>19991216</v>
      </c>
      <c r="M2324" t="s">
        <v>6245</v>
      </c>
      <c r="N2324">
        <v>223522</v>
      </c>
      <c r="P2324">
        <v>2</v>
      </c>
      <c r="Q2324" t="s">
        <v>357</v>
      </c>
      <c r="S2324" t="s">
        <v>835</v>
      </c>
      <c r="X2324" t="s">
        <v>359</v>
      </c>
      <c r="Z2324" t="s">
        <v>360</v>
      </c>
    </row>
    <row r="2325" spans="1:26">
      <c r="A2325" t="s">
        <v>6248</v>
      </c>
      <c r="B2325">
        <v>87755436</v>
      </c>
      <c r="C2325" t="s">
        <v>6246</v>
      </c>
      <c r="D2325" t="s">
        <v>6247</v>
      </c>
      <c r="E2325" t="s">
        <v>393</v>
      </c>
      <c r="F2325">
        <v>23</v>
      </c>
      <c r="G2325" t="s">
        <v>352</v>
      </c>
      <c r="H2325">
        <v>22810</v>
      </c>
      <c r="I2325" t="s">
        <v>6239</v>
      </c>
      <c r="J2325" t="s">
        <v>6240</v>
      </c>
      <c r="K2325" t="s">
        <v>6241</v>
      </c>
      <c r="L2325">
        <v>20000217</v>
      </c>
      <c r="M2325" t="s">
        <v>6248</v>
      </c>
      <c r="N2325">
        <v>223522</v>
      </c>
      <c r="P2325">
        <v>2</v>
      </c>
      <c r="Q2325" t="s">
        <v>357</v>
      </c>
      <c r="S2325" t="s">
        <v>835</v>
      </c>
      <c r="X2325" t="s">
        <v>359</v>
      </c>
      <c r="Z2325" t="s">
        <v>360</v>
      </c>
    </row>
    <row r="2326" spans="1:26">
      <c r="A2326" t="s">
        <v>6254</v>
      </c>
      <c r="B2326">
        <v>53637226</v>
      </c>
      <c r="C2326" t="s">
        <v>6252</v>
      </c>
      <c r="D2326" t="s">
        <v>6253</v>
      </c>
      <c r="E2326" t="s">
        <v>393</v>
      </c>
      <c r="F2326">
        <v>23</v>
      </c>
      <c r="G2326" t="s">
        <v>352</v>
      </c>
      <c r="H2326">
        <v>22810</v>
      </c>
      <c r="I2326" t="s">
        <v>6239</v>
      </c>
      <c r="J2326" t="s">
        <v>6240</v>
      </c>
      <c r="K2326" t="s">
        <v>6241</v>
      </c>
      <c r="L2326">
        <v>20000131</v>
      </c>
      <c r="M2326" t="s">
        <v>6254</v>
      </c>
      <c r="N2326">
        <v>223522</v>
      </c>
      <c r="P2326">
        <v>2</v>
      </c>
      <c r="Q2326" t="s">
        <v>357</v>
      </c>
      <c r="S2326" t="s">
        <v>835</v>
      </c>
      <c r="X2326" t="s">
        <v>359</v>
      </c>
      <c r="Z2326" t="s">
        <v>360</v>
      </c>
    </row>
    <row r="2327" spans="1:26">
      <c r="A2327" t="s">
        <v>6260</v>
      </c>
      <c r="B2327">
        <v>87756437</v>
      </c>
      <c r="C2327" t="s">
        <v>6258</v>
      </c>
      <c r="D2327" t="s">
        <v>6259</v>
      </c>
      <c r="E2327" t="s">
        <v>393</v>
      </c>
      <c r="F2327">
        <v>23</v>
      </c>
      <c r="G2327" t="s">
        <v>352</v>
      </c>
      <c r="H2327">
        <v>22810</v>
      </c>
      <c r="I2327" t="s">
        <v>6239</v>
      </c>
      <c r="J2327" t="s">
        <v>6240</v>
      </c>
      <c r="K2327" t="s">
        <v>6241</v>
      </c>
      <c r="L2327">
        <v>19990615</v>
      </c>
      <c r="M2327" t="s">
        <v>6260</v>
      </c>
      <c r="N2327">
        <v>223522</v>
      </c>
      <c r="P2327">
        <v>2</v>
      </c>
      <c r="Q2327" t="s">
        <v>357</v>
      </c>
      <c r="S2327" t="s">
        <v>835</v>
      </c>
      <c r="X2327" t="s">
        <v>359</v>
      </c>
      <c r="Z2327" t="s">
        <v>360</v>
      </c>
    </row>
    <row r="2328" spans="1:26">
      <c r="A2328" t="s">
        <v>6269</v>
      </c>
      <c r="B2328">
        <v>87756740</v>
      </c>
      <c r="C2328" t="s">
        <v>6267</v>
      </c>
      <c r="D2328" t="s">
        <v>6268</v>
      </c>
      <c r="E2328" t="s">
        <v>393</v>
      </c>
      <c r="F2328">
        <v>23</v>
      </c>
      <c r="G2328" t="s">
        <v>352</v>
      </c>
      <c r="H2328">
        <v>22810</v>
      </c>
      <c r="I2328" t="s">
        <v>6239</v>
      </c>
      <c r="J2328" t="s">
        <v>6240</v>
      </c>
      <c r="K2328" t="s">
        <v>6241</v>
      </c>
      <c r="L2328">
        <v>19990731</v>
      </c>
      <c r="M2328" t="s">
        <v>6269</v>
      </c>
      <c r="N2328">
        <v>223522</v>
      </c>
      <c r="P2328">
        <v>2</v>
      </c>
      <c r="Q2328" t="s">
        <v>357</v>
      </c>
      <c r="S2328" t="s">
        <v>835</v>
      </c>
      <c r="X2328" t="s">
        <v>359</v>
      </c>
      <c r="Z2328" t="s">
        <v>360</v>
      </c>
    </row>
    <row r="2329" spans="1:26">
      <c r="A2329" t="s">
        <v>6284</v>
      </c>
      <c r="B2329">
        <v>87757034</v>
      </c>
      <c r="C2329" t="s">
        <v>6282</v>
      </c>
      <c r="D2329" t="s">
        <v>6283</v>
      </c>
      <c r="E2329" t="s">
        <v>393</v>
      </c>
      <c r="F2329">
        <v>23</v>
      </c>
      <c r="G2329" t="s">
        <v>352</v>
      </c>
      <c r="H2329">
        <v>22810</v>
      </c>
      <c r="I2329" t="s">
        <v>6239</v>
      </c>
      <c r="J2329" t="s">
        <v>6240</v>
      </c>
      <c r="K2329" t="s">
        <v>6241</v>
      </c>
      <c r="L2329">
        <v>19991231</v>
      </c>
      <c r="M2329" t="s">
        <v>6284</v>
      </c>
      <c r="N2329">
        <v>223522</v>
      </c>
      <c r="P2329">
        <v>2</v>
      </c>
      <c r="Q2329" t="s">
        <v>357</v>
      </c>
      <c r="S2329" t="s">
        <v>835</v>
      </c>
      <c r="X2329" t="s">
        <v>359</v>
      </c>
      <c r="Z2329" t="s">
        <v>360</v>
      </c>
    </row>
    <row r="2330" spans="1:26">
      <c r="A2330" t="s">
        <v>6275</v>
      </c>
      <c r="B2330">
        <v>59849944</v>
      </c>
      <c r="C2330" t="s">
        <v>6273</v>
      </c>
      <c r="D2330" t="s">
        <v>6274</v>
      </c>
      <c r="E2330" t="s">
        <v>393</v>
      </c>
      <c r="F2330">
        <v>23</v>
      </c>
      <c r="G2330" t="s">
        <v>352</v>
      </c>
      <c r="H2330">
        <v>22810</v>
      </c>
      <c r="I2330" t="s">
        <v>6239</v>
      </c>
      <c r="J2330" t="s">
        <v>6240</v>
      </c>
      <c r="K2330" t="s">
        <v>6241</v>
      </c>
      <c r="L2330">
        <v>20000912</v>
      </c>
      <c r="M2330" t="s">
        <v>6275</v>
      </c>
      <c r="N2330">
        <v>223522</v>
      </c>
      <c r="P2330">
        <v>1</v>
      </c>
      <c r="Q2330" t="s">
        <v>357</v>
      </c>
      <c r="S2330" t="s">
        <v>835</v>
      </c>
      <c r="X2330" t="s">
        <v>359</v>
      </c>
      <c r="Z2330" t="s">
        <v>360</v>
      </c>
    </row>
    <row r="2331" spans="1:26">
      <c r="A2331" t="s">
        <v>6278</v>
      </c>
      <c r="B2331">
        <v>60735425</v>
      </c>
      <c r="C2331" t="s">
        <v>6276</v>
      </c>
      <c r="D2331" t="s">
        <v>6277</v>
      </c>
      <c r="E2331" t="s">
        <v>393</v>
      </c>
      <c r="F2331">
        <v>23</v>
      </c>
      <c r="G2331" t="s">
        <v>352</v>
      </c>
      <c r="H2331">
        <v>22810</v>
      </c>
      <c r="I2331" t="s">
        <v>6239</v>
      </c>
      <c r="J2331" t="s">
        <v>6240</v>
      </c>
      <c r="K2331" t="s">
        <v>6241</v>
      </c>
      <c r="L2331">
        <v>20010214</v>
      </c>
      <c r="M2331" t="s">
        <v>6278</v>
      </c>
      <c r="N2331">
        <v>223522</v>
      </c>
      <c r="P2331">
        <v>1</v>
      </c>
      <c r="Q2331" t="s">
        <v>357</v>
      </c>
      <c r="S2331" t="s">
        <v>835</v>
      </c>
      <c r="X2331" t="s">
        <v>359</v>
      </c>
      <c r="Z2331" t="s">
        <v>360</v>
      </c>
    </row>
    <row r="2332" spans="1:26">
      <c r="A2332" t="s">
        <v>6272</v>
      </c>
      <c r="B2332">
        <v>60720520</v>
      </c>
      <c r="C2332" t="s">
        <v>6270</v>
      </c>
      <c r="D2332" t="s">
        <v>6271</v>
      </c>
      <c r="E2332" t="s">
        <v>393</v>
      </c>
      <c r="F2332">
        <v>23</v>
      </c>
      <c r="G2332" t="s">
        <v>352</v>
      </c>
      <c r="H2332">
        <v>22810</v>
      </c>
      <c r="I2332" t="s">
        <v>6239</v>
      </c>
      <c r="J2332" t="s">
        <v>6240</v>
      </c>
      <c r="K2332" t="s">
        <v>6241</v>
      </c>
      <c r="L2332">
        <v>20001023</v>
      </c>
      <c r="M2332" t="s">
        <v>6272</v>
      </c>
      <c r="N2332">
        <v>223522</v>
      </c>
      <c r="P2332">
        <v>1</v>
      </c>
      <c r="Q2332" t="s">
        <v>357</v>
      </c>
      <c r="S2332" t="s">
        <v>835</v>
      </c>
      <c r="X2332" t="s">
        <v>359</v>
      </c>
      <c r="Z2332" t="s">
        <v>360</v>
      </c>
    </row>
    <row r="2333" spans="1:26">
      <c r="A2333" t="s">
        <v>6263</v>
      </c>
      <c r="B2333">
        <v>99458540</v>
      </c>
      <c r="C2333" t="s">
        <v>6261</v>
      </c>
      <c r="D2333" t="s">
        <v>6262</v>
      </c>
      <c r="E2333" t="s">
        <v>393</v>
      </c>
      <c r="F2333">
        <v>23</v>
      </c>
      <c r="G2333" t="s">
        <v>352</v>
      </c>
      <c r="H2333">
        <v>22810</v>
      </c>
      <c r="I2333" t="s">
        <v>6239</v>
      </c>
      <c r="J2333" t="s">
        <v>6240</v>
      </c>
      <c r="K2333" t="s">
        <v>6241</v>
      </c>
      <c r="L2333">
        <v>20000718</v>
      </c>
      <c r="M2333" t="s">
        <v>6263</v>
      </c>
      <c r="N2333">
        <v>223522</v>
      </c>
      <c r="P2333">
        <v>1</v>
      </c>
      <c r="Q2333" t="s">
        <v>357</v>
      </c>
      <c r="S2333" t="s">
        <v>835</v>
      </c>
      <c r="X2333" t="s">
        <v>359</v>
      </c>
      <c r="Z2333" t="s">
        <v>360</v>
      </c>
    </row>
    <row r="2334" spans="1:26">
      <c r="A2334" t="s">
        <v>6257</v>
      </c>
      <c r="B2334">
        <v>59723127</v>
      </c>
      <c r="C2334" t="s">
        <v>6255</v>
      </c>
      <c r="D2334" t="s">
        <v>6256</v>
      </c>
      <c r="E2334" t="s">
        <v>393</v>
      </c>
      <c r="F2334">
        <v>23</v>
      </c>
      <c r="G2334" t="s">
        <v>352</v>
      </c>
      <c r="H2334">
        <v>22810</v>
      </c>
      <c r="I2334" t="s">
        <v>6239</v>
      </c>
      <c r="J2334" t="s">
        <v>6240</v>
      </c>
      <c r="K2334" t="s">
        <v>6241</v>
      </c>
      <c r="L2334">
        <v>20000724</v>
      </c>
      <c r="M2334" t="s">
        <v>6257</v>
      </c>
      <c r="N2334">
        <v>223522</v>
      </c>
      <c r="P2334">
        <v>1</v>
      </c>
      <c r="Q2334" t="s">
        <v>357</v>
      </c>
      <c r="S2334" t="s">
        <v>835</v>
      </c>
      <c r="X2334" t="s">
        <v>359</v>
      </c>
      <c r="Z2334" t="s">
        <v>360</v>
      </c>
    </row>
    <row r="2335" spans="1:26">
      <c r="A2335" t="s">
        <v>6559</v>
      </c>
      <c r="B2335">
        <v>34694026</v>
      </c>
      <c r="C2335" t="s">
        <v>6557</v>
      </c>
      <c r="D2335" t="s">
        <v>6558</v>
      </c>
      <c r="E2335" t="s">
        <v>393</v>
      </c>
      <c r="F2335">
        <v>23</v>
      </c>
      <c r="G2335" t="s">
        <v>352</v>
      </c>
      <c r="H2335">
        <v>22811</v>
      </c>
      <c r="I2335" t="s">
        <v>6518</v>
      </c>
      <c r="J2335" t="s">
        <v>6519</v>
      </c>
      <c r="K2335" t="s">
        <v>6520</v>
      </c>
      <c r="L2335">
        <v>19980805</v>
      </c>
      <c r="M2335" t="s">
        <v>6559</v>
      </c>
      <c r="N2335">
        <v>223523</v>
      </c>
      <c r="P2335">
        <v>3</v>
      </c>
      <c r="Q2335" t="s">
        <v>357</v>
      </c>
      <c r="S2335" t="s">
        <v>835</v>
      </c>
      <c r="X2335" t="s">
        <v>359</v>
      </c>
      <c r="Z2335" t="s">
        <v>360</v>
      </c>
    </row>
    <row r="2336" spans="1:26">
      <c r="A2336" t="s">
        <v>6562</v>
      </c>
      <c r="B2336">
        <v>39933027</v>
      </c>
      <c r="C2336" t="s">
        <v>6560</v>
      </c>
      <c r="D2336" t="s">
        <v>6561</v>
      </c>
      <c r="E2336" t="s">
        <v>393</v>
      </c>
      <c r="F2336">
        <v>23</v>
      </c>
      <c r="G2336" t="s">
        <v>352</v>
      </c>
      <c r="H2336">
        <v>22811</v>
      </c>
      <c r="I2336" t="s">
        <v>6518</v>
      </c>
      <c r="J2336" t="s">
        <v>6519</v>
      </c>
      <c r="K2336" t="s">
        <v>6520</v>
      </c>
      <c r="L2336">
        <v>19980614</v>
      </c>
      <c r="M2336" t="s">
        <v>6562</v>
      </c>
      <c r="N2336">
        <v>223523</v>
      </c>
      <c r="P2336">
        <v>3</v>
      </c>
      <c r="Q2336" t="s">
        <v>357</v>
      </c>
      <c r="S2336" t="s">
        <v>835</v>
      </c>
      <c r="X2336" t="s">
        <v>359</v>
      </c>
      <c r="Z2336" t="s">
        <v>360</v>
      </c>
    </row>
    <row r="2337" spans="1:26">
      <c r="A2337" t="s">
        <v>6539</v>
      </c>
      <c r="B2337">
        <v>40146621</v>
      </c>
      <c r="C2337" t="s">
        <v>6537</v>
      </c>
      <c r="D2337" t="s">
        <v>6538</v>
      </c>
      <c r="E2337" t="s">
        <v>393</v>
      </c>
      <c r="F2337">
        <v>23</v>
      </c>
      <c r="G2337" t="s">
        <v>352</v>
      </c>
      <c r="H2337">
        <v>22811</v>
      </c>
      <c r="I2337" t="s">
        <v>6518</v>
      </c>
      <c r="J2337" t="s">
        <v>6519</v>
      </c>
      <c r="K2337" t="s">
        <v>6520</v>
      </c>
      <c r="L2337">
        <v>19990222</v>
      </c>
      <c r="M2337" t="s">
        <v>6539</v>
      </c>
      <c r="N2337">
        <v>223523</v>
      </c>
      <c r="P2337">
        <v>3</v>
      </c>
      <c r="Q2337" t="s">
        <v>357</v>
      </c>
      <c r="S2337" t="s">
        <v>835</v>
      </c>
      <c r="X2337" t="s">
        <v>359</v>
      </c>
      <c r="Z2337" t="s">
        <v>360</v>
      </c>
    </row>
    <row r="2338" spans="1:26">
      <c r="A2338" t="s">
        <v>6530</v>
      </c>
      <c r="B2338">
        <v>45677837</v>
      </c>
      <c r="C2338" t="s">
        <v>6528</v>
      </c>
      <c r="D2338" t="s">
        <v>6529</v>
      </c>
      <c r="E2338" t="s">
        <v>393</v>
      </c>
      <c r="F2338">
        <v>23</v>
      </c>
      <c r="G2338" t="s">
        <v>352</v>
      </c>
      <c r="H2338">
        <v>22811</v>
      </c>
      <c r="I2338" t="s">
        <v>6518</v>
      </c>
      <c r="J2338" t="s">
        <v>6519</v>
      </c>
      <c r="K2338" t="s">
        <v>6520</v>
      </c>
      <c r="L2338">
        <v>19981104</v>
      </c>
      <c r="M2338" t="s">
        <v>6530</v>
      </c>
      <c r="N2338">
        <v>223523</v>
      </c>
      <c r="P2338">
        <v>3</v>
      </c>
      <c r="Q2338" t="s">
        <v>357</v>
      </c>
      <c r="S2338" t="s">
        <v>835</v>
      </c>
      <c r="X2338" t="s">
        <v>359</v>
      </c>
      <c r="Z2338" t="s">
        <v>360</v>
      </c>
    </row>
    <row r="2339" spans="1:26">
      <c r="A2339" t="s">
        <v>6571</v>
      </c>
      <c r="B2339">
        <v>45677938</v>
      </c>
      <c r="C2339" t="s">
        <v>6569</v>
      </c>
      <c r="D2339" t="s">
        <v>6570</v>
      </c>
      <c r="E2339" t="s">
        <v>393</v>
      </c>
      <c r="F2339">
        <v>23</v>
      </c>
      <c r="G2339" t="s">
        <v>352</v>
      </c>
      <c r="H2339">
        <v>22811</v>
      </c>
      <c r="I2339" t="s">
        <v>6518</v>
      </c>
      <c r="J2339" t="s">
        <v>6519</v>
      </c>
      <c r="K2339" t="s">
        <v>6520</v>
      </c>
      <c r="L2339">
        <v>19990121</v>
      </c>
      <c r="M2339" t="s">
        <v>6571</v>
      </c>
      <c r="N2339">
        <v>223523</v>
      </c>
      <c r="P2339">
        <v>3</v>
      </c>
      <c r="Q2339" t="s">
        <v>357</v>
      </c>
      <c r="S2339" t="s">
        <v>835</v>
      </c>
      <c r="X2339" t="s">
        <v>359</v>
      </c>
      <c r="Z2339" t="s">
        <v>360</v>
      </c>
    </row>
    <row r="2340" spans="1:26">
      <c r="A2340" t="s">
        <v>6601</v>
      </c>
      <c r="B2340">
        <v>45678131</v>
      </c>
      <c r="C2340" t="s">
        <v>6599</v>
      </c>
      <c r="D2340" t="s">
        <v>6600</v>
      </c>
      <c r="E2340" t="s">
        <v>393</v>
      </c>
      <c r="F2340">
        <v>23</v>
      </c>
      <c r="G2340" t="s">
        <v>352</v>
      </c>
      <c r="H2340">
        <v>22811</v>
      </c>
      <c r="I2340" t="s">
        <v>6518</v>
      </c>
      <c r="J2340" t="s">
        <v>6519</v>
      </c>
      <c r="K2340" t="s">
        <v>6520</v>
      </c>
      <c r="L2340">
        <v>19981117</v>
      </c>
      <c r="M2340" t="s">
        <v>6601</v>
      </c>
      <c r="N2340">
        <v>223523</v>
      </c>
      <c r="P2340">
        <v>3</v>
      </c>
      <c r="Q2340" t="s">
        <v>357</v>
      </c>
      <c r="S2340" t="s">
        <v>835</v>
      </c>
      <c r="X2340" t="s">
        <v>359</v>
      </c>
      <c r="Z2340" t="s">
        <v>360</v>
      </c>
    </row>
    <row r="2341" spans="1:26">
      <c r="A2341" t="s">
        <v>6586</v>
      </c>
      <c r="B2341">
        <v>45691631</v>
      </c>
      <c r="C2341" t="s">
        <v>6584</v>
      </c>
      <c r="D2341" t="s">
        <v>6585</v>
      </c>
      <c r="E2341" t="s">
        <v>393</v>
      </c>
      <c r="F2341">
        <v>23</v>
      </c>
      <c r="G2341" t="s">
        <v>352</v>
      </c>
      <c r="H2341">
        <v>22811</v>
      </c>
      <c r="I2341" t="s">
        <v>6518</v>
      </c>
      <c r="J2341" t="s">
        <v>6519</v>
      </c>
      <c r="K2341" t="s">
        <v>6520</v>
      </c>
      <c r="L2341">
        <v>19990217</v>
      </c>
      <c r="M2341" t="s">
        <v>6586</v>
      </c>
      <c r="N2341">
        <v>223523</v>
      </c>
      <c r="P2341">
        <v>3</v>
      </c>
      <c r="Q2341" t="s">
        <v>357</v>
      </c>
      <c r="S2341" t="s">
        <v>835</v>
      </c>
      <c r="X2341" t="s">
        <v>359</v>
      </c>
      <c r="Z2341" t="s">
        <v>360</v>
      </c>
    </row>
    <row r="2342" spans="1:26">
      <c r="A2342" t="s">
        <v>6533</v>
      </c>
      <c r="B2342">
        <v>45716528</v>
      </c>
      <c r="C2342" t="s">
        <v>6531</v>
      </c>
      <c r="D2342" t="s">
        <v>6532</v>
      </c>
      <c r="E2342" t="s">
        <v>393</v>
      </c>
      <c r="F2342">
        <v>23</v>
      </c>
      <c r="G2342" t="s">
        <v>352</v>
      </c>
      <c r="H2342">
        <v>22811</v>
      </c>
      <c r="I2342" t="s">
        <v>6518</v>
      </c>
      <c r="J2342" t="s">
        <v>6519</v>
      </c>
      <c r="K2342" t="s">
        <v>6520</v>
      </c>
      <c r="L2342">
        <v>19981107</v>
      </c>
      <c r="M2342" t="s">
        <v>6533</v>
      </c>
      <c r="N2342">
        <v>223523</v>
      </c>
      <c r="P2342">
        <v>3</v>
      </c>
      <c r="Q2342" t="s">
        <v>357</v>
      </c>
      <c r="S2342" t="s">
        <v>835</v>
      </c>
      <c r="X2342" t="s">
        <v>359</v>
      </c>
      <c r="Z2342" t="s">
        <v>360</v>
      </c>
    </row>
    <row r="2343" spans="1:26">
      <c r="A2343" t="s">
        <v>6607</v>
      </c>
      <c r="B2343">
        <v>51544423</v>
      </c>
      <c r="C2343" t="s">
        <v>6605</v>
      </c>
      <c r="D2343" t="s">
        <v>6606</v>
      </c>
      <c r="E2343" t="s">
        <v>393</v>
      </c>
      <c r="F2343">
        <v>23</v>
      </c>
      <c r="G2343" t="s">
        <v>352</v>
      </c>
      <c r="H2343">
        <v>22811</v>
      </c>
      <c r="I2343" t="s">
        <v>6518</v>
      </c>
      <c r="J2343" t="s">
        <v>6519</v>
      </c>
      <c r="K2343" t="s">
        <v>6520</v>
      </c>
      <c r="L2343">
        <v>20000224</v>
      </c>
      <c r="M2343" t="s">
        <v>6607</v>
      </c>
      <c r="N2343">
        <v>223523</v>
      </c>
      <c r="P2343">
        <v>2</v>
      </c>
      <c r="Q2343" t="s">
        <v>357</v>
      </c>
      <c r="S2343" t="s">
        <v>835</v>
      </c>
      <c r="X2343" t="s">
        <v>359</v>
      </c>
      <c r="Z2343" t="s">
        <v>360</v>
      </c>
    </row>
    <row r="2344" spans="1:26">
      <c r="A2344" t="s">
        <v>6592</v>
      </c>
      <c r="B2344">
        <v>54413825</v>
      </c>
      <c r="C2344" t="s">
        <v>6590</v>
      </c>
      <c r="D2344" t="s">
        <v>6591</v>
      </c>
      <c r="E2344" t="s">
        <v>393</v>
      </c>
      <c r="F2344">
        <v>23</v>
      </c>
      <c r="G2344" t="s">
        <v>352</v>
      </c>
      <c r="H2344">
        <v>22811</v>
      </c>
      <c r="I2344" t="s">
        <v>6518</v>
      </c>
      <c r="J2344" t="s">
        <v>6519</v>
      </c>
      <c r="K2344" t="s">
        <v>6520</v>
      </c>
      <c r="L2344">
        <v>19990422</v>
      </c>
      <c r="M2344" t="s">
        <v>6592</v>
      </c>
      <c r="N2344">
        <v>223523</v>
      </c>
      <c r="P2344">
        <v>2</v>
      </c>
      <c r="Q2344" t="s">
        <v>357</v>
      </c>
      <c r="S2344" t="s">
        <v>835</v>
      </c>
      <c r="X2344" t="s">
        <v>359</v>
      </c>
      <c r="Z2344" t="s">
        <v>360</v>
      </c>
    </row>
    <row r="2345" spans="1:26">
      <c r="A2345" t="s">
        <v>6634</v>
      </c>
      <c r="B2345">
        <v>58423628</v>
      </c>
      <c r="C2345" t="s">
        <v>6632</v>
      </c>
      <c r="D2345" t="s">
        <v>6633</v>
      </c>
      <c r="E2345" t="s">
        <v>393</v>
      </c>
      <c r="F2345">
        <v>23</v>
      </c>
      <c r="G2345" t="s">
        <v>352</v>
      </c>
      <c r="H2345">
        <v>22811</v>
      </c>
      <c r="I2345" t="s">
        <v>6518</v>
      </c>
      <c r="J2345" t="s">
        <v>6519</v>
      </c>
      <c r="K2345" t="s">
        <v>6520</v>
      </c>
      <c r="L2345">
        <v>19990904</v>
      </c>
      <c r="M2345" t="s">
        <v>6634</v>
      </c>
      <c r="N2345">
        <v>223523</v>
      </c>
      <c r="P2345">
        <v>2</v>
      </c>
      <c r="Q2345" t="s">
        <v>357</v>
      </c>
      <c r="S2345" t="s">
        <v>835</v>
      </c>
      <c r="X2345" t="s">
        <v>359</v>
      </c>
      <c r="Z2345" t="s">
        <v>360</v>
      </c>
    </row>
    <row r="2346" spans="1:26">
      <c r="A2346" t="s">
        <v>6622</v>
      </c>
      <c r="B2346">
        <v>66346429</v>
      </c>
      <c r="C2346" t="s">
        <v>6620</v>
      </c>
      <c r="D2346" t="s">
        <v>6621</v>
      </c>
      <c r="E2346" t="s">
        <v>393</v>
      </c>
      <c r="F2346">
        <v>23</v>
      </c>
      <c r="G2346" t="s">
        <v>352</v>
      </c>
      <c r="H2346">
        <v>22811</v>
      </c>
      <c r="I2346" t="s">
        <v>6518</v>
      </c>
      <c r="J2346" t="s">
        <v>6519</v>
      </c>
      <c r="K2346" t="s">
        <v>6520</v>
      </c>
      <c r="L2346">
        <v>20010312</v>
      </c>
      <c r="M2346" t="s">
        <v>6622</v>
      </c>
      <c r="N2346">
        <v>223523</v>
      </c>
      <c r="P2346">
        <v>1</v>
      </c>
      <c r="Q2346" t="s">
        <v>357</v>
      </c>
      <c r="S2346" t="s">
        <v>835</v>
      </c>
      <c r="X2346" t="s">
        <v>359</v>
      </c>
      <c r="Z2346" t="s">
        <v>360</v>
      </c>
    </row>
    <row r="2347" spans="1:26">
      <c r="A2347" t="s">
        <v>6536</v>
      </c>
      <c r="B2347">
        <v>69342933</v>
      </c>
      <c r="C2347" t="s">
        <v>6534</v>
      </c>
      <c r="D2347" t="s">
        <v>6535</v>
      </c>
      <c r="E2347" t="s">
        <v>393</v>
      </c>
      <c r="F2347">
        <v>23</v>
      </c>
      <c r="G2347" t="s">
        <v>352</v>
      </c>
      <c r="H2347">
        <v>22811</v>
      </c>
      <c r="I2347" t="s">
        <v>6518</v>
      </c>
      <c r="J2347" t="s">
        <v>6519</v>
      </c>
      <c r="K2347" t="s">
        <v>6520</v>
      </c>
      <c r="L2347">
        <v>19980627</v>
      </c>
      <c r="M2347" t="s">
        <v>6536</v>
      </c>
      <c r="N2347">
        <v>223523</v>
      </c>
      <c r="P2347">
        <v>3</v>
      </c>
      <c r="Q2347" t="s">
        <v>357</v>
      </c>
      <c r="S2347" t="s">
        <v>835</v>
      </c>
      <c r="X2347" t="s">
        <v>359</v>
      </c>
      <c r="Z2347" t="s">
        <v>360</v>
      </c>
    </row>
    <row r="2348" spans="1:26">
      <c r="A2348" t="s">
        <v>6631</v>
      </c>
      <c r="B2348">
        <v>77161830</v>
      </c>
      <c r="C2348" t="s">
        <v>6629</v>
      </c>
      <c r="D2348" t="s">
        <v>6630</v>
      </c>
      <c r="E2348" t="s">
        <v>393</v>
      </c>
      <c r="F2348">
        <v>23</v>
      </c>
      <c r="G2348" t="s">
        <v>352</v>
      </c>
      <c r="H2348">
        <v>22811</v>
      </c>
      <c r="I2348" t="s">
        <v>6518</v>
      </c>
      <c r="J2348" t="s">
        <v>6519</v>
      </c>
      <c r="K2348" t="s">
        <v>6520</v>
      </c>
      <c r="L2348">
        <v>19981217</v>
      </c>
      <c r="M2348" t="s">
        <v>6631</v>
      </c>
      <c r="N2348">
        <v>223523</v>
      </c>
      <c r="P2348">
        <v>3</v>
      </c>
      <c r="Q2348" t="s">
        <v>357</v>
      </c>
      <c r="S2348" t="s">
        <v>835</v>
      </c>
      <c r="X2348" t="s">
        <v>359</v>
      </c>
      <c r="Z2348" t="s">
        <v>360</v>
      </c>
    </row>
    <row r="2349" spans="1:26">
      <c r="A2349" t="s">
        <v>6548</v>
      </c>
      <c r="B2349">
        <v>89666338</v>
      </c>
      <c r="C2349" t="s">
        <v>6546</v>
      </c>
      <c r="D2349" t="s">
        <v>6547</v>
      </c>
      <c r="E2349" t="s">
        <v>393</v>
      </c>
      <c r="F2349">
        <v>23</v>
      </c>
      <c r="G2349" t="s">
        <v>352</v>
      </c>
      <c r="H2349">
        <v>22811</v>
      </c>
      <c r="I2349" t="s">
        <v>6518</v>
      </c>
      <c r="J2349" t="s">
        <v>6519</v>
      </c>
      <c r="K2349" t="s">
        <v>6520</v>
      </c>
      <c r="L2349">
        <v>19991230</v>
      </c>
      <c r="M2349" t="s">
        <v>6548</v>
      </c>
      <c r="N2349">
        <v>223523</v>
      </c>
      <c r="P2349">
        <v>2</v>
      </c>
      <c r="Q2349" t="s">
        <v>357</v>
      </c>
      <c r="S2349" t="s">
        <v>835</v>
      </c>
      <c r="X2349" t="s">
        <v>359</v>
      </c>
      <c r="Z2349" t="s">
        <v>360</v>
      </c>
    </row>
    <row r="2350" spans="1:26">
      <c r="A2350" t="s">
        <v>6577</v>
      </c>
      <c r="B2350">
        <v>96905433</v>
      </c>
      <c r="C2350" t="s">
        <v>6575</v>
      </c>
      <c r="D2350" t="s">
        <v>6576</v>
      </c>
      <c r="E2350" t="s">
        <v>393</v>
      </c>
      <c r="F2350">
        <v>23</v>
      </c>
      <c r="G2350" t="s">
        <v>352</v>
      </c>
      <c r="H2350">
        <v>22811</v>
      </c>
      <c r="I2350" t="s">
        <v>6518</v>
      </c>
      <c r="J2350" t="s">
        <v>6519</v>
      </c>
      <c r="K2350" t="s">
        <v>6520</v>
      </c>
      <c r="L2350">
        <v>20000828</v>
      </c>
      <c r="M2350" t="s">
        <v>6577</v>
      </c>
      <c r="N2350">
        <v>223523</v>
      </c>
      <c r="P2350">
        <v>1</v>
      </c>
      <c r="Q2350" t="s">
        <v>357</v>
      </c>
      <c r="S2350" t="s">
        <v>835</v>
      </c>
      <c r="X2350" t="s">
        <v>359</v>
      </c>
      <c r="Z2350" t="s">
        <v>360</v>
      </c>
    </row>
    <row r="2351" spans="1:26">
      <c r="A2351" t="s">
        <v>6598</v>
      </c>
      <c r="B2351">
        <v>39866436</v>
      </c>
      <c r="C2351" t="s">
        <v>6596</v>
      </c>
      <c r="D2351" t="s">
        <v>6597</v>
      </c>
      <c r="E2351" t="s">
        <v>351</v>
      </c>
      <c r="F2351">
        <v>23</v>
      </c>
      <c r="G2351" t="s">
        <v>352</v>
      </c>
      <c r="H2351">
        <v>22811</v>
      </c>
      <c r="I2351" t="s">
        <v>6518</v>
      </c>
      <c r="J2351" t="s">
        <v>6519</v>
      </c>
      <c r="K2351" t="s">
        <v>6520</v>
      </c>
      <c r="L2351">
        <v>19981225</v>
      </c>
      <c r="M2351" t="s">
        <v>6598</v>
      </c>
      <c r="N2351">
        <v>223523</v>
      </c>
      <c r="P2351">
        <v>3</v>
      </c>
      <c r="Q2351" t="s">
        <v>357</v>
      </c>
      <c r="S2351" t="s">
        <v>835</v>
      </c>
      <c r="X2351" t="s">
        <v>359</v>
      </c>
      <c r="Z2351" t="s">
        <v>360</v>
      </c>
    </row>
    <row r="2352" spans="1:26">
      <c r="A2352" t="s">
        <v>6625</v>
      </c>
      <c r="B2352">
        <v>39931328</v>
      </c>
      <c r="C2352" t="s">
        <v>6623</v>
      </c>
      <c r="D2352" t="s">
        <v>6624</v>
      </c>
      <c r="E2352" t="s">
        <v>351</v>
      </c>
      <c r="F2352">
        <v>23</v>
      </c>
      <c r="G2352" t="s">
        <v>352</v>
      </c>
      <c r="H2352">
        <v>22811</v>
      </c>
      <c r="I2352" t="s">
        <v>6518</v>
      </c>
      <c r="J2352" t="s">
        <v>6519</v>
      </c>
      <c r="K2352" t="s">
        <v>6520</v>
      </c>
      <c r="L2352">
        <v>19990315</v>
      </c>
      <c r="M2352" t="s">
        <v>6625</v>
      </c>
      <c r="N2352">
        <v>223523</v>
      </c>
      <c r="P2352">
        <v>3</v>
      </c>
      <c r="Q2352" t="s">
        <v>357</v>
      </c>
      <c r="S2352" t="s">
        <v>835</v>
      </c>
      <c r="X2352" t="s">
        <v>359</v>
      </c>
      <c r="Z2352" t="s">
        <v>360</v>
      </c>
    </row>
    <row r="2353" spans="1:26">
      <c r="A2353" t="s">
        <v>6616</v>
      </c>
      <c r="B2353">
        <v>45639128</v>
      </c>
      <c r="C2353" t="s">
        <v>6614</v>
      </c>
      <c r="D2353" t="s">
        <v>6615</v>
      </c>
      <c r="E2353" t="s">
        <v>351</v>
      </c>
      <c r="F2353">
        <v>23</v>
      </c>
      <c r="G2353" t="s">
        <v>352</v>
      </c>
      <c r="H2353">
        <v>22811</v>
      </c>
      <c r="I2353" t="s">
        <v>6518</v>
      </c>
      <c r="J2353" t="s">
        <v>6519</v>
      </c>
      <c r="K2353" t="s">
        <v>6520</v>
      </c>
      <c r="L2353">
        <v>19980427</v>
      </c>
      <c r="M2353" t="s">
        <v>6616</v>
      </c>
      <c r="N2353">
        <v>223523</v>
      </c>
      <c r="P2353">
        <v>3</v>
      </c>
      <c r="Q2353" t="s">
        <v>357</v>
      </c>
      <c r="S2353" t="s">
        <v>835</v>
      </c>
      <c r="X2353" t="s">
        <v>359</v>
      </c>
      <c r="Z2353" t="s">
        <v>360</v>
      </c>
    </row>
    <row r="2354" spans="1:26">
      <c r="A2354" t="s">
        <v>6610</v>
      </c>
      <c r="B2354">
        <v>45642728</v>
      </c>
      <c r="C2354" t="s">
        <v>6608</v>
      </c>
      <c r="D2354" t="s">
        <v>6609</v>
      </c>
      <c r="E2354" t="s">
        <v>351</v>
      </c>
      <c r="F2354">
        <v>23</v>
      </c>
      <c r="G2354" t="s">
        <v>352</v>
      </c>
      <c r="H2354">
        <v>22811</v>
      </c>
      <c r="I2354" t="s">
        <v>6518</v>
      </c>
      <c r="J2354" t="s">
        <v>6519</v>
      </c>
      <c r="K2354" t="s">
        <v>6520</v>
      </c>
      <c r="L2354">
        <v>19990106</v>
      </c>
      <c r="M2354" t="s">
        <v>6610</v>
      </c>
      <c r="N2354">
        <v>223523</v>
      </c>
      <c r="P2354">
        <v>3</v>
      </c>
      <c r="Q2354" t="s">
        <v>357</v>
      </c>
      <c r="S2354" t="s">
        <v>835</v>
      </c>
      <c r="X2354" t="s">
        <v>359</v>
      </c>
      <c r="Z2354" t="s">
        <v>360</v>
      </c>
    </row>
    <row r="2355" spans="1:26">
      <c r="A2355" t="s">
        <v>6619</v>
      </c>
      <c r="B2355">
        <v>45718631</v>
      </c>
      <c r="C2355" t="s">
        <v>6617</v>
      </c>
      <c r="D2355" t="s">
        <v>6618</v>
      </c>
      <c r="E2355" t="s">
        <v>351</v>
      </c>
      <c r="F2355">
        <v>23</v>
      </c>
      <c r="G2355" t="s">
        <v>352</v>
      </c>
      <c r="H2355">
        <v>22811</v>
      </c>
      <c r="I2355" t="s">
        <v>6518</v>
      </c>
      <c r="J2355" t="s">
        <v>6519</v>
      </c>
      <c r="K2355" t="s">
        <v>6520</v>
      </c>
      <c r="L2355">
        <v>19981229</v>
      </c>
      <c r="M2355" t="s">
        <v>6619</v>
      </c>
      <c r="N2355">
        <v>223523</v>
      </c>
      <c r="P2355">
        <v>3</v>
      </c>
      <c r="Q2355" t="s">
        <v>357</v>
      </c>
      <c r="S2355" t="s">
        <v>835</v>
      </c>
      <c r="X2355" t="s">
        <v>359</v>
      </c>
      <c r="Z2355" t="s">
        <v>360</v>
      </c>
    </row>
    <row r="2356" spans="1:26">
      <c r="A2356" t="s">
        <v>6556</v>
      </c>
      <c r="B2356">
        <v>45718732</v>
      </c>
      <c r="C2356" t="s">
        <v>6554</v>
      </c>
      <c r="D2356" t="s">
        <v>6555</v>
      </c>
      <c r="E2356" t="s">
        <v>351</v>
      </c>
      <c r="F2356">
        <v>23</v>
      </c>
      <c r="G2356" t="s">
        <v>352</v>
      </c>
      <c r="H2356">
        <v>22811</v>
      </c>
      <c r="I2356" t="s">
        <v>6518</v>
      </c>
      <c r="J2356" t="s">
        <v>6519</v>
      </c>
      <c r="K2356" t="s">
        <v>6520</v>
      </c>
      <c r="L2356">
        <v>19981112</v>
      </c>
      <c r="M2356" t="s">
        <v>6556</v>
      </c>
      <c r="N2356">
        <v>223523</v>
      </c>
      <c r="P2356">
        <v>3</v>
      </c>
      <c r="Q2356" t="s">
        <v>357</v>
      </c>
      <c r="S2356" t="s">
        <v>835</v>
      </c>
      <c r="X2356" t="s">
        <v>359</v>
      </c>
      <c r="Z2356" t="s">
        <v>360</v>
      </c>
    </row>
    <row r="2357" spans="1:26">
      <c r="A2357" t="s">
        <v>6524</v>
      </c>
      <c r="B2357">
        <v>48334628</v>
      </c>
      <c r="C2357" t="s">
        <v>6522</v>
      </c>
      <c r="D2357" t="s">
        <v>6523</v>
      </c>
      <c r="E2357" t="s">
        <v>351</v>
      </c>
      <c r="F2357">
        <v>23</v>
      </c>
      <c r="G2357" t="s">
        <v>352</v>
      </c>
      <c r="H2357">
        <v>22811</v>
      </c>
      <c r="I2357" t="s">
        <v>6518</v>
      </c>
      <c r="J2357" t="s">
        <v>6519</v>
      </c>
      <c r="K2357" t="s">
        <v>6520</v>
      </c>
      <c r="L2357">
        <v>19991127</v>
      </c>
      <c r="M2357" t="s">
        <v>6524</v>
      </c>
      <c r="N2357">
        <v>223523</v>
      </c>
      <c r="P2357">
        <v>2</v>
      </c>
      <c r="Q2357" t="s">
        <v>357</v>
      </c>
      <c r="S2357" t="s">
        <v>835</v>
      </c>
      <c r="X2357" t="s">
        <v>359</v>
      </c>
      <c r="Z2357" t="s">
        <v>360</v>
      </c>
    </row>
    <row r="2358" spans="1:26">
      <c r="A2358" t="s">
        <v>6521</v>
      </c>
      <c r="B2358">
        <v>48533225</v>
      </c>
      <c r="C2358" t="s">
        <v>6516</v>
      </c>
      <c r="D2358" t="s">
        <v>6517</v>
      </c>
      <c r="E2358" t="s">
        <v>351</v>
      </c>
      <c r="F2358">
        <v>23</v>
      </c>
      <c r="G2358" t="s">
        <v>352</v>
      </c>
      <c r="H2358">
        <v>22811</v>
      </c>
      <c r="I2358" t="s">
        <v>6518</v>
      </c>
      <c r="J2358" t="s">
        <v>6519</v>
      </c>
      <c r="K2358" t="s">
        <v>6520</v>
      </c>
      <c r="L2358">
        <v>20000131</v>
      </c>
      <c r="M2358" t="s">
        <v>6521</v>
      </c>
      <c r="N2358">
        <v>223523</v>
      </c>
      <c r="P2358">
        <v>2</v>
      </c>
      <c r="Q2358" t="s">
        <v>357</v>
      </c>
      <c r="S2358" t="s">
        <v>835</v>
      </c>
      <c r="X2358" t="s">
        <v>359</v>
      </c>
      <c r="Z2358" t="s">
        <v>360</v>
      </c>
    </row>
    <row r="2359" spans="1:26">
      <c r="A2359" t="s">
        <v>6604</v>
      </c>
      <c r="B2359">
        <v>57266026</v>
      </c>
      <c r="C2359" t="s">
        <v>6602</v>
      </c>
      <c r="D2359" t="s">
        <v>6603</v>
      </c>
      <c r="E2359" t="s">
        <v>351</v>
      </c>
      <c r="F2359">
        <v>23</v>
      </c>
      <c r="G2359" t="s">
        <v>352</v>
      </c>
      <c r="H2359">
        <v>22811</v>
      </c>
      <c r="I2359" t="s">
        <v>6518</v>
      </c>
      <c r="J2359" t="s">
        <v>6519</v>
      </c>
      <c r="K2359" t="s">
        <v>6520</v>
      </c>
      <c r="L2359">
        <v>19990225</v>
      </c>
      <c r="M2359" t="s">
        <v>6604</v>
      </c>
      <c r="N2359">
        <v>223523</v>
      </c>
      <c r="P2359">
        <v>3</v>
      </c>
      <c r="Q2359" t="s">
        <v>357</v>
      </c>
      <c r="S2359" t="s">
        <v>835</v>
      </c>
      <c r="X2359" t="s">
        <v>359</v>
      </c>
      <c r="Z2359" t="s">
        <v>360</v>
      </c>
    </row>
    <row r="2360" spans="1:26">
      <c r="A2360" t="s">
        <v>6613</v>
      </c>
      <c r="B2360">
        <v>58414729</v>
      </c>
      <c r="C2360" t="s">
        <v>6611</v>
      </c>
      <c r="D2360" t="s">
        <v>6612</v>
      </c>
      <c r="E2360" t="s">
        <v>351</v>
      </c>
      <c r="F2360">
        <v>23</v>
      </c>
      <c r="G2360" t="s">
        <v>352</v>
      </c>
      <c r="H2360">
        <v>22811</v>
      </c>
      <c r="I2360" t="s">
        <v>6518</v>
      </c>
      <c r="J2360" t="s">
        <v>6519</v>
      </c>
      <c r="K2360" t="s">
        <v>6520</v>
      </c>
      <c r="L2360">
        <v>20000110</v>
      </c>
      <c r="M2360" t="s">
        <v>6613</v>
      </c>
      <c r="N2360">
        <v>223523</v>
      </c>
      <c r="P2360">
        <v>2</v>
      </c>
      <c r="Q2360" t="s">
        <v>357</v>
      </c>
      <c r="S2360" t="s">
        <v>835</v>
      </c>
      <c r="X2360" t="s">
        <v>359</v>
      </c>
      <c r="Z2360" t="s">
        <v>360</v>
      </c>
    </row>
    <row r="2361" spans="1:26">
      <c r="A2361" t="s">
        <v>6568</v>
      </c>
      <c r="B2361">
        <v>59911126</v>
      </c>
      <c r="C2361" t="s">
        <v>6566</v>
      </c>
      <c r="D2361" t="s">
        <v>6567</v>
      </c>
      <c r="E2361" t="s">
        <v>351</v>
      </c>
      <c r="F2361">
        <v>23</v>
      </c>
      <c r="G2361" t="s">
        <v>352</v>
      </c>
      <c r="H2361">
        <v>22811</v>
      </c>
      <c r="I2361" t="s">
        <v>6518</v>
      </c>
      <c r="J2361" t="s">
        <v>6519</v>
      </c>
      <c r="K2361" t="s">
        <v>6520</v>
      </c>
      <c r="L2361">
        <v>19990120</v>
      </c>
      <c r="M2361" t="s">
        <v>6568</v>
      </c>
      <c r="N2361">
        <v>223523</v>
      </c>
      <c r="P2361">
        <v>3</v>
      </c>
      <c r="Q2361" t="s">
        <v>357</v>
      </c>
      <c r="S2361" t="s">
        <v>835</v>
      </c>
      <c r="X2361" t="s">
        <v>359</v>
      </c>
      <c r="Z2361" t="s">
        <v>360</v>
      </c>
    </row>
    <row r="2362" spans="1:26">
      <c r="A2362" t="s">
        <v>6583</v>
      </c>
      <c r="B2362">
        <v>60705826</v>
      </c>
      <c r="C2362" t="s">
        <v>6581</v>
      </c>
      <c r="D2362" t="s">
        <v>6582</v>
      </c>
      <c r="E2362" t="s">
        <v>351</v>
      </c>
      <c r="F2362">
        <v>23</v>
      </c>
      <c r="G2362" t="s">
        <v>352</v>
      </c>
      <c r="H2362">
        <v>22811</v>
      </c>
      <c r="I2362" t="s">
        <v>6518</v>
      </c>
      <c r="J2362" t="s">
        <v>6519</v>
      </c>
      <c r="K2362" t="s">
        <v>6520</v>
      </c>
      <c r="L2362">
        <v>20000528</v>
      </c>
      <c r="M2362" t="s">
        <v>6583</v>
      </c>
      <c r="N2362">
        <v>223523</v>
      </c>
      <c r="P2362">
        <v>1</v>
      </c>
      <c r="Q2362" t="s">
        <v>357</v>
      </c>
      <c r="S2362" t="s">
        <v>835</v>
      </c>
      <c r="X2362" t="s">
        <v>359</v>
      </c>
      <c r="Z2362" t="s">
        <v>360</v>
      </c>
    </row>
    <row r="2363" spans="1:26">
      <c r="A2363" t="s">
        <v>6550</v>
      </c>
      <c r="B2363">
        <v>63638430</v>
      </c>
      <c r="C2363" t="s">
        <v>6549</v>
      </c>
      <c r="D2363" t="s">
        <v>5238</v>
      </c>
      <c r="E2363" t="s">
        <v>351</v>
      </c>
      <c r="F2363">
        <v>23</v>
      </c>
      <c r="G2363" t="s">
        <v>352</v>
      </c>
      <c r="H2363">
        <v>22811</v>
      </c>
      <c r="I2363" t="s">
        <v>6518</v>
      </c>
      <c r="J2363" t="s">
        <v>6519</v>
      </c>
      <c r="K2363" t="s">
        <v>6520</v>
      </c>
      <c r="L2363">
        <v>20001003</v>
      </c>
      <c r="M2363" t="s">
        <v>6550</v>
      </c>
      <c r="N2363">
        <v>223523</v>
      </c>
      <c r="P2363">
        <v>1</v>
      </c>
      <c r="Q2363" t="s">
        <v>357</v>
      </c>
      <c r="S2363" t="s">
        <v>835</v>
      </c>
      <c r="X2363" t="s">
        <v>359</v>
      </c>
      <c r="Z2363" t="s">
        <v>360</v>
      </c>
    </row>
    <row r="2364" spans="1:26">
      <c r="A2364" t="s">
        <v>6574</v>
      </c>
      <c r="B2364">
        <v>66341929</v>
      </c>
      <c r="C2364" t="s">
        <v>6572</v>
      </c>
      <c r="D2364" t="s">
        <v>6573</v>
      </c>
      <c r="E2364" t="s">
        <v>351</v>
      </c>
      <c r="F2364">
        <v>23</v>
      </c>
      <c r="G2364" t="s">
        <v>352</v>
      </c>
      <c r="H2364">
        <v>22811</v>
      </c>
      <c r="I2364" t="s">
        <v>6518</v>
      </c>
      <c r="J2364" t="s">
        <v>6519</v>
      </c>
      <c r="K2364" t="s">
        <v>6520</v>
      </c>
      <c r="L2364">
        <v>20000509</v>
      </c>
      <c r="M2364" t="s">
        <v>6574</v>
      </c>
      <c r="N2364">
        <v>223523</v>
      </c>
      <c r="P2364">
        <v>1</v>
      </c>
      <c r="Q2364" t="s">
        <v>357</v>
      </c>
      <c r="S2364" t="s">
        <v>835</v>
      </c>
      <c r="X2364" t="s">
        <v>359</v>
      </c>
      <c r="Z2364" t="s">
        <v>360</v>
      </c>
    </row>
    <row r="2365" spans="1:26">
      <c r="A2365" t="s">
        <v>6545</v>
      </c>
      <c r="B2365">
        <v>72860932</v>
      </c>
      <c r="C2365" t="s">
        <v>6543</v>
      </c>
      <c r="D2365" t="s">
        <v>6544</v>
      </c>
      <c r="E2365" t="s">
        <v>351</v>
      </c>
      <c r="F2365">
        <v>23</v>
      </c>
      <c r="G2365" t="s">
        <v>352</v>
      </c>
      <c r="H2365">
        <v>22811</v>
      </c>
      <c r="I2365" t="s">
        <v>6518</v>
      </c>
      <c r="J2365" t="s">
        <v>6519</v>
      </c>
      <c r="K2365" t="s">
        <v>6520</v>
      </c>
      <c r="L2365">
        <v>20000414</v>
      </c>
      <c r="M2365" t="s">
        <v>6545</v>
      </c>
      <c r="N2365">
        <v>223523</v>
      </c>
      <c r="P2365">
        <v>1</v>
      </c>
      <c r="Q2365" t="s">
        <v>357</v>
      </c>
      <c r="S2365" t="s">
        <v>835</v>
      </c>
      <c r="X2365" t="s">
        <v>359</v>
      </c>
      <c r="Z2365" t="s">
        <v>360</v>
      </c>
    </row>
    <row r="2366" spans="1:26">
      <c r="A2366" t="s">
        <v>6628</v>
      </c>
      <c r="B2366">
        <v>72877637</v>
      </c>
      <c r="C2366" t="s">
        <v>6626</v>
      </c>
      <c r="D2366" t="s">
        <v>6627</v>
      </c>
      <c r="E2366" t="s">
        <v>351</v>
      </c>
      <c r="F2366">
        <v>23</v>
      </c>
      <c r="G2366" t="s">
        <v>352</v>
      </c>
      <c r="H2366">
        <v>22811</v>
      </c>
      <c r="I2366" t="s">
        <v>6518</v>
      </c>
      <c r="J2366" t="s">
        <v>6519</v>
      </c>
      <c r="K2366" t="s">
        <v>6520</v>
      </c>
      <c r="L2366">
        <v>19980825</v>
      </c>
      <c r="M2366" t="s">
        <v>6628</v>
      </c>
      <c r="N2366">
        <v>223523</v>
      </c>
      <c r="P2366">
        <v>3</v>
      </c>
      <c r="Q2366" t="s">
        <v>357</v>
      </c>
      <c r="S2366" t="s">
        <v>835</v>
      </c>
      <c r="X2366" t="s">
        <v>359</v>
      </c>
      <c r="Z2366" t="s">
        <v>360</v>
      </c>
    </row>
    <row r="2367" spans="1:26">
      <c r="A2367" t="s">
        <v>6580</v>
      </c>
      <c r="B2367">
        <v>77160829</v>
      </c>
      <c r="C2367" t="s">
        <v>6578</v>
      </c>
      <c r="D2367" t="s">
        <v>6579</v>
      </c>
      <c r="E2367" t="s">
        <v>351</v>
      </c>
      <c r="F2367">
        <v>23</v>
      </c>
      <c r="G2367" t="s">
        <v>352</v>
      </c>
      <c r="H2367">
        <v>22811</v>
      </c>
      <c r="I2367" t="s">
        <v>6518</v>
      </c>
      <c r="J2367" t="s">
        <v>6519</v>
      </c>
      <c r="K2367" t="s">
        <v>6520</v>
      </c>
      <c r="L2367">
        <v>19980812</v>
      </c>
      <c r="M2367" t="s">
        <v>6580</v>
      </c>
      <c r="N2367">
        <v>223523</v>
      </c>
      <c r="P2367">
        <v>3</v>
      </c>
      <c r="Q2367" t="s">
        <v>357</v>
      </c>
      <c r="S2367" t="s">
        <v>835</v>
      </c>
      <c r="X2367" t="s">
        <v>359</v>
      </c>
      <c r="Z2367" t="s">
        <v>360</v>
      </c>
    </row>
    <row r="2368" spans="1:26">
      <c r="A2368" t="s">
        <v>6527</v>
      </c>
      <c r="B2368">
        <v>83840528</v>
      </c>
      <c r="C2368" t="s">
        <v>6525</v>
      </c>
      <c r="D2368" t="s">
        <v>6526</v>
      </c>
      <c r="E2368" t="s">
        <v>351</v>
      </c>
      <c r="F2368">
        <v>23</v>
      </c>
      <c r="G2368" t="s">
        <v>352</v>
      </c>
      <c r="H2368">
        <v>22811</v>
      </c>
      <c r="I2368" t="s">
        <v>6518</v>
      </c>
      <c r="J2368" t="s">
        <v>6519</v>
      </c>
      <c r="K2368" t="s">
        <v>6520</v>
      </c>
      <c r="L2368">
        <v>20000424</v>
      </c>
      <c r="M2368" t="s">
        <v>6527</v>
      </c>
      <c r="N2368">
        <v>223523</v>
      </c>
      <c r="P2368">
        <v>1</v>
      </c>
      <c r="Q2368" t="s">
        <v>357</v>
      </c>
      <c r="S2368" t="s">
        <v>835</v>
      </c>
      <c r="X2368" t="s">
        <v>359</v>
      </c>
      <c r="Z2368" t="s">
        <v>360</v>
      </c>
    </row>
    <row r="2369" spans="1:26">
      <c r="A2369" t="s">
        <v>6565</v>
      </c>
      <c r="B2369">
        <v>85054426</v>
      </c>
      <c r="C2369" t="s">
        <v>6563</v>
      </c>
      <c r="D2369" t="s">
        <v>6564</v>
      </c>
      <c r="E2369" t="s">
        <v>351</v>
      </c>
      <c r="F2369">
        <v>23</v>
      </c>
      <c r="G2369" t="s">
        <v>352</v>
      </c>
      <c r="H2369">
        <v>22811</v>
      </c>
      <c r="I2369" t="s">
        <v>6518</v>
      </c>
      <c r="J2369" t="s">
        <v>6519</v>
      </c>
      <c r="K2369" t="s">
        <v>6520</v>
      </c>
      <c r="L2369">
        <v>19990422</v>
      </c>
      <c r="M2369" t="s">
        <v>6565</v>
      </c>
      <c r="N2369">
        <v>223523</v>
      </c>
      <c r="P2369">
        <v>2</v>
      </c>
      <c r="Q2369" t="s">
        <v>357</v>
      </c>
      <c r="S2369" t="s">
        <v>835</v>
      </c>
      <c r="X2369" t="s">
        <v>359</v>
      </c>
      <c r="Z2369" t="s">
        <v>360</v>
      </c>
    </row>
    <row r="2370" spans="1:26">
      <c r="A2370" t="s">
        <v>6589</v>
      </c>
      <c r="B2370">
        <v>85054527</v>
      </c>
      <c r="C2370" t="s">
        <v>6587</v>
      </c>
      <c r="D2370" t="s">
        <v>6588</v>
      </c>
      <c r="E2370" t="s">
        <v>351</v>
      </c>
      <c r="F2370">
        <v>23</v>
      </c>
      <c r="G2370" t="s">
        <v>352</v>
      </c>
      <c r="H2370">
        <v>22811</v>
      </c>
      <c r="I2370" t="s">
        <v>6518</v>
      </c>
      <c r="J2370" t="s">
        <v>6519</v>
      </c>
      <c r="K2370" t="s">
        <v>6520</v>
      </c>
      <c r="L2370">
        <v>19991226</v>
      </c>
      <c r="M2370" t="s">
        <v>6589</v>
      </c>
      <c r="N2370">
        <v>223523</v>
      </c>
      <c r="P2370">
        <v>2</v>
      </c>
      <c r="Q2370" t="s">
        <v>357</v>
      </c>
      <c r="S2370" t="s">
        <v>835</v>
      </c>
      <c r="X2370" t="s">
        <v>359</v>
      </c>
      <c r="Z2370" t="s">
        <v>360</v>
      </c>
    </row>
    <row r="2371" spans="1:26">
      <c r="A2371" t="s">
        <v>6595</v>
      </c>
      <c r="B2371">
        <v>85054628</v>
      </c>
      <c r="C2371" t="s">
        <v>6593</v>
      </c>
      <c r="D2371" t="s">
        <v>6594</v>
      </c>
      <c r="E2371" t="s">
        <v>351</v>
      </c>
      <c r="F2371">
        <v>23</v>
      </c>
      <c r="G2371" t="s">
        <v>352</v>
      </c>
      <c r="H2371">
        <v>22811</v>
      </c>
      <c r="I2371" t="s">
        <v>6518</v>
      </c>
      <c r="J2371" t="s">
        <v>6519</v>
      </c>
      <c r="K2371" t="s">
        <v>6520</v>
      </c>
      <c r="L2371">
        <v>19990924</v>
      </c>
      <c r="M2371" t="s">
        <v>6595</v>
      </c>
      <c r="N2371">
        <v>223523</v>
      </c>
      <c r="P2371">
        <v>2</v>
      </c>
      <c r="Q2371" t="s">
        <v>357</v>
      </c>
      <c r="S2371" t="s">
        <v>835</v>
      </c>
      <c r="X2371" t="s">
        <v>359</v>
      </c>
      <c r="Z2371" t="s">
        <v>360</v>
      </c>
    </row>
    <row r="2372" spans="1:26">
      <c r="A2372" t="s">
        <v>6542</v>
      </c>
      <c r="B2372">
        <v>96904129</v>
      </c>
      <c r="C2372" t="s">
        <v>6540</v>
      </c>
      <c r="D2372" t="s">
        <v>6541</v>
      </c>
      <c r="E2372" t="s">
        <v>351</v>
      </c>
      <c r="F2372">
        <v>23</v>
      </c>
      <c r="G2372" t="s">
        <v>352</v>
      </c>
      <c r="H2372">
        <v>22811</v>
      </c>
      <c r="I2372" t="s">
        <v>6518</v>
      </c>
      <c r="J2372" t="s">
        <v>6519</v>
      </c>
      <c r="K2372" t="s">
        <v>6520</v>
      </c>
      <c r="L2372">
        <v>20000418</v>
      </c>
      <c r="M2372" t="s">
        <v>6542</v>
      </c>
      <c r="N2372">
        <v>223523</v>
      </c>
      <c r="P2372">
        <v>1</v>
      </c>
      <c r="Q2372" t="s">
        <v>357</v>
      </c>
      <c r="S2372" t="s">
        <v>835</v>
      </c>
      <c r="X2372" t="s">
        <v>359</v>
      </c>
      <c r="Z2372" t="s">
        <v>360</v>
      </c>
    </row>
    <row r="2373" spans="1:26">
      <c r="A2373" t="s">
        <v>6553</v>
      </c>
      <c r="B2373">
        <v>96905029</v>
      </c>
      <c r="C2373" t="s">
        <v>6551</v>
      </c>
      <c r="D2373" t="s">
        <v>6552</v>
      </c>
      <c r="E2373" t="s">
        <v>351</v>
      </c>
      <c r="F2373">
        <v>23</v>
      </c>
      <c r="G2373" t="s">
        <v>352</v>
      </c>
      <c r="H2373">
        <v>22811</v>
      </c>
      <c r="I2373" t="s">
        <v>6518</v>
      </c>
      <c r="J2373" t="s">
        <v>6519</v>
      </c>
      <c r="K2373" t="s">
        <v>6520</v>
      </c>
      <c r="L2373">
        <v>20001030</v>
      </c>
      <c r="M2373" t="s">
        <v>6553</v>
      </c>
      <c r="N2373">
        <v>223523</v>
      </c>
      <c r="P2373">
        <v>1</v>
      </c>
      <c r="Q2373" t="s">
        <v>357</v>
      </c>
      <c r="S2373" t="s">
        <v>835</v>
      </c>
      <c r="X2373" t="s">
        <v>359</v>
      </c>
      <c r="Z2373" t="s">
        <v>360</v>
      </c>
    </row>
    <row r="2374" spans="1:26">
      <c r="A2374" t="s">
        <v>6025</v>
      </c>
      <c r="B2374">
        <v>39750024</v>
      </c>
      <c r="C2374" t="s">
        <v>6023</v>
      </c>
      <c r="D2374" t="s">
        <v>6024</v>
      </c>
      <c r="E2374" t="s">
        <v>393</v>
      </c>
      <c r="F2374">
        <v>23</v>
      </c>
      <c r="G2374" t="s">
        <v>352</v>
      </c>
      <c r="H2374">
        <v>22812</v>
      </c>
      <c r="I2374" t="s">
        <v>6019</v>
      </c>
      <c r="J2374" t="s">
        <v>6020</v>
      </c>
      <c r="K2374" t="s">
        <v>6021</v>
      </c>
      <c r="L2374">
        <v>19980509</v>
      </c>
      <c r="M2374" t="s">
        <v>6025</v>
      </c>
      <c r="N2374">
        <v>223524</v>
      </c>
      <c r="P2374">
        <v>3</v>
      </c>
      <c r="Q2374" t="s">
        <v>357</v>
      </c>
      <c r="S2374" t="s">
        <v>835</v>
      </c>
      <c r="X2374" t="s">
        <v>359</v>
      </c>
      <c r="Z2374" t="s">
        <v>360</v>
      </c>
    </row>
    <row r="2375" spans="1:26">
      <c r="A2375" t="s">
        <v>6037</v>
      </c>
      <c r="B2375">
        <v>39851329</v>
      </c>
      <c r="C2375" t="s">
        <v>6035</v>
      </c>
      <c r="D2375" t="s">
        <v>6036</v>
      </c>
      <c r="E2375" t="s">
        <v>393</v>
      </c>
      <c r="F2375">
        <v>23</v>
      </c>
      <c r="G2375" t="s">
        <v>352</v>
      </c>
      <c r="H2375">
        <v>22812</v>
      </c>
      <c r="I2375" t="s">
        <v>6019</v>
      </c>
      <c r="J2375" t="s">
        <v>6020</v>
      </c>
      <c r="K2375" t="s">
        <v>6021</v>
      </c>
      <c r="L2375">
        <v>19990114</v>
      </c>
      <c r="M2375" t="s">
        <v>6037</v>
      </c>
      <c r="N2375">
        <v>223524</v>
      </c>
      <c r="P2375">
        <v>3</v>
      </c>
      <c r="Q2375" t="s">
        <v>357</v>
      </c>
      <c r="S2375" t="s">
        <v>835</v>
      </c>
      <c r="X2375" t="s">
        <v>359</v>
      </c>
      <c r="Z2375" t="s">
        <v>360</v>
      </c>
    </row>
    <row r="2376" spans="1:26">
      <c r="A2376" t="s">
        <v>6022</v>
      </c>
      <c r="B2376">
        <v>45539834</v>
      </c>
      <c r="C2376" t="s">
        <v>6017</v>
      </c>
      <c r="D2376" t="s">
        <v>6018</v>
      </c>
      <c r="E2376" t="s">
        <v>393</v>
      </c>
      <c r="F2376">
        <v>23</v>
      </c>
      <c r="G2376" t="s">
        <v>352</v>
      </c>
      <c r="H2376">
        <v>22812</v>
      </c>
      <c r="I2376" t="s">
        <v>6019</v>
      </c>
      <c r="J2376" t="s">
        <v>6020</v>
      </c>
      <c r="K2376" t="s">
        <v>6021</v>
      </c>
      <c r="L2376">
        <v>19990512</v>
      </c>
      <c r="M2376" t="s">
        <v>6022</v>
      </c>
      <c r="N2376">
        <v>223524</v>
      </c>
      <c r="P2376">
        <v>2</v>
      </c>
      <c r="Q2376" t="s">
        <v>357</v>
      </c>
      <c r="S2376" t="s">
        <v>835</v>
      </c>
      <c r="X2376" t="s">
        <v>359</v>
      </c>
      <c r="Z2376" t="s">
        <v>360</v>
      </c>
    </row>
    <row r="2377" spans="1:26">
      <c r="A2377" t="s">
        <v>6031</v>
      </c>
      <c r="B2377">
        <v>76048934</v>
      </c>
      <c r="C2377" t="s">
        <v>6029</v>
      </c>
      <c r="D2377" t="s">
        <v>6030</v>
      </c>
      <c r="E2377" t="s">
        <v>393</v>
      </c>
      <c r="F2377">
        <v>23</v>
      </c>
      <c r="G2377" t="s">
        <v>352</v>
      </c>
      <c r="H2377">
        <v>22812</v>
      </c>
      <c r="I2377" t="s">
        <v>6019</v>
      </c>
      <c r="J2377" t="s">
        <v>6020</v>
      </c>
      <c r="K2377" t="s">
        <v>6021</v>
      </c>
      <c r="L2377">
        <v>19980922</v>
      </c>
      <c r="M2377" t="s">
        <v>6031</v>
      </c>
      <c r="N2377">
        <v>223524</v>
      </c>
      <c r="P2377">
        <v>3</v>
      </c>
      <c r="Q2377" t="s">
        <v>357</v>
      </c>
      <c r="S2377" t="s">
        <v>835</v>
      </c>
      <c r="X2377" t="s">
        <v>359</v>
      </c>
      <c r="Z2377" t="s">
        <v>360</v>
      </c>
    </row>
    <row r="2378" spans="1:26">
      <c r="A2378" t="s">
        <v>6028</v>
      </c>
      <c r="B2378">
        <v>89188943</v>
      </c>
      <c r="C2378" t="s">
        <v>6026</v>
      </c>
      <c r="D2378" t="s">
        <v>6027</v>
      </c>
      <c r="E2378" t="s">
        <v>393</v>
      </c>
      <c r="F2378">
        <v>23</v>
      </c>
      <c r="G2378" t="s">
        <v>352</v>
      </c>
      <c r="H2378">
        <v>22812</v>
      </c>
      <c r="I2378" t="s">
        <v>6019</v>
      </c>
      <c r="J2378" t="s">
        <v>6020</v>
      </c>
      <c r="K2378" t="s">
        <v>6021</v>
      </c>
      <c r="L2378">
        <v>19990425</v>
      </c>
      <c r="M2378" t="s">
        <v>6028</v>
      </c>
      <c r="N2378">
        <v>223524</v>
      </c>
      <c r="P2378">
        <v>2</v>
      </c>
      <c r="Q2378" t="s">
        <v>357</v>
      </c>
      <c r="S2378" t="s">
        <v>835</v>
      </c>
      <c r="X2378" t="s">
        <v>359</v>
      </c>
      <c r="Z2378" t="s">
        <v>360</v>
      </c>
    </row>
    <row r="2379" spans="1:26">
      <c r="A2379" t="s">
        <v>6034</v>
      </c>
      <c r="B2379">
        <v>89192130</v>
      </c>
      <c r="C2379" t="s">
        <v>6032</v>
      </c>
      <c r="D2379" t="s">
        <v>6033</v>
      </c>
      <c r="E2379" t="s">
        <v>393</v>
      </c>
      <c r="F2379">
        <v>23</v>
      </c>
      <c r="G2379" t="s">
        <v>352</v>
      </c>
      <c r="H2379">
        <v>22812</v>
      </c>
      <c r="I2379" t="s">
        <v>6019</v>
      </c>
      <c r="J2379" t="s">
        <v>6020</v>
      </c>
      <c r="K2379" t="s">
        <v>6021</v>
      </c>
      <c r="L2379">
        <v>20000122</v>
      </c>
      <c r="M2379" t="s">
        <v>6034</v>
      </c>
      <c r="N2379">
        <v>223524</v>
      </c>
      <c r="P2379">
        <v>2</v>
      </c>
      <c r="Q2379" t="s">
        <v>357</v>
      </c>
      <c r="S2379" t="s">
        <v>835</v>
      </c>
      <c r="X2379" t="s">
        <v>359</v>
      </c>
      <c r="Z2379" t="s">
        <v>360</v>
      </c>
    </row>
    <row r="2380" spans="1:26">
      <c r="A2380" t="s">
        <v>6043</v>
      </c>
      <c r="B2380">
        <v>89196134</v>
      </c>
      <c r="C2380" t="s">
        <v>6041</v>
      </c>
      <c r="D2380" t="s">
        <v>6042</v>
      </c>
      <c r="E2380" t="s">
        <v>393</v>
      </c>
      <c r="F2380">
        <v>23</v>
      </c>
      <c r="G2380" t="s">
        <v>352</v>
      </c>
      <c r="H2380">
        <v>22812</v>
      </c>
      <c r="I2380" t="s">
        <v>6019</v>
      </c>
      <c r="J2380" t="s">
        <v>6020</v>
      </c>
      <c r="K2380" t="s">
        <v>6021</v>
      </c>
      <c r="L2380">
        <v>20000129</v>
      </c>
      <c r="M2380" t="s">
        <v>6043</v>
      </c>
      <c r="N2380">
        <v>223524</v>
      </c>
      <c r="P2380">
        <v>2</v>
      </c>
      <c r="Q2380" t="s">
        <v>357</v>
      </c>
      <c r="S2380" t="s">
        <v>835</v>
      </c>
      <c r="X2380" t="s">
        <v>359</v>
      </c>
      <c r="Z2380" t="s">
        <v>360</v>
      </c>
    </row>
    <row r="2381" spans="1:26">
      <c r="A2381" t="s">
        <v>6040</v>
      </c>
      <c r="B2381">
        <v>89197236</v>
      </c>
      <c r="C2381" t="s">
        <v>6038</v>
      </c>
      <c r="D2381" t="s">
        <v>6039</v>
      </c>
      <c r="E2381" t="s">
        <v>393</v>
      </c>
      <c r="F2381">
        <v>23</v>
      </c>
      <c r="G2381" t="s">
        <v>352</v>
      </c>
      <c r="H2381">
        <v>22812</v>
      </c>
      <c r="I2381" t="s">
        <v>6019</v>
      </c>
      <c r="J2381" t="s">
        <v>6020</v>
      </c>
      <c r="K2381" t="s">
        <v>6021</v>
      </c>
      <c r="L2381">
        <v>20000313</v>
      </c>
      <c r="M2381" t="s">
        <v>6040</v>
      </c>
      <c r="N2381">
        <v>223524</v>
      </c>
      <c r="P2381">
        <v>2</v>
      </c>
      <c r="Q2381" t="s">
        <v>357</v>
      </c>
      <c r="S2381" t="s">
        <v>835</v>
      </c>
      <c r="X2381" t="s">
        <v>359</v>
      </c>
      <c r="Z2381" t="s">
        <v>360</v>
      </c>
    </row>
    <row r="2382" spans="1:26">
      <c r="A2382" t="s">
        <v>7289</v>
      </c>
      <c r="B2382">
        <v>45864835</v>
      </c>
      <c r="C2382" t="s">
        <v>7287</v>
      </c>
      <c r="D2382" t="s">
        <v>7288</v>
      </c>
      <c r="E2382" t="s">
        <v>393</v>
      </c>
      <c r="F2382">
        <v>23</v>
      </c>
      <c r="G2382" t="s">
        <v>352</v>
      </c>
      <c r="H2382">
        <v>22813</v>
      </c>
      <c r="I2382" t="s">
        <v>7162</v>
      </c>
      <c r="J2382" t="s">
        <v>7163</v>
      </c>
      <c r="K2382" t="s">
        <v>7164</v>
      </c>
      <c r="L2382">
        <v>19980706</v>
      </c>
      <c r="M2382" t="s">
        <v>7289</v>
      </c>
      <c r="N2382">
        <v>223525</v>
      </c>
      <c r="P2382">
        <v>3</v>
      </c>
      <c r="Q2382" t="s">
        <v>357</v>
      </c>
      <c r="S2382" t="s">
        <v>358</v>
      </c>
      <c r="X2382" t="s">
        <v>359</v>
      </c>
      <c r="Z2382" t="s">
        <v>360</v>
      </c>
    </row>
    <row r="2383" spans="1:26">
      <c r="A2383" t="s">
        <v>7286</v>
      </c>
      <c r="B2383">
        <v>45877132</v>
      </c>
      <c r="C2383" t="s">
        <v>7284</v>
      </c>
      <c r="D2383" t="s">
        <v>7285</v>
      </c>
      <c r="E2383" t="s">
        <v>393</v>
      </c>
      <c r="F2383">
        <v>23</v>
      </c>
      <c r="G2383" t="s">
        <v>352</v>
      </c>
      <c r="H2383">
        <v>22813</v>
      </c>
      <c r="I2383" t="s">
        <v>7162</v>
      </c>
      <c r="J2383" t="s">
        <v>7163</v>
      </c>
      <c r="K2383" t="s">
        <v>7164</v>
      </c>
      <c r="L2383">
        <v>19980716</v>
      </c>
      <c r="M2383" t="s">
        <v>7286</v>
      </c>
      <c r="N2383">
        <v>223525</v>
      </c>
      <c r="P2383">
        <v>3</v>
      </c>
      <c r="Q2383" t="s">
        <v>357</v>
      </c>
      <c r="S2383" t="s">
        <v>358</v>
      </c>
      <c r="X2383" t="s">
        <v>359</v>
      </c>
      <c r="Z2383" t="s">
        <v>360</v>
      </c>
    </row>
    <row r="2384" spans="1:26">
      <c r="A2384" t="s">
        <v>7331</v>
      </c>
      <c r="B2384">
        <v>45958738</v>
      </c>
      <c r="C2384" t="s">
        <v>7329</v>
      </c>
      <c r="D2384" t="s">
        <v>7330</v>
      </c>
      <c r="E2384" t="s">
        <v>393</v>
      </c>
      <c r="F2384">
        <v>23</v>
      </c>
      <c r="G2384" t="s">
        <v>352</v>
      </c>
      <c r="H2384">
        <v>22813</v>
      </c>
      <c r="I2384" t="s">
        <v>7162</v>
      </c>
      <c r="J2384" t="s">
        <v>7163</v>
      </c>
      <c r="K2384" t="s">
        <v>7164</v>
      </c>
      <c r="L2384">
        <v>19980730</v>
      </c>
      <c r="M2384" t="s">
        <v>7331</v>
      </c>
      <c r="N2384">
        <v>223525</v>
      </c>
      <c r="P2384">
        <v>3</v>
      </c>
      <c r="Q2384" t="s">
        <v>357</v>
      </c>
      <c r="S2384" t="s">
        <v>358</v>
      </c>
      <c r="X2384" t="s">
        <v>359</v>
      </c>
      <c r="Z2384" t="s">
        <v>360</v>
      </c>
    </row>
    <row r="2385" spans="1:26">
      <c r="A2385" t="s">
        <v>7319</v>
      </c>
      <c r="B2385">
        <v>48985741</v>
      </c>
      <c r="C2385" t="s">
        <v>7317</v>
      </c>
      <c r="D2385" t="s">
        <v>7318</v>
      </c>
      <c r="E2385" t="s">
        <v>393</v>
      </c>
      <c r="F2385">
        <v>23</v>
      </c>
      <c r="G2385" t="s">
        <v>352</v>
      </c>
      <c r="H2385">
        <v>22813</v>
      </c>
      <c r="I2385" t="s">
        <v>7162</v>
      </c>
      <c r="J2385" t="s">
        <v>7163</v>
      </c>
      <c r="K2385" t="s">
        <v>7164</v>
      </c>
      <c r="L2385">
        <v>20000204</v>
      </c>
      <c r="M2385" t="s">
        <v>7319</v>
      </c>
      <c r="N2385">
        <v>223525</v>
      </c>
      <c r="P2385">
        <v>2</v>
      </c>
      <c r="Q2385" t="s">
        <v>357</v>
      </c>
      <c r="S2385" t="s">
        <v>358</v>
      </c>
      <c r="X2385" t="s">
        <v>359</v>
      </c>
      <c r="Z2385" t="s">
        <v>360</v>
      </c>
    </row>
    <row r="2386" spans="1:26">
      <c r="A2386" t="s">
        <v>7204</v>
      </c>
      <c r="B2386">
        <v>50723320</v>
      </c>
      <c r="C2386" t="s">
        <v>7202</v>
      </c>
      <c r="D2386" t="s">
        <v>7203</v>
      </c>
      <c r="E2386" t="s">
        <v>393</v>
      </c>
      <c r="F2386">
        <v>23</v>
      </c>
      <c r="G2386" t="s">
        <v>352</v>
      </c>
      <c r="H2386">
        <v>22813</v>
      </c>
      <c r="I2386" t="s">
        <v>7162</v>
      </c>
      <c r="J2386" t="s">
        <v>7163</v>
      </c>
      <c r="K2386" t="s">
        <v>7164</v>
      </c>
      <c r="L2386">
        <v>20000110</v>
      </c>
      <c r="M2386" t="s">
        <v>7204</v>
      </c>
      <c r="N2386">
        <v>223525</v>
      </c>
      <c r="P2386">
        <v>2</v>
      </c>
      <c r="Q2386" t="s">
        <v>357</v>
      </c>
      <c r="S2386" t="s">
        <v>358</v>
      </c>
      <c r="X2386" t="s">
        <v>359</v>
      </c>
      <c r="Z2386" t="s">
        <v>360</v>
      </c>
    </row>
    <row r="2387" spans="1:26">
      <c r="A2387" t="s">
        <v>7337</v>
      </c>
      <c r="B2387">
        <v>50986331</v>
      </c>
      <c r="C2387" t="s">
        <v>7335</v>
      </c>
      <c r="D2387" t="s">
        <v>7336</v>
      </c>
      <c r="E2387" t="s">
        <v>393</v>
      </c>
      <c r="F2387">
        <v>23</v>
      </c>
      <c r="G2387" t="s">
        <v>352</v>
      </c>
      <c r="H2387">
        <v>22813</v>
      </c>
      <c r="I2387" t="s">
        <v>7162</v>
      </c>
      <c r="J2387" t="s">
        <v>7163</v>
      </c>
      <c r="K2387" t="s">
        <v>7164</v>
      </c>
      <c r="L2387">
        <v>20000301</v>
      </c>
      <c r="M2387" t="s">
        <v>7337</v>
      </c>
      <c r="N2387">
        <v>223525</v>
      </c>
      <c r="P2387">
        <v>2</v>
      </c>
      <c r="Q2387" t="s">
        <v>357</v>
      </c>
      <c r="S2387" t="s">
        <v>358</v>
      </c>
      <c r="X2387" t="s">
        <v>359</v>
      </c>
      <c r="Z2387" t="s">
        <v>360</v>
      </c>
    </row>
    <row r="2388" spans="1:26">
      <c r="A2388" t="s">
        <v>7352</v>
      </c>
      <c r="B2388">
        <v>59911833</v>
      </c>
      <c r="C2388" t="s">
        <v>7350</v>
      </c>
      <c r="D2388" t="s">
        <v>7351</v>
      </c>
      <c r="E2388" t="s">
        <v>393</v>
      </c>
      <c r="F2388">
        <v>23</v>
      </c>
      <c r="G2388" t="s">
        <v>352</v>
      </c>
      <c r="H2388">
        <v>22813</v>
      </c>
      <c r="I2388" t="s">
        <v>7162</v>
      </c>
      <c r="J2388" t="s">
        <v>7163</v>
      </c>
      <c r="K2388" t="s">
        <v>7164</v>
      </c>
      <c r="L2388">
        <v>19981007</v>
      </c>
      <c r="M2388" t="s">
        <v>7352</v>
      </c>
      <c r="N2388">
        <v>223525</v>
      </c>
      <c r="P2388">
        <v>3</v>
      </c>
      <c r="Q2388" t="s">
        <v>357</v>
      </c>
      <c r="S2388" t="s">
        <v>358</v>
      </c>
      <c r="X2388" t="s">
        <v>359</v>
      </c>
      <c r="Z2388" t="s">
        <v>360</v>
      </c>
    </row>
    <row r="2389" spans="1:26">
      <c r="A2389" t="s">
        <v>7328</v>
      </c>
      <c r="B2389">
        <v>87573232</v>
      </c>
      <c r="C2389" t="s">
        <v>7326</v>
      </c>
      <c r="D2389" t="s">
        <v>7327</v>
      </c>
      <c r="E2389" t="s">
        <v>393</v>
      </c>
      <c r="F2389">
        <v>23</v>
      </c>
      <c r="G2389" t="s">
        <v>352</v>
      </c>
      <c r="H2389">
        <v>22813</v>
      </c>
      <c r="I2389" t="s">
        <v>7162</v>
      </c>
      <c r="J2389" t="s">
        <v>7163</v>
      </c>
      <c r="K2389" t="s">
        <v>7164</v>
      </c>
      <c r="L2389">
        <v>20000208</v>
      </c>
      <c r="M2389" t="s">
        <v>7328</v>
      </c>
      <c r="N2389">
        <v>223525</v>
      </c>
      <c r="P2389">
        <v>2</v>
      </c>
      <c r="Q2389" t="s">
        <v>357</v>
      </c>
      <c r="S2389" t="s">
        <v>358</v>
      </c>
      <c r="X2389" t="s">
        <v>359</v>
      </c>
      <c r="Z2389" t="s">
        <v>360</v>
      </c>
    </row>
    <row r="2390" spans="1:26">
      <c r="A2390" t="s">
        <v>7245</v>
      </c>
      <c r="B2390">
        <v>29815833</v>
      </c>
      <c r="C2390" t="s">
        <v>7243</v>
      </c>
      <c r="D2390" t="s">
        <v>7244</v>
      </c>
      <c r="E2390" t="s">
        <v>351</v>
      </c>
      <c r="F2390">
        <v>23</v>
      </c>
      <c r="G2390" t="s">
        <v>352</v>
      </c>
      <c r="H2390">
        <v>22813</v>
      </c>
      <c r="I2390" t="s">
        <v>7162</v>
      </c>
      <c r="J2390" t="s">
        <v>7163</v>
      </c>
      <c r="K2390" t="s">
        <v>7164</v>
      </c>
      <c r="L2390">
        <v>19980428</v>
      </c>
      <c r="M2390" t="s">
        <v>7245</v>
      </c>
      <c r="N2390">
        <v>223525</v>
      </c>
      <c r="P2390">
        <v>3</v>
      </c>
      <c r="Q2390" t="s">
        <v>357</v>
      </c>
      <c r="S2390" t="s">
        <v>358</v>
      </c>
      <c r="X2390" t="s">
        <v>359</v>
      </c>
      <c r="Z2390" t="s">
        <v>360</v>
      </c>
    </row>
    <row r="2391" spans="1:26">
      <c r="A2391" t="s">
        <v>7256</v>
      </c>
      <c r="B2391">
        <v>39794335</v>
      </c>
      <c r="C2391" t="s">
        <v>7254</v>
      </c>
      <c r="D2391" t="s">
        <v>7255</v>
      </c>
      <c r="E2391" t="s">
        <v>351</v>
      </c>
      <c r="F2391">
        <v>23</v>
      </c>
      <c r="G2391" t="s">
        <v>352</v>
      </c>
      <c r="H2391">
        <v>22813</v>
      </c>
      <c r="I2391" t="s">
        <v>7162</v>
      </c>
      <c r="J2391" t="s">
        <v>7163</v>
      </c>
      <c r="K2391" t="s">
        <v>7164</v>
      </c>
      <c r="L2391">
        <v>19980722</v>
      </c>
      <c r="M2391" t="s">
        <v>7256</v>
      </c>
      <c r="N2391">
        <v>223525</v>
      </c>
      <c r="P2391">
        <v>3</v>
      </c>
      <c r="Q2391" t="s">
        <v>357</v>
      </c>
      <c r="S2391" t="s">
        <v>358</v>
      </c>
      <c r="X2391" t="s">
        <v>359</v>
      </c>
      <c r="Z2391" t="s">
        <v>360</v>
      </c>
    </row>
    <row r="2392" spans="1:26">
      <c r="A2392" t="s">
        <v>7225</v>
      </c>
      <c r="B2392">
        <v>39816128</v>
      </c>
      <c r="C2392" t="s">
        <v>7223</v>
      </c>
      <c r="D2392" t="s">
        <v>7224</v>
      </c>
      <c r="E2392" t="s">
        <v>351</v>
      </c>
      <c r="F2392">
        <v>23</v>
      </c>
      <c r="G2392" t="s">
        <v>352</v>
      </c>
      <c r="H2392">
        <v>22813</v>
      </c>
      <c r="I2392" t="s">
        <v>7162</v>
      </c>
      <c r="J2392" t="s">
        <v>7163</v>
      </c>
      <c r="K2392" t="s">
        <v>7164</v>
      </c>
      <c r="L2392">
        <v>19980906</v>
      </c>
      <c r="M2392" t="s">
        <v>7225</v>
      </c>
      <c r="N2392">
        <v>223525</v>
      </c>
      <c r="P2392">
        <v>3</v>
      </c>
      <c r="Q2392" t="s">
        <v>357</v>
      </c>
      <c r="S2392" t="s">
        <v>358</v>
      </c>
      <c r="X2392" t="s">
        <v>359</v>
      </c>
      <c r="Z2392" t="s">
        <v>360</v>
      </c>
    </row>
    <row r="2393" spans="1:26">
      <c r="A2393" t="s">
        <v>7250</v>
      </c>
      <c r="B2393">
        <v>39866335</v>
      </c>
      <c r="C2393" t="s">
        <v>7249</v>
      </c>
      <c r="D2393" t="s">
        <v>608</v>
      </c>
      <c r="E2393" t="s">
        <v>351</v>
      </c>
      <c r="F2393">
        <v>23</v>
      </c>
      <c r="G2393" t="s">
        <v>352</v>
      </c>
      <c r="H2393">
        <v>22813</v>
      </c>
      <c r="I2393" t="s">
        <v>7162</v>
      </c>
      <c r="J2393" t="s">
        <v>7163</v>
      </c>
      <c r="K2393" t="s">
        <v>7164</v>
      </c>
      <c r="L2393">
        <v>19980408</v>
      </c>
      <c r="M2393" t="s">
        <v>7250</v>
      </c>
      <c r="N2393">
        <v>223525</v>
      </c>
      <c r="P2393">
        <v>3</v>
      </c>
      <c r="Q2393" t="s">
        <v>357</v>
      </c>
      <c r="S2393" t="s">
        <v>358</v>
      </c>
      <c r="X2393" t="s">
        <v>359</v>
      </c>
      <c r="Z2393" t="s">
        <v>360</v>
      </c>
    </row>
    <row r="2394" spans="1:26">
      <c r="A2394" t="s">
        <v>7248</v>
      </c>
      <c r="B2394">
        <v>39970432</v>
      </c>
      <c r="C2394" t="s">
        <v>7246</v>
      </c>
      <c r="D2394" t="s">
        <v>7247</v>
      </c>
      <c r="E2394" t="s">
        <v>351</v>
      </c>
      <c r="F2394">
        <v>23</v>
      </c>
      <c r="G2394" t="s">
        <v>352</v>
      </c>
      <c r="H2394">
        <v>22813</v>
      </c>
      <c r="I2394" t="s">
        <v>7162</v>
      </c>
      <c r="J2394" t="s">
        <v>7163</v>
      </c>
      <c r="K2394" t="s">
        <v>7164</v>
      </c>
      <c r="L2394">
        <v>19990308</v>
      </c>
      <c r="M2394" t="s">
        <v>7248</v>
      </c>
      <c r="N2394">
        <v>223525</v>
      </c>
      <c r="P2394">
        <v>3</v>
      </c>
      <c r="Q2394" t="s">
        <v>357</v>
      </c>
      <c r="S2394" t="s">
        <v>358</v>
      </c>
      <c r="X2394" t="s">
        <v>359</v>
      </c>
      <c r="Z2394" t="s">
        <v>360</v>
      </c>
    </row>
    <row r="2395" spans="1:26">
      <c r="A2395" t="s">
        <v>7340</v>
      </c>
      <c r="B2395">
        <v>45738229</v>
      </c>
      <c r="C2395" t="s">
        <v>7338</v>
      </c>
      <c r="D2395" t="s">
        <v>7339</v>
      </c>
      <c r="E2395" t="s">
        <v>351</v>
      </c>
      <c r="F2395">
        <v>23</v>
      </c>
      <c r="G2395" t="s">
        <v>352</v>
      </c>
      <c r="H2395">
        <v>22813</v>
      </c>
      <c r="I2395" t="s">
        <v>7162</v>
      </c>
      <c r="J2395" t="s">
        <v>7163</v>
      </c>
      <c r="K2395" t="s">
        <v>7164</v>
      </c>
      <c r="L2395">
        <v>19981127</v>
      </c>
      <c r="M2395" t="s">
        <v>7340</v>
      </c>
      <c r="N2395">
        <v>223525</v>
      </c>
      <c r="P2395">
        <v>3</v>
      </c>
      <c r="Q2395" t="s">
        <v>357</v>
      </c>
      <c r="S2395" t="s">
        <v>358</v>
      </c>
      <c r="X2395" t="s">
        <v>359</v>
      </c>
      <c r="Z2395" t="s">
        <v>360</v>
      </c>
    </row>
    <row r="2396" spans="1:26">
      <c r="A2396" t="s">
        <v>7364</v>
      </c>
      <c r="B2396">
        <v>45791127</v>
      </c>
      <c r="C2396" t="s">
        <v>7362</v>
      </c>
      <c r="D2396" t="s">
        <v>7363</v>
      </c>
      <c r="E2396" t="s">
        <v>351</v>
      </c>
      <c r="F2396">
        <v>23</v>
      </c>
      <c r="G2396" t="s">
        <v>352</v>
      </c>
      <c r="H2396">
        <v>22813</v>
      </c>
      <c r="I2396" t="s">
        <v>7162</v>
      </c>
      <c r="J2396" t="s">
        <v>7163</v>
      </c>
      <c r="K2396" t="s">
        <v>7164</v>
      </c>
      <c r="L2396">
        <v>19980422</v>
      </c>
      <c r="M2396" t="s">
        <v>7364</v>
      </c>
      <c r="N2396">
        <v>223525</v>
      </c>
      <c r="P2396">
        <v>3</v>
      </c>
      <c r="Q2396" t="s">
        <v>357</v>
      </c>
      <c r="S2396" t="s">
        <v>358</v>
      </c>
      <c r="X2396" t="s">
        <v>359</v>
      </c>
      <c r="Z2396" t="s">
        <v>360</v>
      </c>
    </row>
    <row r="2397" spans="1:26">
      <c r="A2397" t="s">
        <v>7262</v>
      </c>
      <c r="B2397">
        <v>45791228</v>
      </c>
      <c r="C2397" t="s">
        <v>7260</v>
      </c>
      <c r="D2397" t="s">
        <v>7261</v>
      </c>
      <c r="E2397" t="s">
        <v>351</v>
      </c>
      <c r="F2397">
        <v>23</v>
      </c>
      <c r="G2397" t="s">
        <v>352</v>
      </c>
      <c r="H2397">
        <v>22813</v>
      </c>
      <c r="I2397" t="s">
        <v>7162</v>
      </c>
      <c r="J2397" t="s">
        <v>7163</v>
      </c>
      <c r="K2397" t="s">
        <v>7164</v>
      </c>
      <c r="L2397">
        <v>19980423</v>
      </c>
      <c r="M2397" t="s">
        <v>7262</v>
      </c>
      <c r="N2397">
        <v>223525</v>
      </c>
      <c r="P2397">
        <v>3</v>
      </c>
      <c r="Q2397" t="s">
        <v>357</v>
      </c>
      <c r="S2397" t="s">
        <v>358</v>
      </c>
      <c r="X2397" t="s">
        <v>359</v>
      </c>
      <c r="Z2397" t="s">
        <v>360</v>
      </c>
    </row>
    <row r="2398" spans="1:26">
      <c r="A2398" t="s">
        <v>7295</v>
      </c>
      <c r="B2398">
        <v>47056325</v>
      </c>
      <c r="C2398" t="s">
        <v>7293</v>
      </c>
      <c r="D2398" t="s">
        <v>7294</v>
      </c>
      <c r="E2398" t="s">
        <v>351</v>
      </c>
      <c r="F2398">
        <v>23</v>
      </c>
      <c r="G2398" t="s">
        <v>352</v>
      </c>
      <c r="H2398">
        <v>22813</v>
      </c>
      <c r="I2398" t="s">
        <v>7162</v>
      </c>
      <c r="J2398" t="s">
        <v>7163</v>
      </c>
      <c r="K2398" t="s">
        <v>7164</v>
      </c>
      <c r="L2398">
        <v>19980416</v>
      </c>
      <c r="M2398" t="s">
        <v>7295</v>
      </c>
      <c r="N2398">
        <v>223525</v>
      </c>
      <c r="P2398">
        <v>3</v>
      </c>
      <c r="Q2398" t="s">
        <v>357</v>
      </c>
      <c r="S2398" t="s">
        <v>358</v>
      </c>
      <c r="X2398" t="s">
        <v>359</v>
      </c>
      <c r="Z2398" t="s">
        <v>360</v>
      </c>
    </row>
    <row r="2399" spans="1:26">
      <c r="A2399" t="s">
        <v>7310</v>
      </c>
      <c r="B2399">
        <v>48214827</v>
      </c>
      <c r="C2399" t="s">
        <v>7308</v>
      </c>
      <c r="D2399" t="s">
        <v>7309</v>
      </c>
      <c r="E2399" t="s">
        <v>351</v>
      </c>
      <c r="F2399">
        <v>23</v>
      </c>
      <c r="G2399" t="s">
        <v>352</v>
      </c>
      <c r="H2399">
        <v>22813</v>
      </c>
      <c r="I2399" t="s">
        <v>7162</v>
      </c>
      <c r="J2399" t="s">
        <v>7163</v>
      </c>
      <c r="K2399" t="s">
        <v>7164</v>
      </c>
      <c r="L2399">
        <v>19990424</v>
      </c>
      <c r="M2399" t="s">
        <v>7310</v>
      </c>
      <c r="N2399">
        <v>223525</v>
      </c>
      <c r="P2399">
        <v>2</v>
      </c>
      <c r="Q2399" t="s">
        <v>357</v>
      </c>
      <c r="S2399" t="s">
        <v>358</v>
      </c>
      <c r="X2399" t="s">
        <v>359</v>
      </c>
      <c r="Z2399" t="s">
        <v>360</v>
      </c>
    </row>
    <row r="2400" spans="1:26">
      <c r="A2400" t="s">
        <v>7304</v>
      </c>
      <c r="B2400">
        <v>49228833</v>
      </c>
      <c r="C2400" t="s">
        <v>7302</v>
      </c>
      <c r="D2400" t="s">
        <v>7303</v>
      </c>
      <c r="E2400" t="s">
        <v>351</v>
      </c>
      <c r="F2400">
        <v>23</v>
      </c>
      <c r="G2400" t="s">
        <v>352</v>
      </c>
      <c r="H2400">
        <v>22813</v>
      </c>
      <c r="I2400" t="s">
        <v>7162</v>
      </c>
      <c r="J2400" t="s">
        <v>7163</v>
      </c>
      <c r="K2400" t="s">
        <v>7164</v>
      </c>
      <c r="L2400">
        <v>19990920</v>
      </c>
      <c r="M2400" t="s">
        <v>7304</v>
      </c>
      <c r="N2400">
        <v>223525</v>
      </c>
      <c r="P2400">
        <v>2</v>
      </c>
      <c r="Q2400" t="s">
        <v>357</v>
      </c>
      <c r="S2400" t="s">
        <v>358</v>
      </c>
      <c r="X2400" t="s">
        <v>359</v>
      </c>
      <c r="Z2400" t="s">
        <v>360</v>
      </c>
    </row>
    <row r="2401" spans="1:26">
      <c r="A2401" t="s">
        <v>7242</v>
      </c>
      <c r="B2401">
        <v>50981730</v>
      </c>
      <c r="C2401" t="s">
        <v>7240</v>
      </c>
      <c r="D2401" t="s">
        <v>7241</v>
      </c>
      <c r="E2401" t="s">
        <v>351</v>
      </c>
      <c r="F2401">
        <v>23</v>
      </c>
      <c r="G2401" t="s">
        <v>352</v>
      </c>
      <c r="H2401">
        <v>22813</v>
      </c>
      <c r="I2401" t="s">
        <v>7162</v>
      </c>
      <c r="J2401" t="s">
        <v>7163</v>
      </c>
      <c r="K2401" t="s">
        <v>7164</v>
      </c>
      <c r="L2401">
        <v>19990610</v>
      </c>
      <c r="M2401" t="s">
        <v>7242</v>
      </c>
      <c r="N2401">
        <v>223525</v>
      </c>
      <c r="P2401">
        <v>2</v>
      </c>
      <c r="Q2401" t="s">
        <v>357</v>
      </c>
      <c r="S2401" t="s">
        <v>358</v>
      </c>
      <c r="X2401" t="s">
        <v>359</v>
      </c>
      <c r="Z2401" t="s">
        <v>360</v>
      </c>
    </row>
    <row r="2402" spans="1:26">
      <c r="A2402" t="s">
        <v>7189</v>
      </c>
      <c r="B2402">
        <v>51230617</v>
      </c>
      <c r="C2402" t="s">
        <v>7187</v>
      </c>
      <c r="D2402" t="s">
        <v>7188</v>
      </c>
      <c r="E2402" t="s">
        <v>351</v>
      </c>
      <c r="F2402">
        <v>23</v>
      </c>
      <c r="G2402" t="s">
        <v>352</v>
      </c>
      <c r="H2402">
        <v>22813</v>
      </c>
      <c r="I2402" t="s">
        <v>7162</v>
      </c>
      <c r="J2402" t="s">
        <v>7163</v>
      </c>
      <c r="K2402" t="s">
        <v>7164</v>
      </c>
      <c r="L2402">
        <v>20000110</v>
      </c>
      <c r="M2402" t="s">
        <v>7189</v>
      </c>
      <c r="N2402">
        <v>223525</v>
      </c>
      <c r="P2402">
        <v>2</v>
      </c>
      <c r="Q2402" t="s">
        <v>357</v>
      </c>
      <c r="S2402" t="s">
        <v>358</v>
      </c>
      <c r="X2402" t="s">
        <v>359</v>
      </c>
      <c r="Z2402" t="s">
        <v>360</v>
      </c>
    </row>
    <row r="2403" spans="1:26">
      <c r="A2403" t="s">
        <v>7313</v>
      </c>
      <c r="B2403">
        <v>51270419</v>
      </c>
      <c r="C2403" t="s">
        <v>7311</v>
      </c>
      <c r="D2403" t="s">
        <v>7312</v>
      </c>
      <c r="E2403" t="s">
        <v>351</v>
      </c>
      <c r="F2403">
        <v>23</v>
      </c>
      <c r="G2403" t="s">
        <v>352</v>
      </c>
      <c r="H2403">
        <v>22813</v>
      </c>
      <c r="I2403" t="s">
        <v>7162</v>
      </c>
      <c r="J2403" t="s">
        <v>7163</v>
      </c>
      <c r="K2403" t="s">
        <v>7164</v>
      </c>
      <c r="L2403">
        <v>19990421</v>
      </c>
      <c r="M2403" t="s">
        <v>7313</v>
      </c>
      <c r="N2403">
        <v>223525</v>
      </c>
      <c r="P2403">
        <v>2</v>
      </c>
      <c r="Q2403" t="s">
        <v>357</v>
      </c>
      <c r="S2403" t="s">
        <v>358</v>
      </c>
      <c r="X2403" t="s">
        <v>359</v>
      </c>
      <c r="Z2403" t="s">
        <v>360</v>
      </c>
    </row>
    <row r="2404" spans="1:26">
      <c r="A2404" t="s">
        <v>7228</v>
      </c>
      <c r="B2404">
        <v>52236321</v>
      </c>
      <c r="C2404" t="s">
        <v>7226</v>
      </c>
      <c r="D2404" t="s">
        <v>7227</v>
      </c>
      <c r="E2404" t="s">
        <v>351</v>
      </c>
      <c r="F2404">
        <v>23</v>
      </c>
      <c r="G2404" t="s">
        <v>352</v>
      </c>
      <c r="H2404">
        <v>22813</v>
      </c>
      <c r="I2404" t="s">
        <v>7162</v>
      </c>
      <c r="J2404" t="s">
        <v>7163</v>
      </c>
      <c r="K2404" t="s">
        <v>7164</v>
      </c>
      <c r="L2404">
        <v>19991215</v>
      </c>
      <c r="M2404" t="s">
        <v>7228</v>
      </c>
      <c r="N2404">
        <v>223525</v>
      </c>
      <c r="P2404">
        <v>2</v>
      </c>
      <c r="Q2404" t="s">
        <v>357</v>
      </c>
      <c r="S2404" t="s">
        <v>358</v>
      </c>
      <c r="X2404" t="s">
        <v>359</v>
      </c>
      <c r="Z2404" t="s">
        <v>360</v>
      </c>
    </row>
    <row r="2405" spans="1:26">
      <c r="A2405" t="s">
        <v>7259</v>
      </c>
      <c r="B2405">
        <v>53047221</v>
      </c>
      <c r="C2405" t="s">
        <v>7257</v>
      </c>
      <c r="D2405" t="s">
        <v>7258</v>
      </c>
      <c r="E2405" t="s">
        <v>351</v>
      </c>
      <c r="F2405">
        <v>23</v>
      </c>
      <c r="G2405" t="s">
        <v>352</v>
      </c>
      <c r="H2405">
        <v>22813</v>
      </c>
      <c r="I2405" t="s">
        <v>7162</v>
      </c>
      <c r="J2405" t="s">
        <v>7163</v>
      </c>
      <c r="K2405" t="s">
        <v>7164</v>
      </c>
      <c r="L2405">
        <v>20000223</v>
      </c>
      <c r="M2405" t="s">
        <v>7259</v>
      </c>
      <c r="N2405">
        <v>223525</v>
      </c>
      <c r="P2405">
        <v>2</v>
      </c>
      <c r="Q2405" t="s">
        <v>357</v>
      </c>
      <c r="S2405" t="s">
        <v>358</v>
      </c>
      <c r="X2405" t="s">
        <v>359</v>
      </c>
      <c r="Z2405" t="s">
        <v>360</v>
      </c>
    </row>
    <row r="2406" spans="1:26">
      <c r="A2406" t="s">
        <v>7343</v>
      </c>
      <c r="B2406">
        <v>53552727</v>
      </c>
      <c r="C2406" t="s">
        <v>7341</v>
      </c>
      <c r="D2406" t="s">
        <v>7342</v>
      </c>
      <c r="E2406" t="s">
        <v>351</v>
      </c>
      <c r="F2406">
        <v>23</v>
      </c>
      <c r="G2406" t="s">
        <v>352</v>
      </c>
      <c r="H2406">
        <v>22813</v>
      </c>
      <c r="I2406" t="s">
        <v>7162</v>
      </c>
      <c r="J2406" t="s">
        <v>7163</v>
      </c>
      <c r="K2406" t="s">
        <v>7164</v>
      </c>
      <c r="L2406">
        <v>19991217</v>
      </c>
      <c r="M2406" t="s">
        <v>7343</v>
      </c>
      <c r="N2406">
        <v>223525</v>
      </c>
      <c r="P2406">
        <v>2</v>
      </c>
      <c r="Q2406" t="s">
        <v>357</v>
      </c>
      <c r="S2406" t="s">
        <v>358</v>
      </c>
      <c r="X2406" t="s">
        <v>359</v>
      </c>
      <c r="Z2406" t="s">
        <v>360</v>
      </c>
    </row>
    <row r="2407" spans="1:26">
      <c r="A2407" t="s">
        <v>7186</v>
      </c>
      <c r="B2407">
        <v>53553526</v>
      </c>
      <c r="C2407" t="s">
        <v>7184</v>
      </c>
      <c r="D2407" t="s">
        <v>7185</v>
      </c>
      <c r="E2407" t="s">
        <v>351</v>
      </c>
      <c r="F2407">
        <v>23</v>
      </c>
      <c r="G2407" t="s">
        <v>352</v>
      </c>
      <c r="H2407">
        <v>22813</v>
      </c>
      <c r="I2407" t="s">
        <v>7162</v>
      </c>
      <c r="J2407" t="s">
        <v>7163</v>
      </c>
      <c r="K2407" t="s">
        <v>7164</v>
      </c>
      <c r="L2407">
        <v>19990807</v>
      </c>
      <c r="M2407" t="s">
        <v>7186</v>
      </c>
      <c r="N2407">
        <v>223525</v>
      </c>
      <c r="P2407">
        <v>2</v>
      </c>
      <c r="Q2407" t="s">
        <v>357</v>
      </c>
      <c r="S2407" t="s">
        <v>358</v>
      </c>
      <c r="X2407" t="s">
        <v>359</v>
      </c>
      <c r="Z2407" t="s">
        <v>360</v>
      </c>
    </row>
    <row r="2408" spans="1:26">
      <c r="A2408" t="s">
        <v>7253</v>
      </c>
      <c r="B2408">
        <v>53826933</v>
      </c>
      <c r="C2408" t="s">
        <v>7251</v>
      </c>
      <c r="D2408" t="s">
        <v>7252</v>
      </c>
      <c r="E2408" t="s">
        <v>351</v>
      </c>
      <c r="F2408">
        <v>23</v>
      </c>
      <c r="G2408" t="s">
        <v>352</v>
      </c>
      <c r="H2408">
        <v>22813</v>
      </c>
      <c r="I2408" t="s">
        <v>7162</v>
      </c>
      <c r="J2408" t="s">
        <v>7163</v>
      </c>
      <c r="K2408" t="s">
        <v>7164</v>
      </c>
      <c r="L2408">
        <v>19991002</v>
      </c>
      <c r="M2408" t="s">
        <v>7253</v>
      </c>
      <c r="N2408">
        <v>223525</v>
      </c>
      <c r="P2408">
        <v>2</v>
      </c>
      <c r="Q2408" t="s">
        <v>357</v>
      </c>
      <c r="S2408" t="s">
        <v>358</v>
      </c>
      <c r="X2408" t="s">
        <v>359</v>
      </c>
      <c r="Z2408" t="s">
        <v>360</v>
      </c>
    </row>
    <row r="2409" spans="1:26">
      <c r="A2409" t="s">
        <v>7198</v>
      </c>
      <c r="B2409">
        <v>55894940</v>
      </c>
      <c r="C2409" t="s">
        <v>7196</v>
      </c>
      <c r="D2409" t="s">
        <v>7197</v>
      </c>
      <c r="E2409" t="s">
        <v>351</v>
      </c>
      <c r="F2409">
        <v>23</v>
      </c>
      <c r="G2409" t="s">
        <v>352</v>
      </c>
      <c r="H2409">
        <v>22813</v>
      </c>
      <c r="I2409" t="s">
        <v>7162</v>
      </c>
      <c r="J2409" t="s">
        <v>7163</v>
      </c>
      <c r="K2409" t="s">
        <v>7164</v>
      </c>
      <c r="L2409">
        <v>19980611</v>
      </c>
      <c r="M2409" t="s">
        <v>7198</v>
      </c>
      <c r="N2409">
        <v>223525</v>
      </c>
      <c r="P2409">
        <v>3</v>
      </c>
      <c r="Q2409" t="s">
        <v>357</v>
      </c>
      <c r="S2409" t="s">
        <v>358</v>
      </c>
      <c r="X2409" t="s">
        <v>359</v>
      </c>
      <c r="Z2409" t="s">
        <v>360</v>
      </c>
    </row>
    <row r="2410" spans="1:26">
      <c r="A2410" t="s">
        <v>7322</v>
      </c>
      <c r="B2410">
        <v>56024320</v>
      </c>
      <c r="C2410" t="s">
        <v>7320</v>
      </c>
      <c r="D2410" t="s">
        <v>7321</v>
      </c>
      <c r="E2410" t="s">
        <v>351</v>
      </c>
      <c r="F2410">
        <v>23</v>
      </c>
      <c r="G2410" t="s">
        <v>352</v>
      </c>
      <c r="H2410">
        <v>22813</v>
      </c>
      <c r="I2410" t="s">
        <v>7162</v>
      </c>
      <c r="J2410" t="s">
        <v>7163</v>
      </c>
      <c r="K2410" t="s">
        <v>7164</v>
      </c>
      <c r="L2410">
        <v>19980718</v>
      </c>
      <c r="M2410" t="s">
        <v>7322</v>
      </c>
      <c r="N2410">
        <v>223525</v>
      </c>
      <c r="P2410">
        <v>3</v>
      </c>
      <c r="Q2410" t="s">
        <v>357</v>
      </c>
      <c r="S2410" t="s">
        <v>358</v>
      </c>
      <c r="X2410" t="s">
        <v>359</v>
      </c>
      <c r="Z2410" t="s">
        <v>360</v>
      </c>
    </row>
    <row r="2411" spans="1:26">
      <c r="A2411" t="s">
        <v>7361</v>
      </c>
      <c r="B2411">
        <v>57198737</v>
      </c>
      <c r="C2411" t="s">
        <v>7359</v>
      </c>
      <c r="D2411" t="s">
        <v>7360</v>
      </c>
      <c r="E2411" t="s">
        <v>351</v>
      </c>
      <c r="F2411">
        <v>23</v>
      </c>
      <c r="G2411" t="s">
        <v>352</v>
      </c>
      <c r="H2411">
        <v>22813</v>
      </c>
      <c r="I2411" t="s">
        <v>7162</v>
      </c>
      <c r="J2411" t="s">
        <v>7163</v>
      </c>
      <c r="K2411" t="s">
        <v>7164</v>
      </c>
      <c r="L2411">
        <v>19990925</v>
      </c>
      <c r="M2411" t="s">
        <v>7361</v>
      </c>
      <c r="N2411">
        <v>223525</v>
      </c>
      <c r="P2411">
        <v>2</v>
      </c>
      <c r="Q2411" t="s">
        <v>357</v>
      </c>
      <c r="S2411" t="s">
        <v>358</v>
      </c>
      <c r="X2411" t="s">
        <v>359</v>
      </c>
      <c r="Z2411" t="s">
        <v>360</v>
      </c>
    </row>
    <row r="2412" spans="1:26">
      <c r="A2412" t="s">
        <v>7165</v>
      </c>
      <c r="B2412">
        <v>58230321</v>
      </c>
      <c r="C2412" t="s">
        <v>7160</v>
      </c>
      <c r="D2412" t="s">
        <v>7161</v>
      </c>
      <c r="E2412" t="s">
        <v>351</v>
      </c>
      <c r="F2412">
        <v>23</v>
      </c>
      <c r="G2412" t="s">
        <v>352</v>
      </c>
      <c r="H2412">
        <v>22813</v>
      </c>
      <c r="I2412" t="s">
        <v>7162</v>
      </c>
      <c r="J2412" t="s">
        <v>7163</v>
      </c>
      <c r="K2412" t="s">
        <v>7164</v>
      </c>
      <c r="L2412">
        <v>20000326</v>
      </c>
      <c r="M2412" t="s">
        <v>7165</v>
      </c>
      <c r="N2412">
        <v>223525</v>
      </c>
      <c r="P2412">
        <v>2</v>
      </c>
      <c r="Q2412" t="s">
        <v>357</v>
      </c>
      <c r="S2412" t="s">
        <v>358</v>
      </c>
      <c r="X2412" t="s">
        <v>359</v>
      </c>
      <c r="Z2412" t="s">
        <v>360</v>
      </c>
    </row>
    <row r="2413" spans="1:26">
      <c r="A2413" t="s">
        <v>7168</v>
      </c>
      <c r="B2413">
        <v>58427632</v>
      </c>
      <c r="C2413" t="s">
        <v>7166</v>
      </c>
      <c r="D2413" t="s">
        <v>7167</v>
      </c>
      <c r="E2413" t="s">
        <v>351</v>
      </c>
      <c r="F2413">
        <v>23</v>
      </c>
      <c r="G2413" t="s">
        <v>352</v>
      </c>
      <c r="H2413">
        <v>22813</v>
      </c>
      <c r="I2413" t="s">
        <v>7162</v>
      </c>
      <c r="J2413" t="s">
        <v>7163</v>
      </c>
      <c r="K2413" t="s">
        <v>7164</v>
      </c>
      <c r="L2413">
        <v>19990408</v>
      </c>
      <c r="M2413" t="s">
        <v>7168</v>
      </c>
      <c r="N2413">
        <v>223525</v>
      </c>
      <c r="P2413">
        <v>2</v>
      </c>
      <c r="Q2413" t="s">
        <v>357</v>
      </c>
      <c r="S2413" t="s">
        <v>358</v>
      </c>
      <c r="X2413" t="s">
        <v>359</v>
      </c>
      <c r="Z2413" t="s">
        <v>360</v>
      </c>
    </row>
    <row r="2414" spans="1:26">
      <c r="A2414" t="s">
        <v>7210</v>
      </c>
      <c r="B2414">
        <v>58586032</v>
      </c>
      <c r="C2414" t="s">
        <v>7208</v>
      </c>
      <c r="D2414" t="s">
        <v>7209</v>
      </c>
      <c r="E2414" t="s">
        <v>351</v>
      </c>
      <c r="F2414">
        <v>23</v>
      </c>
      <c r="G2414" t="s">
        <v>352</v>
      </c>
      <c r="H2414">
        <v>22813</v>
      </c>
      <c r="I2414" t="s">
        <v>7162</v>
      </c>
      <c r="J2414" t="s">
        <v>7163</v>
      </c>
      <c r="K2414" t="s">
        <v>7164</v>
      </c>
      <c r="L2414">
        <v>19990506</v>
      </c>
      <c r="M2414" t="s">
        <v>7210</v>
      </c>
      <c r="N2414">
        <v>223525</v>
      </c>
      <c r="P2414">
        <v>2</v>
      </c>
      <c r="Q2414" t="s">
        <v>357</v>
      </c>
      <c r="S2414" t="s">
        <v>358</v>
      </c>
      <c r="X2414" t="s">
        <v>359</v>
      </c>
      <c r="Z2414" t="s">
        <v>360</v>
      </c>
    </row>
    <row r="2415" spans="1:26">
      <c r="A2415" t="s">
        <v>7301</v>
      </c>
      <c r="B2415">
        <v>61171723</v>
      </c>
      <c r="C2415" t="s">
        <v>7299</v>
      </c>
      <c r="D2415" t="s">
        <v>7300</v>
      </c>
      <c r="E2415" t="s">
        <v>351</v>
      </c>
      <c r="F2415">
        <v>23</v>
      </c>
      <c r="G2415" t="s">
        <v>352</v>
      </c>
      <c r="H2415">
        <v>22813</v>
      </c>
      <c r="I2415" t="s">
        <v>7162</v>
      </c>
      <c r="J2415" t="s">
        <v>7163</v>
      </c>
      <c r="K2415" t="s">
        <v>7164</v>
      </c>
      <c r="L2415">
        <v>20001221</v>
      </c>
      <c r="M2415" t="s">
        <v>7301</v>
      </c>
      <c r="N2415">
        <v>223525</v>
      </c>
      <c r="P2415">
        <v>1</v>
      </c>
      <c r="Q2415" t="s">
        <v>357</v>
      </c>
      <c r="S2415" t="s">
        <v>358</v>
      </c>
      <c r="X2415" t="s">
        <v>359</v>
      </c>
      <c r="Z2415" t="s">
        <v>360</v>
      </c>
    </row>
    <row r="2416" spans="1:26">
      <c r="A2416" t="s">
        <v>7171</v>
      </c>
      <c r="B2416">
        <v>61298834</v>
      </c>
      <c r="C2416" t="s">
        <v>7169</v>
      </c>
      <c r="D2416" t="s">
        <v>7170</v>
      </c>
      <c r="E2416" t="s">
        <v>351</v>
      </c>
      <c r="F2416">
        <v>23</v>
      </c>
      <c r="G2416" t="s">
        <v>352</v>
      </c>
      <c r="H2416">
        <v>22813</v>
      </c>
      <c r="I2416" t="s">
        <v>7162</v>
      </c>
      <c r="J2416" t="s">
        <v>7163</v>
      </c>
      <c r="K2416" t="s">
        <v>7164</v>
      </c>
      <c r="L2416">
        <v>20000627</v>
      </c>
      <c r="M2416" t="s">
        <v>7171</v>
      </c>
      <c r="N2416">
        <v>223525</v>
      </c>
      <c r="P2416">
        <v>1</v>
      </c>
      <c r="Q2416" t="s">
        <v>357</v>
      </c>
      <c r="S2416" t="s">
        <v>358</v>
      </c>
      <c r="X2416" t="s">
        <v>359</v>
      </c>
      <c r="Z2416" t="s">
        <v>360</v>
      </c>
    </row>
    <row r="2417" spans="1:26">
      <c r="A2417" t="s">
        <v>7216</v>
      </c>
      <c r="B2417">
        <v>61302618</v>
      </c>
      <c r="C2417" t="s">
        <v>7214</v>
      </c>
      <c r="D2417" t="s">
        <v>7215</v>
      </c>
      <c r="E2417" t="s">
        <v>351</v>
      </c>
      <c r="F2417">
        <v>23</v>
      </c>
      <c r="G2417" t="s">
        <v>352</v>
      </c>
      <c r="H2417">
        <v>22813</v>
      </c>
      <c r="I2417" t="s">
        <v>7162</v>
      </c>
      <c r="J2417" t="s">
        <v>7163</v>
      </c>
      <c r="K2417" t="s">
        <v>7164</v>
      </c>
      <c r="L2417">
        <v>20000428</v>
      </c>
      <c r="M2417" t="s">
        <v>7216</v>
      </c>
      <c r="N2417">
        <v>223525</v>
      </c>
      <c r="P2417">
        <v>1</v>
      </c>
      <c r="Q2417" t="s">
        <v>357</v>
      </c>
      <c r="S2417" t="s">
        <v>358</v>
      </c>
      <c r="X2417" t="s">
        <v>359</v>
      </c>
      <c r="Z2417" t="s">
        <v>360</v>
      </c>
    </row>
    <row r="2418" spans="1:26">
      <c r="A2418" t="s">
        <v>7239</v>
      </c>
      <c r="B2418">
        <v>61938027</v>
      </c>
      <c r="C2418" t="s">
        <v>7237</v>
      </c>
      <c r="D2418" t="s">
        <v>7238</v>
      </c>
      <c r="E2418" t="s">
        <v>351</v>
      </c>
      <c r="F2418">
        <v>23</v>
      </c>
      <c r="G2418" t="s">
        <v>352</v>
      </c>
      <c r="H2418">
        <v>22813</v>
      </c>
      <c r="I2418" t="s">
        <v>7162</v>
      </c>
      <c r="J2418" t="s">
        <v>7163</v>
      </c>
      <c r="K2418" t="s">
        <v>7164</v>
      </c>
      <c r="L2418">
        <v>20000927</v>
      </c>
      <c r="M2418" t="s">
        <v>7239</v>
      </c>
      <c r="N2418">
        <v>223525</v>
      </c>
      <c r="P2418">
        <v>1</v>
      </c>
      <c r="Q2418" t="s">
        <v>357</v>
      </c>
      <c r="S2418" t="s">
        <v>358</v>
      </c>
      <c r="X2418" t="s">
        <v>359</v>
      </c>
      <c r="Z2418" t="s">
        <v>360</v>
      </c>
    </row>
    <row r="2419" spans="1:26">
      <c r="A2419" t="s">
        <v>7183</v>
      </c>
      <c r="B2419">
        <v>64382023</v>
      </c>
      <c r="C2419" t="s">
        <v>7181</v>
      </c>
      <c r="D2419" t="s">
        <v>7182</v>
      </c>
      <c r="E2419" t="s">
        <v>351</v>
      </c>
      <c r="F2419">
        <v>23</v>
      </c>
      <c r="G2419" t="s">
        <v>352</v>
      </c>
      <c r="H2419">
        <v>22813</v>
      </c>
      <c r="I2419" t="s">
        <v>7162</v>
      </c>
      <c r="J2419" t="s">
        <v>7163</v>
      </c>
      <c r="K2419" t="s">
        <v>7164</v>
      </c>
      <c r="L2419">
        <v>19990716</v>
      </c>
      <c r="M2419" t="s">
        <v>7183</v>
      </c>
      <c r="N2419">
        <v>223525</v>
      </c>
      <c r="P2419">
        <v>2</v>
      </c>
      <c r="Q2419" t="s">
        <v>357</v>
      </c>
      <c r="S2419" t="s">
        <v>358</v>
      </c>
      <c r="X2419" t="s">
        <v>359</v>
      </c>
      <c r="Z2419" t="s">
        <v>360</v>
      </c>
    </row>
    <row r="2420" spans="1:26">
      <c r="A2420" t="s">
        <v>7298</v>
      </c>
      <c r="B2420">
        <v>65401622</v>
      </c>
      <c r="C2420" t="s">
        <v>7296</v>
      </c>
      <c r="D2420" t="s">
        <v>7297</v>
      </c>
      <c r="E2420" t="s">
        <v>351</v>
      </c>
      <c r="F2420">
        <v>23</v>
      </c>
      <c r="G2420" t="s">
        <v>352</v>
      </c>
      <c r="H2420">
        <v>22813</v>
      </c>
      <c r="I2420" t="s">
        <v>7162</v>
      </c>
      <c r="J2420" t="s">
        <v>7163</v>
      </c>
      <c r="K2420" t="s">
        <v>7164</v>
      </c>
      <c r="L2420">
        <v>20001110</v>
      </c>
      <c r="M2420" t="s">
        <v>7298</v>
      </c>
      <c r="N2420">
        <v>223525</v>
      </c>
      <c r="P2420">
        <v>1</v>
      </c>
      <c r="Q2420" t="s">
        <v>357</v>
      </c>
      <c r="S2420" t="s">
        <v>358</v>
      </c>
      <c r="X2420" t="s">
        <v>359</v>
      </c>
      <c r="Z2420" t="s">
        <v>360</v>
      </c>
    </row>
    <row r="2421" spans="1:26">
      <c r="A2421" t="s">
        <v>7370</v>
      </c>
      <c r="B2421">
        <v>68309935</v>
      </c>
      <c r="C2421" t="s">
        <v>7368</v>
      </c>
      <c r="D2421" t="s">
        <v>7369</v>
      </c>
      <c r="E2421" t="s">
        <v>351</v>
      </c>
      <c r="F2421">
        <v>23</v>
      </c>
      <c r="G2421" t="s">
        <v>352</v>
      </c>
      <c r="H2421">
        <v>22813</v>
      </c>
      <c r="I2421" t="s">
        <v>7162</v>
      </c>
      <c r="J2421" t="s">
        <v>7163</v>
      </c>
      <c r="K2421" t="s">
        <v>7164</v>
      </c>
      <c r="L2421">
        <v>20010304</v>
      </c>
      <c r="M2421" t="s">
        <v>7370</v>
      </c>
      <c r="N2421">
        <v>223525</v>
      </c>
      <c r="P2421">
        <v>1</v>
      </c>
      <c r="Q2421" t="s">
        <v>357</v>
      </c>
      <c r="S2421" t="s">
        <v>358</v>
      </c>
      <c r="X2421" t="s">
        <v>359</v>
      </c>
      <c r="Z2421" t="s">
        <v>360</v>
      </c>
    </row>
    <row r="2422" spans="1:26">
      <c r="A2422" t="s">
        <v>7274</v>
      </c>
      <c r="B2422">
        <v>69026528</v>
      </c>
      <c r="C2422" t="s">
        <v>7272</v>
      </c>
      <c r="D2422" t="s">
        <v>7273</v>
      </c>
      <c r="E2422" t="s">
        <v>351</v>
      </c>
      <c r="F2422">
        <v>23</v>
      </c>
      <c r="G2422" t="s">
        <v>352</v>
      </c>
      <c r="H2422">
        <v>22813</v>
      </c>
      <c r="I2422" t="s">
        <v>7162</v>
      </c>
      <c r="J2422" t="s">
        <v>7163</v>
      </c>
      <c r="K2422" t="s">
        <v>7164</v>
      </c>
      <c r="L2422">
        <v>20000417</v>
      </c>
      <c r="M2422" t="s">
        <v>7274</v>
      </c>
      <c r="N2422">
        <v>223525</v>
      </c>
      <c r="P2422">
        <v>1</v>
      </c>
      <c r="Q2422" t="s">
        <v>357</v>
      </c>
      <c r="S2422" t="s">
        <v>358</v>
      </c>
      <c r="X2422" t="s">
        <v>359</v>
      </c>
      <c r="Z2422" t="s">
        <v>360</v>
      </c>
    </row>
    <row r="2423" spans="1:26">
      <c r="A2423" t="s">
        <v>7349</v>
      </c>
      <c r="B2423">
        <v>72781934</v>
      </c>
      <c r="C2423" t="s">
        <v>7347</v>
      </c>
      <c r="D2423" t="s">
        <v>7348</v>
      </c>
      <c r="E2423" t="s">
        <v>351</v>
      </c>
      <c r="F2423">
        <v>23</v>
      </c>
      <c r="G2423" t="s">
        <v>352</v>
      </c>
      <c r="H2423">
        <v>22813</v>
      </c>
      <c r="I2423" t="s">
        <v>7162</v>
      </c>
      <c r="J2423" t="s">
        <v>7163</v>
      </c>
      <c r="K2423" t="s">
        <v>7164</v>
      </c>
      <c r="L2423">
        <v>19980901</v>
      </c>
      <c r="M2423" t="s">
        <v>7349</v>
      </c>
      <c r="N2423">
        <v>223525</v>
      </c>
      <c r="P2423">
        <v>3</v>
      </c>
      <c r="Q2423" t="s">
        <v>357</v>
      </c>
      <c r="S2423" t="s">
        <v>358</v>
      </c>
      <c r="X2423" t="s">
        <v>359</v>
      </c>
      <c r="Z2423" t="s">
        <v>360</v>
      </c>
    </row>
    <row r="2424" spans="1:26">
      <c r="A2424" t="s">
        <v>7358</v>
      </c>
      <c r="B2424">
        <v>72782026</v>
      </c>
      <c r="C2424" t="s">
        <v>7356</v>
      </c>
      <c r="D2424" t="s">
        <v>7357</v>
      </c>
      <c r="E2424" t="s">
        <v>351</v>
      </c>
      <c r="F2424">
        <v>23</v>
      </c>
      <c r="G2424" t="s">
        <v>352</v>
      </c>
      <c r="H2424">
        <v>22813</v>
      </c>
      <c r="I2424" t="s">
        <v>7162</v>
      </c>
      <c r="J2424" t="s">
        <v>7163</v>
      </c>
      <c r="K2424" t="s">
        <v>7164</v>
      </c>
      <c r="L2424">
        <v>19981202</v>
      </c>
      <c r="M2424" t="s">
        <v>7358</v>
      </c>
      <c r="N2424">
        <v>223525</v>
      </c>
      <c r="P2424">
        <v>3</v>
      </c>
      <c r="Q2424" t="s">
        <v>357</v>
      </c>
      <c r="S2424" t="s">
        <v>358</v>
      </c>
      <c r="X2424" t="s">
        <v>359</v>
      </c>
      <c r="Z2424" t="s">
        <v>360</v>
      </c>
    </row>
    <row r="2425" spans="1:26">
      <c r="A2425" t="s">
        <v>7233</v>
      </c>
      <c r="B2425">
        <v>72782127</v>
      </c>
      <c r="C2425" t="s">
        <v>7231</v>
      </c>
      <c r="D2425" t="s">
        <v>7232</v>
      </c>
      <c r="E2425" t="s">
        <v>351</v>
      </c>
      <c r="F2425">
        <v>23</v>
      </c>
      <c r="G2425" t="s">
        <v>352</v>
      </c>
      <c r="H2425">
        <v>22813</v>
      </c>
      <c r="I2425" t="s">
        <v>7162</v>
      </c>
      <c r="J2425" t="s">
        <v>7163</v>
      </c>
      <c r="K2425" t="s">
        <v>7164</v>
      </c>
      <c r="L2425">
        <v>19980429</v>
      </c>
      <c r="M2425" t="s">
        <v>7233</v>
      </c>
      <c r="N2425">
        <v>223525</v>
      </c>
      <c r="P2425">
        <v>3</v>
      </c>
      <c r="Q2425" t="s">
        <v>357</v>
      </c>
      <c r="S2425" t="s">
        <v>358</v>
      </c>
      <c r="X2425" t="s">
        <v>359</v>
      </c>
      <c r="Z2425" t="s">
        <v>360</v>
      </c>
    </row>
    <row r="2426" spans="1:26">
      <c r="A2426" t="s">
        <v>7230</v>
      </c>
      <c r="B2426">
        <v>72782228</v>
      </c>
      <c r="C2426" t="s">
        <v>7229</v>
      </c>
      <c r="D2426" t="s">
        <v>1094</v>
      </c>
      <c r="E2426" t="s">
        <v>351</v>
      </c>
      <c r="F2426">
        <v>23</v>
      </c>
      <c r="G2426" t="s">
        <v>352</v>
      </c>
      <c r="H2426">
        <v>22813</v>
      </c>
      <c r="I2426" t="s">
        <v>7162</v>
      </c>
      <c r="J2426" t="s">
        <v>7163</v>
      </c>
      <c r="K2426" t="s">
        <v>7164</v>
      </c>
      <c r="L2426">
        <v>19981031</v>
      </c>
      <c r="M2426" t="s">
        <v>7230</v>
      </c>
      <c r="N2426">
        <v>223525</v>
      </c>
      <c r="P2426">
        <v>3</v>
      </c>
      <c r="Q2426" t="s">
        <v>357</v>
      </c>
      <c r="S2426" t="s">
        <v>358</v>
      </c>
      <c r="X2426" t="s">
        <v>359</v>
      </c>
      <c r="Z2426" t="s">
        <v>360</v>
      </c>
    </row>
    <row r="2427" spans="1:26">
      <c r="A2427" t="s">
        <v>7222</v>
      </c>
      <c r="B2427">
        <v>72814325</v>
      </c>
      <c r="C2427" t="s">
        <v>7220</v>
      </c>
      <c r="D2427" t="s">
        <v>7221</v>
      </c>
      <c r="E2427" t="s">
        <v>351</v>
      </c>
      <c r="F2427">
        <v>23</v>
      </c>
      <c r="G2427" t="s">
        <v>352</v>
      </c>
      <c r="H2427">
        <v>22813</v>
      </c>
      <c r="I2427" t="s">
        <v>7162</v>
      </c>
      <c r="J2427" t="s">
        <v>7163</v>
      </c>
      <c r="K2427" t="s">
        <v>7164</v>
      </c>
      <c r="L2427">
        <v>20000406</v>
      </c>
      <c r="M2427" t="s">
        <v>7222</v>
      </c>
      <c r="N2427">
        <v>223525</v>
      </c>
      <c r="P2427">
        <v>1</v>
      </c>
      <c r="Q2427" t="s">
        <v>357</v>
      </c>
      <c r="S2427" t="s">
        <v>358</v>
      </c>
      <c r="X2427" t="s">
        <v>359</v>
      </c>
      <c r="Z2427" t="s">
        <v>360</v>
      </c>
    </row>
    <row r="2428" spans="1:26">
      <c r="A2428" t="s">
        <v>7201</v>
      </c>
      <c r="B2428">
        <v>72820524</v>
      </c>
      <c r="C2428" t="s">
        <v>7199</v>
      </c>
      <c r="D2428" t="s">
        <v>7200</v>
      </c>
      <c r="E2428" t="s">
        <v>351</v>
      </c>
      <c r="F2428">
        <v>23</v>
      </c>
      <c r="G2428" t="s">
        <v>352</v>
      </c>
      <c r="H2428">
        <v>22813</v>
      </c>
      <c r="I2428" t="s">
        <v>7162</v>
      </c>
      <c r="J2428" t="s">
        <v>7163</v>
      </c>
      <c r="K2428" t="s">
        <v>7164</v>
      </c>
      <c r="L2428">
        <v>20010101</v>
      </c>
      <c r="M2428" t="s">
        <v>7201</v>
      </c>
      <c r="N2428">
        <v>223525</v>
      </c>
      <c r="P2428">
        <v>1</v>
      </c>
      <c r="Q2428" t="s">
        <v>357</v>
      </c>
      <c r="S2428" t="s">
        <v>358</v>
      </c>
      <c r="X2428" t="s">
        <v>359</v>
      </c>
      <c r="Z2428" t="s">
        <v>360</v>
      </c>
    </row>
    <row r="2429" spans="1:26">
      <c r="A2429" t="s">
        <v>7271</v>
      </c>
      <c r="B2429">
        <v>72824023</v>
      </c>
      <c r="C2429" t="s">
        <v>7269</v>
      </c>
      <c r="D2429" t="s">
        <v>7270</v>
      </c>
      <c r="E2429" t="s">
        <v>351</v>
      </c>
      <c r="F2429">
        <v>23</v>
      </c>
      <c r="G2429" t="s">
        <v>352</v>
      </c>
      <c r="H2429">
        <v>22813</v>
      </c>
      <c r="I2429" t="s">
        <v>7162</v>
      </c>
      <c r="J2429" t="s">
        <v>7163</v>
      </c>
      <c r="K2429" t="s">
        <v>7164</v>
      </c>
      <c r="L2429">
        <v>20000204</v>
      </c>
      <c r="M2429" t="s">
        <v>7271</v>
      </c>
      <c r="N2429">
        <v>223525</v>
      </c>
      <c r="P2429">
        <v>2</v>
      </c>
      <c r="Q2429" t="s">
        <v>357</v>
      </c>
      <c r="S2429" t="s">
        <v>358</v>
      </c>
      <c r="X2429" t="s">
        <v>359</v>
      </c>
      <c r="Z2429" t="s">
        <v>360</v>
      </c>
    </row>
    <row r="2430" spans="1:26">
      <c r="A2430" t="s">
        <v>7334</v>
      </c>
      <c r="B2430">
        <v>73293630</v>
      </c>
      <c r="C2430" t="s">
        <v>7332</v>
      </c>
      <c r="D2430" t="s">
        <v>7333</v>
      </c>
      <c r="E2430" t="s">
        <v>351</v>
      </c>
      <c r="F2430">
        <v>23</v>
      </c>
      <c r="G2430" t="s">
        <v>352</v>
      </c>
      <c r="H2430">
        <v>22813</v>
      </c>
      <c r="I2430" t="s">
        <v>7162</v>
      </c>
      <c r="J2430" t="s">
        <v>7163</v>
      </c>
      <c r="K2430" t="s">
        <v>7164</v>
      </c>
      <c r="L2430">
        <v>20000525</v>
      </c>
      <c r="M2430" t="s">
        <v>7334</v>
      </c>
      <c r="N2430">
        <v>223525</v>
      </c>
      <c r="P2430">
        <v>1</v>
      </c>
      <c r="Q2430" t="s">
        <v>357</v>
      </c>
      <c r="S2430" t="s">
        <v>358</v>
      </c>
      <c r="X2430" t="s">
        <v>359</v>
      </c>
      <c r="Z2430" t="s">
        <v>360</v>
      </c>
    </row>
    <row r="2431" spans="1:26">
      <c r="A2431" t="s">
        <v>7177</v>
      </c>
      <c r="B2431">
        <v>76988038</v>
      </c>
      <c r="C2431" t="s">
        <v>7175</v>
      </c>
      <c r="D2431" t="s">
        <v>7176</v>
      </c>
      <c r="E2431" t="s">
        <v>351</v>
      </c>
      <c r="F2431">
        <v>23</v>
      </c>
      <c r="G2431" t="s">
        <v>352</v>
      </c>
      <c r="H2431">
        <v>22813</v>
      </c>
      <c r="I2431" t="s">
        <v>7162</v>
      </c>
      <c r="J2431" t="s">
        <v>7163</v>
      </c>
      <c r="K2431" t="s">
        <v>7164</v>
      </c>
      <c r="L2431">
        <v>20010121</v>
      </c>
      <c r="M2431" t="s">
        <v>7177</v>
      </c>
      <c r="N2431">
        <v>223525</v>
      </c>
      <c r="P2431">
        <v>1</v>
      </c>
      <c r="Q2431" t="s">
        <v>357</v>
      </c>
      <c r="S2431" t="s">
        <v>358</v>
      </c>
      <c r="X2431" t="s">
        <v>359</v>
      </c>
      <c r="Z2431" t="s">
        <v>360</v>
      </c>
    </row>
    <row r="2432" spans="1:26">
      <c r="A2432" t="s">
        <v>7292</v>
      </c>
      <c r="B2432">
        <v>78163025</v>
      </c>
      <c r="C2432" t="s">
        <v>7290</v>
      </c>
      <c r="D2432" t="s">
        <v>7291</v>
      </c>
      <c r="E2432" t="s">
        <v>351</v>
      </c>
      <c r="F2432">
        <v>23</v>
      </c>
      <c r="G2432" t="s">
        <v>352</v>
      </c>
      <c r="H2432">
        <v>22813</v>
      </c>
      <c r="I2432" t="s">
        <v>7162</v>
      </c>
      <c r="J2432" t="s">
        <v>7163</v>
      </c>
      <c r="K2432" t="s">
        <v>7164</v>
      </c>
      <c r="L2432">
        <v>19981029</v>
      </c>
      <c r="M2432" t="s">
        <v>7292</v>
      </c>
      <c r="N2432">
        <v>223525</v>
      </c>
      <c r="P2432">
        <v>3</v>
      </c>
      <c r="Q2432" t="s">
        <v>357</v>
      </c>
      <c r="S2432" t="s">
        <v>358</v>
      </c>
      <c r="X2432" t="s">
        <v>359</v>
      </c>
      <c r="Z2432" t="s">
        <v>360</v>
      </c>
    </row>
    <row r="2433" spans="1:26">
      <c r="A2433" t="s">
        <v>7180</v>
      </c>
      <c r="B2433">
        <v>78164531</v>
      </c>
      <c r="C2433" t="s">
        <v>7178</v>
      </c>
      <c r="D2433" t="s">
        <v>7179</v>
      </c>
      <c r="E2433" t="s">
        <v>351</v>
      </c>
      <c r="F2433">
        <v>23</v>
      </c>
      <c r="G2433" t="s">
        <v>352</v>
      </c>
      <c r="H2433">
        <v>22813</v>
      </c>
      <c r="I2433" t="s">
        <v>7162</v>
      </c>
      <c r="J2433" t="s">
        <v>7163</v>
      </c>
      <c r="K2433" t="s">
        <v>7164</v>
      </c>
      <c r="L2433">
        <v>19980626</v>
      </c>
      <c r="M2433" t="s">
        <v>7180</v>
      </c>
      <c r="N2433">
        <v>223525</v>
      </c>
      <c r="P2433">
        <v>3</v>
      </c>
      <c r="Q2433" t="s">
        <v>357</v>
      </c>
      <c r="S2433" t="s">
        <v>358</v>
      </c>
      <c r="X2433" t="s">
        <v>359</v>
      </c>
      <c r="Z2433" t="s">
        <v>360</v>
      </c>
    </row>
    <row r="2434" spans="1:26">
      <c r="A2434" t="s">
        <v>7280</v>
      </c>
      <c r="B2434">
        <v>78165532</v>
      </c>
      <c r="C2434" t="s">
        <v>7278</v>
      </c>
      <c r="D2434" t="s">
        <v>7279</v>
      </c>
      <c r="E2434" t="s">
        <v>351</v>
      </c>
      <c r="F2434">
        <v>23</v>
      </c>
      <c r="G2434" t="s">
        <v>352</v>
      </c>
      <c r="H2434">
        <v>22813</v>
      </c>
      <c r="I2434" t="s">
        <v>7162</v>
      </c>
      <c r="J2434" t="s">
        <v>7163</v>
      </c>
      <c r="K2434" t="s">
        <v>7164</v>
      </c>
      <c r="L2434">
        <v>19980915</v>
      </c>
      <c r="M2434" t="s">
        <v>7280</v>
      </c>
      <c r="N2434">
        <v>223525</v>
      </c>
      <c r="P2434">
        <v>3</v>
      </c>
      <c r="Q2434" t="s">
        <v>357</v>
      </c>
      <c r="S2434" t="s">
        <v>358</v>
      </c>
      <c r="X2434" t="s">
        <v>359</v>
      </c>
      <c r="Z2434" t="s">
        <v>360</v>
      </c>
    </row>
    <row r="2435" spans="1:26">
      <c r="A2435" t="s">
        <v>7346</v>
      </c>
      <c r="B2435">
        <v>78165734</v>
      </c>
      <c r="C2435" t="s">
        <v>7344</v>
      </c>
      <c r="D2435" t="s">
        <v>7345</v>
      </c>
      <c r="E2435" t="s">
        <v>351</v>
      </c>
      <c r="F2435">
        <v>23</v>
      </c>
      <c r="G2435" t="s">
        <v>352</v>
      </c>
      <c r="H2435">
        <v>22813</v>
      </c>
      <c r="I2435" t="s">
        <v>7162</v>
      </c>
      <c r="J2435" t="s">
        <v>7163</v>
      </c>
      <c r="K2435" t="s">
        <v>7164</v>
      </c>
      <c r="L2435">
        <v>19981126</v>
      </c>
      <c r="M2435" t="s">
        <v>7346</v>
      </c>
      <c r="N2435">
        <v>223525</v>
      </c>
      <c r="P2435">
        <v>3</v>
      </c>
      <c r="Q2435" t="s">
        <v>357</v>
      </c>
      <c r="S2435" t="s">
        <v>358</v>
      </c>
      <c r="X2435" t="s">
        <v>359</v>
      </c>
      <c r="Z2435" t="s">
        <v>360</v>
      </c>
    </row>
    <row r="2436" spans="1:26">
      <c r="A2436" t="s">
        <v>7268</v>
      </c>
      <c r="B2436">
        <v>78166129</v>
      </c>
      <c r="C2436" t="s">
        <v>7266</v>
      </c>
      <c r="D2436" t="s">
        <v>7267</v>
      </c>
      <c r="E2436" t="s">
        <v>351</v>
      </c>
      <c r="F2436">
        <v>23</v>
      </c>
      <c r="G2436" t="s">
        <v>352</v>
      </c>
      <c r="H2436">
        <v>22813</v>
      </c>
      <c r="I2436" t="s">
        <v>7162</v>
      </c>
      <c r="J2436" t="s">
        <v>7163</v>
      </c>
      <c r="K2436" t="s">
        <v>7164</v>
      </c>
      <c r="L2436">
        <v>19980413</v>
      </c>
      <c r="M2436" t="s">
        <v>7268</v>
      </c>
      <c r="N2436">
        <v>223525</v>
      </c>
      <c r="P2436">
        <v>3</v>
      </c>
      <c r="Q2436" t="s">
        <v>357</v>
      </c>
      <c r="S2436" t="s">
        <v>358</v>
      </c>
      <c r="X2436" t="s">
        <v>359</v>
      </c>
      <c r="Z2436" t="s">
        <v>360</v>
      </c>
    </row>
    <row r="2437" spans="1:26">
      <c r="A2437" t="s">
        <v>7174</v>
      </c>
      <c r="B2437">
        <v>83819534</v>
      </c>
      <c r="C2437" t="s">
        <v>7172</v>
      </c>
      <c r="D2437" t="s">
        <v>7173</v>
      </c>
      <c r="E2437" t="s">
        <v>351</v>
      </c>
      <c r="F2437">
        <v>23</v>
      </c>
      <c r="G2437" t="s">
        <v>352</v>
      </c>
      <c r="H2437">
        <v>22813</v>
      </c>
      <c r="I2437" t="s">
        <v>7162</v>
      </c>
      <c r="J2437" t="s">
        <v>7163</v>
      </c>
      <c r="K2437" t="s">
        <v>7164</v>
      </c>
      <c r="L2437">
        <v>19990711</v>
      </c>
      <c r="M2437" t="s">
        <v>7174</v>
      </c>
      <c r="N2437">
        <v>223525</v>
      </c>
      <c r="P2437">
        <v>2</v>
      </c>
      <c r="Q2437" t="s">
        <v>357</v>
      </c>
      <c r="S2437" t="s">
        <v>358</v>
      </c>
      <c r="X2437" t="s">
        <v>359</v>
      </c>
      <c r="Z2437" t="s">
        <v>360</v>
      </c>
    </row>
    <row r="2438" spans="1:26">
      <c r="A2438" t="s">
        <v>7195</v>
      </c>
      <c r="B2438">
        <v>83941429</v>
      </c>
      <c r="C2438" t="s">
        <v>7193</v>
      </c>
      <c r="D2438" t="s">
        <v>7194</v>
      </c>
      <c r="E2438" t="s">
        <v>351</v>
      </c>
      <c r="F2438">
        <v>23</v>
      </c>
      <c r="G2438" t="s">
        <v>352</v>
      </c>
      <c r="H2438">
        <v>22813</v>
      </c>
      <c r="I2438" t="s">
        <v>7162</v>
      </c>
      <c r="J2438" t="s">
        <v>7163</v>
      </c>
      <c r="K2438" t="s">
        <v>7164</v>
      </c>
      <c r="L2438">
        <v>20000616</v>
      </c>
      <c r="M2438" t="s">
        <v>7195</v>
      </c>
      <c r="N2438">
        <v>223525</v>
      </c>
      <c r="P2438">
        <v>1</v>
      </c>
      <c r="Q2438" t="s">
        <v>357</v>
      </c>
      <c r="S2438" t="s">
        <v>358</v>
      </c>
      <c r="X2438" t="s">
        <v>359</v>
      </c>
      <c r="Z2438" t="s">
        <v>360</v>
      </c>
    </row>
    <row r="2439" spans="1:26">
      <c r="A2439" t="s">
        <v>7283</v>
      </c>
      <c r="B2439">
        <v>84921529</v>
      </c>
      <c r="C2439" t="s">
        <v>7281</v>
      </c>
      <c r="D2439" t="s">
        <v>7282</v>
      </c>
      <c r="E2439" t="s">
        <v>351</v>
      </c>
      <c r="F2439">
        <v>23</v>
      </c>
      <c r="G2439" t="s">
        <v>352</v>
      </c>
      <c r="H2439">
        <v>22813</v>
      </c>
      <c r="I2439" t="s">
        <v>7162</v>
      </c>
      <c r="J2439" t="s">
        <v>7163</v>
      </c>
      <c r="K2439" t="s">
        <v>7164</v>
      </c>
      <c r="L2439">
        <v>19991006</v>
      </c>
      <c r="M2439" t="s">
        <v>7283</v>
      </c>
      <c r="N2439">
        <v>223525</v>
      </c>
      <c r="P2439">
        <v>2</v>
      </c>
      <c r="Q2439" t="s">
        <v>357</v>
      </c>
      <c r="S2439" t="s">
        <v>358</v>
      </c>
      <c r="X2439" t="s">
        <v>359</v>
      </c>
      <c r="Z2439" t="s">
        <v>360</v>
      </c>
    </row>
    <row r="2440" spans="1:26">
      <c r="A2440" t="s">
        <v>7265</v>
      </c>
      <c r="B2440">
        <v>87571937</v>
      </c>
      <c r="C2440" t="s">
        <v>7263</v>
      </c>
      <c r="D2440" t="s">
        <v>7264</v>
      </c>
      <c r="E2440" t="s">
        <v>351</v>
      </c>
      <c r="F2440">
        <v>23</v>
      </c>
      <c r="G2440" t="s">
        <v>352</v>
      </c>
      <c r="H2440">
        <v>22813</v>
      </c>
      <c r="I2440" t="s">
        <v>7162</v>
      </c>
      <c r="J2440" t="s">
        <v>7163</v>
      </c>
      <c r="K2440" t="s">
        <v>7164</v>
      </c>
      <c r="L2440">
        <v>19990505</v>
      </c>
      <c r="M2440" t="s">
        <v>7265</v>
      </c>
      <c r="N2440">
        <v>223525</v>
      </c>
      <c r="P2440">
        <v>2</v>
      </c>
      <c r="Q2440" t="s">
        <v>357</v>
      </c>
      <c r="S2440" t="s">
        <v>358</v>
      </c>
      <c r="X2440" t="s">
        <v>359</v>
      </c>
      <c r="Z2440" t="s">
        <v>360</v>
      </c>
    </row>
    <row r="2441" spans="1:26">
      <c r="A2441" t="s">
        <v>7219</v>
      </c>
      <c r="B2441">
        <v>87572029</v>
      </c>
      <c r="C2441" t="s">
        <v>7217</v>
      </c>
      <c r="D2441" t="s">
        <v>7218</v>
      </c>
      <c r="E2441" t="s">
        <v>351</v>
      </c>
      <c r="F2441">
        <v>23</v>
      </c>
      <c r="G2441" t="s">
        <v>352</v>
      </c>
      <c r="H2441">
        <v>22813</v>
      </c>
      <c r="I2441" t="s">
        <v>7162</v>
      </c>
      <c r="J2441" t="s">
        <v>7163</v>
      </c>
      <c r="K2441" t="s">
        <v>7164</v>
      </c>
      <c r="L2441">
        <v>19991003</v>
      </c>
      <c r="M2441" t="s">
        <v>7219</v>
      </c>
      <c r="N2441">
        <v>223525</v>
      </c>
      <c r="P2441">
        <v>2</v>
      </c>
      <c r="Q2441" t="s">
        <v>357</v>
      </c>
      <c r="S2441" t="s">
        <v>358</v>
      </c>
      <c r="X2441" t="s">
        <v>359</v>
      </c>
      <c r="Z2441" t="s">
        <v>360</v>
      </c>
    </row>
    <row r="2442" spans="1:26">
      <c r="A2442" t="s">
        <v>7207</v>
      </c>
      <c r="B2442">
        <v>87572130</v>
      </c>
      <c r="C2442" t="s">
        <v>7205</v>
      </c>
      <c r="D2442" t="s">
        <v>7206</v>
      </c>
      <c r="E2442" t="s">
        <v>351</v>
      </c>
      <c r="F2442">
        <v>23</v>
      </c>
      <c r="G2442" t="s">
        <v>352</v>
      </c>
      <c r="H2442">
        <v>22813</v>
      </c>
      <c r="I2442" t="s">
        <v>7162</v>
      </c>
      <c r="J2442" t="s">
        <v>7163</v>
      </c>
      <c r="K2442" t="s">
        <v>7164</v>
      </c>
      <c r="L2442">
        <v>19990808</v>
      </c>
      <c r="M2442" t="s">
        <v>7207</v>
      </c>
      <c r="N2442">
        <v>223525</v>
      </c>
      <c r="P2442">
        <v>2</v>
      </c>
      <c r="Q2442" t="s">
        <v>357</v>
      </c>
      <c r="S2442" t="s">
        <v>358</v>
      </c>
      <c r="X2442" t="s">
        <v>359</v>
      </c>
      <c r="Z2442" t="s">
        <v>360</v>
      </c>
    </row>
    <row r="2443" spans="1:26">
      <c r="A2443" t="s">
        <v>7213</v>
      </c>
      <c r="B2443">
        <v>87572433</v>
      </c>
      <c r="C2443" t="s">
        <v>7211</v>
      </c>
      <c r="D2443" t="s">
        <v>7212</v>
      </c>
      <c r="E2443" t="s">
        <v>351</v>
      </c>
      <c r="F2443">
        <v>23</v>
      </c>
      <c r="G2443" t="s">
        <v>352</v>
      </c>
      <c r="H2443">
        <v>22813</v>
      </c>
      <c r="I2443" t="s">
        <v>7162</v>
      </c>
      <c r="J2443" t="s">
        <v>7163</v>
      </c>
      <c r="K2443" t="s">
        <v>7164</v>
      </c>
      <c r="L2443">
        <v>19991123</v>
      </c>
      <c r="M2443" t="s">
        <v>7213</v>
      </c>
      <c r="N2443">
        <v>223525</v>
      </c>
      <c r="P2443">
        <v>2</v>
      </c>
      <c r="Q2443" t="s">
        <v>357</v>
      </c>
      <c r="S2443" t="s">
        <v>358</v>
      </c>
      <c r="X2443" t="s">
        <v>359</v>
      </c>
      <c r="Z2443" t="s">
        <v>360</v>
      </c>
    </row>
    <row r="2444" spans="1:26">
      <c r="A2444" t="s">
        <v>7192</v>
      </c>
      <c r="B2444">
        <v>87572938</v>
      </c>
      <c r="C2444" t="s">
        <v>7190</v>
      </c>
      <c r="D2444" t="s">
        <v>7191</v>
      </c>
      <c r="E2444" t="s">
        <v>351</v>
      </c>
      <c r="F2444">
        <v>23</v>
      </c>
      <c r="G2444" t="s">
        <v>352</v>
      </c>
      <c r="H2444">
        <v>22813</v>
      </c>
      <c r="I2444" t="s">
        <v>7162</v>
      </c>
      <c r="J2444" t="s">
        <v>7163</v>
      </c>
      <c r="K2444" t="s">
        <v>7164</v>
      </c>
      <c r="L2444">
        <v>19990420</v>
      </c>
      <c r="M2444" t="s">
        <v>7192</v>
      </c>
      <c r="N2444">
        <v>223525</v>
      </c>
      <c r="P2444">
        <v>2</v>
      </c>
      <c r="Q2444" t="s">
        <v>357</v>
      </c>
      <c r="S2444" t="s">
        <v>358</v>
      </c>
      <c r="X2444" t="s">
        <v>359</v>
      </c>
      <c r="Z2444" t="s">
        <v>360</v>
      </c>
    </row>
    <row r="2445" spans="1:26">
      <c r="A2445" t="s">
        <v>7307</v>
      </c>
      <c r="B2445">
        <v>87573030</v>
      </c>
      <c r="C2445" t="s">
        <v>7305</v>
      </c>
      <c r="D2445" t="s">
        <v>7306</v>
      </c>
      <c r="E2445" t="s">
        <v>351</v>
      </c>
      <c r="F2445">
        <v>23</v>
      </c>
      <c r="G2445" t="s">
        <v>352</v>
      </c>
      <c r="H2445">
        <v>22813</v>
      </c>
      <c r="I2445" t="s">
        <v>7162</v>
      </c>
      <c r="J2445" t="s">
        <v>7163</v>
      </c>
      <c r="K2445" t="s">
        <v>7164</v>
      </c>
      <c r="L2445">
        <v>20000109</v>
      </c>
      <c r="M2445" t="s">
        <v>7307</v>
      </c>
      <c r="N2445">
        <v>223525</v>
      </c>
      <c r="P2445">
        <v>2</v>
      </c>
      <c r="Q2445" t="s">
        <v>357</v>
      </c>
      <c r="S2445" t="s">
        <v>358</v>
      </c>
      <c r="X2445" t="s">
        <v>359</v>
      </c>
      <c r="Z2445" t="s">
        <v>360</v>
      </c>
    </row>
    <row r="2446" spans="1:26">
      <c r="A2446" t="s">
        <v>7236</v>
      </c>
      <c r="B2446">
        <v>95064731</v>
      </c>
      <c r="C2446" t="s">
        <v>7234</v>
      </c>
      <c r="D2446" t="s">
        <v>7235</v>
      </c>
      <c r="E2446" t="s">
        <v>351</v>
      </c>
      <c r="F2446">
        <v>23</v>
      </c>
      <c r="G2446" t="s">
        <v>352</v>
      </c>
      <c r="H2446">
        <v>22813</v>
      </c>
      <c r="I2446" t="s">
        <v>7162</v>
      </c>
      <c r="J2446" t="s">
        <v>7163</v>
      </c>
      <c r="K2446" t="s">
        <v>7164</v>
      </c>
      <c r="L2446">
        <v>19991112</v>
      </c>
      <c r="M2446" t="s">
        <v>7236</v>
      </c>
      <c r="N2446">
        <v>223525</v>
      </c>
      <c r="P2446">
        <v>2</v>
      </c>
      <c r="Q2446" t="s">
        <v>357</v>
      </c>
      <c r="S2446" t="s">
        <v>358</v>
      </c>
      <c r="X2446" t="s">
        <v>359</v>
      </c>
      <c r="Z2446" t="s">
        <v>360</v>
      </c>
    </row>
    <row r="2447" spans="1:26">
      <c r="A2447" t="s">
        <v>7325</v>
      </c>
      <c r="B2447">
        <v>96726535</v>
      </c>
      <c r="C2447" t="s">
        <v>7323</v>
      </c>
      <c r="D2447" t="s">
        <v>7324</v>
      </c>
      <c r="E2447" t="s">
        <v>351</v>
      </c>
      <c r="F2447">
        <v>23</v>
      </c>
      <c r="G2447" t="s">
        <v>352</v>
      </c>
      <c r="H2447">
        <v>22813</v>
      </c>
      <c r="I2447" t="s">
        <v>7162</v>
      </c>
      <c r="J2447" t="s">
        <v>7163</v>
      </c>
      <c r="K2447" t="s">
        <v>7164</v>
      </c>
      <c r="L2447">
        <v>20000703</v>
      </c>
      <c r="M2447" t="s">
        <v>7325</v>
      </c>
      <c r="N2447">
        <v>223525</v>
      </c>
      <c r="P2447">
        <v>1</v>
      </c>
      <c r="Q2447" t="s">
        <v>357</v>
      </c>
      <c r="S2447" t="s">
        <v>358</v>
      </c>
      <c r="X2447" t="s">
        <v>359</v>
      </c>
      <c r="Z2447" t="s">
        <v>360</v>
      </c>
    </row>
    <row r="2448" spans="1:26">
      <c r="A2448" t="s">
        <v>7277</v>
      </c>
      <c r="B2448">
        <v>96726636</v>
      </c>
      <c r="C2448" t="s">
        <v>7275</v>
      </c>
      <c r="D2448" t="s">
        <v>7276</v>
      </c>
      <c r="E2448" t="s">
        <v>351</v>
      </c>
      <c r="F2448">
        <v>23</v>
      </c>
      <c r="G2448" t="s">
        <v>352</v>
      </c>
      <c r="H2448">
        <v>22813</v>
      </c>
      <c r="I2448" t="s">
        <v>7162</v>
      </c>
      <c r="J2448" t="s">
        <v>7163</v>
      </c>
      <c r="K2448" t="s">
        <v>7164</v>
      </c>
      <c r="L2448">
        <v>20000530</v>
      </c>
      <c r="M2448" t="s">
        <v>7277</v>
      </c>
      <c r="N2448">
        <v>223525</v>
      </c>
      <c r="P2448">
        <v>1</v>
      </c>
      <c r="Q2448" t="s">
        <v>357</v>
      </c>
      <c r="S2448" t="s">
        <v>358</v>
      </c>
      <c r="X2448" t="s">
        <v>359</v>
      </c>
      <c r="Z2448" t="s">
        <v>360</v>
      </c>
    </row>
    <row r="2449" spans="1:26">
      <c r="A2449" t="s">
        <v>7367</v>
      </c>
      <c r="B2449">
        <v>96726737</v>
      </c>
      <c r="C2449" t="s">
        <v>7365</v>
      </c>
      <c r="D2449" t="s">
        <v>7366</v>
      </c>
      <c r="E2449" t="s">
        <v>351</v>
      </c>
      <c r="F2449">
        <v>23</v>
      </c>
      <c r="G2449" t="s">
        <v>352</v>
      </c>
      <c r="H2449">
        <v>22813</v>
      </c>
      <c r="I2449" t="s">
        <v>7162</v>
      </c>
      <c r="J2449" t="s">
        <v>7163</v>
      </c>
      <c r="K2449" t="s">
        <v>7164</v>
      </c>
      <c r="L2449">
        <v>20000502</v>
      </c>
      <c r="M2449" t="s">
        <v>7367</v>
      </c>
      <c r="N2449">
        <v>223525</v>
      </c>
      <c r="P2449">
        <v>1</v>
      </c>
      <c r="Q2449" t="s">
        <v>357</v>
      </c>
      <c r="S2449" t="s">
        <v>358</v>
      </c>
      <c r="X2449" t="s">
        <v>359</v>
      </c>
      <c r="Z2449" t="s">
        <v>360</v>
      </c>
    </row>
    <row r="2450" spans="1:26">
      <c r="A2450" t="s">
        <v>7355</v>
      </c>
      <c r="B2450">
        <v>96726838</v>
      </c>
      <c r="C2450" t="s">
        <v>7353</v>
      </c>
      <c r="D2450" t="s">
        <v>7354</v>
      </c>
      <c r="E2450" t="s">
        <v>351</v>
      </c>
      <c r="F2450">
        <v>23</v>
      </c>
      <c r="G2450" t="s">
        <v>352</v>
      </c>
      <c r="H2450">
        <v>22813</v>
      </c>
      <c r="I2450" t="s">
        <v>7162</v>
      </c>
      <c r="J2450" t="s">
        <v>7163</v>
      </c>
      <c r="K2450" t="s">
        <v>7164</v>
      </c>
      <c r="L2450">
        <v>20000116</v>
      </c>
      <c r="M2450" t="s">
        <v>7355</v>
      </c>
      <c r="N2450">
        <v>223525</v>
      </c>
      <c r="P2450">
        <v>2</v>
      </c>
      <c r="Q2450" t="s">
        <v>357</v>
      </c>
      <c r="S2450" t="s">
        <v>358</v>
      </c>
      <c r="X2450" t="s">
        <v>359</v>
      </c>
      <c r="Z2450" t="s">
        <v>360</v>
      </c>
    </row>
    <row r="2451" spans="1:26">
      <c r="A2451" t="s">
        <v>7316</v>
      </c>
      <c r="B2451">
        <v>96726939</v>
      </c>
      <c r="C2451" t="s">
        <v>7314</v>
      </c>
      <c r="D2451" t="s">
        <v>7315</v>
      </c>
      <c r="E2451" t="s">
        <v>351</v>
      </c>
      <c r="F2451">
        <v>23</v>
      </c>
      <c r="G2451" t="s">
        <v>352</v>
      </c>
      <c r="H2451">
        <v>22813</v>
      </c>
      <c r="I2451" t="s">
        <v>7162</v>
      </c>
      <c r="J2451" t="s">
        <v>7163</v>
      </c>
      <c r="K2451" t="s">
        <v>7164</v>
      </c>
      <c r="L2451">
        <v>19991105</v>
      </c>
      <c r="M2451" t="s">
        <v>7316</v>
      </c>
      <c r="N2451">
        <v>223525</v>
      </c>
      <c r="P2451">
        <v>2</v>
      </c>
      <c r="Q2451" t="s">
        <v>357</v>
      </c>
      <c r="S2451" t="s">
        <v>358</v>
      </c>
      <c r="X2451" t="s">
        <v>359</v>
      </c>
      <c r="Z2451" t="s">
        <v>360</v>
      </c>
    </row>
    <row r="2452" spans="1:26">
      <c r="A2452" t="s">
        <v>8746</v>
      </c>
      <c r="B2452">
        <v>46565430</v>
      </c>
      <c r="C2452" t="s">
        <v>8744</v>
      </c>
      <c r="D2452" t="s">
        <v>8745</v>
      </c>
      <c r="E2452" t="s">
        <v>351</v>
      </c>
      <c r="F2452">
        <v>23</v>
      </c>
      <c r="G2452" t="s">
        <v>352</v>
      </c>
      <c r="H2452">
        <v>26210</v>
      </c>
      <c r="I2452" t="s">
        <v>8694</v>
      </c>
      <c r="J2452" t="s">
        <v>8695</v>
      </c>
      <c r="K2452" t="s">
        <v>8696</v>
      </c>
      <c r="L2452">
        <v>19980710</v>
      </c>
      <c r="M2452" t="s">
        <v>8746</v>
      </c>
      <c r="N2452">
        <v>223526</v>
      </c>
      <c r="P2452">
        <v>3</v>
      </c>
      <c r="Q2452" t="s">
        <v>357</v>
      </c>
      <c r="S2452" t="s">
        <v>835</v>
      </c>
      <c r="X2452" t="s">
        <v>359</v>
      </c>
      <c r="Z2452" t="s">
        <v>360</v>
      </c>
    </row>
    <row r="2453" spans="1:26">
      <c r="A2453" t="s">
        <v>8776</v>
      </c>
      <c r="B2453">
        <v>55294833</v>
      </c>
      <c r="C2453" t="s">
        <v>8774</v>
      </c>
      <c r="D2453" t="s">
        <v>8775</v>
      </c>
      <c r="E2453" t="s">
        <v>351</v>
      </c>
      <c r="F2453">
        <v>23</v>
      </c>
      <c r="G2453" t="s">
        <v>352</v>
      </c>
      <c r="H2453">
        <v>26210</v>
      </c>
      <c r="I2453" t="s">
        <v>8694</v>
      </c>
      <c r="J2453" t="s">
        <v>8695</v>
      </c>
      <c r="K2453" t="s">
        <v>8696</v>
      </c>
      <c r="L2453">
        <v>19991117</v>
      </c>
      <c r="M2453" t="s">
        <v>8776</v>
      </c>
      <c r="N2453">
        <v>223526</v>
      </c>
      <c r="P2453">
        <v>2</v>
      </c>
      <c r="Q2453" t="s">
        <v>357</v>
      </c>
      <c r="S2453" t="s">
        <v>835</v>
      </c>
      <c r="X2453" t="s">
        <v>359</v>
      </c>
      <c r="Z2453" t="s">
        <v>360</v>
      </c>
    </row>
    <row r="2454" spans="1:26">
      <c r="A2454" t="s">
        <v>8716</v>
      </c>
      <c r="B2454">
        <v>55294934</v>
      </c>
      <c r="C2454" t="s">
        <v>8714</v>
      </c>
      <c r="D2454" t="s">
        <v>8715</v>
      </c>
      <c r="E2454" t="s">
        <v>351</v>
      </c>
      <c r="F2454">
        <v>23</v>
      </c>
      <c r="G2454" t="s">
        <v>352</v>
      </c>
      <c r="H2454">
        <v>26210</v>
      </c>
      <c r="I2454" t="s">
        <v>8694</v>
      </c>
      <c r="J2454" t="s">
        <v>8695</v>
      </c>
      <c r="K2454" t="s">
        <v>8696</v>
      </c>
      <c r="L2454">
        <v>20000114</v>
      </c>
      <c r="M2454" t="s">
        <v>8716</v>
      </c>
      <c r="N2454">
        <v>223526</v>
      </c>
      <c r="P2454">
        <v>2</v>
      </c>
      <c r="Q2454" t="s">
        <v>357</v>
      </c>
      <c r="S2454" t="s">
        <v>835</v>
      </c>
      <c r="X2454" t="s">
        <v>359</v>
      </c>
      <c r="Z2454" t="s">
        <v>360</v>
      </c>
    </row>
    <row r="2455" spans="1:26">
      <c r="A2455" t="s">
        <v>8710</v>
      </c>
      <c r="B2455">
        <v>55295127</v>
      </c>
      <c r="C2455" t="s">
        <v>8708</v>
      </c>
      <c r="D2455" t="s">
        <v>8709</v>
      </c>
      <c r="E2455" t="s">
        <v>351</v>
      </c>
      <c r="F2455">
        <v>23</v>
      </c>
      <c r="G2455" t="s">
        <v>352</v>
      </c>
      <c r="H2455">
        <v>26210</v>
      </c>
      <c r="I2455" t="s">
        <v>8694</v>
      </c>
      <c r="J2455" t="s">
        <v>8695</v>
      </c>
      <c r="K2455" t="s">
        <v>8696</v>
      </c>
      <c r="L2455">
        <v>19990521</v>
      </c>
      <c r="M2455" t="s">
        <v>8710</v>
      </c>
      <c r="N2455">
        <v>223526</v>
      </c>
      <c r="P2455">
        <v>2</v>
      </c>
      <c r="Q2455" t="s">
        <v>357</v>
      </c>
      <c r="S2455" t="s">
        <v>835</v>
      </c>
      <c r="X2455" t="s">
        <v>359</v>
      </c>
      <c r="Z2455" t="s">
        <v>360</v>
      </c>
    </row>
    <row r="2456" spans="1:26">
      <c r="A2456" t="s">
        <v>8752</v>
      </c>
      <c r="B2456">
        <v>55295430</v>
      </c>
      <c r="C2456" t="s">
        <v>8750</v>
      </c>
      <c r="D2456" t="s">
        <v>8751</v>
      </c>
      <c r="E2456" t="s">
        <v>351</v>
      </c>
      <c r="F2456">
        <v>23</v>
      </c>
      <c r="G2456" t="s">
        <v>352</v>
      </c>
      <c r="H2456">
        <v>26210</v>
      </c>
      <c r="I2456" t="s">
        <v>8694</v>
      </c>
      <c r="J2456" t="s">
        <v>8695</v>
      </c>
      <c r="K2456" t="s">
        <v>8696</v>
      </c>
      <c r="L2456">
        <v>20000131</v>
      </c>
      <c r="M2456" t="s">
        <v>8752</v>
      </c>
      <c r="N2456">
        <v>223526</v>
      </c>
      <c r="P2456">
        <v>2</v>
      </c>
      <c r="Q2456" t="s">
        <v>357</v>
      </c>
      <c r="S2456" t="s">
        <v>835</v>
      </c>
      <c r="X2456" t="s">
        <v>359</v>
      </c>
      <c r="Z2456" t="s">
        <v>360</v>
      </c>
    </row>
    <row r="2457" spans="1:26">
      <c r="A2457" t="s">
        <v>8734</v>
      </c>
      <c r="B2457">
        <v>55295632</v>
      </c>
      <c r="C2457" t="s">
        <v>8732</v>
      </c>
      <c r="D2457" t="s">
        <v>8733</v>
      </c>
      <c r="E2457" t="s">
        <v>351</v>
      </c>
      <c r="F2457">
        <v>23</v>
      </c>
      <c r="G2457" t="s">
        <v>352</v>
      </c>
      <c r="H2457">
        <v>26210</v>
      </c>
      <c r="I2457" t="s">
        <v>8694</v>
      </c>
      <c r="J2457" t="s">
        <v>8695</v>
      </c>
      <c r="K2457" t="s">
        <v>8696</v>
      </c>
      <c r="L2457">
        <v>19990813</v>
      </c>
      <c r="M2457" t="s">
        <v>8734</v>
      </c>
      <c r="N2457">
        <v>223526</v>
      </c>
      <c r="P2457">
        <v>2</v>
      </c>
      <c r="Q2457" t="s">
        <v>357</v>
      </c>
      <c r="S2457" t="s">
        <v>835</v>
      </c>
      <c r="X2457" t="s">
        <v>359</v>
      </c>
      <c r="Z2457" t="s">
        <v>360</v>
      </c>
    </row>
    <row r="2458" spans="1:26">
      <c r="A2458" t="s">
        <v>8719</v>
      </c>
      <c r="B2458">
        <v>55295733</v>
      </c>
      <c r="C2458" t="s">
        <v>8717</v>
      </c>
      <c r="D2458" t="s">
        <v>8718</v>
      </c>
      <c r="E2458" t="s">
        <v>351</v>
      </c>
      <c r="F2458">
        <v>23</v>
      </c>
      <c r="G2458" t="s">
        <v>352</v>
      </c>
      <c r="H2458">
        <v>26210</v>
      </c>
      <c r="I2458" t="s">
        <v>8694</v>
      </c>
      <c r="J2458" t="s">
        <v>8695</v>
      </c>
      <c r="K2458" t="s">
        <v>8696</v>
      </c>
      <c r="L2458">
        <v>20000205</v>
      </c>
      <c r="M2458" t="s">
        <v>8719</v>
      </c>
      <c r="N2458">
        <v>223526</v>
      </c>
      <c r="P2458">
        <v>2</v>
      </c>
      <c r="Q2458" t="s">
        <v>357</v>
      </c>
      <c r="S2458" t="s">
        <v>835</v>
      </c>
      <c r="X2458" t="s">
        <v>359</v>
      </c>
      <c r="Z2458" t="s">
        <v>360</v>
      </c>
    </row>
    <row r="2459" spans="1:26">
      <c r="A2459" t="s">
        <v>8779</v>
      </c>
      <c r="B2459">
        <v>55295935</v>
      </c>
      <c r="C2459" t="s">
        <v>8777</v>
      </c>
      <c r="D2459" t="s">
        <v>8778</v>
      </c>
      <c r="E2459" t="s">
        <v>351</v>
      </c>
      <c r="F2459">
        <v>23</v>
      </c>
      <c r="G2459" t="s">
        <v>352</v>
      </c>
      <c r="H2459">
        <v>26210</v>
      </c>
      <c r="I2459" t="s">
        <v>8694</v>
      </c>
      <c r="J2459" t="s">
        <v>8695</v>
      </c>
      <c r="K2459" t="s">
        <v>8696</v>
      </c>
      <c r="L2459">
        <v>20000128</v>
      </c>
      <c r="M2459" t="s">
        <v>8779</v>
      </c>
      <c r="N2459">
        <v>223526</v>
      </c>
      <c r="P2459">
        <v>2</v>
      </c>
      <c r="Q2459" t="s">
        <v>357</v>
      </c>
      <c r="S2459" t="s">
        <v>835</v>
      </c>
      <c r="X2459" t="s">
        <v>359</v>
      </c>
      <c r="Z2459" t="s">
        <v>360</v>
      </c>
    </row>
    <row r="2460" spans="1:26">
      <c r="A2460" t="s">
        <v>8749</v>
      </c>
      <c r="B2460">
        <v>55296128</v>
      </c>
      <c r="C2460" t="s">
        <v>8747</v>
      </c>
      <c r="D2460" t="s">
        <v>8748</v>
      </c>
      <c r="E2460" t="s">
        <v>351</v>
      </c>
      <c r="F2460">
        <v>23</v>
      </c>
      <c r="G2460" t="s">
        <v>352</v>
      </c>
      <c r="H2460">
        <v>26210</v>
      </c>
      <c r="I2460" t="s">
        <v>8694</v>
      </c>
      <c r="J2460" t="s">
        <v>8695</v>
      </c>
      <c r="K2460" t="s">
        <v>8696</v>
      </c>
      <c r="L2460">
        <v>19991030</v>
      </c>
      <c r="M2460" t="s">
        <v>8749</v>
      </c>
      <c r="N2460">
        <v>223526</v>
      </c>
      <c r="P2460">
        <v>2</v>
      </c>
      <c r="Q2460" t="s">
        <v>357</v>
      </c>
      <c r="S2460" t="s">
        <v>835</v>
      </c>
      <c r="X2460" t="s">
        <v>359</v>
      </c>
      <c r="Z2460" t="s">
        <v>360</v>
      </c>
    </row>
    <row r="2461" spans="1:26">
      <c r="A2461" t="s">
        <v>8740</v>
      </c>
      <c r="B2461">
        <v>58274329</v>
      </c>
      <c r="C2461" t="s">
        <v>8738</v>
      </c>
      <c r="D2461" t="s">
        <v>8739</v>
      </c>
      <c r="E2461" t="s">
        <v>351</v>
      </c>
      <c r="F2461">
        <v>23</v>
      </c>
      <c r="G2461" t="s">
        <v>352</v>
      </c>
      <c r="H2461">
        <v>26210</v>
      </c>
      <c r="I2461" t="s">
        <v>8694</v>
      </c>
      <c r="J2461" t="s">
        <v>8695</v>
      </c>
      <c r="K2461" t="s">
        <v>8696</v>
      </c>
      <c r="L2461">
        <v>19980611</v>
      </c>
      <c r="M2461" t="s">
        <v>8740</v>
      </c>
      <c r="N2461">
        <v>223526</v>
      </c>
      <c r="P2461">
        <v>3</v>
      </c>
      <c r="Q2461" t="s">
        <v>357</v>
      </c>
      <c r="S2461" t="s">
        <v>835</v>
      </c>
      <c r="X2461" t="s">
        <v>359</v>
      </c>
      <c r="Z2461" t="s">
        <v>360</v>
      </c>
    </row>
    <row r="2462" spans="1:26">
      <c r="A2462" t="s">
        <v>8725</v>
      </c>
      <c r="B2462">
        <v>58274430</v>
      </c>
      <c r="C2462" t="s">
        <v>8723</v>
      </c>
      <c r="D2462" t="s">
        <v>8724</v>
      </c>
      <c r="E2462" t="s">
        <v>351</v>
      </c>
      <c r="F2462">
        <v>23</v>
      </c>
      <c r="G2462" t="s">
        <v>352</v>
      </c>
      <c r="H2462">
        <v>26210</v>
      </c>
      <c r="I2462" t="s">
        <v>8694</v>
      </c>
      <c r="J2462" t="s">
        <v>8695</v>
      </c>
      <c r="K2462" t="s">
        <v>8696</v>
      </c>
      <c r="L2462">
        <v>19990821</v>
      </c>
      <c r="M2462" t="s">
        <v>8725</v>
      </c>
      <c r="N2462">
        <v>223526</v>
      </c>
      <c r="P2462">
        <v>2</v>
      </c>
      <c r="Q2462" t="s">
        <v>357</v>
      </c>
      <c r="S2462" t="s">
        <v>835</v>
      </c>
      <c r="X2462" t="s">
        <v>359</v>
      </c>
      <c r="Z2462" t="s">
        <v>360</v>
      </c>
    </row>
    <row r="2463" spans="1:26">
      <c r="A2463" t="s">
        <v>8767</v>
      </c>
      <c r="B2463">
        <v>68051828</v>
      </c>
      <c r="C2463" t="s">
        <v>8765</v>
      </c>
      <c r="D2463" t="s">
        <v>8766</v>
      </c>
      <c r="E2463" t="s">
        <v>351</v>
      </c>
      <c r="F2463">
        <v>23</v>
      </c>
      <c r="G2463" t="s">
        <v>352</v>
      </c>
      <c r="H2463">
        <v>26210</v>
      </c>
      <c r="I2463" t="s">
        <v>8694</v>
      </c>
      <c r="J2463" t="s">
        <v>8695</v>
      </c>
      <c r="K2463" t="s">
        <v>8696</v>
      </c>
      <c r="L2463">
        <v>20000602</v>
      </c>
      <c r="M2463" t="s">
        <v>8767</v>
      </c>
      <c r="N2463">
        <v>223526</v>
      </c>
      <c r="P2463">
        <v>1</v>
      </c>
      <c r="Q2463" t="s">
        <v>357</v>
      </c>
      <c r="S2463" t="s">
        <v>835</v>
      </c>
      <c r="X2463" t="s">
        <v>359</v>
      </c>
      <c r="Z2463" t="s">
        <v>360</v>
      </c>
    </row>
    <row r="2464" spans="1:26">
      <c r="A2464" t="s">
        <v>8743</v>
      </c>
      <c r="B2464">
        <v>68052021</v>
      </c>
      <c r="C2464" t="s">
        <v>8741</v>
      </c>
      <c r="D2464" t="s">
        <v>8742</v>
      </c>
      <c r="E2464" t="s">
        <v>351</v>
      </c>
      <c r="F2464">
        <v>23</v>
      </c>
      <c r="G2464" t="s">
        <v>352</v>
      </c>
      <c r="H2464">
        <v>26210</v>
      </c>
      <c r="I2464" t="s">
        <v>8694</v>
      </c>
      <c r="J2464" t="s">
        <v>8695</v>
      </c>
      <c r="K2464" t="s">
        <v>8696</v>
      </c>
      <c r="L2464">
        <v>20001224</v>
      </c>
      <c r="M2464" t="s">
        <v>8743</v>
      </c>
      <c r="N2464">
        <v>223526</v>
      </c>
      <c r="P2464">
        <v>1</v>
      </c>
      <c r="Q2464" t="s">
        <v>357</v>
      </c>
      <c r="S2464" t="s">
        <v>835</v>
      </c>
      <c r="X2464" t="s">
        <v>359</v>
      </c>
      <c r="Z2464" t="s">
        <v>360</v>
      </c>
    </row>
    <row r="2465" spans="1:26">
      <c r="A2465" t="s">
        <v>8773</v>
      </c>
      <c r="B2465">
        <v>68052425</v>
      </c>
      <c r="C2465" t="s">
        <v>8771</v>
      </c>
      <c r="D2465" t="s">
        <v>8772</v>
      </c>
      <c r="E2465" t="s">
        <v>351</v>
      </c>
      <c r="F2465">
        <v>23</v>
      </c>
      <c r="G2465" t="s">
        <v>352</v>
      </c>
      <c r="H2465">
        <v>26210</v>
      </c>
      <c r="I2465" t="s">
        <v>8694</v>
      </c>
      <c r="J2465" t="s">
        <v>8695</v>
      </c>
      <c r="K2465" t="s">
        <v>8696</v>
      </c>
      <c r="L2465">
        <v>20000427</v>
      </c>
      <c r="M2465" t="s">
        <v>8773</v>
      </c>
      <c r="N2465">
        <v>223526</v>
      </c>
      <c r="P2465">
        <v>1</v>
      </c>
      <c r="Q2465" t="s">
        <v>357</v>
      </c>
      <c r="S2465" t="s">
        <v>835</v>
      </c>
      <c r="X2465" t="s">
        <v>359</v>
      </c>
      <c r="Z2465" t="s">
        <v>360</v>
      </c>
    </row>
    <row r="2466" spans="1:26">
      <c r="A2466" t="s">
        <v>8731</v>
      </c>
      <c r="B2466">
        <v>68052627</v>
      </c>
      <c r="C2466" t="s">
        <v>8729</v>
      </c>
      <c r="D2466" t="s">
        <v>8730</v>
      </c>
      <c r="E2466" t="s">
        <v>351</v>
      </c>
      <c r="F2466">
        <v>23</v>
      </c>
      <c r="G2466" t="s">
        <v>352</v>
      </c>
      <c r="H2466">
        <v>26210</v>
      </c>
      <c r="I2466" t="s">
        <v>8694</v>
      </c>
      <c r="J2466" t="s">
        <v>8695</v>
      </c>
      <c r="K2466" t="s">
        <v>8696</v>
      </c>
      <c r="L2466">
        <v>20010126</v>
      </c>
      <c r="M2466" t="s">
        <v>8731</v>
      </c>
      <c r="N2466">
        <v>223526</v>
      </c>
      <c r="P2466">
        <v>1</v>
      </c>
      <c r="Q2466" t="s">
        <v>357</v>
      </c>
      <c r="S2466" t="s">
        <v>835</v>
      </c>
      <c r="X2466" t="s">
        <v>359</v>
      </c>
      <c r="Z2466" t="s">
        <v>360</v>
      </c>
    </row>
    <row r="2467" spans="1:26">
      <c r="A2467" t="s">
        <v>8713</v>
      </c>
      <c r="B2467">
        <v>68052829</v>
      </c>
      <c r="C2467" t="s">
        <v>8711</v>
      </c>
      <c r="D2467" t="s">
        <v>8712</v>
      </c>
      <c r="E2467" t="s">
        <v>351</v>
      </c>
      <c r="F2467">
        <v>23</v>
      </c>
      <c r="G2467" t="s">
        <v>352</v>
      </c>
      <c r="H2467">
        <v>26210</v>
      </c>
      <c r="I2467" t="s">
        <v>8694</v>
      </c>
      <c r="J2467" t="s">
        <v>8695</v>
      </c>
      <c r="K2467" t="s">
        <v>8696</v>
      </c>
      <c r="L2467">
        <v>20000906</v>
      </c>
      <c r="M2467" t="s">
        <v>8713</v>
      </c>
      <c r="N2467">
        <v>223526</v>
      </c>
      <c r="P2467">
        <v>1</v>
      </c>
      <c r="Q2467" t="s">
        <v>357</v>
      </c>
      <c r="S2467" t="s">
        <v>835</v>
      </c>
      <c r="X2467" t="s">
        <v>359</v>
      </c>
      <c r="Z2467" t="s">
        <v>360</v>
      </c>
    </row>
    <row r="2468" spans="1:26">
      <c r="A2468" t="s">
        <v>8770</v>
      </c>
      <c r="B2468">
        <v>68053426</v>
      </c>
      <c r="C2468" t="s">
        <v>8768</v>
      </c>
      <c r="D2468" t="s">
        <v>8769</v>
      </c>
      <c r="E2468" t="s">
        <v>351</v>
      </c>
      <c r="F2468">
        <v>23</v>
      </c>
      <c r="G2468" t="s">
        <v>352</v>
      </c>
      <c r="H2468">
        <v>26210</v>
      </c>
      <c r="I2468" t="s">
        <v>8694</v>
      </c>
      <c r="J2468" t="s">
        <v>8695</v>
      </c>
      <c r="K2468" t="s">
        <v>8696</v>
      </c>
      <c r="L2468">
        <v>20001226</v>
      </c>
      <c r="M2468" t="s">
        <v>8770</v>
      </c>
      <c r="N2468">
        <v>223526</v>
      </c>
      <c r="P2468">
        <v>1</v>
      </c>
      <c r="Q2468" t="s">
        <v>357</v>
      </c>
      <c r="S2468" t="s">
        <v>835</v>
      </c>
      <c r="X2468" t="s">
        <v>359</v>
      </c>
      <c r="Z2468" t="s">
        <v>360</v>
      </c>
    </row>
    <row r="2469" spans="1:26">
      <c r="A2469" t="s">
        <v>8761</v>
      </c>
      <c r="B2469">
        <v>72858333</v>
      </c>
      <c r="C2469" t="s">
        <v>8759</v>
      </c>
      <c r="D2469" t="s">
        <v>8760</v>
      </c>
      <c r="E2469" t="s">
        <v>351</v>
      </c>
      <c r="F2469">
        <v>23</v>
      </c>
      <c r="G2469" t="s">
        <v>352</v>
      </c>
      <c r="H2469">
        <v>26210</v>
      </c>
      <c r="I2469" t="s">
        <v>8694</v>
      </c>
      <c r="J2469" t="s">
        <v>8695</v>
      </c>
      <c r="K2469" t="s">
        <v>8696</v>
      </c>
      <c r="L2469">
        <v>19981218</v>
      </c>
      <c r="M2469" t="s">
        <v>8761</v>
      </c>
      <c r="N2469">
        <v>223526</v>
      </c>
      <c r="P2469">
        <v>3</v>
      </c>
      <c r="Q2469" t="s">
        <v>357</v>
      </c>
      <c r="S2469" t="s">
        <v>835</v>
      </c>
      <c r="X2469" t="s">
        <v>359</v>
      </c>
      <c r="Z2469" t="s">
        <v>360</v>
      </c>
    </row>
    <row r="2470" spans="1:26">
      <c r="A2470" t="s">
        <v>8755</v>
      </c>
      <c r="B2470">
        <v>72858434</v>
      </c>
      <c r="C2470" t="s">
        <v>8753</v>
      </c>
      <c r="D2470" t="s">
        <v>8754</v>
      </c>
      <c r="E2470" t="s">
        <v>351</v>
      </c>
      <c r="F2470">
        <v>23</v>
      </c>
      <c r="G2470" t="s">
        <v>352</v>
      </c>
      <c r="H2470">
        <v>26210</v>
      </c>
      <c r="I2470" t="s">
        <v>8694</v>
      </c>
      <c r="J2470" t="s">
        <v>8695</v>
      </c>
      <c r="K2470" t="s">
        <v>8696</v>
      </c>
      <c r="L2470">
        <v>19981015</v>
      </c>
      <c r="M2470" t="s">
        <v>8755</v>
      </c>
      <c r="N2470">
        <v>223526</v>
      </c>
      <c r="P2470">
        <v>3</v>
      </c>
      <c r="Q2470" t="s">
        <v>357</v>
      </c>
      <c r="S2470" t="s">
        <v>835</v>
      </c>
      <c r="X2470" t="s">
        <v>359</v>
      </c>
      <c r="Z2470" t="s">
        <v>360</v>
      </c>
    </row>
    <row r="2471" spans="1:26">
      <c r="A2471" t="s">
        <v>8764</v>
      </c>
      <c r="B2471">
        <v>82202721</v>
      </c>
      <c r="C2471" t="s">
        <v>8762</v>
      </c>
      <c r="D2471" t="s">
        <v>8763</v>
      </c>
      <c r="E2471" t="s">
        <v>351</v>
      </c>
      <c r="F2471">
        <v>23</v>
      </c>
      <c r="G2471" t="s">
        <v>352</v>
      </c>
      <c r="H2471">
        <v>26210</v>
      </c>
      <c r="I2471" t="s">
        <v>8694</v>
      </c>
      <c r="J2471" t="s">
        <v>8695</v>
      </c>
      <c r="K2471" t="s">
        <v>8696</v>
      </c>
      <c r="L2471">
        <v>20010321</v>
      </c>
      <c r="M2471" t="s">
        <v>8764</v>
      </c>
      <c r="N2471">
        <v>223526</v>
      </c>
      <c r="P2471">
        <v>1</v>
      </c>
      <c r="Q2471" t="s">
        <v>357</v>
      </c>
      <c r="S2471" t="s">
        <v>835</v>
      </c>
      <c r="X2471" t="s">
        <v>359</v>
      </c>
      <c r="Z2471" t="s">
        <v>360</v>
      </c>
    </row>
    <row r="2472" spans="1:26">
      <c r="A2472" t="s">
        <v>8758</v>
      </c>
      <c r="B2472">
        <v>82203116</v>
      </c>
      <c r="C2472" t="s">
        <v>8756</v>
      </c>
      <c r="D2472" t="s">
        <v>8757</v>
      </c>
      <c r="E2472" t="s">
        <v>351</v>
      </c>
      <c r="F2472">
        <v>23</v>
      </c>
      <c r="G2472" t="s">
        <v>352</v>
      </c>
      <c r="H2472">
        <v>26210</v>
      </c>
      <c r="I2472" t="s">
        <v>8694</v>
      </c>
      <c r="J2472" t="s">
        <v>8695</v>
      </c>
      <c r="K2472" t="s">
        <v>8696</v>
      </c>
      <c r="L2472">
        <v>20000202</v>
      </c>
      <c r="M2472" t="s">
        <v>8758</v>
      </c>
      <c r="N2472">
        <v>223526</v>
      </c>
      <c r="P2472">
        <v>2</v>
      </c>
      <c r="Q2472" t="s">
        <v>357</v>
      </c>
      <c r="S2472" t="s">
        <v>835</v>
      </c>
      <c r="X2472" t="s">
        <v>359</v>
      </c>
      <c r="Z2472" t="s">
        <v>360</v>
      </c>
    </row>
    <row r="2473" spans="1:26">
      <c r="A2473" t="s">
        <v>8737</v>
      </c>
      <c r="B2473">
        <v>84090728</v>
      </c>
      <c r="C2473" t="s">
        <v>8735</v>
      </c>
      <c r="D2473" t="s">
        <v>8736</v>
      </c>
      <c r="E2473" t="s">
        <v>351</v>
      </c>
      <c r="F2473">
        <v>23</v>
      </c>
      <c r="G2473" t="s">
        <v>352</v>
      </c>
      <c r="H2473">
        <v>26210</v>
      </c>
      <c r="I2473" t="s">
        <v>8694</v>
      </c>
      <c r="J2473" t="s">
        <v>8695</v>
      </c>
      <c r="K2473" t="s">
        <v>8696</v>
      </c>
      <c r="L2473">
        <v>19990704</v>
      </c>
      <c r="M2473" t="s">
        <v>8737</v>
      </c>
      <c r="N2473">
        <v>223526</v>
      </c>
      <c r="P2473">
        <v>2</v>
      </c>
      <c r="Q2473" t="s">
        <v>357</v>
      </c>
      <c r="S2473" t="s">
        <v>835</v>
      </c>
      <c r="X2473" t="s">
        <v>359</v>
      </c>
      <c r="Z2473" t="s">
        <v>360</v>
      </c>
    </row>
    <row r="2474" spans="1:26">
      <c r="A2474" t="s">
        <v>8702</v>
      </c>
      <c r="B2474">
        <v>85107324</v>
      </c>
      <c r="C2474" t="s">
        <v>8701</v>
      </c>
      <c r="D2474" t="s">
        <v>2010</v>
      </c>
      <c r="E2474" t="s">
        <v>351</v>
      </c>
      <c r="F2474">
        <v>23</v>
      </c>
      <c r="G2474" t="s">
        <v>352</v>
      </c>
      <c r="H2474">
        <v>26210</v>
      </c>
      <c r="I2474" t="s">
        <v>8694</v>
      </c>
      <c r="J2474" t="s">
        <v>8695</v>
      </c>
      <c r="K2474" t="s">
        <v>8696</v>
      </c>
      <c r="L2474">
        <v>19990912</v>
      </c>
      <c r="M2474" t="s">
        <v>8702</v>
      </c>
      <c r="N2474">
        <v>223526</v>
      </c>
      <c r="P2474">
        <v>2</v>
      </c>
      <c r="Q2474" t="s">
        <v>357</v>
      </c>
      <c r="S2474" t="s">
        <v>835</v>
      </c>
      <c r="X2474" t="s">
        <v>359</v>
      </c>
      <c r="Z2474" t="s">
        <v>360</v>
      </c>
    </row>
    <row r="2475" spans="1:26">
      <c r="A2475" t="s">
        <v>8700</v>
      </c>
      <c r="B2475">
        <v>85107829</v>
      </c>
      <c r="C2475" t="s">
        <v>8698</v>
      </c>
      <c r="D2475" t="s">
        <v>8699</v>
      </c>
      <c r="E2475" t="s">
        <v>351</v>
      </c>
      <c r="F2475">
        <v>23</v>
      </c>
      <c r="G2475" t="s">
        <v>352</v>
      </c>
      <c r="H2475">
        <v>26210</v>
      </c>
      <c r="I2475" t="s">
        <v>8694</v>
      </c>
      <c r="J2475" t="s">
        <v>8695</v>
      </c>
      <c r="K2475" t="s">
        <v>8696</v>
      </c>
      <c r="L2475">
        <v>19990605</v>
      </c>
      <c r="M2475" t="s">
        <v>8700</v>
      </c>
      <c r="N2475">
        <v>223526</v>
      </c>
      <c r="P2475">
        <v>2</v>
      </c>
      <c r="Q2475" t="s">
        <v>357</v>
      </c>
      <c r="S2475" t="s">
        <v>835</v>
      </c>
      <c r="X2475" t="s">
        <v>359</v>
      </c>
      <c r="Z2475" t="s">
        <v>360</v>
      </c>
    </row>
    <row r="2476" spans="1:26">
      <c r="A2476" t="s">
        <v>8697</v>
      </c>
      <c r="B2476">
        <v>85108628</v>
      </c>
      <c r="C2476" t="s">
        <v>8692</v>
      </c>
      <c r="D2476" t="s">
        <v>8693</v>
      </c>
      <c r="E2476" t="s">
        <v>351</v>
      </c>
      <c r="F2476">
        <v>23</v>
      </c>
      <c r="G2476" t="s">
        <v>352</v>
      </c>
      <c r="H2476">
        <v>26210</v>
      </c>
      <c r="I2476" t="s">
        <v>8694</v>
      </c>
      <c r="J2476" t="s">
        <v>8695</v>
      </c>
      <c r="K2476" t="s">
        <v>8696</v>
      </c>
      <c r="L2476">
        <v>19990711</v>
      </c>
      <c r="M2476" t="s">
        <v>8697</v>
      </c>
      <c r="N2476">
        <v>223526</v>
      </c>
      <c r="P2476">
        <v>2</v>
      </c>
      <c r="Q2476" t="s">
        <v>357</v>
      </c>
      <c r="S2476" t="s">
        <v>835</v>
      </c>
      <c r="X2476" t="s">
        <v>359</v>
      </c>
      <c r="Z2476" t="s">
        <v>360</v>
      </c>
    </row>
    <row r="2477" spans="1:26">
      <c r="A2477" t="s">
        <v>8707</v>
      </c>
      <c r="B2477">
        <v>88284939</v>
      </c>
      <c r="C2477" t="s">
        <v>8705</v>
      </c>
      <c r="D2477" t="s">
        <v>8706</v>
      </c>
      <c r="E2477" t="s">
        <v>351</v>
      </c>
      <c r="F2477">
        <v>23</v>
      </c>
      <c r="G2477" t="s">
        <v>352</v>
      </c>
      <c r="H2477">
        <v>26210</v>
      </c>
      <c r="I2477" t="s">
        <v>8694</v>
      </c>
      <c r="J2477" t="s">
        <v>8695</v>
      </c>
      <c r="K2477" t="s">
        <v>8696</v>
      </c>
      <c r="L2477">
        <v>20000703</v>
      </c>
      <c r="M2477" t="s">
        <v>8707</v>
      </c>
      <c r="N2477">
        <v>223526</v>
      </c>
      <c r="P2477">
        <v>1</v>
      </c>
      <c r="Q2477" t="s">
        <v>357</v>
      </c>
      <c r="S2477" t="s">
        <v>835</v>
      </c>
      <c r="X2477" t="s">
        <v>359</v>
      </c>
      <c r="Z2477" t="s">
        <v>360</v>
      </c>
    </row>
    <row r="2478" spans="1:26">
      <c r="A2478" t="s">
        <v>8728</v>
      </c>
      <c r="B2478">
        <v>88292433</v>
      </c>
      <c r="C2478" t="s">
        <v>8726</v>
      </c>
      <c r="D2478" t="s">
        <v>8727</v>
      </c>
      <c r="E2478" t="s">
        <v>351</v>
      </c>
      <c r="F2478">
        <v>23</v>
      </c>
      <c r="G2478" t="s">
        <v>352</v>
      </c>
      <c r="H2478">
        <v>26210</v>
      </c>
      <c r="I2478" t="s">
        <v>8694</v>
      </c>
      <c r="J2478" t="s">
        <v>8695</v>
      </c>
      <c r="K2478" t="s">
        <v>8696</v>
      </c>
      <c r="L2478">
        <v>19990709</v>
      </c>
      <c r="M2478" t="s">
        <v>8728</v>
      </c>
      <c r="N2478">
        <v>223526</v>
      </c>
      <c r="P2478">
        <v>2</v>
      </c>
      <c r="Q2478" t="s">
        <v>357</v>
      </c>
      <c r="S2478" t="s">
        <v>835</v>
      </c>
      <c r="X2478" t="s">
        <v>359</v>
      </c>
      <c r="Z2478" t="s">
        <v>360</v>
      </c>
    </row>
    <row r="2479" spans="1:26">
      <c r="A2479" t="s">
        <v>8722</v>
      </c>
      <c r="B2479">
        <v>88292837</v>
      </c>
      <c r="C2479" t="s">
        <v>8720</v>
      </c>
      <c r="D2479" t="s">
        <v>8721</v>
      </c>
      <c r="E2479" t="s">
        <v>351</v>
      </c>
      <c r="F2479">
        <v>23</v>
      </c>
      <c r="G2479" t="s">
        <v>352</v>
      </c>
      <c r="H2479">
        <v>26210</v>
      </c>
      <c r="I2479" t="s">
        <v>8694</v>
      </c>
      <c r="J2479" t="s">
        <v>8695</v>
      </c>
      <c r="K2479" t="s">
        <v>8696</v>
      </c>
      <c r="L2479">
        <v>19990613</v>
      </c>
      <c r="M2479" t="s">
        <v>8722</v>
      </c>
      <c r="N2479">
        <v>223526</v>
      </c>
      <c r="P2479">
        <v>2</v>
      </c>
      <c r="Q2479" t="s">
        <v>357</v>
      </c>
      <c r="S2479" t="s">
        <v>835</v>
      </c>
      <c r="X2479" t="s">
        <v>359</v>
      </c>
      <c r="Z2479" t="s">
        <v>360</v>
      </c>
    </row>
    <row r="2480" spans="1:26">
      <c r="A2480" t="s">
        <v>8971</v>
      </c>
      <c r="B2480">
        <v>96868441</v>
      </c>
      <c r="C2480" t="s">
        <v>8703</v>
      </c>
      <c r="D2480" t="s">
        <v>8704</v>
      </c>
      <c r="E2480" t="s">
        <v>351</v>
      </c>
      <c r="F2480">
        <v>23</v>
      </c>
      <c r="G2480" t="s">
        <v>352</v>
      </c>
      <c r="H2480">
        <v>26210</v>
      </c>
      <c r="I2480" t="s">
        <v>8694</v>
      </c>
      <c r="J2480" t="s">
        <v>8695</v>
      </c>
      <c r="K2480" t="s">
        <v>8696</v>
      </c>
      <c r="L2480">
        <v>19990822</v>
      </c>
      <c r="M2480" t="s">
        <v>8971</v>
      </c>
      <c r="N2480">
        <v>223526</v>
      </c>
      <c r="P2480">
        <v>2</v>
      </c>
      <c r="Q2480" t="s">
        <v>357</v>
      </c>
      <c r="S2480" t="s">
        <v>835</v>
      </c>
      <c r="X2480" t="s">
        <v>359</v>
      </c>
      <c r="Z2480" t="s">
        <v>360</v>
      </c>
    </row>
    <row r="2481" spans="1:26">
      <c r="A2481" t="s">
        <v>8984</v>
      </c>
      <c r="B2481">
        <v>68582231</v>
      </c>
      <c r="C2481" t="s">
        <v>7419</v>
      </c>
      <c r="D2481" t="s">
        <v>7420</v>
      </c>
      <c r="E2481" t="s">
        <v>393</v>
      </c>
      <c r="F2481">
        <v>23</v>
      </c>
      <c r="G2481" t="s">
        <v>352</v>
      </c>
      <c r="H2481">
        <v>22066</v>
      </c>
      <c r="I2481" t="s">
        <v>7409</v>
      </c>
      <c r="J2481" t="s">
        <v>7410</v>
      </c>
      <c r="K2481" t="s">
        <v>7411</v>
      </c>
      <c r="L2481">
        <v>19990919</v>
      </c>
      <c r="M2481" t="s">
        <v>8984</v>
      </c>
      <c r="N2481">
        <v>223527</v>
      </c>
      <c r="P2481">
        <v>2</v>
      </c>
      <c r="Q2481" t="s">
        <v>357</v>
      </c>
      <c r="S2481" t="s">
        <v>835</v>
      </c>
      <c r="X2481" t="s">
        <v>359</v>
      </c>
      <c r="Z2481" t="s">
        <v>360</v>
      </c>
    </row>
    <row r="2482" spans="1:26">
      <c r="A2482" t="s">
        <v>7435</v>
      </c>
      <c r="B2482">
        <v>84975134</v>
      </c>
      <c r="C2482" t="s">
        <v>7433</v>
      </c>
      <c r="D2482" t="s">
        <v>7434</v>
      </c>
      <c r="E2482" t="s">
        <v>393</v>
      </c>
      <c r="F2482">
        <v>23</v>
      </c>
      <c r="G2482" t="s">
        <v>352</v>
      </c>
      <c r="H2482">
        <v>22066</v>
      </c>
      <c r="I2482" t="s">
        <v>7409</v>
      </c>
      <c r="J2482" t="s">
        <v>7410</v>
      </c>
      <c r="K2482" t="s">
        <v>7411</v>
      </c>
      <c r="L2482">
        <v>19991020</v>
      </c>
      <c r="M2482" t="s">
        <v>7435</v>
      </c>
      <c r="N2482">
        <v>223527</v>
      </c>
      <c r="P2482">
        <v>2</v>
      </c>
      <c r="Q2482" t="s">
        <v>357</v>
      </c>
      <c r="S2482" t="s">
        <v>835</v>
      </c>
      <c r="X2482" t="s">
        <v>359</v>
      </c>
      <c r="Z2482" t="s">
        <v>360</v>
      </c>
    </row>
    <row r="2483" spans="1:26">
      <c r="A2483" t="s">
        <v>7432</v>
      </c>
      <c r="B2483">
        <v>84975235</v>
      </c>
      <c r="C2483" t="s">
        <v>7430</v>
      </c>
      <c r="D2483" t="s">
        <v>7431</v>
      </c>
      <c r="E2483" t="s">
        <v>393</v>
      </c>
      <c r="F2483">
        <v>23</v>
      </c>
      <c r="G2483" t="s">
        <v>352</v>
      </c>
      <c r="H2483">
        <v>22066</v>
      </c>
      <c r="I2483" t="s">
        <v>7409</v>
      </c>
      <c r="J2483" t="s">
        <v>7410</v>
      </c>
      <c r="K2483" t="s">
        <v>7411</v>
      </c>
      <c r="L2483">
        <v>19990930</v>
      </c>
      <c r="M2483" t="s">
        <v>7432</v>
      </c>
      <c r="N2483">
        <v>223527</v>
      </c>
      <c r="P2483">
        <v>2</v>
      </c>
      <c r="Q2483" t="s">
        <v>357</v>
      </c>
      <c r="S2483" t="s">
        <v>835</v>
      </c>
      <c r="X2483" t="s">
        <v>359</v>
      </c>
      <c r="Z2483" t="s">
        <v>360</v>
      </c>
    </row>
    <row r="2484" spans="1:26">
      <c r="A2484" t="s">
        <v>7429</v>
      </c>
      <c r="B2484">
        <v>97036833</v>
      </c>
      <c r="C2484" t="s">
        <v>7427</v>
      </c>
      <c r="D2484" t="s">
        <v>7428</v>
      </c>
      <c r="E2484" t="s">
        <v>393</v>
      </c>
      <c r="F2484">
        <v>23</v>
      </c>
      <c r="G2484" t="s">
        <v>352</v>
      </c>
      <c r="H2484">
        <v>22066</v>
      </c>
      <c r="I2484" t="s">
        <v>7409</v>
      </c>
      <c r="J2484" t="s">
        <v>7410</v>
      </c>
      <c r="K2484" t="s">
        <v>7411</v>
      </c>
      <c r="L2484">
        <v>20010220</v>
      </c>
      <c r="M2484" t="s">
        <v>7429</v>
      </c>
      <c r="N2484">
        <v>223527</v>
      </c>
      <c r="P2484">
        <v>1</v>
      </c>
      <c r="Q2484" t="s">
        <v>357</v>
      </c>
      <c r="S2484" t="s">
        <v>835</v>
      </c>
      <c r="X2484" t="s">
        <v>359</v>
      </c>
      <c r="Z2484" t="s">
        <v>360</v>
      </c>
    </row>
    <row r="2485" spans="1:26">
      <c r="A2485" t="s">
        <v>7448</v>
      </c>
      <c r="B2485">
        <v>97037026</v>
      </c>
      <c r="C2485" t="s">
        <v>3574</v>
      </c>
      <c r="D2485" t="s">
        <v>3575</v>
      </c>
      <c r="E2485" t="s">
        <v>393</v>
      </c>
      <c r="F2485">
        <v>23</v>
      </c>
      <c r="G2485" t="s">
        <v>352</v>
      </c>
      <c r="H2485">
        <v>22066</v>
      </c>
      <c r="I2485" t="s">
        <v>7409</v>
      </c>
      <c r="J2485" t="s">
        <v>7410</v>
      </c>
      <c r="K2485" t="s">
        <v>7411</v>
      </c>
      <c r="L2485">
        <v>20000929</v>
      </c>
      <c r="M2485" t="s">
        <v>7448</v>
      </c>
      <c r="N2485">
        <v>223527</v>
      </c>
      <c r="P2485">
        <v>1</v>
      </c>
      <c r="Q2485" t="s">
        <v>357</v>
      </c>
      <c r="S2485" t="s">
        <v>835</v>
      </c>
      <c r="X2485" t="s">
        <v>359</v>
      </c>
      <c r="Z2485" t="s">
        <v>360</v>
      </c>
    </row>
    <row r="2486" spans="1:26">
      <c r="A2486" t="s">
        <v>7415</v>
      </c>
      <c r="B2486">
        <v>97037228</v>
      </c>
      <c r="C2486" t="s">
        <v>7413</v>
      </c>
      <c r="D2486" t="s">
        <v>7414</v>
      </c>
      <c r="E2486" t="s">
        <v>393</v>
      </c>
      <c r="F2486">
        <v>23</v>
      </c>
      <c r="G2486" t="s">
        <v>352</v>
      </c>
      <c r="H2486">
        <v>22066</v>
      </c>
      <c r="I2486" t="s">
        <v>7409</v>
      </c>
      <c r="J2486" t="s">
        <v>7410</v>
      </c>
      <c r="K2486" t="s">
        <v>7411</v>
      </c>
      <c r="L2486">
        <v>20000820</v>
      </c>
      <c r="M2486" t="s">
        <v>7415</v>
      </c>
      <c r="N2486">
        <v>223527</v>
      </c>
      <c r="P2486">
        <v>1</v>
      </c>
      <c r="Q2486" t="s">
        <v>357</v>
      </c>
      <c r="S2486" t="s">
        <v>835</v>
      </c>
      <c r="X2486" t="s">
        <v>359</v>
      </c>
      <c r="Z2486" t="s">
        <v>360</v>
      </c>
    </row>
    <row r="2487" spans="1:26">
      <c r="A2487" t="s">
        <v>7412</v>
      </c>
      <c r="B2487">
        <v>97037329</v>
      </c>
      <c r="C2487" t="s">
        <v>7407</v>
      </c>
      <c r="D2487" t="s">
        <v>7408</v>
      </c>
      <c r="E2487" t="s">
        <v>393</v>
      </c>
      <c r="F2487">
        <v>23</v>
      </c>
      <c r="G2487" t="s">
        <v>352</v>
      </c>
      <c r="H2487">
        <v>22066</v>
      </c>
      <c r="I2487" t="s">
        <v>7409</v>
      </c>
      <c r="J2487" t="s">
        <v>7410</v>
      </c>
      <c r="K2487" t="s">
        <v>7411</v>
      </c>
      <c r="L2487">
        <v>20000727</v>
      </c>
      <c r="M2487" t="s">
        <v>7412</v>
      </c>
      <c r="N2487">
        <v>223527</v>
      </c>
      <c r="P2487">
        <v>1</v>
      </c>
      <c r="Q2487" t="s">
        <v>357</v>
      </c>
      <c r="S2487" t="s">
        <v>835</v>
      </c>
      <c r="X2487" t="s">
        <v>359</v>
      </c>
      <c r="Z2487" t="s">
        <v>360</v>
      </c>
    </row>
    <row r="2488" spans="1:26">
      <c r="A2488" t="s">
        <v>7444</v>
      </c>
      <c r="B2488">
        <v>97037430</v>
      </c>
      <c r="C2488" t="s">
        <v>7442</v>
      </c>
      <c r="D2488" t="s">
        <v>7443</v>
      </c>
      <c r="E2488" t="s">
        <v>393</v>
      </c>
      <c r="F2488">
        <v>23</v>
      </c>
      <c r="G2488" t="s">
        <v>352</v>
      </c>
      <c r="H2488">
        <v>22066</v>
      </c>
      <c r="I2488" t="s">
        <v>7409</v>
      </c>
      <c r="J2488" t="s">
        <v>7410</v>
      </c>
      <c r="K2488" t="s">
        <v>7411</v>
      </c>
      <c r="L2488">
        <v>20001112</v>
      </c>
      <c r="M2488" t="s">
        <v>7444</v>
      </c>
      <c r="N2488">
        <v>223527</v>
      </c>
      <c r="P2488">
        <v>1</v>
      </c>
      <c r="Q2488" t="s">
        <v>357</v>
      </c>
      <c r="S2488" t="s">
        <v>835</v>
      </c>
      <c r="X2488" t="s">
        <v>359</v>
      </c>
      <c r="Z2488" t="s">
        <v>360</v>
      </c>
    </row>
    <row r="2489" spans="1:26">
      <c r="A2489" t="s">
        <v>7441</v>
      </c>
      <c r="B2489">
        <v>97037531</v>
      </c>
      <c r="C2489" t="s">
        <v>7439</v>
      </c>
      <c r="D2489" t="s">
        <v>7440</v>
      </c>
      <c r="E2489" t="s">
        <v>393</v>
      </c>
      <c r="F2489">
        <v>23</v>
      </c>
      <c r="G2489" t="s">
        <v>352</v>
      </c>
      <c r="H2489">
        <v>22066</v>
      </c>
      <c r="I2489" t="s">
        <v>7409</v>
      </c>
      <c r="J2489" t="s">
        <v>7410</v>
      </c>
      <c r="K2489" t="s">
        <v>7411</v>
      </c>
      <c r="L2489">
        <v>20001009</v>
      </c>
      <c r="M2489" t="s">
        <v>7441</v>
      </c>
      <c r="N2489">
        <v>223527</v>
      </c>
      <c r="P2489">
        <v>1</v>
      </c>
      <c r="Q2489" t="s">
        <v>357</v>
      </c>
      <c r="S2489" t="s">
        <v>835</v>
      </c>
      <c r="X2489" t="s">
        <v>359</v>
      </c>
      <c r="Z2489" t="s">
        <v>360</v>
      </c>
    </row>
    <row r="2490" spans="1:26">
      <c r="A2490" t="s">
        <v>7451</v>
      </c>
      <c r="B2490">
        <v>97037632</v>
      </c>
      <c r="C2490" t="s">
        <v>7449</v>
      </c>
      <c r="D2490" t="s">
        <v>7450</v>
      </c>
      <c r="E2490" t="s">
        <v>393</v>
      </c>
      <c r="F2490">
        <v>23</v>
      </c>
      <c r="G2490" t="s">
        <v>352</v>
      </c>
      <c r="H2490">
        <v>22066</v>
      </c>
      <c r="I2490" t="s">
        <v>7409</v>
      </c>
      <c r="J2490" t="s">
        <v>7410</v>
      </c>
      <c r="K2490" t="s">
        <v>7411</v>
      </c>
      <c r="L2490">
        <v>20001231</v>
      </c>
      <c r="M2490" t="s">
        <v>7451</v>
      </c>
      <c r="N2490">
        <v>223527</v>
      </c>
      <c r="P2490">
        <v>1</v>
      </c>
      <c r="Q2490" t="s">
        <v>357</v>
      </c>
      <c r="S2490" t="s">
        <v>835</v>
      </c>
      <c r="X2490" t="s">
        <v>359</v>
      </c>
      <c r="Z2490" t="s">
        <v>360</v>
      </c>
    </row>
    <row r="2491" spans="1:26">
      <c r="A2491" t="s">
        <v>7423</v>
      </c>
      <c r="B2491">
        <v>97037733</v>
      </c>
      <c r="C2491" t="s">
        <v>7421</v>
      </c>
      <c r="D2491" t="s">
        <v>7422</v>
      </c>
      <c r="E2491" t="s">
        <v>393</v>
      </c>
      <c r="F2491">
        <v>23</v>
      </c>
      <c r="G2491" t="s">
        <v>352</v>
      </c>
      <c r="H2491">
        <v>22066</v>
      </c>
      <c r="I2491" t="s">
        <v>7409</v>
      </c>
      <c r="J2491" t="s">
        <v>7410</v>
      </c>
      <c r="K2491" t="s">
        <v>7411</v>
      </c>
      <c r="L2491">
        <v>20001124</v>
      </c>
      <c r="M2491" t="s">
        <v>7423</v>
      </c>
      <c r="N2491">
        <v>223527</v>
      </c>
      <c r="P2491">
        <v>1</v>
      </c>
      <c r="Q2491" t="s">
        <v>357</v>
      </c>
      <c r="S2491" t="s">
        <v>835</v>
      </c>
      <c r="X2491" t="s">
        <v>359</v>
      </c>
      <c r="Z2491" t="s">
        <v>360</v>
      </c>
    </row>
    <row r="2492" spans="1:26">
      <c r="A2492" t="s">
        <v>7438</v>
      </c>
      <c r="B2492">
        <v>97037834</v>
      </c>
      <c r="C2492" t="s">
        <v>7436</v>
      </c>
      <c r="D2492" t="s">
        <v>7437</v>
      </c>
      <c r="E2492" t="s">
        <v>393</v>
      </c>
      <c r="F2492">
        <v>23</v>
      </c>
      <c r="G2492" t="s">
        <v>352</v>
      </c>
      <c r="H2492">
        <v>22066</v>
      </c>
      <c r="I2492" t="s">
        <v>7409</v>
      </c>
      <c r="J2492" t="s">
        <v>7410</v>
      </c>
      <c r="K2492" t="s">
        <v>7411</v>
      </c>
      <c r="L2492">
        <v>20000410</v>
      </c>
      <c r="M2492" t="s">
        <v>7438</v>
      </c>
      <c r="N2492">
        <v>223527</v>
      </c>
      <c r="P2492">
        <v>1</v>
      </c>
      <c r="Q2492" t="s">
        <v>357</v>
      </c>
      <c r="S2492" t="s">
        <v>835</v>
      </c>
      <c r="X2492" t="s">
        <v>359</v>
      </c>
      <c r="Z2492" t="s">
        <v>360</v>
      </c>
    </row>
    <row r="2493" spans="1:26">
      <c r="A2493" t="s">
        <v>7447</v>
      </c>
      <c r="B2493">
        <v>97037935</v>
      </c>
      <c r="C2493" t="s">
        <v>7445</v>
      </c>
      <c r="D2493" t="s">
        <v>7446</v>
      </c>
      <c r="E2493" t="s">
        <v>393</v>
      </c>
      <c r="F2493">
        <v>23</v>
      </c>
      <c r="G2493" t="s">
        <v>352</v>
      </c>
      <c r="H2493">
        <v>22066</v>
      </c>
      <c r="I2493" t="s">
        <v>7409</v>
      </c>
      <c r="J2493" t="s">
        <v>7410</v>
      </c>
      <c r="K2493" t="s">
        <v>7411</v>
      </c>
      <c r="L2493">
        <v>20000801</v>
      </c>
      <c r="M2493" t="s">
        <v>7447</v>
      </c>
      <c r="N2493">
        <v>223527</v>
      </c>
      <c r="P2493">
        <v>1</v>
      </c>
      <c r="Q2493" t="s">
        <v>357</v>
      </c>
      <c r="S2493" t="s">
        <v>835</v>
      </c>
      <c r="X2493" t="s">
        <v>359</v>
      </c>
      <c r="Z2493" t="s">
        <v>360</v>
      </c>
    </row>
    <row r="2494" spans="1:26">
      <c r="A2494" t="s">
        <v>7418</v>
      </c>
      <c r="B2494">
        <v>97038027</v>
      </c>
      <c r="C2494" t="s">
        <v>7416</v>
      </c>
      <c r="D2494" t="s">
        <v>7417</v>
      </c>
      <c r="E2494" t="s">
        <v>393</v>
      </c>
      <c r="F2494">
        <v>23</v>
      </c>
      <c r="G2494" t="s">
        <v>352</v>
      </c>
      <c r="H2494">
        <v>22066</v>
      </c>
      <c r="I2494" t="s">
        <v>7409</v>
      </c>
      <c r="J2494" t="s">
        <v>7410</v>
      </c>
      <c r="K2494" t="s">
        <v>7411</v>
      </c>
      <c r="L2494">
        <v>20000519</v>
      </c>
      <c r="M2494" t="s">
        <v>7418</v>
      </c>
      <c r="N2494">
        <v>223527</v>
      </c>
      <c r="P2494">
        <v>1</v>
      </c>
      <c r="Q2494" t="s">
        <v>357</v>
      </c>
      <c r="S2494" t="s">
        <v>835</v>
      </c>
      <c r="X2494" t="s">
        <v>359</v>
      </c>
      <c r="Z2494" t="s">
        <v>360</v>
      </c>
    </row>
    <row r="2495" spans="1:26">
      <c r="A2495" t="s">
        <v>7426</v>
      </c>
      <c r="B2495">
        <v>97038128</v>
      </c>
      <c r="C2495" t="s">
        <v>7424</v>
      </c>
      <c r="D2495" t="s">
        <v>7425</v>
      </c>
      <c r="E2495" t="s">
        <v>393</v>
      </c>
      <c r="F2495">
        <v>23</v>
      </c>
      <c r="G2495" t="s">
        <v>352</v>
      </c>
      <c r="H2495">
        <v>22066</v>
      </c>
      <c r="I2495" t="s">
        <v>7409</v>
      </c>
      <c r="J2495" t="s">
        <v>7410</v>
      </c>
      <c r="K2495" t="s">
        <v>7411</v>
      </c>
      <c r="L2495">
        <v>20001006</v>
      </c>
      <c r="M2495" t="s">
        <v>7426</v>
      </c>
      <c r="N2495">
        <v>223527</v>
      </c>
      <c r="P2495">
        <v>1</v>
      </c>
      <c r="Q2495" t="s">
        <v>357</v>
      </c>
      <c r="S2495" t="s">
        <v>835</v>
      </c>
      <c r="X2495" t="s">
        <v>359</v>
      </c>
      <c r="Z2495" t="s">
        <v>360</v>
      </c>
    </row>
    <row r="2496" spans="1:26">
      <c r="A2496" t="s">
        <v>7593</v>
      </c>
      <c r="B2496">
        <v>39869035</v>
      </c>
      <c r="C2496" t="s">
        <v>7591</v>
      </c>
      <c r="D2496" t="s">
        <v>7592</v>
      </c>
      <c r="E2496" t="s">
        <v>393</v>
      </c>
      <c r="F2496">
        <v>23</v>
      </c>
      <c r="G2496" t="s">
        <v>352</v>
      </c>
      <c r="H2496">
        <v>22814</v>
      </c>
      <c r="I2496" t="s">
        <v>7550</v>
      </c>
      <c r="J2496" t="s">
        <v>7551</v>
      </c>
      <c r="K2496" t="s">
        <v>7552</v>
      </c>
      <c r="L2496">
        <v>19980424</v>
      </c>
      <c r="M2496" t="s">
        <v>7593</v>
      </c>
      <c r="N2496">
        <v>223528</v>
      </c>
      <c r="P2496">
        <v>3</v>
      </c>
      <c r="Q2496" t="s">
        <v>357</v>
      </c>
      <c r="S2496" t="s">
        <v>835</v>
      </c>
      <c r="X2496" t="s">
        <v>359</v>
      </c>
      <c r="Z2496" t="s">
        <v>360</v>
      </c>
    </row>
    <row r="2497" spans="1:26">
      <c r="A2497" t="s">
        <v>7664</v>
      </c>
      <c r="B2497">
        <v>40000155</v>
      </c>
      <c r="C2497" t="s">
        <v>7662</v>
      </c>
      <c r="D2497" t="s">
        <v>7663</v>
      </c>
      <c r="E2497" t="s">
        <v>393</v>
      </c>
      <c r="F2497">
        <v>23</v>
      </c>
      <c r="G2497" t="s">
        <v>352</v>
      </c>
      <c r="H2497">
        <v>22814</v>
      </c>
      <c r="I2497" t="s">
        <v>7550</v>
      </c>
      <c r="J2497" t="s">
        <v>7551</v>
      </c>
      <c r="K2497" t="s">
        <v>7552</v>
      </c>
      <c r="L2497">
        <v>19980621</v>
      </c>
      <c r="M2497" t="s">
        <v>7664</v>
      </c>
      <c r="N2497">
        <v>223528</v>
      </c>
      <c r="P2497">
        <v>3</v>
      </c>
      <c r="Q2497" t="s">
        <v>357</v>
      </c>
      <c r="S2497" t="s">
        <v>835</v>
      </c>
      <c r="X2497" t="s">
        <v>359</v>
      </c>
      <c r="Z2497" t="s">
        <v>360</v>
      </c>
    </row>
    <row r="2498" spans="1:26">
      <c r="A2498" t="s">
        <v>7683</v>
      </c>
      <c r="B2498">
        <v>45782733</v>
      </c>
      <c r="C2498" t="s">
        <v>7681</v>
      </c>
      <c r="D2498" t="s">
        <v>7682</v>
      </c>
      <c r="E2498" t="s">
        <v>393</v>
      </c>
      <c r="F2498">
        <v>23</v>
      </c>
      <c r="G2498" t="s">
        <v>352</v>
      </c>
      <c r="H2498">
        <v>22814</v>
      </c>
      <c r="I2498" t="s">
        <v>7550</v>
      </c>
      <c r="J2498" t="s">
        <v>7551</v>
      </c>
      <c r="K2498" t="s">
        <v>7552</v>
      </c>
      <c r="L2498">
        <v>19980604</v>
      </c>
      <c r="M2498" t="s">
        <v>7683</v>
      </c>
      <c r="N2498">
        <v>223528</v>
      </c>
      <c r="P2498">
        <v>3</v>
      </c>
      <c r="Q2498" t="s">
        <v>357</v>
      </c>
      <c r="S2498" t="s">
        <v>835</v>
      </c>
      <c r="X2498" t="s">
        <v>359</v>
      </c>
      <c r="Z2498" t="s">
        <v>360</v>
      </c>
    </row>
    <row r="2499" spans="1:26">
      <c r="A2499" t="s">
        <v>7556</v>
      </c>
      <c r="B2499">
        <v>48855939</v>
      </c>
      <c r="C2499" t="s">
        <v>7554</v>
      </c>
      <c r="D2499" t="s">
        <v>7555</v>
      </c>
      <c r="E2499" t="s">
        <v>393</v>
      </c>
      <c r="F2499">
        <v>23</v>
      </c>
      <c r="G2499" t="s">
        <v>352</v>
      </c>
      <c r="H2499">
        <v>22814</v>
      </c>
      <c r="I2499" t="s">
        <v>7550</v>
      </c>
      <c r="J2499" t="s">
        <v>7551</v>
      </c>
      <c r="K2499" t="s">
        <v>7552</v>
      </c>
      <c r="L2499">
        <v>19981110</v>
      </c>
      <c r="M2499" t="s">
        <v>7556</v>
      </c>
      <c r="N2499">
        <v>223528</v>
      </c>
      <c r="P2499">
        <v>3</v>
      </c>
      <c r="Q2499" t="s">
        <v>357</v>
      </c>
      <c r="S2499" t="s">
        <v>835</v>
      </c>
      <c r="X2499" t="s">
        <v>359</v>
      </c>
      <c r="Z2499" t="s">
        <v>360</v>
      </c>
    </row>
    <row r="2500" spans="1:26">
      <c r="A2500" t="s">
        <v>7637</v>
      </c>
      <c r="B2500">
        <v>52254826</v>
      </c>
      <c r="C2500" t="s">
        <v>7635</v>
      </c>
      <c r="D2500" t="s">
        <v>7636</v>
      </c>
      <c r="E2500" t="s">
        <v>393</v>
      </c>
      <c r="F2500">
        <v>23</v>
      </c>
      <c r="G2500" t="s">
        <v>352</v>
      </c>
      <c r="H2500">
        <v>22814</v>
      </c>
      <c r="I2500" t="s">
        <v>7550</v>
      </c>
      <c r="J2500" t="s">
        <v>7551</v>
      </c>
      <c r="K2500" t="s">
        <v>7552</v>
      </c>
      <c r="L2500">
        <v>19990618</v>
      </c>
      <c r="M2500" t="s">
        <v>7637</v>
      </c>
      <c r="N2500">
        <v>223528</v>
      </c>
      <c r="P2500">
        <v>2</v>
      </c>
      <c r="Q2500" t="s">
        <v>357</v>
      </c>
      <c r="S2500" t="s">
        <v>835</v>
      </c>
      <c r="X2500" t="s">
        <v>359</v>
      </c>
      <c r="Z2500" t="s">
        <v>360</v>
      </c>
    </row>
    <row r="2501" spans="1:26">
      <c r="A2501" t="s">
        <v>7596</v>
      </c>
      <c r="B2501">
        <v>56847131</v>
      </c>
      <c r="C2501" t="s">
        <v>7594</v>
      </c>
      <c r="D2501" t="s">
        <v>7595</v>
      </c>
      <c r="E2501" t="s">
        <v>393</v>
      </c>
      <c r="F2501">
        <v>23</v>
      </c>
      <c r="G2501" t="s">
        <v>352</v>
      </c>
      <c r="H2501">
        <v>22814</v>
      </c>
      <c r="I2501" t="s">
        <v>7550</v>
      </c>
      <c r="J2501" t="s">
        <v>7551</v>
      </c>
      <c r="K2501" t="s">
        <v>7552</v>
      </c>
      <c r="L2501">
        <v>19990510</v>
      </c>
      <c r="M2501" t="s">
        <v>7596</v>
      </c>
      <c r="N2501">
        <v>223528</v>
      </c>
      <c r="P2501">
        <v>2</v>
      </c>
      <c r="Q2501" t="s">
        <v>357</v>
      </c>
      <c r="S2501" t="s">
        <v>835</v>
      </c>
      <c r="X2501" t="s">
        <v>359</v>
      </c>
      <c r="Z2501" t="s">
        <v>360</v>
      </c>
    </row>
    <row r="2502" spans="1:26">
      <c r="A2502" t="s">
        <v>7608</v>
      </c>
      <c r="B2502">
        <v>58320826</v>
      </c>
      <c r="C2502" t="s">
        <v>7606</v>
      </c>
      <c r="D2502" t="s">
        <v>7607</v>
      </c>
      <c r="E2502" t="s">
        <v>393</v>
      </c>
      <c r="F2502">
        <v>23</v>
      </c>
      <c r="G2502" t="s">
        <v>352</v>
      </c>
      <c r="H2502">
        <v>22814</v>
      </c>
      <c r="I2502" t="s">
        <v>7550</v>
      </c>
      <c r="J2502" t="s">
        <v>7551</v>
      </c>
      <c r="K2502" t="s">
        <v>7552</v>
      </c>
      <c r="L2502">
        <v>19990726</v>
      </c>
      <c r="M2502" t="s">
        <v>7608</v>
      </c>
      <c r="N2502">
        <v>223528</v>
      </c>
      <c r="P2502">
        <v>2</v>
      </c>
      <c r="Q2502" t="s">
        <v>357</v>
      </c>
      <c r="S2502" t="s">
        <v>835</v>
      </c>
      <c r="X2502" t="s">
        <v>359</v>
      </c>
      <c r="Z2502" t="s">
        <v>360</v>
      </c>
    </row>
    <row r="2503" spans="1:26">
      <c r="A2503" t="s">
        <v>7676</v>
      </c>
      <c r="B2503">
        <v>58656131</v>
      </c>
      <c r="C2503" t="s">
        <v>7674</v>
      </c>
      <c r="D2503" t="s">
        <v>7675</v>
      </c>
      <c r="E2503" t="s">
        <v>393</v>
      </c>
      <c r="F2503">
        <v>23</v>
      </c>
      <c r="G2503" t="s">
        <v>352</v>
      </c>
      <c r="H2503">
        <v>22814</v>
      </c>
      <c r="I2503" t="s">
        <v>7550</v>
      </c>
      <c r="J2503" t="s">
        <v>7551</v>
      </c>
      <c r="K2503" t="s">
        <v>7552</v>
      </c>
      <c r="L2503">
        <v>20000626</v>
      </c>
      <c r="M2503" t="s">
        <v>7676</v>
      </c>
      <c r="N2503">
        <v>223528</v>
      </c>
      <c r="P2503">
        <v>1</v>
      </c>
      <c r="Q2503" t="s">
        <v>357</v>
      </c>
      <c r="S2503" t="s">
        <v>835</v>
      </c>
      <c r="X2503" t="s">
        <v>359</v>
      </c>
      <c r="Y2503" t="s">
        <v>7677</v>
      </c>
      <c r="Z2503" t="s">
        <v>1076</v>
      </c>
    </row>
    <row r="2504" spans="1:26">
      <c r="A2504" t="s">
        <v>7631</v>
      </c>
      <c r="B2504">
        <v>59846537</v>
      </c>
      <c r="C2504" t="s">
        <v>7629</v>
      </c>
      <c r="D2504" t="s">
        <v>7630</v>
      </c>
      <c r="E2504" t="s">
        <v>393</v>
      </c>
      <c r="F2504">
        <v>23</v>
      </c>
      <c r="G2504" t="s">
        <v>352</v>
      </c>
      <c r="H2504">
        <v>22814</v>
      </c>
      <c r="I2504" t="s">
        <v>7550</v>
      </c>
      <c r="J2504" t="s">
        <v>7551</v>
      </c>
      <c r="K2504" t="s">
        <v>7552</v>
      </c>
      <c r="L2504">
        <v>20000801</v>
      </c>
      <c r="M2504" t="s">
        <v>7631</v>
      </c>
      <c r="N2504">
        <v>223528</v>
      </c>
      <c r="P2504">
        <v>1</v>
      </c>
      <c r="Q2504" t="s">
        <v>357</v>
      </c>
      <c r="S2504" t="s">
        <v>835</v>
      </c>
      <c r="X2504" t="s">
        <v>359</v>
      </c>
      <c r="Z2504" t="s">
        <v>360</v>
      </c>
    </row>
    <row r="2505" spans="1:26">
      <c r="A2505" t="s">
        <v>7680</v>
      </c>
      <c r="B2505">
        <v>63650323</v>
      </c>
      <c r="C2505" t="s">
        <v>7678</v>
      </c>
      <c r="D2505" t="s">
        <v>7679</v>
      </c>
      <c r="E2505" t="s">
        <v>393</v>
      </c>
      <c r="F2505">
        <v>23</v>
      </c>
      <c r="G2505" t="s">
        <v>352</v>
      </c>
      <c r="H2505">
        <v>22814</v>
      </c>
      <c r="I2505" t="s">
        <v>7550</v>
      </c>
      <c r="J2505" t="s">
        <v>7551</v>
      </c>
      <c r="K2505" t="s">
        <v>7552</v>
      </c>
      <c r="L2505">
        <v>20000821</v>
      </c>
      <c r="M2505" t="s">
        <v>7680</v>
      </c>
      <c r="N2505">
        <v>223528</v>
      </c>
      <c r="P2505">
        <v>1</v>
      </c>
      <c r="Q2505" t="s">
        <v>357</v>
      </c>
      <c r="S2505" t="s">
        <v>835</v>
      </c>
      <c r="X2505" t="s">
        <v>359</v>
      </c>
      <c r="Z2505" t="s">
        <v>360</v>
      </c>
    </row>
    <row r="2506" spans="1:26">
      <c r="A2506" t="s">
        <v>7670</v>
      </c>
      <c r="B2506">
        <v>68979544</v>
      </c>
      <c r="C2506" t="s">
        <v>7668</v>
      </c>
      <c r="D2506" t="s">
        <v>7669</v>
      </c>
      <c r="E2506" t="s">
        <v>393</v>
      </c>
      <c r="F2506">
        <v>23</v>
      </c>
      <c r="G2506" t="s">
        <v>352</v>
      </c>
      <c r="H2506">
        <v>22814</v>
      </c>
      <c r="I2506" t="s">
        <v>7550</v>
      </c>
      <c r="J2506" t="s">
        <v>7551</v>
      </c>
      <c r="K2506" t="s">
        <v>7552</v>
      </c>
      <c r="L2506">
        <v>20000219</v>
      </c>
      <c r="M2506" t="s">
        <v>7670</v>
      </c>
      <c r="N2506">
        <v>223528</v>
      </c>
      <c r="P2506">
        <v>2</v>
      </c>
      <c r="Q2506" t="s">
        <v>357</v>
      </c>
      <c r="S2506" t="s">
        <v>835</v>
      </c>
      <c r="X2506" t="s">
        <v>359</v>
      </c>
      <c r="Z2506" t="s">
        <v>360</v>
      </c>
    </row>
    <row r="2507" spans="1:26">
      <c r="A2507" t="s">
        <v>7622</v>
      </c>
      <c r="B2507">
        <v>74890432</v>
      </c>
      <c r="C2507" t="s">
        <v>7621</v>
      </c>
      <c r="D2507" t="s">
        <v>3640</v>
      </c>
      <c r="E2507" t="s">
        <v>393</v>
      </c>
      <c r="F2507">
        <v>23</v>
      </c>
      <c r="G2507" t="s">
        <v>352</v>
      </c>
      <c r="H2507">
        <v>22814</v>
      </c>
      <c r="I2507" t="s">
        <v>7550</v>
      </c>
      <c r="J2507" t="s">
        <v>7551</v>
      </c>
      <c r="K2507" t="s">
        <v>7552</v>
      </c>
      <c r="L2507">
        <v>19980722</v>
      </c>
      <c r="M2507" t="s">
        <v>7622</v>
      </c>
      <c r="N2507">
        <v>223528</v>
      </c>
      <c r="P2507">
        <v>3</v>
      </c>
      <c r="Q2507" t="s">
        <v>357</v>
      </c>
      <c r="S2507" t="s">
        <v>835</v>
      </c>
      <c r="X2507" t="s">
        <v>359</v>
      </c>
      <c r="Z2507" t="s">
        <v>360</v>
      </c>
    </row>
    <row r="2508" spans="1:26">
      <c r="A2508" t="s">
        <v>7553</v>
      </c>
      <c r="B2508">
        <v>74893334</v>
      </c>
      <c r="C2508" t="s">
        <v>7548</v>
      </c>
      <c r="D2508" t="s">
        <v>7549</v>
      </c>
      <c r="E2508" t="s">
        <v>393</v>
      </c>
      <c r="F2508">
        <v>23</v>
      </c>
      <c r="G2508" t="s">
        <v>352</v>
      </c>
      <c r="H2508">
        <v>22814</v>
      </c>
      <c r="I2508" t="s">
        <v>7550</v>
      </c>
      <c r="J2508" t="s">
        <v>7551</v>
      </c>
      <c r="K2508" t="s">
        <v>7552</v>
      </c>
      <c r="L2508">
        <v>19981209</v>
      </c>
      <c r="M2508" t="s">
        <v>7553</v>
      </c>
      <c r="N2508">
        <v>223528</v>
      </c>
      <c r="P2508">
        <v>3</v>
      </c>
      <c r="Q2508" t="s">
        <v>357</v>
      </c>
      <c r="S2508" t="s">
        <v>835</v>
      </c>
      <c r="X2508" t="s">
        <v>359</v>
      </c>
      <c r="Z2508" t="s">
        <v>360</v>
      </c>
    </row>
    <row r="2509" spans="1:26">
      <c r="A2509" t="s">
        <v>7686</v>
      </c>
      <c r="B2509">
        <v>86766336</v>
      </c>
      <c r="C2509" t="s">
        <v>7684</v>
      </c>
      <c r="D2509" t="s">
        <v>7685</v>
      </c>
      <c r="E2509" t="s">
        <v>393</v>
      </c>
      <c r="F2509">
        <v>23</v>
      </c>
      <c r="G2509" t="s">
        <v>352</v>
      </c>
      <c r="H2509">
        <v>22814</v>
      </c>
      <c r="I2509" t="s">
        <v>7550</v>
      </c>
      <c r="J2509" t="s">
        <v>7551</v>
      </c>
      <c r="K2509" t="s">
        <v>7552</v>
      </c>
      <c r="L2509">
        <v>19990924</v>
      </c>
      <c r="M2509" t="s">
        <v>7686</v>
      </c>
      <c r="N2509">
        <v>223528</v>
      </c>
      <c r="P2509">
        <v>2</v>
      </c>
      <c r="Q2509" t="s">
        <v>357</v>
      </c>
      <c r="S2509" t="s">
        <v>835</v>
      </c>
      <c r="X2509" t="s">
        <v>359</v>
      </c>
      <c r="Z2509" t="s">
        <v>360</v>
      </c>
    </row>
    <row r="2510" spans="1:26">
      <c r="A2510" t="s">
        <v>7602</v>
      </c>
      <c r="B2510">
        <v>86767640</v>
      </c>
      <c r="C2510" t="s">
        <v>7600</v>
      </c>
      <c r="D2510" t="s">
        <v>7601</v>
      </c>
      <c r="E2510" t="s">
        <v>393</v>
      </c>
      <c r="F2510">
        <v>23</v>
      </c>
      <c r="G2510" t="s">
        <v>352</v>
      </c>
      <c r="H2510">
        <v>22814</v>
      </c>
      <c r="I2510" t="s">
        <v>7550</v>
      </c>
      <c r="J2510" t="s">
        <v>7551</v>
      </c>
      <c r="K2510" t="s">
        <v>7552</v>
      </c>
      <c r="L2510">
        <v>20000319</v>
      </c>
      <c r="M2510" t="s">
        <v>7602</v>
      </c>
      <c r="N2510">
        <v>223528</v>
      </c>
      <c r="P2510">
        <v>2</v>
      </c>
      <c r="Q2510" t="s">
        <v>357</v>
      </c>
      <c r="S2510" t="s">
        <v>835</v>
      </c>
      <c r="X2510" t="s">
        <v>359</v>
      </c>
      <c r="Z2510" t="s">
        <v>360</v>
      </c>
    </row>
    <row r="2511" spans="1:26">
      <c r="A2511" t="s">
        <v>7628</v>
      </c>
      <c r="B2511">
        <v>86775841</v>
      </c>
      <c r="C2511" t="s">
        <v>7626</v>
      </c>
      <c r="D2511" t="s">
        <v>7627</v>
      </c>
      <c r="E2511" t="s">
        <v>393</v>
      </c>
      <c r="F2511">
        <v>23</v>
      </c>
      <c r="G2511" t="s">
        <v>352</v>
      </c>
      <c r="H2511">
        <v>22814</v>
      </c>
      <c r="I2511" t="s">
        <v>7550</v>
      </c>
      <c r="J2511" t="s">
        <v>7551</v>
      </c>
      <c r="K2511" t="s">
        <v>7552</v>
      </c>
      <c r="L2511">
        <v>19990804</v>
      </c>
      <c r="M2511" t="s">
        <v>7628</v>
      </c>
      <c r="N2511">
        <v>223528</v>
      </c>
      <c r="P2511">
        <v>2</v>
      </c>
      <c r="Q2511" t="s">
        <v>357</v>
      </c>
      <c r="S2511" t="s">
        <v>835</v>
      </c>
      <c r="X2511" t="s">
        <v>359</v>
      </c>
      <c r="Z2511" t="s">
        <v>360</v>
      </c>
    </row>
    <row r="2512" spans="1:26">
      <c r="A2512" t="s">
        <v>7577</v>
      </c>
      <c r="B2512">
        <v>96698644</v>
      </c>
      <c r="C2512" t="s">
        <v>7575</v>
      </c>
      <c r="D2512" t="s">
        <v>7576</v>
      </c>
      <c r="E2512" t="s">
        <v>393</v>
      </c>
      <c r="F2512">
        <v>23</v>
      </c>
      <c r="G2512" t="s">
        <v>352</v>
      </c>
      <c r="H2512">
        <v>22814</v>
      </c>
      <c r="I2512" t="s">
        <v>7550</v>
      </c>
      <c r="J2512" t="s">
        <v>7551</v>
      </c>
      <c r="K2512" t="s">
        <v>7552</v>
      </c>
      <c r="L2512">
        <v>20000526</v>
      </c>
      <c r="M2512" t="s">
        <v>7577</v>
      </c>
      <c r="N2512">
        <v>223528</v>
      </c>
      <c r="P2512">
        <v>1</v>
      </c>
      <c r="Q2512" t="s">
        <v>357</v>
      </c>
      <c r="S2512" t="s">
        <v>835</v>
      </c>
      <c r="X2512" t="s">
        <v>359</v>
      </c>
      <c r="Z2512" t="s">
        <v>360</v>
      </c>
    </row>
    <row r="2513" spans="1:26">
      <c r="A2513" t="s">
        <v>7673</v>
      </c>
      <c r="B2513">
        <v>94131523</v>
      </c>
      <c r="C2513" t="s">
        <v>7671</v>
      </c>
      <c r="D2513" t="s">
        <v>7672</v>
      </c>
      <c r="E2513" t="s">
        <v>351</v>
      </c>
      <c r="F2513">
        <v>23</v>
      </c>
      <c r="G2513" t="s">
        <v>352</v>
      </c>
      <c r="H2513">
        <v>22814</v>
      </c>
      <c r="I2513" t="s">
        <v>7550</v>
      </c>
      <c r="J2513" t="s">
        <v>7551</v>
      </c>
      <c r="K2513" t="s">
        <v>7552</v>
      </c>
      <c r="L2513">
        <v>19990411</v>
      </c>
      <c r="M2513" t="s">
        <v>7673</v>
      </c>
      <c r="N2513">
        <v>223528</v>
      </c>
      <c r="P2513">
        <v>2</v>
      </c>
      <c r="Q2513" t="s">
        <v>357</v>
      </c>
      <c r="S2513" t="s">
        <v>835</v>
      </c>
      <c r="X2513" t="s">
        <v>359</v>
      </c>
      <c r="Z2513" t="s">
        <v>360</v>
      </c>
    </row>
    <row r="2514" spans="1:26">
      <c r="A2514" t="s">
        <v>7643</v>
      </c>
      <c r="B2514">
        <v>96694741</v>
      </c>
      <c r="C2514" t="s">
        <v>7641</v>
      </c>
      <c r="D2514" t="s">
        <v>7642</v>
      </c>
      <c r="E2514" t="s">
        <v>351</v>
      </c>
      <c r="F2514">
        <v>23</v>
      </c>
      <c r="G2514" t="s">
        <v>352</v>
      </c>
      <c r="H2514">
        <v>22814</v>
      </c>
      <c r="I2514" t="s">
        <v>7550</v>
      </c>
      <c r="J2514" t="s">
        <v>7551</v>
      </c>
      <c r="K2514" t="s">
        <v>7552</v>
      </c>
      <c r="L2514">
        <v>20000307</v>
      </c>
      <c r="M2514" t="s">
        <v>7643</v>
      </c>
      <c r="N2514">
        <v>223528</v>
      </c>
      <c r="P2514">
        <v>2</v>
      </c>
      <c r="Q2514" t="s">
        <v>357</v>
      </c>
      <c r="S2514" t="s">
        <v>835</v>
      </c>
      <c r="X2514" t="s">
        <v>359</v>
      </c>
      <c r="Z2514" t="s">
        <v>360</v>
      </c>
    </row>
    <row r="2515" spans="1:26">
      <c r="A2515" t="s">
        <v>7625</v>
      </c>
      <c r="B2515">
        <v>96694842</v>
      </c>
      <c r="C2515" t="s">
        <v>7623</v>
      </c>
      <c r="D2515" t="s">
        <v>7624</v>
      </c>
      <c r="E2515" t="s">
        <v>351</v>
      </c>
      <c r="F2515">
        <v>23</v>
      </c>
      <c r="G2515" t="s">
        <v>352</v>
      </c>
      <c r="H2515">
        <v>22814</v>
      </c>
      <c r="I2515" t="s">
        <v>7550</v>
      </c>
      <c r="J2515" t="s">
        <v>7551</v>
      </c>
      <c r="K2515" t="s">
        <v>7552</v>
      </c>
      <c r="L2515">
        <v>19990928</v>
      </c>
      <c r="M2515" t="s">
        <v>7625</v>
      </c>
      <c r="N2515">
        <v>223528</v>
      </c>
      <c r="P2515">
        <v>2</v>
      </c>
      <c r="Q2515" t="s">
        <v>357</v>
      </c>
      <c r="S2515" t="s">
        <v>835</v>
      </c>
      <c r="X2515" t="s">
        <v>359</v>
      </c>
      <c r="Z2515" t="s">
        <v>360</v>
      </c>
    </row>
    <row r="2516" spans="1:26">
      <c r="A2516" t="s">
        <v>7585</v>
      </c>
      <c r="B2516">
        <v>40148724</v>
      </c>
      <c r="C2516" t="s">
        <v>7583</v>
      </c>
      <c r="D2516" t="s">
        <v>7584</v>
      </c>
      <c r="E2516" t="s">
        <v>351</v>
      </c>
      <c r="F2516">
        <v>23</v>
      </c>
      <c r="G2516" t="s">
        <v>352</v>
      </c>
      <c r="H2516">
        <v>22814</v>
      </c>
      <c r="I2516" t="s">
        <v>7550</v>
      </c>
      <c r="J2516" t="s">
        <v>7551</v>
      </c>
      <c r="K2516" t="s">
        <v>7552</v>
      </c>
      <c r="L2516">
        <v>19980405</v>
      </c>
      <c r="M2516" t="s">
        <v>7585</v>
      </c>
      <c r="N2516">
        <v>223528</v>
      </c>
      <c r="P2516">
        <v>3</v>
      </c>
      <c r="Q2516" t="s">
        <v>357</v>
      </c>
      <c r="S2516" t="s">
        <v>835</v>
      </c>
      <c r="X2516" t="s">
        <v>359</v>
      </c>
      <c r="Z2516" t="s">
        <v>360</v>
      </c>
    </row>
    <row r="2517" spans="1:26">
      <c r="A2517" t="s">
        <v>7605</v>
      </c>
      <c r="B2517">
        <v>45560626</v>
      </c>
      <c r="C2517" t="s">
        <v>7603</v>
      </c>
      <c r="D2517" t="s">
        <v>7604</v>
      </c>
      <c r="E2517" t="s">
        <v>351</v>
      </c>
      <c r="F2517">
        <v>23</v>
      </c>
      <c r="G2517" t="s">
        <v>352</v>
      </c>
      <c r="H2517">
        <v>22814</v>
      </c>
      <c r="I2517" t="s">
        <v>7550</v>
      </c>
      <c r="J2517" t="s">
        <v>7551</v>
      </c>
      <c r="K2517" t="s">
        <v>7552</v>
      </c>
      <c r="L2517">
        <v>19980802</v>
      </c>
      <c r="M2517" t="s">
        <v>7605</v>
      </c>
      <c r="N2517">
        <v>223528</v>
      </c>
      <c r="P2517">
        <v>3</v>
      </c>
      <c r="Q2517" t="s">
        <v>357</v>
      </c>
      <c r="S2517" t="s">
        <v>835</v>
      </c>
      <c r="X2517" t="s">
        <v>359</v>
      </c>
      <c r="Z2517" t="s">
        <v>360</v>
      </c>
    </row>
    <row r="2518" spans="1:26">
      <c r="A2518" t="s">
        <v>7688</v>
      </c>
      <c r="B2518">
        <v>53160217</v>
      </c>
      <c r="C2518" t="s">
        <v>7687</v>
      </c>
      <c r="D2518" t="s">
        <v>2256</v>
      </c>
      <c r="E2518" t="s">
        <v>351</v>
      </c>
      <c r="F2518">
        <v>23</v>
      </c>
      <c r="G2518" t="s">
        <v>352</v>
      </c>
      <c r="H2518">
        <v>22814</v>
      </c>
      <c r="I2518" t="s">
        <v>7550</v>
      </c>
      <c r="J2518" t="s">
        <v>7551</v>
      </c>
      <c r="K2518" t="s">
        <v>7552</v>
      </c>
      <c r="L2518">
        <v>19990509</v>
      </c>
      <c r="M2518" t="s">
        <v>7688</v>
      </c>
      <c r="N2518">
        <v>223528</v>
      </c>
      <c r="P2518">
        <v>2</v>
      </c>
      <c r="Q2518" t="s">
        <v>357</v>
      </c>
      <c r="S2518" t="s">
        <v>835</v>
      </c>
      <c r="X2518" t="s">
        <v>359</v>
      </c>
      <c r="Z2518" t="s">
        <v>360</v>
      </c>
    </row>
    <row r="2519" spans="1:26">
      <c r="A2519" t="s">
        <v>7582</v>
      </c>
      <c r="B2519">
        <v>54164525</v>
      </c>
      <c r="C2519" t="s">
        <v>7581</v>
      </c>
      <c r="D2519" t="s">
        <v>5618</v>
      </c>
      <c r="E2519" t="s">
        <v>351</v>
      </c>
      <c r="F2519">
        <v>23</v>
      </c>
      <c r="G2519" t="s">
        <v>352</v>
      </c>
      <c r="H2519">
        <v>22814</v>
      </c>
      <c r="I2519" t="s">
        <v>7550</v>
      </c>
      <c r="J2519" t="s">
        <v>7551</v>
      </c>
      <c r="K2519" t="s">
        <v>7552</v>
      </c>
      <c r="L2519">
        <v>20000319</v>
      </c>
      <c r="M2519" t="s">
        <v>7582</v>
      </c>
      <c r="N2519">
        <v>223528</v>
      </c>
      <c r="P2519">
        <v>2</v>
      </c>
      <c r="Q2519" t="s">
        <v>357</v>
      </c>
      <c r="S2519" t="s">
        <v>835</v>
      </c>
      <c r="X2519" t="s">
        <v>359</v>
      </c>
      <c r="Z2519" t="s">
        <v>360</v>
      </c>
    </row>
    <row r="2520" spans="1:26">
      <c r="A2520" t="s">
        <v>7614</v>
      </c>
      <c r="B2520">
        <v>58359434</v>
      </c>
      <c r="C2520" t="s">
        <v>7612</v>
      </c>
      <c r="D2520" t="s">
        <v>7613</v>
      </c>
      <c r="E2520" t="s">
        <v>351</v>
      </c>
      <c r="F2520">
        <v>23</v>
      </c>
      <c r="G2520" t="s">
        <v>352</v>
      </c>
      <c r="H2520">
        <v>22814</v>
      </c>
      <c r="I2520" t="s">
        <v>7550</v>
      </c>
      <c r="J2520" t="s">
        <v>7551</v>
      </c>
      <c r="K2520" t="s">
        <v>7552</v>
      </c>
      <c r="L2520">
        <v>19981104</v>
      </c>
      <c r="M2520" t="s">
        <v>7614</v>
      </c>
      <c r="N2520">
        <v>223528</v>
      </c>
      <c r="P2520">
        <v>3</v>
      </c>
      <c r="Q2520" t="s">
        <v>357</v>
      </c>
      <c r="S2520" t="s">
        <v>835</v>
      </c>
      <c r="X2520" t="s">
        <v>359</v>
      </c>
      <c r="Z2520" t="s">
        <v>360</v>
      </c>
    </row>
    <row r="2521" spans="1:26">
      <c r="A2521" t="s">
        <v>7652</v>
      </c>
      <c r="B2521">
        <v>64075830</v>
      </c>
      <c r="C2521" t="s">
        <v>7650</v>
      </c>
      <c r="D2521" t="s">
        <v>7651</v>
      </c>
      <c r="E2521" t="s">
        <v>351</v>
      </c>
      <c r="F2521">
        <v>23</v>
      </c>
      <c r="G2521" t="s">
        <v>352</v>
      </c>
      <c r="H2521">
        <v>22814</v>
      </c>
      <c r="I2521" t="s">
        <v>7550</v>
      </c>
      <c r="J2521" t="s">
        <v>7551</v>
      </c>
      <c r="K2521" t="s">
        <v>7552</v>
      </c>
      <c r="L2521">
        <v>20000921</v>
      </c>
      <c r="M2521" t="s">
        <v>7652</v>
      </c>
      <c r="N2521">
        <v>223528</v>
      </c>
      <c r="P2521">
        <v>1</v>
      </c>
      <c r="Q2521" t="s">
        <v>357</v>
      </c>
      <c r="S2521" t="s">
        <v>835</v>
      </c>
      <c r="X2521" t="s">
        <v>359</v>
      </c>
      <c r="Z2521" t="s">
        <v>360</v>
      </c>
    </row>
    <row r="2522" spans="1:26">
      <c r="A2522" t="s">
        <v>7574</v>
      </c>
      <c r="B2522">
        <v>72819835</v>
      </c>
      <c r="C2522" t="s">
        <v>7572</v>
      </c>
      <c r="D2522" t="s">
        <v>7573</v>
      </c>
      <c r="E2522" t="s">
        <v>351</v>
      </c>
      <c r="F2522">
        <v>23</v>
      </c>
      <c r="G2522" t="s">
        <v>352</v>
      </c>
      <c r="H2522">
        <v>22814</v>
      </c>
      <c r="I2522" t="s">
        <v>7550</v>
      </c>
      <c r="J2522" t="s">
        <v>7551</v>
      </c>
      <c r="K2522" t="s">
        <v>7552</v>
      </c>
      <c r="L2522">
        <v>19990520</v>
      </c>
      <c r="M2522" t="s">
        <v>7574</v>
      </c>
      <c r="N2522">
        <v>223528</v>
      </c>
      <c r="P2522">
        <v>2</v>
      </c>
      <c r="Q2522" t="s">
        <v>357</v>
      </c>
      <c r="S2522" t="s">
        <v>835</v>
      </c>
      <c r="X2522" t="s">
        <v>359</v>
      </c>
      <c r="Z2522" t="s">
        <v>360</v>
      </c>
    </row>
    <row r="2523" spans="1:26">
      <c r="A2523" t="s">
        <v>7658</v>
      </c>
      <c r="B2523">
        <v>73386128</v>
      </c>
      <c r="C2523" t="s">
        <v>7656</v>
      </c>
      <c r="D2523" t="s">
        <v>7657</v>
      </c>
      <c r="E2523" t="s">
        <v>351</v>
      </c>
      <c r="F2523">
        <v>23</v>
      </c>
      <c r="G2523" t="s">
        <v>352</v>
      </c>
      <c r="H2523">
        <v>22814</v>
      </c>
      <c r="I2523" t="s">
        <v>7550</v>
      </c>
      <c r="J2523" t="s">
        <v>7551</v>
      </c>
      <c r="K2523" t="s">
        <v>7552</v>
      </c>
      <c r="L2523">
        <v>19990918</v>
      </c>
      <c r="M2523" t="s">
        <v>7658</v>
      </c>
      <c r="N2523">
        <v>223528</v>
      </c>
      <c r="P2523">
        <v>2</v>
      </c>
      <c r="Q2523" t="s">
        <v>357</v>
      </c>
      <c r="S2523" t="s">
        <v>835</v>
      </c>
      <c r="X2523" t="s">
        <v>359</v>
      </c>
      <c r="Z2523" t="s">
        <v>360</v>
      </c>
    </row>
    <row r="2524" spans="1:26">
      <c r="A2524" t="s">
        <v>7571</v>
      </c>
      <c r="B2524">
        <v>74891029</v>
      </c>
      <c r="C2524" t="s">
        <v>7569</v>
      </c>
      <c r="D2524" t="s">
        <v>7570</v>
      </c>
      <c r="E2524" t="s">
        <v>351</v>
      </c>
      <c r="F2524">
        <v>23</v>
      </c>
      <c r="G2524" t="s">
        <v>352</v>
      </c>
      <c r="H2524">
        <v>22814</v>
      </c>
      <c r="I2524" t="s">
        <v>7550</v>
      </c>
      <c r="J2524" t="s">
        <v>7551</v>
      </c>
      <c r="K2524" t="s">
        <v>7552</v>
      </c>
      <c r="L2524">
        <v>19990119</v>
      </c>
      <c r="M2524" t="s">
        <v>7571</v>
      </c>
      <c r="N2524">
        <v>223528</v>
      </c>
      <c r="P2524">
        <v>3</v>
      </c>
      <c r="Q2524" t="s">
        <v>357</v>
      </c>
      <c r="S2524" t="s">
        <v>835</v>
      </c>
      <c r="X2524" t="s">
        <v>359</v>
      </c>
      <c r="Z2524" t="s">
        <v>360</v>
      </c>
    </row>
    <row r="2525" spans="1:26">
      <c r="A2525" t="s">
        <v>7617</v>
      </c>
      <c r="B2525">
        <v>74891736</v>
      </c>
      <c r="C2525" t="s">
        <v>7615</v>
      </c>
      <c r="D2525" t="s">
        <v>7616</v>
      </c>
      <c r="E2525" t="s">
        <v>351</v>
      </c>
      <c r="F2525">
        <v>23</v>
      </c>
      <c r="G2525" t="s">
        <v>352</v>
      </c>
      <c r="H2525">
        <v>22814</v>
      </c>
      <c r="I2525" t="s">
        <v>7550</v>
      </c>
      <c r="J2525" t="s">
        <v>7551</v>
      </c>
      <c r="K2525" t="s">
        <v>7552</v>
      </c>
      <c r="L2525">
        <v>19990308</v>
      </c>
      <c r="M2525" t="s">
        <v>7617</v>
      </c>
      <c r="N2525">
        <v>223528</v>
      </c>
      <c r="P2525">
        <v>3</v>
      </c>
      <c r="Q2525" t="s">
        <v>357</v>
      </c>
      <c r="S2525" t="s">
        <v>835</v>
      </c>
      <c r="X2525" t="s">
        <v>359</v>
      </c>
      <c r="Z2525" t="s">
        <v>360</v>
      </c>
    </row>
    <row r="2526" spans="1:26">
      <c r="A2526" t="s">
        <v>7562</v>
      </c>
      <c r="B2526">
        <v>74892434</v>
      </c>
      <c r="C2526" t="s">
        <v>7560</v>
      </c>
      <c r="D2526" t="s">
        <v>7561</v>
      </c>
      <c r="E2526" t="s">
        <v>351</v>
      </c>
      <c r="F2526">
        <v>23</v>
      </c>
      <c r="G2526" t="s">
        <v>352</v>
      </c>
      <c r="H2526">
        <v>22814</v>
      </c>
      <c r="I2526" t="s">
        <v>7550</v>
      </c>
      <c r="J2526" t="s">
        <v>7551</v>
      </c>
      <c r="K2526" t="s">
        <v>7552</v>
      </c>
      <c r="L2526">
        <v>19980424</v>
      </c>
      <c r="M2526" t="s">
        <v>7562</v>
      </c>
      <c r="N2526">
        <v>223528</v>
      </c>
      <c r="P2526">
        <v>3</v>
      </c>
      <c r="Q2526" t="s">
        <v>357</v>
      </c>
      <c r="S2526" t="s">
        <v>835</v>
      </c>
      <c r="X2526" t="s">
        <v>359</v>
      </c>
      <c r="Z2526" t="s">
        <v>360</v>
      </c>
    </row>
    <row r="2527" spans="1:26">
      <c r="A2527" t="s">
        <v>7568</v>
      </c>
      <c r="B2527">
        <v>74892737</v>
      </c>
      <c r="C2527" t="s">
        <v>7566</v>
      </c>
      <c r="D2527" t="s">
        <v>7567</v>
      </c>
      <c r="E2527" t="s">
        <v>351</v>
      </c>
      <c r="F2527">
        <v>23</v>
      </c>
      <c r="G2527" t="s">
        <v>352</v>
      </c>
      <c r="H2527">
        <v>22814</v>
      </c>
      <c r="I2527" t="s">
        <v>7550</v>
      </c>
      <c r="J2527" t="s">
        <v>7551</v>
      </c>
      <c r="K2527" t="s">
        <v>7552</v>
      </c>
      <c r="L2527">
        <v>19990123</v>
      </c>
      <c r="M2527" t="s">
        <v>7568</v>
      </c>
      <c r="N2527">
        <v>223528</v>
      </c>
      <c r="P2527">
        <v>3</v>
      </c>
      <c r="Q2527" t="s">
        <v>357</v>
      </c>
      <c r="S2527" t="s">
        <v>835</v>
      </c>
      <c r="X2527" t="s">
        <v>359</v>
      </c>
      <c r="Z2527" t="s">
        <v>360</v>
      </c>
    </row>
    <row r="2528" spans="1:26">
      <c r="A2528" t="s">
        <v>7649</v>
      </c>
      <c r="B2528">
        <v>74893839</v>
      </c>
      <c r="C2528" t="s">
        <v>7647</v>
      </c>
      <c r="D2528" t="s">
        <v>7648</v>
      </c>
      <c r="E2528" t="s">
        <v>351</v>
      </c>
      <c r="F2528">
        <v>23</v>
      </c>
      <c r="G2528" t="s">
        <v>352</v>
      </c>
      <c r="H2528">
        <v>22814</v>
      </c>
      <c r="I2528" t="s">
        <v>7550</v>
      </c>
      <c r="J2528" t="s">
        <v>7551</v>
      </c>
      <c r="K2528" t="s">
        <v>7552</v>
      </c>
      <c r="L2528">
        <v>19980605</v>
      </c>
      <c r="M2528" t="s">
        <v>7649</v>
      </c>
      <c r="N2528">
        <v>223528</v>
      </c>
      <c r="P2528">
        <v>3</v>
      </c>
      <c r="Q2528" t="s">
        <v>357</v>
      </c>
      <c r="S2528" t="s">
        <v>835</v>
      </c>
      <c r="X2528" t="s">
        <v>359</v>
      </c>
      <c r="Z2528" t="s">
        <v>360</v>
      </c>
    </row>
    <row r="2529" spans="1:26">
      <c r="A2529" t="s">
        <v>7694</v>
      </c>
      <c r="B2529">
        <v>74895033</v>
      </c>
      <c r="C2529" t="s">
        <v>7692</v>
      </c>
      <c r="D2529" t="s">
        <v>7693</v>
      </c>
      <c r="E2529" t="s">
        <v>351</v>
      </c>
      <c r="F2529">
        <v>23</v>
      </c>
      <c r="G2529" t="s">
        <v>352</v>
      </c>
      <c r="H2529">
        <v>22814</v>
      </c>
      <c r="I2529" t="s">
        <v>7550</v>
      </c>
      <c r="J2529" t="s">
        <v>7551</v>
      </c>
      <c r="K2529" t="s">
        <v>7552</v>
      </c>
      <c r="L2529">
        <v>19980528</v>
      </c>
      <c r="M2529" t="s">
        <v>7694</v>
      </c>
      <c r="N2529">
        <v>223528</v>
      </c>
      <c r="P2529">
        <v>3</v>
      </c>
      <c r="Q2529" t="s">
        <v>357</v>
      </c>
      <c r="S2529" t="s">
        <v>835</v>
      </c>
      <c r="X2529" t="s">
        <v>359</v>
      </c>
      <c r="Z2529" t="s">
        <v>360</v>
      </c>
    </row>
    <row r="2530" spans="1:26">
      <c r="A2530" t="s">
        <v>7667</v>
      </c>
      <c r="B2530">
        <v>74895336</v>
      </c>
      <c r="C2530" t="s">
        <v>7665</v>
      </c>
      <c r="D2530" t="s">
        <v>7666</v>
      </c>
      <c r="E2530" t="s">
        <v>351</v>
      </c>
      <c r="F2530">
        <v>23</v>
      </c>
      <c r="G2530" t="s">
        <v>352</v>
      </c>
      <c r="H2530">
        <v>22814</v>
      </c>
      <c r="I2530" t="s">
        <v>7550</v>
      </c>
      <c r="J2530" t="s">
        <v>7551</v>
      </c>
      <c r="K2530" t="s">
        <v>7552</v>
      </c>
      <c r="L2530">
        <v>19980929</v>
      </c>
      <c r="M2530" t="s">
        <v>7667</v>
      </c>
      <c r="N2530">
        <v>223528</v>
      </c>
      <c r="P2530">
        <v>3</v>
      </c>
      <c r="Q2530" t="s">
        <v>357</v>
      </c>
      <c r="S2530" t="s">
        <v>835</v>
      </c>
      <c r="X2530" t="s">
        <v>359</v>
      </c>
      <c r="Z2530" t="s">
        <v>360</v>
      </c>
    </row>
    <row r="2531" spans="1:26">
      <c r="A2531" t="s">
        <v>7559</v>
      </c>
      <c r="B2531">
        <v>74895639</v>
      </c>
      <c r="C2531" t="s">
        <v>7557</v>
      </c>
      <c r="D2531" t="s">
        <v>7558</v>
      </c>
      <c r="E2531" t="s">
        <v>351</v>
      </c>
      <c r="F2531">
        <v>23</v>
      </c>
      <c r="G2531" t="s">
        <v>352</v>
      </c>
      <c r="H2531">
        <v>22814</v>
      </c>
      <c r="I2531" t="s">
        <v>7550</v>
      </c>
      <c r="J2531" t="s">
        <v>7551</v>
      </c>
      <c r="K2531" t="s">
        <v>7552</v>
      </c>
      <c r="L2531">
        <v>19980414</v>
      </c>
      <c r="M2531" t="s">
        <v>7559</v>
      </c>
      <c r="N2531">
        <v>223528</v>
      </c>
      <c r="P2531">
        <v>3</v>
      </c>
      <c r="Q2531" t="s">
        <v>357</v>
      </c>
      <c r="S2531" t="s">
        <v>835</v>
      </c>
      <c r="X2531" t="s">
        <v>359</v>
      </c>
      <c r="Z2531" t="s">
        <v>360</v>
      </c>
    </row>
    <row r="2532" spans="1:26">
      <c r="A2532" t="s">
        <v>7640</v>
      </c>
      <c r="B2532">
        <v>75191831</v>
      </c>
      <c r="C2532" t="s">
        <v>7638</v>
      </c>
      <c r="D2532" t="s">
        <v>7639</v>
      </c>
      <c r="E2532" t="s">
        <v>351</v>
      </c>
      <c r="F2532">
        <v>23</v>
      </c>
      <c r="G2532" t="s">
        <v>352</v>
      </c>
      <c r="H2532">
        <v>22814</v>
      </c>
      <c r="I2532" t="s">
        <v>7550</v>
      </c>
      <c r="J2532" t="s">
        <v>7551</v>
      </c>
      <c r="K2532" t="s">
        <v>7552</v>
      </c>
      <c r="L2532">
        <v>19980820</v>
      </c>
      <c r="M2532" t="s">
        <v>7640</v>
      </c>
      <c r="N2532">
        <v>223528</v>
      </c>
      <c r="P2532">
        <v>3</v>
      </c>
      <c r="Q2532" t="s">
        <v>357</v>
      </c>
      <c r="S2532" t="s">
        <v>835</v>
      </c>
      <c r="X2532" t="s">
        <v>359</v>
      </c>
      <c r="Z2532" t="s">
        <v>360</v>
      </c>
    </row>
    <row r="2533" spans="1:26">
      <c r="A2533" t="s">
        <v>7646</v>
      </c>
      <c r="B2533">
        <v>75259735</v>
      </c>
      <c r="C2533" t="s">
        <v>7644</v>
      </c>
      <c r="D2533" t="s">
        <v>7645</v>
      </c>
      <c r="E2533" t="s">
        <v>351</v>
      </c>
      <c r="F2533">
        <v>23</v>
      </c>
      <c r="G2533" t="s">
        <v>352</v>
      </c>
      <c r="H2533">
        <v>22814</v>
      </c>
      <c r="I2533" t="s">
        <v>7550</v>
      </c>
      <c r="J2533" t="s">
        <v>7551</v>
      </c>
      <c r="K2533" t="s">
        <v>7552</v>
      </c>
      <c r="L2533">
        <v>19981207</v>
      </c>
      <c r="M2533" t="s">
        <v>7646</v>
      </c>
      <c r="N2533">
        <v>223528</v>
      </c>
      <c r="P2533">
        <v>3</v>
      </c>
      <c r="Q2533" t="s">
        <v>357</v>
      </c>
      <c r="S2533" t="s">
        <v>835</v>
      </c>
      <c r="X2533" t="s">
        <v>359</v>
      </c>
      <c r="Z2533" t="s">
        <v>360</v>
      </c>
    </row>
    <row r="2534" spans="1:26">
      <c r="A2534" t="s">
        <v>7611</v>
      </c>
      <c r="B2534">
        <v>76037427</v>
      </c>
      <c r="C2534" t="s">
        <v>7609</v>
      </c>
      <c r="D2534" t="s">
        <v>7610</v>
      </c>
      <c r="E2534" t="s">
        <v>351</v>
      </c>
      <c r="F2534">
        <v>23</v>
      </c>
      <c r="G2534" t="s">
        <v>352</v>
      </c>
      <c r="H2534">
        <v>22814</v>
      </c>
      <c r="I2534" t="s">
        <v>7550</v>
      </c>
      <c r="J2534" t="s">
        <v>7551</v>
      </c>
      <c r="K2534" t="s">
        <v>7552</v>
      </c>
      <c r="L2534">
        <v>19981030</v>
      </c>
      <c r="M2534" t="s">
        <v>7611</v>
      </c>
      <c r="N2534">
        <v>223528</v>
      </c>
      <c r="P2534">
        <v>3</v>
      </c>
      <c r="Q2534" t="s">
        <v>357</v>
      </c>
      <c r="S2534" t="s">
        <v>835</v>
      </c>
      <c r="X2534" t="s">
        <v>359</v>
      </c>
      <c r="Z2534" t="s">
        <v>360</v>
      </c>
    </row>
    <row r="2535" spans="1:26">
      <c r="A2535" t="s">
        <v>7620</v>
      </c>
      <c r="B2535">
        <v>76038731</v>
      </c>
      <c r="C2535" t="s">
        <v>7618</v>
      </c>
      <c r="D2535" t="s">
        <v>7619</v>
      </c>
      <c r="E2535" t="s">
        <v>351</v>
      </c>
      <c r="F2535">
        <v>23</v>
      </c>
      <c r="G2535" t="s">
        <v>352</v>
      </c>
      <c r="H2535">
        <v>22814</v>
      </c>
      <c r="I2535" t="s">
        <v>7550</v>
      </c>
      <c r="J2535" t="s">
        <v>7551</v>
      </c>
      <c r="K2535" t="s">
        <v>7552</v>
      </c>
      <c r="L2535">
        <v>19990223</v>
      </c>
      <c r="M2535" t="s">
        <v>7620</v>
      </c>
      <c r="N2535">
        <v>223528</v>
      </c>
      <c r="P2535">
        <v>3</v>
      </c>
      <c r="Q2535" t="s">
        <v>357</v>
      </c>
      <c r="S2535" t="s">
        <v>835</v>
      </c>
      <c r="X2535" t="s">
        <v>359</v>
      </c>
      <c r="Z2535" t="s">
        <v>360</v>
      </c>
    </row>
    <row r="2536" spans="1:26">
      <c r="A2536" t="s">
        <v>7590</v>
      </c>
      <c r="B2536">
        <v>86764334</v>
      </c>
      <c r="C2536" t="s">
        <v>7589</v>
      </c>
      <c r="D2536" t="s">
        <v>1081</v>
      </c>
      <c r="E2536" t="s">
        <v>351</v>
      </c>
      <c r="F2536">
        <v>23</v>
      </c>
      <c r="G2536" t="s">
        <v>352</v>
      </c>
      <c r="H2536">
        <v>22814</v>
      </c>
      <c r="I2536" t="s">
        <v>7550</v>
      </c>
      <c r="J2536" t="s">
        <v>7551</v>
      </c>
      <c r="K2536" t="s">
        <v>7552</v>
      </c>
      <c r="L2536">
        <v>19990721</v>
      </c>
      <c r="M2536" t="s">
        <v>7590</v>
      </c>
      <c r="N2536">
        <v>223528</v>
      </c>
      <c r="P2536">
        <v>2</v>
      </c>
      <c r="Q2536" t="s">
        <v>357</v>
      </c>
      <c r="S2536" t="s">
        <v>835</v>
      </c>
      <c r="X2536" t="s">
        <v>359</v>
      </c>
      <c r="Z2536" t="s">
        <v>360</v>
      </c>
    </row>
    <row r="2537" spans="1:26">
      <c r="A2537" t="s">
        <v>7655</v>
      </c>
      <c r="B2537">
        <v>86764839</v>
      </c>
      <c r="C2537" t="s">
        <v>7653</v>
      </c>
      <c r="D2537" t="s">
        <v>7654</v>
      </c>
      <c r="E2537" t="s">
        <v>351</v>
      </c>
      <c r="F2537">
        <v>23</v>
      </c>
      <c r="G2537" t="s">
        <v>352</v>
      </c>
      <c r="H2537">
        <v>22814</v>
      </c>
      <c r="I2537" t="s">
        <v>7550</v>
      </c>
      <c r="J2537" t="s">
        <v>7551</v>
      </c>
      <c r="K2537" t="s">
        <v>7552</v>
      </c>
      <c r="L2537">
        <v>19990818</v>
      </c>
      <c r="M2537" t="s">
        <v>7655</v>
      </c>
      <c r="N2537">
        <v>223528</v>
      </c>
      <c r="P2537">
        <v>2</v>
      </c>
      <c r="Q2537" t="s">
        <v>357</v>
      </c>
      <c r="S2537" t="s">
        <v>835</v>
      </c>
      <c r="X2537" t="s">
        <v>359</v>
      </c>
      <c r="Z2537" t="s">
        <v>360</v>
      </c>
    </row>
    <row r="2538" spans="1:26">
      <c r="A2538" t="s">
        <v>7691</v>
      </c>
      <c r="B2538">
        <v>86765133</v>
      </c>
      <c r="C2538" t="s">
        <v>7689</v>
      </c>
      <c r="D2538" t="s">
        <v>7690</v>
      </c>
      <c r="E2538" t="s">
        <v>351</v>
      </c>
      <c r="F2538">
        <v>23</v>
      </c>
      <c r="G2538" t="s">
        <v>352</v>
      </c>
      <c r="H2538">
        <v>22814</v>
      </c>
      <c r="I2538" t="s">
        <v>7550</v>
      </c>
      <c r="J2538" t="s">
        <v>7551</v>
      </c>
      <c r="K2538" t="s">
        <v>7552</v>
      </c>
      <c r="L2538">
        <v>19991216</v>
      </c>
      <c r="M2538" t="s">
        <v>7691</v>
      </c>
      <c r="N2538">
        <v>223528</v>
      </c>
      <c r="P2538">
        <v>2</v>
      </c>
      <c r="Q2538" t="s">
        <v>357</v>
      </c>
      <c r="S2538" t="s">
        <v>835</v>
      </c>
      <c r="X2538" t="s">
        <v>359</v>
      </c>
      <c r="Z2538" t="s">
        <v>360</v>
      </c>
    </row>
    <row r="2539" spans="1:26">
      <c r="A2539" t="s">
        <v>7661</v>
      </c>
      <c r="B2539">
        <v>86768237</v>
      </c>
      <c r="C2539" t="s">
        <v>7659</v>
      </c>
      <c r="D2539" t="s">
        <v>7660</v>
      </c>
      <c r="E2539" t="s">
        <v>351</v>
      </c>
      <c r="F2539">
        <v>23</v>
      </c>
      <c r="G2539" t="s">
        <v>352</v>
      </c>
      <c r="H2539">
        <v>22814</v>
      </c>
      <c r="I2539" t="s">
        <v>7550</v>
      </c>
      <c r="J2539" t="s">
        <v>7551</v>
      </c>
      <c r="K2539" t="s">
        <v>7552</v>
      </c>
      <c r="L2539">
        <v>19990821</v>
      </c>
      <c r="M2539" t="s">
        <v>7661</v>
      </c>
      <c r="N2539">
        <v>223528</v>
      </c>
      <c r="P2539">
        <v>2</v>
      </c>
      <c r="Q2539" t="s">
        <v>357</v>
      </c>
      <c r="S2539" t="s">
        <v>835</v>
      </c>
      <c r="X2539" t="s">
        <v>359</v>
      </c>
      <c r="Z2539" t="s">
        <v>360</v>
      </c>
    </row>
    <row r="2540" spans="1:26">
      <c r="A2540" t="s">
        <v>7565</v>
      </c>
      <c r="B2540">
        <v>86769743</v>
      </c>
      <c r="C2540" t="s">
        <v>7563</v>
      </c>
      <c r="D2540" t="s">
        <v>7564</v>
      </c>
      <c r="E2540" t="s">
        <v>351</v>
      </c>
      <c r="F2540">
        <v>23</v>
      </c>
      <c r="G2540" t="s">
        <v>352</v>
      </c>
      <c r="H2540">
        <v>22814</v>
      </c>
      <c r="I2540" t="s">
        <v>7550</v>
      </c>
      <c r="J2540" t="s">
        <v>7551</v>
      </c>
      <c r="K2540" t="s">
        <v>7552</v>
      </c>
      <c r="L2540">
        <v>19991005</v>
      </c>
      <c r="M2540" t="s">
        <v>7565</v>
      </c>
      <c r="N2540">
        <v>223528</v>
      </c>
      <c r="P2540">
        <v>2</v>
      </c>
      <c r="Q2540" t="s">
        <v>357</v>
      </c>
      <c r="S2540" t="s">
        <v>835</v>
      </c>
      <c r="X2540" t="s">
        <v>359</v>
      </c>
      <c r="Z2540" t="s">
        <v>360</v>
      </c>
    </row>
    <row r="2541" spans="1:26">
      <c r="A2541" t="s">
        <v>7634</v>
      </c>
      <c r="B2541">
        <v>86776135</v>
      </c>
      <c r="C2541" t="s">
        <v>7632</v>
      </c>
      <c r="D2541" t="s">
        <v>7633</v>
      </c>
      <c r="E2541" t="s">
        <v>351</v>
      </c>
      <c r="F2541">
        <v>23</v>
      </c>
      <c r="G2541" t="s">
        <v>352</v>
      </c>
      <c r="H2541">
        <v>22814</v>
      </c>
      <c r="I2541" t="s">
        <v>7550</v>
      </c>
      <c r="J2541" t="s">
        <v>7551</v>
      </c>
      <c r="K2541" t="s">
        <v>7552</v>
      </c>
      <c r="L2541">
        <v>19990402</v>
      </c>
      <c r="M2541" t="s">
        <v>7634</v>
      </c>
      <c r="N2541">
        <v>223528</v>
      </c>
      <c r="P2541">
        <v>2</v>
      </c>
      <c r="Q2541" t="s">
        <v>357</v>
      </c>
      <c r="S2541" t="s">
        <v>835</v>
      </c>
      <c r="X2541" t="s">
        <v>359</v>
      </c>
      <c r="Z2541" t="s">
        <v>360</v>
      </c>
    </row>
    <row r="2542" spans="1:26">
      <c r="A2542" t="s">
        <v>7580</v>
      </c>
      <c r="B2542">
        <v>86776539</v>
      </c>
      <c r="C2542" t="s">
        <v>7578</v>
      </c>
      <c r="D2542" t="s">
        <v>7579</v>
      </c>
      <c r="E2542" t="s">
        <v>351</v>
      </c>
      <c r="F2542">
        <v>23</v>
      </c>
      <c r="G2542" t="s">
        <v>352</v>
      </c>
      <c r="H2542">
        <v>22814</v>
      </c>
      <c r="I2542" t="s">
        <v>7550</v>
      </c>
      <c r="J2542" t="s">
        <v>7551</v>
      </c>
      <c r="K2542" t="s">
        <v>7552</v>
      </c>
      <c r="L2542">
        <v>20000328</v>
      </c>
      <c r="M2542" t="s">
        <v>7580</v>
      </c>
      <c r="N2542">
        <v>223528</v>
      </c>
      <c r="P2542">
        <v>2</v>
      </c>
      <c r="Q2542" t="s">
        <v>357</v>
      </c>
      <c r="S2542" t="s">
        <v>835</v>
      </c>
      <c r="X2542" t="s">
        <v>359</v>
      </c>
      <c r="Z2542" t="s">
        <v>360</v>
      </c>
    </row>
    <row r="2543" spans="1:26">
      <c r="A2543" t="s">
        <v>7588</v>
      </c>
      <c r="B2543">
        <v>86776741</v>
      </c>
      <c r="C2543" t="s">
        <v>7586</v>
      </c>
      <c r="D2543" t="s">
        <v>7587</v>
      </c>
      <c r="E2543" t="s">
        <v>351</v>
      </c>
      <c r="F2543">
        <v>23</v>
      </c>
      <c r="G2543" t="s">
        <v>352</v>
      </c>
      <c r="H2543">
        <v>22814</v>
      </c>
      <c r="I2543" t="s">
        <v>7550</v>
      </c>
      <c r="J2543" t="s">
        <v>7551</v>
      </c>
      <c r="K2543" t="s">
        <v>7552</v>
      </c>
      <c r="L2543">
        <v>19990806</v>
      </c>
      <c r="M2543" t="s">
        <v>7588</v>
      </c>
      <c r="N2543">
        <v>223528</v>
      </c>
      <c r="P2543">
        <v>2</v>
      </c>
      <c r="Q2543" t="s">
        <v>357</v>
      </c>
      <c r="S2543" t="s">
        <v>835</v>
      </c>
      <c r="X2543" t="s">
        <v>359</v>
      </c>
      <c r="Z2543" t="s">
        <v>360</v>
      </c>
    </row>
    <row r="2544" spans="1:26">
      <c r="A2544" t="s">
        <v>7599</v>
      </c>
      <c r="B2544">
        <v>94131321</v>
      </c>
      <c r="C2544" t="s">
        <v>7597</v>
      </c>
      <c r="D2544" t="s">
        <v>7598</v>
      </c>
      <c r="E2544" t="s">
        <v>351</v>
      </c>
      <c r="F2544">
        <v>23</v>
      </c>
      <c r="G2544" t="s">
        <v>352</v>
      </c>
      <c r="H2544">
        <v>22814</v>
      </c>
      <c r="I2544" t="s">
        <v>7550</v>
      </c>
      <c r="J2544" t="s">
        <v>7551</v>
      </c>
      <c r="K2544" t="s">
        <v>7552</v>
      </c>
      <c r="L2544">
        <v>19990906</v>
      </c>
      <c r="M2544" t="s">
        <v>7599</v>
      </c>
      <c r="N2544">
        <v>223528</v>
      </c>
      <c r="P2544">
        <v>2</v>
      </c>
      <c r="Q2544" t="s">
        <v>357</v>
      </c>
      <c r="S2544" t="s">
        <v>835</v>
      </c>
      <c r="X2544" t="s">
        <v>359</v>
      </c>
      <c r="Z2544" t="s">
        <v>360</v>
      </c>
    </row>
    <row r="2545" spans="1:26">
      <c r="A2545" t="s">
        <v>6194</v>
      </c>
      <c r="B2545">
        <v>57229429</v>
      </c>
      <c r="C2545" t="s">
        <v>6189</v>
      </c>
      <c r="D2545" t="s">
        <v>6190</v>
      </c>
      <c r="E2545" t="s">
        <v>393</v>
      </c>
      <c r="F2545">
        <v>23</v>
      </c>
      <c r="G2545" t="s">
        <v>352</v>
      </c>
      <c r="H2545">
        <v>22815</v>
      </c>
      <c r="I2545" t="s">
        <v>6191</v>
      </c>
      <c r="J2545" t="s">
        <v>6192</v>
      </c>
      <c r="K2545" t="s">
        <v>6193</v>
      </c>
      <c r="L2545">
        <v>19981015</v>
      </c>
      <c r="M2545" t="s">
        <v>6194</v>
      </c>
      <c r="N2545">
        <v>223529</v>
      </c>
      <c r="P2545">
        <v>3</v>
      </c>
      <c r="Q2545" t="s">
        <v>357</v>
      </c>
      <c r="S2545" t="s">
        <v>358</v>
      </c>
      <c r="X2545" t="s">
        <v>359</v>
      </c>
      <c r="Z2545" t="s">
        <v>360</v>
      </c>
    </row>
    <row r="2546" spans="1:26">
      <c r="A2546" t="s">
        <v>6218</v>
      </c>
      <c r="B2546">
        <v>45539127</v>
      </c>
      <c r="C2546" t="s">
        <v>6216</v>
      </c>
      <c r="D2546" t="s">
        <v>6217</v>
      </c>
      <c r="E2546" t="s">
        <v>393</v>
      </c>
      <c r="F2546">
        <v>23</v>
      </c>
      <c r="G2546" t="s">
        <v>352</v>
      </c>
      <c r="H2546">
        <v>22815</v>
      </c>
      <c r="I2546" t="s">
        <v>6191</v>
      </c>
      <c r="J2546" t="s">
        <v>6192</v>
      </c>
      <c r="K2546" t="s">
        <v>6193</v>
      </c>
      <c r="L2546">
        <v>19991003</v>
      </c>
      <c r="M2546" t="s">
        <v>6218</v>
      </c>
      <c r="N2546">
        <v>223529</v>
      </c>
      <c r="P2546">
        <v>2</v>
      </c>
      <c r="Q2546" t="s">
        <v>357</v>
      </c>
      <c r="S2546" t="s">
        <v>358</v>
      </c>
      <c r="X2546" t="s">
        <v>359</v>
      </c>
      <c r="Z2546" t="s">
        <v>360</v>
      </c>
    </row>
    <row r="2547" spans="1:26">
      <c r="A2547" t="s">
        <v>6203</v>
      </c>
      <c r="B2547">
        <v>49403020</v>
      </c>
      <c r="C2547" t="s">
        <v>6201</v>
      </c>
      <c r="D2547" t="s">
        <v>6202</v>
      </c>
      <c r="E2547" t="s">
        <v>393</v>
      </c>
      <c r="F2547">
        <v>23</v>
      </c>
      <c r="G2547" t="s">
        <v>352</v>
      </c>
      <c r="H2547">
        <v>22815</v>
      </c>
      <c r="I2547" t="s">
        <v>6191</v>
      </c>
      <c r="J2547" t="s">
        <v>6192</v>
      </c>
      <c r="K2547" t="s">
        <v>6193</v>
      </c>
      <c r="L2547">
        <v>20000116</v>
      </c>
      <c r="M2547" t="s">
        <v>6203</v>
      </c>
      <c r="N2547">
        <v>223529</v>
      </c>
      <c r="P2547">
        <v>2</v>
      </c>
      <c r="Q2547" t="s">
        <v>357</v>
      </c>
      <c r="S2547" t="s">
        <v>358</v>
      </c>
      <c r="X2547" t="s">
        <v>359</v>
      </c>
      <c r="Z2547" t="s">
        <v>360</v>
      </c>
    </row>
    <row r="2548" spans="1:26">
      <c r="A2548" t="s">
        <v>6206</v>
      </c>
      <c r="B2548">
        <v>86507329</v>
      </c>
      <c r="C2548" t="s">
        <v>6204</v>
      </c>
      <c r="D2548" t="s">
        <v>6205</v>
      </c>
      <c r="E2548" t="s">
        <v>393</v>
      </c>
      <c r="F2548">
        <v>23</v>
      </c>
      <c r="G2548" t="s">
        <v>352</v>
      </c>
      <c r="H2548">
        <v>22815</v>
      </c>
      <c r="I2548" t="s">
        <v>6191</v>
      </c>
      <c r="J2548" t="s">
        <v>6192</v>
      </c>
      <c r="K2548" t="s">
        <v>6193</v>
      </c>
      <c r="L2548">
        <v>19990820</v>
      </c>
      <c r="M2548" t="s">
        <v>6206</v>
      </c>
      <c r="N2548">
        <v>223529</v>
      </c>
      <c r="P2548">
        <v>2</v>
      </c>
      <c r="Q2548" t="s">
        <v>357</v>
      </c>
      <c r="S2548" t="s">
        <v>358</v>
      </c>
      <c r="X2548" t="s">
        <v>359</v>
      </c>
      <c r="Z2548" t="s">
        <v>360</v>
      </c>
    </row>
    <row r="2549" spans="1:26">
      <c r="A2549" t="s">
        <v>6209</v>
      </c>
      <c r="B2549">
        <v>77980233</v>
      </c>
      <c r="C2549" t="s">
        <v>6207</v>
      </c>
      <c r="D2549" t="s">
        <v>6208</v>
      </c>
      <c r="E2549" t="s">
        <v>351</v>
      </c>
      <c r="F2549">
        <v>23</v>
      </c>
      <c r="G2549" t="s">
        <v>352</v>
      </c>
      <c r="H2549">
        <v>22815</v>
      </c>
      <c r="I2549" t="s">
        <v>6191</v>
      </c>
      <c r="J2549" t="s">
        <v>6192</v>
      </c>
      <c r="K2549" t="s">
        <v>6193</v>
      </c>
      <c r="L2549">
        <v>19990131</v>
      </c>
      <c r="M2549" t="s">
        <v>6209</v>
      </c>
      <c r="N2549">
        <v>223529</v>
      </c>
      <c r="P2549">
        <v>3</v>
      </c>
      <c r="Q2549" t="s">
        <v>357</v>
      </c>
      <c r="S2549" t="s">
        <v>358</v>
      </c>
      <c r="X2549" t="s">
        <v>359</v>
      </c>
      <c r="Z2549" t="s">
        <v>360</v>
      </c>
    </row>
    <row r="2550" spans="1:26">
      <c r="A2550" t="s">
        <v>6215</v>
      </c>
      <c r="B2550">
        <v>84330927</v>
      </c>
      <c r="C2550" t="s">
        <v>6213</v>
      </c>
      <c r="D2550" t="s">
        <v>6214</v>
      </c>
      <c r="E2550" t="s">
        <v>351</v>
      </c>
      <c r="F2550">
        <v>23</v>
      </c>
      <c r="G2550" t="s">
        <v>352</v>
      </c>
      <c r="H2550">
        <v>22815</v>
      </c>
      <c r="I2550" t="s">
        <v>6191</v>
      </c>
      <c r="J2550" t="s">
        <v>6192</v>
      </c>
      <c r="K2550" t="s">
        <v>6193</v>
      </c>
      <c r="L2550">
        <v>19980712</v>
      </c>
      <c r="M2550" t="s">
        <v>6215</v>
      </c>
      <c r="N2550">
        <v>223529</v>
      </c>
      <c r="P2550">
        <v>3</v>
      </c>
      <c r="Q2550" t="s">
        <v>357</v>
      </c>
      <c r="S2550" t="s">
        <v>358</v>
      </c>
      <c r="X2550" t="s">
        <v>359</v>
      </c>
      <c r="Z2550" t="s">
        <v>360</v>
      </c>
    </row>
    <row r="2551" spans="1:26">
      <c r="A2551" t="s">
        <v>6200</v>
      </c>
      <c r="B2551">
        <v>58871736</v>
      </c>
      <c r="C2551" t="s">
        <v>6198</v>
      </c>
      <c r="D2551" t="s">
        <v>6199</v>
      </c>
      <c r="E2551" t="s">
        <v>351</v>
      </c>
      <c r="F2551">
        <v>23</v>
      </c>
      <c r="G2551" t="s">
        <v>352</v>
      </c>
      <c r="H2551">
        <v>22815</v>
      </c>
      <c r="I2551" t="s">
        <v>6191</v>
      </c>
      <c r="J2551" t="s">
        <v>6192</v>
      </c>
      <c r="K2551" t="s">
        <v>6193</v>
      </c>
      <c r="L2551">
        <v>19991101</v>
      </c>
      <c r="M2551" t="s">
        <v>6200</v>
      </c>
      <c r="N2551">
        <v>223529</v>
      </c>
      <c r="P2551">
        <v>2</v>
      </c>
      <c r="Q2551" t="s">
        <v>357</v>
      </c>
      <c r="S2551" t="s">
        <v>358</v>
      </c>
      <c r="X2551" t="s">
        <v>359</v>
      </c>
      <c r="Z2551" t="s">
        <v>360</v>
      </c>
    </row>
    <row r="2552" spans="1:26">
      <c r="A2552" t="s">
        <v>6197</v>
      </c>
      <c r="B2552">
        <v>96709536</v>
      </c>
      <c r="C2552" t="s">
        <v>6195</v>
      </c>
      <c r="D2552" t="s">
        <v>6196</v>
      </c>
      <c r="E2552" t="s">
        <v>351</v>
      </c>
      <c r="F2552">
        <v>23</v>
      </c>
      <c r="G2552" t="s">
        <v>352</v>
      </c>
      <c r="H2552">
        <v>22815</v>
      </c>
      <c r="I2552" t="s">
        <v>6191</v>
      </c>
      <c r="J2552" t="s">
        <v>6192</v>
      </c>
      <c r="K2552" t="s">
        <v>6193</v>
      </c>
      <c r="L2552">
        <v>19990817</v>
      </c>
      <c r="M2552" t="s">
        <v>6197</v>
      </c>
      <c r="N2552">
        <v>223529</v>
      </c>
      <c r="P2552">
        <v>2</v>
      </c>
      <c r="Q2552" t="s">
        <v>357</v>
      </c>
      <c r="S2552" t="s">
        <v>358</v>
      </c>
      <c r="X2552" t="s">
        <v>359</v>
      </c>
      <c r="Z2552" t="s">
        <v>360</v>
      </c>
    </row>
    <row r="2553" spans="1:26">
      <c r="A2553" t="s">
        <v>6212</v>
      </c>
      <c r="B2553">
        <v>72767231</v>
      </c>
      <c r="C2553" t="s">
        <v>6210</v>
      </c>
      <c r="D2553" t="s">
        <v>6211</v>
      </c>
      <c r="E2553" t="s">
        <v>351</v>
      </c>
      <c r="F2553">
        <v>23</v>
      </c>
      <c r="G2553" t="s">
        <v>352</v>
      </c>
      <c r="H2553">
        <v>22815</v>
      </c>
      <c r="I2553" t="s">
        <v>6191</v>
      </c>
      <c r="J2553" t="s">
        <v>6192</v>
      </c>
      <c r="K2553" t="s">
        <v>6193</v>
      </c>
      <c r="L2553">
        <v>20000827</v>
      </c>
      <c r="M2553" t="s">
        <v>6212</v>
      </c>
      <c r="N2553">
        <v>223529</v>
      </c>
      <c r="P2553">
        <v>1</v>
      </c>
      <c r="Q2553" t="s">
        <v>357</v>
      </c>
      <c r="S2553" t="s">
        <v>358</v>
      </c>
      <c r="X2553" t="s">
        <v>359</v>
      </c>
      <c r="Z2553" t="s">
        <v>360</v>
      </c>
    </row>
    <row r="2554" spans="1:26">
      <c r="A2554" t="s">
        <v>6904</v>
      </c>
      <c r="B2554">
        <v>79139231</v>
      </c>
      <c r="C2554" t="s">
        <v>6902</v>
      </c>
      <c r="D2554" t="s">
        <v>6903</v>
      </c>
      <c r="E2554" t="s">
        <v>393</v>
      </c>
      <c r="F2554">
        <v>23</v>
      </c>
      <c r="G2554" t="s">
        <v>352</v>
      </c>
      <c r="H2554">
        <v>22817</v>
      </c>
      <c r="I2554" t="s">
        <v>6889</v>
      </c>
      <c r="J2554" t="s">
        <v>6890</v>
      </c>
      <c r="K2554" t="s">
        <v>6891</v>
      </c>
      <c r="L2554">
        <v>19980922</v>
      </c>
      <c r="M2554" t="s">
        <v>6904</v>
      </c>
      <c r="N2554">
        <v>223533</v>
      </c>
      <c r="P2554">
        <v>3</v>
      </c>
      <c r="Q2554" t="s">
        <v>357</v>
      </c>
      <c r="S2554" t="s">
        <v>835</v>
      </c>
      <c r="X2554" t="s">
        <v>359</v>
      </c>
      <c r="Z2554" t="s">
        <v>360</v>
      </c>
    </row>
    <row r="2555" spans="1:26">
      <c r="A2555" t="s">
        <v>6919</v>
      </c>
      <c r="B2555">
        <v>79139635</v>
      </c>
      <c r="C2555" t="s">
        <v>6917</v>
      </c>
      <c r="D2555" t="s">
        <v>6918</v>
      </c>
      <c r="E2555" t="s">
        <v>393</v>
      </c>
      <c r="F2555">
        <v>23</v>
      </c>
      <c r="G2555" t="s">
        <v>352</v>
      </c>
      <c r="H2555">
        <v>22817</v>
      </c>
      <c r="I2555" t="s">
        <v>6889</v>
      </c>
      <c r="J2555" t="s">
        <v>6890</v>
      </c>
      <c r="K2555" t="s">
        <v>6891</v>
      </c>
      <c r="L2555">
        <v>19990119</v>
      </c>
      <c r="M2555" t="s">
        <v>6919</v>
      </c>
      <c r="N2555">
        <v>223533</v>
      </c>
      <c r="P2555">
        <v>3</v>
      </c>
      <c r="Q2555" t="s">
        <v>357</v>
      </c>
      <c r="S2555" t="s">
        <v>835</v>
      </c>
      <c r="X2555" t="s">
        <v>359</v>
      </c>
      <c r="Z2555" t="s">
        <v>360</v>
      </c>
    </row>
    <row r="2556" spans="1:26">
      <c r="A2556" t="s">
        <v>6934</v>
      </c>
      <c r="B2556">
        <v>87220827</v>
      </c>
      <c r="C2556" t="s">
        <v>6932</v>
      </c>
      <c r="D2556" t="s">
        <v>6933</v>
      </c>
      <c r="E2556" t="s">
        <v>393</v>
      </c>
      <c r="F2556">
        <v>23</v>
      </c>
      <c r="G2556" t="s">
        <v>352</v>
      </c>
      <c r="H2556">
        <v>22817</v>
      </c>
      <c r="I2556" t="s">
        <v>6889</v>
      </c>
      <c r="J2556" t="s">
        <v>6890</v>
      </c>
      <c r="K2556" t="s">
        <v>6891</v>
      </c>
      <c r="L2556">
        <v>19990801</v>
      </c>
      <c r="M2556" t="s">
        <v>6934</v>
      </c>
      <c r="N2556">
        <v>223533</v>
      </c>
      <c r="P2556">
        <v>2</v>
      </c>
      <c r="Q2556" t="s">
        <v>357</v>
      </c>
      <c r="S2556" t="s">
        <v>835</v>
      </c>
      <c r="X2556" t="s">
        <v>359</v>
      </c>
      <c r="Z2556" t="s">
        <v>360</v>
      </c>
    </row>
    <row r="2557" spans="1:26">
      <c r="A2557" t="s">
        <v>6961</v>
      </c>
      <c r="B2557">
        <v>99104225</v>
      </c>
      <c r="C2557" t="s">
        <v>6959</v>
      </c>
      <c r="D2557" t="s">
        <v>6960</v>
      </c>
      <c r="E2557" t="s">
        <v>393</v>
      </c>
      <c r="F2557">
        <v>23</v>
      </c>
      <c r="G2557" t="s">
        <v>352</v>
      </c>
      <c r="H2557">
        <v>22817</v>
      </c>
      <c r="I2557" t="s">
        <v>6889</v>
      </c>
      <c r="J2557" t="s">
        <v>6890</v>
      </c>
      <c r="K2557" t="s">
        <v>6891</v>
      </c>
      <c r="L2557">
        <v>20001115</v>
      </c>
      <c r="M2557" t="s">
        <v>6961</v>
      </c>
      <c r="N2557">
        <v>223533</v>
      </c>
      <c r="P2557">
        <v>1</v>
      </c>
      <c r="Q2557" t="s">
        <v>357</v>
      </c>
      <c r="S2557" t="s">
        <v>835</v>
      </c>
      <c r="X2557" t="s">
        <v>359</v>
      </c>
      <c r="Z2557" t="s">
        <v>360</v>
      </c>
    </row>
    <row r="2558" spans="1:26">
      <c r="A2558" t="s">
        <v>6952</v>
      </c>
      <c r="B2558">
        <v>45554528</v>
      </c>
      <c r="C2558" t="s">
        <v>6950</v>
      </c>
      <c r="D2558" t="s">
        <v>6951</v>
      </c>
      <c r="E2558" t="s">
        <v>351</v>
      </c>
      <c r="F2558">
        <v>23</v>
      </c>
      <c r="G2558" t="s">
        <v>352</v>
      </c>
      <c r="H2558">
        <v>22817</v>
      </c>
      <c r="I2558" t="s">
        <v>6889</v>
      </c>
      <c r="J2558" t="s">
        <v>6890</v>
      </c>
      <c r="K2558" t="s">
        <v>6891</v>
      </c>
      <c r="L2558">
        <v>19990120</v>
      </c>
      <c r="M2558" t="s">
        <v>6952</v>
      </c>
      <c r="N2558">
        <v>223533</v>
      </c>
      <c r="P2558">
        <v>3</v>
      </c>
      <c r="Q2558" t="s">
        <v>357</v>
      </c>
      <c r="S2558" t="s">
        <v>835</v>
      </c>
      <c r="X2558" t="s">
        <v>359</v>
      </c>
      <c r="Z2558" t="s">
        <v>360</v>
      </c>
    </row>
    <row r="2559" spans="1:26">
      <c r="A2559" t="s">
        <v>6925</v>
      </c>
      <c r="B2559">
        <v>50990528</v>
      </c>
      <c r="C2559" t="s">
        <v>6923</v>
      </c>
      <c r="D2559" t="s">
        <v>6924</v>
      </c>
      <c r="E2559" t="s">
        <v>351</v>
      </c>
      <c r="F2559">
        <v>23</v>
      </c>
      <c r="G2559" t="s">
        <v>352</v>
      </c>
      <c r="H2559">
        <v>22817</v>
      </c>
      <c r="I2559" t="s">
        <v>6889</v>
      </c>
      <c r="J2559" t="s">
        <v>6890</v>
      </c>
      <c r="K2559" t="s">
        <v>6891</v>
      </c>
      <c r="L2559">
        <v>19990901</v>
      </c>
      <c r="M2559" t="s">
        <v>6925</v>
      </c>
      <c r="N2559">
        <v>223533</v>
      </c>
      <c r="P2559">
        <v>2</v>
      </c>
      <c r="Q2559" t="s">
        <v>357</v>
      </c>
      <c r="S2559" t="s">
        <v>835</v>
      </c>
      <c r="X2559" t="s">
        <v>359</v>
      </c>
      <c r="Z2559" t="s">
        <v>360</v>
      </c>
    </row>
    <row r="2560" spans="1:26">
      <c r="A2560" t="s">
        <v>6940</v>
      </c>
      <c r="B2560">
        <v>58359030</v>
      </c>
      <c r="C2560" t="s">
        <v>6938</v>
      </c>
      <c r="D2560" t="s">
        <v>6939</v>
      </c>
      <c r="E2560" t="s">
        <v>351</v>
      </c>
      <c r="F2560">
        <v>23</v>
      </c>
      <c r="G2560" t="s">
        <v>352</v>
      </c>
      <c r="H2560">
        <v>22817</v>
      </c>
      <c r="I2560" t="s">
        <v>6889</v>
      </c>
      <c r="J2560" t="s">
        <v>6890</v>
      </c>
      <c r="K2560" t="s">
        <v>6891</v>
      </c>
      <c r="L2560">
        <v>19991011</v>
      </c>
      <c r="M2560" t="s">
        <v>6940</v>
      </c>
      <c r="N2560">
        <v>223533</v>
      </c>
      <c r="P2560">
        <v>2</v>
      </c>
      <c r="Q2560" t="s">
        <v>357</v>
      </c>
      <c r="S2560" t="s">
        <v>835</v>
      </c>
      <c r="X2560" t="s">
        <v>359</v>
      </c>
      <c r="Z2560" t="s">
        <v>360</v>
      </c>
    </row>
    <row r="2561" spans="1:26">
      <c r="A2561" t="s">
        <v>6943</v>
      </c>
      <c r="B2561">
        <v>59179435</v>
      </c>
      <c r="C2561" t="s">
        <v>6941</v>
      </c>
      <c r="D2561" t="s">
        <v>6942</v>
      </c>
      <c r="E2561" t="s">
        <v>351</v>
      </c>
      <c r="F2561">
        <v>23</v>
      </c>
      <c r="G2561" t="s">
        <v>352</v>
      </c>
      <c r="H2561">
        <v>22817</v>
      </c>
      <c r="I2561" t="s">
        <v>6889</v>
      </c>
      <c r="J2561" t="s">
        <v>6890</v>
      </c>
      <c r="K2561" t="s">
        <v>6891</v>
      </c>
      <c r="L2561">
        <v>19990830</v>
      </c>
      <c r="M2561" t="s">
        <v>6943</v>
      </c>
      <c r="N2561">
        <v>223533</v>
      </c>
      <c r="P2561">
        <v>2</v>
      </c>
      <c r="Q2561" t="s">
        <v>357</v>
      </c>
      <c r="S2561" t="s">
        <v>835</v>
      </c>
      <c r="X2561" t="s">
        <v>359</v>
      </c>
      <c r="Z2561" t="s">
        <v>360</v>
      </c>
    </row>
    <row r="2562" spans="1:26">
      <c r="A2562" t="s">
        <v>6901</v>
      </c>
      <c r="B2562">
        <v>59180427</v>
      </c>
      <c r="C2562" t="s">
        <v>6899</v>
      </c>
      <c r="D2562" t="s">
        <v>6900</v>
      </c>
      <c r="E2562" t="s">
        <v>351</v>
      </c>
      <c r="F2562">
        <v>23</v>
      </c>
      <c r="G2562" t="s">
        <v>352</v>
      </c>
      <c r="H2562">
        <v>22817</v>
      </c>
      <c r="I2562" t="s">
        <v>6889</v>
      </c>
      <c r="J2562" t="s">
        <v>6890</v>
      </c>
      <c r="K2562" t="s">
        <v>6891</v>
      </c>
      <c r="L2562">
        <v>19990703</v>
      </c>
      <c r="M2562" t="s">
        <v>6901</v>
      </c>
      <c r="N2562">
        <v>223533</v>
      </c>
      <c r="P2562">
        <v>2</v>
      </c>
      <c r="Q2562" t="s">
        <v>357</v>
      </c>
      <c r="S2562" t="s">
        <v>835</v>
      </c>
      <c r="X2562" t="s">
        <v>359</v>
      </c>
      <c r="Z2562" t="s">
        <v>360</v>
      </c>
    </row>
    <row r="2563" spans="1:26">
      <c r="A2563" t="s">
        <v>6916</v>
      </c>
      <c r="B2563">
        <v>66684939</v>
      </c>
      <c r="C2563" t="s">
        <v>6914</v>
      </c>
      <c r="D2563" t="s">
        <v>6915</v>
      </c>
      <c r="E2563" t="s">
        <v>351</v>
      </c>
      <c r="F2563">
        <v>23</v>
      </c>
      <c r="G2563" t="s">
        <v>352</v>
      </c>
      <c r="H2563">
        <v>22817</v>
      </c>
      <c r="I2563" t="s">
        <v>6889</v>
      </c>
      <c r="J2563" t="s">
        <v>6890</v>
      </c>
      <c r="K2563" t="s">
        <v>6891</v>
      </c>
      <c r="L2563">
        <v>19981109</v>
      </c>
      <c r="M2563" t="s">
        <v>6916</v>
      </c>
      <c r="N2563">
        <v>223533</v>
      </c>
      <c r="P2563">
        <v>3</v>
      </c>
      <c r="Q2563" t="s">
        <v>357</v>
      </c>
      <c r="S2563" t="s">
        <v>835</v>
      </c>
      <c r="X2563" t="s">
        <v>359</v>
      </c>
      <c r="Z2563" t="s">
        <v>360</v>
      </c>
    </row>
    <row r="2564" spans="1:26">
      <c r="A2564" t="s">
        <v>6931</v>
      </c>
      <c r="B2564">
        <v>79135934</v>
      </c>
      <c r="C2564" t="s">
        <v>6929</v>
      </c>
      <c r="D2564" t="s">
        <v>6930</v>
      </c>
      <c r="E2564" t="s">
        <v>351</v>
      </c>
      <c r="F2564">
        <v>23</v>
      </c>
      <c r="G2564" t="s">
        <v>352</v>
      </c>
      <c r="H2564">
        <v>22817</v>
      </c>
      <c r="I2564" t="s">
        <v>6889</v>
      </c>
      <c r="J2564" t="s">
        <v>6890</v>
      </c>
      <c r="K2564" t="s">
        <v>6891</v>
      </c>
      <c r="L2564">
        <v>19980904</v>
      </c>
      <c r="M2564" t="s">
        <v>6931</v>
      </c>
      <c r="N2564">
        <v>223533</v>
      </c>
      <c r="P2564">
        <v>3</v>
      </c>
      <c r="Q2564" t="s">
        <v>357</v>
      </c>
      <c r="S2564" t="s">
        <v>835</v>
      </c>
      <c r="X2564" t="s">
        <v>359</v>
      </c>
      <c r="Z2564" t="s">
        <v>360</v>
      </c>
    </row>
    <row r="2565" spans="1:26">
      <c r="A2565" t="s">
        <v>6958</v>
      </c>
      <c r="B2565">
        <v>81848938</v>
      </c>
      <c r="C2565" t="s">
        <v>6956</v>
      </c>
      <c r="D2565" t="s">
        <v>6957</v>
      </c>
      <c r="E2565" t="s">
        <v>351</v>
      </c>
      <c r="F2565">
        <v>23</v>
      </c>
      <c r="G2565" t="s">
        <v>352</v>
      </c>
      <c r="H2565">
        <v>22817</v>
      </c>
      <c r="I2565" t="s">
        <v>6889</v>
      </c>
      <c r="J2565" t="s">
        <v>6890</v>
      </c>
      <c r="K2565" t="s">
        <v>6891</v>
      </c>
      <c r="L2565">
        <v>19981124</v>
      </c>
      <c r="M2565" t="s">
        <v>6958</v>
      </c>
      <c r="N2565">
        <v>223533</v>
      </c>
      <c r="P2565">
        <v>3</v>
      </c>
      <c r="Q2565" t="s">
        <v>357</v>
      </c>
      <c r="S2565" t="s">
        <v>835</v>
      </c>
      <c r="X2565" t="s">
        <v>359</v>
      </c>
      <c r="Z2565" t="s">
        <v>360</v>
      </c>
    </row>
    <row r="2566" spans="1:26">
      <c r="A2566" t="s">
        <v>6907</v>
      </c>
      <c r="B2566">
        <v>82064121</v>
      </c>
      <c r="C2566" t="s">
        <v>6905</v>
      </c>
      <c r="D2566" t="s">
        <v>6906</v>
      </c>
      <c r="E2566" t="s">
        <v>351</v>
      </c>
      <c r="F2566">
        <v>23</v>
      </c>
      <c r="G2566" t="s">
        <v>352</v>
      </c>
      <c r="H2566">
        <v>22817</v>
      </c>
      <c r="I2566" t="s">
        <v>6889</v>
      </c>
      <c r="J2566" t="s">
        <v>6890</v>
      </c>
      <c r="K2566" t="s">
        <v>6891</v>
      </c>
      <c r="L2566">
        <v>19991005</v>
      </c>
      <c r="M2566" t="s">
        <v>6907</v>
      </c>
      <c r="N2566">
        <v>223533</v>
      </c>
      <c r="P2566">
        <v>2</v>
      </c>
      <c r="Q2566" t="s">
        <v>357</v>
      </c>
      <c r="S2566" t="s">
        <v>835</v>
      </c>
      <c r="X2566" t="s">
        <v>359</v>
      </c>
      <c r="Z2566" t="s">
        <v>360</v>
      </c>
    </row>
    <row r="2567" spans="1:26">
      <c r="A2567" t="s">
        <v>6946</v>
      </c>
      <c r="B2567">
        <v>82255527</v>
      </c>
      <c r="C2567" t="s">
        <v>6944</v>
      </c>
      <c r="D2567" t="s">
        <v>6945</v>
      </c>
      <c r="E2567" t="s">
        <v>351</v>
      </c>
      <c r="F2567">
        <v>23</v>
      </c>
      <c r="G2567" t="s">
        <v>352</v>
      </c>
      <c r="H2567">
        <v>22817</v>
      </c>
      <c r="I2567" t="s">
        <v>6889</v>
      </c>
      <c r="J2567" t="s">
        <v>6890</v>
      </c>
      <c r="K2567" t="s">
        <v>6891</v>
      </c>
      <c r="L2567">
        <v>19981125</v>
      </c>
      <c r="M2567" t="s">
        <v>6946</v>
      </c>
      <c r="N2567">
        <v>223533</v>
      </c>
      <c r="P2567">
        <v>3</v>
      </c>
      <c r="Q2567" t="s">
        <v>357</v>
      </c>
      <c r="S2567" t="s">
        <v>835</v>
      </c>
      <c r="X2567" t="s">
        <v>359</v>
      </c>
      <c r="Z2567" t="s">
        <v>360</v>
      </c>
    </row>
    <row r="2568" spans="1:26">
      <c r="A2568" t="s">
        <v>6895</v>
      </c>
      <c r="B2568">
        <v>85001014</v>
      </c>
      <c r="C2568" t="s">
        <v>6893</v>
      </c>
      <c r="D2568" t="s">
        <v>6894</v>
      </c>
      <c r="E2568" t="s">
        <v>351</v>
      </c>
      <c r="F2568">
        <v>23</v>
      </c>
      <c r="G2568" t="s">
        <v>352</v>
      </c>
      <c r="H2568">
        <v>22817</v>
      </c>
      <c r="I2568" t="s">
        <v>6889</v>
      </c>
      <c r="J2568" t="s">
        <v>6890</v>
      </c>
      <c r="K2568" t="s">
        <v>6891</v>
      </c>
      <c r="L2568">
        <v>19980602</v>
      </c>
      <c r="M2568" t="s">
        <v>6895</v>
      </c>
      <c r="N2568">
        <v>223533</v>
      </c>
      <c r="P2568">
        <v>3</v>
      </c>
      <c r="Q2568" t="s">
        <v>357</v>
      </c>
      <c r="S2568" t="s">
        <v>835</v>
      </c>
      <c r="X2568" t="s">
        <v>359</v>
      </c>
      <c r="Z2568" t="s">
        <v>360</v>
      </c>
    </row>
    <row r="2569" spans="1:26">
      <c r="A2569" t="s">
        <v>6892</v>
      </c>
      <c r="B2569">
        <v>87217934</v>
      </c>
      <c r="C2569" t="s">
        <v>6887</v>
      </c>
      <c r="D2569" t="s">
        <v>6888</v>
      </c>
      <c r="E2569" t="s">
        <v>351</v>
      </c>
      <c r="F2569">
        <v>23</v>
      </c>
      <c r="G2569" t="s">
        <v>352</v>
      </c>
      <c r="H2569">
        <v>22817</v>
      </c>
      <c r="I2569" t="s">
        <v>6889</v>
      </c>
      <c r="J2569" t="s">
        <v>6890</v>
      </c>
      <c r="K2569" t="s">
        <v>6891</v>
      </c>
      <c r="L2569">
        <v>20000222</v>
      </c>
      <c r="M2569" t="s">
        <v>6892</v>
      </c>
      <c r="N2569">
        <v>223533</v>
      </c>
      <c r="P2569">
        <v>2</v>
      </c>
      <c r="Q2569" t="s">
        <v>357</v>
      </c>
      <c r="S2569" t="s">
        <v>835</v>
      </c>
      <c r="X2569" t="s">
        <v>359</v>
      </c>
      <c r="Z2569" t="s">
        <v>360</v>
      </c>
    </row>
    <row r="2570" spans="1:26">
      <c r="A2570" t="s">
        <v>6937</v>
      </c>
      <c r="B2570">
        <v>72852529</v>
      </c>
      <c r="C2570" t="s">
        <v>6935</v>
      </c>
      <c r="D2570" t="s">
        <v>6936</v>
      </c>
      <c r="E2570" t="s">
        <v>351</v>
      </c>
      <c r="F2570">
        <v>23</v>
      </c>
      <c r="G2570" t="s">
        <v>352</v>
      </c>
      <c r="H2570">
        <v>22817</v>
      </c>
      <c r="I2570" t="s">
        <v>6889</v>
      </c>
      <c r="J2570" t="s">
        <v>6890</v>
      </c>
      <c r="K2570" t="s">
        <v>6891</v>
      </c>
      <c r="L2570">
        <v>20000813</v>
      </c>
      <c r="M2570" t="s">
        <v>6937</v>
      </c>
      <c r="N2570">
        <v>223533</v>
      </c>
      <c r="P2570">
        <v>1</v>
      </c>
      <c r="Q2570" t="s">
        <v>357</v>
      </c>
      <c r="S2570" t="s">
        <v>835</v>
      </c>
      <c r="X2570" t="s">
        <v>359</v>
      </c>
      <c r="Z2570" t="s">
        <v>360</v>
      </c>
    </row>
    <row r="2571" spans="1:26">
      <c r="A2571" t="s">
        <v>6898</v>
      </c>
      <c r="B2571">
        <v>99101626</v>
      </c>
      <c r="C2571" t="s">
        <v>6896</v>
      </c>
      <c r="D2571" t="s">
        <v>6897</v>
      </c>
      <c r="E2571" t="s">
        <v>351</v>
      </c>
      <c r="F2571">
        <v>23</v>
      </c>
      <c r="G2571" t="s">
        <v>352</v>
      </c>
      <c r="H2571">
        <v>22817</v>
      </c>
      <c r="I2571" t="s">
        <v>6889</v>
      </c>
      <c r="J2571" t="s">
        <v>6890</v>
      </c>
      <c r="K2571" t="s">
        <v>6891</v>
      </c>
      <c r="L2571">
        <v>20010225</v>
      </c>
      <c r="M2571" t="s">
        <v>6898</v>
      </c>
      <c r="N2571">
        <v>223533</v>
      </c>
      <c r="P2571">
        <v>1</v>
      </c>
      <c r="Q2571" t="s">
        <v>357</v>
      </c>
      <c r="S2571" t="s">
        <v>835</v>
      </c>
      <c r="X2571" t="s">
        <v>359</v>
      </c>
      <c r="Z2571" t="s">
        <v>360</v>
      </c>
    </row>
    <row r="2572" spans="1:26">
      <c r="A2572" t="s">
        <v>6922</v>
      </c>
      <c r="B2572">
        <v>87220423</v>
      </c>
      <c r="C2572" t="s">
        <v>6920</v>
      </c>
      <c r="D2572" t="s">
        <v>6921</v>
      </c>
      <c r="E2572" t="s">
        <v>351</v>
      </c>
      <c r="F2572">
        <v>23</v>
      </c>
      <c r="G2572" t="s">
        <v>352</v>
      </c>
      <c r="H2572">
        <v>22817</v>
      </c>
      <c r="I2572" t="s">
        <v>6889</v>
      </c>
      <c r="J2572" t="s">
        <v>6890</v>
      </c>
      <c r="K2572" t="s">
        <v>6891</v>
      </c>
      <c r="L2572">
        <v>19991006</v>
      </c>
      <c r="M2572" t="s">
        <v>6922</v>
      </c>
      <c r="N2572">
        <v>223533</v>
      </c>
      <c r="P2572">
        <v>2</v>
      </c>
      <c r="Q2572" t="s">
        <v>357</v>
      </c>
      <c r="S2572" t="s">
        <v>835</v>
      </c>
      <c r="X2572" t="s">
        <v>359</v>
      </c>
      <c r="Z2572" t="s">
        <v>360</v>
      </c>
    </row>
    <row r="2573" spans="1:26">
      <c r="A2573" t="s">
        <v>6913</v>
      </c>
      <c r="B2573">
        <v>99102021</v>
      </c>
      <c r="C2573" t="s">
        <v>6911</v>
      </c>
      <c r="D2573" t="s">
        <v>6912</v>
      </c>
      <c r="E2573" t="s">
        <v>351</v>
      </c>
      <c r="F2573">
        <v>23</v>
      </c>
      <c r="G2573" t="s">
        <v>352</v>
      </c>
      <c r="H2573">
        <v>22817</v>
      </c>
      <c r="I2573" t="s">
        <v>6889</v>
      </c>
      <c r="J2573" t="s">
        <v>6890</v>
      </c>
      <c r="K2573" t="s">
        <v>6891</v>
      </c>
      <c r="L2573">
        <v>20010326</v>
      </c>
      <c r="M2573" t="s">
        <v>6913</v>
      </c>
      <c r="N2573">
        <v>223533</v>
      </c>
      <c r="P2573">
        <v>1</v>
      </c>
      <c r="Q2573" t="s">
        <v>357</v>
      </c>
      <c r="S2573" t="s">
        <v>835</v>
      </c>
      <c r="X2573" t="s">
        <v>359</v>
      </c>
      <c r="Z2573" t="s">
        <v>360</v>
      </c>
    </row>
    <row r="2574" spans="1:26">
      <c r="A2574" t="s">
        <v>6910</v>
      </c>
      <c r="B2574">
        <v>99102728</v>
      </c>
      <c r="C2574" t="s">
        <v>6908</v>
      </c>
      <c r="D2574" t="s">
        <v>6909</v>
      </c>
      <c r="E2574" t="s">
        <v>351</v>
      </c>
      <c r="F2574">
        <v>23</v>
      </c>
      <c r="G2574" t="s">
        <v>352</v>
      </c>
      <c r="H2574">
        <v>22817</v>
      </c>
      <c r="I2574" t="s">
        <v>6889</v>
      </c>
      <c r="J2574" t="s">
        <v>6890</v>
      </c>
      <c r="K2574" t="s">
        <v>6891</v>
      </c>
      <c r="L2574">
        <v>20000610</v>
      </c>
      <c r="M2574" t="s">
        <v>6910</v>
      </c>
      <c r="N2574">
        <v>223533</v>
      </c>
      <c r="P2574">
        <v>1</v>
      </c>
      <c r="Q2574" t="s">
        <v>357</v>
      </c>
      <c r="S2574" t="s">
        <v>835</v>
      </c>
      <c r="X2574" t="s">
        <v>359</v>
      </c>
      <c r="Z2574" t="s">
        <v>360</v>
      </c>
    </row>
    <row r="2575" spans="1:26">
      <c r="A2575" t="s">
        <v>6928</v>
      </c>
      <c r="B2575">
        <v>99102930</v>
      </c>
      <c r="C2575" t="s">
        <v>6926</v>
      </c>
      <c r="D2575" t="s">
        <v>6927</v>
      </c>
      <c r="E2575" t="s">
        <v>351</v>
      </c>
      <c r="F2575">
        <v>23</v>
      </c>
      <c r="G2575" t="s">
        <v>352</v>
      </c>
      <c r="H2575">
        <v>22817</v>
      </c>
      <c r="I2575" t="s">
        <v>6889</v>
      </c>
      <c r="J2575" t="s">
        <v>6890</v>
      </c>
      <c r="K2575" t="s">
        <v>6891</v>
      </c>
      <c r="L2575">
        <v>20001002</v>
      </c>
      <c r="M2575" t="s">
        <v>6928</v>
      </c>
      <c r="N2575">
        <v>223533</v>
      </c>
      <c r="P2575">
        <v>1</v>
      </c>
      <c r="Q2575" t="s">
        <v>357</v>
      </c>
      <c r="S2575" t="s">
        <v>835</v>
      </c>
      <c r="X2575" t="s">
        <v>359</v>
      </c>
      <c r="Z2575" t="s">
        <v>360</v>
      </c>
    </row>
    <row r="2576" spans="1:26">
      <c r="A2576" t="s">
        <v>6949</v>
      </c>
      <c r="B2576">
        <v>99103931</v>
      </c>
      <c r="C2576" t="s">
        <v>6947</v>
      </c>
      <c r="D2576" t="s">
        <v>6948</v>
      </c>
      <c r="E2576" t="s">
        <v>351</v>
      </c>
      <c r="F2576">
        <v>23</v>
      </c>
      <c r="G2576" t="s">
        <v>352</v>
      </c>
      <c r="H2576">
        <v>22817</v>
      </c>
      <c r="I2576" t="s">
        <v>6889</v>
      </c>
      <c r="J2576" t="s">
        <v>6890</v>
      </c>
      <c r="K2576" t="s">
        <v>6891</v>
      </c>
      <c r="L2576">
        <v>20000919</v>
      </c>
      <c r="M2576" t="s">
        <v>6949</v>
      </c>
      <c r="N2576">
        <v>223533</v>
      </c>
      <c r="P2576">
        <v>1</v>
      </c>
      <c r="Q2576" t="s">
        <v>357</v>
      </c>
      <c r="S2576" t="s">
        <v>835</v>
      </c>
      <c r="X2576" t="s">
        <v>359</v>
      </c>
      <c r="Z2576" t="s">
        <v>360</v>
      </c>
    </row>
    <row r="2577" spans="1:26">
      <c r="A2577" t="s">
        <v>6955</v>
      </c>
      <c r="B2577">
        <v>87220625</v>
      </c>
      <c r="C2577" t="s">
        <v>6953</v>
      </c>
      <c r="D2577" t="s">
        <v>6954</v>
      </c>
      <c r="E2577" t="s">
        <v>351</v>
      </c>
      <c r="F2577">
        <v>23</v>
      </c>
      <c r="G2577" t="s">
        <v>352</v>
      </c>
      <c r="H2577">
        <v>22817</v>
      </c>
      <c r="I2577" t="s">
        <v>6889</v>
      </c>
      <c r="J2577" t="s">
        <v>6890</v>
      </c>
      <c r="K2577" t="s">
        <v>6891</v>
      </c>
      <c r="L2577">
        <v>19991227</v>
      </c>
      <c r="M2577" t="s">
        <v>6955</v>
      </c>
      <c r="N2577">
        <v>223533</v>
      </c>
      <c r="P2577">
        <v>2</v>
      </c>
      <c r="Q2577" t="s">
        <v>357</v>
      </c>
      <c r="S2577" t="s">
        <v>835</v>
      </c>
      <c r="X2577" t="s">
        <v>359</v>
      </c>
      <c r="Z2577" t="s">
        <v>360</v>
      </c>
    </row>
    <row r="2578" spans="1:26">
      <c r="A2578" t="s">
        <v>7379</v>
      </c>
      <c r="B2578">
        <v>40362722</v>
      </c>
      <c r="C2578" t="s">
        <v>7377</v>
      </c>
      <c r="D2578" t="s">
        <v>7378</v>
      </c>
      <c r="E2578" t="s">
        <v>393</v>
      </c>
      <c r="F2578">
        <v>23</v>
      </c>
      <c r="G2578" t="s">
        <v>352</v>
      </c>
      <c r="H2578">
        <v>26224</v>
      </c>
      <c r="I2578" t="s">
        <v>7373</v>
      </c>
      <c r="J2578" t="s">
        <v>7374</v>
      </c>
      <c r="K2578" t="s">
        <v>7375</v>
      </c>
      <c r="L2578">
        <v>19990305</v>
      </c>
      <c r="M2578" t="s">
        <v>7379</v>
      </c>
      <c r="N2578">
        <v>223534</v>
      </c>
      <c r="P2578">
        <v>3</v>
      </c>
      <c r="Q2578" t="s">
        <v>357</v>
      </c>
      <c r="S2578" t="s">
        <v>358</v>
      </c>
      <c r="X2578" t="s">
        <v>359</v>
      </c>
      <c r="Z2578" t="s">
        <v>360</v>
      </c>
    </row>
    <row r="2579" spans="1:26">
      <c r="A2579" t="s">
        <v>7376</v>
      </c>
      <c r="B2579">
        <v>49385736</v>
      </c>
      <c r="C2579" t="s">
        <v>7371</v>
      </c>
      <c r="D2579" t="s">
        <v>7372</v>
      </c>
      <c r="E2579" t="s">
        <v>393</v>
      </c>
      <c r="F2579">
        <v>23</v>
      </c>
      <c r="G2579" t="s">
        <v>352</v>
      </c>
      <c r="H2579">
        <v>26224</v>
      </c>
      <c r="I2579" t="s">
        <v>7373</v>
      </c>
      <c r="J2579" t="s">
        <v>7374</v>
      </c>
      <c r="K2579" t="s">
        <v>7375</v>
      </c>
      <c r="L2579">
        <v>20000229</v>
      </c>
      <c r="M2579" t="s">
        <v>7376</v>
      </c>
      <c r="N2579">
        <v>223534</v>
      </c>
      <c r="P2579">
        <v>2</v>
      </c>
      <c r="Q2579" t="s">
        <v>357</v>
      </c>
      <c r="S2579" t="s">
        <v>358</v>
      </c>
      <c r="X2579" t="s">
        <v>359</v>
      </c>
      <c r="Z2579" t="s">
        <v>360</v>
      </c>
    </row>
    <row r="2580" spans="1:26">
      <c r="A2580" t="s">
        <v>7391</v>
      </c>
      <c r="B2580">
        <v>51123517</v>
      </c>
      <c r="C2580" t="s">
        <v>7389</v>
      </c>
      <c r="D2580" t="s">
        <v>7390</v>
      </c>
      <c r="E2580" t="s">
        <v>393</v>
      </c>
      <c r="F2580">
        <v>23</v>
      </c>
      <c r="G2580" t="s">
        <v>352</v>
      </c>
      <c r="H2580">
        <v>26224</v>
      </c>
      <c r="I2580" t="s">
        <v>7373</v>
      </c>
      <c r="J2580" t="s">
        <v>7374</v>
      </c>
      <c r="K2580" t="s">
        <v>7375</v>
      </c>
      <c r="L2580">
        <v>19990709</v>
      </c>
      <c r="M2580" t="s">
        <v>7391</v>
      </c>
      <c r="N2580">
        <v>223534</v>
      </c>
      <c r="P2580">
        <v>2</v>
      </c>
      <c r="Q2580" t="s">
        <v>357</v>
      </c>
      <c r="S2580" t="s">
        <v>358</v>
      </c>
      <c r="X2580" t="s">
        <v>359</v>
      </c>
      <c r="Z2580" t="s">
        <v>360</v>
      </c>
    </row>
    <row r="2581" spans="1:26">
      <c r="A2581" t="s">
        <v>7406</v>
      </c>
      <c r="B2581">
        <v>51124316</v>
      </c>
      <c r="C2581" t="s">
        <v>7404</v>
      </c>
      <c r="D2581" t="s">
        <v>7405</v>
      </c>
      <c r="E2581" t="s">
        <v>393</v>
      </c>
      <c r="F2581">
        <v>23</v>
      </c>
      <c r="G2581" t="s">
        <v>352</v>
      </c>
      <c r="H2581">
        <v>26224</v>
      </c>
      <c r="I2581" t="s">
        <v>7373</v>
      </c>
      <c r="J2581" t="s">
        <v>7374</v>
      </c>
      <c r="K2581" t="s">
        <v>7375</v>
      </c>
      <c r="L2581">
        <v>19991108</v>
      </c>
      <c r="M2581" t="s">
        <v>7406</v>
      </c>
      <c r="N2581">
        <v>223534</v>
      </c>
      <c r="P2581">
        <v>2</v>
      </c>
      <c r="Q2581" t="s">
        <v>357</v>
      </c>
      <c r="S2581" t="s">
        <v>358</v>
      </c>
      <c r="X2581" t="s">
        <v>359</v>
      </c>
      <c r="Z2581" t="s">
        <v>360</v>
      </c>
    </row>
    <row r="2582" spans="1:26">
      <c r="A2582" t="s">
        <v>7397</v>
      </c>
      <c r="B2582">
        <v>51124619</v>
      </c>
      <c r="C2582" t="s">
        <v>7395</v>
      </c>
      <c r="D2582" t="s">
        <v>7396</v>
      </c>
      <c r="E2582" t="s">
        <v>393</v>
      </c>
      <c r="F2582">
        <v>23</v>
      </c>
      <c r="G2582" t="s">
        <v>352</v>
      </c>
      <c r="H2582">
        <v>26224</v>
      </c>
      <c r="I2582" t="s">
        <v>7373</v>
      </c>
      <c r="J2582" t="s">
        <v>7374</v>
      </c>
      <c r="K2582" t="s">
        <v>7375</v>
      </c>
      <c r="L2582">
        <v>19990805</v>
      </c>
      <c r="M2582" t="s">
        <v>7397</v>
      </c>
      <c r="N2582">
        <v>223534</v>
      </c>
      <c r="P2582">
        <v>2</v>
      </c>
      <c r="Q2582" t="s">
        <v>357</v>
      </c>
      <c r="S2582" t="s">
        <v>358</v>
      </c>
      <c r="X2582" t="s">
        <v>359</v>
      </c>
      <c r="Z2582" t="s">
        <v>360</v>
      </c>
    </row>
    <row r="2583" spans="1:26">
      <c r="A2583" t="s">
        <v>7394</v>
      </c>
      <c r="B2583">
        <v>63901019</v>
      </c>
      <c r="C2583" t="s">
        <v>7392</v>
      </c>
      <c r="D2583" t="s">
        <v>7393</v>
      </c>
      <c r="E2583" t="s">
        <v>393</v>
      </c>
      <c r="F2583">
        <v>23</v>
      </c>
      <c r="G2583" t="s">
        <v>352</v>
      </c>
      <c r="H2583">
        <v>26224</v>
      </c>
      <c r="I2583" t="s">
        <v>7373</v>
      </c>
      <c r="J2583" t="s">
        <v>7374</v>
      </c>
      <c r="K2583" t="s">
        <v>7375</v>
      </c>
      <c r="L2583">
        <v>20010320</v>
      </c>
      <c r="M2583" t="s">
        <v>7394</v>
      </c>
      <c r="N2583">
        <v>223534</v>
      </c>
      <c r="P2583">
        <v>1</v>
      </c>
      <c r="Q2583" t="s">
        <v>357</v>
      </c>
      <c r="S2583" t="s">
        <v>358</v>
      </c>
      <c r="X2583" t="s">
        <v>359</v>
      </c>
      <c r="Z2583" t="s">
        <v>360</v>
      </c>
    </row>
    <row r="2584" spans="1:26">
      <c r="A2584" t="s">
        <v>7403</v>
      </c>
      <c r="B2584">
        <v>63901726</v>
      </c>
      <c r="C2584" t="s">
        <v>7401</v>
      </c>
      <c r="D2584" t="s">
        <v>7402</v>
      </c>
      <c r="E2584" t="s">
        <v>393</v>
      </c>
      <c r="F2584">
        <v>23</v>
      </c>
      <c r="G2584" t="s">
        <v>352</v>
      </c>
      <c r="H2584">
        <v>26224</v>
      </c>
      <c r="I2584" t="s">
        <v>7373</v>
      </c>
      <c r="J2584" t="s">
        <v>7374</v>
      </c>
      <c r="K2584" t="s">
        <v>7375</v>
      </c>
      <c r="L2584">
        <v>20010204</v>
      </c>
      <c r="M2584" t="s">
        <v>7403</v>
      </c>
      <c r="N2584">
        <v>223534</v>
      </c>
      <c r="P2584">
        <v>1</v>
      </c>
      <c r="Q2584" t="s">
        <v>357</v>
      </c>
      <c r="S2584" t="s">
        <v>358</v>
      </c>
      <c r="X2584" t="s">
        <v>359</v>
      </c>
      <c r="Z2584" t="s">
        <v>360</v>
      </c>
    </row>
    <row r="2585" spans="1:26">
      <c r="A2585" t="s">
        <v>7400</v>
      </c>
      <c r="B2585">
        <v>63902020</v>
      </c>
      <c r="C2585" t="s">
        <v>7398</v>
      </c>
      <c r="D2585" t="s">
        <v>7399</v>
      </c>
      <c r="E2585" t="s">
        <v>393</v>
      </c>
      <c r="F2585">
        <v>23</v>
      </c>
      <c r="G2585" t="s">
        <v>352</v>
      </c>
      <c r="H2585">
        <v>26224</v>
      </c>
      <c r="I2585" t="s">
        <v>7373</v>
      </c>
      <c r="J2585" t="s">
        <v>7374</v>
      </c>
      <c r="K2585" t="s">
        <v>7375</v>
      </c>
      <c r="L2585">
        <v>20000610</v>
      </c>
      <c r="M2585" t="s">
        <v>7400</v>
      </c>
      <c r="N2585">
        <v>223534</v>
      </c>
      <c r="P2585">
        <v>1</v>
      </c>
      <c r="Q2585" t="s">
        <v>357</v>
      </c>
      <c r="S2585" t="s">
        <v>358</v>
      </c>
      <c r="X2585" t="s">
        <v>359</v>
      </c>
      <c r="Z2585" t="s">
        <v>360</v>
      </c>
    </row>
    <row r="2586" spans="1:26">
      <c r="A2586" t="s">
        <v>7385</v>
      </c>
      <c r="B2586">
        <v>67561126</v>
      </c>
      <c r="C2586" t="s">
        <v>7383</v>
      </c>
      <c r="D2586" t="s">
        <v>7384</v>
      </c>
      <c r="E2586" t="s">
        <v>393</v>
      </c>
      <c r="F2586">
        <v>23</v>
      </c>
      <c r="G2586" t="s">
        <v>352</v>
      </c>
      <c r="H2586">
        <v>26224</v>
      </c>
      <c r="I2586" t="s">
        <v>7373</v>
      </c>
      <c r="J2586" t="s">
        <v>7374</v>
      </c>
      <c r="K2586" t="s">
        <v>7375</v>
      </c>
      <c r="L2586">
        <v>19981013</v>
      </c>
      <c r="M2586" t="s">
        <v>7385</v>
      </c>
      <c r="N2586">
        <v>223534</v>
      </c>
      <c r="P2586">
        <v>3</v>
      </c>
      <c r="Q2586" t="s">
        <v>357</v>
      </c>
      <c r="S2586" t="s">
        <v>358</v>
      </c>
      <c r="X2586" t="s">
        <v>359</v>
      </c>
      <c r="Z2586" t="s">
        <v>360</v>
      </c>
    </row>
    <row r="2587" spans="1:26">
      <c r="A2587" t="s">
        <v>7382</v>
      </c>
      <c r="B2587">
        <v>88497339</v>
      </c>
      <c r="C2587" t="s">
        <v>7380</v>
      </c>
      <c r="D2587" t="s">
        <v>7381</v>
      </c>
      <c r="E2587" t="s">
        <v>393</v>
      </c>
      <c r="F2587">
        <v>23</v>
      </c>
      <c r="G2587" t="s">
        <v>352</v>
      </c>
      <c r="H2587">
        <v>26224</v>
      </c>
      <c r="I2587" t="s">
        <v>7373</v>
      </c>
      <c r="J2587" t="s">
        <v>7374</v>
      </c>
      <c r="K2587" t="s">
        <v>7375</v>
      </c>
      <c r="L2587">
        <v>19990811</v>
      </c>
      <c r="M2587" t="s">
        <v>7382</v>
      </c>
      <c r="N2587">
        <v>223534</v>
      </c>
      <c r="P2587">
        <v>2</v>
      </c>
      <c r="Q2587" t="s">
        <v>357</v>
      </c>
      <c r="S2587" t="s">
        <v>358</v>
      </c>
      <c r="X2587" t="s">
        <v>359</v>
      </c>
      <c r="Z2587" t="s">
        <v>360</v>
      </c>
    </row>
    <row r="2588" spans="1:26">
      <c r="A2588" t="s">
        <v>7388</v>
      </c>
      <c r="B2588">
        <v>88497541</v>
      </c>
      <c r="C2588" t="s">
        <v>7386</v>
      </c>
      <c r="D2588" t="s">
        <v>7387</v>
      </c>
      <c r="E2588" t="s">
        <v>393</v>
      </c>
      <c r="F2588">
        <v>23</v>
      </c>
      <c r="G2588" t="s">
        <v>352</v>
      </c>
      <c r="H2588">
        <v>26224</v>
      </c>
      <c r="I2588" t="s">
        <v>7373</v>
      </c>
      <c r="J2588" t="s">
        <v>7374</v>
      </c>
      <c r="K2588" t="s">
        <v>7375</v>
      </c>
      <c r="L2588">
        <v>19991101</v>
      </c>
      <c r="M2588" t="s">
        <v>7388</v>
      </c>
      <c r="N2588">
        <v>223534</v>
      </c>
      <c r="P2588">
        <v>2</v>
      </c>
      <c r="Q2588" t="s">
        <v>357</v>
      </c>
      <c r="S2588" t="s">
        <v>358</v>
      </c>
      <c r="X2588" t="s">
        <v>359</v>
      </c>
      <c r="Z2588" t="s">
        <v>360</v>
      </c>
    </row>
    <row r="2589" spans="1:26">
      <c r="A2589" t="s">
        <v>7720</v>
      </c>
      <c r="B2589">
        <v>81842124</v>
      </c>
      <c r="C2589" t="s">
        <v>7718</v>
      </c>
      <c r="D2589" t="s">
        <v>7719</v>
      </c>
      <c r="E2589" t="s">
        <v>393</v>
      </c>
      <c r="F2589">
        <v>23</v>
      </c>
      <c r="G2589" t="s">
        <v>352</v>
      </c>
      <c r="H2589">
        <v>22819</v>
      </c>
      <c r="I2589" t="s">
        <v>7703</v>
      </c>
      <c r="J2589" t="s">
        <v>7704</v>
      </c>
      <c r="K2589" t="s">
        <v>7705</v>
      </c>
      <c r="L2589">
        <v>19981117</v>
      </c>
      <c r="M2589" t="s">
        <v>7720</v>
      </c>
      <c r="N2589">
        <v>223536</v>
      </c>
      <c r="P2589">
        <v>3</v>
      </c>
      <c r="Q2589" t="s">
        <v>357</v>
      </c>
      <c r="S2589" t="s">
        <v>358</v>
      </c>
      <c r="X2589" t="s">
        <v>359</v>
      </c>
      <c r="Z2589" t="s">
        <v>360</v>
      </c>
    </row>
    <row r="2590" spans="1:26">
      <c r="A2590" t="s">
        <v>7741</v>
      </c>
      <c r="B2590">
        <v>96828336</v>
      </c>
      <c r="C2590" t="s">
        <v>7739</v>
      </c>
      <c r="D2590" t="s">
        <v>7740</v>
      </c>
      <c r="E2590" t="s">
        <v>393</v>
      </c>
      <c r="F2590">
        <v>23</v>
      </c>
      <c r="G2590" t="s">
        <v>352</v>
      </c>
      <c r="H2590">
        <v>22819</v>
      </c>
      <c r="I2590" t="s">
        <v>7703</v>
      </c>
      <c r="J2590" t="s">
        <v>7704</v>
      </c>
      <c r="K2590" t="s">
        <v>7705</v>
      </c>
      <c r="L2590">
        <v>20000315</v>
      </c>
      <c r="M2590" t="s">
        <v>7741</v>
      </c>
      <c r="N2590">
        <v>223536</v>
      </c>
      <c r="P2590">
        <v>2</v>
      </c>
      <c r="Q2590" t="s">
        <v>357</v>
      </c>
      <c r="S2590" t="s">
        <v>358</v>
      </c>
      <c r="X2590" t="s">
        <v>359</v>
      </c>
      <c r="Z2590" t="s">
        <v>360</v>
      </c>
    </row>
    <row r="2591" spans="1:26">
      <c r="A2591" t="s">
        <v>7723</v>
      </c>
      <c r="B2591">
        <v>72768434</v>
      </c>
      <c r="C2591" t="s">
        <v>7721</v>
      </c>
      <c r="D2591" t="s">
        <v>7722</v>
      </c>
      <c r="E2591" t="s">
        <v>351</v>
      </c>
      <c r="F2591">
        <v>23</v>
      </c>
      <c r="G2591" t="s">
        <v>352</v>
      </c>
      <c r="H2591">
        <v>22819</v>
      </c>
      <c r="I2591" t="s">
        <v>7703</v>
      </c>
      <c r="J2591" t="s">
        <v>7704</v>
      </c>
      <c r="K2591" t="s">
        <v>7705</v>
      </c>
      <c r="L2591">
        <v>19991028</v>
      </c>
      <c r="M2591" t="s">
        <v>7723</v>
      </c>
      <c r="N2591">
        <v>223536</v>
      </c>
      <c r="P2591">
        <v>2</v>
      </c>
      <c r="Q2591" t="s">
        <v>357</v>
      </c>
      <c r="S2591" t="s">
        <v>358</v>
      </c>
      <c r="X2591" t="s">
        <v>359</v>
      </c>
      <c r="Z2591" t="s">
        <v>360</v>
      </c>
    </row>
    <row r="2592" spans="1:26">
      <c r="A2592" t="s">
        <v>7712</v>
      </c>
      <c r="B2592">
        <v>74287432</v>
      </c>
      <c r="C2592" t="s">
        <v>7710</v>
      </c>
      <c r="D2592" t="s">
        <v>7711</v>
      </c>
      <c r="E2592" t="s">
        <v>351</v>
      </c>
      <c r="F2592">
        <v>23</v>
      </c>
      <c r="G2592" t="s">
        <v>352</v>
      </c>
      <c r="H2592">
        <v>22819</v>
      </c>
      <c r="I2592" t="s">
        <v>7703</v>
      </c>
      <c r="J2592" t="s">
        <v>7704</v>
      </c>
      <c r="K2592" t="s">
        <v>7705</v>
      </c>
      <c r="L2592">
        <v>19990214</v>
      </c>
      <c r="M2592" t="s">
        <v>7712</v>
      </c>
      <c r="N2592">
        <v>223536</v>
      </c>
      <c r="P2592">
        <v>3</v>
      </c>
      <c r="Q2592" t="s">
        <v>357</v>
      </c>
      <c r="S2592" t="s">
        <v>358</v>
      </c>
      <c r="X2592" t="s">
        <v>359</v>
      </c>
      <c r="Z2592" t="s">
        <v>360</v>
      </c>
    </row>
    <row r="2593" spans="1:26">
      <c r="A2593" t="s">
        <v>7726</v>
      </c>
      <c r="B2593">
        <v>74287735</v>
      </c>
      <c r="C2593" t="s">
        <v>7724</v>
      </c>
      <c r="D2593" t="s">
        <v>7725</v>
      </c>
      <c r="E2593" t="s">
        <v>351</v>
      </c>
      <c r="F2593">
        <v>23</v>
      </c>
      <c r="G2593" t="s">
        <v>352</v>
      </c>
      <c r="H2593">
        <v>22819</v>
      </c>
      <c r="I2593" t="s">
        <v>7703</v>
      </c>
      <c r="J2593" t="s">
        <v>7704</v>
      </c>
      <c r="K2593" t="s">
        <v>7705</v>
      </c>
      <c r="L2593">
        <v>19981026</v>
      </c>
      <c r="M2593" t="s">
        <v>7726</v>
      </c>
      <c r="N2593">
        <v>223536</v>
      </c>
      <c r="P2593">
        <v>3</v>
      </c>
      <c r="Q2593" t="s">
        <v>357</v>
      </c>
      <c r="S2593" t="s">
        <v>358</v>
      </c>
      <c r="X2593" t="s">
        <v>359</v>
      </c>
      <c r="Z2593" t="s">
        <v>360</v>
      </c>
    </row>
    <row r="2594" spans="1:26">
      <c r="A2594" t="s">
        <v>7729</v>
      </c>
      <c r="B2594">
        <v>74288029</v>
      </c>
      <c r="C2594" t="s">
        <v>7727</v>
      </c>
      <c r="D2594" t="s">
        <v>7728</v>
      </c>
      <c r="E2594" t="s">
        <v>351</v>
      </c>
      <c r="F2594">
        <v>23</v>
      </c>
      <c r="G2594" t="s">
        <v>352</v>
      </c>
      <c r="H2594">
        <v>22819</v>
      </c>
      <c r="I2594" t="s">
        <v>7703</v>
      </c>
      <c r="J2594" t="s">
        <v>7704</v>
      </c>
      <c r="K2594" t="s">
        <v>7705</v>
      </c>
      <c r="L2594">
        <v>19990208</v>
      </c>
      <c r="M2594" t="s">
        <v>7729</v>
      </c>
      <c r="N2594">
        <v>223536</v>
      </c>
      <c r="P2594">
        <v>3</v>
      </c>
      <c r="Q2594" t="s">
        <v>357</v>
      </c>
      <c r="S2594" t="s">
        <v>358</v>
      </c>
      <c r="X2594" t="s">
        <v>359</v>
      </c>
      <c r="Z2594" t="s">
        <v>360</v>
      </c>
    </row>
    <row r="2595" spans="1:26">
      <c r="A2595" t="s">
        <v>7735</v>
      </c>
      <c r="B2595">
        <v>74288130</v>
      </c>
      <c r="C2595" t="s">
        <v>7733</v>
      </c>
      <c r="D2595" t="s">
        <v>7734</v>
      </c>
      <c r="E2595" t="s">
        <v>351</v>
      </c>
      <c r="F2595">
        <v>23</v>
      </c>
      <c r="G2595" t="s">
        <v>352</v>
      </c>
      <c r="H2595">
        <v>22819</v>
      </c>
      <c r="I2595" t="s">
        <v>7703</v>
      </c>
      <c r="J2595" t="s">
        <v>7704</v>
      </c>
      <c r="K2595" t="s">
        <v>7705</v>
      </c>
      <c r="L2595">
        <v>19981007</v>
      </c>
      <c r="M2595" t="s">
        <v>7735</v>
      </c>
      <c r="N2595">
        <v>223536</v>
      </c>
      <c r="P2595">
        <v>3</v>
      </c>
      <c r="Q2595" t="s">
        <v>357</v>
      </c>
      <c r="S2595" t="s">
        <v>358</v>
      </c>
      <c r="X2595" t="s">
        <v>359</v>
      </c>
      <c r="Z2595" t="s">
        <v>360</v>
      </c>
    </row>
    <row r="2596" spans="1:26">
      <c r="A2596" t="s">
        <v>7747</v>
      </c>
      <c r="B2596">
        <v>74288332</v>
      </c>
      <c r="C2596" t="s">
        <v>7745</v>
      </c>
      <c r="D2596" t="s">
        <v>7746</v>
      </c>
      <c r="E2596" t="s">
        <v>351</v>
      </c>
      <c r="F2596">
        <v>23</v>
      </c>
      <c r="G2596" t="s">
        <v>352</v>
      </c>
      <c r="H2596">
        <v>22819</v>
      </c>
      <c r="I2596" t="s">
        <v>7703</v>
      </c>
      <c r="J2596" t="s">
        <v>7704</v>
      </c>
      <c r="K2596" t="s">
        <v>7705</v>
      </c>
      <c r="L2596">
        <v>19980402</v>
      </c>
      <c r="M2596" t="s">
        <v>7747</v>
      </c>
      <c r="N2596">
        <v>223536</v>
      </c>
      <c r="P2596">
        <v>3</v>
      </c>
      <c r="Q2596" t="s">
        <v>357</v>
      </c>
      <c r="S2596" t="s">
        <v>358</v>
      </c>
      <c r="X2596" t="s">
        <v>359</v>
      </c>
      <c r="Z2596" t="s">
        <v>360</v>
      </c>
    </row>
    <row r="2597" spans="1:26">
      <c r="A2597" t="s">
        <v>7732</v>
      </c>
      <c r="B2597">
        <v>85864233</v>
      </c>
      <c r="C2597" t="s">
        <v>7730</v>
      </c>
      <c r="D2597" t="s">
        <v>7731</v>
      </c>
      <c r="E2597" t="s">
        <v>351</v>
      </c>
      <c r="F2597">
        <v>23</v>
      </c>
      <c r="G2597" t="s">
        <v>352</v>
      </c>
      <c r="H2597">
        <v>22819</v>
      </c>
      <c r="I2597" t="s">
        <v>7703</v>
      </c>
      <c r="J2597" t="s">
        <v>7704</v>
      </c>
      <c r="K2597" t="s">
        <v>7705</v>
      </c>
      <c r="L2597">
        <v>19991218</v>
      </c>
      <c r="M2597" t="s">
        <v>7732</v>
      </c>
      <c r="N2597">
        <v>223536</v>
      </c>
      <c r="P2597">
        <v>2</v>
      </c>
      <c r="Q2597" t="s">
        <v>357</v>
      </c>
      <c r="S2597" t="s">
        <v>358</v>
      </c>
      <c r="X2597" t="s">
        <v>359</v>
      </c>
      <c r="Z2597" t="s">
        <v>360</v>
      </c>
    </row>
    <row r="2598" spans="1:26">
      <c r="A2598" t="s">
        <v>7717</v>
      </c>
      <c r="B2598">
        <v>85864334</v>
      </c>
      <c r="C2598" t="s">
        <v>7716</v>
      </c>
      <c r="D2598" t="s">
        <v>1358</v>
      </c>
      <c r="E2598" t="s">
        <v>351</v>
      </c>
      <c r="F2598">
        <v>23</v>
      </c>
      <c r="G2598" t="s">
        <v>352</v>
      </c>
      <c r="H2598">
        <v>22819</v>
      </c>
      <c r="I2598" t="s">
        <v>7703</v>
      </c>
      <c r="J2598" t="s">
        <v>7704</v>
      </c>
      <c r="K2598" t="s">
        <v>7705</v>
      </c>
      <c r="L2598">
        <v>19990802</v>
      </c>
      <c r="M2598" t="s">
        <v>7717</v>
      </c>
      <c r="N2598">
        <v>223536</v>
      </c>
      <c r="P2598">
        <v>2</v>
      </c>
      <c r="Q2598" t="s">
        <v>357</v>
      </c>
      <c r="S2598" t="s">
        <v>358</v>
      </c>
      <c r="X2598" t="s">
        <v>359</v>
      </c>
      <c r="Z2598" t="s">
        <v>360</v>
      </c>
    </row>
    <row r="2599" spans="1:26">
      <c r="A2599" t="s">
        <v>7744</v>
      </c>
      <c r="B2599">
        <v>85950330</v>
      </c>
      <c r="C2599" t="s">
        <v>7742</v>
      </c>
      <c r="D2599" t="s">
        <v>7743</v>
      </c>
      <c r="E2599" t="s">
        <v>351</v>
      </c>
      <c r="F2599">
        <v>23</v>
      </c>
      <c r="G2599" t="s">
        <v>352</v>
      </c>
      <c r="H2599">
        <v>22819</v>
      </c>
      <c r="I2599" t="s">
        <v>7703</v>
      </c>
      <c r="J2599" t="s">
        <v>7704</v>
      </c>
      <c r="K2599" t="s">
        <v>7705</v>
      </c>
      <c r="L2599">
        <v>19990714</v>
      </c>
      <c r="M2599" t="s">
        <v>7744</v>
      </c>
      <c r="N2599">
        <v>223536</v>
      </c>
      <c r="P2599">
        <v>2</v>
      </c>
      <c r="Q2599" t="s">
        <v>357</v>
      </c>
      <c r="S2599" t="s">
        <v>358</v>
      </c>
      <c r="X2599" t="s">
        <v>359</v>
      </c>
      <c r="Z2599" t="s">
        <v>360</v>
      </c>
    </row>
    <row r="2600" spans="1:26">
      <c r="A2600" t="s">
        <v>7709</v>
      </c>
      <c r="B2600">
        <v>86045528</v>
      </c>
      <c r="C2600" t="s">
        <v>7707</v>
      </c>
      <c r="D2600" t="s">
        <v>7708</v>
      </c>
      <c r="E2600" t="s">
        <v>351</v>
      </c>
      <c r="F2600">
        <v>23</v>
      </c>
      <c r="G2600" t="s">
        <v>352</v>
      </c>
      <c r="H2600">
        <v>22819</v>
      </c>
      <c r="I2600" t="s">
        <v>7703</v>
      </c>
      <c r="J2600" t="s">
        <v>7704</v>
      </c>
      <c r="K2600" t="s">
        <v>7705</v>
      </c>
      <c r="L2600">
        <v>19990411</v>
      </c>
      <c r="M2600" t="s">
        <v>7709</v>
      </c>
      <c r="N2600">
        <v>223536</v>
      </c>
      <c r="P2600">
        <v>2</v>
      </c>
      <c r="Q2600" t="s">
        <v>357</v>
      </c>
      <c r="S2600" t="s">
        <v>358</v>
      </c>
      <c r="X2600" t="s">
        <v>359</v>
      </c>
      <c r="Z2600" t="s">
        <v>360</v>
      </c>
    </row>
    <row r="2601" spans="1:26">
      <c r="A2601" t="s">
        <v>7738</v>
      </c>
      <c r="B2601">
        <v>86210522</v>
      </c>
      <c r="C2601" t="s">
        <v>7736</v>
      </c>
      <c r="D2601" t="s">
        <v>7737</v>
      </c>
      <c r="E2601" t="s">
        <v>351</v>
      </c>
      <c r="F2601">
        <v>23</v>
      </c>
      <c r="G2601" t="s">
        <v>352</v>
      </c>
      <c r="H2601">
        <v>22819</v>
      </c>
      <c r="I2601" t="s">
        <v>7703</v>
      </c>
      <c r="J2601" t="s">
        <v>7704</v>
      </c>
      <c r="K2601" t="s">
        <v>7705</v>
      </c>
      <c r="L2601">
        <v>19990831</v>
      </c>
      <c r="M2601" t="s">
        <v>7738</v>
      </c>
      <c r="N2601">
        <v>223536</v>
      </c>
      <c r="P2601">
        <v>2</v>
      </c>
      <c r="Q2601" t="s">
        <v>357</v>
      </c>
      <c r="S2601" t="s">
        <v>358</v>
      </c>
      <c r="X2601" t="s">
        <v>359</v>
      </c>
      <c r="Z2601" t="s">
        <v>360</v>
      </c>
    </row>
    <row r="2602" spans="1:26">
      <c r="A2602" t="s">
        <v>7706</v>
      </c>
      <c r="B2602">
        <v>87091631</v>
      </c>
      <c r="C2602" t="s">
        <v>7701</v>
      </c>
      <c r="D2602" t="s">
        <v>7702</v>
      </c>
      <c r="E2602" t="s">
        <v>351</v>
      </c>
      <c r="F2602">
        <v>23</v>
      </c>
      <c r="G2602" t="s">
        <v>352</v>
      </c>
      <c r="H2602">
        <v>22819</v>
      </c>
      <c r="I2602" t="s">
        <v>7703</v>
      </c>
      <c r="J2602" t="s">
        <v>7704</v>
      </c>
      <c r="K2602" t="s">
        <v>7705</v>
      </c>
      <c r="L2602">
        <v>19990530</v>
      </c>
      <c r="M2602" t="s">
        <v>7706</v>
      </c>
      <c r="N2602">
        <v>223536</v>
      </c>
      <c r="P2602">
        <v>2</v>
      </c>
      <c r="Q2602" t="s">
        <v>357</v>
      </c>
      <c r="S2602" t="s">
        <v>358</v>
      </c>
      <c r="X2602" t="s">
        <v>359</v>
      </c>
      <c r="Z2602" t="s">
        <v>360</v>
      </c>
    </row>
    <row r="2603" spans="1:26">
      <c r="A2603" t="s">
        <v>7715</v>
      </c>
      <c r="B2603">
        <v>87989445</v>
      </c>
      <c r="C2603" t="s">
        <v>7713</v>
      </c>
      <c r="D2603" t="s">
        <v>7714</v>
      </c>
      <c r="E2603" t="s">
        <v>351</v>
      </c>
      <c r="F2603">
        <v>23</v>
      </c>
      <c r="G2603" t="s">
        <v>352</v>
      </c>
      <c r="H2603">
        <v>22819</v>
      </c>
      <c r="I2603" t="s">
        <v>7703</v>
      </c>
      <c r="J2603" t="s">
        <v>7704</v>
      </c>
      <c r="K2603" t="s">
        <v>7705</v>
      </c>
      <c r="L2603">
        <v>19990417</v>
      </c>
      <c r="M2603" t="s">
        <v>7715</v>
      </c>
      <c r="N2603">
        <v>223536</v>
      </c>
      <c r="P2603">
        <v>2</v>
      </c>
      <c r="Q2603" t="s">
        <v>357</v>
      </c>
      <c r="S2603" t="s">
        <v>358</v>
      </c>
      <c r="X2603" t="s">
        <v>359</v>
      </c>
      <c r="Z2603" t="s">
        <v>360</v>
      </c>
    </row>
    <row r="2604" spans="1:26">
      <c r="A2604" t="s">
        <v>5513</v>
      </c>
      <c r="B2604">
        <v>49384432</v>
      </c>
      <c r="C2604" t="s">
        <v>5511</v>
      </c>
      <c r="D2604" t="s">
        <v>5512</v>
      </c>
      <c r="E2604" t="s">
        <v>393</v>
      </c>
      <c r="F2604">
        <v>23</v>
      </c>
      <c r="G2604" t="s">
        <v>352</v>
      </c>
      <c r="H2604">
        <v>22833</v>
      </c>
      <c r="I2604" t="s">
        <v>5466</v>
      </c>
      <c r="J2604" t="s">
        <v>5467</v>
      </c>
      <c r="K2604" t="s">
        <v>5468</v>
      </c>
      <c r="L2604">
        <v>20000302</v>
      </c>
      <c r="M2604" t="s">
        <v>5513</v>
      </c>
      <c r="N2604">
        <v>223552</v>
      </c>
      <c r="P2604">
        <v>2</v>
      </c>
      <c r="Q2604" t="s">
        <v>357</v>
      </c>
      <c r="S2604" t="s">
        <v>358</v>
      </c>
      <c r="X2604" t="s">
        <v>359</v>
      </c>
      <c r="Z2604" t="s">
        <v>360</v>
      </c>
    </row>
    <row r="2605" spans="1:26">
      <c r="A2605" t="s">
        <v>5490</v>
      </c>
      <c r="B2605">
        <v>49384735</v>
      </c>
      <c r="C2605" t="s">
        <v>5488</v>
      </c>
      <c r="D2605" t="s">
        <v>5489</v>
      </c>
      <c r="E2605" t="s">
        <v>393</v>
      </c>
      <c r="F2605">
        <v>23</v>
      </c>
      <c r="G2605" t="s">
        <v>352</v>
      </c>
      <c r="H2605">
        <v>22833</v>
      </c>
      <c r="I2605" t="s">
        <v>5466</v>
      </c>
      <c r="J2605" t="s">
        <v>5467</v>
      </c>
      <c r="K2605" t="s">
        <v>5468</v>
      </c>
      <c r="L2605">
        <v>19991021</v>
      </c>
      <c r="M2605" t="s">
        <v>5490</v>
      </c>
      <c r="N2605">
        <v>223552</v>
      </c>
      <c r="P2605">
        <v>2</v>
      </c>
      <c r="Q2605" t="s">
        <v>357</v>
      </c>
      <c r="S2605" t="s">
        <v>358</v>
      </c>
      <c r="X2605" t="s">
        <v>359</v>
      </c>
      <c r="Z2605" t="s">
        <v>360</v>
      </c>
    </row>
    <row r="2606" spans="1:26">
      <c r="A2606" t="s">
        <v>5504</v>
      </c>
      <c r="B2606">
        <v>53835024</v>
      </c>
      <c r="C2606" t="s">
        <v>5502</v>
      </c>
      <c r="D2606" t="s">
        <v>5503</v>
      </c>
      <c r="E2606" t="s">
        <v>393</v>
      </c>
      <c r="F2606">
        <v>23</v>
      </c>
      <c r="G2606" t="s">
        <v>352</v>
      </c>
      <c r="H2606">
        <v>22833</v>
      </c>
      <c r="I2606" t="s">
        <v>5466</v>
      </c>
      <c r="J2606" t="s">
        <v>5467</v>
      </c>
      <c r="K2606" t="s">
        <v>5468</v>
      </c>
      <c r="L2606">
        <v>20000222</v>
      </c>
      <c r="M2606" t="s">
        <v>5504</v>
      </c>
      <c r="N2606">
        <v>223552</v>
      </c>
      <c r="P2606">
        <v>2</v>
      </c>
      <c r="Q2606" t="s">
        <v>357</v>
      </c>
      <c r="S2606" t="s">
        <v>358</v>
      </c>
      <c r="X2606" t="s">
        <v>359</v>
      </c>
      <c r="Z2606" t="s">
        <v>360</v>
      </c>
    </row>
    <row r="2607" spans="1:26">
      <c r="A2607" t="s">
        <v>5510</v>
      </c>
      <c r="B2607">
        <v>58936334</v>
      </c>
      <c r="C2607" t="s">
        <v>5508</v>
      </c>
      <c r="D2607" t="s">
        <v>5509</v>
      </c>
      <c r="E2607" t="s">
        <v>393</v>
      </c>
      <c r="F2607">
        <v>23</v>
      </c>
      <c r="G2607" t="s">
        <v>352</v>
      </c>
      <c r="H2607">
        <v>22833</v>
      </c>
      <c r="I2607" t="s">
        <v>5466</v>
      </c>
      <c r="J2607" t="s">
        <v>5467</v>
      </c>
      <c r="K2607" t="s">
        <v>5468</v>
      </c>
      <c r="L2607">
        <v>20000514</v>
      </c>
      <c r="M2607" t="s">
        <v>5510</v>
      </c>
      <c r="N2607">
        <v>223552</v>
      </c>
      <c r="P2607">
        <v>1</v>
      </c>
      <c r="Q2607" t="s">
        <v>357</v>
      </c>
      <c r="S2607" t="s">
        <v>358</v>
      </c>
      <c r="X2607" t="s">
        <v>359</v>
      </c>
      <c r="Z2607" t="s">
        <v>360</v>
      </c>
    </row>
    <row r="2608" spans="1:26">
      <c r="A2608" t="s">
        <v>5478</v>
      </c>
      <c r="B2608">
        <v>61667430</v>
      </c>
      <c r="C2608" t="s">
        <v>5476</v>
      </c>
      <c r="D2608" t="s">
        <v>5477</v>
      </c>
      <c r="E2608" t="s">
        <v>393</v>
      </c>
      <c r="F2608">
        <v>23</v>
      </c>
      <c r="G2608" t="s">
        <v>352</v>
      </c>
      <c r="H2608">
        <v>22833</v>
      </c>
      <c r="I2608" t="s">
        <v>5466</v>
      </c>
      <c r="J2608" t="s">
        <v>5467</v>
      </c>
      <c r="K2608" t="s">
        <v>5468</v>
      </c>
      <c r="L2608">
        <v>19990508</v>
      </c>
      <c r="M2608" t="s">
        <v>5478</v>
      </c>
      <c r="N2608">
        <v>223552</v>
      </c>
      <c r="P2608">
        <v>2</v>
      </c>
      <c r="Q2608" t="s">
        <v>357</v>
      </c>
      <c r="S2608" t="s">
        <v>358</v>
      </c>
      <c r="X2608" t="s">
        <v>359</v>
      </c>
      <c r="Z2608" t="s">
        <v>360</v>
      </c>
    </row>
    <row r="2609" spans="1:26">
      <c r="A2609" t="s">
        <v>5484</v>
      </c>
      <c r="B2609">
        <v>61940020</v>
      </c>
      <c r="C2609" t="s">
        <v>5482</v>
      </c>
      <c r="D2609" t="s">
        <v>5483</v>
      </c>
      <c r="E2609" t="s">
        <v>393</v>
      </c>
      <c r="F2609">
        <v>23</v>
      </c>
      <c r="G2609" t="s">
        <v>352</v>
      </c>
      <c r="H2609">
        <v>22833</v>
      </c>
      <c r="I2609" t="s">
        <v>5466</v>
      </c>
      <c r="J2609" t="s">
        <v>5467</v>
      </c>
      <c r="K2609" t="s">
        <v>5468</v>
      </c>
      <c r="L2609">
        <v>20001212</v>
      </c>
      <c r="M2609" t="s">
        <v>5484</v>
      </c>
      <c r="N2609">
        <v>223552</v>
      </c>
      <c r="P2609">
        <v>1</v>
      </c>
      <c r="Q2609" t="s">
        <v>357</v>
      </c>
      <c r="S2609" t="s">
        <v>358</v>
      </c>
      <c r="X2609" t="s">
        <v>359</v>
      </c>
      <c r="Z2609" t="s">
        <v>360</v>
      </c>
    </row>
    <row r="2610" spans="1:26">
      <c r="A2610" t="s">
        <v>5522</v>
      </c>
      <c r="B2610">
        <v>80730624</v>
      </c>
      <c r="C2610" t="s">
        <v>5520</v>
      </c>
      <c r="D2610" t="s">
        <v>5521</v>
      </c>
      <c r="E2610" t="s">
        <v>393</v>
      </c>
      <c r="F2610">
        <v>23</v>
      </c>
      <c r="G2610" t="s">
        <v>352</v>
      </c>
      <c r="H2610">
        <v>22833</v>
      </c>
      <c r="I2610" t="s">
        <v>5466</v>
      </c>
      <c r="J2610" t="s">
        <v>5467</v>
      </c>
      <c r="K2610" t="s">
        <v>5468</v>
      </c>
      <c r="L2610">
        <v>19981109</v>
      </c>
      <c r="M2610" t="s">
        <v>5522</v>
      </c>
      <c r="N2610">
        <v>223552</v>
      </c>
      <c r="O2610" t="s">
        <v>5523</v>
      </c>
      <c r="P2610">
        <v>3</v>
      </c>
      <c r="Q2610" t="s">
        <v>357</v>
      </c>
      <c r="S2610" t="s">
        <v>358</v>
      </c>
      <c r="X2610" t="s">
        <v>359</v>
      </c>
      <c r="Z2610" t="s">
        <v>360</v>
      </c>
    </row>
    <row r="2611" spans="1:26">
      <c r="A2611" t="s">
        <v>5507</v>
      </c>
      <c r="B2611">
        <v>39936333</v>
      </c>
      <c r="C2611" t="s">
        <v>5505</v>
      </c>
      <c r="D2611" t="s">
        <v>5506</v>
      </c>
      <c r="E2611" t="s">
        <v>351</v>
      </c>
      <c r="F2611">
        <v>23</v>
      </c>
      <c r="G2611" t="s">
        <v>352</v>
      </c>
      <c r="H2611">
        <v>22833</v>
      </c>
      <c r="I2611" t="s">
        <v>5466</v>
      </c>
      <c r="J2611" t="s">
        <v>5467</v>
      </c>
      <c r="K2611" t="s">
        <v>5468</v>
      </c>
      <c r="L2611">
        <v>19990209</v>
      </c>
      <c r="M2611" t="s">
        <v>5507</v>
      </c>
      <c r="N2611">
        <v>223552</v>
      </c>
      <c r="P2611">
        <v>3</v>
      </c>
      <c r="Q2611" t="s">
        <v>357</v>
      </c>
      <c r="S2611" t="s">
        <v>358</v>
      </c>
      <c r="X2611" t="s">
        <v>359</v>
      </c>
      <c r="Z2611" t="s">
        <v>360</v>
      </c>
    </row>
    <row r="2612" spans="1:26">
      <c r="A2612" t="s">
        <v>5498</v>
      </c>
      <c r="B2612">
        <v>39946233</v>
      </c>
      <c r="C2612" t="s">
        <v>5496</v>
      </c>
      <c r="D2612" t="s">
        <v>5497</v>
      </c>
      <c r="E2612" t="s">
        <v>351</v>
      </c>
      <c r="F2612">
        <v>23</v>
      </c>
      <c r="G2612" t="s">
        <v>352</v>
      </c>
      <c r="H2612">
        <v>22833</v>
      </c>
      <c r="I2612" t="s">
        <v>5466</v>
      </c>
      <c r="J2612" t="s">
        <v>5467</v>
      </c>
      <c r="K2612" t="s">
        <v>5468</v>
      </c>
      <c r="L2612">
        <v>19980618</v>
      </c>
      <c r="M2612" t="s">
        <v>5498</v>
      </c>
      <c r="N2612">
        <v>223552</v>
      </c>
      <c r="P2612">
        <v>3</v>
      </c>
      <c r="Q2612" t="s">
        <v>357</v>
      </c>
      <c r="S2612" t="s">
        <v>358</v>
      </c>
      <c r="X2612" t="s">
        <v>359</v>
      </c>
      <c r="Z2612" t="s">
        <v>360</v>
      </c>
    </row>
    <row r="2613" spans="1:26">
      <c r="A2613" t="s">
        <v>5495</v>
      </c>
      <c r="B2613">
        <v>68600828</v>
      </c>
      <c r="C2613" t="s">
        <v>5494</v>
      </c>
      <c r="D2613" t="s">
        <v>5494</v>
      </c>
      <c r="E2613" t="s">
        <v>351</v>
      </c>
      <c r="F2613">
        <v>23</v>
      </c>
      <c r="G2613" t="s">
        <v>352</v>
      </c>
      <c r="H2613">
        <v>22833</v>
      </c>
      <c r="I2613" t="s">
        <v>5466</v>
      </c>
      <c r="J2613" t="s">
        <v>5467</v>
      </c>
      <c r="K2613" t="s">
        <v>5468</v>
      </c>
      <c r="L2613">
        <v>19980703</v>
      </c>
      <c r="M2613" t="s">
        <v>5495</v>
      </c>
      <c r="N2613">
        <v>223552</v>
      </c>
      <c r="P2613">
        <v>3</v>
      </c>
      <c r="Q2613" t="s">
        <v>357</v>
      </c>
      <c r="S2613" t="s">
        <v>358</v>
      </c>
      <c r="X2613" t="s">
        <v>359</v>
      </c>
      <c r="Z2613" t="s">
        <v>360</v>
      </c>
    </row>
    <row r="2614" spans="1:26">
      <c r="A2614" t="s">
        <v>5487</v>
      </c>
      <c r="B2614">
        <v>69125023</v>
      </c>
      <c r="C2614" t="s">
        <v>5485</v>
      </c>
      <c r="D2614" t="s">
        <v>5486</v>
      </c>
      <c r="E2614" t="s">
        <v>351</v>
      </c>
      <c r="F2614">
        <v>23</v>
      </c>
      <c r="G2614" t="s">
        <v>352</v>
      </c>
      <c r="H2614">
        <v>22833</v>
      </c>
      <c r="I2614" t="s">
        <v>5466</v>
      </c>
      <c r="J2614" t="s">
        <v>5467</v>
      </c>
      <c r="K2614" t="s">
        <v>5468</v>
      </c>
      <c r="L2614">
        <v>20001210</v>
      </c>
      <c r="M2614" t="s">
        <v>5487</v>
      </c>
      <c r="N2614">
        <v>223552</v>
      </c>
      <c r="P2614">
        <v>1</v>
      </c>
      <c r="Q2614" t="s">
        <v>357</v>
      </c>
      <c r="S2614" t="s">
        <v>358</v>
      </c>
      <c r="X2614" t="s">
        <v>359</v>
      </c>
      <c r="Z2614" t="s">
        <v>360</v>
      </c>
    </row>
    <row r="2615" spans="1:26">
      <c r="A2615" t="s">
        <v>5469</v>
      </c>
      <c r="B2615">
        <v>73913629</v>
      </c>
      <c r="C2615" t="s">
        <v>5464</v>
      </c>
      <c r="D2615" t="s">
        <v>5465</v>
      </c>
      <c r="E2615" t="s">
        <v>351</v>
      </c>
      <c r="F2615">
        <v>23</v>
      </c>
      <c r="G2615" t="s">
        <v>352</v>
      </c>
      <c r="H2615">
        <v>22833</v>
      </c>
      <c r="I2615" t="s">
        <v>5466</v>
      </c>
      <c r="J2615" t="s">
        <v>5467</v>
      </c>
      <c r="K2615" t="s">
        <v>5468</v>
      </c>
      <c r="L2615">
        <v>20000315</v>
      </c>
      <c r="M2615" t="s">
        <v>5469</v>
      </c>
      <c r="N2615">
        <v>223552</v>
      </c>
      <c r="P2615">
        <v>2</v>
      </c>
      <c r="Q2615" t="s">
        <v>357</v>
      </c>
      <c r="S2615" t="s">
        <v>358</v>
      </c>
      <c r="X2615" t="s">
        <v>359</v>
      </c>
      <c r="Z2615" t="s">
        <v>360</v>
      </c>
    </row>
    <row r="2616" spans="1:26">
      <c r="A2616" t="s">
        <v>5481</v>
      </c>
      <c r="B2616">
        <v>80731019</v>
      </c>
      <c r="C2616" t="s">
        <v>5479</v>
      </c>
      <c r="D2616" t="s">
        <v>5480</v>
      </c>
      <c r="E2616" t="s">
        <v>351</v>
      </c>
      <c r="F2616">
        <v>23</v>
      </c>
      <c r="G2616" t="s">
        <v>352</v>
      </c>
      <c r="H2616">
        <v>22833</v>
      </c>
      <c r="I2616" t="s">
        <v>5466</v>
      </c>
      <c r="J2616" t="s">
        <v>5467</v>
      </c>
      <c r="K2616" t="s">
        <v>5468</v>
      </c>
      <c r="L2616">
        <v>19980518</v>
      </c>
      <c r="M2616" t="s">
        <v>5481</v>
      </c>
      <c r="N2616">
        <v>223552</v>
      </c>
      <c r="P2616">
        <v>3</v>
      </c>
      <c r="Q2616" t="s">
        <v>357</v>
      </c>
      <c r="S2616" t="s">
        <v>358</v>
      </c>
      <c r="X2616" t="s">
        <v>359</v>
      </c>
      <c r="Z2616" t="s">
        <v>360</v>
      </c>
    </row>
    <row r="2617" spans="1:26">
      <c r="A2617" t="s">
        <v>5472</v>
      </c>
      <c r="B2617">
        <v>80731322</v>
      </c>
      <c r="C2617" t="s">
        <v>5470</v>
      </c>
      <c r="D2617" t="s">
        <v>5471</v>
      </c>
      <c r="E2617" t="s">
        <v>351</v>
      </c>
      <c r="F2617">
        <v>23</v>
      </c>
      <c r="G2617" t="s">
        <v>352</v>
      </c>
      <c r="H2617">
        <v>22833</v>
      </c>
      <c r="I2617" t="s">
        <v>5466</v>
      </c>
      <c r="J2617" t="s">
        <v>5467</v>
      </c>
      <c r="K2617" t="s">
        <v>5468</v>
      </c>
      <c r="L2617">
        <v>19980530</v>
      </c>
      <c r="M2617" t="s">
        <v>5472</v>
      </c>
      <c r="N2617">
        <v>223552</v>
      </c>
      <c r="P2617">
        <v>3</v>
      </c>
      <c r="Q2617" t="s">
        <v>357</v>
      </c>
      <c r="S2617" t="s">
        <v>358</v>
      </c>
      <c r="X2617" t="s">
        <v>359</v>
      </c>
      <c r="Z2617" t="s">
        <v>360</v>
      </c>
    </row>
    <row r="2618" spans="1:26">
      <c r="A2618" t="s">
        <v>5493</v>
      </c>
      <c r="B2618">
        <v>89025630</v>
      </c>
      <c r="C2618" t="s">
        <v>5491</v>
      </c>
      <c r="D2618" t="s">
        <v>5492</v>
      </c>
      <c r="E2618" t="s">
        <v>351</v>
      </c>
      <c r="F2618">
        <v>23</v>
      </c>
      <c r="G2618" t="s">
        <v>352</v>
      </c>
      <c r="H2618">
        <v>22833</v>
      </c>
      <c r="I2618" t="s">
        <v>5466</v>
      </c>
      <c r="J2618" t="s">
        <v>5467</v>
      </c>
      <c r="K2618" t="s">
        <v>5468</v>
      </c>
      <c r="L2618">
        <v>19990719</v>
      </c>
      <c r="M2618" t="s">
        <v>5493</v>
      </c>
      <c r="N2618">
        <v>223552</v>
      </c>
      <c r="P2618">
        <v>2</v>
      </c>
      <c r="Q2618" t="s">
        <v>357</v>
      </c>
      <c r="S2618" t="s">
        <v>358</v>
      </c>
      <c r="X2618" t="s">
        <v>359</v>
      </c>
      <c r="Z2618" t="s">
        <v>360</v>
      </c>
    </row>
    <row r="2619" spans="1:26">
      <c r="A2619" t="s">
        <v>5501</v>
      </c>
      <c r="B2619">
        <v>89026732</v>
      </c>
      <c r="C2619" t="s">
        <v>5499</v>
      </c>
      <c r="D2619" t="s">
        <v>5500</v>
      </c>
      <c r="E2619" t="s">
        <v>351</v>
      </c>
      <c r="F2619">
        <v>23</v>
      </c>
      <c r="G2619" t="s">
        <v>352</v>
      </c>
      <c r="H2619">
        <v>22833</v>
      </c>
      <c r="I2619" t="s">
        <v>5466</v>
      </c>
      <c r="J2619" t="s">
        <v>5467</v>
      </c>
      <c r="K2619" t="s">
        <v>5468</v>
      </c>
      <c r="L2619">
        <v>20000110</v>
      </c>
      <c r="M2619" t="s">
        <v>5501</v>
      </c>
      <c r="N2619">
        <v>223552</v>
      </c>
      <c r="P2619">
        <v>2</v>
      </c>
      <c r="Q2619" t="s">
        <v>357</v>
      </c>
      <c r="S2619" t="s">
        <v>358</v>
      </c>
      <c r="X2619" t="s">
        <v>359</v>
      </c>
      <c r="Z2619" t="s">
        <v>360</v>
      </c>
    </row>
    <row r="2620" spans="1:26">
      <c r="A2620" t="s">
        <v>5475</v>
      </c>
      <c r="B2620">
        <v>89028128</v>
      </c>
      <c r="C2620" t="s">
        <v>5473</v>
      </c>
      <c r="D2620" t="s">
        <v>5474</v>
      </c>
      <c r="E2620" t="s">
        <v>351</v>
      </c>
      <c r="F2620">
        <v>23</v>
      </c>
      <c r="G2620" t="s">
        <v>352</v>
      </c>
      <c r="H2620">
        <v>22833</v>
      </c>
      <c r="I2620" t="s">
        <v>5466</v>
      </c>
      <c r="J2620" t="s">
        <v>5467</v>
      </c>
      <c r="K2620" t="s">
        <v>5468</v>
      </c>
      <c r="L2620">
        <v>20000123</v>
      </c>
      <c r="M2620" t="s">
        <v>5475</v>
      </c>
      <c r="N2620">
        <v>223552</v>
      </c>
      <c r="P2620">
        <v>2</v>
      </c>
      <c r="Q2620" t="s">
        <v>357</v>
      </c>
      <c r="S2620" t="s">
        <v>358</v>
      </c>
      <c r="X2620" t="s">
        <v>359</v>
      </c>
      <c r="Z2620" t="s">
        <v>360</v>
      </c>
    </row>
    <row r="2621" spans="1:26">
      <c r="A2621" t="s">
        <v>5516</v>
      </c>
      <c r="B2621">
        <v>89028532</v>
      </c>
      <c r="C2621" t="s">
        <v>5514</v>
      </c>
      <c r="D2621" t="s">
        <v>5515</v>
      </c>
      <c r="E2621" t="s">
        <v>351</v>
      </c>
      <c r="F2621">
        <v>23</v>
      </c>
      <c r="G2621" t="s">
        <v>352</v>
      </c>
      <c r="H2621">
        <v>22833</v>
      </c>
      <c r="I2621" t="s">
        <v>5466</v>
      </c>
      <c r="J2621" t="s">
        <v>5467</v>
      </c>
      <c r="K2621" t="s">
        <v>5468</v>
      </c>
      <c r="L2621">
        <v>20000206</v>
      </c>
      <c r="M2621" t="s">
        <v>5516</v>
      </c>
      <c r="N2621">
        <v>223552</v>
      </c>
      <c r="P2621">
        <v>2</v>
      </c>
      <c r="Q2621" t="s">
        <v>357</v>
      </c>
      <c r="S2621" t="s">
        <v>358</v>
      </c>
      <c r="X2621" t="s">
        <v>359</v>
      </c>
      <c r="Z2621" t="s">
        <v>360</v>
      </c>
    </row>
    <row r="2622" spans="1:26">
      <c r="A2622" t="s">
        <v>5519</v>
      </c>
      <c r="B2622">
        <v>89028734</v>
      </c>
      <c r="C2622" t="s">
        <v>5517</v>
      </c>
      <c r="D2622" t="s">
        <v>5518</v>
      </c>
      <c r="E2622" t="s">
        <v>351</v>
      </c>
      <c r="F2622">
        <v>23</v>
      </c>
      <c r="G2622" t="s">
        <v>352</v>
      </c>
      <c r="H2622">
        <v>22833</v>
      </c>
      <c r="I2622" t="s">
        <v>5466</v>
      </c>
      <c r="J2622" t="s">
        <v>5467</v>
      </c>
      <c r="K2622" t="s">
        <v>5468</v>
      </c>
      <c r="L2622">
        <v>19990511</v>
      </c>
      <c r="M2622" t="s">
        <v>5519</v>
      </c>
      <c r="N2622">
        <v>223552</v>
      </c>
      <c r="P2622">
        <v>2</v>
      </c>
      <c r="Q2622" t="s">
        <v>357</v>
      </c>
      <c r="S2622" t="s">
        <v>358</v>
      </c>
      <c r="X2622" t="s">
        <v>359</v>
      </c>
      <c r="Z2622" t="s">
        <v>360</v>
      </c>
    </row>
    <row r="2623" spans="1:26">
      <c r="A2623" t="s">
        <v>7135</v>
      </c>
      <c r="B2623">
        <v>49905128</v>
      </c>
      <c r="C2623" t="s">
        <v>7130</v>
      </c>
      <c r="D2623" t="s">
        <v>7131</v>
      </c>
      <c r="E2623" t="s">
        <v>351</v>
      </c>
      <c r="F2623">
        <v>23</v>
      </c>
      <c r="G2623" t="s">
        <v>352</v>
      </c>
      <c r="H2623">
        <v>23417</v>
      </c>
      <c r="I2623" t="s">
        <v>7132</v>
      </c>
      <c r="J2623" t="s">
        <v>7133</v>
      </c>
      <c r="K2623" t="s">
        <v>7134</v>
      </c>
      <c r="L2623">
        <v>19991017</v>
      </c>
      <c r="M2623" t="s">
        <v>7135</v>
      </c>
      <c r="N2623">
        <v>223801</v>
      </c>
      <c r="P2623">
        <v>2</v>
      </c>
      <c r="Q2623" t="s">
        <v>357</v>
      </c>
      <c r="S2623" t="s">
        <v>835</v>
      </c>
      <c r="X2623" t="s">
        <v>359</v>
      </c>
      <c r="Z2623" t="s">
        <v>360</v>
      </c>
    </row>
    <row r="2624" spans="1:26">
      <c r="A2624" t="s">
        <v>7159</v>
      </c>
      <c r="B2624">
        <v>50953830</v>
      </c>
      <c r="C2624" t="s">
        <v>7157</v>
      </c>
      <c r="D2624" t="s">
        <v>7158</v>
      </c>
      <c r="E2624" t="s">
        <v>351</v>
      </c>
      <c r="F2624">
        <v>23</v>
      </c>
      <c r="G2624" t="s">
        <v>352</v>
      </c>
      <c r="H2624">
        <v>23417</v>
      </c>
      <c r="I2624" t="s">
        <v>7132</v>
      </c>
      <c r="J2624" t="s">
        <v>7133</v>
      </c>
      <c r="K2624" t="s">
        <v>7134</v>
      </c>
      <c r="L2624">
        <v>19990909</v>
      </c>
      <c r="M2624" t="s">
        <v>7159</v>
      </c>
      <c r="N2624">
        <v>223801</v>
      </c>
      <c r="P2624">
        <v>2</v>
      </c>
      <c r="Q2624" t="s">
        <v>357</v>
      </c>
      <c r="S2624" t="s">
        <v>835</v>
      </c>
      <c r="X2624" t="s">
        <v>359</v>
      </c>
      <c r="Z2624" t="s">
        <v>360</v>
      </c>
    </row>
    <row r="2625" spans="1:26">
      <c r="A2625" t="s">
        <v>7144</v>
      </c>
      <c r="B2625">
        <v>76561732</v>
      </c>
      <c r="C2625" t="s">
        <v>7142</v>
      </c>
      <c r="D2625" t="s">
        <v>7143</v>
      </c>
      <c r="E2625" t="s">
        <v>351</v>
      </c>
      <c r="F2625">
        <v>23</v>
      </c>
      <c r="G2625" t="s">
        <v>352</v>
      </c>
      <c r="H2625">
        <v>23417</v>
      </c>
      <c r="I2625" t="s">
        <v>7132</v>
      </c>
      <c r="J2625" t="s">
        <v>7133</v>
      </c>
      <c r="K2625" t="s">
        <v>7134</v>
      </c>
      <c r="L2625">
        <v>19980930</v>
      </c>
      <c r="M2625" t="s">
        <v>7144</v>
      </c>
      <c r="N2625">
        <v>223801</v>
      </c>
      <c r="P2625">
        <v>3</v>
      </c>
      <c r="Q2625" t="s">
        <v>357</v>
      </c>
      <c r="S2625" t="s">
        <v>835</v>
      </c>
      <c r="X2625" t="s">
        <v>359</v>
      </c>
      <c r="Z2625" t="s">
        <v>360</v>
      </c>
    </row>
    <row r="2626" spans="1:26">
      <c r="A2626" t="s">
        <v>7150</v>
      </c>
      <c r="B2626">
        <v>94389336</v>
      </c>
      <c r="C2626" t="s">
        <v>7148</v>
      </c>
      <c r="D2626" t="s">
        <v>7149</v>
      </c>
      <c r="E2626" t="s">
        <v>351</v>
      </c>
      <c r="F2626">
        <v>23</v>
      </c>
      <c r="G2626" t="s">
        <v>352</v>
      </c>
      <c r="H2626">
        <v>23417</v>
      </c>
      <c r="I2626" t="s">
        <v>7132</v>
      </c>
      <c r="J2626" t="s">
        <v>7133</v>
      </c>
      <c r="K2626" t="s">
        <v>7134</v>
      </c>
      <c r="L2626">
        <v>20000104</v>
      </c>
      <c r="M2626" t="s">
        <v>7150</v>
      </c>
      <c r="N2626">
        <v>223801</v>
      </c>
      <c r="P2626">
        <v>2</v>
      </c>
      <c r="Q2626" t="s">
        <v>357</v>
      </c>
      <c r="S2626" t="s">
        <v>835</v>
      </c>
      <c r="X2626" t="s">
        <v>359</v>
      </c>
      <c r="Z2626" t="s">
        <v>360</v>
      </c>
    </row>
    <row r="2627" spans="1:26">
      <c r="A2627" t="s">
        <v>7138</v>
      </c>
      <c r="B2627">
        <v>94389437</v>
      </c>
      <c r="C2627" t="s">
        <v>7136</v>
      </c>
      <c r="D2627" t="s">
        <v>7137</v>
      </c>
      <c r="E2627" t="s">
        <v>351</v>
      </c>
      <c r="F2627">
        <v>23</v>
      </c>
      <c r="G2627" t="s">
        <v>352</v>
      </c>
      <c r="H2627">
        <v>23417</v>
      </c>
      <c r="I2627" t="s">
        <v>7132</v>
      </c>
      <c r="J2627" t="s">
        <v>7133</v>
      </c>
      <c r="K2627" t="s">
        <v>7134</v>
      </c>
      <c r="L2627">
        <v>19990718</v>
      </c>
      <c r="M2627" t="s">
        <v>7138</v>
      </c>
      <c r="N2627">
        <v>223801</v>
      </c>
      <c r="P2627">
        <v>2</v>
      </c>
      <c r="Q2627" t="s">
        <v>357</v>
      </c>
      <c r="S2627" t="s">
        <v>835</v>
      </c>
      <c r="X2627" t="s">
        <v>359</v>
      </c>
      <c r="Z2627" t="s">
        <v>360</v>
      </c>
    </row>
    <row r="2628" spans="1:26">
      <c r="A2628" t="s">
        <v>7147</v>
      </c>
      <c r="B2628">
        <v>94389538</v>
      </c>
      <c r="C2628" t="s">
        <v>7145</v>
      </c>
      <c r="D2628" t="s">
        <v>7146</v>
      </c>
      <c r="E2628" t="s">
        <v>351</v>
      </c>
      <c r="F2628">
        <v>23</v>
      </c>
      <c r="G2628" t="s">
        <v>352</v>
      </c>
      <c r="H2628">
        <v>23417</v>
      </c>
      <c r="I2628" t="s">
        <v>7132</v>
      </c>
      <c r="J2628" t="s">
        <v>7133</v>
      </c>
      <c r="K2628" t="s">
        <v>7134</v>
      </c>
      <c r="L2628">
        <v>19990721</v>
      </c>
      <c r="M2628" t="s">
        <v>7147</v>
      </c>
      <c r="N2628">
        <v>223801</v>
      </c>
      <c r="P2628">
        <v>2</v>
      </c>
      <c r="Q2628" t="s">
        <v>357</v>
      </c>
      <c r="S2628" t="s">
        <v>835</v>
      </c>
      <c r="X2628" t="s">
        <v>359</v>
      </c>
      <c r="Z2628" t="s">
        <v>360</v>
      </c>
    </row>
    <row r="2629" spans="1:26">
      <c r="A2629" t="s">
        <v>7153</v>
      </c>
      <c r="B2629">
        <v>94389639</v>
      </c>
      <c r="C2629" t="s">
        <v>7151</v>
      </c>
      <c r="D2629" t="s">
        <v>7152</v>
      </c>
      <c r="E2629" t="s">
        <v>351</v>
      </c>
      <c r="F2629">
        <v>23</v>
      </c>
      <c r="G2629" t="s">
        <v>352</v>
      </c>
      <c r="H2629">
        <v>23417</v>
      </c>
      <c r="I2629" t="s">
        <v>7132</v>
      </c>
      <c r="J2629" t="s">
        <v>7133</v>
      </c>
      <c r="K2629" t="s">
        <v>7134</v>
      </c>
      <c r="L2629">
        <v>19990906</v>
      </c>
      <c r="M2629" t="s">
        <v>7153</v>
      </c>
      <c r="N2629">
        <v>223801</v>
      </c>
      <c r="P2629">
        <v>2</v>
      </c>
      <c r="Q2629" t="s">
        <v>357</v>
      </c>
      <c r="S2629" t="s">
        <v>835</v>
      </c>
      <c r="X2629" t="s">
        <v>359</v>
      </c>
      <c r="Z2629" t="s">
        <v>360</v>
      </c>
    </row>
    <row r="2630" spans="1:26">
      <c r="A2630" t="s">
        <v>7156</v>
      </c>
      <c r="B2630">
        <v>94389740</v>
      </c>
      <c r="C2630" t="s">
        <v>7154</v>
      </c>
      <c r="D2630" t="s">
        <v>7155</v>
      </c>
      <c r="E2630" t="s">
        <v>351</v>
      </c>
      <c r="F2630">
        <v>23</v>
      </c>
      <c r="G2630" t="s">
        <v>352</v>
      </c>
      <c r="H2630">
        <v>23417</v>
      </c>
      <c r="I2630" t="s">
        <v>7132</v>
      </c>
      <c r="J2630" t="s">
        <v>7133</v>
      </c>
      <c r="K2630" t="s">
        <v>7134</v>
      </c>
      <c r="L2630">
        <v>20000318</v>
      </c>
      <c r="M2630" t="s">
        <v>7156</v>
      </c>
      <c r="N2630">
        <v>223801</v>
      </c>
      <c r="P2630">
        <v>2</v>
      </c>
      <c r="Q2630" t="s">
        <v>357</v>
      </c>
      <c r="S2630" t="s">
        <v>835</v>
      </c>
      <c r="X2630" t="s">
        <v>359</v>
      </c>
      <c r="Z2630" t="s">
        <v>360</v>
      </c>
    </row>
    <row r="2631" spans="1:26">
      <c r="A2631" t="s">
        <v>7141</v>
      </c>
      <c r="B2631">
        <v>95513427</v>
      </c>
      <c r="C2631" t="s">
        <v>7139</v>
      </c>
      <c r="D2631" t="s">
        <v>7140</v>
      </c>
      <c r="E2631" t="s">
        <v>351</v>
      </c>
      <c r="F2631">
        <v>23</v>
      </c>
      <c r="G2631" t="s">
        <v>352</v>
      </c>
      <c r="H2631">
        <v>23417</v>
      </c>
      <c r="I2631" t="s">
        <v>7132</v>
      </c>
      <c r="J2631" t="s">
        <v>7133</v>
      </c>
      <c r="K2631" t="s">
        <v>7134</v>
      </c>
      <c r="L2631">
        <v>20000102</v>
      </c>
      <c r="M2631" t="s">
        <v>7141</v>
      </c>
      <c r="N2631">
        <v>223801</v>
      </c>
      <c r="P2631">
        <v>2</v>
      </c>
      <c r="Q2631" t="s">
        <v>357</v>
      </c>
      <c r="S2631" t="s">
        <v>835</v>
      </c>
      <c r="X2631" t="s">
        <v>359</v>
      </c>
      <c r="Z2631" t="s">
        <v>360</v>
      </c>
    </row>
    <row r="2632" spans="1:26">
      <c r="A2632" t="s">
        <v>6656</v>
      </c>
      <c r="B2632">
        <v>45603018</v>
      </c>
      <c r="C2632" t="s">
        <v>6651</v>
      </c>
      <c r="D2632" t="s">
        <v>6652</v>
      </c>
      <c r="E2632" t="s">
        <v>351</v>
      </c>
      <c r="F2632">
        <v>23</v>
      </c>
      <c r="G2632" t="s">
        <v>352</v>
      </c>
      <c r="H2632">
        <v>22837</v>
      </c>
      <c r="I2632" t="s">
        <v>6653</v>
      </c>
      <c r="J2632" t="s">
        <v>6654</v>
      </c>
      <c r="K2632" t="s">
        <v>6655</v>
      </c>
      <c r="L2632">
        <v>19980613</v>
      </c>
      <c r="M2632" t="s">
        <v>6656</v>
      </c>
      <c r="N2632">
        <v>223802</v>
      </c>
      <c r="P2632">
        <v>3</v>
      </c>
      <c r="Q2632" t="s">
        <v>357</v>
      </c>
      <c r="S2632" t="s">
        <v>835</v>
      </c>
      <c r="X2632" t="s">
        <v>359</v>
      </c>
      <c r="Z2632" t="s">
        <v>360</v>
      </c>
    </row>
    <row r="2633" spans="1:26">
      <c r="A2633" t="s">
        <v>6665</v>
      </c>
      <c r="B2633">
        <v>49012016</v>
      </c>
      <c r="C2633" t="s">
        <v>6663</v>
      </c>
      <c r="D2633" t="s">
        <v>6664</v>
      </c>
      <c r="E2633" t="s">
        <v>351</v>
      </c>
      <c r="F2633">
        <v>23</v>
      </c>
      <c r="G2633" t="s">
        <v>352</v>
      </c>
      <c r="H2633">
        <v>22837</v>
      </c>
      <c r="I2633" t="s">
        <v>6653</v>
      </c>
      <c r="J2633" t="s">
        <v>6654</v>
      </c>
      <c r="K2633" t="s">
        <v>6655</v>
      </c>
      <c r="L2633">
        <v>20000104</v>
      </c>
      <c r="M2633" t="s">
        <v>6665</v>
      </c>
      <c r="N2633">
        <v>223802</v>
      </c>
      <c r="P2633">
        <v>2</v>
      </c>
      <c r="Q2633" t="s">
        <v>357</v>
      </c>
      <c r="S2633" t="s">
        <v>835</v>
      </c>
      <c r="X2633" t="s">
        <v>359</v>
      </c>
      <c r="Z2633" t="s">
        <v>360</v>
      </c>
    </row>
    <row r="2634" spans="1:26">
      <c r="A2634" t="s">
        <v>6662</v>
      </c>
      <c r="B2634">
        <v>77125426</v>
      </c>
      <c r="C2634" t="s">
        <v>6660</v>
      </c>
      <c r="D2634" t="s">
        <v>6661</v>
      </c>
      <c r="E2634" t="s">
        <v>351</v>
      </c>
      <c r="F2634">
        <v>23</v>
      </c>
      <c r="G2634" t="s">
        <v>352</v>
      </c>
      <c r="H2634">
        <v>22837</v>
      </c>
      <c r="I2634" t="s">
        <v>6653</v>
      </c>
      <c r="J2634" t="s">
        <v>6654</v>
      </c>
      <c r="K2634" t="s">
        <v>6655</v>
      </c>
      <c r="L2634">
        <v>19990315</v>
      </c>
      <c r="M2634" t="s">
        <v>6662</v>
      </c>
      <c r="N2634">
        <v>223802</v>
      </c>
      <c r="P2634">
        <v>3</v>
      </c>
      <c r="Q2634" t="s">
        <v>357</v>
      </c>
      <c r="S2634" t="s">
        <v>835</v>
      </c>
      <c r="X2634" t="s">
        <v>359</v>
      </c>
      <c r="Z2634" t="s">
        <v>360</v>
      </c>
    </row>
    <row r="2635" spans="1:26">
      <c r="A2635" t="s">
        <v>6671</v>
      </c>
      <c r="B2635">
        <v>77126730</v>
      </c>
      <c r="C2635" t="s">
        <v>6669</v>
      </c>
      <c r="D2635" t="s">
        <v>6670</v>
      </c>
      <c r="E2635" t="s">
        <v>351</v>
      </c>
      <c r="F2635">
        <v>23</v>
      </c>
      <c r="G2635" t="s">
        <v>352</v>
      </c>
      <c r="H2635">
        <v>22837</v>
      </c>
      <c r="I2635" t="s">
        <v>6653</v>
      </c>
      <c r="J2635" t="s">
        <v>6654</v>
      </c>
      <c r="K2635" t="s">
        <v>6655</v>
      </c>
      <c r="L2635">
        <v>19981209</v>
      </c>
      <c r="M2635" t="s">
        <v>6671</v>
      </c>
      <c r="N2635">
        <v>223802</v>
      </c>
      <c r="P2635">
        <v>3</v>
      </c>
      <c r="Q2635" t="s">
        <v>357</v>
      </c>
      <c r="S2635" t="s">
        <v>835</v>
      </c>
      <c r="X2635" t="s">
        <v>359</v>
      </c>
      <c r="Z2635" t="s">
        <v>360</v>
      </c>
    </row>
    <row r="2636" spans="1:26">
      <c r="A2636" t="s">
        <v>6659</v>
      </c>
      <c r="B2636">
        <v>89097841</v>
      </c>
      <c r="C2636" t="s">
        <v>6657</v>
      </c>
      <c r="D2636" t="s">
        <v>6658</v>
      </c>
      <c r="E2636" t="s">
        <v>351</v>
      </c>
      <c r="F2636">
        <v>23</v>
      </c>
      <c r="G2636" t="s">
        <v>352</v>
      </c>
      <c r="H2636">
        <v>22837</v>
      </c>
      <c r="I2636" t="s">
        <v>6653</v>
      </c>
      <c r="J2636" t="s">
        <v>6654</v>
      </c>
      <c r="K2636" t="s">
        <v>6655</v>
      </c>
      <c r="L2636">
        <v>19980731</v>
      </c>
      <c r="M2636" t="s">
        <v>6659</v>
      </c>
      <c r="N2636">
        <v>223802</v>
      </c>
      <c r="P2636">
        <v>3</v>
      </c>
      <c r="Q2636" t="s">
        <v>357</v>
      </c>
      <c r="S2636" t="s">
        <v>835</v>
      </c>
      <c r="X2636" t="s">
        <v>359</v>
      </c>
      <c r="Z2636" t="s">
        <v>360</v>
      </c>
    </row>
    <row r="2637" spans="1:26">
      <c r="A2637" t="s">
        <v>6668</v>
      </c>
      <c r="B2637">
        <v>89098034</v>
      </c>
      <c r="C2637" t="s">
        <v>6666</v>
      </c>
      <c r="D2637" t="s">
        <v>6667</v>
      </c>
      <c r="E2637" t="s">
        <v>351</v>
      </c>
      <c r="F2637">
        <v>23</v>
      </c>
      <c r="G2637" t="s">
        <v>352</v>
      </c>
      <c r="H2637">
        <v>22837</v>
      </c>
      <c r="I2637" t="s">
        <v>6653</v>
      </c>
      <c r="J2637" t="s">
        <v>6654</v>
      </c>
      <c r="K2637" t="s">
        <v>6655</v>
      </c>
      <c r="L2637">
        <v>19991125</v>
      </c>
      <c r="M2637" t="s">
        <v>6668</v>
      </c>
      <c r="N2637">
        <v>223802</v>
      </c>
      <c r="P2637">
        <v>2</v>
      </c>
      <c r="Q2637" t="s">
        <v>357</v>
      </c>
      <c r="S2637" t="s">
        <v>835</v>
      </c>
      <c r="X2637" t="s">
        <v>359</v>
      </c>
      <c r="Z2637" t="s">
        <v>360</v>
      </c>
    </row>
    <row r="2638" spans="1:26">
      <c r="A2638" t="s">
        <v>6647</v>
      </c>
      <c r="B2638">
        <v>50981225</v>
      </c>
      <c r="C2638" t="s">
        <v>6645</v>
      </c>
      <c r="D2638" t="s">
        <v>6646</v>
      </c>
      <c r="E2638" t="s">
        <v>351</v>
      </c>
      <c r="F2638">
        <v>23</v>
      </c>
      <c r="G2638" t="s">
        <v>352</v>
      </c>
      <c r="H2638">
        <v>26211</v>
      </c>
      <c r="I2638" t="s">
        <v>6637</v>
      </c>
      <c r="J2638" t="s">
        <v>6638</v>
      </c>
      <c r="K2638" t="s">
        <v>6639</v>
      </c>
      <c r="L2638">
        <v>20000215</v>
      </c>
      <c r="M2638" t="s">
        <v>6647</v>
      </c>
      <c r="N2638">
        <v>223991</v>
      </c>
      <c r="P2638">
        <v>2</v>
      </c>
      <c r="Q2638" t="s">
        <v>357</v>
      </c>
      <c r="S2638" t="s">
        <v>835</v>
      </c>
      <c r="X2638" t="s">
        <v>359</v>
      </c>
      <c r="Z2638" t="s">
        <v>360</v>
      </c>
    </row>
    <row r="2639" spans="1:26">
      <c r="A2639" t="s">
        <v>6650</v>
      </c>
      <c r="B2639">
        <v>59174531</v>
      </c>
      <c r="C2639" t="s">
        <v>6648</v>
      </c>
      <c r="D2639" t="s">
        <v>6649</v>
      </c>
      <c r="E2639" t="s">
        <v>351</v>
      </c>
      <c r="F2639">
        <v>23</v>
      </c>
      <c r="G2639" t="s">
        <v>352</v>
      </c>
      <c r="H2639">
        <v>26211</v>
      </c>
      <c r="I2639" t="s">
        <v>6637</v>
      </c>
      <c r="J2639" t="s">
        <v>6638</v>
      </c>
      <c r="K2639" t="s">
        <v>6639</v>
      </c>
      <c r="L2639">
        <v>19980710</v>
      </c>
      <c r="M2639" t="s">
        <v>6650</v>
      </c>
      <c r="N2639">
        <v>223991</v>
      </c>
      <c r="P2639">
        <v>3</v>
      </c>
      <c r="Q2639" t="s">
        <v>357</v>
      </c>
      <c r="S2639" t="s">
        <v>835</v>
      </c>
      <c r="X2639" t="s">
        <v>359</v>
      </c>
      <c r="Z2639" t="s">
        <v>360</v>
      </c>
    </row>
    <row r="2640" spans="1:26">
      <c r="A2640" t="s">
        <v>6640</v>
      </c>
      <c r="B2640">
        <v>80630623</v>
      </c>
      <c r="C2640" t="s">
        <v>6635</v>
      </c>
      <c r="D2640" t="s">
        <v>6636</v>
      </c>
      <c r="E2640" t="s">
        <v>351</v>
      </c>
      <c r="F2640">
        <v>23</v>
      </c>
      <c r="G2640" t="s">
        <v>352</v>
      </c>
      <c r="H2640">
        <v>26211</v>
      </c>
      <c r="I2640" t="s">
        <v>6637</v>
      </c>
      <c r="J2640" t="s">
        <v>6638</v>
      </c>
      <c r="K2640" t="s">
        <v>6639</v>
      </c>
      <c r="L2640">
        <v>19980714</v>
      </c>
      <c r="M2640" t="s">
        <v>6640</v>
      </c>
      <c r="N2640">
        <v>223991</v>
      </c>
      <c r="P2640">
        <v>3</v>
      </c>
      <c r="Q2640" t="s">
        <v>357</v>
      </c>
      <c r="S2640" t="s">
        <v>835</v>
      </c>
      <c r="X2640" t="s">
        <v>359</v>
      </c>
      <c r="Z2640" t="s">
        <v>360</v>
      </c>
    </row>
    <row r="2641" spans="1:26">
      <c r="A2641" t="s">
        <v>6644</v>
      </c>
      <c r="B2641">
        <v>84909232</v>
      </c>
      <c r="C2641" t="s">
        <v>4785</v>
      </c>
      <c r="D2641" t="s">
        <v>4786</v>
      </c>
      <c r="E2641" t="s">
        <v>351</v>
      </c>
      <c r="F2641">
        <v>23</v>
      </c>
      <c r="G2641" t="s">
        <v>352</v>
      </c>
      <c r="H2641">
        <v>26211</v>
      </c>
      <c r="I2641" t="s">
        <v>6637</v>
      </c>
      <c r="J2641" t="s">
        <v>6638</v>
      </c>
      <c r="K2641" t="s">
        <v>6639</v>
      </c>
      <c r="L2641">
        <v>19980917</v>
      </c>
      <c r="M2641" t="s">
        <v>6644</v>
      </c>
      <c r="N2641">
        <v>223991</v>
      </c>
      <c r="P2641">
        <v>3</v>
      </c>
      <c r="Q2641" t="s">
        <v>357</v>
      </c>
      <c r="S2641" t="s">
        <v>835</v>
      </c>
      <c r="X2641" t="s">
        <v>359</v>
      </c>
      <c r="Z2641" t="s">
        <v>360</v>
      </c>
    </row>
    <row r="2642" spans="1:26">
      <c r="A2642" t="s">
        <v>6643</v>
      </c>
      <c r="B2642">
        <v>89175131</v>
      </c>
      <c r="C2642" t="s">
        <v>6641</v>
      </c>
      <c r="D2642" t="s">
        <v>6642</v>
      </c>
      <c r="E2642" t="s">
        <v>351</v>
      </c>
      <c r="F2642">
        <v>23</v>
      </c>
      <c r="G2642" t="s">
        <v>352</v>
      </c>
      <c r="H2642">
        <v>26211</v>
      </c>
      <c r="I2642" t="s">
        <v>6637</v>
      </c>
      <c r="J2642" t="s">
        <v>6638</v>
      </c>
      <c r="K2642" t="s">
        <v>6639</v>
      </c>
      <c r="L2642">
        <v>19990801</v>
      </c>
      <c r="M2642" t="s">
        <v>6643</v>
      </c>
      <c r="N2642">
        <v>223991</v>
      </c>
      <c r="P2642">
        <v>2</v>
      </c>
      <c r="Q2642" t="s">
        <v>357</v>
      </c>
      <c r="S2642" t="s">
        <v>835</v>
      </c>
      <c r="X2642" t="s">
        <v>359</v>
      </c>
      <c r="Z2642" t="s">
        <v>360</v>
      </c>
    </row>
  </sheetData>
  <sortState ref="B2:AJ2642">
    <sortCondition ref="N2:N2642"/>
    <sortCondition ref="E2:E2642"/>
    <sortCondition ref="M2:M2642"/>
  </sortState>
  <phoneticPr fontId="40"/>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4" tint="0.59999389629810485"/>
  </sheetPr>
  <dimension ref="A1:AT105"/>
  <sheetViews>
    <sheetView zoomScaleNormal="100" workbookViewId="0">
      <pane ySplit="10" topLeftCell="A11" activePane="bottomLeft" state="frozen"/>
      <selection pane="bottomLeft" activeCell="I12" sqref="I12"/>
    </sheetView>
  </sheetViews>
  <sheetFormatPr defaultColWidth="9" defaultRowHeight="13.2"/>
  <cols>
    <col min="1" max="1" width="4.44140625" style="1" bestFit="1" customWidth="1"/>
    <col min="2" max="2" width="8.6640625" style="1" customWidth="1"/>
    <col min="3" max="4" width="17.44140625" style="1" customWidth="1"/>
    <col min="5" max="5" width="12.44140625" style="1" customWidth="1"/>
    <col min="6" max="7" width="5.44140625" style="1" bestFit="1" customWidth="1"/>
    <col min="8" max="8" width="4.5546875" style="1" bestFit="1" customWidth="1"/>
    <col min="9" max="9" width="12.77734375" style="1" bestFit="1" customWidth="1"/>
    <col min="10" max="10" width="9.44140625" style="1" bestFit="1" customWidth="1"/>
    <col min="11" max="11" width="4.5546875" style="1" bestFit="1" customWidth="1"/>
    <col min="12" max="12" width="12.77734375" style="1" bestFit="1" customWidth="1"/>
    <col min="13" max="13" width="9.44140625" style="1" bestFit="1" customWidth="1"/>
    <col min="14" max="14" width="4.5546875" style="1" bestFit="1" customWidth="1"/>
    <col min="15" max="15" width="12.77734375" style="1" customWidth="1"/>
    <col min="16" max="16" width="9.44140625" style="1" customWidth="1"/>
    <col min="17" max="17" width="3.5546875" style="1" bestFit="1" customWidth="1"/>
    <col min="18" max="18" width="9" style="1"/>
    <col min="19" max="19" width="3.5546875" style="1" bestFit="1" customWidth="1"/>
    <col min="20" max="22" width="9" style="1"/>
    <col min="23" max="23" width="9" style="1" hidden="1" customWidth="1"/>
    <col min="24" max="24" width="13.88671875" style="2" hidden="1" customWidth="1"/>
    <col min="25" max="25" width="13.88671875" style="1" hidden="1" customWidth="1"/>
    <col min="26" max="26" width="9" style="1" hidden="1" customWidth="1"/>
    <col min="27" max="27" width="6.44140625" style="1" hidden="1" customWidth="1"/>
    <col min="28" max="29" width="16.109375" style="1" hidden="1" customWidth="1"/>
    <col min="30" max="31" width="5.44140625" style="1" hidden="1" customWidth="1"/>
    <col min="32" max="32" width="9.44140625" style="5" hidden="1" customWidth="1"/>
    <col min="33" max="33" width="6.44140625" style="1" hidden="1" customWidth="1"/>
    <col min="34" max="35" width="16.109375" style="1" hidden="1" customWidth="1"/>
    <col min="36" max="37" width="5.44140625" style="1" hidden="1" customWidth="1"/>
    <col min="38" max="38" width="9.44140625" style="1" hidden="1" customWidth="1"/>
    <col min="39" max="46" width="9" style="1" hidden="1" customWidth="1"/>
    <col min="47" max="63" width="9" style="1" customWidth="1"/>
    <col min="64" max="16384" width="9" style="1"/>
  </cols>
  <sheetData>
    <row r="1" spans="1:46" ht="16.2">
      <c r="A1" s="7" t="s">
        <v>81</v>
      </c>
      <c r="B1" s="7"/>
      <c r="D1" s="192" t="str">
        <f>IF(②団体情報入力!D5="","",②団体情報入力!D5)</f>
        <v/>
      </c>
    </row>
    <row r="2" spans="1:46">
      <c r="A2" s="3"/>
      <c r="B2" s="3"/>
    </row>
    <row r="3" spans="1:46" ht="33.6" thickBot="1">
      <c r="A3" s="3"/>
      <c r="B3" s="3"/>
      <c r="C3" s="303" t="s">
        <v>338</v>
      </c>
      <c r="D3" s="19"/>
      <c r="E3" s="19"/>
      <c r="F3" s="19"/>
      <c r="G3" s="19"/>
      <c r="H3" s="19"/>
      <c r="I3" s="19"/>
      <c r="J3" s="19"/>
      <c r="K3" s="19"/>
      <c r="L3" s="19"/>
      <c r="M3" s="19"/>
      <c r="N3" s="19"/>
      <c r="P3" s="351" t="s">
        <v>158</v>
      </c>
      <c r="Q3" s="351"/>
      <c r="R3" s="351"/>
      <c r="S3" s="351"/>
      <c r="T3" s="351"/>
    </row>
    <row r="4" spans="1:46" ht="17.399999999999999" customHeight="1">
      <c r="A4" s="3"/>
      <c r="B4" s="3"/>
      <c r="C4" s="304" t="s">
        <v>339</v>
      </c>
      <c r="D4" s="303"/>
      <c r="E4" s="303"/>
      <c r="F4" s="303"/>
      <c r="G4" s="303"/>
      <c r="H4" s="303"/>
      <c r="I4" s="303"/>
      <c r="J4" s="303"/>
      <c r="K4" s="19"/>
      <c r="L4" s="19"/>
      <c r="M4" s="19"/>
      <c r="N4" s="19"/>
      <c r="O4" s="86"/>
      <c r="P4" s="353"/>
      <c r="Q4" s="346" t="s">
        <v>159</v>
      </c>
      <c r="R4" s="347"/>
      <c r="S4" s="352" t="s">
        <v>160</v>
      </c>
      <c r="T4" s="348"/>
    </row>
    <row r="5" spans="1:46" ht="17.399999999999999" customHeight="1">
      <c r="A5" s="3"/>
      <c r="B5" s="3"/>
      <c r="C5" s="304" t="s">
        <v>340</v>
      </c>
      <c r="D5" s="303"/>
      <c r="E5" s="303"/>
      <c r="F5" s="303"/>
      <c r="G5" s="303"/>
      <c r="H5" s="303"/>
      <c r="I5" s="303"/>
      <c r="J5" s="303"/>
      <c r="K5" s="19"/>
      <c r="L5" s="19"/>
      <c r="M5" s="19"/>
      <c r="N5" s="19"/>
      <c r="O5" s="86"/>
      <c r="P5" s="354"/>
      <c r="Q5" s="29" t="s">
        <v>268</v>
      </c>
      <c r="R5" s="220" t="s">
        <v>272</v>
      </c>
      <c r="S5" s="29" t="s">
        <v>268</v>
      </c>
      <c r="T5" s="306" t="s">
        <v>272</v>
      </c>
    </row>
    <row r="6" spans="1:46" ht="17.399999999999999" customHeight="1">
      <c r="A6" s="3"/>
      <c r="B6" s="3"/>
      <c r="C6" s="305" t="s">
        <v>341</v>
      </c>
      <c r="D6" s="303"/>
      <c r="E6" s="303"/>
      <c r="F6" s="303"/>
      <c r="G6" s="303"/>
      <c r="H6" s="303"/>
      <c r="I6" s="303"/>
      <c r="J6" s="303"/>
      <c r="K6" s="19"/>
      <c r="L6" s="19"/>
      <c r="M6" s="19"/>
      <c r="N6" s="19"/>
      <c r="P6" s="216" t="s">
        <v>161</v>
      </c>
      <c r="Q6" s="221"/>
      <c r="R6" s="217"/>
      <c r="S6" s="218"/>
      <c r="T6" s="219"/>
    </row>
    <row r="7" spans="1:46" ht="17.399999999999999" customHeight="1" thickBot="1">
      <c r="A7" s="3"/>
      <c r="B7" s="3"/>
      <c r="C7" s="305" t="s">
        <v>342</v>
      </c>
      <c r="D7" s="19"/>
      <c r="E7" s="19"/>
      <c r="F7" s="19"/>
      <c r="G7" s="19"/>
      <c r="H7" s="19"/>
      <c r="I7" s="19"/>
      <c r="J7" s="19"/>
      <c r="K7" s="19"/>
      <c r="L7" s="19"/>
      <c r="M7" s="19"/>
      <c r="N7" s="19"/>
      <c r="P7" s="106" t="s">
        <v>162</v>
      </c>
      <c r="Q7" s="222"/>
      <c r="R7" s="162"/>
      <c r="S7" s="215"/>
      <c r="T7" s="163"/>
    </row>
    <row r="8" spans="1:46" ht="13.8" thickBot="1"/>
    <row r="9" spans="1:46" ht="36.75" customHeight="1">
      <c r="A9" s="20"/>
      <c r="B9" s="204" t="s">
        <v>9009</v>
      </c>
      <c r="C9" s="27" t="s">
        <v>127</v>
      </c>
      <c r="D9" s="27" t="s">
        <v>128</v>
      </c>
      <c r="E9" s="183"/>
      <c r="F9" s="21" t="s">
        <v>38</v>
      </c>
      <c r="G9" s="23" t="s">
        <v>39</v>
      </c>
      <c r="H9" s="20" t="s">
        <v>269</v>
      </c>
      <c r="I9" s="204" t="s">
        <v>41</v>
      </c>
      <c r="J9" s="23" t="s">
        <v>42</v>
      </c>
      <c r="K9" s="20" t="s">
        <v>270</v>
      </c>
      <c r="L9" s="204" t="s">
        <v>43</v>
      </c>
      <c r="M9" s="23" t="s">
        <v>44</v>
      </c>
      <c r="N9" s="20" t="s">
        <v>271</v>
      </c>
      <c r="O9" s="214" t="s">
        <v>45</v>
      </c>
      <c r="P9" s="26" t="s">
        <v>46</v>
      </c>
      <c r="Q9" s="346" t="s">
        <v>49</v>
      </c>
      <c r="R9" s="348"/>
      <c r="S9" s="346" t="s">
        <v>50</v>
      </c>
      <c r="T9" s="348"/>
    </row>
    <row r="10" spans="1:46" ht="13.8" thickBot="1">
      <c r="A10" s="28" t="s">
        <v>47</v>
      </c>
      <c r="B10" s="205" t="s">
        <v>252</v>
      </c>
      <c r="C10" s="16" t="s">
        <v>48</v>
      </c>
      <c r="D10" s="16" t="s">
        <v>115</v>
      </c>
      <c r="E10" s="184"/>
      <c r="F10" s="16" t="s">
        <v>2</v>
      </c>
      <c r="G10" s="25">
        <v>2</v>
      </c>
      <c r="H10" s="24"/>
      <c r="I10" s="212" t="s">
        <v>99</v>
      </c>
      <c r="J10" s="25">
        <v>12.53</v>
      </c>
      <c r="K10" s="24"/>
      <c r="L10" s="212" t="s">
        <v>100</v>
      </c>
      <c r="M10" s="25" t="s">
        <v>84</v>
      </c>
      <c r="N10" s="24"/>
      <c r="O10" s="212" t="s">
        <v>101</v>
      </c>
      <c r="P10" s="25" t="s">
        <v>106</v>
      </c>
      <c r="Q10" s="349" t="s">
        <v>66</v>
      </c>
      <c r="R10" s="350"/>
      <c r="S10" s="349" t="s">
        <v>98</v>
      </c>
      <c r="T10" s="350"/>
      <c r="AA10" s="5" t="s">
        <v>79</v>
      </c>
      <c r="AB10" s="5" t="s">
        <v>51</v>
      </c>
      <c r="AC10" s="5" t="s">
        <v>116</v>
      </c>
      <c r="AD10" s="5" t="s">
        <v>38</v>
      </c>
      <c r="AE10" s="5" t="s">
        <v>1</v>
      </c>
      <c r="AF10" s="9" t="s">
        <v>156</v>
      </c>
      <c r="AG10" s="5" t="s">
        <v>79</v>
      </c>
      <c r="AH10" s="5" t="s">
        <v>51</v>
      </c>
      <c r="AI10" s="5" t="s">
        <v>116</v>
      </c>
      <c r="AJ10" s="5" t="s">
        <v>38</v>
      </c>
      <c r="AK10" s="5" t="s">
        <v>1</v>
      </c>
      <c r="AL10" s="5" t="s">
        <v>156</v>
      </c>
      <c r="AM10" s="1" t="s">
        <v>157</v>
      </c>
      <c r="AN10" s="1">
        <f>COUNTIF(AN11:AN100,"&lt;&gt;0")</f>
        <v>0</v>
      </c>
      <c r="AO10" s="1" t="s">
        <v>163</v>
      </c>
      <c r="AP10" s="1">
        <f>COUNTIF(AP11:AP100,"&lt;&gt;0")</f>
        <v>0</v>
      </c>
      <c r="AQ10" s="1" t="s">
        <v>164</v>
      </c>
      <c r="AR10" s="1">
        <f>COUNTIF(AR11:AR100,"&lt;&gt;0")</f>
        <v>0</v>
      </c>
      <c r="AS10" s="1" t="s">
        <v>165</v>
      </c>
      <c r="AT10" s="1">
        <f>COUNTIF(AT11:AT100,"&lt;&gt;0")</f>
        <v>0</v>
      </c>
    </row>
    <row r="11" spans="1:46">
      <c r="A11" s="29">
        <v>1</v>
      </c>
      <c r="B11" s="209"/>
      <c r="C11" s="53" t="str">
        <f>IF(B11="","",VLOOKUP(B11,Sheet2!A:E,5,0))</f>
        <v/>
      </c>
      <c r="D11" s="53" t="str">
        <f>IF(B11="","",VLOOKUP(B11,Sheet2!A:F,6,0))</f>
        <v/>
      </c>
      <c r="E11" s="210"/>
      <c r="F11" s="53" t="str">
        <f>IF(B11="","",VLOOKUP(B11,Sheet2!A:L,7,0))</f>
        <v/>
      </c>
      <c r="G11" s="54" t="str">
        <f>IF(B11="","",VLOOKUP(B11,Sheet2!A:L,12,0))</f>
        <v/>
      </c>
      <c r="H11" s="55"/>
      <c r="I11" s="213"/>
      <c r="J11" s="161"/>
      <c r="K11" s="55"/>
      <c r="L11" s="213"/>
      <c r="M11" s="161"/>
      <c r="N11" s="55"/>
      <c r="O11" s="213"/>
      <c r="P11" s="164"/>
      <c r="Q11" s="342"/>
      <c r="R11" s="343"/>
      <c r="S11" s="338"/>
      <c r="T11" s="339"/>
      <c r="X11" s="57"/>
      <c r="Y11" s="58"/>
      <c r="AA11" s="5" t="str">
        <f>IF(F11="男",B11,"")</f>
        <v/>
      </c>
      <c r="AB11" s="5" t="str">
        <f t="shared" ref="AB11:AB42" si="0">IF(F11="男",C11,"")</f>
        <v/>
      </c>
      <c r="AC11" s="5" t="str">
        <f t="shared" ref="AC11:AC42" si="1">IF(F11="男",D11,"")</f>
        <v/>
      </c>
      <c r="AD11" s="5" t="str">
        <f t="shared" ref="AD11:AD42" si="2">IF(F11="男",F11,"")</f>
        <v/>
      </c>
      <c r="AE11" s="5" t="str">
        <f t="shared" ref="AE11:AE42" si="3">IF(F11="男",IF(G11="","",G11),"")</f>
        <v/>
      </c>
      <c r="AF11" s="9" t="str">
        <f>IF(F11="男",data_kyogisha!A2,"")</f>
        <v/>
      </c>
      <c r="AG11" s="5" t="str">
        <f>IF(F11="女",B11,"")</f>
        <v/>
      </c>
      <c r="AH11" s="5" t="str">
        <f t="shared" ref="AH11:AH42" si="4">IF(F11="女",C11,"")</f>
        <v/>
      </c>
      <c r="AI11" s="5" t="str">
        <f t="shared" ref="AI11:AI42" si="5">IF(F11="女",D11,"")</f>
        <v/>
      </c>
      <c r="AJ11" s="5" t="str">
        <f t="shared" ref="AJ11:AJ42" si="6">IF(F11="女",F11,"")</f>
        <v/>
      </c>
      <c r="AK11" s="5" t="str">
        <f t="shared" ref="AK11:AK42" si="7">IF(F11="女",IF(G11="","",G11),"")</f>
        <v/>
      </c>
      <c r="AL11" s="1" t="str">
        <f>IF(F11="女",data_kyogisha!A2,"")</f>
        <v/>
      </c>
      <c r="AM11" s="1">
        <f>IF(AND(F11="男",Q11="○"),1,0)</f>
        <v>0</v>
      </c>
      <c r="AN11" s="1">
        <f>IF(AND(F11="男",Q11="○"),B11,0)</f>
        <v>0</v>
      </c>
      <c r="AO11" s="1">
        <f>IF(AND(F11="男",S11="○"),1,0)</f>
        <v>0</v>
      </c>
      <c r="AP11" s="1">
        <f>IF(AND(F11="男",S11="○"),B11,0)</f>
        <v>0</v>
      </c>
      <c r="AQ11" s="1">
        <f>IF(AND(F11="女",Q11="○"),1,0)</f>
        <v>0</v>
      </c>
      <c r="AR11" s="1">
        <f>IF(AND(F11="女",Q11="○"),B11,0)</f>
        <v>0</v>
      </c>
      <c r="AS11" s="1">
        <f>IF(AND(F11="女",S11="○"),1,0)</f>
        <v>0</v>
      </c>
      <c r="AT11" s="1">
        <f>IF(AND(F11="女",S11="○"),B11,0)</f>
        <v>0</v>
      </c>
    </row>
    <row r="12" spans="1:46">
      <c r="A12" s="29">
        <v>2</v>
      </c>
      <c r="B12" s="209"/>
      <c r="C12" s="53" t="str">
        <f>IF(B12="","",VLOOKUP(B12,Sheet2!A:E,5,0))</f>
        <v/>
      </c>
      <c r="D12" s="53" t="str">
        <f>IF(B12="","",VLOOKUP(B12,Sheet2!A:F,6,0))</f>
        <v/>
      </c>
      <c r="E12" s="210"/>
      <c r="F12" s="53" t="str">
        <f>IF(B12="","",VLOOKUP(B12,Sheet2!A:L,7,0))</f>
        <v/>
      </c>
      <c r="G12" s="54" t="str">
        <f>IF(B12="","",VLOOKUP(B12,Sheet2!A:L,12,0))</f>
        <v/>
      </c>
      <c r="H12" s="55"/>
      <c r="I12" s="213"/>
      <c r="J12" s="161"/>
      <c r="K12" s="55"/>
      <c r="L12" s="213"/>
      <c r="M12" s="161"/>
      <c r="N12" s="55"/>
      <c r="O12" s="213"/>
      <c r="P12" s="164"/>
      <c r="Q12" s="342"/>
      <c r="R12" s="343"/>
      <c r="S12" s="338"/>
      <c r="T12" s="339"/>
      <c r="W12" s="1" t="s">
        <v>65</v>
      </c>
      <c r="X12" s="59" t="str">
        <f>IF(種目情報!A4="","",種目情報!A4)</f>
        <v>男100m</v>
      </c>
      <c r="Y12" s="60" t="str">
        <f>IF(種目情報!E4="","",種目情報!E4)</f>
        <v>女100m</v>
      </c>
      <c r="Z12" s="1" t="s">
        <v>66</v>
      </c>
      <c r="AA12" s="5" t="str">
        <f t="shared" ref="AA12:AA75" si="8">IF(F12="男",B12,"")</f>
        <v/>
      </c>
      <c r="AB12" s="5" t="str">
        <f t="shared" si="0"/>
        <v/>
      </c>
      <c r="AC12" s="5" t="str">
        <f t="shared" si="1"/>
        <v/>
      </c>
      <c r="AD12" s="5" t="str">
        <f t="shared" si="2"/>
        <v/>
      </c>
      <c r="AE12" s="5" t="str">
        <f t="shared" si="3"/>
        <v/>
      </c>
      <c r="AF12" s="9" t="str">
        <f>IF(F12="男",data_kyogisha!A3,"")</f>
        <v/>
      </c>
      <c r="AG12" s="5" t="str">
        <f t="shared" ref="AG12:AG75" si="9">IF(F12="女",B12,"")</f>
        <v/>
      </c>
      <c r="AH12" s="5" t="str">
        <f t="shared" si="4"/>
        <v/>
      </c>
      <c r="AI12" s="5" t="str">
        <f t="shared" si="5"/>
        <v/>
      </c>
      <c r="AJ12" s="5" t="str">
        <f t="shared" si="6"/>
        <v/>
      </c>
      <c r="AK12" s="5" t="str">
        <f t="shared" si="7"/>
        <v/>
      </c>
      <c r="AL12" s="1" t="str">
        <f>IF(F12="女",data_kyogisha!A3,"")</f>
        <v/>
      </c>
      <c r="AM12" s="1">
        <f>IF(AND(F12="男",Q12="○"),AM11+1,AM11)</f>
        <v>0</v>
      </c>
      <c r="AN12" s="1">
        <f t="shared" ref="AN12:AN75" si="10">IF(AND(F12="男",Q12="○"),B12,0)</f>
        <v>0</v>
      </c>
      <c r="AO12" s="1">
        <f t="shared" ref="AO12:AO43" si="11">IF(AND(F12="男",S12="○"),AO11+1,AO11)</f>
        <v>0</v>
      </c>
      <c r="AP12" s="1">
        <f t="shared" ref="AP12:AP75" si="12">IF(AND(F12="男",S12="○"),B12,0)</f>
        <v>0</v>
      </c>
      <c r="AQ12" s="1">
        <f>IF(AND(F12="女",Q12="○"),AQ11+1,AQ11)</f>
        <v>0</v>
      </c>
      <c r="AR12" s="1">
        <f t="shared" ref="AR12:AR75" si="13">IF(AND(F12="女",Q12="○"),B12,0)</f>
        <v>0</v>
      </c>
      <c r="AS12" s="1">
        <f t="shared" ref="AS12:AS43" si="14">IF(AND(F12="女",S12="○"),AS11+1,AS11)</f>
        <v>0</v>
      </c>
      <c r="AT12" s="1">
        <f t="shared" ref="AT12:AT75" si="15">IF(AND(F12="女",S12="○"),B12,0)</f>
        <v>0</v>
      </c>
    </row>
    <row r="13" spans="1:46">
      <c r="A13" s="29">
        <v>3</v>
      </c>
      <c r="B13" s="209"/>
      <c r="C13" s="53" t="str">
        <f>IF(B13="","",VLOOKUP(B13,Sheet2!A:E,5,0))</f>
        <v/>
      </c>
      <c r="D13" s="53" t="str">
        <f>IF(B13="","",VLOOKUP(B13,Sheet2!A:F,6,0))</f>
        <v/>
      </c>
      <c r="E13" s="210"/>
      <c r="F13" s="53" t="str">
        <f>IF(B13="","",VLOOKUP(B13,Sheet2!A:L,7,0))</f>
        <v/>
      </c>
      <c r="G13" s="54" t="str">
        <f>IF(B13="","",VLOOKUP(B13,Sheet2!A:L,12,0))</f>
        <v/>
      </c>
      <c r="H13" s="55"/>
      <c r="I13" s="213"/>
      <c r="J13" s="161"/>
      <c r="K13" s="55"/>
      <c r="L13" s="213"/>
      <c r="M13" s="161"/>
      <c r="N13" s="55"/>
      <c r="O13" s="213"/>
      <c r="P13" s="164"/>
      <c r="Q13" s="342"/>
      <c r="R13" s="343"/>
      <c r="S13" s="338"/>
      <c r="T13" s="339"/>
      <c r="W13" s="1" t="s">
        <v>64</v>
      </c>
      <c r="X13" s="59" t="str">
        <f>IF(種目情報!A5="","",種目情報!A5)</f>
        <v>男200m</v>
      </c>
      <c r="Y13" s="60" t="str">
        <f>IF(種目情報!E5="","",種目情報!E5)</f>
        <v>女200m</v>
      </c>
      <c r="AA13" s="5" t="str">
        <f t="shared" si="8"/>
        <v/>
      </c>
      <c r="AB13" s="5" t="str">
        <f t="shared" si="0"/>
        <v/>
      </c>
      <c r="AC13" s="5" t="str">
        <f t="shared" si="1"/>
        <v/>
      </c>
      <c r="AD13" s="5" t="str">
        <f t="shared" si="2"/>
        <v/>
      </c>
      <c r="AE13" s="5" t="str">
        <f t="shared" si="3"/>
        <v/>
      </c>
      <c r="AF13" s="9" t="str">
        <f>IF(F13="男",data_kyogisha!A4,"")</f>
        <v/>
      </c>
      <c r="AG13" s="5" t="str">
        <f t="shared" si="9"/>
        <v/>
      </c>
      <c r="AH13" s="5" t="str">
        <f t="shared" si="4"/>
        <v/>
      </c>
      <c r="AI13" s="5" t="str">
        <f t="shared" si="5"/>
        <v/>
      </c>
      <c r="AJ13" s="5" t="str">
        <f t="shared" si="6"/>
        <v/>
      </c>
      <c r="AK13" s="5" t="str">
        <f t="shared" si="7"/>
        <v/>
      </c>
      <c r="AL13" s="1" t="str">
        <f>IF(F13="女",data_kyogisha!A4,"")</f>
        <v/>
      </c>
      <c r="AM13" s="1">
        <f t="shared" ref="AM13:AM76" si="16">IF(AND(F13="男",Q13="○"),AM12+1,AM12)</f>
        <v>0</v>
      </c>
      <c r="AN13" s="1">
        <f t="shared" si="10"/>
        <v>0</v>
      </c>
      <c r="AO13" s="1">
        <f t="shared" si="11"/>
        <v>0</v>
      </c>
      <c r="AP13" s="1">
        <f t="shared" si="12"/>
        <v>0</v>
      </c>
      <c r="AQ13" s="1">
        <f t="shared" ref="AQ13:AQ76" si="17">IF(AND(F13="女",Q13="○"),AQ12+1,AQ12)</f>
        <v>0</v>
      </c>
      <c r="AR13" s="1">
        <f t="shared" si="13"/>
        <v>0</v>
      </c>
      <c r="AS13" s="1">
        <f t="shared" si="14"/>
        <v>0</v>
      </c>
      <c r="AT13" s="1">
        <f t="shared" si="15"/>
        <v>0</v>
      </c>
    </row>
    <row r="14" spans="1:46">
      <c r="A14" s="29">
        <v>4</v>
      </c>
      <c r="B14" s="209"/>
      <c r="C14" s="53" t="str">
        <f>IF(B14="","",VLOOKUP(B14,Sheet2!A:E,5,0))</f>
        <v/>
      </c>
      <c r="D14" s="53" t="str">
        <f>IF(B14="","",VLOOKUP(B14,Sheet2!A:F,6,0))</f>
        <v/>
      </c>
      <c r="E14" s="210"/>
      <c r="F14" s="53" t="str">
        <f>IF(B14="","",VLOOKUP(B14,Sheet2!A:L,7,0))</f>
        <v/>
      </c>
      <c r="G14" s="54" t="str">
        <f>IF(B14="","",VLOOKUP(B14,Sheet2!A:L,12,0))</f>
        <v/>
      </c>
      <c r="H14" s="55"/>
      <c r="I14" s="213"/>
      <c r="J14" s="161"/>
      <c r="K14" s="55"/>
      <c r="L14" s="213"/>
      <c r="M14" s="161"/>
      <c r="N14" s="55"/>
      <c r="O14" s="213"/>
      <c r="P14" s="164"/>
      <c r="Q14" s="342"/>
      <c r="R14" s="343"/>
      <c r="S14" s="338"/>
      <c r="T14" s="339"/>
      <c r="X14" s="59" t="str">
        <f>IF(種目情報!A6="","",種目情報!A6)</f>
        <v>男400m</v>
      </c>
      <c r="Y14" s="60" t="str">
        <f>IF(種目情報!E6="","",種目情報!E6)</f>
        <v>女400m</v>
      </c>
      <c r="AA14" s="5" t="str">
        <f t="shared" si="8"/>
        <v/>
      </c>
      <c r="AB14" s="5" t="str">
        <f t="shared" si="0"/>
        <v/>
      </c>
      <c r="AC14" s="5" t="str">
        <f t="shared" si="1"/>
        <v/>
      </c>
      <c r="AD14" s="5" t="str">
        <f t="shared" si="2"/>
        <v/>
      </c>
      <c r="AE14" s="5" t="str">
        <f t="shared" si="3"/>
        <v/>
      </c>
      <c r="AF14" s="9" t="str">
        <f>IF(F14="男",data_kyogisha!A5,"")</f>
        <v/>
      </c>
      <c r="AG14" s="5" t="str">
        <f t="shared" si="9"/>
        <v/>
      </c>
      <c r="AH14" s="5" t="str">
        <f t="shared" si="4"/>
        <v/>
      </c>
      <c r="AI14" s="5" t="str">
        <f t="shared" si="5"/>
        <v/>
      </c>
      <c r="AJ14" s="5" t="str">
        <f t="shared" si="6"/>
        <v/>
      </c>
      <c r="AK14" s="5" t="str">
        <f t="shared" si="7"/>
        <v/>
      </c>
      <c r="AL14" s="1" t="str">
        <f>IF(F14="女",data_kyogisha!A5,"")</f>
        <v/>
      </c>
      <c r="AM14" s="1">
        <f t="shared" si="16"/>
        <v>0</v>
      </c>
      <c r="AN14" s="1">
        <f t="shared" si="10"/>
        <v>0</v>
      </c>
      <c r="AO14" s="1">
        <f t="shared" si="11"/>
        <v>0</v>
      </c>
      <c r="AP14" s="1">
        <f t="shared" si="12"/>
        <v>0</v>
      </c>
      <c r="AQ14" s="1">
        <f t="shared" si="17"/>
        <v>0</v>
      </c>
      <c r="AR14" s="1">
        <f t="shared" si="13"/>
        <v>0</v>
      </c>
      <c r="AS14" s="1">
        <f t="shared" si="14"/>
        <v>0</v>
      </c>
      <c r="AT14" s="1">
        <f t="shared" si="15"/>
        <v>0</v>
      </c>
    </row>
    <row r="15" spans="1:46">
      <c r="A15" s="29">
        <v>5</v>
      </c>
      <c r="B15" s="209"/>
      <c r="C15" s="53" t="str">
        <f>IF(B15="","",VLOOKUP(B15,Sheet2!A:E,5,0))</f>
        <v/>
      </c>
      <c r="D15" s="53" t="str">
        <f>IF(B15="","",VLOOKUP(B15,Sheet2!A:F,6,0))</f>
        <v/>
      </c>
      <c r="E15" s="210"/>
      <c r="F15" s="53" t="str">
        <f>IF(B15="","",VLOOKUP(B15,Sheet2!A:L,7,0))</f>
        <v/>
      </c>
      <c r="G15" s="54" t="str">
        <f>IF(B15="","",VLOOKUP(B15,Sheet2!A:L,12,0))</f>
        <v/>
      </c>
      <c r="H15" s="55"/>
      <c r="I15" s="213"/>
      <c r="J15" s="161"/>
      <c r="K15" s="55"/>
      <c r="L15" s="213"/>
      <c r="M15" s="161"/>
      <c r="N15" s="55"/>
      <c r="O15" s="213"/>
      <c r="P15" s="164"/>
      <c r="Q15" s="342"/>
      <c r="R15" s="343"/>
      <c r="S15" s="338"/>
      <c r="T15" s="339"/>
      <c r="X15" s="59" t="str">
        <f>IF(種目情報!A7="","",種目情報!A7)</f>
        <v>男800m</v>
      </c>
      <c r="Y15" s="60" t="str">
        <f>IF(種目情報!E7="","",種目情報!E7)</f>
        <v>女800m</v>
      </c>
      <c r="AA15" s="5" t="str">
        <f t="shared" si="8"/>
        <v/>
      </c>
      <c r="AB15" s="5" t="str">
        <f t="shared" si="0"/>
        <v/>
      </c>
      <c r="AC15" s="5" t="str">
        <f t="shared" si="1"/>
        <v/>
      </c>
      <c r="AD15" s="5" t="str">
        <f t="shared" si="2"/>
        <v/>
      </c>
      <c r="AE15" s="5" t="str">
        <f t="shared" si="3"/>
        <v/>
      </c>
      <c r="AF15" s="9" t="str">
        <f>IF(F15="男",data_kyogisha!A6,"")</f>
        <v/>
      </c>
      <c r="AG15" s="5" t="str">
        <f t="shared" si="9"/>
        <v/>
      </c>
      <c r="AH15" s="5" t="str">
        <f t="shared" si="4"/>
        <v/>
      </c>
      <c r="AI15" s="5" t="str">
        <f t="shared" si="5"/>
        <v/>
      </c>
      <c r="AJ15" s="5" t="str">
        <f t="shared" si="6"/>
        <v/>
      </c>
      <c r="AK15" s="5" t="str">
        <f t="shared" si="7"/>
        <v/>
      </c>
      <c r="AL15" s="1" t="str">
        <f>IF(F15="女",data_kyogisha!A6,"")</f>
        <v/>
      </c>
      <c r="AM15" s="1">
        <f t="shared" si="16"/>
        <v>0</v>
      </c>
      <c r="AN15" s="1">
        <f t="shared" si="10"/>
        <v>0</v>
      </c>
      <c r="AO15" s="1">
        <f t="shared" si="11"/>
        <v>0</v>
      </c>
      <c r="AP15" s="1">
        <f t="shared" si="12"/>
        <v>0</v>
      </c>
      <c r="AQ15" s="1">
        <f t="shared" si="17"/>
        <v>0</v>
      </c>
      <c r="AR15" s="1">
        <f t="shared" si="13"/>
        <v>0</v>
      </c>
      <c r="AS15" s="1">
        <f t="shared" si="14"/>
        <v>0</v>
      </c>
      <c r="AT15" s="1">
        <f t="shared" si="15"/>
        <v>0</v>
      </c>
    </row>
    <row r="16" spans="1:46">
      <c r="A16" s="29">
        <v>6</v>
      </c>
      <c r="B16" s="209"/>
      <c r="C16" s="53" t="str">
        <f>IF(B16="","",VLOOKUP(B16,Sheet2!A:E,5,0))</f>
        <v/>
      </c>
      <c r="D16" s="53" t="str">
        <f>IF(B16="","",VLOOKUP(B16,Sheet2!A:F,6,0))</f>
        <v/>
      </c>
      <c r="E16" s="210"/>
      <c r="F16" s="53" t="str">
        <f>IF(B16="","",VLOOKUP(B16,Sheet2!A:L,7,0))</f>
        <v/>
      </c>
      <c r="G16" s="54" t="str">
        <f>IF(B16="","",VLOOKUP(B16,Sheet2!A:L,12,0))</f>
        <v/>
      </c>
      <c r="H16" s="55"/>
      <c r="I16" s="213"/>
      <c r="J16" s="161"/>
      <c r="K16" s="55"/>
      <c r="L16" s="213"/>
      <c r="M16" s="161"/>
      <c r="N16" s="55"/>
      <c r="O16" s="213"/>
      <c r="P16" s="164"/>
      <c r="Q16" s="342"/>
      <c r="R16" s="343"/>
      <c r="S16" s="338"/>
      <c r="T16" s="339"/>
      <c r="X16" s="59" t="str">
        <f>IF(種目情報!A8="","",種目情報!A8)</f>
        <v>男1500m</v>
      </c>
      <c r="Y16" s="60" t="str">
        <f>IF(種目情報!E8="","",種目情報!E8)</f>
        <v>女1500m</v>
      </c>
      <c r="AA16" s="5" t="str">
        <f t="shared" si="8"/>
        <v/>
      </c>
      <c r="AB16" s="5" t="str">
        <f t="shared" si="0"/>
        <v/>
      </c>
      <c r="AC16" s="5" t="str">
        <f t="shared" si="1"/>
        <v/>
      </c>
      <c r="AD16" s="5" t="str">
        <f t="shared" si="2"/>
        <v/>
      </c>
      <c r="AE16" s="5" t="str">
        <f t="shared" si="3"/>
        <v/>
      </c>
      <c r="AF16" s="9" t="str">
        <f>IF(F16="男",data_kyogisha!A7,"")</f>
        <v/>
      </c>
      <c r="AG16" s="5" t="str">
        <f t="shared" si="9"/>
        <v/>
      </c>
      <c r="AH16" s="5" t="str">
        <f t="shared" si="4"/>
        <v/>
      </c>
      <c r="AI16" s="5" t="str">
        <f t="shared" si="5"/>
        <v/>
      </c>
      <c r="AJ16" s="5" t="str">
        <f t="shared" si="6"/>
        <v/>
      </c>
      <c r="AK16" s="5" t="str">
        <f t="shared" si="7"/>
        <v/>
      </c>
      <c r="AL16" s="1" t="str">
        <f>IF(F16="女",data_kyogisha!A7,"")</f>
        <v/>
      </c>
      <c r="AM16" s="1">
        <f t="shared" si="16"/>
        <v>0</v>
      </c>
      <c r="AN16" s="1">
        <f t="shared" si="10"/>
        <v>0</v>
      </c>
      <c r="AO16" s="1">
        <f t="shared" si="11"/>
        <v>0</v>
      </c>
      <c r="AP16" s="1">
        <f t="shared" si="12"/>
        <v>0</v>
      </c>
      <c r="AQ16" s="1">
        <f t="shared" si="17"/>
        <v>0</v>
      </c>
      <c r="AR16" s="1">
        <f t="shared" si="13"/>
        <v>0</v>
      </c>
      <c r="AS16" s="1">
        <f t="shared" si="14"/>
        <v>0</v>
      </c>
      <c r="AT16" s="1">
        <f t="shared" si="15"/>
        <v>0</v>
      </c>
    </row>
    <row r="17" spans="1:46">
      <c r="A17" s="29">
        <v>7</v>
      </c>
      <c r="B17" s="209"/>
      <c r="C17" s="53" t="str">
        <f>IF(B17="","",VLOOKUP(B17,Sheet2!A:E,5,0))</f>
        <v/>
      </c>
      <c r="D17" s="53" t="str">
        <f>IF(B17="","",VLOOKUP(B17,Sheet2!A:F,6,0))</f>
        <v/>
      </c>
      <c r="E17" s="210"/>
      <c r="F17" s="53" t="str">
        <f>IF(B17="","",VLOOKUP(B17,Sheet2!A:L,7,0))</f>
        <v/>
      </c>
      <c r="G17" s="54" t="str">
        <f>IF(B17="","",VLOOKUP(B17,Sheet2!A:L,12,0))</f>
        <v/>
      </c>
      <c r="H17" s="55"/>
      <c r="I17" s="213"/>
      <c r="J17" s="161"/>
      <c r="K17" s="55"/>
      <c r="L17" s="213"/>
      <c r="M17" s="161"/>
      <c r="N17" s="55"/>
      <c r="O17" s="213"/>
      <c r="P17" s="164"/>
      <c r="Q17" s="342"/>
      <c r="R17" s="343"/>
      <c r="S17" s="338"/>
      <c r="T17" s="339"/>
      <c r="X17" s="59" t="str">
        <f>IF(種目情報!A9="","",種目情報!A9)</f>
        <v>男5000m</v>
      </c>
      <c r="Y17" s="60" t="str">
        <f>IF(種目情報!E9="","",種目情報!E9)</f>
        <v>女5000m</v>
      </c>
      <c r="AA17" s="5" t="str">
        <f t="shared" si="8"/>
        <v/>
      </c>
      <c r="AB17" s="5" t="str">
        <f t="shared" si="0"/>
        <v/>
      </c>
      <c r="AC17" s="5" t="str">
        <f t="shared" si="1"/>
        <v/>
      </c>
      <c r="AD17" s="5" t="str">
        <f t="shared" si="2"/>
        <v/>
      </c>
      <c r="AE17" s="5" t="str">
        <f t="shared" si="3"/>
        <v/>
      </c>
      <c r="AF17" s="9" t="str">
        <f>IF(F17="男",data_kyogisha!A8,"")</f>
        <v/>
      </c>
      <c r="AG17" s="5" t="str">
        <f t="shared" si="9"/>
        <v/>
      </c>
      <c r="AH17" s="5" t="str">
        <f t="shared" si="4"/>
        <v/>
      </c>
      <c r="AI17" s="5" t="str">
        <f t="shared" si="5"/>
        <v/>
      </c>
      <c r="AJ17" s="5" t="str">
        <f t="shared" si="6"/>
        <v/>
      </c>
      <c r="AK17" s="5" t="str">
        <f t="shared" si="7"/>
        <v/>
      </c>
      <c r="AL17" s="1" t="str">
        <f>IF(F17="女",data_kyogisha!A8,"")</f>
        <v/>
      </c>
      <c r="AM17" s="1">
        <f t="shared" si="16"/>
        <v>0</v>
      </c>
      <c r="AN17" s="1">
        <f t="shared" si="10"/>
        <v>0</v>
      </c>
      <c r="AO17" s="1">
        <f t="shared" si="11"/>
        <v>0</v>
      </c>
      <c r="AP17" s="1">
        <f t="shared" si="12"/>
        <v>0</v>
      </c>
      <c r="AQ17" s="1">
        <f t="shared" si="17"/>
        <v>0</v>
      </c>
      <c r="AR17" s="1">
        <f t="shared" si="13"/>
        <v>0</v>
      </c>
      <c r="AS17" s="1">
        <f t="shared" si="14"/>
        <v>0</v>
      </c>
      <c r="AT17" s="1">
        <f t="shared" si="15"/>
        <v>0</v>
      </c>
    </row>
    <row r="18" spans="1:46">
      <c r="A18" s="29">
        <v>8</v>
      </c>
      <c r="B18" s="209"/>
      <c r="C18" s="53" t="str">
        <f>IF(B18="","",VLOOKUP(B18,Sheet2!A:E,5,0))</f>
        <v/>
      </c>
      <c r="D18" s="53" t="str">
        <f>IF(B18="","",VLOOKUP(B18,Sheet2!A:F,6,0))</f>
        <v/>
      </c>
      <c r="E18" s="210"/>
      <c r="F18" s="53" t="str">
        <f>IF(B18="","",VLOOKUP(B18,Sheet2!A:L,7,0))</f>
        <v/>
      </c>
      <c r="G18" s="54" t="str">
        <f>IF(B18="","",VLOOKUP(B18,Sheet2!A:L,12,0))</f>
        <v/>
      </c>
      <c r="H18" s="55"/>
      <c r="I18" s="213"/>
      <c r="J18" s="161"/>
      <c r="K18" s="55"/>
      <c r="L18" s="213"/>
      <c r="M18" s="161"/>
      <c r="N18" s="55"/>
      <c r="O18" s="213"/>
      <c r="P18" s="164"/>
      <c r="Q18" s="342"/>
      <c r="R18" s="343"/>
      <c r="S18" s="338"/>
      <c r="T18" s="339"/>
      <c r="X18" s="59" t="str">
        <f>IF(種目情報!A10="","",種目情報!A10)</f>
        <v>男10000m</v>
      </c>
      <c r="Y18" s="60" t="str">
        <f>IF(種目情報!E10="","",種目情報!E10)</f>
        <v>女100mH</v>
      </c>
      <c r="AA18" s="5" t="str">
        <f t="shared" si="8"/>
        <v/>
      </c>
      <c r="AB18" s="5" t="str">
        <f t="shared" si="0"/>
        <v/>
      </c>
      <c r="AC18" s="5" t="str">
        <f t="shared" si="1"/>
        <v/>
      </c>
      <c r="AD18" s="5" t="str">
        <f t="shared" si="2"/>
        <v/>
      </c>
      <c r="AE18" s="5" t="str">
        <f t="shared" si="3"/>
        <v/>
      </c>
      <c r="AF18" s="9" t="str">
        <f>IF(F18="男",data_kyogisha!A9,"")</f>
        <v/>
      </c>
      <c r="AG18" s="5" t="str">
        <f t="shared" si="9"/>
        <v/>
      </c>
      <c r="AH18" s="5" t="str">
        <f t="shared" si="4"/>
        <v/>
      </c>
      <c r="AI18" s="5" t="str">
        <f t="shared" si="5"/>
        <v/>
      </c>
      <c r="AJ18" s="5" t="str">
        <f t="shared" si="6"/>
        <v/>
      </c>
      <c r="AK18" s="5" t="str">
        <f t="shared" si="7"/>
        <v/>
      </c>
      <c r="AL18" s="1" t="str">
        <f>IF(F18="女",data_kyogisha!A9,"")</f>
        <v/>
      </c>
      <c r="AM18" s="1">
        <f t="shared" si="16"/>
        <v>0</v>
      </c>
      <c r="AN18" s="1">
        <f t="shared" si="10"/>
        <v>0</v>
      </c>
      <c r="AO18" s="1">
        <f t="shared" si="11"/>
        <v>0</v>
      </c>
      <c r="AP18" s="1">
        <f t="shared" si="12"/>
        <v>0</v>
      </c>
      <c r="AQ18" s="1">
        <f t="shared" si="17"/>
        <v>0</v>
      </c>
      <c r="AR18" s="1">
        <f t="shared" si="13"/>
        <v>0</v>
      </c>
      <c r="AS18" s="1">
        <f t="shared" si="14"/>
        <v>0</v>
      </c>
      <c r="AT18" s="1">
        <f t="shared" si="15"/>
        <v>0</v>
      </c>
    </row>
    <row r="19" spans="1:46">
      <c r="A19" s="29">
        <v>9</v>
      </c>
      <c r="B19" s="209"/>
      <c r="C19" s="53" t="str">
        <f>IF(B19="","",VLOOKUP(B19,Sheet2!A:E,5,0))</f>
        <v/>
      </c>
      <c r="D19" s="53" t="str">
        <f>IF(B19="","",VLOOKUP(B19,Sheet2!A:F,6,0))</f>
        <v/>
      </c>
      <c r="E19" s="210"/>
      <c r="F19" s="53" t="str">
        <f>IF(B19="","",VLOOKUP(B19,Sheet2!A:L,7,0))</f>
        <v/>
      </c>
      <c r="G19" s="54" t="str">
        <f>IF(B19="","",VLOOKUP(B19,Sheet2!A:L,12,0))</f>
        <v/>
      </c>
      <c r="H19" s="55"/>
      <c r="I19" s="213"/>
      <c r="J19" s="161"/>
      <c r="K19" s="55"/>
      <c r="L19" s="213"/>
      <c r="M19" s="161"/>
      <c r="N19" s="55"/>
      <c r="O19" s="213"/>
      <c r="P19" s="164"/>
      <c r="Q19" s="342"/>
      <c r="R19" s="343"/>
      <c r="S19" s="338"/>
      <c r="T19" s="339"/>
      <c r="X19" s="59" t="str">
        <f>IF(種目情報!A11="","",種目情報!A11)</f>
        <v>男110mH</v>
      </c>
      <c r="Y19" s="60" t="str">
        <f>IF(種目情報!E11="","",種目情報!E11)</f>
        <v>女400mH</v>
      </c>
      <c r="AA19" s="5" t="str">
        <f t="shared" si="8"/>
        <v/>
      </c>
      <c r="AB19" s="5" t="str">
        <f t="shared" si="0"/>
        <v/>
      </c>
      <c r="AC19" s="5" t="str">
        <f t="shared" si="1"/>
        <v/>
      </c>
      <c r="AD19" s="5" t="str">
        <f t="shared" si="2"/>
        <v/>
      </c>
      <c r="AE19" s="5" t="str">
        <f t="shared" si="3"/>
        <v/>
      </c>
      <c r="AF19" s="9" t="str">
        <f>IF(F19="男",data_kyogisha!A10,"")</f>
        <v/>
      </c>
      <c r="AG19" s="5" t="str">
        <f t="shared" si="9"/>
        <v/>
      </c>
      <c r="AH19" s="5" t="str">
        <f t="shared" si="4"/>
        <v/>
      </c>
      <c r="AI19" s="5" t="str">
        <f t="shared" si="5"/>
        <v/>
      </c>
      <c r="AJ19" s="5" t="str">
        <f t="shared" si="6"/>
        <v/>
      </c>
      <c r="AK19" s="5" t="str">
        <f t="shared" si="7"/>
        <v/>
      </c>
      <c r="AL19" s="1" t="str">
        <f>IF(F19="女",data_kyogisha!A10,"")</f>
        <v/>
      </c>
      <c r="AM19" s="1">
        <f t="shared" si="16"/>
        <v>0</v>
      </c>
      <c r="AN19" s="1">
        <f t="shared" si="10"/>
        <v>0</v>
      </c>
      <c r="AO19" s="1">
        <f t="shared" si="11"/>
        <v>0</v>
      </c>
      <c r="AP19" s="1">
        <f t="shared" si="12"/>
        <v>0</v>
      </c>
      <c r="AQ19" s="1">
        <f t="shared" si="17"/>
        <v>0</v>
      </c>
      <c r="AR19" s="1">
        <f t="shared" si="13"/>
        <v>0</v>
      </c>
      <c r="AS19" s="1">
        <f t="shared" si="14"/>
        <v>0</v>
      </c>
      <c r="AT19" s="1">
        <f t="shared" si="15"/>
        <v>0</v>
      </c>
    </row>
    <row r="20" spans="1:46">
      <c r="A20" s="29">
        <v>10</v>
      </c>
      <c r="B20" s="209"/>
      <c r="C20" s="53" t="str">
        <f>IF(B20="","",VLOOKUP(B20,Sheet2!A:E,5,0))</f>
        <v/>
      </c>
      <c r="D20" s="53" t="str">
        <f>IF(B20="","",VLOOKUP(B20,Sheet2!A:F,6,0))</f>
        <v/>
      </c>
      <c r="E20" s="210"/>
      <c r="F20" s="53" t="str">
        <f>IF(B20="","",VLOOKUP(B20,Sheet2!A:L,7,0))</f>
        <v/>
      </c>
      <c r="G20" s="54" t="str">
        <f>IF(B20="","",VLOOKUP(B20,Sheet2!A:L,12,0))</f>
        <v/>
      </c>
      <c r="H20" s="55"/>
      <c r="I20" s="213"/>
      <c r="J20" s="161"/>
      <c r="K20" s="55"/>
      <c r="L20" s="213"/>
      <c r="M20" s="161"/>
      <c r="N20" s="55"/>
      <c r="O20" s="213"/>
      <c r="P20" s="164"/>
      <c r="Q20" s="342"/>
      <c r="R20" s="343"/>
      <c r="S20" s="338"/>
      <c r="T20" s="339"/>
      <c r="X20" s="59" t="str">
        <f>IF(種目情報!A12="","",種目情報!A12)</f>
        <v>男400mH</v>
      </c>
      <c r="Y20" s="60" t="str">
        <f>IF(種目情報!E12="","",種目情報!E12)</f>
        <v>女5000mW</v>
      </c>
      <c r="AA20" s="5" t="str">
        <f t="shared" si="8"/>
        <v/>
      </c>
      <c r="AB20" s="5" t="str">
        <f t="shared" si="0"/>
        <v/>
      </c>
      <c r="AC20" s="5" t="str">
        <f t="shared" si="1"/>
        <v/>
      </c>
      <c r="AD20" s="5" t="str">
        <f t="shared" si="2"/>
        <v/>
      </c>
      <c r="AE20" s="5" t="str">
        <f t="shared" si="3"/>
        <v/>
      </c>
      <c r="AF20" s="9" t="str">
        <f>IF(F20="男",data_kyogisha!A11,"")</f>
        <v/>
      </c>
      <c r="AG20" s="5" t="str">
        <f t="shared" si="9"/>
        <v/>
      </c>
      <c r="AH20" s="5" t="str">
        <f t="shared" si="4"/>
        <v/>
      </c>
      <c r="AI20" s="5" t="str">
        <f t="shared" si="5"/>
        <v/>
      </c>
      <c r="AJ20" s="5" t="str">
        <f t="shared" si="6"/>
        <v/>
      </c>
      <c r="AK20" s="5" t="str">
        <f t="shared" si="7"/>
        <v/>
      </c>
      <c r="AL20" s="1" t="str">
        <f>IF(F20="女",data_kyogisha!A11,"")</f>
        <v/>
      </c>
      <c r="AM20" s="1">
        <f t="shared" si="16"/>
        <v>0</v>
      </c>
      <c r="AN20" s="1">
        <f t="shared" si="10"/>
        <v>0</v>
      </c>
      <c r="AO20" s="1">
        <f t="shared" si="11"/>
        <v>0</v>
      </c>
      <c r="AP20" s="1">
        <f t="shared" si="12"/>
        <v>0</v>
      </c>
      <c r="AQ20" s="1">
        <f t="shared" si="17"/>
        <v>0</v>
      </c>
      <c r="AR20" s="1">
        <f t="shared" si="13"/>
        <v>0</v>
      </c>
      <c r="AS20" s="1">
        <f t="shared" si="14"/>
        <v>0</v>
      </c>
      <c r="AT20" s="1">
        <f t="shared" si="15"/>
        <v>0</v>
      </c>
    </row>
    <row r="21" spans="1:46">
      <c r="A21" s="29">
        <v>11</v>
      </c>
      <c r="B21" s="209"/>
      <c r="C21" s="53" t="str">
        <f>IF(B21="","",VLOOKUP(B21,Sheet2!A:E,5,0))</f>
        <v/>
      </c>
      <c r="D21" s="53" t="str">
        <f>IF(B21="","",VLOOKUP(B21,Sheet2!A:F,6,0))</f>
        <v/>
      </c>
      <c r="E21" s="210"/>
      <c r="F21" s="53" t="str">
        <f>IF(B21="","",VLOOKUP(B21,Sheet2!A:L,7,0))</f>
        <v/>
      </c>
      <c r="G21" s="54" t="str">
        <f>IF(B21="","",VLOOKUP(B21,Sheet2!A:L,12,0))</f>
        <v/>
      </c>
      <c r="H21" s="55"/>
      <c r="I21" s="213"/>
      <c r="J21" s="161"/>
      <c r="K21" s="55"/>
      <c r="L21" s="213"/>
      <c r="M21" s="161"/>
      <c r="N21" s="55"/>
      <c r="O21" s="213"/>
      <c r="P21" s="164"/>
      <c r="Q21" s="342"/>
      <c r="R21" s="343"/>
      <c r="S21" s="338"/>
      <c r="T21" s="339"/>
      <c r="X21" s="59" t="str">
        <f>IF(種目情報!A13="","",種目情報!A13)</f>
        <v>男3000mSC</v>
      </c>
      <c r="Y21" s="60" t="str">
        <f>IF(種目情報!E13="","",種目情報!E13)</f>
        <v>女走高跳</v>
      </c>
      <c r="AA21" s="5" t="str">
        <f t="shared" si="8"/>
        <v/>
      </c>
      <c r="AB21" s="5" t="str">
        <f t="shared" si="0"/>
        <v/>
      </c>
      <c r="AC21" s="5" t="str">
        <f t="shared" si="1"/>
        <v/>
      </c>
      <c r="AD21" s="5" t="str">
        <f t="shared" si="2"/>
        <v/>
      </c>
      <c r="AE21" s="5" t="str">
        <f t="shared" si="3"/>
        <v/>
      </c>
      <c r="AF21" s="9" t="str">
        <f>IF(F21="男",data_kyogisha!A12,"")</f>
        <v/>
      </c>
      <c r="AG21" s="5" t="str">
        <f t="shared" si="9"/>
        <v/>
      </c>
      <c r="AH21" s="5" t="str">
        <f t="shared" si="4"/>
        <v/>
      </c>
      <c r="AI21" s="5" t="str">
        <f t="shared" si="5"/>
        <v/>
      </c>
      <c r="AJ21" s="5" t="str">
        <f t="shared" si="6"/>
        <v/>
      </c>
      <c r="AK21" s="5" t="str">
        <f t="shared" si="7"/>
        <v/>
      </c>
      <c r="AL21" s="1" t="str">
        <f>IF(F21="女",data_kyogisha!A12,"")</f>
        <v/>
      </c>
      <c r="AM21" s="1">
        <f t="shared" si="16"/>
        <v>0</v>
      </c>
      <c r="AN21" s="1">
        <f t="shared" si="10"/>
        <v>0</v>
      </c>
      <c r="AO21" s="1">
        <f t="shared" si="11"/>
        <v>0</v>
      </c>
      <c r="AP21" s="1">
        <f t="shared" si="12"/>
        <v>0</v>
      </c>
      <c r="AQ21" s="1">
        <f t="shared" si="17"/>
        <v>0</v>
      </c>
      <c r="AR21" s="1">
        <f t="shared" si="13"/>
        <v>0</v>
      </c>
      <c r="AS21" s="1">
        <f t="shared" si="14"/>
        <v>0</v>
      </c>
      <c r="AT21" s="1">
        <f t="shared" si="15"/>
        <v>0</v>
      </c>
    </row>
    <row r="22" spans="1:46">
      <c r="A22" s="29">
        <v>12</v>
      </c>
      <c r="B22" s="209"/>
      <c r="C22" s="53" t="str">
        <f>IF(B22="","",VLOOKUP(B22,Sheet2!A:E,5,0))</f>
        <v/>
      </c>
      <c r="D22" s="53" t="str">
        <f>IF(B22="","",VLOOKUP(B22,Sheet2!A:F,6,0))</f>
        <v/>
      </c>
      <c r="E22" s="210"/>
      <c r="F22" s="53" t="str">
        <f>IF(B22="","",VLOOKUP(B22,Sheet2!A:L,7,0))</f>
        <v/>
      </c>
      <c r="G22" s="54" t="str">
        <f>IF(B22="","",VLOOKUP(B22,Sheet2!A:L,12,0))</f>
        <v/>
      </c>
      <c r="H22" s="55"/>
      <c r="I22" s="213"/>
      <c r="J22" s="161"/>
      <c r="K22" s="55"/>
      <c r="L22" s="213"/>
      <c r="M22" s="161"/>
      <c r="N22" s="55"/>
      <c r="O22" s="213"/>
      <c r="P22" s="164"/>
      <c r="Q22" s="342"/>
      <c r="R22" s="343"/>
      <c r="S22" s="338"/>
      <c r="T22" s="339"/>
      <c r="X22" s="59" t="str">
        <f>IF(種目情報!A14="","",種目情報!A14)</f>
        <v>男5000mW</v>
      </c>
      <c r="Y22" s="60" t="str">
        <f>IF(種目情報!E14="","",種目情報!E14)</f>
        <v>女棒高跳</v>
      </c>
      <c r="AA22" s="5" t="str">
        <f t="shared" si="8"/>
        <v/>
      </c>
      <c r="AB22" s="5" t="str">
        <f t="shared" si="0"/>
        <v/>
      </c>
      <c r="AC22" s="5" t="str">
        <f t="shared" si="1"/>
        <v/>
      </c>
      <c r="AD22" s="5" t="str">
        <f t="shared" si="2"/>
        <v/>
      </c>
      <c r="AE22" s="5" t="str">
        <f t="shared" si="3"/>
        <v/>
      </c>
      <c r="AF22" s="9" t="str">
        <f>IF(F22="男",data_kyogisha!A13,"")</f>
        <v/>
      </c>
      <c r="AG22" s="5" t="str">
        <f t="shared" si="9"/>
        <v/>
      </c>
      <c r="AH22" s="5" t="str">
        <f t="shared" si="4"/>
        <v/>
      </c>
      <c r="AI22" s="5" t="str">
        <f t="shared" si="5"/>
        <v/>
      </c>
      <c r="AJ22" s="5" t="str">
        <f t="shared" si="6"/>
        <v/>
      </c>
      <c r="AK22" s="5" t="str">
        <f t="shared" si="7"/>
        <v/>
      </c>
      <c r="AL22" s="1" t="str">
        <f>IF(F22="女",data_kyogisha!A13,"")</f>
        <v/>
      </c>
      <c r="AM22" s="1">
        <f t="shared" si="16"/>
        <v>0</v>
      </c>
      <c r="AN22" s="1">
        <f t="shared" si="10"/>
        <v>0</v>
      </c>
      <c r="AO22" s="1">
        <f t="shared" si="11"/>
        <v>0</v>
      </c>
      <c r="AP22" s="1">
        <f t="shared" si="12"/>
        <v>0</v>
      </c>
      <c r="AQ22" s="1">
        <f t="shared" si="17"/>
        <v>0</v>
      </c>
      <c r="AR22" s="1">
        <f t="shared" si="13"/>
        <v>0</v>
      </c>
      <c r="AS22" s="1">
        <f t="shared" si="14"/>
        <v>0</v>
      </c>
      <c r="AT22" s="1">
        <f t="shared" si="15"/>
        <v>0</v>
      </c>
    </row>
    <row r="23" spans="1:46">
      <c r="A23" s="29">
        <v>13</v>
      </c>
      <c r="B23" s="209"/>
      <c r="C23" s="53" t="str">
        <f>IF(B23="","",VLOOKUP(B23,Sheet2!A:E,5,0))</f>
        <v/>
      </c>
      <c r="D23" s="53" t="str">
        <f>IF(B23="","",VLOOKUP(B23,Sheet2!A:F,6,0))</f>
        <v/>
      </c>
      <c r="E23" s="210"/>
      <c r="F23" s="53" t="str">
        <f>IF(B23="","",VLOOKUP(B23,Sheet2!A:L,7,0))</f>
        <v/>
      </c>
      <c r="G23" s="54" t="str">
        <f>IF(B23="","",VLOOKUP(B23,Sheet2!A:L,12,0))</f>
        <v/>
      </c>
      <c r="H23" s="55"/>
      <c r="I23" s="213"/>
      <c r="J23" s="161"/>
      <c r="K23" s="55"/>
      <c r="L23" s="213"/>
      <c r="M23" s="161"/>
      <c r="N23" s="55"/>
      <c r="O23" s="213"/>
      <c r="P23" s="164"/>
      <c r="Q23" s="342"/>
      <c r="R23" s="343"/>
      <c r="S23" s="338"/>
      <c r="T23" s="339"/>
      <c r="X23" s="59" t="str">
        <f>IF(種目情報!A15="","",種目情報!A15)</f>
        <v>男走高跳</v>
      </c>
      <c r="Y23" s="60" t="str">
        <f>IF(種目情報!E15="","",種目情報!E15)</f>
        <v>女走幅跳</v>
      </c>
      <c r="AA23" s="5" t="str">
        <f t="shared" si="8"/>
        <v/>
      </c>
      <c r="AB23" s="5" t="str">
        <f t="shared" si="0"/>
        <v/>
      </c>
      <c r="AC23" s="5" t="str">
        <f t="shared" si="1"/>
        <v/>
      </c>
      <c r="AD23" s="5" t="str">
        <f t="shared" si="2"/>
        <v/>
      </c>
      <c r="AE23" s="5" t="str">
        <f t="shared" si="3"/>
        <v/>
      </c>
      <c r="AF23" s="9" t="str">
        <f>IF(F23="男",data_kyogisha!A14,"")</f>
        <v/>
      </c>
      <c r="AG23" s="5" t="str">
        <f t="shared" si="9"/>
        <v/>
      </c>
      <c r="AH23" s="5" t="str">
        <f t="shared" si="4"/>
        <v/>
      </c>
      <c r="AI23" s="5" t="str">
        <f t="shared" si="5"/>
        <v/>
      </c>
      <c r="AJ23" s="5" t="str">
        <f t="shared" si="6"/>
        <v/>
      </c>
      <c r="AK23" s="5" t="str">
        <f t="shared" si="7"/>
        <v/>
      </c>
      <c r="AL23" s="1" t="str">
        <f>IF(F23="女",data_kyogisha!A14,"")</f>
        <v/>
      </c>
      <c r="AM23" s="1">
        <f t="shared" si="16"/>
        <v>0</v>
      </c>
      <c r="AN23" s="1">
        <f t="shared" si="10"/>
        <v>0</v>
      </c>
      <c r="AO23" s="1">
        <f t="shared" si="11"/>
        <v>0</v>
      </c>
      <c r="AP23" s="1">
        <f t="shared" si="12"/>
        <v>0</v>
      </c>
      <c r="AQ23" s="1">
        <f t="shared" si="17"/>
        <v>0</v>
      </c>
      <c r="AR23" s="1">
        <f t="shared" si="13"/>
        <v>0</v>
      </c>
      <c r="AS23" s="1">
        <f t="shared" si="14"/>
        <v>0</v>
      </c>
      <c r="AT23" s="1">
        <f t="shared" si="15"/>
        <v>0</v>
      </c>
    </row>
    <row r="24" spans="1:46">
      <c r="A24" s="29">
        <v>14</v>
      </c>
      <c r="B24" s="209"/>
      <c r="C24" s="53" t="str">
        <f>IF(B24="","",VLOOKUP(B24,Sheet2!A:E,5,0))</f>
        <v/>
      </c>
      <c r="D24" s="53" t="str">
        <f>IF(B24="","",VLOOKUP(B24,Sheet2!A:F,6,0))</f>
        <v/>
      </c>
      <c r="E24" s="210"/>
      <c r="F24" s="53" t="str">
        <f>IF(B24="","",VLOOKUP(B24,Sheet2!A:L,7,0))</f>
        <v/>
      </c>
      <c r="G24" s="54" t="str">
        <f>IF(B24="","",VLOOKUP(B24,Sheet2!A:L,12,0))</f>
        <v/>
      </c>
      <c r="H24" s="55"/>
      <c r="I24" s="213"/>
      <c r="J24" s="161"/>
      <c r="K24" s="55"/>
      <c r="L24" s="213"/>
      <c r="M24" s="161"/>
      <c r="N24" s="55"/>
      <c r="O24" s="213"/>
      <c r="P24" s="164"/>
      <c r="Q24" s="342"/>
      <c r="R24" s="343"/>
      <c r="S24" s="338"/>
      <c r="T24" s="339"/>
      <c r="X24" s="59" t="str">
        <f>IF(種目情報!A16="","",種目情報!A16)</f>
        <v>男棒高跳</v>
      </c>
      <c r="Y24" s="60" t="str">
        <f>IF(種目情報!E16="","",種目情報!E16)</f>
        <v>女三段跳</v>
      </c>
      <c r="AA24" s="5" t="str">
        <f t="shared" si="8"/>
        <v/>
      </c>
      <c r="AB24" s="5" t="str">
        <f t="shared" si="0"/>
        <v/>
      </c>
      <c r="AC24" s="5" t="str">
        <f t="shared" si="1"/>
        <v/>
      </c>
      <c r="AD24" s="5" t="str">
        <f t="shared" si="2"/>
        <v/>
      </c>
      <c r="AE24" s="5" t="str">
        <f t="shared" si="3"/>
        <v/>
      </c>
      <c r="AF24" s="9" t="str">
        <f>IF(F24="男",data_kyogisha!A15,"")</f>
        <v/>
      </c>
      <c r="AG24" s="5" t="str">
        <f t="shared" si="9"/>
        <v/>
      </c>
      <c r="AH24" s="5" t="str">
        <f t="shared" si="4"/>
        <v/>
      </c>
      <c r="AI24" s="5" t="str">
        <f t="shared" si="5"/>
        <v/>
      </c>
      <c r="AJ24" s="5" t="str">
        <f t="shared" si="6"/>
        <v/>
      </c>
      <c r="AK24" s="5" t="str">
        <f t="shared" si="7"/>
        <v/>
      </c>
      <c r="AL24" s="1" t="str">
        <f>IF(F24="女",data_kyogisha!A15,"")</f>
        <v/>
      </c>
      <c r="AM24" s="1">
        <f t="shared" si="16"/>
        <v>0</v>
      </c>
      <c r="AN24" s="1">
        <f t="shared" si="10"/>
        <v>0</v>
      </c>
      <c r="AO24" s="1">
        <f t="shared" si="11"/>
        <v>0</v>
      </c>
      <c r="AP24" s="1">
        <f t="shared" si="12"/>
        <v>0</v>
      </c>
      <c r="AQ24" s="1">
        <f t="shared" si="17"/>
        <v>0</v>
      </c>
      <c r="AR24" s="1">
        <f t="shared" si="13"/>
        <v>0</v>
      </c>
      <c r="AS24" s="1">
        <f t="shared" si="14"/>
        <v>0</v>
      </c>
      <c r="AT24" s="1">
        <f t="shared" si="15"/>
        <v>0</v>
      </c>
    </row>
    <row r="25" spans="1:46">
      <c r="A25" s="29">
        <v>15</v>
      </c>
      <c r="B25" s="209"/>
      <c r="C25" s="53" t="str">
        <f>IF(B25="","",VLOOKUP(B25,Sheet2!A:E,5,0))</f>
        <v/>
      </c>
      <c r="D25" s="53" t="str">
        <f>IF(B25="","",VLOOKUP(B25,Sheet2!A:F,6,0))</f>
        <v/>
      </c>
      <c r="E25" s="210"/>
      <c r="F25" s="53" t="str">
        <f>IF(B25="","",VLOOKUP(B25,Sheet2!A:L,7,0))</f>
        <v/>
      </c>
      <c r="G25" s="54" t="str">
        <f>IF(B25="","",VLOOKUP(B25,Sheet2!A:L,12,0))</f>
        <v/>
      </c>
      <c r="H25" s="55"/>
      <c r="I25" s="213"/>
      <c r="J25" s="161"/>
      <c r="K25" s="55"/>
      <c r="L25" s="213"/>
      <c r="M25" s="161"/>
      <c r="N25" s="55"/>
      <c r="O25" s="213"/>
      <c r="P25" s="164"/>
      <c r="Q25" s="342"/>
      <c r="R25" s="343"/>
      <c r="S25" s="338"/>
      <c r="T25" s="339"/>
      <c r="X25" s="59" t="str">
        <f>IF(種目情報!A17="","",種目情報!A17)</f>
        <v>男走幅跳</v>
      </c>
      <c r="Y25" s="60" t="str">
        <f>IF(種目情報!E17="","",種目情報!E17)</f>
        <v>女砲丸投</v>
      </c>
      <c r="AA25" s="5" t="str">
        <f t="shared" si="8"/>
        <v/>
      </c>
      <c r="AB25" s="5" t="str">
        <f t="shared" si="0"/>
        <v/>
      </c>
      <c r="AC25" s="5" t="str">
        <f t="shared" si="1"/>
        <v/>
      </c>
      <c r="AD25" s="5" t="str">
        <f t="shared" si="2"/>
        <v/>
      </c>
      <c r="AE25" s="5" t="str">
        <f t="shared" si="3"/>
        <v/>
      </c>
      <c r="AF25" s="9" t="str">
        <f>IF(F25="男",data_kyogisha!A16,"")</f>
        <v/>
      </c>
      <c r="AG25" s="5" t="str">
        <f t="shared" si="9"/>
        <v/>
      </c>
      <c r="AH25" s="5" t="str">
        <f t="shared" si="4"/>
        <v/>
      </c>
      <c r="AI25" s="5" t="str">
        <f t="shared" si="5"/>
        <v/>
      </c>
      <c r="AJ25" s="5" t="str">
        <f t="shared" si="6"/>
        <v/>
      </c>
      <c r="AK25" s="5" t="str">
        <f t="shared" si="7"/>
        <v/>
      </c>
      <c r="AL25" s="1" t="str">
        <f>IF(F25="女",data_kyogisha!A16,"")</f>
        <v/>
      </c>
      <c r="AM25" s="1">
        <f t="shared" si="16"/>
        <v>0</v>
      </c>
      <c r="AN25" s="1">
        <f t="shared" si="10"/>
        <v>0</v>
      </c>
      <c r="AO25" s="1">
        <f t="shared" si="11"/>
        <v>0</v>
      </c>
      <c r="AP25" s="1">
        <f t="shared" si="12"/>
        <v>0</v>
      </c>
      <c r="AQ25" s="1">
        <f t="shared" si="17"/>
        <v>0</v>
      </c>
      <c r="AR25" s="1">
        <f t="shared" si="13"/>
        <v>0</v>
      </c>
      <c r="AS25" s="1">
        <f t="shared" si="14"/>
        <v>0</v>
      </c>
      <c r="AT25" s="1">
        <f t="shared" si="15"/>
        <v>0</v>
      </c>
    </row>
    <row r="26" spans="1:46">
      <c r="A26" s="29">
        <v>16</v>
      </c>
      <c r="B26" s="209"/>
      <c r="C26" s="53" t="str">
        <f>IF(B26="","",VLOOKUP(B26,Sheet2!A:E,5,0))</f>
        <v/>
      </c>
      <c r="D26" s="53" t="str">
        <f>IF(B26="","",VLOOKUP(B26,Sheet2!A:F,6,0))</f>
        <v/>
      </c>
      <c r="E26" s="210"/>
      <c r="F26" s="53" t="str">
        <f>IF(B26="","",VLOOKUP(B26,Sheet2!A:L,7,0))</f>
        <v/>
      </c>
      <c r="G26" s="54" t="str">
        <f>IF(B26="","",VLOOKUP(B26,Sheet2!A:L,12,0))</f>
        <v/>
      </c>
      <c r="H26" s="55"/>
      <c r="I26" s="213"/>
      <c r="J26" s="161"/>
      <c r="K26" s="55"/>
      <c r="L26" s="213"/>
      <c r="M26" s="161"/>
      <c r="N26" s="55"/>
      <c r="O26" s="213"/>
      <c r="P26" s="164"/>
      <c r="Q26" s="342"/>
      <c r="R26" s="343"/>
      <c r="S26" s="338"/>
      <c r="T26" s="339"/>
      <c r="X26" s="59" t="str">
        <f>IF(種目情報!A18="","",種目情報!A18)</f>
        <v>男三段跳</v>
      </c>
      <c r="Y26" s="60" t="str">
        <f>IF(種目情報!E18="","",種目情報!E18)</f>
        <v>女円盤投</v>
      </c>
      <c r="AA26" s="5" t="str">
        <f t="shared" si="8"/>
        <v/>
      </c>
      <c r="AB26" s="5" t="str">
        <f t="shared" si="0"/>
        <v/>
      </c>
      <c r="AC26" s="5" t="str">
        <f t="shared" si="1"/>
        <v/>
      </c>
      <c r="AD26" s="5" t="str">
        <f t="shared" si="2"/>
        <v/>
      </c>
      <c r="AE26" s="5" t="str">
        <f t="shared" si="3"/>
        <v/>
      </c>
      <c r="AF26" s="9" t="str">
        <f>IF(F26="男",data_kyogisha!A17,"")</f>
        <v/>
      </c>
      <c r="AG26" s="5" t="str">
        <f t="shared" si="9"/>
        <v/>
      </c>
      <c r="AH26" s="5" t="str">
        <f t="shared" si="4"/>
        <v/>
      </c>
      <c r="AI26" s="5" t="str">
        <f t="shared" si="5"/>
        <v/>
      </c>
      <c r="AJ26" s="5" t="str">
        <f t="shared" si="6"/>
        <v/>
      </c>
      <c r="AK26" s="5" t="str">
        <f t="shared" si="7"/>
        <v/>
      </c>
      <c r="AL26" s="1" t="str">
        <f>IF(F26="女",data_kyogisha!A17,"")</f>
        <v/>
      </c>
      <c r="AM26" s="1">
        <f t="shared" si="16"/>
        <v>0</v>
      </c>
      <c r="AN26" s="1">
        <f t="shared" si="10"/>
        <v>0</v>
      </c>
      <c r="AO26" s="1">
        <f t="shared" si="11"/>
        <v>0</v>
      </c>
      <c r="AP26" s="1">
        <f t="shared" si="12"/>
        <v>0</v>
      </c>
      <c r="AQ26" s="1">
        <f t="shared" si="17"/>
        <v>0</v>
      </c>
      <c r="AR26" s="1">
        <f t="shared" si="13"/>
        <v>0</v>
      </c>
      <c r="AS26" s="1">
        <f t="shared" si="14"/>
        <v>0</v>
      </c>
      <c r="AT26" s="1">
        <f t="shared" si="15"/>
        <v>0</v>
      </c>
    </row>
    <row r="27" spans="1:46">
      <c r="A27" s="29">
        <v>17</v>
      </c>
      <c r="B27" s="209"/>
      <c r="C27" s="53" t="str">
        <f>IF(B27="","",VLOOKUP(B27,Sheet2!A:E,5,0))</f>
        <v/>
      </c>
      <c r="D27" s="53" t="str">
        <f>IF(B27="","",VLOOKUP(B27,Sheet2!A:F,6,0))</f>
        <v/>
      </c>
      <c r="E27" s="210"/>
      <c r="F27" s="53" t="str">
        <f>IF(B27="","",VLOOKUP(B27,Sheet2!A:L,7,0))</f>
        <v/>
      </c>
      <c r="G27" s="54" t="str">
        <f>IF(B27="","",VLOOKUP(B27,Sheet2!A:L,12,0))</f>
        <v/>
      </c>
      <c r="H27" s="55"/>
      <c r="I27" s="213"/>
      <c r="J27" s="161"/>
      <c r="K27" s="55"/>
      <c r="L27" s="213"/>
      <c r="M27" s="161"/>
      <c r="N27" s="55"/>
      <c r="O27" s="213"/>
      <c r="P27" s="164"/>
      <c r="Q27" s="342"/>
      <c r="R27" s="343"/>
      <c r="S27" s="338"/>
      <c r="T27" s="339"/>
      <c r="X27" s="59" t="str">
        <f>IF(種目情報!A19="","",種目情報!A19)</f>
        <v>男高校砲丸投</v>
      </c>
      <c r="Y27" s="60" t="str">
        <f>IF(種目情報!E19="","",種目情報!E19)</f>
        <v>女ﾊﾝﾏｰ投</v>
      </c>
      <c r="AA27" s="5" t="str">
        <f t="shared" si="8"/>
        <v/>
      </c>
      <c r="AB27" s="5" t="str">
        <f t="shared" si="0"/>
        <v/>
      </c>
      <c r="AC27" s="5" t="str">
        <f t="shared" si="1"/>
        <v/>
      </c>
      <c r="AD27" s="5" t="str">
        <f t="shared" si="2"/>
        <v/>
      </c>
      <c r="AE27" s="5" t="str">
        <f t="shared" si="3"/>
        <v/>
      </c>
      <c r="AF27" s="9" t="str">
        <f>IF(F27="男",data_kyogisha!A18,"")</f>
        <v/>
      </c>
      <c r="AG27" s="5" t="str">
        <f t="shared" si="9"/>
        <v/>
      </c>
      <c r="AH27" s="5" t="str">
        <f t="shared" si="4"/>
        <v/>
      </c>
      <c r="AI27" s="5" t="str">
        <f t="shared" si="5"/>
        <v/>
      </c>
      <c r="AJ27" s="5" t="str">
        <f t="shared" si="6"/>
        <v/>
      </c>
      <c r="AK27" s="5" t="str">
        <f t="shared" si="7"/>
        <v/>
      </c>
      <c r="AL27" s="1" t="str">
        <f>IF(F27="女",data_kyogisha!A18,"")</f>
        <v/>
      </c>
      <c r="AM27" s="1">
        <f t="shared" si="16"/>
        <v>0</v>
      </c>
      <c r="AN27" s="1">
        <f t="shared" si="10"/>
        <v>0</v>
      </c>
      <c r="AO27" s="1">
        <f t="shared" si="11"/>
        <v>0</v>
      </c>
      <c r="AP27" s="1">
        <f t="shared" si="12"/>
        <v>0</v>
      </c>
      <c r="AQ27" s="1">
        <f t="shared" si="17"/>
        <v>0</v>
      </c>
      <c r="AR27" s="1">
        <f t="shared" si="13"/>
        <v>0</v>
      </c>
      <c r="AS27" s="1">
        <f t="shared" si="14"/>
        <v>0</v>
      </c>
      <c r="AT27" s="1">
        <f t="shared" si="15"/>
        <v>0</v>
      </c>
    </row>
    <row r="28" spans="1:46">
      <c r="A28" s="29">
        <v>18</v>
      </c>
      <c r="B28" s="209"/>
      <c r="C28" s="53" t="str">
        <f>IF(B28="","",VLOOKUP(B28,Sheet2!A:E,5,0))</f>
        <v/>
      </c>
      <c r="D28" s="53" t="str">
        <f>IF(B28="","",VLOOKUP(B28,Sheet2!A:F,6,0))</f>
        <v/>
      </c>
      <c r="E28" s="210"/>
      <c r="F28" s="53" t="str">
        <f>IF(B28="","",VLOOKUP(B28,Sheet2!A:L,7,0))</f>
        <v/>
      </c>
      <c r="G28" s="54" t="str">
        <f>IF(B28="","",VLOOKUP(B28,Sheet2!A:L,12,0))</f>
        <v/>
      </c>
      <c r="H28" s="55"/>
      <c r="I28" s="213"/>
      <c r="J28" s="161"/>
      <c r="K28" s="55"/>
      <c r="L28" s="213"/>
      <c r="M28" s="161"/>
      <c r="N28" s="55"/>
      <c r="O28" s="213"/>
      <c r="P28" s="164"/>
      <c r="Q28" s="342"/>
      <c r="R28" s="343"/>
      <c r="S28" s="338"/>
      <c r="T28" s="339"/>
      <c r="X28" s="59" t="str">
        <f>IF(種目情報!A20="","",種目情報!A20)</f>
        <v>男高校円盤投</v>
      </c>
      <c r="Y28" s="60" t="str">
        <f>IF(種目情報!E20="","",種目情報!E20)</f>
        <v>女やり投</v>
      </c>
      <c r="AA28" s="5" t="str">
        <f t="shared" si="8"/>
        <v/>
      </c>
      <c r="AB28" s="5" t="str">
        <f t="shared" si="0"/>
        <v/>
      </c>
      <c r="AC28" s="5" t="str">
        <f t="shared" si="1"/>
        <v/>
      </c>
      <c r="AD28" s="5" t="str">
        <f t="shared" si="2"/>
        <v/>
      </c>
      <c r="AE28" s="5" t="str">
        <f t="shared" si="3"/>
        <v/>
      </c>
      <c r="AF28" s="9" t="str">
        <f>IF(F28="男",data_kyogisha!A19,"")</f>
        <v/>
      </c>
      <c r="AG28" s="5" t="str">
        <f t="shared" si="9"/>
        <v/>
      </c>
      <c r="AH28" s="5" t="str">
        <f t="shared" si="4"/>
        <v/>
      </c>
      <c r="AI28" s="5" t="str">
        <f t="shared" si="5"/>
        <v/>
      </c>
      <c r="AJ28" s="5" t="str">
        <f t="shared" si="6"/>
        <v/>
      </c>
      <c r="AK28" s="5" t="str">
        <f t="shared" si="7"/>
        <v/>
      </c>
      <c r="AL28" s="1" t="str">
        <f>IF(F28="女",data_kyogisha!A19,"")</f>
        <v/>
      </c>
      <c r="AM28" s="1">
        <f t="shared" si="16"/>
        <v>0</v>
      </c>
      <c r="AN28" s="1">
        <f t="shared" si="10"/>
        <v>0</v>
      </c>
      <c r="AO28" s="1">
        <f t="shared" si="11"/>
        <v>0</v>
      </c>
      <c r="AP28" s="1">
        <f t="shared" si="12"/>
        <v>0</v>
      </c>
      <c r="AQ28" s="1">
        <f t="shared" si="17"/>
        <v>0</v>
      </c>
      <c r="AR28" s="1">
        <f t="shared" si="13"/>
        <v>0</v>
      </c>
      <c r="AS28" s="1">
        <f t="shared" si="14"/>
        <v>0</v>
      </c>
      <c r="AT28" s="1">
        <f t="shared" si="15"/>
        <v>0</v>
      </c>
    </row>
    <row r="29" spans="1:46">
      <c r="A29" s="29">
        <v>19</v>
      </c>
      <c r="B29" s="209"/>
      <c r="C29" s="53" t="str">
        <f>IF(B29="","",VLOOKUP(B29,Sheet2!A:E,5,0))</f>
        <v/>
      </c>
      <c r="D29" s="53" t="str">
        <f>IF(B29="","",VLOOKUP(B29,Sheet2!A:F,6,0))</f>
        <v/>
      </c>
      <c r="E29" s="210"/>
      <c r="F29" s="53" t="str">
        <f>IF(B29="","",VLOOKUP(B29,Sheet2!A:L,7,0))</f>
        <v/>
      </c>
      <c r="G29" s="54" t="str">
        <f>IF(B29="","",VLOOKUP(B29,Sheet2!A:L,12,0))</f>
        <v/>
      </c>
      <c r="H29" s="55"/>
      <c r="I29" s="213"/>
      <c r="J29" s="161"/>
      <c r="K29" s="55"/>
      <c r="L29" s="213"/>
      <c r="M29" s="161"/>
      <c r="N29" s="55"/>
      <c r="O29" s="213"/>
      <c r="P29" s="164"/>
      <c r="Q29" s="342"/>
      <c r="R29" s="343"/>
      <c r="S29" s="338"/>
      <c r="T29" s="339"/>
      <c r="X29" s="59" t="str">
        <f>IF(種目情報!A21="","",種目情報!A21)</f>
        <v>男ﾊﾝﾏｰ投</v>
      </c>
      <c r="Y29" s="60"/>
      <c r="AA29" s="5" t="str">
        <f t="shared" si="8"/>
        <v/>
      </c>
      <c r="AB29" s="5" t="str">
        <f t="shared" si="0"/>
        <v/>
      </c>
      <c r="AC29" s="5" t="str">
        <f t="shared" si="1"/>
        <v/>
      </c>
      <c r="AD29" s="5" t="str">
        <f t="shared" si="2"/>
        <v/>
      </c>
      <c r="AE29" s="5" t="str">
        <f t="shared" si="3"/>
        <v/>
      </c>
      <c r="AF29" s="9" t="str">
        <f>IF(F29="男",data_kyogisha!A20,"")</f>
        <v/>
      </c>
      <c r="AG29" s="5" t="str">
        <f t="shared" si="9"/>
        <v/>
      </c>
      <c r="AH29" s="5" t="str">
        <f t="shared" si="4"/>
        <v/>
      </c>
      <c r="AI29" s="5" t="str">
        <f t="shared" si="5"/>
        <v/>
      </c>
      <c r="AJ29" s="5" t="str">
        <f t="shared" si="6"/>
        <v/>
      </c>
      <c r="AK29" s="5" t="str">
        <f t="shared" si="7"/>
        <v/>
      </c>
      <c r="AL29" s="1" t="str">
        <f>IF(F29="女",data_kyogisha!A20,"")</f>
        <v/>
      </c>
      <c r="AM29" s="1">
        <f t="shared" si="16"/>
        <v>0</v>
      </c>
      <c r="AN29" s="1">
        <f t="shared" si="10"/>
        <v>0</v>
      </c>
      <c r="AO29" s="1">
        <f t="shared" si="11"/>
        <v>0</v>
      </c>
      <c r="AP29" s="1">
        <f t="shared" si="12"/>
        <v>0</v>
      </c>
      <c r="AQ29" s="1">
        <f t="shared" si="17"/>
        <v>0</v>
      </c>
      <c r="AR29" s="1">
        <f t="shared" si="13"/>
        <v>0</v>
      </c>
      <c r="AS29" s="1">
        <f t="shared" si="14"/>
        <v>0</v>
      </c>
      <c r="AT29" s="1">
        <f t="shared" si="15"/>
        <v>0</v>
      </c>
    </row>
    <row r="30" spans="1:46">
      <c r="A30" s="29">
        <v>20</v>
      </c>
      <c r="B30" s="209"/>
      <c r="C30" s="53" t="str">
        <f>IF(B30="","",VLOOKUP(B30,Sheet2!A:E,5,0))</f>
        <v/>
      </c>
      <c r="D30" s="53" t="str">
        <f>IF(B30="","",VLOOKUP(B30,Sheet2!A:F,6,0))</f>
        <v/>
      </c>
      <c r="E30" s="210"/>
      <c r="F30" s="53" t="str">
        <f>IF(B30="","",VLOOKUP(B30,Sheet2!A:L,7,0))</f>
        <v/>
      </c>
      <c r="G30" s="54" t="str">
        <f>IF(B30="","",VLOOKUP(B30,Sheet2!A:L,12,0))</f>
        <v/>
      </c>
      <c r="H30" s="55"/>
      <c r="I30" s="213"/>
      <c r="J30" s="161"/>
      <c r="K30" s="55"/>
      <c r="L30" s="213"/>
      <c r="M30" s="161"/>
      <c r="N30" s="55"/>
      <c r="O30" s="213"/>
      <c r="P30" s="164"/>
      <c r="Q30" s="342"/>
      <c r="R30" s="343"/>
      <c r="S30" s="338"/>
      <c r="T30" s="339"/>
      <c r="X30" s="59" t="str">
        <f>IF(種目情報!A22="","",種目情報!A22)</f>
        <v>男やり投</v>
      </c>
      <c r="Y30" s="60"/>
      <c r="AA30" s="5" t="str">
        <f t="shared" si="8"/>
        <v/>
      </c>
      <c r="AB30" s="5" t="str">
        <f t="shared" si="0"/>
        <v/>
      </c>
      <c r="AC30" s="5" t="str">
        <f t="shared" si="1"/>
        <v/>
      </c>
      <c r="AD30" s="5" t="str">
        <f t="shared" si="2"/>
        <v/>
      </c>
      <c r="AE30" s="5" t="str">
        <f t="shared" si="3"/>
        <v/>
      </c>
      <c r="AF30" s="9" t="str">
        <f>IF(F30="男",data_kyogisha!A21,"")</f>
        <v/>
      </c>
      <c r="AG30" s="5" t="str">
        <f t="shared" si="9"/>
        <v/>
      </c>
      <c r="AH30" s="5" t="str">
        <f t="shared" si="4"/>
        <v/>
      </c>
      <c r="AI30" s="5" t="str">
        <f t="shared" si="5"/>
        <v/>
      </c>
      <c r="AJ30" s="5" t="str">
        <f t="shared" si="6"/>
        <v/>
      </c>
      <c r="AK30" s="5" t="str">
        <f t="shared" si="7"/>
        <v/>
      </c>
      <c r="AL30" s="1" t="str">
        <f>IF(F30="女",data_kyogisha!A21,"")</f>
        <v/>
      </c>
      <c r="AM30" s="1">
        <f t="shared" si="16"/>
        <v>0</v>
      </c>
      <c r="AN30" s="1">
        <f t="shared" si="10"/>
        <v>0</v>
      </c>
      <c r="AO30" s="1">
        <f t="shared" si="11"/>
        <v>0</v>
      </c>
      <c r="AP30" s="1">
        <f t="shared" si="12"/>
        <v>0</v>
      </c>
      <c r="AQ30" s="1">
        <f t="shared" si="17"/>
        <v>0</v>
      </c>
      <c r="AR30" s="1">
        <f t="shared" si="13"/>
        <v>0</v>
      </c>
      <c r="AS30" s="1">
        <f t="shared" si="14"/>
        <v>0</v>
      </c>
      <c r="AT30" s="1">
        <f t="shared" si="15"/>
        <v>0</v>
      </c>
    </row>
    <row r="31" spans="1:46">
      <c r="A31" s="29">
        <v>21</v>
      </c>
      <c r="B31" s="209"/>
      <c r="C31" s="53" t="str">
        <f>IF(B31="","",VLOOKUP(B31,Sheet2!A:E,5,0))</f>
        <v/>
      </c>
      <c r="D31" s="53" t="str">
        <f>IF(B31="","",VLOOKUP(B31,Sheet2!A:F,6,0))</f>
        <v/>
      </c>
      <c r="E31" s="210"/>
      <c r="F31" s="53" t="str">
        <f>IF(B31="","",VLOOKUP(B31,Sheet2!A:L,7,0))</f>
        <v/>
      </c>
      <c r="G31" s="54" t="str">
        <f>IF(B31="","",VLOOKUP(B31,Sheet2!A:L,12,0))</f>
        <v/>
      </c>
      <c r="H31" s="55"/>
      <c r="I31" s="213"/>
      <c r="J31" s="161"/>
      <c r="K31" s="55"/>
      <c r="L31" s="213"/>
      <c r="M31" s="161"/>
      <c r="N31" s="55"/>
      <c r="O31" s="213"/>
      <c r="P31" s="164"/>
      <c r="Q31" s="342"/>
      <c r="R31" s="343"/>
      <c r="S31" s="338"/>
      <c r="T31" s="339"/>
      <c r="X31" s="59" t="str">
        <f>IF(種目情報!A23="","",種目情報!A23)</f>
        <v>男砲丸投</v>
      </c>
      <c r="Y31" s="60"/>
      <c r="AA31" s="5" t="str">
        <f t="shared" si="8"/>
        <v/>
      </c>
      <c r="AB31" s="5" t="str">
        <f t="shared" si="0"/>
        <v/>
      </c>
      <c r="AC31" s="5" t="str">
        <f t="shared" si="1"/>
        <v/>
      </c>
      <c r="AD31" s="5" t="str">
        <f t="shared" si="2"/>
        <v/>
      </c>
      <c r="AE31" s="5" t="str">
        <f t="shared" si="3"/>
        <v/>
      </c>
      <c r="AF31" s="9" t="str">
        <f>IF(F31="男",data_kyogisha!A22,"")</f>
        <v/>
      </c>
      <c r="AG31" s="5" t="str">
        <f t="shared" si="9"/>
        <v/>
      </c>
      <c r="AH31" s="5" t="str">
        <f t="shared" si="4"/>
        <v/>
      </c>
      <c r="AI31" s="5" t="str">
        <f t="shared" si="5"/>
        <v/>
      </c>
      <c r="AJ31" s="5" t="str">
        <f t="shared" si="6"/>
        <v/>
      </c>
      <c r="AK31" s="5" t="str">
        <f t="shared" si="7"/>
        <v/>
      </c>
      <c r="AL31" s="1" t="str">
        <f>IF(F31="女",data_kyogisha!A22,"")</f>
        <v/>
      </c>
      <c r="AM31" s="1">
        <f t="shared" si="16"/>
        <v>0</v>
      </c>
      <c r="AN31" s="1">
        <f t="shared" si="10"/>
        <v>0</v>
      </c>
      <c r="AO31" s="1">
        <f t="shared" si="11"/>
        <v>0</v>
      </c>
      <c r="AP31" s="1">
        <f t="shared" si="12"/>
        <v>0</v>
      </c>
      <c r="AQ31" s="1">
        <f t="shared" si="17"/>
        <v>0</v>
      </c>
      <c r="AR31" s="1">
        <f t="shared" si="13"/>
        <v>0</v>
      </c>
      <c r="AS31" s="1">
        <f t="shared" si="14"/>
        <v>0</v>
      </c>
      <c r="AT31" s="1">
        <f t="shared" si="15"/>
        <v>0</v>
      </c>
    </row>
    <row r="32" spans="1:46">
      <c r="A32" s="29">
        <v>22</v>
      </c>
      <c r="B32" s="209"/>
      <c r="C32" s="53" t="str">
        <f>IF(B32="","",VLOOKUP(B32,Sheet2!A:E,5,0))</f>
        <v/>
      </c>
      <c r="D32" s="53" t="str">
        <f>IF(B32="","",VLOOKUP(B32,Sheet2!A:F,6,0))</f>
        <v/>
      </c>
      <c r="E32" s="210"/>
      <c r="F32" s="53" t="str">
        <f>IF(B32="","",VLOOKUP(B32,Sheet2!A:L,7,0))</f>
        <v/>
      </c>
      <c r="G32" s="54" t="str">
        <f>IF(B32="","",VLOOKUP(B32,Sheet2!A:L,12,0))</f>
        <v/>
      </c>
      <c r="H32" s="55"/>
      <c r="I32" s="213"/>
      <c r="J32" s="161"/>
      <c r="K32" s="55"/>
      <c r="L32" s="213"/>
      <c r="M32" s="161"/>
      <c r="N32" s="55"/>
      <c r="O32" s="213"/>
      <c r="P32" s="164"/>
      <c r="Q32" s="342"/>
      <c r="R32" s="343"/>
      <c r="S32" s="338"/>
      <c r="T32" s="339"/>
      <c r="X32" s="59" t="str">
        <f>IF(種目情報!A24="","",種目情報!A24)</f>
        <v>男円盤投</v>
      </c>
      <c r="Y32" s="60"/>
      <c r="AA32" s="5" t="str">
        <f t="shared" si="8"/>
        <v/>
      </c>
      <c r="AB32" s="5" t="str">
        <f t="shared" si="0"/>
        <v/>
      </c>
      <c r="AC32" s="5" t="str">
        <f t="shared" si="1"/>
        <v/>
      </c>
      <c r="AD32" s="5" t="str">
        <f t="shared" si="2"/>
        <v/>
      </c>
      <c r="AE32" s="5" t="str">
        <f t="shared" si="3"/>
        <v/>
      </c>
      <c r="AF32" s="9" t="str">
        <f>IF(F32="男",data_kyogisha!A23,"")</f>
        <v/>
      </c>
      <c r="AG32" s="5" t="str">
        <f t="shared" si="9"/>
        <v/>
      </c>
      <c r="AH32" s="5" t="str">
        <f t="shared" si="4"/>
        <v/>
      </c>
      <c r="AI32" s="5" t="str">
        <f t="shared" si="5"/>
        <v/>
      </c>
      <c r="AJ32" s="5" t="str">
        <f t="shared" si="6"/>
        <v/>
      </c>
      <c r="AK32" s="5" t="str">
        <f t="shared" si="7"/>
        <v/>
      </c>
      <c r="AL32" s="1" t="str">
        <f>IF(F32="女",data_kyogisha!A23,"")</f>
        <v/>
      </c>
      <c r="AM32" s="1">
        <f t="shared" si="16"/>
        <v>0</v>
      </c>
      <c r="AN32" s="1">
        <f t="shared" si="10"/>
        <v>0</v>
      </c>
      <c r="AO32" s="1">
        <f t="shared" si="11"/>
        <v>0</v>
      </c>
      <c r="AP32" s="1">
        <f t="shared" si="12"/>
        <v>0</v>
      </c>
      <c r="AQ32" s="1">
        <f t="shared" si="17"/>
        <v>0</v>
      </c>
      <c r="AR32" s="1">
        <f t="shared" si="13"/>
        <v>0</v>
      </c>
      <c r="AS32" s="1">
        <f t="shared" si="14"/>
        <v>0</v>
      </c>
      <c r="AT32" s="1">
        <f t="shared" si="15"/>
        <v>0</v>
      </c>
    </row>
    <row r="33" spans="1:46">
      <c r="A33" s="29">
        <v>23</v>
      </c>
      <c r="B33" s="209"/>
      <c r="C33" s="53" t="str">
        <f>IF(B33="","",VLOOKUP(B33,Sheet2!A:E,5,0))</f>
        <v/>
      </c>
      <c r="D33" s="53" t="str">
        <f>IF(B33="","",VLOOKUP(B33,Sheet2!A:F,6,0))</f>
        <v/>
      </c>
      <c r="E33" s="210"/>
      <c r="F33" s="53" t="str">
        <f>IF(B33="","",VLOOKUP(B33,Sheet2!A:L,7,0))</f>
        <v/>
      </c>
      <c r="G33" s="54" t="str">
        <f>IF(B33="","",VLOOKUP(B33,Sheet2!A:L,12,0))</f>
        <v/>
      </c>
      <c r="H33" s="55"/>
      <c r="I33" s="213"/>
      <c r="J33" s="161"/>
      <c r="K33" s="55"/>
      <c r="L33" s="213"/>
      <c r="M33" s="161"/>
      <c r="N33" s="55"/>
      <c r="O33" s="213"/>
      <c r="P33" s="164"/>
      <c r="Q33" s="342"/>
      <c r="R33" s="343"/>
      <c r="S33" s="338"/>
      <c r="T33" s="339"/>
      <c r="X33" s="59"/>
      <c r="Y33" s="60"/>
      <c r="AA33" s="5" t="str">
        <f t="shared" si="8"/>
        <v/>
      </c>
      <c r="AB33" s="5" t="str">
        <f t="shared" si="0"/>
        <v/>
      </c>
      <c r="AC33" s="5" t="str">
        <f t="shared" si="1"/>
        <v/>
      </c>
      <c r="AD33" s="5" t="str">
        <f t="shared" si="2"/>
        <v/>
      </c>
      <c r="AE33" s="5" t="str">
        <f t="shared" si="3"/>
        <v/>
      </c>
      <c r="AF33" s="9" t="str">
        <f>IF(F33="男",data_kyogisha!A24,"")</f>
        <v/>
      </c>
      <c r="AG33" s="5" t="str">
        <f t="shared" si="9"/>
        <v/>
      </c>
      <c r="AH33" s="5" t="str">
        <f t="shared" si="4"/>
        <v/>
      </c>
      <c r="AI33" s="5" t="str">
        <f t="shared" si="5"/>
        <v/>
      </c>
      <c r="AJ33" s="5" t="str">
        <f t="shared" si="6"/>
        <v/>
      </c>
      <c r="AK33" s="5" t="str">
        <f t="shared" si="7"/>
        <v/>
      </c>
      <c r="AL33" s="1" t="str">
        <f>IF(F33="女",data_kyogisha!A24,"")</f>
        <v/>
      </c>
      <c r="AM33" s="1">
        <f t="shared" si="16"/>
        <v>0</v>
      </c>
      <c r="AN33" s="1">
        <f t="shared" si="10"/>
        <v>0</v>
      </c>
      <c r="AO33" s="1">
        <f t="shared" si="11"/>
        <v>0</v>
      </c>
      <c r="AP33" s="1">
        <f t="shared" si="12"/>
        <v>0</v>
      </c>
      <c r="AQ33" s="1">
        <f t="shared" si="17"/>
        <v>0</v>
      </c>
      <c r="AR33" s="1">
        <f t="shared" si="13"/>
        <v>0</v>
      </c>
      <c r="AS33" s="1">
        <f t="shared" si="14"/>
        <v>0</v>
      </c>
      <c r="AT33" s="1">
        <f t="shared" si="15"/>
        <v>0</v>
      </c>
    </row>
    <row r="34" spans="1:46">
      <c r="A34" s="29">
        <v>24</v>
      </c>
      <c r="B34" s="209"/>
      <c r="C34" s="53" t="str">
        <f>IF(B34="","",VLOOKUP(B34,Sheet2!A:E,5,0))</f>
        <v/>
      </c>
      <c r="D34" s="53" t="str">
        <f>IF(B34="","",VLOOKUP(B34,Sheet2!A:F,6,0))</f>
        <v/>
      </c>
      <c r="E34" s="210"/>
      <c r="F34" s="53" t="str">
        <f>IF(B34="","",VLOOKUP(B34,Sheet2!A:L,7,0))</f>
        <v/>
      </c>
      <c r="G34" s="54" t="str">
        <f>IF(B34="","",VLOOKUP(B34,Sheet2!A:L,12,0))</f>
        <v/>
      </c>
      <c r="H34" s="55"/>
      <c r="I34" s="213"/>
      <c r="J34" s="161"/>
      <c r="K34" s="55"/>
      <c r="L34" s="213"/>
      <c r="M34" s="161"/>
      <c r="N34" s="55"/>
      <c r="O34" s="213"/>
      <c r="P34" s="164"/>
      <c r="Q34" s="342"/>
      <c r="R34" s="343"/>
      <c r="S34" s="338"/>
      <c r="T34" s="339"/>
      <c r="X34" s="59"/>
      <c r="Y34" s="60"/>
      <c r="AA34" s="5" t="str">
        <f t="shared" si="8"/>
        <v/>
      </c>
      <c r="AB34" s="5" t="str">
        <f t="shared" si="0"/>
        <v/>
      </c>
      <c r="AC34" s="5" t="str">
        <f t="shared" si="1"/>
        <v/>
      </c>
      <c r="AD34" s="5" t="str">
        <f t="shared" si="2"/>
        <v/>
      </c>
      <c r="AE34" s="5" t="str">
        <f t="shared" si="3"/>
        <v/>
      </c>
      <c r="AF34" s="9" t="str">
        <f>IF(F34="男",data_kyogisha!A25,"")</f>
        <v/>
      </c>
      <c r="AG34" s="5" t="str">
        <f t="shared" si="9"/>
        <v/>
      </c>
      <c r="AH34" s="5" t="str">
        <f t="shared" si="4"/>
        <v/>
      </c>
      <c r="AI34" s="5" t="str">
        <f t="shared" si="5"/>
        <v/>
      </c>
      <c r="AJ34" s="5" t="str">
        <f t="shared" si="6"/>
        <v/>
      </c>
      <c r="AK34" s="5" t="str">
        <f t="shared" si="7"/>
        <v/>
      </c>
      <c r="AL34" s="1" t="str">
        <f>IF(F34="女",data_kyogisha!A25,"")</f>
        <v/>
      </c>
      <c r="AM34" s="1">
        <f t="shared" si="16"/>
        <v>0</v>
      </c>
      <c r="AN34" s="1">
        <f t="shared" si="10"/>
        <v>0</v>
      </c>
      <c r="AO34" s="1">
        <f t="shared" si="11"/>
        <v>0</v>
      </c>
      <c r="AP34" s="1">
        <f t="shared" si="12"/>
        <v>0</v>
      </c>
      <c r="AQ34" s="1">
        <f t="shared" si="17"/>
        <v>0</v>
      </c>
      <c r="AR34" s="1">
        <f t="shared" si="13"/>
        <v>0</v>
      </c>
      <c r="AS34" s="1">
        <f t="shared" si="14"/>
        <v>0</v>
      </c>
      <c r="AT34" s="1">
        <f t="shared" si="15"/>
        <v>0</v>
      </c>
    </row>
    <row r="35" spans="1:46">
      <c r="A35" s="29">
        <v>25</v>
      </c>
      <c r="B35" s="209"/>
      <c r="C35" s="53" t="str">
        <f>IF(B35="","",VLOOKUP(B35,Sheet2!A:E,5,0))</f>
        <v/>
      </c>
      <c r="D35" s="53" t="str">
        <f>IF(B35="","",VLOOKUP(B35,Sheet2!A:F,6,0))</f>
        <v/>
      </c>
      <c r="E35" s="210"/>
      <c r="F35" s="53" t="str">
        <f>IF(B35="","",VLOOKUP(B35,Sheet2!A:L,7,0))</f>
        <v/>
      </c>
      <c r="G35" s="54" t="str">
        <f>IF(B35="","",VLOOKUP(B35,Sheet2!A:L,12,0))</f>
        <v/>
      </c>
      <c r="H35" s="55"/>
      <c r="I35" s="213"/>
      <c r="J35" s="161"/>
      <c r="K35" s="55"/>
      <c r="L35" s="213"/>
      <c r="M35" s="161"/>
      <c r="N35" s="55"/>
      <c r="O35" s="213"/>
      <c r="P35" s="164"/>
      <c r="Q35" s="342"/>
      <c r="R35" s="343"/>
      <c r="S35" s="338"/>
      <c r="T35" s="339"/>
      <c r="X35" s="59"/>
      <c r="Y35" s="60"/>
      <c r="AA35" s="5" t="str">
        <f t="shared" si="8"/>
        <v/>
      </c>
      <c r="AB35" s="5" t="str">
        <f t="shared" si="0"/>
        <v/>
      </c>
      <c r="AC35" s="5" t="str">
        <f t="shared" si="1"/>
        <v/>
      </c>
      <c r="AD35" s="5" t="str">
        <f t="shared" si="2"/>
        <v/>
      </c>
      <c r="AE35" s="5" t="str">
        <f t="shared" si="3"/>
        <v/>
      </c>
      <c r="AF35" s="9" t="str">
        <f>IF(F35="男",data_kyogisha!A26,"")</f>
        <v/>
      </c>
      <c r="AG35" s="5" t="str">
        <f t="shared" si="9"/>
        <v/>
      </c>
      <c r="AH35" s="5" t="str">
        <f t="shared" si="4"/>
        <v/>
      </c>
      <c r="AI35" s="5" t="str">
        <f t="shared" si="5"/>
        <v/>
      </c>
      <c r="AJ35" s="5" t="str">
        <f t="shared" si="6"/>
        <v/>
      </c>
      <c r="AK35" s="5" t="str">
        <f t="shared" si="7"/>
        <v/>
      </c>
      <c r="AL35" s="1" t="str">
        <f>IF(F35="女",data_kyogisha!A26,"")</f>
        <v/>
      </c>
      <c r="AM35" s="1">
        <f t="shared" si="16"/>
        <v>0</v>
      </c>
      <c r="AN35" s="1">
        <f t="shared" si="10"/>
        <v>0</v>
      </c>
      <c r="AO35" s="1">
        <f t="shared" si="11"/>
        <v>0</v>
      </c>
      <c r="AP35" s="1">
        <f t="shared" si="12"/>
        <v>0</v>
      </c>
      <c r="AQ35" s="1">
        <f t="shared" si="17"/>
        <v>0</v>
      </c>
      <c r="AR35" s="1">
        <f t="shared" si="13"/>
        <v>0</v>
      </c>
      <c r="AS35" s="1">
        <f t="shared" si="14"/>
        <v>0</v>
      </c>
      <c r="AT35" s="1">
        <f t="shared" si="15"/>
        <v>0</v>
      </c>
    </row>
    <row r="36" spans="1:46">
      <c r="A36" s="29">
        <v>26</v>
      </c>
      <c r="B36" s="209"/>
      <c r="C36" s="53" t="str">
        <f>IF(B36="","",VLOOKUP(B36,Sheet2!A:E,5,0))</f>
        <v/>
      </c>
      <c r="D36" s="53" t="str">
        <f>IF(B36="","",VLOOKUP(B36,Sheet2!A:F,6,0))</f>
        <v/>
      </c>
      <c r="E36" s="210"/>
      <c r="F36" s="53" t="str">
        <f>IF(B36="","",VLOOKUP(B36,Sheet2!A:L,7,0))</f>
        <v/>
      </c>
      <c r="G36" s="54" t="str">
        <f>IF(B36="","",VLOOKUP(B36,Sheet2!A:L,12,0))</f>
        <v/>
      </c>
      <c r="H36" s="55"/>
      <c r="I36" s="213"/>
      <c r="J36" s="161"/>
      <c r="K36" s="55"/>
      <c r="L36" s="213"/>
      <c r="M36" s="161"/>
      <c r="N36" s="55"/>
      <c r="O36" s="213"/>
      <c r="P36" s="164"/>
      <c r="Q36" s="342"/>
      <c r="R36" s="343"/>
      <c r="S36" s="338"/>
      <c r="T36" s="339"/>
      <c r="X36" s="59"/>
      <c r="Y36" s="60"/>
      <c r="AA36" s="5" t="str">
        <f t="shared" si="8"/>
        <v/>
      </c>
      <c r="AB36" s="5" t="str">
        <f t="shared" si="0"/>
        <v/>
      </c>
      <c r="AC36" s="5" t="str">
        <f t="shared" si="1"/>
        <v/>
      </c>
      <c r="AD36" s="5" t="str">
        <f t="shared" si="2"/>
        <v/>
      </c>
      <c r="AE36" s="5" t="str">
        <f t="shared" si="3"/>
        <v/>
      </c>
      <c r="AF36" s="9" t="str">
        <f>IF(F36="男",data_kyogisha!A27,"")</f>
        <v/>
      </c>
      <c r="AG36" s="5" t="str">
        <f t="shared" si="9"/>
        <v/>
      </c>
      <c r="AH36" s="5" t="str">
        <f t="shared" si="4"/>
        <v/>
      </c>
      <c r="AI36" s="5" t="str">
        <f t="shared" si="5"/>
        <v/>
      </c>
      <c r="AJ36" s="5" t="str">
        <f t="shared" si="6"/>
        <v/>
      </c>
      <c r="AK36" s="5" t="str">
        <f t="shared" si="7"/>
        <v/>
      </c>
      <c r="AL36" s="1" t="str">
        <f>IF(F36="女",data_kyogisha!A27,"")</f>
        <v/>
      </c>
      <c r="AM36" s="1">
        <f t="shared" si="16"/>
        <v>0</v>
      </c>
      <c r="AN36" s="1">
        <f t="shared" si="10"/>
        <v>0</v>
      </c>
      <c r="AO36" s="1">
        <f t="shared" si="11"/>
        <v>0</v>
      </c>
      <c r="AP36" s="1">
        <f t="shared" si="12"/>
        <v>0</v>
      </c>
      <c r="AQ36" s="1">
        <f t="shared" si="17"/>
        <v>0</v>
      </c>
      <c r="AR36" s="1">
        <f t="shared" si="13"/>
        <v>0</v>
      </c>
      <c r="AS36" s="1">
        <f t="shared" si="14"/>
        <v>0</v>
      </c>
      <c r="AT36" s="1">
        <f t="shared" si="15"/>
        <v>0</v>
      </c>
    </row>
    <row r="37" spans="1:46">
      <c r="A37" s="29">
        <v>27</v>
      </c>
      <c r="B37" s="209"/>
      <c r="C37" s="53" t="str">
        <f>IF(B37="","",VLOOKUP(B37,Sheet2!A:E,5,0))</f>
        <v/>
      </c>
      <c r="D37" s="53" t="str">
        <f>IF(B37="","",VLOOKUP(B37,Sheet2!A:F,6,0))</f>
        <v/>
      </c>
      <c r="E37" s="210"/>
      <c r="F37" s="53" t="str">
        <f>IF(B37="","",VLOOKUP(B37,Sheet2!A:L,7,0))</f>
        <v/>
      </c>
      <c r="G37" s="54" t="str">
        <f>IF(B37="","",VLOOKUP(B37,Sheet2!A:L,12,0))</f>
        <v/>
      </c>
      <c r="H37" s="55"/>
      <c r="I37" s="213"/>
      <c r="J37" s="161"/>
      <c r="K37" s="55"/>
      <c r="L37" s="213"/>
      <c r="M37" s="161"/>
      <c r="N37" s="55"/>
      <c r="O37" s="213"/>
      <c r="P37" s="164"/>
      <c r="Q37" s="342"/>
      <c r="R37" s="343"/>
      <c r="S37" s="338"/>
      <c r="T37" s="339"/>
      <c r="X37" s="59"/>
      <c r="Y37" s="60"/>
      <c r="AA37" s="5" t="str">
        <f t="shared" si="8"/>
        <v/>
      </c>
      <c r="AB37" s="5" t="str">
        <f t="shared" si="0"/>
        <v/>
      </c>
      <c r="AC37" s="5" t="str">
        <f t="shared" si="1"/>
        <v/>
      </c>
      <c r="AD37" s="5" t="str">
        <f t="shared" si="2"/>
        <v/>
      </c>
      <c r="AE37" s="5" t="str">
        <f t="shared" si="3"/>
        <v/>
      </c>
      <c r="AF37" s="9" t="str">
        <f>IF(F37="男",data_kyogisha!A28,"")</f>
        <v/>
      </c>
      <c r="AG37" s="5" t="str">
        <f t="shared" si="9"/>
        <v/>
      </c>
      <c r="AH37" s="5" t="str">
        <f t="shared" si="4"/>
        <v/>
      </c>
      <c r="AI37" s="5" t="str">
        <f t="shared" si="5"/>
        <v/>
      </c>
      <c r="AJ37" s="5" t="str">
        <f t="shared" si="6"/>
        <v/>
      </c>
      <c r="AK37" s="5" t="str">
        <f t="shared" si="7"/>
        <v/>
      </c>
      <c r="AL37" s="1" t="str">
        <f>IF(F37="女",data_kyogisha!A28,"")</f>
        <v/>
      </c>
      <c r="AM37" s="1">
        <f t="shared" si="16"/>
        <v>0</v>
      </c>
      <c r="AN37" s="1">
        <f t="shared" si="10"/>
        <v>0</v>
      </c>
      <c r="AO37" s="1">
        <f t="shared" si="11"/>
        <v>0</v>
      </c>
      <c r="AP37" s="1">
        <f t="shared" si="12"/>
        <v>0</v>
      </c>
      <c r="AQ37" s="1">
        <f t="shared" si="17"/>
        <v>0</v>
      </c>
      <c r="AR37" s="1">
        <f t="shared" si="13"/>
        <v>0</v>
      </c>
      <c r="AS37" s="1">
        <f t="shared" si="14"/>
        <v>0</v>
      </c>
      <c r="AT37" s="1">
        <f t="shared" si="15"/>
        <v>0</v>
      </c>
    </row>
    <row r="38" spans="1:46">
      <c r="A38" s="29">
        <v>28</v>
      </c>
      <c r="B38" s="209"/>
      <c r="C38" s="53" t="str">
        <f>IF(B38="","",VLOOKUP(B38,Sheet2!A:E,5,0))</f>
        <v/>
      </c>
      <c r="D38" s="53" t="str">
        <f>IF(B38="","",VLOOKUP(B38,Sheet2!A:F,6,0))</f>
        <v/>
      </c>
      <c r="E38" s="210"/>
      <c r="F38" s="53" t="str">
        <f>IF(B38="","",VLOOKUP(B38,Sheet2!A:L,7,0))</f>
        <v/>
      </c>
      <c r="G38" s="54" t="str">
        <f>IF(B38="","",VLOOKUP(B38,Sheet2!A:L,12,0))</f>
        <v/>
      </c>
      <c r="H38" s="55"/>
      <c r="I38" s="213"/>
      <c r="J38" s="161"/>
      <c r="K38" s="55"/>
      <c r="L38" s="213"/>
      <c r="M38" s="161"/>
      <c r="N38" s="55"/>
      <c r="O38" s="213"/>
      <c r="P38" s="164"/>
      <c r="Q38" s="342"/>
      <c r="R38" s="343"/>
      <c r="S38" s="338"/>
      <c r="T38" s="339"/>
      <c r="X38" s="59"/>
      <c r="Y38" s="60"/>
      <c r="AA38" s="5" t="str">
        <f t="shared" si="8"/>
        <v/>
      </c>
      <c r="AB38" s="5" t="str">
        <f t="shared" si="0"/>
        <v/>
      </c>
      <c r="AC38" s="5" t="str">
        <f t="shared" si="1"/>
        <v/>
      </c>
      <c r="AD38" s="5" t="str">
        <f t="shared" si="2"/>
        <v/>
      </c>
      <c r="AE38" s="5" t="str">
        <f t="shared" si="3"/>
        <v/>
      </c>
      <c r="AF38" s="9" t="str">
        <f>IF(F38="男",data_kyogisha!A29,"")</f>
        <v/>
      </c>
      <c r="AG38" s="5" t="str">
        <f t="shared" si="9"/>
        <v/>
      </c>
      <c r="AH38" s="5" t="str">
        <f t="shared" si="4"/>
        <v/>
      </c>
      <c r="AI38" s="5" t="str">
        <f t="shared" si="5"/>
        <v/>
      </c>
      <c r="AJ38" s="5" t="str">
        <f t="shared" si="6"/>
        <v/>
      </c>
      <c r="AK38" s="5" t="str">
        <f t="shared" si="7"/>
        <v/>
      </c>
      <c r="AL38" s="1" t="str">
        <f>IF(F38="女",data_kyogisha!A29,"")</f>
        <v/>
      </c>
      <c r="AM38" s="1">
        <f t="shared" si="16"/>
        <v>0</v>
      </c>
      <c r="AN38" s="1">
        <f t="shared" si="10"/>
        <v>0</v>
      </c>
      <c r="AO38" s="1">
        <f t="shared" si="11"/>
        <v>0</v>
      </c>
      <c r="AP38" s="1">
        <f t="shared" si="12"/>
        <v>0</v>
      </c>
      <c r="AQ38" s="1">
        <f t="shared" si="17"/>
        <v>0</v>
      </c>
      <c r="AR38" s="1">
        <f t="shared" si="13"/>
        <v>0</v>
      </c>
      <c r="AS38" s="1">
        <f t="shared" si="14"/>
        <v>0</v>
      </c>
      <c r="AT38" s="1">
        <f t="shared" si="15"/>
        <v>0</v>
      </c>
    </row>
    <row r="39" spans="1:46">
      <c r="A39" s="29">
        <v>29</v>
      </c>
      <c r="B39" s="209"/>
      <c r="C39" s="53" t="str">
        <f>IF(B39="","",VLOOKUP(B39,Sheet2!A:E,5,0))</f>
        <v/>
      </c>
      <c r="D39" s="53" t="str">
        <f>IF(B39="","",VLOOKUP(B39,Sheet2!A:F,6,0))</f>
        <v/>
      </c>
      <c r="E39" s="210"/>
      <c r="F39" s="53" t="str">
        <f>IF(B39="","",VLOOKUP(B39,Sheet2!A:L,7,0))</f>
        <v/>
      </c>
      <c r="G39" s="54" t="str">
        <f>IF(B39="","",VLOOKUP(B39,Sheet2!A:L,12,0))</f>
        <v/>
      </c>
      <c r="H39" s="55"/>
      <c r="I39" s="213"/>
      <c r="J39" s="161"/>
      <c r="K39" s="55"/>
      <c r="L39" s="213"/>
      <c r="M39" s="161"/>
      <c r="N39" s="55"/>
      <c r="O39" s="213"/>
      <c r="P39" s="164"/>
      <c r="Q39" s="342"/>
      <c r="R39" s="343"/>
      <c r="S39" s="338"/>
      <c r="T39" s="339"/>
      <c r="X39" s="59"/>
      <c r="Y39" s="60"/>
      <c r="AA39" s="5" t="str">
        <f t="shared" si="8"/>
        <v/>
      </c>
      <c r="AB39" s="5" t="str">
        <f t="shared" si="0"/>
        <v/>
      </c>
      <c r="AC39" s="5" t="str">
        <f t="shared" si="1"/>
        <v/>
      </c>
      <c r="AD39" s="5" t="str">
        <f t="shared" si="2"/>
        <v/>
      </c>
      <c r="AE39" s="5" t="str">
        <f t="shared" si="3"/>
        <v/>
      </c>
      <c r="AF39" s="9" t="str">
        <f>IF(F39="男",data_kyogisha!A30,"")</f>
        <v/>
      </c>
      <c r="AG39" s="5" t="str">
        <f t="shared" si="9"/>
        <v/>
      </c>
      <c r="AH39" s="5" t="str">
        <f t="shared" si="4"/>
        <v/>
      </c>
      <c r="AI39" s="5" t="str">
        <f t="shared" si="5"/>
        <v/>
      </c>
      <c r="AJ39" s="5" t="str">
        <f t="shared" si="6"/>
        <v/>
      </c>
      <c r="AK39" s="5" t="str">
        <f t="shared" si="7"/>
        <v/>
      </c>
      <c r="AL39" s="1" t="str">
        <f>IF(F39="女",data_kyogisha!A30,"")</f>
        <v/>
      </c>
      <c r="AM39" s="1">
        <f t="shared" si="16"/>
        <v>0</v>
      </c>
      <c r="AN39" s="1">
        <f t="shared" si="10"/>
        <v>0</v>
      </c>
      <c r="AO39" s="1">
        <f t="shared" si="11"/>
        <v>0</v>
      </c>
      <c r="AP39" s="1">
        <f t="shared" si="12"/>
        <v>0</v>
      </c>
      <c r="AQ39" s="1">
        <f t="shared" si="17"/>
        <v>0</v>
      </c>
      <c r="AR39" s="1">
        <f t="shared" si="13"/>
        <v>0</v>
      </c>
      <c r="AS39" s="1">
        <f t="shared" si="14"/>
        <v>0</v>
      </c>
      <c r="AT39" s="1">
        <f t="shared" si="15"/>
        <v>0</v>
      </c>
    </row>
    <row r="40" spans="1:46">
      <c r="A40" s="29">
        <v>30</v>
      </c>
      <c r="B40" s="209"/>
      <c r="C40" s="53" t="str">
        <f>IF(B40="","",VLOOKUP(B40,Sheet2!A:E,5,0))</f>
        <v/>
      </c>
      <c r="D40" s="53" t="str">
        <f>IF(B40="","",VLOOKUP(B40,Sheet2!A:F,6,0))</f>
        <v/>
      </c>
      <c r="E40" s="210"/>
      <c r="F40" s="53" t="str">
        <f>IF(B40="","",VLOOKUP(B40,Sheet2!A:L,7,0))</f>
        <v/>
      </c>
      <c r="G40" s="54" t="str">
        <f>IF(B40="","",VLOOKUP(B40,Sheet2!A:L,12,0))</f>
        <v/>
      </c>
      <c r="H40" s="55"/>
      <c r="I40" s="213"/>
      <c r="J40" s="161"/>
      <c r="K40" s="55"/>
      <c r="L40" s="213"/>
      <c r="M40" s="161"/>
      <c r="N40" s="55"/>
      <c r="O40" s="213"/>
      <c r="P40" s="164"/>
      <c r="Q40" s="342"/>
      <c r="R40" s="343"/>
      <c r="S40" s="338"/>
      <c r="T40" s="339"/>
      <c r="Y40" s="2"/>
      <c r="AA40" s="5" t="str">
        <f t="shared" si="8"/>
        <v/>
      </c>
      <c r="AB40" s="5" t="str">
        <f t="shared" si="0"/>
        <v/>
      </c>
      <c r="AC40" s="5" t="str">
        <f t="shared" si="1"/>
        <v/>
      </c>
      <c r="AD40" s="5" t="str">
        <f t="shared" si="2"/>
        <v/>
      </c>
      <c r="AE40" s="5" t="str">
        <f t="shared" si="3"/>
        <v/>
      </c>
      <c r="AF40" s="9" t="str">
        <f>IF(F40="男",data_kyogisha!A31,"")</f>
        <v/>
      </c>
      <c r="AG40" s="5" t="str">
        <f t="shared" si="9"/>
        <v/>
      </c>
      <c r="AH40" s="5" t="str">
        <f t="shared" si="4"/>
        <v/>
      </c>
      <c r="AI40" s="5" t="str">
        <f t="shared" si="5"/>
        <v/>
      </c>
      <c r="AJ40" s="5" t="str">
        <f t="shared" si="6"/>
        <v/>
      </c>
      <c r="AK40" s="5" t="str">
        <f t="shared" si="7"/>
        <v/>
      </c>
      <c r="AL40" s="1" t="str">
        <f>IF(F40="女",data_kyogisha!A31,"")</f>
        <v/>
      </c>
      <c r="AM40" s="1">
        <f t="shared" si="16"/>
        <v>0</v>
      </c>
      <c r="AN40" s="1">
        <f t="shared" si="10"/>
        <v>0</v>
      </c>
      <c r="AO40" s="1">
        <f t="shared" si="11"/>
        <v>0</v>
      </c>
      <c r="AP40" s="1">
        <f t="shared" si="12"/>
        <v>0</v>
      </c>
      <c r="AQ40" s="1">
        <f t="shared" si="17"/>
        <v>0</v>
      </c>
      <c r="AR40" s="1">
        <f t="shared" si="13"/>
        <v>0</v>
      </c>
      <c r="AS40" s="1">
        <f t="shared" si="14"/>
        <v>0</v>
      </c>
      <c r="AT40" s="1">
        <f t="shared" si="15"/>
        <v>0</v>
      </c>
    </row>
    <row r="41" spans="1:46">
      <c r="A41" s="29">
        <v>31</v>
      </c>
      <c r="B41" s="209"/>
      <c r="C41" s="53" t="str">
        <f>IF(B41="","",VLOOKUP(B41,Sheet2!A:E,5,0))</f>
        <v/>
      </c>
      <c r="D41" s="53" t="str">
        <f>IF(B41="","",VLOOKUP(B41,Sheet2!A:F,6,0))</f>
        <v/>
      </c>
      <c r="E41" s="210"/>
      <c r="F41" s="53" t="str">
        <f>IF(B41="","",VLOOKUP(B41,Sheet2!A:L,7,0))</f>
        <v/>
      </c>
      <c r="G41" s="54" t="str">
        <f>IF(B41="","",VLOOKUP(B41,Sheet2!A:L,12,0))</f>
        <v/>
      </c>
      <c r="H41" s="55"/>
      <c r="I41" s="213"/>
      <c r="J41" s="161"/>
      <c r="K41" s="55"/>
      <c r="L41" s="213"/>
      <c r="M41" s="161"/>
      <c r="N41" s="55"/>
      <c r="O41" s="213"/>
      <c r="P41" s="164"/>
      <c r="Q41" s="342"/>
      <c r="R41" s="343"/>
      <c r="S41" s="338"/>
      <c r="T41" s="339"/>
      <c r="Y41" s="2"/>
      <c r="AA41" s="5" t="str">
        <f t="shared" si="8"/>
        <v/>
      </c>
      <c r="AB41" s="5" t="str">
        <f t="shared" si="0"/>
        <v/>
      </c>
      <c r="AC41" s="5" t="str">
        <f t="shared" si="1"/>
        <v/>
      </c>
      <c r="AD41" s="5" t="str">
        <f t="shared" si="2"/>
        <v/>
      </c>
      <c r="AE41" s="5" t="str">
        <f t="shared" si="3"/>
        <v/>
      </c>
      <c r="AF41" s="9" t="str">
        <f>IF(F41="男",data_kyogisha!A32,"")</f>
        <v/>
      </c>
      <c r="AG41" s="5" t="str">
        <f t="shared" si="9"/>
        <v/>
      </c>
      <c r="AH41" s="5" t="str">
        <f t="shared" si="4"/>
        <v/>
      </c>
      <c r="AI41" s="5" t="str">
        <f t="shared" si="5"/>
        <v/>
      </c>
      <c r="AJ41" s="5" t="str">
        <f t="shared" si="6"/>
        <v/>
      </c>
      <c r="AK41" s="5" t="str">
        <f t="shared" si="7"/>
        <v/>
      </c>
      <c r="AL41" s="1" t="str">
        <f>IF(F41="女",data_kyogisha!A32,"")</f>
        <v/>
      </c>
      <c r="AM41" s="1">
        <f t="shared" si="16"/>
        <v>0</v>
      </c>
      <c r="AN41" s="1">
        <f t="shared" si="10"/>
        <v>0</v>
      </c>
      <c r="AO41" s="1">
        <f t="shared" si="11"/>
        <v>0</v>
      </c>
      <c r="AP41" s="1">
        <f t="shared" si="12"/>
        <v>0</v>
      </c>
      <c r="AQ41" s="1">
        <f t="shared" si="17"/>
        <v>0</v>
      </c>
      <c r="AR41" s="1">
        <f t="shared" si="13"/>
        <v>0</v>
      </c>
      <c r="AS41" s="1">
        <f t="shared" si="14"/>
        <v>0</v>
      </c>
      <c r="AT41" s="1">
        <f t="shared" si="15"/>
        <v>0</v>
      </c>
    </row>
    <row r="42" spans="1:46">
      <c r="A42" s="29">
        <v>32</v>
      </c>
      <c r="B42" s="209"/>
      <c r="C42" s="53" t="str">
        <f>IF(B42="","",VLOOKUP(B42,Sheet2!A:E,5,0))</f>
        <v/>
      </c>
      <c r="D42" s="53" t="str">
        <f>IF(B42="","",VLOOKUP(B42,Sheet2!A:F,6,0))</f>
        <v/>
      </c>
      <c r="E42" s="210"/>
      <c r="F42" s="53" t="str">
        <f>IF(B42="","",VLOOKUP(B42,Sheet2!A:L,7,0))</f>
        <v/>
      </c>
      <c r="G42" s="54" t="str">
        <f>IF(B42="","",VLOOKUP(B42,Sheet2!A:L,12,0))</f>
        <v/>
      </c>
      <c r="H42" s="55"/>
      <c r="I42" s="213"/>
      <c r="J42" s="161"/>
      <c r="K42" s="55"/>
      <c r="L42" s="213"/>
      <c r="M42" s="161"/>
      <c r="N42" s="55"/>
      <c r="O42" s="213"/>
      <c r="P42" s="164"/>
      <c r="Q42" s="342"/>
      <c r="R42" s="343"/>
      <c r="S42" s="338"/>
      <c r="T42" s="339"/>
      <c r="Y42" s="2"/>
      <c r="AA42" s="5" t="str">
        <f t="shared" si="8"/>
        <v/>
      </c>
      <c r="AB42" s="5" t="str">
        <f t="shared" si="0"/>
        <v/>
      </c>
      <c r="AC42" s="5" t="str">
        <f t="shared" si="1"/>
        <v/>
      </c>
      <c r="AD42" s="5" t="str">
        <f t="shared" si="2"/>
        <v/>
      </c>
      <c r="AE42" s="5" t="str">
        <f t="shared" si="3"/>
        <v/>
      </c>
      <c r="AF42" s="9" t="str">
        <f>IF(F42="男",data_kyogisha!A33,"")</f>
        <v/>
      </c>
      <c r="AG42" s="5" t="str">
        <f t="shared" si="9"/>
        <v/>
      </c>
      <c r="AH42" s="5" t="str">
        <f t="shared" si="4"/>
        <v/>
      </c>
      <c r="AI42" s="5" t="str">
        <f t="shared" si="5"/>
        <v/>
      </c>
      <c r="AJ42" s="5" t="str">
        <f t="shared" si="6"/>
        <v/>
      </c>
      <c r="AK42" s="5" t="str">
        <f t="shared" si="7"/>
        <v/>
      </c>
      <c r="AL42" s="1" t="str">
        <f>IF(F42="女",data_kyogisha!A33,"")</f>
        <v/>
      </c>
      <c r="AM42" s="1">
        <f t="shared" si="16"/>
        <v>0</v>
      </c>
      <c r="AN42" s="1">
        <f t="shared" si="10"/>
        <v>0</v>
      </c>
      <c r="AO42" s="1">
        <f t="shared" si="11"/>
        <v>0</v>
      </c>
      <c r="AP42" s="1">
        <f t="shared" si="12"/>
        <v>0</v>
      </c>
      <c r="AQ42" s="1">
        <f t="shared" si="17"/>
        <v>0</v>
      </c>
      <c r="AR42" s="1">
        <f t="shared" si="13"/>
        <v>0</v>
      </c>
      <c r="AS42" s="1">
        <f t="shared" si="14"/>
        <v>0</v>
      </c>
      <c r="AT42" s="1">
        <f t="shared" si="15"/>
        <v>0</v>
      </c>
    </row>
    <row r="43" spans="1:46">
      <c r="A43" s="29">
        <v>33</v>
      </c>
      <c r="B43" s="209"/>
      <c r="C43" s="53" t="str">
        <f>IF(B43="","",VLOOKUP(B43,Sheet2!A:E,5,0))</f>
        <v/>
      </c>
      <c r="D43" s="53" t="str">
        <f>IF(B43="","",VLOOKUP(B43,Sheet2!A:F,6,0))</f>
        <v/>
      </c>
      <c r="E43" s="210"/>
      <c r="F43" s="53" t="str">
        <f>IF(B43="","",VLOOKUP(B43,Sheet2!A:L,7,0))</f>
        <v/>
      </c>
      <c r="G43" s="54" t="str">
        <f>IF(B43="","",VLOOKUP(B43,Sheet2!A:L,12,0))</f>
        <v/>
      </c>
      <c r="H43" s="55"/>
      <c r="I43" s="213"/>
      <c r="J43" s="161"/>
      <c r="K43" s="55"/>
      <c r="L43" s="213"/>
      <c r="M43" s="161"/>
      <c r="N43" s="55"/>
      <c r="O43" s="213"/>
      <c r="P43" s="164"/>
      <c r="Q43" s="342"/>
      <c r="R43" s="343"/>
      <c r="S43" s="338"/>
      <c r="T43" s="339"/>
      <c r="Y43" s="2"/>
      <c r="AA43" s="5" t="str">
        <f t="shared" si="8"/>
        <v/>
      </c>
      <c r="AB43" s="5" t="str">
        <f t="shared" ref="AB43:AB75" si="18">IF(F43="男",C43,"")</f>
        <v/>
      </c>
      <c r="AC43" s="5" t="str">
        <f t="shared" ref="AC43:AC75" si="19">IF(F43="男",D43,"")</f>
        <v/>
      </c>
      <c r="AD43" s="5" t="str">
        <f t="shared" ref="AD43:AD75" si="20">IF(F43="男",F43,"")</f>
        <v/>
      </c>
      <c r="AE43" s="5" t="str">
        <f t="shared" ref="AE43:AE75" si="21">IF(F43="男",IF(G43="","",G43),"")</f>
        <v/>
      </c>
      <c r="AF43" s="9" t="str">
        <f>IF(F43="男",data_kyogisha!A34,"")</f>
        <v/>
      </c>
      <c r="AG43" s="5" t="str">
        <f t="shared" si="9"/>
        <v/>
      </c>
      <c r="AH43" s="5" t="str">
        <f t="shared" ref="AH43:AH74" si="22">IF(F43="女",C43,"")</f>
        <v/>
      </c>
      <c r="AI43" s="5" t="str">
        <f t="shared" ref="AI43:AI75" si="23">IF(F43="女",D43,"")</f>
        <v/>
      </c>
      <c r="AJ43" s="5" t="str">
        <f t="shared" ref="AJ43:AJ74" si="24">IF(F43="女",F43,"")</f>
        <v/>
      </c>
      <c r="AK43" s="5" t="str">
        <f t="shared" ref="AK43:AK75" si="25">IF(F43="女",IF(G43="","",G43),"")</f>
        <v/>
      </c>
      <c r="AL43" s="1" t="str">
        <f>IF(F43="女",data_kyogisha!A34,"")</f>
        <v/>
      </c>
      <c r="AM43" s="1">
        <f t="shared" si="16"/>
        <v>0</v>
      </c>
      <c r="AN43" s="1">
        <f t="shared" si="10"/>
        <v>0</v>
      </c>
      <c r="AO43" s="1">
        <f t="shared" si="11"/>
        <v>0</v>
      </c>
      <c r="AP43" s="1">
        <f t="shared" si="12"/>
        <v>0</v>
      </c>
      <c r="AQ43" s="1">
        <f t="shared" si="17"/>
        <v>0</v>
      </c>
      <c r="AR43" s="1">
        <f t="shared" si="13"/>
        <v>0</v>
      </c>
      <c r="AS43" s="1">
        <f t="shared" si="14"/>
        <v>0</v>
      </c>
      <c r="AT43" s="1">
        <f t="shared" si="15"/>
        <v>0</v>
      </c>
    </row>
    <row r="44" spans="1:46">
      <c r="A44" s="29">
        <v>34</v>
      </c>
      <c r="B44" s="209"/>
      <c r="C44" s="53" t="str">
        <f>IF(B44="","",VLOOKUP(B44,Sheet2!A:E,5,0))</f>
        <v/>
      </c>
      <c r="D44" s="53" t="str">
        <f>IF(B44="","",VLOOKUP(B44,Sheet2!A:F,6,0))</f>
        <v/>
      </c>
      <c r="E44" s="210"/>
      <c r="F44" s="53" t="str">
        <f>IF(B44="","",VLOOKUP(B44,Sheet2!A:L,7,0))</f>
        <v/>
      </c>
      <c r="G44" s="54" t="str">
        <f>IF(B44="","",VLOOKUP(B44,Sheet2!A:L,12,0))</f>
        <v/>
      </c>
      <c r="H44" s="55"/>
      <c r="I44" s="213"/>
      <c r="J44" s="161"/>
      <c r="K44" s="55"/>
      <c r="L44" s="213"/>
      <c r="M44" s="161"/>
      <c r="N44" s="55"/>
      <c r="O44" s="213"/>
      <c r="P44" s="164"/>
      <c r="Q44" s="342"/>
      <c r="R44" s="343"/>
      <c r="S44" s="338"/>
      <c r="T44" s="339"/>
      <c r="Y44" s="2"/>
      <c r="AA44" s="5" t="str">
        <f t="shared" si="8"/>
        <v/>
      </c>
      <c r="AB44" s="5" t="str">
        <f t="shared" si="18"/>
        <v/>
      </c>
      <c r="AC44" s="5" t="str">
        <f t="shared" si="19"/>
        <v/>
      </c>
      <c r="AD44" s="5" t="str">
        <f t="shared" si="20"/>
        <v/>
      </c>
      <c r="AE44" s="5" t="str">
        <f t="shared" si="21"/>
        <v/>
      </c>
      <c r="AF44" s="9" t="str">
        <f>IF(F44="男",data_kyogisha!A35,"")</f>
        <v/>
      </c>
      <c r="AG44" s="5" t="str">
        <f t="shared" si="9"/>
        <v/>
      </c>
      <c r="AH44" s="5" t="str">
        <f t="shared" si="22"/>
        <v/>
      </c>
      <c r="AI44" s="5" t="str">
        <f t="shared" si="23"/>
        <v/>
      </c>
      <c r="AJ44" s="5" t="str">
        <f t="shared" si="24"/>
        <v/>
      </c>
      <c r="AK44" s="5" t="str">
        <f t="shared" si="25"/>
        <v/>
      </c>
      <c r="AL44" s="1" t="str">
        <f>IF(F44="女",data_kyogisha!A35,"")</f>
        <v/>
      </c>
      <c r="AM44" s="1">
        <f t="shared" si="16"/>
        <v>0</v>
      </c>
      <c r="AN44" s="1">
        <f t="shared" si="10"/>
        <v>0</v>
      </c>
      <c r="AO44" s="1">
        <f t="shared" ref="AO44:AO75" si="26">IF(AND(F44="男",S44="○"),AO43+1,AO43)</f>
        <v>0</v>
      </c>
      <c r="AP44" s="1">
        <f t="shared" si="12"/>
        <v>0</v>
      </c>
      <c r="AQ44" s="1">
        <f t="shared" si="17"/>
        <v>0</v>
      </c>
      <c r="AR44" s="1">
        <f t="shared" si="13"/>
        <v>0</v>
      </c>
      <c r="AS44" s="1">
        <f t="shared" ref="AS44:AS75" si="27">IF(AND(F44="女",S44="○"),AS43+1,AS43)</f>
        <v>0</v>
      </c>
      <c r="AT44" s="1">
        <f t="shared" si="15"/>
        <v>0</v>
      </c>
    </row>
    <row r="45" spans="1:46">
      <c r="A45" s="29">
        <v>35</v>
      </c>
      <c r="B45" s="209"/>
      <c r="C45" s="53" t="str">
        <f>IF(B45="","",VLOOKUP(B45,Sheet2!A:E,5,0))</f>
        <v/>
      </c>
      <c r="D45" s="53" t="str">
        <f>IF(B45="","",VLOOKUP(B45,Sheet2!A:F,6,0))</f>
        <v/>
      </c>
      <c r="E45" s="210"/>
      <c r="F45" s="53" t="str">
        <f>IF(B45="","",VLOOKUP(B45,Sheet2!A:L,7,0))</f>
        <v/>
      </c>
      <c r="G45" s="54" t="str">
        <f>IF(B45="","",VLOOKUP(B45,Sheet2!A:L,12,0))</f>
        <v/>
      </c>
      <c r="H45" s="55"/>
      <c r="I45" s="213"/>
      <c r="J45" s="161"/>
      <c r="K45" s="55"/>
      <c r="L45" s="213"/>
      <c r="M45" s="161"/>
      <c r="N45" s="55"/>
      <c r="O45" s="213"/>
      <c r="P45" s="164"/>
      <c r="Q45" s="342"/>
      <c r="R45" s="343"/>
      <c r="S45" s="338"/>
      <c r="T45" s="339"/>
      <c r="Y45" s="2"/>
      <c r="AA45" s="5" t="str">
        <f t="shared" si="8"/>
        <v/>
      </c>
      <c r="AB45" s="5" t="str">
        <f t="shared" si="18"/>
        <v/>
      </c>
      <c r="AC45" s="5" t="str">
        <f t="shared" si="19"/>
        <v/>
      </c>
      <c r="AD45" s="5" t="str">
        <f t="shared" si="20"/>
        <v/>
      </c>
      <c r="AE45" s="5" t="str">
        <f t="shared" si="21"/>
        <v/>
      </c>
      <c r="AF45" s="9" t="str">
        <f>IF(F45="男",data_kyogisha!A36,"")</f>
        <v/>
      </c>
      <c r="AG45" s="5" t="str">
        <f t="shared" si="9"/>
        <v/>
      </c>
      <c r="AH45" s="5" t="str">
        <f t="shared" si="22"/>
        <v/>
      </c>
      <c r="AI45" s="5" t="str">
        <f t="shared" si="23"/>
        <v/>
      </c>
      <c r="AJ45" s="5" t="str">
        <f t="shared" si="24"/>
        <v/>
      </c>
      <c r="AK45" s="5" t="str">
        <f t="shared" si="25"/>
        <v/>
      </c>
      <c r="AL45" s="1" t="str">
        <f>IF(F45="女",data_kyogisha!A36,"")</f>
        <v/>
      </c>
      <c r="AM45" s="1">
        <f t="shared" si="16"/>
        <v>0</v>
      </c>
      <c r="AN45" s="1">
        <f t="shared" si="10"/>
        <v>0</v>
      </c>
      <c r="AO45" s="1">
        <f t="shared" si="26"/>
        <v>0</v>
      </c>
      <c r="AP45" s="1">
        <f t="shared" si="12"/>
        <v>0</v>
      </c>
      <c r="AQ45" s="1">
        <f t="shared" si="17"/>
        <v>0</v>
      </c>
      <c r="AR45" s="1">
        <f t="shared" si="13"/>
        <v>0</v>
      </c>
      <c r="AS45" s="1">
        <f t="shared" si="27"/>
        <v>0</v>
      </c>
      <c r="AT45" s="1">
        <f t="shared" si="15"/>
        <v>0</v>
      </c>
    </row>
    <row r="46" spans="1:46">
      <c r="A46" s="29">
        <v>36</v>
      </c>
      <c r="B46" s="209"/>
      <c r="C46" s="53" t="str">
        <f>IF(B46="","",VLOOKUP(B46,Sheet2!A:E,5,0))</f>
        <v/>
      </c>
      <c r="D46" s="53" t="str">
        <f>IF(B46="","",VLOOKUP(B46,Sheet2!A:F,6,0))</f>
        <v/>
      </c>
      <c r="E46" s="210"/>
      <c r="F46" s="53" t="str">
        <f>IF(B46="","",VLOOKUP(B46,Sheet2!A:L,7,0))</f>
        <v/>
      </c>
      <c r="G46" s="54" t="str">
        <f>IF(B46="","",VLOOKUP(B46,Sheet2!A:L,12,0))</f>
        <v/>
      </c>
      <c r="H46" s="55"/>
      <c r="I46" s="213"/>
      <c r="J46" s="161"/>
      <c r="K46" s="55"/>
      <c r="L46" s="213"/>
      <c r="M46" s="161"/>
      <c r="N46" s="55"/>
      <c r="O46" s="213"/>
      <c r="P46" s="164"/>
      <c r="Q46" s="342"/>
      <c r="R46" s="343"/>
      <c r="S46" s="338"/>
      <c r="T46" s="339"/>
      <c r="Y46" s="2"/>
      <c r="AA46" s="5" t="str">
        <f t="shared" si="8"/>
        <v/>
      </c>
      <c r="AB46" s="5" t="str">
        <f t="shared" si="18"/>
        <v/>
      </c>
      <c r="AC46" s="5" t="str">
        <f t="shared" si="19"/>
        <v/>
      </c>
      <c r="AD46" s="5" t="str">
        <f t="shared" si="20"/>
        <v/>
      </c>
      <c r="AE46" s="5" t="str">
        <f t="shared" si="21"/>
        <v/>
      </c>
      <c r="AF46" s="9" t="str">
        <f>IF(F46="男",data_kyogisha!A37,"")</f>
        <v/>
      </c>
      <c r="AG46" s="5" t="str">
        <f t="shared" si="9"/>
        <v/>
      </c>
      <c r="AH46" s="5" t="str">
        <f t="shared" si="22"/>
        <v/>
      </c>
      <c r="AI46" s="5" t="str">
        <f t="shared" si="23"/>
        <v/>
      </c>
      <c r="AJ46" s="5" t="str">
        <f t="shared" si="24"/>
        <v/>
      </c>
      <c r="AK46" s="5" t="str">
        <f t="shared" si="25"/>
        <v/>
      </c>
      <c r="AL46" s="1" t="str">
        <f>IF(F46="女",data_kyogisha!A37,"")</f>
        <v/>
      </c>
      <c r="AM46" s="1">
        <f t="shared" si="16"/>
        <v>0</v>
      </c>
      <c r="AN46" s="1">
        <f t="shared" si="10"/>
        <v>0</v>
      </c>
      <c r="AO46" s="1">
        <f t="shared" si="26"/>
        <v>0</v>
      </c>
      <c r="AP46" s="1">
        <f t="shared" si="12"/>
        <v>0</v>
      </c>
      <c r="AQ46" s="1">
        <f t="shared" si="17"/>
        <v>0</v>
      </c>
      <c r="AR46" s="1">
        <f t="shared" si="13"/>
        <v>0</v>
      </c>
      <c r="AS46" s="1">
        <f t="shared" si="27"/>
        <v>0</v>
      </c>
      <c r="AT46" s="1">
        <f t="shared" si="15"/>
        <v>0</v>
      </c>
    </row>
    <row r="47" spans="1:46">
      <c r="A47" s="29">
        <v>37</v>
      </c>
      <c r="B47" s="209"/>
      <c r="C47" s="53" t="str">
        <f>IF(B47="","",VLOOKUP(B47,Sheet2!A:E,5,0))</f>
        <v/>
      </c>
      <c r="D47" s="53" t="str">
        <f>IF(B47="","",VLOOKUP(B47,Sheet2!A:F,6,0))</f>
        <v/>
      </c>
      <c r="E47" s="210"/>
      <c r="F47" s="53" t="str">
        <f>IF(B47="","",VLOOKUP(B47,Sheet2!A:L,7,0))</f>
        <v/>
      </c>
      <c r="G47" s="54" t="str">
        <f>IF(B47="","",VLOOKUP(B47,Sheet2!A:L,12,0))</f>
        <v/>
      </c>
      <c r="H47" s="55"/>
      <c r="I47" s="213"/>
      <c r="J47" s="161"/>
      <c r="K47" s="55"/>
      <c r="L47" s="213"/>
      <c r="M47" s="161"/>
      <c r="N47" s="55"/>
      <c r="O47" s="213"/>
      <c r="P47" s="164"/>
      <c r="Q47" s="342"/>
      <c r="R47" s="343"/>
      <c r="S47" s="338"/>
      <c r="T47" s="339"/>
      <c r="Y47" s="2"/>
      <c r="AA47" s="5" t="str">
        <f t="shared" si="8"/>
        <v/>
      </c>
      <c r="AB47" s="5" t="str">
        <f t="shared" si="18"/>
        <v/>
      </c>
      <c r="AC47" s="5" t="str">
        <f t="shared" si="19"/>
        <v/>
      </c>
      <c r="AD47" s="5" t="str">
        <f t="shared" si="20"/>
        <v/>
      </c>
      <c r="AE47" s="5" t="str">
        <f t="shared" si="21"/>
        <v/>
      </c>
      <c r="AF47" s="9" t="str">
        <f>IF(F47="男",data_kyogisha!A38,"")</f>
        <v/>
      </c>
      <c r="AG47" s="5" t="str">
        <f t="shared" si="9"/>
        <v/>
      </c>
      <c r="AH47" s="5" t="str">
        <f t="shared" si="22"/>
        <v/>
      </c>
      <c r="AI47" s="5" t="str">
        <f t="shared" si="23"/>
        <v/>
      </c>
      <c r="AJ47" s="5" t="str">
        <f t="shared" si="24"/>
        <v/>
      </c>
      <c r="AK47" s="5" t="str">
        <f t="shared" si="25"/>
        <v/>
      </c>
      <c r="AL47" s="1" t="str">
        <f>IF(F47="女",data_kyogisha!A38,"")</f>
        <v/>
      </c>
      <c r="AM47" s="1">
        <f t="shared" si="16"/>
        <v>0</v>
      </c>
      <c r="AN47" s="1">
        <f t="shared" si="10"/>
        <v>0</v>
      </c>
      <c r="AO47" s="1">
        <f t="shared" si="26"/>
        <v>0</v>
      </c>
      <c r="AP47" s="1">
        <f t="shared" si="12"/>
        <v>0</v>
      </c>
      <c r="AQ47" s="1">
        <f t="shared" si="17"/>
        <v>0</v>
      </c>
      <c r="AR47" s="1">
        <f t="shared" si="13"/>
        <v>0</v>
      </c>
      <c r="AS47" s="1">
        <f t="shared" si="27"/>
        <v>0</v>
      </c>
      <c r="AT47" s="1">
        <f t="shared" si="15"/>
        <v>0</v>
      </c>
    </row>
    <row r="48" spans="1:46">
      <c r="A48" s="29">
        <v>38</v>
      </c>
      <c r="B48" s="209"/>
      <c r="C48" s="53" t="str">
        <f>IF(B48="","",VLOOKUP(B48,Sheet2!A:E,5,0))</f>
        <v/>
      </c>
      <c r="D48" s="53" t="str">
        <f>IF(B48="","",VLOOKUP(B48,Sheet2!A:F,6,0))</f>
        <v/>
      </c>
      <c r="E48" s="210"/>
      <c r="F48" s="53" t="str">
        <f>IF(B48="","",VLOOKUP(B48,Sheet2!A:L,7,0))</f>
        <v/>
      </c>
      <c r="G48" s="54" t="str">
        <f>IF(B48="","",VLOOKUP(B48,Sheet2!A:L,12,0))</f>
        <v/>
      </c>
      <c r="H48" s="55"/>
      <c r="I48" s="213"/>
      <c r="J48" s="161"/>
      <c r="K48" s="55"/>
      <c r="L48" s="213"/>
      <c r="M48" s="161"/>
      <c r="N48" s="55"/>
      <c r="O48" s="213"/>
      <c r="P48" s="164"/>
      <c r="Q48" s="342"/>
      <c r="R48" s="343"/>
      <c r="S48" s="338"/>
      <c r="T48" s="339"/>
      <c r="Y48" s="2"/>
      <c r="AA48" s="5" t="str">
        <f t="shared" si="8"/>
        <v/>
      </c>
      <c r="AB48" s="5" t="str">
        <f t="shared" si="18"/>
        <v/>
      </c>
      <c r="AC48" s="5" t="str">
        <f t="shared" si="19"/>
        <v/>
      </c>
      <c r="AD48" s="5" t="str">
        <f t="shared" si="20"/>
        <v/>
      </c>
      <c r="AE48" s="5" t="str">
        <f t="shared" si="21"/>
        <v/>
      </c>
      <c r="AF48" s="9" t="str">
        <f>IF(F48="男",data_kyogisha!A39,"")</f>
        <v/>
      </c>
      <c r="AG48" s="5" t="str">
        <f t="shared" si="9"/>
        <v/>
      </c>
      <c r="AH48" s="5" t="str">
        <f t="shared" si="22"/>
        <v/>
      </c>
      <c r="AI48" s="5" t="str">
        <f t="shared" si="23"/>
        <v/>
      </c>
      <c r="AJ48" s="5" t="str">
        <f t="shared" si="24"/>
        <v/>
      </c>
      <c r="AK48" s="5" t="str">
        <f t="shared" si="25"/>
        <v/>
      </c>
      <c r="AL48" s="1" t="str">
        <f>IF(F48="女",data_kyogisha!A39,"")</f>
        <v/>
      </c>
      <c r="AM48" s="1">
        <f t="shared" si="16"/>
        <v>0</v>
      </c>
      <c r="AN48" s="1">
        <f t="shared" si="10"/>
        <v>0</v>
      </c>
      <c r="AO48" s="1">
        <f t="shared" si="26"/>
        <v>0</v>
      </c>
      <c r="AP48" s="1">
        <f t="shared" si="12"/>
        <v>0</v>
      </c>
      <c r="AQ48" s="1">
        <f t="shared" si="17"/>
        <v>0</v>
      </c>
      <c r="AR48" s="1">
        <f t="shared" si="13"/>
        <v>0</v>
      </c>
      <c r="AS48" s="1">
        <f t="shared" si="27"/>
        <v>0</v>
      </c>
      <c r="AT48" s="1">
        <f t="shared" si="15"/>
        <v>0</v>
      </c>
    </row>
    <row r="49" spans="1:46">
      <c r="A49" s="29">
        <v>39</v>
      </c>
      <c r="B49" s="209"/>
      <c r="C49" s="53" t="str">
        <f>IF(B49="","",VLOOKUP(B49,Sheet2!A:E,5,0))</f>
        <v/>
      </c>
      <c r="D49" s="53" t="str">
        <f>IF(B49="","",VLOOKUP(B49,Sheet2!A:F,6,0))</f>
        <v/>
      </c>
      <c r="E49" s="210"/>
      <c r="F49" s="53" t="str">
        <f>IF(B49="","",VLOOKUP(B49,Sheet2!A:L,7,0))</f>
        <v/>
      </c>
      <c r="G49" s="54" t="str">
        <f>IF(B49="","",VLOOKUP(B49,Sheet2!A:L,12,0))</f>
        <v/>
      </c>
      <c r="H49" s="55"/>
      <c r="I49" s="213"/>
      <c r="J49" s="161"/>
      <c r="K49" s="55"/>
      <c r="L49" s="213"/>
      <c r="M49" s="161"/>
      <c r="N49" s="55"/>
      <c r="O49" s="213"/>
      <c r="P49" s="164"/>
      <c r="Q49" s="342"/>
      <c r="R49" s="343"/>
      <c r="S49" s="338"/>
      <c r="T49" s="339"/>
      <c r="Y49" s="2"/>
      <c r="AA49" s="5" t="str">
        <f t="shared" si="8"/>
        <v/>
      </c>
      <c r="AB49" s="5" t="str">
        <f t="shared" si="18"/>
        <v/>
      </c>
      <c r="AC49" s="5" t="str">
        <f t="shared" si="19"/>
        <v/>
      </c>
      <c r="AD49" s="5" t="str">
        <f t="shared" si="20"/>
        <v/>
      </c>
      <c r="AE49" s="5" t="str">
        <f t="shared" si="21"/>
        <v/>
      </c>
      <c r="AF49" s="9" t="str">
        <f>IF(F49="男",data_kyogisha!A40,"")</f>
        <v/>
      </c>
      <c r="AG49" s="5" t="str">
        <f t="shared" si="9"/>
        <v/>
      </c>
      <c r="AH49" s="5" t="str">
        <f t="shared" si="22"/>
        <v/>
      </c>
      <c r="AI49" s="5" t="str">
        <f t="shared" si="23"/>
        <v/>
      </c>
      <c r="AJ49" s="5" t="str">
        <f t="shared" si="24"/>
        <v/>
      </c>
      <c r="AK49" s="5" t="str">
        <f t="shared" si="25"/>
        <v/>
      </c>
      <c r="AL49" s="1" t="str">
        <f>IF(F49="女",data_kyogisha!A40,"")</f>
        <v/>
      </c>
      <c r="AM49" s="1">
        <f t="shared" si="16"/>
        <v>0</v>
      </c>
      <c r="AN49" s="1">
        <f t="shared" si="10"/>
        <v>0</v>
      </c>
      <c r="AO49" s="1">
        <f t="shared" si="26"/>
        <v>0</v>
      </c>
      <c r="AP49" s="1">
        <f t="shared" si="12"/>
        <v>0</v>
      </c>
      <c r="AQ49" s="1">
        <f t="shared" si="17"/>
        <v>0</v>
      </c>
      <c r="AR49" s="1">
        <f t="shared" si="13"/>
        <v>0</v>
      </c>
      <c r="AS49" s="1">
        <f t="shared" si="27"/>
        <v>0</v>
      </c>
      <c r="AT49" s="1">
        <f t="shared" si="15"/>
        <v>0</v>
      </c>
    </row>
    <row r="50" spans="1:46">
      <c r="A50" s="29">
        <v>40</v>
      </c>
      <c r="B50" s="209"/>
      <c r="C50" s="53" t="str">
        <f>IF(B50="","",VLOOKUP(B50,Sheet2!A:E,5,0))</f>
        <v/>
      </c>
      <c r="D50" s="53" t="str">
        <f>IF(B50="","",VLOOKUP(B50,Sheet2!A:F,6,0))</f>
        <v/>
      </c>
      <c r="E50" s="210"/>
      <c r="F50" s="53" t="str">
        <f>IF(B50="","",VLOOKUP(B50,Sheet2!A:L,7,0))</f>
        <v/>
      </c>
      <c r="G50" s="54" t="str">
        <f>IF(B50="","",VLOOKUP(B50,Sheet2!A:L,12,0))</f>
        <v/>
      </c>
      <c r="H50" s="55"/>
      <c r="I50" s="213"/>
      <c r="J50" s="161"/>
      <c r="K50" s="55"/>
      <c r="L50" s="213"/>
      <c r="M50" s="161"/>
      <c r="N50" s="55"/>
      <c r="O50" s="213"/>
      <c r="P50" s="164"/>
      <c r="Q50" s="342"/>
      <c r="R50" s="343"/>
      <c r="S50" s="338"/>
      <c r="T50" s="339"/>
      <c r="Y50" s="2"/>
      <c r="AA50" s="5" t="str">
        <f t="shared" si="8"/>
        <v/>
      </c>
      <c r="AB50" s="5" t="str">
        <f t="shared" si="18"/>
        <v/>
      </c>
      <c r="AC50" s="5" t="str">
        <f t="shared" si="19"/>
        <v/>
      </c>
      <c r="AD50" s="5" t="str">
        <f t="shared" si="20"/>
        <v/>
      </c>
      <c r="AE50" s="5" t="str">
        <f t="shared" si="21"/>
        <v/>
      </c>
      <c r="AF50" s="9" t="str">
        <f>IF(F50="男",data_kyogisha!A41,"")</f>
        <v/>
      </c>
      <c r="AG50" s="5" t="str">
        <f t="shared" si="9"/>
        <v/>
      </c>
      <c r="AH50" s="5" t="str">
        <f t="shared" si="22"/>
        <v/>
      </c>
      <c r="AI50" s="5" t="str">
        <f t="shared" si="23"/>
        <v/>
      </c>
      <c r="AJ50" s="5" t="str">
        <f t="shared" si="24"/>
        <v/>
      </c>
      <c r="AK50" s="5" t="str">
        <f t="shared" si="25"/>
        <v/>
      </c>
      <c r="AL50" s="1" t="str">
        <f>IF(F50="女",data_kyogisha!A41,"")</f>
        <v/>
      </c>
      <c r="AM50" s="1">
        <f t="shared" si="16"/>
        <v>0</v>
      </c>
      <c r="AN50" s="1">
        <f t="shared" si="10"/>
        <v>0</v>
      </c>
      <c r="AO50" s="1">
        <f t="shared" si="26"/>
        <v>0</v>
      </c>
      <c r="AP50" s="1">
        <f t="shared" si="12"/>
        <v>0</v>
      </c>
      <c r="AQ50" s="1">
        <f t="shared" si="17"/>
        <v>0</v>
      </c>
      <c r="AR50" s="1">
        <f t="shared" si="13"/>
        <v>0</v>
      </c>
      <c r="AS50" s="1">
        <f t="shared" si="27"/>
        <v>0</v>
      </c>
      <c r="AT50" s="1">
        <f t="shared" si="15"/>
        <v>0</v>
      </c>
    </row>
    <row r="51" spans="1:46">
      <c r="A51" s="29">
        <v>41</v>
      </c>
      <c r="B51" s="209"/>
      <c r="C51" s="53" t="str">
        <f>IF(B51="","",VLOOKUP(B51,Sheet2!A:E,5,0))</f>
        <v/>
      </c>
      <c r="D51" s="53" t="str">
        <f>IF(B51="","",VLOOKUP(B51,Sheet2!A:F,6,0))</f>
        <v/>
      </c>
      <c r="E51" s="210"/>
      <c r="F51" s="53" t="str">
        <f>IF(B51="","",VLOOKUP(B51,Sheet2!A:L,7,0))</f>
        <v/>
      </c>
      <c r="G51" s="54" t="str">
        <f>IF(B51="","",VLOOKUP(B51,Sheet2!A:L,12,0))</f>
        <v/>
      </c>
      <c r="H51" s="55"/>
      <c r="I51" s="213"/>
      <c r="J51" s="161"/>
      <c r="K51" s="55"/>
      <c r="L51" s="213"/>
      <c r="M51" s="161"/>
      <c r="N51" s="55"/>
      <c r="O51" s="213"/>
      <c r="P51" s="164"/>
      <c r="Q51" s="342"/>
      <c r="R51" s="343"/>
      <c r="S51" s="338"/>
      <c r="T51" s="339"/>
      <c r="Y51" s="2"/>
      <c r="AA51" s="5" t="str">
        <f t="shared" si="8"/>
        <v/>
      </c>
      <c r="AB51" s="5" t="str">
        <f t="shared" si="18"/>
        <v/>
      </c>
      <c r="AC51" s="5" t="str">
        <f t="shared" si="19"/>
        <v/>
      </c>
      <c r="AD51" s="5" t="str">
        <f t="shared" si="20"/>
        <v/>
      </c>
      <c r="AE51" s="5" t="str">
        <f t="shared" si="21"/>
        <v/>
      </c>
      <c r="AF51" s="9" t="str">
        <f>IF(F51="男",data_kyogisha!A42,"")</f>
        <v/>
      </c>
      <c r="AG51" s="5" t="str">
        <f t="shared" si="9"/>
        <v/>
      </c>
      <c r="AH51" s="5" t="str">
        <f t="shared" si="22"/>
        <v/>
      </c>
      <c r="AI51" s="5" t="str">
        <f t="shared" si="23"/>
        <v/>
      </c>
      <c r="AJ51" s="5" t="str">
        <f t="shared" si="24"/>
        <v/>
      </c>
      <c r="AK51" s="5" t="str">
        <f t="shared" si="25"/>
        <v/>
      </c>
      <c r="AL51" s="1" t="str">
        <f>IF(F51="女",data_kyogisha!A42,"")</f>
        <v/>
      </c>
      <c r="AM51" s="1">
        <f t="shared" si="16"/>
        <v>0</v>
      </c>
      <c r="AN51" s="1">
        <f t="shared" si="10"/>
        <v>0</v>
      </c>
      <c r="AO51" s="1">
        <f t="shared" si="26"/>
        <v>0</v>
      </c>
      <c r="AP51" s="1">
        <f t="shared" si="12"/>
        <v>0</v>
      </c>
      <c r="AQ51" s="1">
        <f t="shared" si="17"/>
        <v>0</v>
      </c>
      <c r="AR51" s="1">
        <f t="shared" si="13"/>
        <v>0</v>
      </c>
      <c r="AS51" s="1">
        <f t="shared" si="27"/>
        <v>0</v>
      </c>
      <c r="AT51" s="1">
        <f t="shared" si="15"/>
        <v>0</v>
      </c>
    </row>
    <row r="52" spans="1:46">
      <c r="A52" s="29">
        <v>42</v>
      </c>
      <c r="B52" s="209"/>
      <c r="C52" s="53" t="str">
        <f>IF(B52="","",VLOOKUP(B52,Sheet2!A:E,5,0))</f>
        <v/>
      </c>
      <c r="D52" s="53" t="str">
        <f>IF(B52="","",VLOOKUP(B52,Sheet2!A:F,6,0))</f>
        <v/>
      </c>
      <c r="E52" s="210"/>
      <c r="F52" s="53" t="str">
        <f>IF(B52="","",VLOOKUP(B52,Sheet2!A:L,7,0))</f>
        <v/>
      </c>
      <c r="G52" s="54" t="str">
        <f>IF(B52="","",VLOOKUP(B52,Sheet2!A:L,12,0))</f>
        <v/>
      </c>
      <c r="H52" s="55"/>
      <c r="I52" s="213"/>
      <c r="J52" s="161"/>
      <c r="K52" s="55"/>
      <c r="L52" s="213"/>
      <c r="M52" s="161"/>
      <c r="N52" s="55"/>
      <c r="O52" s="213"/>
      <c r="P52" s="164"/>
      <c r="Q52" s="342"/>
      <c r="R52" s="343"/>
      <c r="S52" s="338"/>
      <c r="T52" s="339"/>
      <c r="AA52" s="5" t="str">
        <f t="shared" si="8"/>
        <v/>
      </c>
      <c r="AB52" s="5" t="str">
        <f t="shared" si="18"/>
        <v/>
      </c>
      <c r="AC52" s="5" t="str">
        <f t="shared" si="19"/>
        <v/>
      </c>
      <c r="AD52" s="5" t="str">
        <f t="shared" si="20"/>
        <v/>
      </c>
      <c r="AE52" s="5" t="str">
        <f t="shared" si="21"/>
        <v/>
      </c>
      <c r="AF52" s="9" t="str">
        <f>IF(F52="男",data_kyogisha!A43,"")</f>
        <v/>
      </c>
      <c r="AG52" s="5" t="str">
        <f t="shared" si="9"/>
        <v/>
      </c>
      <c r="AH52" s="5" t="str">
        <f t="shared" si="22"/>
        <v/>
      </c>
      <c r="AI52" s="5" t="str">
        <f t="shared" si="23"/>
        <v/>
      </c>
      <c r="AJ52" s="5" t="str">
        <f t="shared" si="24"/>
        <v/>
      </c>
      <c r="AK52" s="5" t="str">
        <f t="shared" si="25"/>
        <v/>
      </c>
      <c r="AL52" s="1" t="str">
        <f>IF(F52="女",data_kyogisha!A43,"")</f>
        <v/>
      </c>
      <c r="AM52" s="1">
        <f t="shared" si="16"/>
        <v>0</v>
      </c>
      <c r="AN52" s="1">
        <f t="shared" si="10"/>
        <v>0</v>
      </c>
      <c r="AO52" s="1">
        <f t="shared" si="26"/>
        <v>0</v>
      </c>
      <c r="AP52" s="1">
        <f t="shared" si="12"/>
        <v>0</v>
      </c>
      <c r="AQ52" s="1">
        <f t="shared" si="17"/>
        <v>0</v>
      </c>
      <c r="AR52" s="1">
        <f t="shared" si="13"/>
        <v>0</v>
      </c>
      <c r="AS52" s="1">
        <f t="shared" si="27"/>
        <v>0</v>
      </c>
      <c r="AT52" s="1">
        <f t="shared" si="15"/>
        <v>0</v>
      </c>
    </row>
    <row r="53" spans="1:46">
      <c r="A53" s="29">
        <v>43</v>
      </c>
      <c r="B53" s="209"/>
      <c r="C53" s="53" t="str">
        <f>IF(B53="","",VLOOKUP(B53,Sheet2!A:E,5,0))</f>
        <v/>
      </c>
      <c r="D53" s="53" t="str">
        <f>IF(B53="","",VLOOKUP(B53,Sheet2!A:F,6,0))</f>
        <v/>
      </c>
      <c r="E53" s="210"/>
      <c r="F53" s="53" t="str">
        <f>IF(B53="","",VLOOKUP(B53,Sheet2!A:L,7,0))</f>
        <v/>
      </c>
      <c r="G53" s="54" t="str">
        <f>IF(B53="","",VLOOKUP(B53,Sheet2!A:L,12,0))</f>
        <v/>
      </c>
      <c r="H53" s="55"/>
      <c r="I53" s="213"/>
      <c r="J53" s="161"/>
      <c r="K53" s="55"/>
      <c r="L53" s="213"/>
      <c r="M53" s="161"/>
      <c r="N53" s="55"/>
      <c r="O53" s="213"/>
      <c r="P53" s="164"/>
      <c r="Q53" s="342"/>
      <c r="R53" s="343"/>
      <c r="S53" s="338"/>
      <c r="T53" s="339"/>
      <c r="AA53" s="5" t="str">
        <f t="shared" si="8"/>
        <v/>
      </c>
      <c r="AB53" s="5" t="str">
        <f t="shared" si="18"/>
        <v/>
      </c>
      <c r="AC53" s="5" t="str">
        <f t="shared" si="19"/>
        <v/>
      </c>
      <c r="AD53" s="5" t="str">
        <f t="shared" si="20"/>
        <v/>
      </c>
      <c r="AE53" s="5" t="str">
        <f t="shared" si="21"/>
        <v/>
      </c>
      <c r="AF53" s="9" t="str">
        <f>IF(F53="男",data_kyogisha!A44,"")</f>
        <v/>
      </c>
      <c r="AG53" s="5" t="str">
        <f t="shared" si="9"/>
        <v/>
      </c>
      <c r="AH53" s="5" t="str">
        <f t="shared" si="22"/>
        <v/>
      </c>
      <c r="AI53" s="5" t="str">
        <f t="shared" si="23"/>
        <v/>
      </c>
      <c r="AJ53" s="5" t="str">
        <f t="shared" si="24"/>
        <v/>
      </c>
      <c r="AK53" s="5" t="str">
        <f t="shared" si="25"/>
        <v/>
      </c>
      <c r="AL53" s="1" t="str">
        <f>IF(F53="女",data_kyogisha!A44,"")</f>
        <v/>
      </c>
      <c r="AM53" s="1">
        <f t="shared" si="16"/>
        <v>0</v>
      </c>
      <c r="AN53" s="1">
        <f t="shared" si="10"/>
        <v>0</v>
      </c>
      <c r="AO53" s="1">
        <f t="shared" si="26"/>
        <v>0</v>
      </c>
      <c r="AP53" s="1">
        <f t="shared" si="12"/>
        <v>0</v>
      </c>
      <c r="AQ53" s="1">
        <f t="shared" si="17"/>
        <v>0</v>
      </c>
      <c r="AR53" s="1">
        <f t="shared" si="13"/>
        <v>0</v>
      </c>
      <c r="AS53" s="1">
        <f t="shared" si="27"/>
        <v>0</v>
      </c>
      <c r="AT53" s="1">
        <f t="shared" si="15"/>
        <v>0</v>
      </c>
    </row>
    <row r="54" spans="1:46">
      <c r="A54" s="29">
        <v>44</v>
      </c>
      <c r="B54" s="209"/>
      <c r="C54" s="53" t="str">
        <f>IF(B54="","",VLOOKUP(B54,Sheet2!A:E,5,0))</f>
        <v/>
      </c>
      <c r="D54" s="53" t="str">
        <f>IF(B54="","",VLOOKUP(B54,Sheet2!A:F,6,0))</f>
        <v/>
      </c>
      <c r="E54" s="210"/>
      <c r="F54" s="53" t="str">
        <f>IF(B54="","",VLOOKUP(B54,Sheet2!A:L,7,0))</f>
        <v/>
      </c>
      <c r="G54" s="54" t="str">
        <f>IF(B54="","",VLOOKUP(B54,Sheet2!A:L,12,0))</f>
        <v/>
      </c>
      <c r="H54" s="55"/>
      <c r="I54" s="213"/>
      <c r="J54" s="161"/>
      <c r="K54" s="55"/>
      <c r="L54" s="213"/>
      <c r="M54" s="161"/>
      <c r="N54" s="55"/>
      <c r="O54" s="213"/>
      <c r="P54" s="164"/>
      <c r="Q54" s="342"/>
      <c r="R54" s="343"/>
      <c r="S54" s="338"/>
      <c r="T54" s="339"/>
      <c r="AA54" s="5" t="str">
        <f t="shared" si="8"/>
        <v/>
      </c>
      <c r="AB54" s="5" t="str">
        <f t="shared" si="18"/>
        <v/>
      </c>
      <c r="AC54" s="5" t="str">
        <f t="shared" si="19"/>
        <v/>
      </c>
      <c r="AD54" s="5" t="str">
        <f t="shared" si="20"/>
        <v/>
      </c>
      <c r="AE54" s="5" t="str">
        <f t="shared" si="21"/>
        <v/>
      </c>
      <c r="AF54" s="9" t="str">
        <f>IF(F54="男",data_kyogisha!A45,"")</f>
        <v/>
      </c>
      <c r="AG54" s="5" t="str">
        <f t="shared" si="9"/>
        <v/>
      </c>
      <c r="AH54" s="5" t="str">
        <f t="shared" si="22"/>
        <v/>
      </c>
      <c r="AI54" s="5" t="str">
        <f t="shared" si="23"/>
        <v/>
      </c>
      <c r="AJ54" s="5" t="str">
        <f t="shared" si="24"/>
        <v/>
      </c>
      <c r="AK54" s="5" t="str">
        <f t="shared" si="25"/>
        <v/>
      </c>
      <c r="AL54" s="1" t="str">
        <f>IF(F54="女",data_kyogisha!A45,"")</f>
        <v/>
      </c>
      <c r="AM54" s="1">
        <f t="shared" si="16"/>
        <v>0</v>
      </c>
      <c r="AN54" s="1">
        <f t="shared" si="10"/>
        <v>0</v>
      </c>
      <c r="AO54" s="1">
        <f t="shared" si="26"/>
        <v>0</v>
      </c>
      <c r="AP54" s="1">
        <f t="shared" si="12"/>
        <v>0</v>
      </c>
      <c r="AQ54" s="1">
        <f t="shared" si="17"/>
        <v>0</v>
      </c>
      <c r="AR54" s="1">
        <f t="shared" si="13"/>
        <v>0</v>
      </c>
      <c r="AS54" s="1">
        <f t="shared" si="27"/>
        <v>0</v>
      </c>
      <c r="AT54" s="1">
        <f t="shared" si="15"/>
        <v>0</v>
      </c>
    </row>
    <row r="55" spans="1:46">
      <c r="A55" s="29">
        <v>45</v>
      </c>
      <c r="B55" s="209"/>
      <c r="C55" s="53" t="str">
        <f>IF(B55="","",VLOOKUP(B55,Sheet2!A:E,5,0))</f>
        <v/>
      </c>
      <c r="D55" s="53" t="str">
        <f>IF(B55="","",VLOOKUP(B55,Sheet2!A:F,6,0))</f>
        <v/>
      </c>
      <c r="E55" s="210"/>
      <c r="F55" s="53" t="str">
        <f>IF(B55="","",VLOOKUP(B55,Sheet2!A:L,7,0))</f>
        <v/>
      </c>
      <c r="G55" s="54" t="str">
        <f>IF(B55="","",VLOOKUP(B55,Sheet2!A:L,12,0))</f>
        <v/>
      </c>
      <c r="H55" s="55"/>
      <c r="I55" s="213"/>
      <c r="J55" s="161"/>
      <c r="K55" s="55"/>
      <c r="L55" s="213"/>
      <c r="M55" s="161"/>
      <c r="N55" s="55"/>
      <c r="O55" s="213"/>
      <c r="P55" s="164"/>
      <c r="Q55" s="342"/>
      <c r="R55" s="343"/>
      <c r="S55" s="338"/>
      <c r="T55" s="339"/>
      <c r="AA55" s="5" t="str">
        <f t="shared" si="8"/>
        <v/>
      </c>
      <c r="AB55" s="5" t="str">
        <f t="shared" si="18"/>
        <v/>
      </c>
      <c r="AC55" s="5" t="str">
        <f t="shared" si="19"/>
        <v/>
      </c>
      <c r="AD55" s="5" t="str">
        <f t="shared" si="20"/>
        <v/>
      </c>
      <c r="AE55" s="5" t="str">
        <f t="shared" si="21"/>
        <v/>
      </c>
      <c r="AF55" s="9" t="str">
        <f>IF(F55="男",data_kyogisha!A46,"")</f>
        <v/>
      </c>
      <c r="AG55" s="5" t="str">
        <f t="shared" si="9"/>
        <v/>
      </c>
      <c r="AH55" s="5" t="str">
        <f t="shared" si="22"/>
        <v/>
      </c>
      <c r="AI55" s="5" t="str">
        <f t="shared" si="23"/>
        <v/>
      </c>
      <c r="AJ55" s="5" t="str">
        <f t="shared" si="24"/>
        <v/>
      </c>
      <c r="AK55" s="5" t="str">
        <f t="shared" si="25"/>
        <v/>
      </c>
      <c r="AL55" s="1" t="str">
        <f>IF(F55="女",data_kyogisha!A46,"")</f>
        <v/>
      </c>
      <c r="AM55" s="1">
        <f t="shared" si="16"/>
        <v>0</v>
      </c>
      <c r="AN55" s="1">
        <f t="shared" si="10"/>
        <v>0</v>
      </c>
      <c r="AO55" s="1">
        <f t="shared" si="26"/>
        <v>0</v>
      </c>
      <c r="AP55" s="1">
        <f t="shared" si="12"/>
        <v>0</v>
      </c>
      <c r="AQ55" s="1">
        <f t="shared" si="17"/>
        <v>0</v>
      </c>
      <c r="AR55" s="1">
        <f t="shared" si="13"/>
        <v>0</v>
      </c>
      <c r="AS55" s="1">
        <f t="shared" si="27"/>
        <v>0</v>
      </c>
      <c r="AT55" s="1">
        <f t="shared" si="15"/>
        <v>0</v>
      </c>
    </row>
    <row r="56" spans="1:46">
      <c r="A56" s="29">
        <v>46</v>
      </c>
      <c r="B56" s="209"/>
      <c r="C56" s="53" t="str">
        <f>IF(B56="","",VLOOKUP(B56,Sheet2!A:E,5,0))</f>
        <v/>
      </c>
      <c r="D56" s="53" t="str">
        <f>IF(B56="","",VLOOKUP(B56,Sheet2!A:F,6,0))</f>
        <v/>
      </c>
      <c r="E56" s="210"/>
      <c r="F56" s="53" t="str">
        <f>IF(B56="","",VLOOKUP(B56,Sheet2!A:L,7,0))</f>
        <v/>
      </c>
      <c r="G56" s="54" t="str">
        <f>IF(B56="","",VLOOKUP(B56,Sheet2!A:L,12,0))</f>
        <v/>
      </c>
      <c r="H56" s="55"/>
      <c r="I56" s="213"/>
      <c r="J56" s="161"/>
      <c r="K56" s="55"/>
      <c r="L56" s="213"/>
      <c r="M56" s="161"/>
      <c r="N56" s="55"/>
      <c r="O56" s="213"/>
      <c r="P56" s="164"/>
      <c r="Q56" s="342"/>
      <c r="R56" s="343"/>
      <c r="S56" s="338"/>
      <c r="T56" s="339"/>
      <c r="AA56" s="5" t="str">
        <f t="shared" si="8"/>
        <v/>
      </c>
      <c r="AB56" s="5" t="str">
        <f t="shared" si="18"/>
        <v/>
      </c>
      <c r="AC56" s="5" t="str">
        <f t="shared" si="19"/>
        <v/>
      </c>
      <c r="AD56" s="5" t="str">
        <f t="shared" si="20"/>
        <v/>
      </c>
      <c r="AE56" s="5" t="str">
        <f t="shared" si="21"/>
        <v/>
      </c>
      <c r="AF56" s="9" t="str">
        <f>IF(F56="男",data_kyogisha!A47,"")</f>
        <v/>
      </c>
      <c r="AG56" s="5" t="str">
        <f t="shared" si="9"/>
        <v/>
      </c>
      <c r="AH56" s="5" t="str">
        <f t="shared" si="22"/>
        <v/>
      </c>
      <c r="AI56" s="5" t="str">
        <f t="shared" si="23"/>
        <v/>
      </c>
      <c r="AJ56" s="5" t="str">
        <f t="shared" si="24"/>
        <v/>
      </c>
      <c r="AK56" s="5" t="str">
        <f t="shared" si="25"/>
        <v/>
      </c>
      <c r="AL56" s="1" t="str">
        <f>IF(F56="女",data_kyogisha!A47,"")</f>
        <v/>
      </c>
      <c r="AM56" s="1">
        <f t="shared" si="16"/>
        <v>0</v>
      </c>
      <c r="AN56" s="1">
        <f t="shared" si="10"/>
        <v>0</v>
      </c>
      <c r="AO56" s="1">
        <f t="shared" si="26"/>
        <v>0</v>
      </c>
      <c r="AP56" s="1">
        <f t="shared" si="12"/>
        <v>0</v>
      </c>
      <c r="AQ56" s="1">
        <f t="shared" si="17"/>
        <v>0</v>
      </c>
      <c r="AR56" s="1">
        <f t="shared" si="13"/>
        <v>0</v>
      </c>
      <c r="AS56" s="1">
        <f t="shared" si="27"/>
        <v>0</v>
      </c>
      <c r="AT56" s="1">
        <f t="shared" si="15"/>
        <v>0</v>
      </c>
    </row>
    <row r="57" spans="1:46">
      <c r="A57" s="29">
        <v>47</v>
      </c>
      <c r="B57" s="209"/>
      <c r="C57" s="53" t="str">
        <f>IF(B57="","",VLOOKUP(B57,Sheet2!A:E,5,0))</f>
        <v/>
      </c>
      <c r="D57" s="53" t="str">
        <f>IF(B57="","",VLOOKUP(B57,Sheet2!A:F,6,0))</f>
        <v/>
      </c>
      <c r="E57" s="210"/>
      <c r="F57" s="53" t="str">
        <f>IF(B57="","",VLOOKUP(B57,Sheet2!A:L,7,0))</f>
        <v/>
      </c>
      <c r="G57" s="54" t="str">
        <f>IF(B57="","",VLOOKUP(B57,Sheet2!A:L,12,0))</f>
        <v/>
      </c>
      <c r="H57" s="55"/>
      <c r="I57" s="213"/>
      <c r="J57" s="161"/>
      <c r="K57" s="55"/>
      <c r="L57" s="213"/>
      <c r="M57" s="161"/>
      <c r="N57" s="55"/>
      <c r="O57" s="213"/>
      <c r="P57" s="164"/>
      <c r="Q57" s="342"/>
      <c r="R57" s="343"/>
      <c r="S57" s="338"/>
      <c r="T57" s="339"/>
      <c r="AA57" s="5" t="str">
        <f t="shared" si="8"/>
        <v/>
      </c>
      <c r="AB57" s="5" t="str">
        <f t="shared" si="18"/>
        <v/>
      </c>
      <c r="AC57" s="5" t="str">
        <f t="shared" si="19"/>
        <v/>
      </c>
      <c r="AD57" s="5" t="str">
        <f t="shared" si="20"/>
        <v/>
      </c>
      <c r="AE57" s="5" t="str">
        <f t="shared" si="21"/>
        <v/>
      </c>
      <c r="AF57" s="9" t="str">
        <f>IF(F57="男",data_kyogisha!A48,"")</f>
        <v/>
      </c>
      <c r="AG57" s="5" t="str">
        <f t="shared" si="9"/>
        <v/>
      </c>
      <c r="AH57" s="5" t="str">
        <f t="shared" si="22"/>
        <v/>
      </c>
      <c r="AI57" s="5" t="str">
        <f t="shared" si="23"/>
        <v/>
      </c>
      <c r="AJ57" s="5" t="str">
        <f t="shared" si="24"/>
        <v/>
      </c>
      <c r="AK57" s="5" t="str">
        <f t="shared" si="25"/>
        <v/>
      </c>
      <c r="AL57" s="1" t="str">
        <f>IF(F57="女",data_kyogisha!A48,"")</f>
        <v/>
      </c>
      <c r="AM57" s="1">
        <f t="shared" si="16"/>
        <v>0</v>
      </c>
      <c r="AN57" s="1">
        <f t="shared" si="10"/>
        <v>0</v>
      </c>
      <c r="AO57" s="1">
        <f t="shared" si="26"/>
        <v>0</v>
      </c>
      <c r="AP57" s="1">
        <f t="shared" si="12"/>
        <v>0</v>
      </c>
      <c r="AQ57" s="1">
        <f t="shared" si="17"/>
        <v>0</v>
      </c>
      <c r="AR57" s="1">
        <f t="shared" si="13"/>
        <v>0</v>
      </c>
      <c r="AS57" s="1">
        <f t="shared" si="27"/>
        <v>0</v>
      </c>
      <c r="AT57" s="1">
        <f t="shared" si="15"/>
        <v>0</v>
      </c>
    </row>
    <row r="58" spans="1:46">
      <c r="A58" s="29">
        <v>48</v>
      </c>
      <c r="B58" s="209"/>
      <c r="C58" s="53" t="str">
        <f>IF(B58="","",VLOOKUP(B58,Sheet2!A:E,5,0))</f>
        <v/>
      </c>
      <c r="D58" s="53" t="str">
        <f>IF(B58="","",VLOOKUP(B58,Sheet2!A:F,6,0))</f>
        <v/>
      </c>
      <c r="E58" s="210"/>
      <c r="F58" s="53" t="str">
        <f>IF(B58="","",VLOOKUP(B58,Sheet2!A:L,7,0))</f>
        <v/>
      </c>
      <c r="G58" s="54" t="str">
        <f>IF(B58="","",VLOOKUP(B58,Sheet2!A:L,12,0))</f>
        <v/>
      </c>
      <c r="H58" s="55"/>
      <c r="I58" s="213"/>
      <c r="J58" s="161"/>
      <c r="K58" s="55"/>
      <c r="L58" s="213"/>
      <c r="M58" s="161"/>
      <c r="N58" s="55"/>
      <c r="O58" s="213"/>
      <c r="P58" s="164"/>
      <c r="Q58" s="342"/>
      <c r="R58" s="343"/>
      <c r="S58" s="338"/>
      <c r="T58" s="339"/>
      <c r="AA58" s="5" t="str">
        <f t="shared" si="8"/>
        <v/>
      </c>
      <c r="AB58" s="5" t="str">
        <f t="shared" si="18"/>
        <v/>
      </c>
      <c r="AC58" s="5" t="str">
        <f t="shared" si="19"/>
        <v/>
      </c>
      <c r="AD58" s="5" t="str">
        <f t="shared" si="20"/>
        <v/>
      </c>
      <c r="AE58" s="5" t="str">
        <f t="shared" si="21"/>
        <v/>
      </c>
      <c r="AF58" s="9" t="str">
        <f>IF(F58="男",data_kyogisha!A49,"")</f>
        <v/>
      </c>
      <c r="AG58" s="5" t="str">
        <f t="shared" si="9"/>
        <v/>
      </c>
      <c r="AH58" s="5" t="str">
        <f t="shared" si="22"/>
        <v/>
      </c>
      <c r="AI58" s="5" t="str">
        <f t="shared" si="23"/>
        <v/>
      </c>
      <c r="AJ58" s="5" t="str">
        <f t="shared" si="24"/>
        <v/>
      </c>
      <c r="AK58" s="5" t="str">
        <f t="shared" si="25"/>
        <v/>
      </c>
      <c r="AL58" s="1" t="str">
        <f>IF(F58="女",data_kyogisha!A49,"")</f>
        <v/>
      </c>
      <c r="AM58" s="1">
        <f t="shared" si="16"/>
        <v>0</v>
      </c>
      <c r="AN58" s="1">
        <f t="shared" si="10"/>
        <v>0</v>
      </c>
      <c r="AO58" s="1">
        <f t="shared" si="26"/>
        <v>0</v>
      </c>
      <c r="AP58" s="1">
        <f t="shared" si="12"/>
        <v>0</v>
      </c>
      <c r="AQ58" s="1">
        <f t="shared" si="17"/>
        <v>0</v>
      </c>
      <c r="AR58" s="1">
        <f t="shared" si="13"/>
        <v>0</v>
      </c>
      <c r="AS58" s="1">
        <f t="shared" si="27"/>
        <v>0</v>
      </c>
      <c r="AT58" s="1">
        <f t="shared" si="15"/>
        <v>0</v>
      </c>
    </row>
    <row r="59" spans="1:46">
      <c r="A59" s="29">
        <v>49</v>
      </c>
      <c r="B59" s="209"/>
      <c r="C59" s="53" t="str">
        <f>IF(B59="","",VLOOKUP(B59,Sheet2!A:E,5,0))</f>
        <v/>
      </c>
      <c r="D59" s="53" t="str">
        <f>IF(B59="","",VLOOKUP(B59,Sheet2!A:F,6,0))</f>
        <v/>
      </c>
      <c r="E59" s="210"/>
      <c r="F59" s="53" t="str">
        <f>IF(B59="","",VLOOKUP(B59,Sheet2!A:L,7,0))</f>
        <v/>
      </c>
      <c r="G59" s="54" t="str">
        <f>IF(B59="","",VLOOKUP(B59,Sheet2!A:L,12,0))</f>
        <v/>
      </c>
      <c r="H59" s="55"/>
      <c r="I59" s="213"/>
      <c r="J59" s="161"/>
      <c r="K59" s="55"/>
      <c r="L59" s="213"/>
      <c r="M59" s="161"/>
      <c r="N59" s="55"/>
      <c r="O59" s="213"/>
      <c r="P59" s="164"/>
      <c r="Q59" s="342"/>
      <c r="R59" s="343"/>
      <c r="S59" s="338"/>
      <c r="T59" s="339"/>
      <c r="AA59" s="5" t="str">
        <f t="shared" si="8"/>
        <v/>
      </c>
      <c r="AB59" s="5" t="str">
        <f t="shared" si="18"/>
        <v/>
      </c>
      <c r="AC59" s="5" t="str">
        <f t="shared" si="19"/>
        <v/>
      </c>
      <c r="AD59" s="5" t="str">
        <f t="shared" si="20"/>
        <v/>
      </c>
      <c r="AE59" s="5" t="str">
        <f t="shared" si="21"/>
        <v/>
      </c>
      <c r="AF59" s="9" t="str">
        <f>IF(F59="男",data_kyogisha!A50,"")</f>
        <v/>
      </c>
      <c r="AG59" s="5" t="str">
        <f t="shared" si="9"/>
        <v/>
      </c>
      <c r="AH59" s="5" t="str">
        <f t="shared" si="22"/>
        <v/>
      </c>
      <c r="AI59" s="5" t="str">
        <f t="shared" si="23"/>
        <v/>
      </c>
      <c r="AJ59" s="5" t="str">
        <f t="shared" si="24"/>
        <v/>
      </c>
      <c r="AK59" s="5" t="str">
        <f t="shared" si="25"/>
        <v/>
      </c>
      <c r="AL59" s="1" t="str">
        <f>IF(F59="女",data_kyogisha!A50,"")</f>
        <v/>
      </c>
      <c r="AM59" s="1">
        <f t="shared" si="16"/>
        <v>0</v>
      </c>
      <c r="AN59" s="1">
        <f t="shared" si="10"/>
        <v>0</v>
      </c>
      <c r="AO59" s="1">
        <f t="shared" si="26"/>
        <v>0</v>
      </c>
      <c r="AP59" s="1">
        <f t="shared" si="12"/>
        <v>0</v>
      </c>
      <c r="AQ59" s="1">
        <f t="shared" si="17"/>
        <v>0</v>
      </c>
      <c r="AR59" s="1">
        <f t="shared" si="13"/>
        <v>0</v>
      </c>
      <c r="AS59" s="1">
        <f t="shared" si="27"/>
        <v>0</v>
      </c>
      <c r="AT59" s="1">
        <f t="shared" si="15"/>
        <v>0</v>
      </c>
    </row>
    <row r="60" spans="1:46">
      <c r="A60" s="29">
        <v>50</v>
      </c>
      <c r="B60" s="209"/>
      <c r="C60" s="53" t="str">
        <f>IF(B60="","",VLOOKUP(B60,Sheet2!A:E,5,0))</f>
        <v/>
      </c>
      <c r="D60" s="53" t="str">
        <f>IF(B60="","",VLOOKUP(B60,Sheet2!A:F,6,0))</f>
        <v/>
      </c>
      <c r="E60" s="210"/>
      <c r="F60" s="53" t="str">
        <f>IF(B60="","",VLOOKUP(B60,Sheet2!A:L,7,0))</f>
        <v/>
      </c>
      <c r="G60" s="54" t="str">
        <f>IF(B60="","",VLOOKUP(B60,Sheet2!A:L,12,0))</f>
        <v/>
      </c>
      <c r="H60" s="55"/>
      <c r="I60" s="213"/>
      <c r="J60" s="161"/>
      <c r="K60" s="55"/>
      <c r="L60" s="213"/>
      <c r="M60" s="161"/>
      <c r="N60" s="55"/>
      <c r="O60" s="213"/>
      <c r="P60" s="164"/>
      <c r="Q60" s="342"/>
      <c r="R60" s="343"/>
      <c r="S60" s="338"/>
      <c r="T60" s="339"/>
      <c r="AA60" s="5" t="str">
        <f t="shared" si="8"/>
        <v/>
      </c>
      <c r="AB60" s="5" t="str">
        <f t="shared" si="18"/>
        <v/>
      </c>
      <c r="AC60" s="5" t="str">
        <f t="shared" si="19"/>
        <v/>
      </c>
      <c r="AD60" s="5" t="str">
        <f t="shared" si="20"/>
        <v/>
      </c>
      <c r="AE60" s="5" t="str">
        <f t="shared" si="21"/>
        <v/>
      </c>
      <c r="AF60" s="9" t="str">
        <f>IF(F60="男",data_kyogisha!A51,"")</f>
        <v/>
      </c>
      <c r="AG60" s="5" t="str">
        <f t="shared" si="9"/>
        <v/>
      </c>
      <c r="AH60" s="5" t="str">
        <f t="shared" si="22"/>
        <v/>
      </c>
      <c r="AI60" s="5" t="str">
        <f t="shared" si="23"/>
        <v/>
      </c>
      <c r="AJ60" s="5" t="str">
        <f t="shared" si="24"/>
        <v/>
      </c>
      <c r="AK60" s="5" t="str">
        <f t="shared" si="25"/>
        <v/>
      </c>
      <c r="AL60" s="1" t="str">
        <f>IF(F60="女",data_kyogisha!A51,"")</f>
        <v/>
      </c>
      <c r="AM60" s="1">
        <f t="shared" si="16"/>
        <v>0</v>
      </c>
      <c r="AN60" s="1">
        <f t="shared" si="10"/>
        <v>0</v>
      </c>
      <c r="AO60" s="1">
        <f t="shared" si="26"/>
        <v>0</v>
      </c>
      <c r="AP60" s="1">
        <f t="shared" si="12"/>
        <v>0</v>
      </c>
      <c r="AQ60" s="1">
        <f t="shared" si="17"/>
        <v>0</v>
      </c>
      <c r="AR60" s="1">
        <f t="shared" si="13"/>
        <v>0</v>
      </c>
      <c r="AS60" s="1">
        <f t="shared" si="27"/>
        <v>0</v>
      </c>
      <c r="AT60" s="1">
        <f t="shared" si="15"/>
        <v>0</v>
      </c>
    </row>
    <row r="61" spans="1:46">
      <c r="A61" s="29">
        <v>51</v>
      </c>
      <c r="B61" s="209"/>
      <c r="C61" s="53" t="str">
        <f>IF(B61="","",VLOOKUP(B61,Sheet2!A:E,5,0))</f>
        <v/>
      </c>
      <c r="D61" s="53" t="str">
        <f>IF(B61="","",VLOOKUP(B61,Sheet2!A:F,6,0))</f>
        <v/>
      </c>
      <c r="E61" s="210"/>
      <c r="F61" s="53" t="str">
        <f>IF(B61="","",VLOOKUP(B61,Sheet2!A:L,7,0))</f>
        <v/>
      </c>
      <c r="G61" s="54" t="str">
        <f>IF(B61="","",VLOOKUP(B61,Sheet2!A:L,12,0))</f>
        <v/>
      </c>
      <c r="H61" s="55"/>
      <c r="I61" s="213"/>
      <c r="J61" s="161"/>
      <c r="K61" s="55"/>
      <c r="L61" s="213"/>
      <c r="M61" s="161"/>
      <c r="N61" s="55"/>
      <c r="O61" s="213"/>
      <c r="P61" s="164"/>
      <c r="Q61" s="342"/>
      <c r="R61" s="343"/>
      <c r="S61" s="338"/>
      <c r="T61" s="339"/>
      <c r="AA61" s="5" t="str">
        <f t="shared" si="8"/>
        <v/>
      </c>
      <c r="AB61" s="5" t="str">
        <f t="shared" si="18"/>
        <v/>
      </c>
      <c r="AC61" s="5" t="str">
        <f t="shared" si="19"/>
        <v/>
      </c>
      <c r="AD61" s="5" t="str">
        <f t="shared" si="20"/>
        <v/>
      </c>
      <c r="AE61" s="5" t="str">
        <f t="shared" si="21"/>
        <v/>
      </c>
      <c r="AF61" s="9" t="str">
        <f>IF(F61="男",data_kyogisha!A52,"")</f>
        <v/>
      </c>
      <c r="AG61" s="5" t="str">
        <f t="shared" si="9"/>
        <v/>
      </c>
      <c r="AH61" s="5" t="str">
        <f t="shared" si="22"/>
        <v/>
      </c>
      <c r="AI61" s="5" t="str">
        <f t="shared" si="23"/>
        <v/>
      </c>
      <c r="AJ61" s="5" t="str">
        <f t="shared" si="24"/>
        <v/>
      </c>
      <c r="AK61" s="5" t="str">
        <f t="shared" si="25"/>
        <v/>
      </c>
      <c r="AL61" s="1" t="str">
        <f>IF(F61="女",data_kyogisha!A52,"")</f>
        <v/>
      </c>
      <c r="AM61" s="1">
        <f t="shared" si="16"/>
        <v>0</v>
      </c>
      <c r="AN61" s="1">
        <f t="shared" si="10"/>
        <v>0</v>
      </c>
      <c r="AO61" s="1">
        <f t="shared" si="26"/>
        <v>0</v>
      </c>
      <c r="AP61" s="1">
        <f t="shared" si="12"/>
        <v>0</v>
      </c>
      <c r="AQ61" s="1">
        <f t="shared" si="17"/>
        <v>0</v>
      </c>
      <c r="AR61" s="1">
        <f t="shared" si="13"/>
        <v>0</v>
      </c>
      <c r="AS61" s="1">
        <f t="shared" si="27"/>
        <v>0</v>
      </c>
      <c r="AT61" s="1">
        <f t="shared" si="15"/>
        <v>0</v>
      </c>
    </row>
    <row r="62" spans="1:46">
      <c r="A62" s="29">
        <v>52</v>
      </c>
      <c r="B62" s="209"/>
      <c r="C62" s="53" t="str">
        <f>IF(B62="","",VLOOKUP(B62,Sheet2!A:E,5,0))</f>
        <v/>
      </c>
      <c r="D62" s="53" t="str">
        <f>IF(B62="","",VLOOKUP(B62,Sheet2!A:F,6,0))</f>
        <v/>
      </c>
      <c r="E62" s="210"/>
      <c r="F62" s="53" t="str">
        <f>IF(B62="","",VLOOKUP(B62,Sheet2!A:L,7,0))</f>
        <v/>
      </c>
      <c r="G62" s="54" t="str">
        <f>IF(B62="","",VLOOKUP(B62,Sheet2!A:L,12,0))</f>
        <v/>
      </c>
      <c r="H62" s="55"/>
      <c r="I62" s="213"/>
      <c r="J62" s="161"/>
      <c r="K62" s="55"/>
      <c r="L62" s="213"/>
      <c r="M62" s="161"/>
      <c r="N62" s="55"/>
      <c r="O62" s="213"/>
      <c r="P62" s="164"/>
      <c r="Q62" s="342"/>
      <c r="R62" s="343"/>
      <c r="S62" s="338"/>
      <c r="T62" s="339"/>
      <c r="AA62" s="5" t="str">
        <f t="shared" si="8"/>
        <v/>
      </c>
      <c r="AB62" s="5" t="str">
        <f t="shared" si="18"/>
        <v/>
      </c>
      <c r="AC62" s="5" t="str">
        <f t="shared" si="19"/>
        <v/>
      </c>
      <c r="AD62" s="5" t="str">
        <f t="shared" si="20"/>
        <v/>
      </c>
      <c r="AE62" s="5" t="str">
        <f t="shared" si="21"/>
        <v/>
      </c>
      <c r="AF62" s="9" t="str">
        <f>IF(F62="男",data_kyogisha!A53,"")</f>
        <v/>
      </c>
      <c r="AG62" s="5" t="str">
        <f t="shared" si="9"/>
        <v/>
      </c>
      <c r="AH62" s="5" t="str">
        <f t="shared" si="22"/>
        <v/>
      </c>
      <c r="AI62" s="5" t="str">
        <f t="shared" si="23"/>
        <v/>
      </c>
      <c r="AJ62" s="5" t="str">
        <f t="shared" si="24"/>
        <v/>
      </c>
      <c r="AK62" s="5" t="str">
        <f t="shared" si="25"/>
        <v/>
      </c>
      <c r="AL62" s="1" t="str">
        <f>IF(F62="女",data_kyogisha!A53,"")</f>
        <v/>
      </c>
      <c r="AM62" s="1">
        <f t="shared" si="16"/>
        <v>0</v>
      </c>
      <c r="AN62" s="1">
        <f t="shared" si="10"/>
        <v>0</v>
      </c>
      <c r="AO62" s="1">
        <f t="shared" si="26"/>
        <v>0</v>
      </c>
      <c r="AP62" s="1">
        <f t="shared" si="12"/>
        <v>0</v>
      </c>
      <c r="AQ62" s="1">
        <f t="shared" si="17"/>
        <v>0</v>
      </c>
      <c r="AR62" s="1">
        <f t="shared" si="13"/>
        <v>0</v>
      </c>
      <c r="AS62" s="1">
        <f t="shared" si="27"/>
        <v>0</v>
      </c>
      <c r="AT62" s="1">
        <f t="shared" si="15"/>
        <v>0</v>
      </c>
    </row>
    <row r="63" spans="1:46">
      <c r="A63" s="29">
        <v>53</v>
      </c>
      <c r="B63" s="209"/>
      <c r="C63" s="53" t="str">
        <f>IF(B63="","",VLOOKUP(B63,Sheet2!A:E,5,0))</f>
        <v/>
      </c>
      <c r="D63" s="53" t="str">
        <f>IF(B63="","",VLOOKUP(B63,Sheet2!A:F,6,0))</f>
        <v/>
      </c>
      <c r="E63" s="210"/>
      <c r="F63" s="53" t="str">
        <f>IF(B63="","",VLOOKUP(B63,Sheet2!A:L,7,0))</f>
        <v/>
      </c>
      <c r="G63" s="54" t="str">
        <f>IF(B63="","",VLOOKUP(B63,Sheet2!A:L,12,0))</f>
        <v/>
      </c>
      <c r="H63" s="55"/>
      <c r="I63" s="213"/>
      <c r="J63" s="161"/>
      <c r="K63" s="55"/>
      <c r="L63" s="213"/>
      <c r="M63" s="161"/>
      <c r="N63" s="55"/>
      <c r="O63" s="213"/>
      <c r="P63" s="164"/>
      <c r="Q63" s="342"/>
      <c r="R63" s="343"/>
      <c r="S63" s="338"/>
      <c r="T63" s="339"/>
      <c r="AA63" s="5" t="str">
        <f t="shared" si="8"/>
        <v/>
      </c>
      <c r="AB63" s="5" t="str">
        <f t="shared" si="18"/>
        <v/>
      </c>
      <c r="AC63" s="5" t="str">
        <f t="shared" si="19"/>
        <v/>
      </c>
      <c r="AD63" s="5" t="str">
        <f t="shared" si="20"/>
        <v/>
      </c>
      <c r="AE63" s="5" t="str">
        <f t="shared" si="21"/>
        <v/>
      </c>
      <c r="AF63" s="9" t="str">
        <f>IF(F63="男",data_kyogisha!A54,"")</f>
        <v/>
      </c>
      <c r="AG63" s="5" t="str">
        <f t="shared" si="9"/>
        <v/>
      </c>
      <c r="AH63" s="5" t="str">
        <f t="shared" si="22"/>
        <v/>
      </c>
      <c r="AI63" s="5" t="str">
        <f t="shared" si="23"/>
        <v/>
      </c>
      <c r="AJ63" s="5" t="str">
        <f t="shared" si="24"/>
        <v/>
      </c>
      <c r="AK63" s="5" t="str">
        <f t="shared" si="25"/>
        <v/>
      </c>
      <c r="AL63" s="1" t="str">
        <f>IF(F63="女",data_kyogisha!A54,"")</f>
        <v/>
      </c>
      <c r="AM63" s="1">
        <f t="shared" si="16"/>
        <v>0</v>
      </c>
      <c r="AN63" s="1">
        <f t="shared" si="10"/>
        <v>0</v>
      </c>
      <c r="AO63" s="1">
        <f t="shared" si="26"/>
        <v>0</v>
      </c>
      <c r="AP63" s="1">
        <f t="shared" si="12"/>
        <v>0</v>
      </c>
      <c r="AQ63" s="1">
        <f t="shared" si="17"/>
        <v>0</v>
      </c>
      <c r="AR63" s="1">
        <f t="shared" si="13"/>
        <v>0</v>
      </c>
      <c r="AS63" s="1">
        <f t="shared" si="27"/>
        <v>0</v>
      </c>
      <c r="AT63" s="1">
        <f t="shared" si="15"/>
        <v>0</v>
      </c>
    </row>
    <row r="64" spans="1:46">
      <c r="A64" s="29">
        <v>54</v>
      </c>
      <c r="B64" s="209"/>
      <c r="C64" s="53" t="str">
        <f>IF(B64="","",VLOOKUP(B64,Sheet2!A:E,5,0))</f>
        <v/>
      </c>
      <c r="D64" s="53" t="str">
        <f>IF(B64="","",VLOOKUP(B64,Sheet2!A:F,6,0))</f>
        <v/>
      </c>
      <c r="E64" s="210"/>
      <c r="F64" s="53" t="str">
        <f>IF(B64="","",VLOOKUP(B64,Sheet2!A:L,7,0))</f>
        <v/>
      </c>
      <c r="G64" s="54" t="str">
        <f>IF(B64="","",VLOOKUP(B64,Sheet2!A:L,12,0))</f>
        <v/>
      </c>
      <c r="H64" s="55"/>
      <c r="I64" s="213"/>
      <c r="J64" s="161"/>
      <c r="K64" s="55"/>
      <c r="L64" s="213"/>
      <c r="M64" s="161"/>
      <c r="N64" s="55"/>
      <c r="O64" s="213"/>
      <c r="P64" s="164"/>
      <c r="Q64" s="342"/>
      <c r="R64" s="343"/>
      <c r="S64" s="338"/>
      <c r="T64" s="339"/>
      <c r="AA64" s="5" t="str">
        <f t="shared" si="8"/>
        <v/>
      </c>
      <c r="AB64" s="5" t="str">
        <f t="shared" si="18"/>
        <v/>
      </c>
      <c r="AC64" s="5" t="str">
        <f t="shared" si="19"/>
        <v/>
      </c>
      <c r="AD64" s="5" t="str">
        <f t="shared" si="20"/>
        <v/>
      </c>
      <c r="AE64" s="5" t="str">
        <f t="shared" si="21"/>
        <v/>
      </c>
      <c r="AF64" s="9" t="str">
        <f>IF(F64="男",data_kyogisha!A55,"")</f>
        <v/>
      </c>
      <c r="AG64" s="5" t="str">
        <f t="shared" si="9"/>
        <v/>
      </c>
      <c r="AH64" s="5" t="str">
        <f t="shared" si="22"/>
        <v/>
      </c>
      <c r="AI64" s="5" t="str">
        <f t="shared" si="23"/>
        <v/>
      </c>
      <c r="AJ64" s="5" t="str">
        <f t="shared" si="24"/>
        <v/>
      </c>
      <c r="AK64" s="5" t="str">
        <f t="shared" si="25"/>
        <v/>
      </c>
      <c r="AL64" s="1" t="str">
        <f>IF(F64="女",data_kyogisha!A55,"")</f>
        <v/>
      </c>
      <c r="AM64" s="1">
        <f t="shared" si="16"/>
        <v>0</v>
      </c>
      <c r="AN64" s="1">
        <f t="shared" si="10"/>
        <v>0</v>
      </c>
      <c r="AO64" s="1">
        <f t="shared" si="26"/>
        <v>0</v>
      </c>
      <c r="AP64" s="1">
        <f t="shared" si="12"/>
        <v>0</v>
      </c>
      <c r="AQ64" s="1">
        <f t="shared" si="17"/>
        <v>0</v>
      </c>
      <c r="AR64" s="1">
        <f t="shared" si="13"/>
        <v>0</v>
      </c>
      <c r="AS64" s="1">
        <f t="shared" si="27"/>
        <v>0</v>
      </c>
      <c r="AT64" s="1">
        <f t="shared" si="15"/>
        <v>0</v>
      </c>
    </row>
    <row r="65" spans="1:46">
      <c r="A65" s="29">
        <v>55</v>
      </c>
      <c r="B65" s="209"/>
      <c r="C65" s="53" t="str">
        <f>IF(B65="","",VLOOKUP(B65,Sheet2!A:E,5,0))</f>
        <v/>
      </c>
      <c r="D65" s="53" t="str">
        <f>IF(B65="","",VLOOKUP(B65,Sheet2!A:F,6,0))</f>
        <v/>
      </c>
      <c r="E65" s="210"/>
      <c r="F65" s="53" t="str">
        <f>IF(B65="","",VLOOKUP(B65,Sheet2!A:L,7,0))</f>
        <v/>
      </c>
      <c r="G65" s="54" t="str">
        <f>IF(B65="","",VLOOKUP(B65,Sheet2!A:L,12,0))</f>
        <v/>
      </c>
      <c r="H65" s="55"/>
      <c r="I65" s="213"/>
      <c r="J65" s="161"/>
      <c r="K65" s="55"/>
      <c r="L65" s="213"/>
      <c r="M65" s="161"/>
      <c r="N65" s="55"/>
      <c r="O65" s="213"/>
      <c r="P65" s="164"/>
      <c r="Q65" s="342"/>
      <c r="R65" s="343"/>
      <c r="S65" s="338"/>
      <c r="T65" s="339"/>
      <c r="AA65" s="5" t="str">
        <f t="shared" si="8"/>
        <v/>
      </c>
      <c r="AB65" s="5" t="str">
        <f t="shared" si="18"/>
        <v/>
      </c>
      <c r="AC65" s="5" t="str">
        <f t="shared" si="19"/>
        <v/>
      </c>
      <c r="AD65" s="5" t="str">
        <f t="shared" si="20"/>
        <v/>
      </c>
      <c r="AE65" s="5" t="str">
        <f t="shared" si="21"/>
        <v/>
      </c>
      <c r="AF65" s="9" t="str">
        <f>IF(F65="男",data_kyogisha!A56,"")</f>
        <v/>
      </c>
      <c r="AG65" s="5" t="str">
        <f t="shared" si="9"/>
        <v/>
      </c>
      <c r="AH65" s="5" t="str">
        <f t="shared" si="22"/>
        <v/>
      </c>
      <c r="AI65" s="5" t="str">
        <f t="shared" si="23"/>
        <v/>
      </c>
      <c r="AJ65" s="5" t="str">
        <f t="shared" si="24"/>
        <v/>
      </c>
      <c r="AK65" s="5" t="str">
        <f t="shared" si="25"/>
        <v/>
      </c>
      <c r="AL65" s="1" t="str">
        <f>IF(F65="女",data_kyogisha!A56,"")</f>
        <v/>
      </c>
      <c r="AM65" s="1">
        <f t="shared" si="16"/>
        <v>0</v>
      </c>
      <c r="AN65" s="1">
        <f t="shared" si="10"/>
        <v>0</v>
      </c>
      <c r="AO65" s="1">
        <f t="shared" si="26"/>
        <v>0</v>
      </c>
      <c r="AP65" s="1">
        <f t="shared" si="12"/>
        <v>0</v>
      </c>
      <c r="AQ65" s="1">
        <f t="shared" si="17"/>
        <v>0</v>
      </c>
      <c r="AR65" s="1">
        <f t="shared" si="13"/>
        <v>0</v>
      </c>
      <c r="AS65" s="1">
        <f t="shared" si="27"/>
        <v>0</v>
      </c>
      <c r="AT65" s="1">
        <f t="shared" si="15"/>
        <v>0</v>
      </c>
    </row>
    <row r="66" spans="1:46">
      <c r="A66" s="29">
        <v>56</v>
      </c>
      <c r="B66" s="209"/>
      <c r="C66" s="53" t="str">
        <f>IF(B66="","",VLOOKUP(B66,Sheet2!A:E,5,0))</f>
        <v/>
      </c>
      <c r="D66" s="53" t="str">
        <f>IF(B66="","",VLOOKUP(B66,Sheet2!A:F,6,0))</f>
        <v/>
      </c>
      <c r="E66" s="210"/>
      <c r="F66" s="53" t="str">
        <f>IF(B66="","",VLOOKUP(B66,Sheet2!A:L,7,0))</f>
        <v/>
      </c>
      <c r="G66" s="54" t="str">
        <f>IF(B66="","",VLOOKUP(B66,Sheet2!A:L,12,0))</f>
        <v/>
      </c>
      <c r="H66" s="55"/>
      <c r="I66" s="213"/>
      <c r="J66" s="161"/>
      <c r="K66" s="55"/>
      <c r="L66" s="213"/>
      <c r="M66" s="161"/>
      <c r="N66" s="55"/>
      <c r="O66" s="213"/>
      <c r="P66" s="164"/>
      <c r="Q66" s="342"/>
      <c r="R66" s="343"/>
      <c r="S66" s="338"/>
      <c r="T66" s="339"/>
      <c r="AA66" s="5" t="str">
        <f t="shared" si="8"/>
        <v/>
      </c>
      <c r="AB66" s="5" t="str">
        <f t="shared" si="18"/>
        <v/>
      </c>
      <c r="AC66" s="5" t="str">
        <f t="shared" si="19"/>
        <v/>
      </c>
      <c r="AD66" s="5" t="str">
        <f t="shared" si="20"/>
        <v/>
      </c>
      <c r="AE66" s="5" t="str">
        <f t="shared" si="21"/>
        <v/>
      </c>
      <c r="AF66" s="9" t="str">
        <f>IF(F66="男",data_kyogisha!A57,"")</f>
        <v/>
      </c>
      <c r="AG66" s="5" t="str">
        <f t="shared" si="9"/>
        <v/>
      </c>
      <c r="AH66" s="5" t="str">
        <f t="shared" si="22"/>
        <v/>
      </c>
      <c r="AI66" s="5" t="str">
        <f t="shared" si="23"/>
        <v/>
      </c>
      <c r="AJ66" s="5" t="str">
        <f t="shared" si="24"/>
        <v/>
      </c>
      <c r="AK66" s="5" t="str">
        <f t="shared" si="25"/>
        <v/>
      </c>
      <c r="AL66" s="1" t="str">
        <f>IF(F66="女",data_kyogisha!A57,"")</f>
        <v/>
      </c>
      <c r="AM66" s="1">
        <f t="shared" si="16"/>
        <v>0</v>
      </c>
      <c r="AN66" s="1">
        <f t="shared" si="10"/>
        <v>0</v>
      </c>
      <c r="AO66" s="1">
        <f t="shared" si="26"/>
        <v>0</v>
      </c>
      <c r="AP66" s="1">
        <f t="shared" si="12"/>
        <v>0</v>
      </c>
      <c r="AQ66" s="1">
        <f t="shared" si="17"/>
        <v>0</v>
      </c>
      <c r="AR66" s="1">
        <f t="shared" si="13"/>
        <v>0</v>
      </c>
      <c r="AS66" s="1">
        <f t="shared" si="27"/>
        <v>0</v>
      </c>
      <c r="AT66" s="1">
        <f t="shared" si="15"/>
        <v>0</v>
      </c>
    </row>
    <row r="67" spans="1:46">
      <c r="A67" s="29">
        <v>57</v>
      </c>
      <c r="B67" s="209"/>
      <c r="C67" s="53" t="str">
        <f>IF(B67="","",VLOOKUP(B67,Sheet2!A:E,5,0))</f>
        <v/>
      </c>
      <c r="D67" s="53" t="str">
        <f>IF(B67="","",VLOOKUP(B67,Sheet2!A:F,6,0))</f>
        <v/>
      </c>
      <c r="E67" s="210"/>
      <c r="F67" s="53" t="str">
        <f>IF(B67="","",VLOOKUP(B67,Sheet2!A:L,7,0))</f>
        <v/>
      </c>
      <c r="G67" s="54" t="str">
        <f>IF(B67="","",VLOOKUP(B67,Sheet2!A:L,12,0))</f>
        <v/>
      </c>
      <c r="H67" s="55"/>
      <c r="I67" s="213"/>
      <c r="J67" s="161"/>
      <c r="K67" s="55"/>
      <c r="L67" s="213"/>
      <c r="M67" s="161"/>
      <c r="N67" s="55"/>
      <c r="O67" s="213"/>
      <c r="P67" s="164"/>
      <c r="Q67" s="342"/>
      <c r="R67" s="343"/>
      <c r="S67" s="338"/>
      <c r="T67" s="339"/>
      <c r="AA67" s="5" t="str">
        <f t="shared" si="8"/>
        <v/>
      </c>
      <c r="AB67" s="5" t="str">
        <f t="shared" si="18"/>
        <v/>
      </c>
      <c r="AC67" s="5" t="str">
        <f t="shared" si="19"/>
        <v/>
      </c>
      <c r="AD67" s="5" t="str">
        <f t="shared" si="20"/>
        <v/>
      </c>
      <c r="AE67" s="5" t="str">
        <f t="shared" si="21"/>
        <v/>
      </c>
      <c r="AF67" s="9" t="str">
        <f>IF(F67="男",data_kyogisha!A58,"")</f>
        <v/>
      </c>
      <c r="AG67" s="5" t="str">
        <f t="shared" si="9"/>
        <v/>
      </c>
      <c r="AH67" s="5" t="str">
        <f t="shared" si="22"/>
        <v/>
      </c>
      <c r="AI67" s="5" t="str">
        <f t="shared" si="23"/>
        <v/>
      </c>
      <c r="AJ67" s="5" t="str">
        <f t="shared" si="24"/>
        <v/>
      </c>
      <c r="AK67" s="5" t="str">
        <f t="shared" si="25"/>
        <v/>
      </c>
      <c r="AL67" s="1" t="str">
        <f>IF(F67="女",data_kyogisha!A58,"")</f>
        <v/>
      </c>
      <c r="AM67" s="1">
        <f t="shared" si="16"/>
        <v>0</v>
      </c>
      <c r="AN67" s="1">
        <f t="shared" si="10"/>
        <v>0</v>
      </c>
      <c r="AO67" s="1">
        <f t="shared" si="26"/>
        <v>0</v>
      </c>
      <c r="AP67" s="1">
        <f t="shared" si="12"/>
        <v>0</v>
      </c>
      <c r="AQ67" s="1">
        <f t="shared" si="17"/>
        <v>0</v>
      </c>
      <c r="AR67" s="1">
        <f t="shared" si="13"/>
        <v>0</v>
      </c>
      <c r="AS67" s="1">
        <f t="shared" si="27"/>
        <v>0</v>
      </c>
      <c r="AT67" s="1">
        <f t="shared" si="15"/>
        <v>0</v>
      </c>
    </row>
    <row r="68" spans="1:46">
      <c r="A68" s="29">
        <v>58</v>
      </c>
      <c r="B68" s="209"/>
      <c r="C68" s="53" t="str">
        <f>IF(B68="","",VLOOKUP(B68,Sheet2!A:E,5,0))</f>
        <v/>
      </c>
      <c r="D68" s="53" t="str">
        <f>IF(B68="","",VLOOKUP(B68,Sheet2!A:F,6,0))</f>
        <v/>
      </c>
      <c r="E68" s="210"/>
      <c r="F68" s="53" t="str">
        <f>IF(B68="","",VLOOKUP(B68,Sheet2!A:L,7,0))</f>
        <v/>
      </c>
      <c r="G68" s="54" t="str">
        <f>IF(B68="","",VLOOKUP(B68,Sheet2!A:L,12,0))</f>
        <v/>
      </c>
      <c r="H68" s="55"/>
      <c r="I68" s="213"/>
      <c r="J68" s="161"/>
      <c r="K68" s="55"/>
      <c r="L68" s="213"/>
      <c r="M68" s="161"/>
      <c r="N68" s="55"/>
      <c r="O68" s="213"/>
      <c r="P68" s="164"/>
      <c r="Q68" s="342"/>
      <c r="R68" s="343"/>
      <c r="S68" s="338"/>
      <c r="T68" s="339"/>
      <c r="AA68" s="5" t="str">
        <f t="shared" si="8"/>
        <v/>
      </c>
      <c r="AB68" s="5" t="str">
        <f t="shared" si="18"/>
        <v/>
      </c>
      <c r="AC68" s="5" t="str">
        <f t="shared" si="19"/>
        <v/>
      </c>
      <c r="AD68" s="5" t="str">
        <f t="shared" si="20"/>
        <v/>
      </c>
      <c r="AE68" s="5" t="str">
        <f t="shared" si="21"/>
        <v/>
      </c>
      <c r="AF68" s="9" t="str">
        <f>IF(F68="男",data_kyogisha!A59,"")</f>
        <v/>
      </c>
      <c r="AG68" s="5" t="str">
        <f t="shared" si="9"/>
        <v/>
      </c>
      <c r="AH68" s="5" t="str">
        <f t="shared" si="22"/>
        <v/>
      </c>
      <c r="AI68" s="5" t="str">
        <f t="shared" si="23"/>
        <v/>
      </c>
      <c r="AJ68" s="5" t="str">
        <f t="shared" si="24"/>
        <v/>
      </c>
      <c r="AK68" s="5" t="str">
        <f t="shared" si="25"/>
        <v/>
      </c>
      <c r="AL68" s="1" t="str">
        <f>IF(F68="女",data_kyogisha!A59,"")</f>
        <v/>
      </c>
      <c r="AM68" s="1">
        <f t="shared" si="16"/>
        <v>0</v>
      </c>
      <c r="AN68" s="1">
        <f t="shared" si="10"/>
        <v>0</v>
      </c>
      <c r="AO68" s="1">
        <f t="shared" si="26"/>
        <v>0</v>
      </c>
      <c r="AP68" s="1">
        <f t="shared" si="12"/>
        <v>0</v>
      </c>
      <c r="AQ68" s="1">
        <f t="shared" si="17"/>
        <v>0</v>
      </c>
      <c r="AR68" s="1">
        <f t="shared" si="13"/>
        <v>0</v>
      </c>
      <c r="AS68" s="1">
        <f t="shared" si="27"/>
        <v>0</v>
      </c>
      <c r="AT68" s="1">
        <f t="shared" si="15"/>
        <v>0</v>
      </c>
    </row>
    <row r="69" spans="1:46">
      <c r="A69" s="29">
        <v>59</v>
      </c>
      <c r="B69" s="209"/>
      <c r="C69" s="53" t="str">
        <f>IF(B69="","",VLOOKUP(B69,Sheet2!A:E,5,0))</f>
        <v/>
      </c>
      <c r="D69" s="53" t="str">
        <f>IF(B69="","",VLOOKUP(B69,Sheet2!A:F,6,0))</f>
        <v/>
      </c>
      <c r="E69" s="210"/>
      <c r="F69" s="53" t="str">
        <f>IF(B69="","",VLOOKUP(B69,Sheet2!A:L,7,0))</f>
        <v/>
      </c>
      <c r="G69" s="54" t="str">
        <f>IF(B69="","",VLOOKUP(B69,Sheet2!A:L,12,0))</f>
        <v/>
      </c>
      <c r="H69" s="55"/>
      <c r="I69" s="213"/>
      <c r="J69" s="161"/>
      <c r="K69" s="55"/>
      <c r="L69" s="213"/>
      <c r="M69" s="161"/>
      <c r="N69" s="55"/>
      <c r="O69" s="213"/>
      <c r="P69" s="164"/>
      <c r="Q69" s="342"/>
      <c r="R69" s="343"/>
      <c r="S69" s="338"/>
      <c r="T69" s="339"/>
      <c r="AA69" s="5" t="str">
        <f t="shared" si="8"/>
        <v/>
      </c>
      <c r="AB69" s="5" t="str">
        <f t="shared" si="18"/>
        <v/>
      </c>
      <c r="AC69" s="5" t="str">
        <f t="shared" si="19"/>
        <v/>
      </c>
      <c r="AD69" s="5" t="str">
        <f t="shared" si="20"/>
        <v/>
      </c>
      <c r="AE69" s="5" t="str">
        <f t="shared" si="21"/>
        <v/>
      </c>
      <c r="AF69" s="9" t="str">
        <f>IF(F69="男",data_kyogisha!A60,"")</f>
        <v/>
      </c>
      <c r="AG69" s="5" t="str">
        <f t="shared" si="9"/>
        <v/>
      </c>
      <c r="AH69" s="5" t="str">
        <f t="shared" si="22"/>
        <v/>
      </c>
      <c r="AI69" s="5" t="str">
        <f t="shared" si="23"/>
        <v/>
      </c>
      <c r="AJ69" s="5" t="str">
        <f t="shared" si="24"/>
        <v/>
      </c>
      <c r="AK69" s="5" t="str">
        <f t="shared" si="25"/>
        <v/>
      </c>
      <c r="AL69" s="1" t="str">
        <f>IF(F69="女",data_kyogisha!A60,"")</f>
        <v/>
      </c>
      <c r="AM69" s="1">
        <f t="shared" si="16"/>
        <v>0</v>
      </c>
      <c r="AN69" s="1">
        <f t="shared" si="10"/>
        <v>0</v>
      </c>
      <c r="AO69" s="1">
        <f t="shared" si="26"/>
        <v>0</v>
      </c>
      <c r="AP69" s="1">
        <f t="shared" si="12"/>
        <v>0</v>
      </c>
      <c r="AQ69" s="1">
        <f t="shared" si="17"/>
        <v>0</v>
      </c>
      <c r="AR69" s="1">
        <f t="shared" si="13"/>
        <v>0</v>
      </c>
      <c r="AS69" s="1">
        <f t="shared" si="27"/>
        <v>0</v>
      </c>
      <c r="AT69" s="1">
        <f t="shared" si="15"/>
        <v>0</v>
      </c>
    </row>
    <row r="70" spans="1:46">
      <c r="A70" s="29">
        <v>60</v>
      </c>
      <c r="B70" s="209"/>
      <c r="C70" s="53" t="str">
        <f>IF(B70="","",VLOOKUP(B70,Sheet2!A:E,5,0))</f>
        <v/>
      </c>
      <c r="D70" s="53" t="str">
        <f>IF(B70="","",VLOOKUP(B70,Sheet2!A:F,6,0))</f>
        <v/>
      </c>
      <c r="E70" s="210"/>
      <c r="F70" s="53" t="str">
        <f>IF(B70="","",VLOOKUP(B70,Sheet2!A:L,7,0))</f>
        <v/>
      </c>
      <c r="G70" s="54" t="str">
        <f>IF(B70="","",VLOOKUP(B70,Sheet2!A:L,12,0))</f>
        <v/>
      </c>
      <c r="H70" s="55"/>
      <c r="I70" s="213"/>
      <c r="J70" s="161"/>
      <c r="K70" s="55"/>
      <c r="L70" s="213"/>
      <c r="M70" s="161"/>
      <c r="N70" s="55"/>
      <c r="O70" s="213"/>
      <c r="P70" s="164"/>
      <c r="Q70" s="342"/>
      <c r="R70" s="343"/>
      <c r="S70" s="338"/>
      <c r="T70" s="339"/>
      <c r="AA70" s="5" t="str">
        <f t="shared" si="8"/>
        <v/>
      </c>
      <c r="AB70" s="5" t="str">
        <f t="shared" si="18"/>
        <v/>
      </c>
      <c r="AC70" s="5" t="str">
        <f t="shared" si="19"/>
        <v/>
      </c>
      <c r="AD70" s="5" t="str">
        <f t="shared" si="20"/>
        <v/>
      </c>
      <c r="AE70" s="5" t="str">
        <f t="shared" si="21"/>
        <v/>
      </c>
      <c r="AF70" s="9" t="str">
        <f>IF(F70="男",data_kyogisha!A61,"")</f>
        <v/>
      </c>
      <c r="AG70" s="5" t="str">
        <f t="shared" si="9"/>
        <v/>
      </c>
      <c r="AH70" s="5" t="str">
        <f t="shared" si="22"/>
        <v/>
      </c>
      <c r="AI70" s="5" t="str">
        <f t="shared" si="23"/>
        <v/>
      </c>
      <c r="AJ70" s="5" t="str">
        <f t="shared" si="24"/>
        <v/>
      </c>
      <c r="AK70" s="5" t="str">
        <f t="shared" si="25"/>
        <v/>
      </c>
      <c r="AL70" s="1" t="str">
        <f>IF(F70="女",data_kyogisha!A61,"")</f>
        <v/>
      </c>
      <c r="AM70" s="1">
        <f t="shared" si="16"/>
        <v>0</v>
      </c>
      <c r="AN70" s="1">
        <f t="shared" si="10"/>
        <v>0</v>
      </c>
      <c r="AO70" s="1">
        <f t="shared" si="26"/>
        <v>0</v>
      </c>
      <c r="AP70" s="1">
        <f t="shared" si="12"/>
        <v>0</v>
      </c>
      <c r="AQ70" s="1">
        <f t="shared" si="17"/>
        <v>0</v>
      </c>
      <c r="AR70" s="1">
        <f t="shared" si="13"/>
        <v>0</v>
      </c>
      <c r="AS70" s="1">
        <f t="shared" si="27"/>
        <v>0</v>
      </c>
      <c r="AT70" s="1">
        <f t="shared" si="15"/>
        <v>0</v>
      </c>
    </row>
    <row r="71" spans="1:46">
      <c r="A71" s="29">
        <v>61</v>
      </c>
      <c r="B71" s="209"/>
      <c r="C71" s="53" t="str">
        <f>IF(B71="","",VLOOKUP(B71,Sheet2!A:E,5,0))</f>
        <v/>
      </c>
      <c r="D71" s="53" t="str">
        <f>IF(B71="","",VLOOKUP(B71,Sheet2!A:F,6,0))</f>
        <v/>
      </c>
      <c r="E71" s="210"/>
      <c r="F71" s="53" t="str">
        <f>IF(B71="","",VLOOKUP(B71,Sheet2!A:L,7,0))</f>
        <v/>
      </c>
      <c r="G71" s="54" t="str">
        <f>IF(B71="","",VLOOKUP(B71,Sheet2!A:L,12,0))</f>
        <v/>
      </c>
      <c r="H71" s="55"/>
      <c r="I71" s="213"/>
      <c r="J71" s="161"/>
      <c r="K71" s="55"/>
      <c r="L71" s="213"/>
      <c r="M71" s="161"/>
      <c r="N71" s="55"/>
      <c r="O71" s="213"/>
      <c r="P71" s="164"/>
      <c r="Q71" s="342"/>
      <c r="R71" s="343"/>
      <c r="S71" s="338"/>
      <c r="T71" s="339"/>
      <c r="AA71" s="5" t="str">
        <f t="shared" si="8"/>
        <v/>
      </c>
      <c r="AB71" s="5" t="str">
        <f t="shared" si="18"/>
        <v/>
      </c>
      <c r="AC71" s="5" t="str">
        <f t="shared" si="19"/>
        <v/>
      </c>
      <c r="AD71" s="5" t="str">
        <f t="shared" si="20"/>
        <v/>
      </c>
      <c r="AE71" s="5" t="str">
        <f t="shared" si="21"/>
        <v/>
      </c>
      <c r="AF71" s="9" t="str">
        <f>IF(F71="男",data_kyogisha!A62,"")</f>
        <v/>
      </c>
      <c r="AG71" s="5" t="str">
        <f t="shared" si="9"/>
        <v/>
      </c>
      <c r="AH71" s="5" t="str">
        <f t="shared" si="22"/>
        <v/>
      </c>
      <c r="AI71" s="5" t="str">
        <f t="shared" si="23"/>
        <v/>
      </c>
      <c r="AJ71" s="5" t="str">
        <f t="shared" si="24"/>
        <v/>
      </c>
      <c r="AK71" s="5" t="str">
        <f t="shared" si="25"/>
        <v/>
      </c>
      <c r="AL71" s="1" t="str">
        <f>IF(F71="女",data_kyogisha!A62,"")</f>
        <v/>
      </c>
      <c r="AM71" s="1">
        <f t="shared" si="16"/>
        <v>0</v>
      </c>
      <c r="AN71" s="1">
        <f t="shared" si="10"/>
        <v>0</v>
      </c>
      <c r="AO71" s="1">
        <f t="shared" si="26"/>
        <v>0</v>
      </c>
      <c r="AP71" s="1">
        <f t="shared" si="12"/>
        <v>0</v>
      </c>
      <c r="AQ71" s="1">
        <f t="shared" si="17"/>
        <v>0</v>
      </c>
      <c r="AR71" s="1">
        <f t="shared" si="13"/>
        <v>0</v>
      </c>
      <c r="AS71" s="1">
        <f t="shared" si="27"/>
        <v>0</v>
      </c>
      <c r="AT71" s="1">
        <f t="shared" si="15"/>
        <v>0</v>
      </c>
    </row>
    <row r="72" spans="1:46">
      <c r="A72" s="29">
        <v>62</v>
      </c>
      <c r="B72" s="209"/>
      <c r="C72" s="53" t="str">
        <f>IF(B72="","",VLOOKUP(B72,Sheet2!A:E,5,0))</f>
        <v/>
      </c>
      <c r="D72" s="53" t="str">
        <f>IF(B72="","",VLOOKUP(B72,Sheet2!A:F,6,0))</f>
        <v/>
      </c>
      <c r="E72" s="210"/>
      <c r="F72" s="53" t="str">
        <f>IF(B72="","",VLOOKUP(B72,Sheet2!A:L,7,0))</f>
        <v/>
      </c>
      <c r="G72" s="54" t="str">
        <f>IF(B72="","",VLOOKUP(B72,Sheet2!A:L,12,0))</f>
        <v/>
      </c>
      <c r="H72" s="55"/>
      <c r="I72" s="213"/>
      <c r="J72" s="161"/>
      <c r="K72" s="55"/>
      <c r="L72" s="213"/>
      <c r="M72" s="161"/>
      <c r="N72" s="55"/>
      <c r="O72" s="213"/>
      <c r="P72" s="164"/>
      <c r="Q72" s="342"/>
      <c r="R72" s="343"/>
      <c r="S72" s="338"/>
      <c r="T72" s="339"/>
      <c r="AA72" s="5" t="str">
        <f t="shared" si="8"/>
        <v/>
      </c>
      <c r="AB72" s="5" t="str">
        <f t="shared" si="18"/>
        <v/>
      </c>
      <c r="AC72" s="5" t="str">
        <f t="shared" si="19"/>
        <v/>
      </c>
      <c r="AD72" s="5" t="str">
        <f t="shared" si="20"/>
        <v/>
      </c>
      <c r="AE72" s="5" t="str">
        <f t="shared" si="21"/>
        <v/>
      </c>
      <c r="AF72" s="9" t="str">
        <f>IF(F72="男",data_kyogisha!A63,"")</f>
        <v/>
      </c>
      <c r="AG72" s="5" t="str">
        <f t="shared" si="9"/>
        <v/>
      </c>
      <c r="AH72" s="5" t="str">
        <f t="shared" si="22"/>
        <v/>
      </c>
      <c r="AI72" s="5" t="str">
        <f t="shared" si="23"/>
        <v/>
      </c>
      <c r="AJ72" s="5" t="str">
        <f t="shared" si="24"/>
        <v/>
      </c>
      <c r="AK72" s="5" t="str">
        <f t="shared" si="25"/>
        <v/>
      </c>
      <c r="AL72" s="1" t="str">
        <f>IF(F72="女",data_kyogisha!A63,"")</f>
        <v/>
      </c>
      <c r="AM72" s="1">
        <f t="shared" si="16"/>
        <v>0</v>
      </c>
      <c r="AN72" s="1">
        <f t="shared" si="10"/>
        <v>0</v>
      </c>
      <c r="AO72" s="1">
        <f t="shared" si="26"/>
        <v>0</v>
      </c>
      <c r="AP72" s="1">
        <f t="shared" si="12"/>
        <v>0</v>
      </c>
      <c r="AQ72" s="1">
        <f t="shared" si="17"/>
        <v>0</v>
      </c>
      <c r="AR72" s="1">
        <f t="shared" si="13"/>
        <v>0</v>
      </c>
      <c r="AS72" s="1">
        <f t="shared" si="27"/>
        <v>0</v>
      </c>
      <c r="AT72" s="1">
        <f t="shared" si="15"/>
        <v>0</v>
      </c>
    </row>
    <row r="73" spans="1:46">
      <c r="A73" s="29">
        <v>63</v>
      </c>
      <c r="B73" s="209"/>
      <c r="C73" s="53" t="str">
        <f>IF(B73="","",VLOOKUP(B73,Sheet2!A:E,5,0))</f>
        <v/>
      </c>
      <c r="D73" s="53" t="str">
        <f>IF(B73="","",VLOOKUP(B73,Sheet2!A:F,6,0))</f>
        <v/>
      </c>
      <c r="E73" s="210"/>
      <c r="F73" s="53" t="str">
        <f>IF(B73="","",VLOOKUP(B73,Sheet2!A:L,7,0))</f>
        <v/>
      </c>
      <c r="G73" s="54" t="str">
        <f>IF(B73="","",VLOOKUP(B73,Sheet2!A:L,12,0))</f>
        <v/>
      </c>
      <c r="H73" s="55"/>
      <c r="I73" s="213"/>
      <c r="J73" s="161"/>
      <c r="K73" s="55"/>
      <c r="L73" s="213"/>
      <c r="M73" s="161"/>
      <c r="N73" s="55"/>
      <c r="O73" s="213"/>
      <c r="P73" s="164"/>
      <c r="Q73" s="342"/>
      <c r="R73" s="343"/>
      <c r="S73" s="338"/>
      <c r="T73" s="339"/>
      <c r="AA73" s="5" t="str">
        <f t="shared" si="8"/>
        <v/>
      </c>
      <c r="AB73" s="5" t="str">
        <f t="shared" si="18"/>
        <v/>
      </c>
      <c r="AC73" s="5" t="str">
        <f t="shared" si="19"/>
        <v/>
      </c>
      <c r="AD73" s="5" t="str">
        <f t="shared" si="20"/>
        <v/>
      </c>
      <c r="AE73" s="5" t="str">
        <f t="shared" si="21"/>
        <v/>
      </c>
      <c r="AF73" s="9" t="str">
        <f>IF(F73="男",data_kyogisha!A64,"")</f>
        <v/>
      </c>
      <c r="AG73" s="5" t="str">
        <f t="shared" si="9"/>
        <v/>
      </c>
      <c r="AH73" s="5" t="str">
        <f t="shared" si="22"/>
        <v/>
      </c>
      <c r="AI73" s="5" t="str">
        <f t="shared" si="23"/>
        <v/>
      </c>
      <c r="AJ73" s="5" t="str">
        <f t="shared" si="24"/>
        <v/>
      </c>
      <c r="AK73" s="5" t="str">
        <f t="shared" si="25"/>
        <v/>
      </c>
      <c r="AL73" s="1" t="str">
        <f>IF(F73="女",data_kyogisha!A64,"")</f>
        <v/>
      </c>
      <c r="AM73" s="1">
        <f t="shared" si="16"/>
        <v>0</v>
      </c>
      <c r="AN73" s="1">
        <f t="shared" si="10"/>
        <v>0</v>
      </c>
      <c r="AO73" s="1">
        <f t="shared" si="26"/>
        <v>0</v>
      </c>
      <c r="AP73" s="1">
        <f t="shared" si="12"/>
        <v>0</v>
      </c>
      <c r="AQ73" s="1">
        <f t="shared" si="17"/>
        <v>0</v>
      </c>
      <c r="AR73" s="1">
        <f t="shared" si="13"/>
        <v>0</v>
      </c>
      <c r="AS73" s="1">
        <f t="shared" si="27"/>
        <v>0</v>
      </c>
      <c r="AT73" s="1">
        <f t="shared" si="15"/>
        <v>0</v>
      </c>
    </row>
    <row r="74" spans="1:46">
      <c r="A74" s="29">
        <v>64</v>
      </c>
      <c r="B74" s="209"/>
      <c r="C74" s="53" t="str">
        <f>IF(B74="","",VLOOKUP(B74,Sheet2!A:E,5,0))</f>
        <v/>
      </c>
      <c r="D74" s="53" t="str">
        <f>IF(B74="","",VLOOKUP(B74,Sheet2!A:F,6,0))</f>
        <v/>
      </c>
      <c r="E74" s="210"/>
      <c r="F74" s="53" t="str">
        <f>IF(B74="","",VLOOKUP(B74,Sheet2!A:L,7,0))</f>
        <v/>
      </c>
      <c r="G74" s="54" t="str">
        <f>IF(B74="","",VLOOKUP(B74,Sheet2!A:L,12,0))</f>
        <v/>
      </c>
      <c r="H74" s="55"/>
      <c r="I74" s="213"/>
      <c r="J74" s="161"/>
      <c r="K74" s="55"/>
      <c r="L74" s="213"/>
      <c r="M74" s="161"/>
      <c r="N74" s="55"/>
      <c r="O74" s="213"/>
      <c r="P74" s="164"/>
      <c r="Q74" s="342"/>
      <c r="R74" s="343"/>
      <c r="S74" s="338"/>
      <c r="T74" s="339"/>
      <c r="AA74" s="5" t="str">
        <f t="shared" si="8"/>
        <v/>
      </c>
      <c r="AB74" s="5" t="str">
        <f t="shared" si="18"/>
        <v/>
      </c>
      <c r="AC74" s="5" t="str">
        <f t="shared" si="19"/>
        <v/>
      </c>
      <c r="AD74" s="5" t="str">
        <f t="shared" si="20"/>
        <v/>
      </c>
      <c r="AE74" s="5" t="str">
        <f t="shared" si="21"/>
        <v/>
      </c>
      <c r="AF74" s="9" t="str">
        <f>IF(F74="男",data_kyogisha!A65,"")</f>
        <v/>
      </c>
      <c r="AG74" s="5" t="str">
        <f t="shared" si="9"/>
        <v/>
      </c>
      <c r="AH74" s="5" t="str">
        <f t="shared" si="22"/>
        <v/>
      </c>
      <c r="AI74" s="5" t="str">
        <f t="shared" si="23"/>
        <v/>
      </c>
      <c r="AJ74" s="5" t="str">
        <f t="shared" si="24"/>
        <v/>
      </c>
      <c r="AK74" s="5" t="str">
        <f t="shared" si="25"/>
        <v/>
      </c>
      <c r="AL74" s="1" t="str">
        <f>IF(F74="女",data_kyogisha!A65,"")</f>
        <v/>
      </c>
      <c r="AM74" s="1">
        <f t="shared" si="16"/>
        <v>0</v>
      </c>
      <c r="AN74" s="1">
        <f t="shared" si="10"/>
        <v>0</v>
      </c>
      <c r="AO74" s="1">
        <f t="shared" si="26"/>
        <v>0</v>
      </c>
      <c r="AP74" s="1">
        <f t="shared" si="12"/>
        <v>0</v>
      </c>
      <c r="AQ74" s="1">
        <f t="shared" si="17"/>
        <v>0</v>
      </c>
      <c r="AR74" s="1">
        <f t="shared" si="13"/>
        <v>0</v>
      </c>
      <c r="AS74" s="1">
        <f t="shared" si="27"/>
        <v>0</v>
      </c>
      <c r="AT74" s="1">
        <f t="shared" si="15"/>
        <v>0</v>
      </c>
    </row>
    <row r="75" spans="1:46">
      <c r="A75" s="29">
        <v>65</v>
      </c>
      <c r="B75" s="209"/>
      <c r="C75" s="53" t="str">
        <f>IF(B75="","",VLOOKUP(B75,Sheet2!A:E,5,0))</f>
        <v/>
      </c>
      <c r="D75" s="53" t="str">
        <f>IF(B75="","",VLOOKUP(B75,Sheet2!A:F,6,0))</f>
        <v/>
      </c>
      <c r="E75" s="210"/>
      <c r="F75" s="53" t="str">
        <f>IF(B75="","",VLOOKUP(B75,Sheet2!A:L,7,0))</f>
        <v/>
      </c>
      <c r="G75" s="54" t="str">
        <f>IF(B75="","",VLOOKUP(B75,Sheet2!A:L,12,0))</f>
        <v/>
      </c>
      <c r="H75" s="55"/>
      <c r="I75" s="213"/>
      <c r="J75" s="161"/>
      <c r="K75" s="55"/>
      <c r="L75" s="213"/>
      <c r="M75" s="161"/>
      <c r="N75" s="55"/>
      <c r="O75" s="213"/>
      <c r="P75" s="164"/>
      <c r="Q75" s="342"/>
      <c r="R75" s="343"/>
      <c r="S75" s="338"/>
      <c r="T75" s="339"/>
      <c r="AA75" s="5" t="str">
        <f t="shared" si="8"/>
        <v/>
      </c>
      <c r="AB75" s="5" t="str">
        <f t="shared" si="18"/>
        <v/>
      </c>
      <c r="AC75" s="5" t="str">
        <f t="shared" si="19"/>
        <v/>
      </c>
      <c r="AD75" s="5" t="str">
        <f t="shared" si="20"/>
        <v/>
      </c>
      <c r="AE75" s="5" t="str">
        <f t="shared" si="21"/>
        <v/>
      </c>
      <c r="AF75" s="9" t="str">
        <f>IF(F75="男",data_kyogisha!A66,"")</f>
        <v/>
      </c>
      <c r="AG75" s="5" t="str">
        <f t="shared" si="9"/>
        <v/>
      </c>
      <c r="AH75" s="5" t="str">
        <f t="shared" ref="AH75:AH100" si="28">IF(F75="女",C75,"")</f>
        <v/>
      </c>
      <c r="AI75" s="5" t="str">
        <f t="shared" si="23"/>
        <v/>
      </c>
      <c r="AJ75" s="5" t="str">
        <f t="shared" ref="AJ75:AJ100" si="29">IF(F75="女",F75,"")</f>
        <v/>
      </c>
      <c r="AK75" s="5" t="str">
        <f t="shared" si="25"/>
        <v/>
      </c>
      <c r="AL75" s="1" t="str">
        <f>IF(F75="女",data_kyogisha!A66,"")</f>
        <v/>
      </c>
      <c r="AM75" s="1">
        <f t="shared" si="16"/>
        <v>0</v>
      </c>
      <c r="AN75" s="1">
        <f t="shared" si="10"/>
        <v>0</v>
      </c>
      <c r="AO75" s="1">
        <f t="shared" si="26"/>
        <v>0</v>
      </c>
      <c r="AP75" s="1">
        <f t="shared" si="12"/>
        <v>0</v>
      </c>
      <c r="AQ75" s="1">
        <f t="shared" si="17"/>
        <v>0</v>
      </c>
      <c r="AR75" s="1">
        <f t="shared" si="13"/>
        <v>0</v>
      </c>
      <c r="AS75" s="1">
        <f t="shared" si="27"/>
        <v>0</v>
      </c>
      <c r="AT75" s="1">
        <f t="shared" si="15"/>
        <v>0</v>
      </c>
    </row>
    <row r="76" spans="1:46">
      <c r="A76" s="29">
        <v>66</v>
      </c>
      <c r="B76" s="209"/>
      <c r="C76" s="53" t="str">
        <f>IF(B76="","",VLOOKUP(B76,Sheet2!A:E,5,0))</f>
        <v/>
      </c>
      <c r="D76" s="53" t="str">
        <f>IF(B76="","",VLOOKUP(B76,Sheet2!A:F,6,0))</f>
        <v/>
      </c>
      <c r="E76" s="210"/>
      <c r="F76" s="53" t="str">
        <f>IF(B76="","",VLOOKUP(B76,Sheet2!A:L,7,0))</f>
        <v/>
      </c>
      <c r="G76" s="54" t="str">
        <f>IF(B76="","",VLOOKUP(B76,Sheet2!A:L,12,0))</f>
        <v/>
      </c>
      <c r="H76" s="55"/>
      <c r="I76" s="213"/>
      <c r="J76" s="161"/>
      <c r="K76" s="55"/>
      <c r="L76" s="213"/>
      <c r="M76" s="161"/>
      <c r="N76" s="55"/>
      <c r="O76" s="213"/>
      <c r="P76" s="164"/>
      <c r="Q76" s="342"/>
      <c r="R76" s="343"/>
      <c r="S76" s="338"/>
      <c r="T76" s="339"/>
      <c r="AA76" s="5" t="str">
        <f t="shared" ref="AA76:AA100" si="30">IF(F76="男",B76,"")</f>
        <v/>
      </c>
      <c r="AB76" s="5" t="str">
        <f t="shared" ref="AB76:AB100" si="31">IF(F76="男",C76,"")</f>
        <v/>
      </c>
      <c r="AC76" s="5" t="str">
        <f t="shared" ref="AC76:AC100" si="32">IF(F76="男",D76,"")</f>
        <v/>
      </c>
      <c r="AD76" s="5" t="str">
        <f t="shared" ref="AD76:AD100" si="33">IF(F76="男",F76,"")</f>
        <v/>
      </c>
      <c r="AE76" s="5" t="str">
        <f t="shared" ref="AE76:AE100" si="34">IF(F76="男",IF(G76="","",G76),"")</f>
        <v/>
      </c>
      <c r="AF76" s="9" t="str">
        <f>IF(F76="男",data_kyogisha!A67,"")</f>
        <v/>
      </c>
      <c r="AG76" s="5" t="str">
        <f t="shared" ref="AG76:AG100" si="35">IF(F76="女",B76,"")</f>
        <v/>
      </c>
      <c r="AH76" s="5" t="str">
        <f t="shared" si="28"/>
        <v/>
      </c>
      <c r="AI76" s="5" t="str">
        <f t="shared" ref="AI76:AI100" si="36">IF(F76="女",D76,"")</f>
        <v/>
      </c>
      <c r="AJ76" s="5" t="str">
        <f t="shared" si="29"/>
        <v/>
      </c>
      <c r="AK76" s="5" t="str">
        <f t="shared" ref="AK76:AK100" si="37">IF(F76="女",IF(G76="","",G76),"")</f>
        <v/>
      </c>
      <c r="AL76" s="1" t="str">
        <f>IF(F76="女",data_kyogisha!A67,"")</f>
        <v/>
      </c>
      <c r="AM76" s="1">
        <f t="shared" si="16"/>
        <v>0</v>
      </c>
      <c r="AN76" s="1">
        <f t="shared" ref="AN76:AN100" si="38">IF(AND(F76="男",Q76="○"),B76,0)</f>
        <v>0</v>
      </c>
      <c r="AO76" s="1">
        <f t="shared" ref="AO76:AO100" si="39">IF(AND(F76="男",S76="○"),AO75+1,AO75)</f>
        <v>0</v>
      </c>
      <c r="AP76" s="1">
        <f t="shared" ref="AP76:AP100" si="40">IF(AND(F76="男",S76="○"),B76,0)</f>
        <v>0</v>
      </c>
      <c r="AQ76" s="1">
        <f t="shared" si="17"/>
        <v>0</v>
      </c>
      <c r="AR76" s="1">
        <f t="shared" ref="AR76:AR100" si="41">IF(AND(F76="女",Q76="○"),B76,0)</f>
        <v>0</v>
      </c>
      <c r="AS76" s="1">
        <f t="shared" ref="AS76:AS100" si="42">IF(AND(F76="女",S76="○"),AS75+1,AS75)</f>
        <v>0</v>
      </c>
      <c r="AT76" s="1">
        <f t="shared" ref="AT76:AT100" si="43">IF(AND(F76="女",S76="○"),B76,0)</f>
        <v>0</v>
      </c>
    </row>
    <row r="77" spans="1:46">
      <c r="A77" s="29">
        <v>67</v>
      </c>
      <c r="B77" s="209"/>
      <c r="C77" s="53" t="str">
        <f>IF(B77="","",VLOOKUP(B77,Sheet2!A:E,5,0))</f>
        <v/>
      </c>
      <c r="D77" s="53" t="str">
        <f>IF(B77="","",VLOOKUP(B77,Sheet2!A:F,6,0))</f>
        <v/>
      </c>
      <c r="E77" s="210"/>
      <c r="F77" s="53" t="str">
        <f>IF(B77="","",VLOOKUP(B77,Sheet2!A:L,7,0))</f>
        <v/>
      </c>
      <c r="G77" s="54" t="str">
        <f>IF(B77="","",VLOOKUP(B77,Sheet2!A:L,12,0))</f>
        <v/>
      </c>
      <c r="H77" s="55"/>
      <c r="I77" s="213"/>
      <c r="J77" s="161"/>
      <c r="K77" s="55"/>
      <c r="L77" s="213"/>
      <c r="M77" s="161"/>
      <c r="N77" s="55"/>
      <c r="O77" s="213"/>
      <c r="P77" s="164"/>
      <c r="Q77" s="342"/>
      <c r="R77" s="343"/>
      <c r="S77" s="338"/>
      <c r="T77" s="339"/>
      <c r="AA77" s="5" t="str">
        <f t="shared" si="30"/>
        <v/>
      </c>
      <c r="AB77" s="5" t="str">
        <f t="shared" si="31"/>
        <v/>
      </c>
      <c r="AC77" s="5" t="str">
        <f t="shared" si="32"/>
        <v/>
      </c>
      <c r="AD77" s="5" t="str">
        <f t="shared" si="33"/>
        <v/>
      </c>
      <c r="AE77" s="5" t="str">
        <f t="shared" si="34"/>
        <v/>
      </c>
      <c r="AF77" s="9" t="str">
        <f>IF(F77="男",data_kyogisha!A68,"")</f>
        <v/>
      </c>
      <c r="AG77" s="5" t="str">
        <f t="shared" si="35"/>
        <v/>
      </c>
      <c r="AH77" s="5" t="str">
        <f t="shared" si="28"/>
        <v/>
      </c>
      <c r="AI77" s="5" t="str">
        <f t="shared" si="36"/>
        <v/>
      </c>
      <c r="AJ77" s="5" t="str">
        <f t="shared" si="29"/>
        <v/>
      </c>
      <c r="AK77" s="5" t="str">
        <f t="shared" si="37"/>
        <v/>
      </c>
      <c r="AL77" s="1" t="str">
        <f>IF(F77="女",data_kyogisha!A68,"")</f>
        <v/>
      </c>
      <c r="AM77" s="1">
        <f t="shared" ref="AM77:AM100" si="44">IF(AND(F77="男",Q77="○"),AM76+1,AM76)</f>
        <v>0</v>
      </c>
      <c r="AN77" s="1">
        <f t="shared" si="38"/>
        <v>0</v>
      </c>
      <c r="AO77" s="1">
        <f t="shared" si="39"/>
        <v>0</v>
      </c>
      <c r="AP77" s="1">
        <f t="shared" si="40"/>
        <v>0</v>
      </c>
      <c r="AQ77" s="1">
        <f t="shared" ref="AQ77:AQ100" si="45">IF(AND(F77="女",Q77="○"),AQ76+1,AQ76)</f>
        <v>0</v>
      </c>
      <c r="AR77" s="1">
        <f t="shared" si="41"/>
        <v>0</v>
      </c>
      <c r="AS77" s="1">
        <f t="shared" si="42"/>
        <v>0</v>
      </c>
      <c r="AT77" s="1">
        <f t="shared" si="43"/>
        <v>0</v>
      </c>
    </row>
    <row r="78" spans="1:46">
      <c r="A78" s="29">
        <v>68</v>
      </c>
      <c r="B78" s="209"/>
      <c r="C78" s="53" t="str">
        <f>IF(B78="","",VLOOKUP(B78,Sheet2!A:E,5,0))</f>
        <v/>
      </c>
      <c r="D78" s="53" t="str">
        <f>IF(B78="","",VLOOKUP(B78,Sheet2!A:F,6,0))</f>
        <v/>
      </c>
      <c r="E78" s="210"/>
      <c r="F78" s="53" t="str">
        <f>IF(B78="","",VLOOKUP(B78,Sheet2!A:L,7,0))</f>
        <v/>
      </c>
      <c r="G78" s="54" t="str">
        <f>IF(B78="","",VLOOKUP(B78,Sheet2!A:L,12,0))</f>
        <v/>
      </c>
      <c r="H78" s="55"/>
      <c r="I78" s="213"/>
      <c r="J78" s="161"/>
      <c r="K78" s="55"/>
      <c r="L78" s="213"/>
      <c r="M78" s="161"/>
      <c r="N78" s="55"/>
      <c r="O78" s="213"/>
      <c r="P78" s="164"/>
      <c r="Q78" s="342"/>
      <c r="R78" s="343"/>
      <c r="S78" s="338"/>
      <c r="T78" s="339"/>
      <c r="AA78" s="5" t="str">
        <f t="shared" si="30"/>
        <v/>
      </c>
      <c r="AB78" s="5" t="str">
        <f t="shared" si="31"/>
        <v/>
      </c>
      <c r="AC78" s="5" t="str">
        <f t="shared" si="32"/>
        <v/>
      </c>
      <c r="AD78" s="5" t="str">
        <f t="shared" si="33"/>
        <v/>
      </c>
      <c r="AE78" s="5" t="str">
        <f t="shared" si="34"/>
        <v/>
      </c>
      <c r="AF78" s="9" t="str">
        <f>IF(F78="男",data_kyogisha!A69,"")</f>
        <v/>
      </c>
      <c r="AG78" s="5" t="str">
        <f t="shared" si="35"/>
        <v/>
      </c>
      <c r="AH78" s="5" t="str">
        <f t="shared" si="28"/>
        <v/>
      </c>
      <c r="AI78" s="5" t="str">
        <f t="shared" si="36"/>
        <v/>
      </c>
      <c r="AJ78" s="5" t="str">
        <f t="shared" si="29"/>
        <v/>
      </c>
      <c r="AK78" s="5" t="str">
        <f t="shared" si="37"/>
        <v/>
      </c>
      <c r="AL78" s="1" t="str">
        <f>IF(F78="女",data_kyogisha!A69,"")</f>
        <v/>
      </c>
      <c r="AM78" s="1">
        <f t="shared" si="44"/>
        <v>0</v>
      </c>
      <c r="AN78" s="1">
        <f t="shared" si="38"/>
        <v>0</v>
      </c>
      <c r="AO78" s="1">
        <f t="shared" si="39"/>
        <v>0</v>
      </c>
      <c r="AP78" s="1">
        <f t="shared" si="40"/>
        <v>0</v>
      </c>
      <c r="AQ78" s="1">
        <f t="shared" si="45"/>
        <v>0</v>
      </c>
      <c r="AR78" s="1">
        <f t="shared" si="41"/>
        <v>0</v>
      </c>
      <c r="AS78" s="1">
        <f t="shared" si="42"/>
        <v>0</v>
      </c>
      <c r="AT78" s="1">
        <f t="shared" si="43"/>
        <v>0</v>
      </c>
    </row>
    <row r="79" spans="1:46">
      <c r="A79" s="29">
        <v>69</v>
      </c>
      <c r="B79" s="209"/>
      <c r="C79" s="53" t="str">
        <f>IF(B79="","",VLOOKUP(B79,Sheet2!A:E,5,0))</f>
        <v/>
      </c>
      <c r="D79" s="53" t="str">
        <f>IF(B79="","",VLOOKUP(B79,Sheet2!A:F,6,0))</f>
        <v/>
      </c>
      <c r="E79" s="210"/>
      <c r="F79" s="53" t="str">
        <f>IF(B79="","",VLOOKUP(B79,Sheet2!A:L,7,0))</f>
        <v/>
      </c>
      <c r="G79" s="54" t="str">
        <f>IF(B79="","",VLOOKUP(B79,Sheet2!A:L,12,0))</f>
        <v/>
      </c>
      <c r="H79" s="55"/>
      <c r="I79" s="213"/>
      <c r="J79" s="161"/>
      <c r="K79" s="55"/>
      <c r="L79" s="213"/>
      <c r="M79" s="161"/>
      <c r="N79" s="55"/>
      <c r="O79" s="213"/>
      <c r="P79" s="164"/>
      <c r="Q79" s="342"/>
      <c r="R79" s="343"/>
      <c r="S79" s="338"/>
      <c r="T79" s="339"/>
      <c r="AA79" s="5" t="str">
        <f t="shared" si="30"/>
        <v/>
      </c>
      <c r="AB79" s="5" t="str">
        <f t="shared" si="31"/>
        <v/>
      </c>
      <c r="AC79" s="5" t="str">
        <f t="shared" si="32"/>
        <v/>
      </c>
      <c r="AD79" s="5" t="str">
        <f t="shared" si="33"/>
        <v/>
      </c>
      <c r="AE79" s="5" t="str">
        <f t="shared" si="34"/>
        <v/>
      </c>
      <c r="AF79" s="9" t="str">
        <f>IF(F79="男",data_kyogisha!A70,"")</f>
        <v/>
      </c>
      <c r="AG79" s="5" t="str">
        <f t="shared" si="35"/>
        <v/>
      </c>
      <c r="AH79" s="5" t="str">
        <f t="shared" si="28"/>
        <v/>
      </c>
      <c r="AI79" s="5" t="str">
        <f t="shared" si="36"/>
        <v/>
      </c>
      <c r="AJ79" s="5" t="str">
        <f t="shared" si="29"/>
        <v/>
      </c>
      <c r="AK79" s="5" t="str">
        <f t="shared" si="37"/>
        <v/>
      </c>
      <c r="AL79" s="1" t="str">
        <f>IF(F79="女",data_kyogisha!A70,"")</f>
        <v/>
      </c>
      <c r="AM79" s="1">
        <f t="shared" si="44"/>
        <v>0</v>
      </c>
      <c r="AN79" s="1">
        <f t="shared" si="38"/>
        <v>0</v>
      </c>
      <c r="AO79" s="1">
        <f t="shared" si="39"/>
        <v>0</v>
      </c>
      <c r="AP79" s="1">
        <f t="shared" si="40"/>
        <v>0</v>
      </c>
      <c r="AQ79" s="1">
        <f t="shared" si="45"/>
        <v>0</v>
      </c>
      <c r="AR79" s="1">
        <f t="shared" si="41"/>
        <v>0</v>
      </c>
      <c r="AS79" s="1">
        <f t="shared" si="42"/>
        <v>0</v>
      </c>
      <c r="AT79" s="1">
        <f t="shared" si="43"/>
        <v>0</v>
      </c>
    </row>
    <row r="80" spans="1:46">
      <c r="A80" s="29">
        <v>70</v>
      </c>
      <c r="B80" s="209"/>
      <c r="C80" s="53" t="str">
        <f>IF(B80="","",VLOOKUP(B80,Sheet2!A:E,5,0))</f>
        <v/>
      </c>
      <c r="D80" s="53" t="str">
        <f>IF(B80="","",VLOOKUP(B80,Sheet2!A:F,6,0))</f>
        <v/>
      </c>
      <c r="E80" s="210"/>
      <c r="F80" s="53" t="str">
        <f>IF(B80="","",VLOOKUP(B80,Sheet2!A:L,7,0))</f>
        <v/>
      </c>
      <c r="G80" s="54" t="str">
        <f>IF(B80="","",VLOOKUP(B80,Sheet2!A:L,12,0))</f>
        <v/>
      </c>
      <c r="H80" s="55"/>
      <c r="I80" s="213"/>
      <c r="J80" s="161"/>
      <c r="K80" s="55"/>
      <c r="L80" s="213"/>
      <c r="M80" s="161"/>
      <c r="N80" s="55"/>
      <c r="O80" s="213"/>
      <c r="P80" s="164"/>
      <c r="Q80" s="342"/>
      <c r="R80" s="343"/>
      <c r="S80" s="338"/>
      <c r="T80" s="339"/>
      <c r="AA80" s="5" t="str">
        <f t="shared" si="30"/>
        <v/>
      </c>
      <c r="AB80" s="5" t="str">
        <f t="shared" si="31"/>
        <v/>
      </c>
      <c r="AC80" s="5" t="str">
        <f t="shared" si="32"/>
        <v/>
      </c>
      <c r="AD80" s="5" t="str">
        <f t="shared" si="33"/>
        <v/>
      </c>
      <c r="AE80" s="5" t="str">
        <f t="shared" si="34"/>
        <v/>
      </c>
      <c r="AF80" s="9" t="str">
        <f>IF(F80="男",data_kyogisha!A71,"")</f>
        <v/>
      </c>
      <c r="AG80" s="5" t="str">
        <f t="shared" si="35"/>
        <v/>
      </c>
      <c r="AH80" s="5" t="str">
        <f t="shared" si="28"/>
        <v/>
      </c>
      <c r="AI80" s="5" t="str">
        <f t="shared" si="36"/>
        <v/>
      </c>
      <c r="AJ80" s="5" t="str">
        <f t="shared" si="29"/>
        <v/>
      </c>
      <c r="AK80" s="5" t="str">
        <f t="shared" si="37"/>
        <v/>
      </c>
      <c r="AL80" s="1" t="str">
        <f>IF(F80="女",data_kyogisha!A71,"")</f>
        <v/>
      </c>
      <c r="AM80" s="1">
        <f t="shared" si="44"/>
        <v>0</v>
      </c>
      <c r="AN80" s="1">
        <f t="shared" si="38"/>
        <v>0</v>
      </c>
      <c r="AO80" s="1">
        <f t="shared" si="39"/>
        <v>0</v>
      </c>
      <c r="AP80" s="1">
        <f t="shared" si="40"/>
        <v>0</v>
      </c>
      <c r="AQ80" s="1">
        <f t="shared" si="45"/>
        <v>0</v>
      </c>
      <c r="AR80" s="1">
        <f t="shared" si="41"/>
        <v>0</v>
      </c>
      <c r="AS80" s="1">
        <f t="shared" si="42"/>
        <v>0</v>
      </c>
      <c r="AT80" s="1">
        <f t="shared" si="43"/>
        <v>0</v>
      </c>
    </row>
    <row r="81" spans="1:46">
      <c r="A81" s="29">
        <v>71</v>
      </c>
      <c r="B81" s="209"/>
      <c r="C81" s="53" t="str">
        <f>IF(B81="","",VLOOKUP(B81,Sheet2!A:E,5,0))</f>
        <v/>
      </c>
      <c r="D81" s="53" t="str">
        <f>IF(B81="","",VLOOKUP(B81,Sheet2!A:F,6,0))</f>
        <v/>
      </c>
      <c r="E81" s="210"/>
      <c r="F81" s="53" t="str">
        <f>IF(B81="","",VLOOKUP(B81,Sheet2!A:L,7,0))</f>
        <v/>
      </c>
      <c r="G81" s="54" t="str">
        <f>IF(B81="","",VLOOKUP(B81,Sheet2!A:L,12,0))</f>
        <v/>
      </c>
      <c r="H81" s="55"/>
      <c r="I81" s="213"/>
      <c r="J81" s="161"/>
      <c r="K81" s="55"/>
      <c r="L81" s="213"/>
      <c r="M81" s="161"/>
      <c r="N81" s="55"/>
      <c r="O81" s="213"/>
      <c r="P81" s="164"/>
      <c r="Q81" s="342"/>
      <c r="R81" s="343"/>
      <c r="S81" s="338"/>
      <c r="T81" s="339"/>
      <c r="AA81" s="5" t="str">
        <f t="shared" si="30"/>
        <v/>
      </c>
      <c r="AB81" s="5" t="str">
        <f t="shared" si="31"/>
        <v/>
      </c>
      <c r="AC81" s="5" t="str">
        <f t="shared" si="32"/>
        <v/>
      </c>
      <c r="AD81" s="5" t="str">
        <f t="shared" si="33"/>
        <v/>
      </c>
      <c r="AE81" s="5" t="str">
        <f t="shared" si="34"/>
        <v/>
      </c>
      <c r="AF81" s="9" t="str">
        <f>IF(F81="男",data_kyogisha!A72,"")</f>
        <v/>
      </c>
      <c r="AG81" s="5" t="str">
        <f t="shared" si="35"/>
        <v/>
      </c>
      <c r="AH81" s="5" t="str">
        <f t="shared" si="28"/>
        <v/>
      </c>
      <c r="AI81" s="5" t="str">
        <f t="shared" si="36"/>
        <v/>
      </c>
      <c r="AJ81" s="5" t="str">
        <f t="shared" si="29"/>
        <v/>
      </c>
      <c r="AK81" s="5" t="str">
        <f t="shared" si="37"/>
        <v/>
      </c>
      <c r="AL81" s="1" t="str">
        <f>IF(F81="女",data_kyogisha!A72,"")</f>
        <v/>
      </c>
      <c r="AM81" s="1">
        <f t="shared" si="44"/>
        <v>0</v>
      </c>
      <c r="AN81" s="1">
        <f t="shared" si="38"/>
        <v>0</v>
      </c>
      <c r="AO81" s="1">
        <f t="shared" si="39"/>
        <v>0</v>
      </c>
      <c r="AP81" s="1">
        <f t="shared" si="40"/>
        <v>0</v>
      </c>
      <c r="AQ81" s="1">
        <f t="shared" si="45"/>
        <v>0</v>
      </c>
      <c r="AR81" s="1">
        <f t="shared" si="41"/>
        <v>0</v>
      </c>
      <c r="AS81" s="1">
        <f t="shared" si="42"/>
        <v>0</v>
      </c>
      <c r="AT81" s="1">
        <f t="shared" si="43"/>
        <v>0</v>
      </c>
    </row>
    <row r="82" spans="1:46">
      <c r="A82" s="29">
        <v>72</v>
      </c>
      <c r="B82" s="209"/>
      <c r="C82" s="53" t="str">
        <f>IF(B82="","",VLOOKUP(B82,Sheet2!A:E,5,0))</f>
        <v/>
      </c>
      <c r="D82" s="53" t="str">
        <f>IF(B82="","",VLOOKUP(B82,Sheet2!A:F,6,0))</f>
        <v/>
      </c>
      <c r="E82" s="210"/>
      <c r="F82" s="53" t="str">
        <f>IF(B82="","",VLOOKUP(B82,Sheet2!A:L,7,0))</f>
        <v/>
      </c>
      <c r="G82" s="54" t="str">
        <f>IF(B82="","",VLOOKUP(B82,Sheet2!A:L,12,0))</f>
        <v/>
      </c>
      <c r="H82" s="55"/>
      <c r="I82" s="213"/>
      <c r="J82" s="161"/>
      <c r="K82" s="55"/>
      <c r="L82" s="213"/>
      <c r="M82" s="161"/>
      <c r="N82" s="55"/>
      <c r="O82" s="213"/>
      <c r="P82" s="164"/>
      <c r="Q82" s="342"/>
      <c r="R82" s="343"/>
      <c r="S82" s="338"/>
      <c r="T82" s="339"/>
      <c r="AA82" s="5" t="str">
        <f t="shared" si="30"/>
        <v/>
      </c>
      <c r="AB82" s="5" t="str">
        <f t="shared" si="31"/>
        <v/>
      </c>
      <c r="AC82" s="5" t="str">
        <f t="shared" si="32"/>
        <v/>
      </c>
      <c r="AD82" s="5" t="str">
        <f t="shared" si="33"/>
        <v/>
      </c>
      <c r="AE82" s="5" t="str">
        <f t="shared" si="34"/>
        <v/>
      </c>
      <c r="AF82" s="9" t="str">
        <f>IF(F82="男",data_kyogisha!A73,"")</f>
        <v/>
      </c>
      <c r="AG82" s="5" t="str">
        <f t="shared" si="35"/>
        <v/>
      </c>
      <c r="AH82" s="5" t="str">
        <f t="shared" si="28"/>
        <v/>
      </c>
      <c r="AI82" s="5" t="str">
        <f t="shared" si="36"/>
        <v/>
      </c>
      <c r="AJ82" s="5" t="str">
        <f t="shared" si="29"/>
        <v/>
      </c>
      <c r="AK82" s="5" t="str">
        <f t="shared" si="37"/>
        <v/>
      </c>
      <c r="AL82" s="1" t="str">
        <f>IF(F82="女",data_kyogisha!A73,"")</f>
        <v/>
      </c>
      <c r="AM82" s="1">
        <f t="shared" si="44"/>
        <v>0</v>
      </c>
      <c r="AN82" s="1">
        <f t="shared" si="38"/>
        <v>0</v>
      </c>
      <c r="AO82" s="1">
        <f t="shared" si="39"/>
        <v>0</v>
      </c>
      <c r="AP82" s="1">
        <f t="shared" si="40"/>
        <v>0</v>
      </c>
      <c r="AQ82" s="1">
        <f t="shared" si="45"/>
        <v>0</v>
      </c>
      <c r="AR82" s="1">
        <f t="shared" si="41"/>
        <v>0</v>
      </c>
      <c r="AS82" s="1">
        <f t="shared" si="42"/>
        <v>0</v>
      </c>
      <c r="AT82" s="1">
        <f t="shared" si="43"/>
        <v>0</v>
      </c>
    </row>
    <row r="83" spans="1:46">
      <c r="A83" s="29">
        <v>73</v>
      </c>
      <c r="B83" s="209"/>
      <c r="C83" s="53" t="str">
        <f>IF(B83="","",VLOOKUP(B83,Sheet2!A:E,5,0))</f>
        <v/>
      </c>
      <c r="D83" s="53" t="str">
        <f>IF(B83="","",VLOOKUP(B83,Sheet2!A:F,6,0))</f>
        <v/>
      </c>
      <c r="E83" s="210"/>
      <c r="F83" s="53" t="str">
        <f>IF(B83="","",VLOOKUP(B83,Sheet2!A:L,7,0))</f>
        <v/>
      </c>
      <c r="G83" s="54" t="str">
        <f>IF(B83="","",VLOOKUP(B83,Sheet2!A:L,12,0))</f>
        <v/>
      </c>
      <c r="H83" s="55"/>
      <c r="I83" s="213"/>
      <c r="J83" s="161"/>
      <c r="K83" s="55"/>
      <c r="L83" s="213"/>
      <c r="M83" s="161"/>
      <c r="N83" s="55"/>
      <c r="O83" s="213"/>
      <c r="P83" s="164"/>
      <c r="Q83" s="342"/>
      <c r="R83" s="343"/>
      <c r="S83" s="338"/>
      <c r="T83" s="339"/>
      <c r="AA83" s="5" t="str">
        <f t="shared" si="30"/>
        <v/>
      </c>
      <c r="AB83" s="5" t="str">
        <f t="shared" si="31"/>
        <v/>
      </c>
      <c r="AC83" s="5" t="str">
        <f t="shared" si="32"/>
        <v/>
      </c>
      <c r="AD83" s="5" t="str">
        <f t="shared" si="33"/>
        <v/>
      </c>
      <c r="AE83" s="5" t="str">
        <f t="shared" si="34"/>
        <v/>
      </c>
      <c r="AF83" s="9" t="str">
        <f>IF(F83="男",data_kyogisha!A74,"")</f>
        <v/>
      </c>
      <c r="AG83" s="5" t="str">
        <f t="shared" si="35"/>
        <v/>
      </c>
      <c r="AH83" s="5" t="str">
        <f t="shared" si="28"/>
        <v/>
      </c>
      <c r="AI83" s="5" t="str">
        <f t="shared" si="36"/>
        <v/>
      </c>
      <c r="AJ83" s="5" t="str">
        <f t="shared" si="29"/>
        <v/>
      </c>
      <c r="AK83" s="5" t="str">
        <f t="shared" si="37"/>
        <v/>
      </c>
      <c r="AL83" s="1" t="str">
        <f>IF(F83="女",data_kyogisha!A74,"")</f>
        <v/>
      </c>
      <c r="AM83" s="1">
        <f t="shared" si="44"/>
        <v>0</v>
      </c>
      <c r="AN83" s="1">
        <f t="shared" si="38"/>
        <v>0</v>
      </c>
      <c r="AO83" s="1">
        <f t="shared" si="39"/>
        <v>0</v>
      </c>
      <c r="AP83" s="1">
        <f t="shared" si="40"/>
        <v>0</v>
      </c>
      <c r="AQ83" s="1">
        <f t="shared" si="45"/>
        <v>0</v>
      </c>
      <c r="AR83" s="1">
        <f t="shared" si="41"/>
        <v>0</v>
      </c>
      <c r="AS83" s="1">
        <f t="shared" si="42"/>
        <v>0</v>
      </c>
      <c r="AT83" s="1">
        <f t="shared" si="43"/>
        <v>0</v>
      </c>
    </row>
    <row r="84" spans="1:46">
      <c r="A84" s="29">
        <v>74</v>
      </c>
      <c r="B84" s="209"/>
      <c r="C84" s="53" t="str">
        <f>IF(B84="","",VLOOKUP(B84,Sheet2!A:E,5,0))</f>
        <v/>
      </c>
      <c r="D84" s="53" t="str">
        <f>IF(B84="","",VLOOKUP(B84,Sheet2!A:F,6,0))</f>
        <v/>
      </c>
      <c r="E84" s="210"/>
      <c r="F84" s="53" t="str">
        <f>IF(B84="","",VLOOKUP(B84,Sheet2!A:L,7,0))</f>
        <v/>
      </c>
      <c r="G84" s="54" t="str">
        <f>IF(B84="","",VLOOKUP(B84,Sheet2!A:L,12,0))</f>
        <v/>
      </c>
      <c r="H84" s="55"/>
      <c r="I84" s="213"/>
      <c r="J84" s="161"/>
      <c r="K84" s="55"/>
      <c r="L84" s="213"/>
      <c r="M84" s="161"/>
      <c r="N84" s="55"/>
      <c r="O84" s="213"/>
      <c r="P84" s="164"/>
      <c r="Q84" s="342"/>
      <c r="R84" s="343"/>
      <c r="S84" s="338"/>
      <c r="T84" s="339"/>
      <c r="AA84" s="5" t="str">
        <f t="shared" si="30"/>
        <v/>
      </c>
      <c r="AB84" s="5" t="str">
        <f t="shared" si="31"/>
        <v/>
      </c>
      <c r="AC84" s="5" t="str">
        <f t="shared" si="32"/>
        <v/>
      </c>
      <c r="AD84" s="5" t="str">
        <f t="shared" si="33"/>
        <v/>
      </c>
      <c r="AE84" s="5" t="str">
        <f t="shared" si="34"/>
        <v/>
      </c>
      <c r="AF84" s="9" t="str">
        <f>IF(F84="男",data_kyogisha!A75,"")</f>
        <v/>
      </c>
      <c r="AG84" s="5" t="str">
        <f t="shared" si="35"/>
        <v/>
      </c>
      <c r="AH84" s="5" t="str">
        <f t="shared" si="28"/>
        <v/>
      </c>
      <c r="AI84" s="5" t="str">
        <f t="shared" si="36"/>
        <v/>
      </c>
      <c r="AJ84" s="5" t="str">
        <f t="shared" si="29"/>
        <v/>
      </c>
      <c r="AK84" s="5" t="str">
        <f t="shared" si="37"/>
        <v/>
      </c>
      <c r="AL84" s="1" t="str">
        <f>IF(F84="女",data_kyogisha!A75,"")</f>
        <v/>
      </c>
      <c r="AM84" s="1">
        <f t="shared" si="44"/>
        <v>0</v>
      </c>
      <c r="AN84" s="1">
        <f t="shared" si="38"/>
        <v>0</v>
      </c>
      <c r="AO84" s="1">
        <f t="shared" si="39"/>
        <v>0</v>
      </c>
      <c r="AP84" s="1">
        <f t="shared" si="40"/>
        <v>0</v>
      </c>
      <c r="AQ84" s="1">
        <f t="shared" si="45"/>
        <v>0</v>
      </c>
      <c r="AR84" s="1">
        <f t="shared" si="41"/>
        <v>0</v>
      </c>
      <c r="AS84" s="1">
        <f t="shared" si="42"/>
        <v>0</v>
      </c>
      <c r="AT84" s="1">
        <f t="shared" si="43"/>
        <v>0</v>
      </c>
    </row>
    <row r="85" spans="1:46">
      <c r="A85" s="29">
        <v>75</v>
      </c>
      <c r="B85" s="209"/>
      <c r="C85" s="53" t="str">
        <f>IF(B85="","",VLOOKUP(B85,Sheet2!A:E,5,0))</f>
        <v/>
      </c>
      <c r="D85" s="53" t="str">
        <f>IF(B85="","",VLOOKUP(B85,Sheet2!A:F,6,0))</f>
        <v/>
      </c>
      <c r="E85" s="210"/>
      <c r="F85" s="53" t="str">
        <f>IF(B85="","",VLOOKUP(B85,Sheet2!A:L,7,0))</f>
        <v/>
      </c>
      <c r="G85" s="54" t="str">
        <f>IF(B85="","",VLOOKUP(B85,Sheet2!A:L,12,0))</f>
        <v/>
      </c>
      <c r="H85" s="55"/>
      <c r="I85" s="213"/>
      <c r="J85" s="161"/>
      <c r="K85" s="55"/>
      <c r="L85" s="213"/>
      <c r="M85" s="161"/>
      <c r="N85" s="55"/>
      <c r="O85" s="213"/>
      <c r="P85" s="164"/>
      <c r="Q85" s="342"/>
      <c r="R85" s="343"/>
      <c r="S85" s="338"/>
      <c r="T85" s="339"/>
      <c r="AA85" s="5" t="str">
        <f t="shared" si="30"/>
        <v/>
      </c>
      <c r="AB85" s="5" t="str">
        <f t="shared" si="31"/>
        <v/>
      </c>
      <c r="AC85" s="5" t="str">
        <f t="shared" si="32"/>
        <v/>
      </c>
      <c r="AD85" s="5" t="str">
        <f t="shared" si="33"/>
        <v/>
      </c>
      <c r="AE85" s="5" t="str">
        <f t="shared" si="34"/>
        <v/>
      </c>
      <c r="AF85" s="9" t="str">
        <f>IF(F85="男",data_kyogisha!A76,"")</f>
        <v/>
      </c>
      <c r="AG85" s="5" t="str">
        <f t="shared" si="35"/>
        <v/>
      </c>
      <c r="AH85" s="5" t="str">
        <f t="shared" si="28"/>
        <v/>
      </c>
      <c r="AI85" s="5" t="str">
        <f t="shared" si="36"/>
        <v/>
      </c>
      <c r="AJ85" s="5" t="str">
        <f t="shared" si="29"/>
        <v/>
      </c>
      <c r="AK85" s="5" t="str">
        <f t="shared" si="37"/>
        <v/>
      </c>
      <c r="AL85" s="1" t="str">
        <f>IF(F85="女",data_kyogisha!A76,"")</f>
        <v/>
      </c>
      <c r="AM85" s="1">
        <f t="shared" si="44"/>
        <v>0</v>
      </c>
      <c r="AN85" s="1">
        <f t="shared" si="38"/>
        <v>0</v>
      </c>
      <c r="AO85" s="1">
        <f t="shared" si="39"/>
        <v>0</v>
      </c>
      <c r="AP85" s="1">
        <f t="shared" si="40"/>
        <v>0</v>
      </c>
      <c r="AQ85" s="1">
        <f t="shared" si="45"/>
        <v>0</v>
      </c>
      <c r="AR85" s="1">
        <f t="shared" si="41"/>
        <v>0</v>
      </c>
      <c r="AS85" s="1">
        <f t="shared" si="42"/>
        <v>0</v>
      </c>
      <c r="AT85" s="1">
        <f t="shared" si="43"/>
        <v>0</v>
      </c>
    </row>
    <row r="86" spans="1:46">
      <c r="A86" s="29">
        <v>76</v>
      </c>
      <c r="B86" s="209"/>
      <c r="C86" s="53" t="str">
        <f>IF(B86="","",VLOOKUP(B86,Sheet2!A:E,5,0))</f>
        <v/>
      </c>
      <c r="D86" s="53" t="str">
        <f>IF(B86="","",VLOOKUP(B86,Sheet2!A:F,6,0))</f>
        <v/>
      </c>
      <c r="E86" s="210"/>
      <c r="F86" s="53" t="str">
        <f>IF(B86="","",VLOOKUP(B86,Sheet2!A:L,7,0))</f>
        <v/>
      </c>
      <c r="G86" s="54" t="str">
        <f>IF(B86="","",VLOOKUP(B86,Sheet2!A:L,12,0))</f>
        <v/>
      </c>
      <c r="H86" s="55"/>
      <c r="I86" s="213"/>
      <c r="J86" s="161"/>
      <c r="K86" s="55"/>
      <c r="L86" s="213"/>
      <c r="M86" s="161"/>
      <c r="N86" s="55"/>
      <c r="O86" s="213"/>
      <c r="P86" s="164"/>
      <c r="Q86" s="342"/>
      <c r="R86" s="343"/>
      <c r="S86" s="338"/>
      <c r="T86" s="339"/>
      <c r="AA86" s="5" t="str">
        <f t="shared" si="30"/>
        <v/>
      </c>
      <c r="AB86" s="5" t="str">
        <f t="shared" si="31"/>
        <v/>
      </c>
      <c r="AC86" s="5" t="str">
        <f t="shared" si="32"/>
        <v/>
      </c>
      <c r="AD86" s="5" t="str">
        <f t="shared" si="33"/>
        <v/>
      </c>
      <c r="AE86" s="5" t="str">
        <f t="shared" si="34"/>
        <v/>
      </c>
      <c r="AF86" s="9" t="str">
        <f>IF(F86="男",data_kyogisha!A77,"")</f>
        <v/>
      </c>
      <c r="AG86" s="5" t="str">
        <f t="shared" si="35"/>
        <v/>
      </c>
      <c r="AH86" s="5" t="str">
        <f t="shared" si="28"/>
        <v/>
      </c>
      <c r="AI86" s="5" t="str">
        <f t="shared" si="36"/>
        <v/>
      </c>
      <c r="AJ86" s="5" t="str">
        <f t="shared" si="29"/>
        <v/>
      </c>
      <c r="AK86" s="5" t="str">
        <f t="shared" si="37"/>
        <v/>
      </c>
      <c r="AL86" s="1" t="str">
        <f>IF(F86="女",data_kyogisha!A77,"")</f>
        <v/>
      </c>
      <c r="AM86" s="1">
        <f t="shared" si="44"/>
        <v>0</v>
      </c>
      <c r="AN86" s="1">
        <f t="shared" si="38"/>
        <v>0</v>
      </c>
      <c r="AO86" s="1">
        <f t="shared" si="39"/>
        <v>0</v>
      </c>
      <c r="AP86" s="1">
        <f t="shared" si="40"/>
        <v>0</v>
      </c>
      <c r="AQ86" s="1">
        <f t="shared" si="45"/>
        <v>0</v>
      </c>
      <c r="AR86" s="1">
        <f t="shared" si="41"/>
        <v>0</v>
      </c>
      <c r="AS86" s="1">
        <f t="shared" si="42"/>
        <v>0</v>
      </c>
      <c r="AT86" s="1">
        <f t="shared" si="43"/>
        <v>0</v>
      </c>
    </row>
    <row r="87" spans="1:46">
      <c r="A87" s="29">
        <v>77</v>
      </c>
      <c r="B87" s="209"/>
      <c r="C87" s="53" t="str">
        <f>IF(B87="","",VLOOKUP(B87,Sheet2!A:E,5,0))</f>
        <v/>
      </c>
      <c r="D87" s="53" t="str">
        <f>IF(B87="","",VLOOKUP(B87,Sheet2!A:F,6,0))</f>
        <v/>
      </c>
      <c r="E87" s="210"/>
      <c r="F87" s="53" t="str">
        <f>IF(B87="","",VLOOKUP(B87,Sheet2!A:L,7,0))</f>
        <v/>
      </c>
      <c r="G87" s="54" t="str">
        <f>IF(B87="","",VLOOKUP(B87,Sheet2!A:L,12,0))</f>
        <v/>
      </c>
      <c r="H87" s="55"/>
      <c r="I87" s="213"/>
      <c r="J87" s="161"/>
      <c r="K87" s="55"/>
      <c r="L87" s="213"/>
      <c r="M87" s="161"/>
      <c r="N87" s="55"/>
      <c r="O87" s="213"/>
      <c r="P87" s="164"/>
      <c r="Q87" s="342"/>
      <c r="R87" s="343"/>
      <c r="S87" s="338"/>
      <c r="T87" s="339"/>
      <c r="AA87" s="5" t="str">
        <f t="shared" si="30"/>
        <v/>
      </c>
      <c r="AB87" s="5" t="str">
        <f t="shared" si="31"/>
        <v/>
      </c>
      <c r="AC87" s="5" t="str">
        <f t="shared" si="32"/>
        <v/>
      </c>
      <c r="AD87" s="5" t="str">
        <f t="shared" si="33"/>
        <v/>
      </c>
      <c r="AE87" s="5" t="str">
        <f t="shared" si="34"/>
        <v/>
      </c>
      <c r="AF87" s="9" t="str">
        <f>IF(F87="男",data_kyogisha!A78,"")</f>
        <v/>
      </c>
      <c r="AG87" s="5" t="str">
        <f t="shared" si="35"/>
        <v/>
      </c>
      <c r="AH87" s="5" t="str">
        <f t="shared" si="28"/>
        <v/>
      </c>
      <c r="AI87" s="5" t="str">
        <f t="shared" si="36"/>
        <v/>
      </c>
      <c r="AJ87" s="5" t="str">
        <f t="shared" si="29"/>
        <v/>
      </c>
      <c r="AK87" s="5" t="str">
        <f t="shared" si="37"/>
        <v/>
      </c>
      <c r="AL87" s="1" t="str">
        <f>IF(F87="女",data_kyogisha!A78,"")</f>
        <v/>
      </c>
      <c r="AM87" s="1">
        <f t="shared" si="44"/>
        <v>0</v>
      </c>
      <c r="AN87" s="1">
        <f t="shared" si="38"/>
        <v>0</v>
      </c>
      <c r="AO87" s="1">
        <f t="shared" si="39"/>
        <v>0</v>
      </c>
      <c r="AP87" s="1">
        <f t="shared" si="40"/>
        <v>0</v>
      </c>
      <c r="AQ87" s="1">
        <f t="shared" si="45"/>
        <v>0</v>
      </c>
      <c r="AR87" s="1">
        <f t="shared" si="41"/>
        <v>0</v>
      </c>
      <c r="AS87" s="1">
        <f t="shared" si="42"/>
        <v>0</v>
      </c>
      <c r="AT87" s="1">
        <f t="shared" si="43"/>
        <v>0</v>
      </c>
    </row>
    <row r="88" spans="1:46">
      <c r="A88" s="29">
        <v>78</v>
      </c>
      <c r="B88" s="209"/>
      <c r="C88" s="53" t="str">
        <f>IF(B88="","",VLOOKUP(B88,Sheet2!A:E,5,0))</f>
        <v/>
      </c>
      <c r="D88" s="53" t="str">
        <f>IF(B88="","",VLOOKUP(B88,Sheet2!A:F,6,0))</f>
        <v/>
      </c>
      <c r="E88" s="210"/>
      <c r="F88" s="53" t="str">
        <f>IF(B88="","",VLOOKUP(B88,Sheet2!A:L,7,0))</f>
        <v/>
      </c>
      <c r="G88" s="54" t="str">
        <f>IF(B88="","",VLOOKUP(B88,Sheet2!A:L,12,0))</f>
        <v/>
      </c>
      <c r="H88" s="55"/>
      <c r="I88" s="213"/>
      <c r="J88" s="161"/>
      <c r="K88" s="55"/>
      <c r="L88" s="213"/>
      <c r="M88" s="161"/>
      <c r="N88" s="55"/>
      <c r="O88" s="213"/>
      <c r="P88" s="164"/>
      <c r="Q88" s="342"/>
      <c r="R88" s="343"/>
      <c r="S88" s="338"/>
      <c r="T88" s="339"/>
      <c r="AA88" s="5" t="str">
        <f t="shared" si="30"/>
        <v/>
      </c>
      <c r="AB88" s="5" t="str">
        <f t="shared" si="31"/>
        <v/>
      </c>
      <c r="AC88" s="5" t="str">
        <f t="shared" si="32"/>
        <v/>
      </c>
      <c r="AD88" s="5" t="str">
        <f t="shared" si="33"/>
        <v/>
      </c>
      <c r="AE88" s="5" t="str">
        <f t="shared" si="34"/>
        <v/>
      </c>
      <c r="AF88" s="9" t="str">
        <f>IF(F88="男",data_kyogisha!A79,"")</f>
        <v/>
      </c>
      <c r="AG88" s="5" t="str">
        <f t="shared" si="35"/>
        <v/>
      </c>
      <c r="AH88" s="5" t="str">
        <f t="shared" si="28"/>
        <v/>
      </c>
      <c r="AI88" s="5" t="str">
        <f t="shared" si="36"/>
        <v/>
      </c>
      <c r="AJ88" s="5" t="str">
        <f t="shared" si="29"/>
        <v/>
      </c>
      <c r="AK88" s="5" t="str">
        <f t="shared" si="37"/>
        <v/>
      </c>
      <c r="AL88" s="1" t="str">
        <f>IF(F88="女",data_kyogisha!A79,"")</f>
        <v/>
      </c>
      <c r="AM88" s="1">
        <f t="shared" si="44"/>
        <v>0</v>
      </c>
      <c r="AN88" s="1">
        <f t="shared" si="38"/>
        <v>0</v>
      </c>
      <c r="AO88" s="1">
        <f t="shared" si="39"/>
        <v>0</v>
      </c>
      <c r="AP88" s="1">
        <f t="shared" si="40"/>
        <v>0</v>
      </c>
      <c r="AQ88" s="1">
        <f t="shared" si="45"/>
        <v>0</v>
      </c>
      <c r="AR88" s="1">
        <f t="shared" si="41"/>
        <v>0</v>
      </c>
      <c r="AS88" s="1">
        <f t="shared" si="42"/>
        <v>0</v>
      </c>
      <c r="AT88" s="1">
        <f t="shared" si="43"/>
        <v>0</v>
      </c>
    </row>
    <row r="89" spans="1:46">
      <c r="A89" s="29">
        <v>79</v>
      </c>
      <c r="B89" s="209"/>
      <c r="C89" s="53" t="str">
        <f>IF(B89="","",VLOOKUP(B89,Sheet2!A:E,5,0))</f>
        <v/>
      </c>
      <c r="D89" s="53" t="str">
        <f>IF(B89="","",VLOOKUP(B89,Sheet2!A:F,6,0))</f>
        <v/>
      </c>
      <c r="E89" s="210"/>
      <c r="F89" s="53" t="str">
        <f>IF(B89="","",VLOOKUP(B89,Sheet2!A:L,7,0))</f>
        <v/>
      </c>
      <c r="G89" s="54" t="str">
        <f>IF(B89="","",VLOOKUP(B89,Sheet2!A:L,12,0))</f>
        <v/>
      </c>
      <c r="H89" s="55"/>
      <c r="I89" s="213"/>
      <c r="J89" s="161"/>
      <c r="K89" s="55"/>
      <c r="L89" s="213"/>
      <c r="M89" s="161"/>
      <c r="N89" s="55"/>
      <c r="O89" s="213"/>
      <c r="P89" s="164"/>
      <c r="Q89" s="342"/>
      <c r="R89" s="343"/>
      <c r="S89" s="338"/>
      <c r="T89" s="339"/>
      <c r="AA89" s="5" t="str">
        <f t="shared" si="30"/>
        <v/>
      </c>
      <c r="AB89" s="5" t="str">
        <f t="shared" si="31"/>
        <v/>
      </c>
      <c r="AC89" s="5" t="str">
        <f t="shared" si="32"/>
        <v/>
      </c>
      <c r="AD89" s="5" t="str">
        <f t="shared" si="33"/>
        <v/>
      </c>
      <c r="AE89" s="5" t="str">
        <f t="shared" si="34"/>
        <v/>
      </c>
      <c r="AF89" s="9" t="str">
        <f>IF(F89="男",data_kyogisha!A80,"")</f>
        <v/>
      </c>
      <c r="AG89" s="5" t="str">
        <f t="shared" si="35"/>
        <v/>
      </c>
      <c r="AH89" s="5" t="str">
        <f t="shared" si="28"/>
        <v/>
      </c>
      <c r="AI89" s="5" t="str">
        <f t="shared" si="36"/>
        <v/>
      </c>
      <c r="AJ89" s="5" t="str">
        <f t="shared" si="29"/>
        <v/>
      </c>
      <c r="AK89" s="5" t="str">
        <f t="shared" si="37"/>
        <v/>
      </c>
      <c r="AL89" s="1" t="str">
        <f>IF(F89="女",data_kyogisha!A80,"")</f>
        <v/>
      </c>
      <c r="AM89" s="1">
        <f t="shared" si="44"/>
        <v>0</v>
      </c>
      <c r="AN89" s="1">
        <f t="shared" si="38"/>
        <v>0</v>
      </c>
      <c r="AO89" s="1">
        <f t="shared" si="39"/>
        <v>0</v>
      </c>
      <c r="AP89" s="1">
        <f t="shared" si="40"/>
        <v>0</v>
      </c>
      <c r="AQ89" s="1">
        <f t="shared" si="45"/>
        <v>0</v>
      </c>
      <c r="AR89" s="1">
        <f t="shared" si="41"/>
        <v>0</v>
      </c>
      <c r="AS89" s="1">
        <f t="shared" si="42"/>
        <v>0</v>
      </c>
      <c r="AT89" s="1">
        <f t="shared" si="43"/>
        <v>0</v>
      </c>
    </row>
    <row r="90" spans="1:46">
      <c r="A90" s="29">
        <v>80</v>
      </c>
      <c r="B90" s="209"/>
      <c r="C90" s="53" t="str">
        <f>IF(B90="","",VLOOKUP(B90,Sheet2!A:E,5,0))</f>
        <v/>
      </c>
      <c r="D90" s="53" t="str">
        <f>IF(B90="","",VLOOKUP(B90,Sheet2!A:F,6,0))</f>
        <v/>
      </c>
      <c r="E90" s="210"/>
      <c r="F90" s="53" t="str">
        <f>IF(B90="","",VLOOKUP(B90,Sheet2!A:L,7,0))</f>
        <v/>
      </c>
      <c r="G90" s="54" t="str">
        <f>IF(B90="","",VLOOKUP(B90,Sheet2!A:L,12,0))</f>
        <v/>
      </c>
      <c r="H90" s="55"/>
      <c r="I90" s="213"/>
      <c r="J90" s="161"/>
      <c r="K90" s="55"/>
      <c r="L90" s="213"/>
      <c r="M90" s="161"/>
      <c r="N90" s="55"/>
      <c r="O90" s="213"/>
      <c r="P90" s="164"/>
      <c r="Q90" s="342"/>
      <c r="R90" s="343"/>
      <c r="S90" s="338"/>
      <c r="T90" s="339"/>
      <c r="AA90" s="5" t="str">
        <f t="shared" si="30"/>
        <v/>
      </c>
      <c r="AB90" s="5" t="str">
        <f t="shared" si="31"/>
        <v/>
      </c>
      <c r="AC90" s="5" t="str">
        <f t="shared" si="32"/>
        <v/>
      </c>
      <c r="AD90" s="5" t="str">
        <f t="shared" si="33"/>
        <v/>
      </c>
      <c r="AE90" s="5" t="str">
        <f t="shared" si="34"/>
        <v/>
      </c>
      <c r="AF90" s="9" t="str">
        <f>IF(F90="男",data_kyogisha!A81,"")</f>
        <v/>
      </c>
      <c r="AG90" s="5" t="str">
        <f t="shared" si="35"/>
        <v/>
      </c>
      <c r="AH90" s="5" t="str">
        <f t="shared" si="28"/>
        <v/>
      </c>
      <c r="AI90" s="5" t="str">
        <f t="shared" si="36"/>
        <v/>
      </c>
      <c r="AJ90" s="5" t="str">
        <f t="shared" si="29"/>
        <v/>
      </c>
      <c r="AK90" s="5" t="str">
        <f t="shared" si="37"/>
        <v/>
      </c>
      <c r="AL90" s="1" t="str">
        <f>IF(F90="女",data_kyogisha!A81,"")</f>
        <v/>
      </c>
      <c r="AM90" s="1">
        <f t="shared" si="44"/>
        <v>0</v>
      </c>
      <c r="AN90" s="1">
        <f t="shared" si="38"/>
        <v>0</v>
      </c>
      <c r="AO90" s="1">
        <f t="shared" si="39"/>
        <v>0</v>
      </c>
      <c r="AP90" s="1">
        <f t="shared" si="40"/>
        <v>0</v>
      </c>
      <c r="AQ90" s="1">
        <f t="shared" si="45"/>
        <v>0</v>
      </c>
      <c r="AR90" s="1">
        <f t="shared" si="41"/>
        <v>0</v>
      </c>
      <c r="AS90" s="1">
        <f t="shared" si="42"/>
        <v>0</v>
      </c>
      <c r="AT90" s="1">
        <f t="shared" si="43"/>
        <v>0</v>
      </c>
    </row>
    <row r="91" spans="1:46">
      <c r="A91" s="29">
        <v>81</v>
      </c>
      <c r="B91" s="209"/>
      <c r="C91" s="53" t="str">
        <f>IF(B91="","",VLOOKUP(B91,Sheet2!A:E,5,0))</f>
        <v/>
      </c>
      <c r="D91" s="53" t="str">
        <f>IF(B91="","",VLOOKUP(B91,Sheet2!A:F,6,0))</f>
        <v/>
      </c>
      <c r="E91" s="210"/>
      <c r="F91" s="53" t="str">
        <f>IF(B91="","",VLOOKUP(B91,Sheet2!A:L,7,0))</f>
        <v/>
      </c>
      <c r="G91" s="54" t="str">
        <f>IF(B91="","",VLOOKUP(B91,Sheet2!A:L,12,0))</f>
        <v/>
      </c>
      <c r="H91" s="55"/>
      <c r="I91" s="213"/>
      <c r="J91" s="161"/>
      <c r="K91" s="55"/>
      <c r="L91" s="213"/>
      <c r="M91" s="161"/>
      <c r="N91" s="55"/>
      <c r="O91" s="213"/>
      <c r="P91" s="164"/>
      <c r="Q91" s="342"/>
      <c r="R91" s="343"/>
      <c r="S91" s="338"/>
      <c r="T91" s="339"/>
      <c r="AA91" s="5" t="str">
        <f t="shared" si="30"/>
        <v/>
      </c>
      <c r="AB91" s="5" t="str">
        <f t="shared" si="31"/>
        <v/>
      </c>
      <c r="AC91" s="5" t="str">
        <f t="shared" si="32"/>
        <v/>
      </c>
      <c r="AD91" s="5" t="str">
        <f t="shared" si="33"/>
        <v/>
      </c>
      <c r="AE91" s="5" t="str">
        <f t="shared" si="34"/>
        <v/>
      </c>
      <c r="AF91" s="9" t="str">
        <f>IF(F91="男",data_kyogisha!A82,"")</f>
        <v/>
      </c>
      <c r="AG91" s="5" t="str">
        <f t="shared" si="35"/>
        <v/>
      </c>
      <c r="AH91" s="5" t="str">
        <f t="shared" si="28"/>
        <v/>
      </c>
      <c r="AI91" s="5" t="str">
        <f t="shared" si="36"/>
        <v/>
      </c>
      <c r="AJ91" s="5" t="str">
        <f t="shared" si="29"/>
        <v/>
      </c>
      <c r="AK91" s="5" t="str">
        <f t="shared" si="37"/>
        <v/>
      </c>
      <c r="AL91" s="1" t="str">
        <f>IF(F91="女",data_kyogisha!A82,"")</f>
        <v/>
      </c>
      <c r="AM91" s="1">
        <f t="shared" si="44"/>
        <v>0</v>
      </c>
      <c r="AN91" s="1">
        <f t="shared" si="38"/>
        <v>0</v>
      </c>
      <c r="AO91" s="1">
        <f t="shared" si="39"/>
        <v>0</v>
      </c>
      <c r="AP91" s="1">
        <f t="shared" si="40"/>
        <v>0</v>
      </c>
      <c r="AQ91" s="1">
        <f t="shared" si="45"/>
        <v>0</v>
      </c>
      <c r="AR91" s="1">
        <f t="shared" si="41"/>
        <v>0</v>
      </c>
      <c r="AS91" s="1">
        <f t="shared" si="42"/>
        <v>0</v>
      </c>
      <c r="AT91" s="1">
        <f t="shared" si="43"/>
        <v>0</v>
      </c>
    </row>
    <row r="92" spans="1:46">
      <c r="A92" s="29">
        <v>82</v>
      </c>
      <c r="B92" s="209"/>
      <c r="C92" s="53" t="str">
        <f>IF(B92="","",VLOOKUP(B92,Sheet2!A:E,5,0))</f>
        <v/>
      </c>
      <c r="D92" s="53" t="str">
        <f>IF(B92="","",VLOOKUP(B92,Sheet2!A:F,6,0))</f>
        <v/>
      </c>
      <c r="E92" s="210"/>
      <c r="F92" s="53" t="str">
        <f>IF(B92="","",VLOOKUP(B92,Sheet2!A:L,7,0))</f>
        <v/>
      </c>
      <c r="G92" s="54" t="str">
        <f>IF(B92="","",VLOOKUP(B92,Sheet2!A:L,12,0))</f>
        <v/>
      </c>
      <c r="H92" s="55"/>
      <c r="I92" s="213"/>
      <c r="J92" s="161"/>
      <c r="K92" s="55"/>
      <c r="L92" s="213"/>
      <c r="M92" s="161"/>
      <c r="N92" s="55"/>
      <c r="O92" s="213"/>
      <c r="P92" s="164"/>
      <c r="Q92" s="342"/>
      <c r="R92" s="343"/>
      <c r="S92" s="338"/>
      <c r="T92" s="339"/>
      <c r="AA92" s="5" t="str">
        <f t="shared" si="30"/>
        <v/>
      </c>
      <c r="AB92" s="5" t="str">
        <f t="shared" si="31"/>
        <v/>
      </c>
      <c r="AC92" s="5" t="str">
        <f t="shared" si="32"/>
        <v/>
      </c>
      <c r="AD92" s="5" t="str">
        <f t="shared" si="33"/>
        <v/>
      </c>
      <c r="AE92" s="5" t="str">
        <f t="shared" si="34"/>
        <v/>
      </c>
      <c r="AF92" s="9" t="str">
        <f>IF(F92="男",data_kyogisha!A83,"")</f>
        <v/>
      </c>
      <c r="AG92" s="5" t="str">
        <f t="shared" si="35"/>
        <v/>
      </c>
      <c r="AH92" s="5" t="str">
        <f t="shared" si="28"/>
        <v/>
      </c>
      <c r="AI92" s="5" t="str">
        <f t="shared" si="36"/>
        <v/>
      </c>
      <c r="AJ92" s="5" t="str">
        <f t="shared" si="29"/>
        <v/>
      </c>
      <c r="AK92" s="5" t="str">
        <f t="shared" si="37"/>
        <v/>
      </c>
      <c r="AL92" s="1" t="str">
        <f>IF(F92="女",data_kyogisha!A83,"")</f>
        <v/>
      </c>
      <c r="AM92" s="1">
        <f t="shared" si="44"/>
        <v>0</v>
      </c>
      <c r="AN92" s="1">
        <f t="shared" si="38"/>
        <v>0</v>
      </c>
      <c r="AO92" s="1">
        <f t="shared" si="39"/>
        <v>0</v>
      </c>
      <c r="AP92" s="1">
        <f t="shared" si="40"/>
        <v>0</v>
      </c>
      <c r="AQ92" s="1">
        <f t="shared" si="45"/>
        <v>0</v>
      </c>
      <c r="AR92" s="1">
        <f t="shared" si="41"/>
        <v>0</v>
      </c>
      <c r="AS92" s="1">
        <f t="shared" si="42"/>
        <v>0</v>
      </c>
      <c r="AT92" s="1">
        <f t="shared" si="43"/>
        <v>0</v>
      </c>
    </row>
    <row r="93" spans="1:46">
      <c r="A93" s="29">
        <v>83</v>
      </c>
      <c r="B93" s="209"/>
      <c r="C93" s="53" t="str">
        <f>IF(B93="","",VLOOKUP(B93,Sheet2!A:E,5,0))</f>
        <v/>
      </c>
      <c r="D93" s="53" t="str">
        <f>IF(B93="","",VLOOKUP(B93,Sheet2!A:F,6,0))</f>
        <v/>
      </c>
      <c r="E93" s="210"/>
      <c r="F93" s="53" t="str">
        <f>IF(B93="","",VLOOKUP(B93,Sheet2!A:L,7,0))</f>
        <v/>
      </c>
      <c r="G93" s="54" t="str">
        <f>IF(B93="","",VLOOKUP(B93,Sheet2!A:L,12,0))</f>
        <v/>
      </c>
      <c r="H93" s="55"/>
      <c r="I93" s="213"/>
      <c r="J93" s="161"/>
      <c r="K93" s="55"/>
      <c r="L93" s="213"/>
      <c r="M93" s="161"/>
      <c r="N93" s="55"/>
      <c r="O93" s="213"/>
      <c r="P93" s="164"/>
      <c r="Q93" s="342"/>
      <c r="R93" s="343"/>
      <c r="S93" s="338"/>
      <c r="T93" s="339"/>
      <c r="AA93" s="5" t="str">
        <f t="shared" si="30"/>
        <v/>
      </c>
      <c r="AB93" s="5" t="str">
        <f t="shared" si="31"/>
        <v/>
      </c>
      <c r="AC93" s="5" t="str">
        <f t="shared" si="32"/>
        <v/>
      </c>
      <c r="AD93" s="5" t="str">
        <f t="shared" si="33"/>
        <v/>
      </c>
      <c r="AE93" s="5" t="str">
        <f t="shared" si="34"/>
        <v/>
      </c>
      <c r="AF93" s="9" t="str">
        <f>IF(F93="男",data_kyogisha!A84,"")</f>
        <v/>
      </c>
      <c r="AG93" s="5" t="str">
        <f t="shared" si="35"/>
        <v/>
      </c>
      <c r="AH93" s="5" t="str">
        <f t="shared" si="28"/>
        <v/>
      </c>
      <c r="AI93" s="5" t="str">
        <f t="shared" si="36"/>
        <v/>
      </c>
      <c r="AJ93" s="5" t="str">
        <f t="shared" si="29"/>
        <v/>
      </c>
      <c r="AK93" s="5" t="str">
        <f t="shared" si="37"/>
        <v/>
      </c>
      <c r="AL93" s="1" t="str">
        <f>IF(F93="女",data_kyogisha!A84,"")</f>
        <v/>
      </c>
      <c r="AM93" s="1">
        <f t="shared" si="44"/>
        <v>0</v>
      </c>
      <c r="AN93" s="1">
        <f t="shared" si="38"/>
        <v>0</v>
      </c>
      <c r="AO93" s="1">
        <f t="shared" si="39"/>
        <v>0</v>
      </c>
      <c r="AP93" s="1">
        <f t="shared" si="40"/>
        <v>0</v>
      </c>
      <c r="AQ93" s="1">
        <f t="shared" si="45"/>
        <v>0</v>
      </c>
      <c r="AR93" s="1">
        <f t="shared" si="41"/>
        <v>0</v>
      </c>
      <c r="AS93" s="1">
        <f t="shared" si="42"/>
        <v>0</v>
      </c>
      <c r="AT93" s="1">
        <f t="shared" si="43"/>
        <v>0</v>
      </c>
    </row>
    <row r="94" spans="1:46">
      <c r="A94" s="29">
        <v>84</v>
      </c>
      <c r="B94" s="209"/>
      <c r="C94" s="53" t="str">
        <f>IF(B94="","",VLOOKUP(B94,Sheet2!A:E,5,0))</f>
        <v/>
      </c>
      <c r="D94" s="53" t="str">
        <f>IF(B94="","",VLOOKUP(B94,Sheet2!A:F,6,0))</f>
        <v/>
      </c>
      <c r="E94" s="210"/>
      <c r="F94" s="53" t="str">
        <f>IF(B94="","",VLOOKUP(B94,Sheet2!A:L,7,0))</f>
        <v/>
      </c>
      <c r="G94" s="54" t="str">
        <f>IF(B94="","",VLOOKUP(B94,Sheet2!A:L,12,0))</f>
        <v/>
      </c>
      <c r="H94" s="55"/>
      <c r="I94" s="213"/>
      <c r="J94" s="161"/>
      <c r="K94" s="55"/>
      <c r="L94" s="213"/>
      <c r="M94" s="161"/>
      <c r="N94" s="55"/>
      <c r="O94" s="213"/>
      <c r="P94" s="164"/>
      <c r="Q94" s="342"/>
      <c r="R94" s="343"/>
      <c r="S94" s="338"/>
      <c r="T94" s="339"/>
      <c r="AA94" s="5" t="str">
        <f t="shared" si="30"/>
        <v/>
      </c>
      <c r="AB94" s="5" t="str">
        <f t="shared" si="31"/>
        <v/>
      </c>
      <c r="AC94" s="5" t="str">
        <f t="shared" si="32"/>
        <v/>
      </c>
      <c r="AD94" s="5" t="str">
        <f t="shared" si="33"/>
        <v/>
      </c>
      <c r="AE94" s="5" t="str">
        <f t="shared" si="34"/>
        <v/>
      </c>
      <c r="AF94" s="9" t="str">
        <f>IF(F94="男",data_kyogisha!A85,"")</f>
        <v/>
      </c>
      <c r="AG94" s="5" t="str">
        <f t="shared" si="35"/>
        <v/>
      </c>
      <c r="AH94" s="5" t="str">
        <f t="shared" si="28"/>
        <v/>
      </c>
      <c r="AI94" s="5" t="str">
        <f t="shared" si="36"/>
        <v/>
      </c>
      <c r="AJ94" s="5" t="str">
        <f t="shared" si="29"/>
        <v/>
      </c>
      <c r="AK94" s="5" t="str">
        <f t="shared" si="37"/>
        <v/>
      </c>
      <c r="AL94" s="1" t="str">
        <f>IF(F94="女",data_kyogisha!A85,"")</f>
        <v/>
      </c>
      <c r="AM94" s="1">
        <f t="shared" si="44"/>
        <v>0</v>
      </c>
      <c r="AN94" s="1">
        <f t="shared" si="38"/>
        <v>0</v>
      </c>
      <c r="AO94" s="1">
        <f t="shared" si="39"/>
        <v>0</v>
      </c>
      <c r="AP94" s="1">
        <f t="shared" si="40"/>
        <v>0</v>
      </c>
      <c r="AQ94" s="1">
        <f t="shared" si="45"/>
        <v>0</v>
      </c>
      <c r="AR94" s="1">
        <f t="shared" si="41"/>
        <v>0</v>
      </c>
      <c r="AS94" s="1">
        <f t="shared" si="42"/>
        <v>0</v>
      </c>
      <c r="AT94" s="1">
        <f t="shared" si="43"/>
        <v>0</v>
      </c>
    </row>
    <row r="95" spans="1:46">
      <c r="A95" s="29">
        <v>85</v>
      </c>
      <c r="B95" s="209"/>
      <c r="C95" s="53" t="str">
        <f>IF(B95="","",VLOOKUP(B95,Sheet2!A:E,5,0))</f>
        <v/>
      </c>
      <c r="D95" s="53" t="str">
        <f>IF(B95="","",VLOOKUP(B95,Sheet2!A:F,6,0))</f>
        <v/>
      </c>
      <c r="E95" s="210"/>
      <c r="F95" s="53" t="str">
        <f>IF(B95="","",VLOOKUP(B95,Sheet2!A:L,7,0))</f>
        <v/>
      </c>
      <c r="G95" s="54" t="str">
        <f>IF(B95="","",VLOOKUP(B95,Sheet2!A:L,12,0))</f>
        <v/>
      </c>
      <c r="H95" s="55"/>
      <c r="I95" s="213"/>
      <c r="J95" s="161"/>
      <c r="K95" s="55"/>
      <c r="L95" s="213"/>
      <c r="M95" s="161"/>
      <c r="N95" s="55"/>
      <c r="O95" s="213"/>
      <c r="P95" s="164"/>
      <c r="Q95" s="342"/>
      <c r="R95" s="343"/>
      <c r="S95" s="338"/>
      <c r="T95" s="339"/>
      <c r="AA95" s="5" t="str">
        <f t="shared" si="30"/>
        <v/>
      </c>
      <c r="AB95" s="5" t="str">
        <f t="shared" si="31"/>
        <v/>
      </c>
      <c r="AC95" s="5" t="str">
        <f t="shared" si="32"/>
        <v/>
      </c>
      <c r="AD95" s="5" t="str">
        <f t="shared" si="33"/>
        <v/>
      </c>
      <c r="AE95" s="5" t="str">
        <f t="shared" si="34"/>
        <v/>
      </c>
      <c r="AF95" s="9" t="str">
        <f>IF(F95="男",data_kyogisha!A86,"")</f>
        <v/>
      </c>
      <c r="AG95" s="5" t="str">
        <f t="shared" si="35"/>
        <v/>
      </c>
      <c r="AH95" s="5" t="str">
        <f t="shared" si="28"/>
        <v/>
      </c>
      <c r="AI95" s="5" t="str">
        <f t="shared" si="36"/>
        <v/>
      </c>
      <c r="AJ95" s="5" t="str">
        <f t="shared" si="29"/>
        <v/>
      </c>
      <c r="AK95" s="5" t="str">
        <f t="shared" si="37"/>
        <v/>
      </c>
      <c r="AL95" s="1" t="str">
        <f>IF(F95="女",data_kyogisha!A86,"")</f>
        <v/>
      </c>
      <c r="AM95" s="1">
        <f t="shared" si="44"/>
        <v>0</v>
      </c>
      <c r="AN95" s="1">
        <f t="shared" si="38"/>
        <v>0</v>
      </c>
      <c r="AO95" s="1">
        <f t="shared" si="39"/>
        <v>0</v>
      </c>
      <c r="AP95" s="1">
        <f t="shared" si="40"/>
        <v>0</v>
      </c>
      <c r="AQ95" s="1">
        <f t="shared" si="45"/>
        <v>0</v>
      </c>
      <c r="AR95" s="1">
        <f t="shared" si="41"/>
        <v>0</v>
      </c>
      <c r="AS95" s="1">
        <f t="shared" si="42"/>
        <v>0</v>
      </c>
      <c r="AT95" s="1">
        <f t="shared" si="43"/>
        <v>0</v>
      </c>
    </row>
    <row r="96" spans="1:46">
      <c r="A96" s="29">
        <v>86</v>
      </c>
      <c r="B96" s="209"/>
      <c r="C96" s="53" t="str">
        <f>IF(B96="","",VLOOKUP(B96,Sheet2!A:E,5,0))</f>
        <v/>
      </c>
      <c r="D96" s="53" t="str">
        <f>IF(B96="","",VLOOKUP(B96,Sheet2!A:F,6,0))</f>
        <v/>
      </c>
      <c r="E96" s="210"/>
      <c r="F96" s="53" t="str">
        <f>IF(B96="","",VLOOKUP(B96,Sheet2!A:L,7,0))</f>
        <v/>
      </c>
      <c r="G96" s="54" t="str">
        <f>IF(B96="","",VLOOKUP(B96,Sheet2!A:L,12,0))</f>
        <v/>
      </c>
      <c r="H96" s="55"/>
      <c r="I96" s="213"/>
      <c r="J96" s="161"/>
      <c r="K96" s="55"/>
      <c r="L96" s="213"/>
      <c r="M96" s="161"/>
      <c r="N96" s="55"/>
      <c r="O96" s="213"/>
      <c r="P96" s="164"/>
      <c r="Q96" s="342"/>
      <c r="R96" s="343"/>
      <c r="S96" s="338"/>
      <c r="T96" s="339"/>
      <c r="AA96" s="5" t="str">
        <f t="shared" si="30"/>
        <v/>
      </c>
      <c r="AB96" s="5" t="str">
        <f t="shared" si="31"/>
        <v/>
      </c>
      <c r="AC96" s="5" t="str">
        <f t="shared" si="32"/>
        <v/>
      </c>
      <c r="AD96" s="5" t="str">
        <f t="shared" si="33"/>
        <v/>
      </c>
      <c r="AE96" s="5" t="str">
        <f t="shared" si="34"/>
        <v/>
      </c>
      <c r="AF96" s="9" t="str">
        <f>IF(F96="男",data_kyogisha!A87,"")</f>
        <v/>
      </c>
      <c r="AG96" s="5" t="str">
        <f t="shared" si="35"/>
        <v/>
      </c>
      <c r="AH96" s="5" t="str">
        <f t="shared" si="28"/>
        <v/>
      </c>
      <c r="AI96" s="5" t="str">
        <f t="shared" si="36"/>
        <v/>
      </c>
      <c r="AJ96" s="5" t="str">
        <f t="shared" si="29"/>
        <v/>
      </c>
      <c r="AK96" s="5" t="str">
        <f t="shared" si="37"/>
        <v/>
      </c>
      <c r="AL96" s="1" t="str">
        <f>IF(F96="女",data_kyogisha!A87,"")</f>
        <v/>
      </c>
      <c r="AM96" s="1">
        <f t="shared" si="44"/>
        <v>0</v>
      </c>
      <c r="AN96" s="1">
        <f t="shared" si="38"/>
        <v>0</v>
      </c>
      <c r="AO96" s="1">
        <f t="shared" si="39"/>
        <v>0</v>
      </c>
      <c r="AP96" s="1">
        <f t="shared" si="40"/>
        <v>0</v>
      </c>
      <c r="AQ96" s="1">
        <f t="shared" si="45"/>
        <v>0</v>
      </c>
      <c r="AR96" s="1">
        <f t="shared" si="41"/>
        <v>0</v>
      </c>
      <c r="AS96" s="1">
        <f t="shared" si="42"/>
        <v>0</v>
      </c>
      <c r="AT96" s="1">
        <f t="shared" si="43"/>
        <v>0</v>
      </c>
    </row>
    <row r="97" spans="1:46">
      <c r="A97" s="29">
        <v>87</v>
      </c>
      <c r="B97" s="209"/>
      <c r="C97" s="53" t="str">
        <f>IF(B97="","",VLOOKUP(B97,Sheet2!A:E,5,0))</f>
        <v/>
      </c>
      <c r="D97" s="53" t="str">
        <f>IF(B97="","",VLOOKUP(B97,Sheet2!A:F,6,0))</f>
        <v/>
      </c>
      <c r="E97" s="210"/>
      <c r="F97" s="53" t="str">
        <f>IF(B97="","",VLOOKUP(B97,Sheet2!A:L,7,0))</f>
        <v/>
      </c>
      <c r="G97" s="54" t="str">
        <f>IF(B97="","",VLOOKUP(B97,Sheet2!A:L,12,0))</f>
        <v/>
      </c>
      <c r="H97" s="55"/>
      <c r="I97" s="213"/>
      <c r="J97" s="161"/>
      <c r="K97" s="55"/>
      <c r="L97" s="213"/>
      <c r="M97" s="161"/>
      <c r="N97" s="55"/>
      <c r="O97" s="213"/>
      <c r="P97" s="164"/>
      <c r="Q97" s="342"/>
      <c r="R97" s="343"/>
      <c r="S97" s="338"/>
      <c r="T97" s="339"/>
      <c r="AA97" s="5" t="str">
        <f t="shared" si="30"/>
        <v/>
      </c>
      <c r="AB97" s="5" t="str">
        <f t="shared" si="31"/>
        <v/>
      </c>
      <c r="AC97" s="5" t="str">
        <f t="shared" si="32"/>
        <v/>
      </c>
      <c r="AD97" s="5" t="str">
        <f t="shared" si="33"/>
        <v/>
      </c>
      <c r="AE97" s="5" t="str">
        <f t="shared" si="34"/>
        <v/>
      </c>
      <c r="AF97" s="9" t="str">
        <f>IF(F97="男",data_kyogisha!A88,"")</f>
        <v/>
      </c>
      <c r="AG97" s="5" t="str">
        <f t="shared" si="35"/>
        <v/>
      </c>
      <c r="AH97" s="5" t="str">
        <f t="shared" si="28"/>
        <v/>
      </c>
      <c r="AI97" s="5" t="str">
        <f t="shared" si="36"/>
        <v/>
      </c>
      <c r="AJ97" s="5" t="str">
        <f t="shared" si="29"/>
        <v/>
      </c>
      <c r="AK97" s="5" t="str">
        <f t="shared" si="37"/>
        <v/>
      </c>
      <c r="AL97" s="1" t="str">
        <f>IF(F97="女",data_kyogisha!A88,"")</f>
        <v/>
      </c>
      <c r="AM97" s="1">
        <f t="shared" si="44"/>
        <v>0</v>
      </c>
      <c r="AN97" s="1">
        <f t="shared" si="38"/>
        <v>0</v>
      </c>
      <c r="AO97" s="1">
        <f t="shared" si="39"/>
        <v>0</v>
      </c>
      <c r="AP97" s="1">
        <f t="shared" si="40"/>
        <v>0</v>
      </c>
      <c r="AQ97" s="1">
        <f t="shared" si="45"/>
        <v>0</v>
      </c>
      <c r="AR97" s="1">
        <f t="shared" si="41"/>
        <v>0</v>
      </c>
      <c r="AS97" s="1">
        <f t="shared" si="42"/>
        <v>0</v>
      </c>
      <c r="AT97" s="1">
        <f t="shared" si="43"/>
        <v>0</v>
      </c>
    </row>
    <row r="98" spans="1:46">
      <c r="A98" s="29">
        <v>88</v>
      </c>
      <c r="B98" s="209"/>
      <c r="C98" s="53" t="str">
        <f>IF(B98="","",VLOOKUP(B98,Sheet2!A:E,5,0))</f>
        <v/>
      </c>
      <c r="D98" s="53" t="str">
        <f>IF(B98="","",VLOOKUP(B98,Sheet2!A:F,6,0))</f>
        <v/>
      </c>
      <c r="E98" s="210"/>
      <c r="F98" s="53" t="str">
        <f>IF(B98="","",VLOOKUP(B98,Sheet2!A:L,7,0))</f>
        <v/>
      </c>
      <c r="G98" s="54" t="str">
        <f>IF(B98="","",VLOOKUP(B98,Sheet2!A:L,12,0))</f>
        <v/>
      </c>
      <c r="H98" s="55"/>
      <c r="I98" s="213"/>
      <c r="J98" s="161"/>
      <c r="K98" s="55"/>
      <c r="L98" s="213"/>
      <c r="M98" s="161"/>
      <c r="N98" s="55"/>
      <c r="O98" s="213"/>
      <c r="P98" s="164"/>
      <c r="Q98" s="342"/>
      <c r="R98" s="343"/>
      <c r="S98" s="338"/>
      <c r="T98" s="339"/>
      <c r="AA98" s="5" t="str">
        <f t="shared" si="30"/>
        <v/>
      </c>
      <c r="AB98" s="5" t="str">
        <f t="shared" si="31"/>
        <v/>
      </c>
      <c r="AC98" s="5" t="str">
        <f t="shared" si="32"/>
        <v/>
      </c>
      <c r="AD98" s="5" t="str">
        <f t="shared" si="33"/>
        <v/>
      </c>
      <c r="AE98" s="5" t="str">
        <f t="shared" si="34"/>
        <v/>
      </c>
      <c r="AF98" s="9" t="str">
        <f>IF(F98="男",data_kyogisha!A89,"")</f>
        <v/>
      </c>
      <c r="AG98" s="5" t="str">
        <f t="shared" si="35"/>
        <v/>
      </c>
      <c r="AH98" s="5" t="str">
        <f t="shared" si="28"/>
        <v/>
      </c>
      <c r="AI98" s="5" t="str">
        <f t="shared" si="36"/>
        <v/>
      </c>
      <c r="AJ98" s="5" t="str">
        <f t="shared" si="29"/>
        <v/>
      </c>
      <c r="AK98" s="5" t="str">
        <f t="shared" si="37"/>
        <v/>
      </c>
      <c r="AL98" s="1" t="str">
        <f>IF(F98="女",data_kyogisha!A89,"")</f>
        <v/>
      </c>
      <c r="AM98" s="1">
        <f t="shared" si="44"/>
        <v>0</v>
      </c>
      <c r="AN98" s="1">
        <f t="shared" si="38"/>
        <v>0</v>
      </c>
      <c r="AO98" s="1">
        <f t="shared" si="39"/>
        <v>0</v>
      </c>
      <c r="AP98" s="1">
        <f t="shared" si="40"/>
        <v>0</v>
      </c>
      <c r="AQ98" s="1">
        <f t="shared" si="45"/>
        <v>0</v>
      </c>
      <c r="AR98" s="1">
        <f t="shared" si="41"/>
        <v>0</v>
      </c>
      <c r="AS98" s="1">
        <f t="shared" si="42"/>
        <v>0</v>
      </c>
      <c r="AT98" s="1">
        <f t="shared" si="43"/>
        <v>0</v>
      </c>
    </row>
    <row r="99" spans="1:46">
      <c r="A99" s="29">
        <v>89</v>
      </c>
      <c r="B99" s="209"/>
      <c r="C99" s="53" t="str">
        <f>IF(B99="","",VLOOKUP(B99,Sheet2!A:E,5,0))</f>
        <v/>
      </c>
      <c r="D99" s="53" t="str">
        <f>IF(B99="","",VLOOKUP(B99,Sheet2!A:F,6,0))</f>
        <v/>
      </c>
      <c r="E99" s="210"/>
      <c r="F99" s="53" t="str">
        <f>IF(B99="","",VLOOKUP(B99,Sheet2!A:L,7,0))</f>
        <v/>
      </c>
      <c r="G99" s="54" t="str">
        <f>IF(B99="","",VLOOKUP(B99,Sheet2!A:L,12,0))</f>
        <v/>
      </c>
      <c r="H99" s="55"/>
      <c r="I99" s="213"/>
      <c r="J99" s="161"/>
      <c r="K99" s="55"/>
      <c r="L99" s="213"/>
      <c r="M99" s="161"/>
      <c r="N99" s="55"/>
      <c r="O99" s="213"/>
      <c r="P99" s="164"/>
      <c r="Q99" s="342"/>
      <c r="R99" s="343"/>
      <c r="S99" s="338"/>
      <c r="T99" s="339"/>
      <c r="AA99" s="5" t="str">
        <f t="shared" si="30"/>
        <v/>
      </c>
      <c r="AB99" s="5" t="str">
        <f t="shared" si="31"/>
        <v/>
      </c>
      <c r="AC99" s="5" t="str">
        <f t="shared" si="32"/>
        <v/>
      </c>
      <c r="AD99" s="5" t="str">
        <f t="shared" si="33"/>
        <v/>
      </c>
      <c r="AE99" s="5" t="str">
        <f t="shared" si="34"/>
        <v/>
      </c>
      <c r="AF99" s="9" t="str">
        <f>IF(F99="男",data_kyogisha!A90,"")</f>
        <v/>
      </c>
      <c r="AG99" s="5" t="str">
        <f t="shared" si="35"/>
        <v/>
      </c>
      <c r="AH99" s="5" t="str">
        <f t="shared" si="28"/>
        <v/>
      </c>
      <c r="AI99" s="5" t="str">
        <f t="shared" si="36"/>
        <v/>
      </c>
      <c r="AJ99" s="5" t="str">
        <f t="shared" si="29"/>
        <v/>
      </c>
      <c r="AK99" s="5" t="str">
        <f t="shared" si="37"/>
        <v/>
      </c>
      <c r="AL99" s="1" t="str">
        <f>IF(F99="女",data_kyogisha!A90,"")</f>
        <v/>
      </c>
      <c r="AM99" s="1">
        <f t="shared" si="44"/>
        <v>0</v>
      </c>
      <c r="AN99" s="1">
        <f t="shared" si="38"/>
        <v>0</v>
      </c>
      <c r="AO99" s="1">
        <f t="shared" si="39"/>
        <v>0</v>
      </c>
      <c r="AP99" s="1">
        <f t="shared" si="40"/>
        <v>0</v>
      </c>
      <c r="AQ99" s="1">
        <f t="shared" si="45"/>
        <v>0</v>
      </c>
      <c r="AR99" s="1">
        <f t="shared" si="41"/>
        <v>0</v>
      </c>
      <c r="AS99" s="1">
        <f t="shared" si="42"/>
        <v>0</v>
      </c>
      <c r="AT99" s="1">
        <f t="shared" si="43"/>
        <v>0</v>
      </c>
    </row>
    <row r="100" spans="1:46" ht="13.8" thickBot="1">
      <c r="A100" s="237">
        <v>90</v>
      </c>
      <c r="B100" s="238"/>
      <c r="C100" s="239" t="str">
        <f>IF(B100="","",VLOOKUP(B100,Sheet2!A:E,5,0))</f>
        <v/>
      </c>
      <c r="D100" s="239" t="str">
        <f>IF(B100="","",VLOOKUP(B100,Sheet2!A:F,6,0))</f>
        <v/>
      </c>
      <c r="E100" s="240"/>
      <c r="F100" s="239" t="str">
        <f>IF(B100="","",VLOOKUP(B100,Sheet2!A:L,7,0))</f>
        <v/>
      </c>
      <c r="G100" s="241" t="str">
        <f>IF(B100="","",VLOOKUP(B100,Sheet2!A:L,12,0))</f>
        <v/>
      </c>
      <c r="H100" s="242"/>
      <c r="I100" s="243"/>
      <c r="J100" s="244"/>
      <c r="K100" s="242"/>
      <c r="L100" s="243"/>
      <c r="M100" s="244"/>
      <c r="N100" s="242"/>
      <c r="O100" s="243"/>
      <c r="P100" s="245"/>
      <c r="Q100" s="344"/>
      <c r="R100" s="345"/>
      <c r="S100" s="340"/>
      <c r="T100" s="341"/>
      <c r="U100" s="250"/>
      <c r="V100" s="5"/>
      <c r="W100" s="5"/>
      <c r="AA100" s="5" t="str">
        <f t="shared" si="30"/>
        <v/>
      </c>
      <c r="AB100" s="5" t="str">
        <f t="shared" si="31"/>
        <v/>
      </c>
      <c r="AC100" s="5" t="str">
        <f t="shared" si="32"/>
        <v/>
      </c>
      <c r="AD100" s="5" t="str">
        <f t="shared" si="33"/>
        <v/>
      </c>
      <c r="AE100" s="5" t="str">
        <f t="shared" si="34"/>
        <v/>
      </c>
      <c r="AF100" s="9" t="str">
        <f>IF(F100="男",data_kyogisha!A91,"")</f>
        <v/>
      </c>
      <c r="AG100" s="5" t="str">
        <f t="shared" si="35"/>
        <v/>
      </c>
      <c r="AH100" s="5" t="str">
        <f t="shared" si="28"/>
        <v/>
      </c>
      <c r="AI100" s="5" t="str">
        <f t="shared" si="36"/>
        <v/>
      </c>
      <c r="AJ100" s="5" t="str">
        <f t="shared" si="29"/>
        <v/>
      </c>
      <c r="AK100" s="5" t="str">
        <f t="shared" si="37"/>
        <v/>
      </c>
      <c r="AL100" s="1" t="str">
        <f>IF(F100="女",data_kyogisha!A91,"")</f>
        <v/>
      </c>
      <c r="AM100" s="1">
        <f t="shared" si="44"/>
        <v>0</v>
      </c>
      <c r="AN100" s="1">
        <f t="shared" si="38"/>
        <v>0</v>
      </c>
      <c r="AO100" s="5">
        <f t="shared" si="39"/>
        <v>0</v>
      </c>
      <c r="AP100" s="1">
        <f t="shared" si="40"/>
        <v>0</v>
      </c>
      <c r="AQ100" s="1">
        <f t="shared" si="45"/>
        <v>0</v>
      </c>
      <c r="AR100" s="1">
        <f t="shared" si="41"/>
        <v>0</v>
      </c>
      <c r="AS100" s="5">
        <f t="shared" si="42"/>
        <v>0</v>
      </c>
      <c r="AT100" s="1">
        <f t="shared" si="43"/>
        <v>0</v>
      </c>
    </row>
    <row r="101" spans="1:46">
      <c r="A101" s="246"/>
      <c r="B101" s="246"/>
      <c r="C101" s="246"/>
      <c r="D101" s="246"/>
      <c r="E101" s="247" t="s">
        <v>178</v>
      </c>
      <c r="F101" s="248">
        <f>SUM(I101:O101)</f>
        <v>0</v>
      </c>
      <c r="G101" s="246"/>
      <c r="H101" s="246"/>
      <c r="I101" s="246">
        <f>COUNTA(I11:I100)</f>
        <v>0</v>
      </c>
      <c r="J101" s="246"/>
      <c r="K101" s="246"/>
      <c r="L101" s="246">
        <f>COUNTA(L11:L100)</f>
        <v>0</v>
      </c>
      <c r="M101" s="246"/>
      <c r="N101" s="246"/>
      <c r="O101" s="246">
        <f>COUNTA(O11:O100)</f>
        <v>0</v>
      </c>
      <c r="P101" s="246"/>
      <c r="Q101" s="246"/>
      <c r="R101" s="246"/>
      <c r="S101" s="246"/>
      <c r="T101" s="246"/>
      <c r="U101" s="5"/>
      <c r="V101" s="5"/>
      <c r="W101" s="5"/>
      <c r="X101" s="249"/>
      <c r="Y101" s="246"/>
      <c r="Z101" s="246"/>
      <c r="AA101" s="246"/>
      <c r="AB101" s="246"/>
      <c r="AC101" s="246"/>
      <c r="AD101" s="246"/>
      <c r="AE101" s="246"/>
      <c r="AF101" s="246"/>
      <c r="AG101" s="246"/>
      <c r="AH101" s="246"/>
      <c r="AI101" s="246"/>
      <c r="AJ101" s="246"/>
      <c r="AK101" s="246"/>
      <c r="AL101" s="246"/>
      <c r="AM101" s="246"/>
      <c r="AN101" s="246"/>
      <c r="AO101" s="246"/>
      <c r="AP101" s="246"/>
      <c r="AQ101" s="246"/>
      <c r="AR101" s="246"/>
      <c r="AS101" s="246"/>
      <c r="AT101" s="246"/>
    </row>
    <row r="102" spans="1:46">
      <c r="E102" s="14" t="s">
        <v>182</v>
      </c>
      <c r="F102" s="61">
        <f>③リレー情報確認!F14+③リレー情報確認!L14+③リレー情報確認!R14+③リレー情報確認!X14</f>
        <v>0</v>
      </c>
    </row>
    <row r="103" spans="1:46">
      <c r="E103" s="14" t="s">
        <v>188</v>
      </c>
      <c r="F103" s="61">
        <f>COUNTIF(F11:F100,"男")</f>
        <v>0</v>
      </c>
    </row>
    <row r="104" spans="1:46">
      <c r="E104" s="1" t="s">
        <v>189</v>
      </c>
      <c r="F104" s="1">
        <f>COUNTIF(F11:F100,"女")</f>
        <v>0</v>
      </c>
    </row>
    <row r="105" spans="1:46">
      <c r="E105" s="1" t="s">
        <v>288</v>
      </c>
      <c r="F105" s="1">
        <f>SUM(F103:F104)</f>
        <v>0</v>
      </c>
    </row>
  </sheetData>
  <sheetProtection algorithmName="SHA-512" hashValue="IEqL2nJFarDOZ98qPYRsYKlseK++43Sv27Xu/nGWwirUpMciDT9MG+2BpUl+yA3pADuTbVhxyVk0vMBceyUKhQ==" saltValue="twbrJw5gTq0nrb0Oj7Zuiw==" spinCount="100000" sheet="1" selectLockedCells="1"/>
  <mergeCells count="188">
    <mergeCell ref="Q13:R13"/>
    <mergeCell ref="Q14:R14"/>
    <mergeCell ref="Q15:R15"/>
    <mergeCell ref="Q16:R16"/>
    <mergeCell ref="Q17:R17"/>
    <mergeCell ref="P3:T3"/>
    <mergeCell ref="Q9:R9"/>
    <mergeCell ref="Q10:R10"/>
    <mergeCell ref="Q11:R11"/>
    <mergeCell ref="Q12:R12"/>
    <mergeCell ref="S4:T4"/>
    <mergeCell ref="P4:P5"/>
    <mergeCell ref="Q23:R23"/>
    <mergeCell ref="Q24:R24"/>
    <mergeCell ref="Q25:R25"/>
    <mergeCell ref="Q26:R26"/>
    <mergeCell ref="Q27:R27"/>
    <mergeCell ref="Q18:R18"/>
    <mergeCell ref="Q19:R19"/>
    <mergeCell ref="Q20:R20"/>
    <mergeCell ref="Q21:R21"/>
    <mergeCell ref="Q22:R22"/>
    <mergeCell ref="Q33:R33"/>
    <mergeCell ref="Q34:R34"/>
    <mergeCell ref="Q35:R35"/>
    <mergeCell ref="Q36:R36"/>
    <mergeCell ref="Q37:R37"/>
    <mergeCell ref="Q28:R28"/>
    <mergeCell ref="Q29:R29"/>
    <mergeCell ref="Q30:R30"/>
    <mergeCell ref="Q31:R31"/>
    <mergeCell ref="Q32:R32"/>
    <mergeCell ref="Q43:R43"/>
    <mergeCell ref="Q44:R44"/>
    <mergeCell ref="Q45:R45"/>
    <mergeCell ref="Q46:R46"/>
    <mergeCell ref="Q47:R47"/>
    <mergeCell ref="Q38:R38"/>
    <mergeCell ref="Q39:R39"/>
    <mergeCell ref="Q40:R40"/>
    <mergeCell ref="Q41:R41"/>
    <mergeCell ref="Q42:R42"/>
    <mergeCell ref="Q53:R53"/>
    <mergeCell ref="Q54:R54"/>
    <mergeCell ref="Q55:R55"/>
    <mergeCell ref="Q56:R56"/>
    <mergeCell ref="Q57:R57"/>
    <mergeCell ref="Q48:R48"/>
    <mergeCell ref="Q49:R49"/>
    <mergeCell ref="Q50:R50"/>
    <mergeCell ref="Q51:R51"/>
    <mergeCell ref="Q52:R52"/>
    <mergeCell ref="Q63:R63"/>
    <mergeCell ref="Q64:R64"/>
    <mergeCell ref="Q65:R65"/>
    <mergeCell ref="Q66:R66"/>
    <mergeCell ref="Q67:R67"/>
    <mergeCell ref="Q58:R58"/>
    <mergeCell ref="Q59:R59"/>
    <mergeCell ref="Q60:R60"/>
    <mergeCell ref="Q61:R61"/>
    <mergeCell ref="Q62:R62"/>
    <mergeCell ref="Q73:R73"/>
    <mergeCell ref="Q74:R74"/>
    <mergeCell ref="Q75:R75"/>
    <mergeCell ref="Q76:R76"/>
    <mergeCell ref="Q77:R77"/>
    <mergeCell ref="Q68:R68"/>
    <mergeCell ref="Q69:R69"/>
    <mergeCell ref="Q70:R70"/>
    <mergeCell ref="Q71:R71"/>
    <mergeCell ref="Q72:R72"/>
    <mergeCell ref="Q91:R91"/>
    <mergeCell ref="Q92:R92"/>
    <mergeCell ref="Q83:R83"/>
    <mergeCell ref="Q84:R84"/>
    <mergeCell ref="Q85:R85"/>
    <mergeCell ref="Q86:R86"/>
    <mergeCell ref="Q87:R87"/>
    <mergeCell ref="Q78:R78"/>
    <mergeCell ref="Q79:R79"/>
    <mergeCell ref="Q80:R80"/>
    <mergeCell ref="Q81:R81"/>
    <mergeCell ref="Q82:R82"/>
    <mergeCell ref="Q98:R98"/>
    <mergeCell ref="Q99:R99"/>
    <mergeCell ref="Q100:R100"/>
    <mergeCell ref="Q4:R4"/>
    <mergeCell ref="S9:T9"/>
    <mergeCell ref="S10:T10"/>
    <mergeCell ref="S11:T11"/>
    <mergeCell ref="S12:T12"/>
    <mergeCell ref="S13:T13"/>
    <mergeCell ref="S14:T14"/>
    <mergeCell ref="S15:T15"/>
    <mergeCell ref="S16:T16"/>
    <mergeCell ref="S17:T17"/>
    <mergeCell ref="S18:T18"/>
    <mergeCell ref="S19:T19"/>
    <mergeCell ref="S20:T20"/>
    <mergeCell ref="Q93:R93"/>
    <mergeCell ref="Q94:R94"/>
    <mergeCell ref="Q95:R95"/>
    <mergeCell ref="Q96:R96"/>
    <mergeCell ref="Q97:R97"/>
    <mergeCell ref="Q88:R88"/>
    <mergeCell ref="Q89:R89"/>
    <mergeCell ref="Q90:R90"/>
    <mergeCell ref="S26:T26"/>
    <mergeCell ref="S27:T27"/>
    <mergeCell ref="S28:T28"/>
    <mergeCell ref="S29:T29"/>
    <mergeCell ref="S30:T30"/>
    <mergeCell ref="S21:T21"/>
    <mergeCell ref="S22:T22"/>
    <mergeCell ref="S23:T23"/>
    <mergeCell ref="S24:T24"/>
    <mergeCell ref="S25:T25"/>
    <mergeCell ref="S36:T36"/>
    <mergeCell ref="S37:T37"/>
    <mergeCell ref="S38:T38"/>
    <mergeCell ref="S39:T39"/>
    <mergeCell ref="S40:T40"/>
    <mergeCell ref="S31:T31"/>
    <mergeCell ref="S32:T32"/>
    <mergeCell ref="S33:T33"/>
    <mergeCell ref="S34:T34"/>
    <mergeCell ref="S35:T35"/>
    <mergeCell ref="S46:T46"/>
    <mergeCell ref="S47:T47"/>
    <mergeCell ref="S48:T48"/>
    <mergeCell ref="S49:T49"/>
    <mergeCell ref="S50:T50"/>
    <mergeCell ref="S41:T41"/>
    <mergeCell ref="S42:T42"/>
    <mergeCell ref="S43:T43"/>
    <mergeCell ref="S44:T44"/>
    <mergeCell ref="S45:T45"/>
    <mergeCell ref="S56:T56"/>
    <mergeCell ref="S57:T57"/>
    <mergeCell ref="S58:T58"/>
    <mergeCell ref="S59:T59"/>
    <mergeCell ref="S60:T60"/>
    <mergeCell ref="S51:T51"/>
    <mergeCell ref="S52:T52"/>
    <mergeCell ref="S53:T53"/>
    <mergeCell ref="S54:T54"/>
    <mergeCell ref="S55:T55"/>
    <mergeCell ref="S66:T66"/>
    <mergeCell ref="S67:T67"/>
    <mergeCell ref="S68:T68"/>
    <mergeCell ref="S69:T69"/>
    <mergeCell ref="S70:T70"/>
    <mergeCell ref="S61:T61"/>
    <mergeCell ref="S62:T62"/>
    <mergeCell ref="S63:T63"/>
    <mergeCell ref="S64:T64"/>
    <mergeCell ref="S65:T65"/>
    <mergeCell ref="S76:T76"/>
    <mergeCell ref="S77:T77"/>
    <mergeCell ref="S78:T78"/>
    <mergeCell ref="S79:T79"/>
    <mergeCell ref="S80:T80"/>
    <mergeCell ref="S71:T71"/>
    <mergeCell ref="S72:T72"/>
    <mergeCell ref="S73:T73"/>
    <mergeCell ref="S74:T74"/>
    <mergeCell ref="S75:T75"/>
    <mergeCell ref="S86:T86"/>
    <mergeCell ref="S87:T87"/>
    <mergeCell ref="S88:T88"/>
    <mergeCell ref="S89:T89"/>
    <mergeCell ref="S90:T90"/>
    <mergeCell ref="S81:T81"/>
    <mergeCell ref="S82:T82"/>
    <mergeCell ref="S83:T83"/>
    <mergeCell ref="S84:T84"/>
    <mergeCell ref="S85:T85"/>
    <mergeCell ref="S96:T96"/>
    <mergeCell ref="S97:T97"/>
    <mergeCell ref="S98:T98"/>
    <mergeCell ref="S99:T99"/>
    <mergeCell ref="S100:T100"/>
    <mergeCell ref="S91:T91"/>
    <mergeCell ref="S92:T92"/>
    <mergeCell ref="S93:T93"/>
    <mergeCell ref="S94:T94"/>
    <mergeCell ref="S95:T95"/>
  </mergeCells>
  <phoneticPr fontId="2"/>
  <dataValidations count="12">
    <dataValidation type="list" allowBlank="1" showInputMessage="1" showErrorMessage="1" sqref="O11:O100">
      <formula1>IF(F11="","",IF(F11="男",$X$11:$X$37,$Y$11:$Y$37))</formula1>
    </dataValidation>
    <dataValidation imeMode="off" allowBlank="1" showInputMessage="1" showErrorMessage="1" sqref="M11:M100 G11:G100 J11:J100 P11:P100 T6:T7 E11:E100 R6:R7"/>
    <dataValidation type="list" allowBlank="1" showInputMessage="1" showErrorMessage="1" sqref="S11:S100">
      <formula1>$Z$12</formula1>
    </dataValidation>
    <dataValidation type="list" imeMode="on" allowBlank="1" showInputMessage="1" showErrorMessage="1" sqref="F11:F100">
      <formula1>$W$12:$W$13</formula1>
    </dataValidation>
    <dataValidation imeMode="hiragana" allowBlank="1" showInputMessage="1" showErrorMessage="1" sqref="C11:C100"/>
    <dataValidation imeMode="halfKatakana" allowBlank="1" showInputMessage="1" showErrorMessage="1" sqref="D10:D100 E10"/>
    <dataValidation type="custom" imeMode="off" allowBlank="1" showInputMessage="1" showErrorMessage="1" sqref="B11:B100">
      <formula1>EXACT(UPPER(B11),B11)</formula1>
    </dataValidation>
    <dataValidation type="list" imeMode="off" allowBlank="1" showInputMessage="1" showErrorMessage="1" sqref="H11:H100 K11:K100 N11:N100">
      <formula1>"OP"</formula1>
    </dataValidation>
    <dataValidation type="list" imeMode="off" allowBlank="1" showInputMessage="1" showErrorMessage="1" sqref="Q11:R100">
      <formula1>"○"</formula1>
    </dataValidation>
    <dataValidation type="list" allowBlank="1" showInputMessage="1" showErrorMessage="1" sqref="Q6:Q7 S6:S7">
      <formula1>"OP"</formula1>
    </dataValidation>
    <dataValidation type="list" allowBlank="1" showInputMessage="1" showErrorMessage="1" sqref="I11:I100">
      <formula1>IF(F11="","",IF(F11="男",$X$11:$X$32,$Y$11:$Y$28))</formula1>
    </dataValidation>
    <dataValidation type="list" allowBlank="1" showInputMessage="1" showErrorMessage="1" sqref="L11:L100">
      <formula1>IF(F11="","",IF(F11="男",$X$11:$X$32,$Y$11:$Y$28))</formula1>
    </dataValidation>
  </dataValidations>
  <pageMargins left="0.7" right="0.7" top="0.75" bottom="0.75" header="0.3" footer="0.3"/>
  <pageSetup paperSize="9" orientation="portrait" verticalDpi="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F0"/>
  </sheetPr>
  <dimension ref="A1:M226"/>
  <sheetViews>
    <sheetView zoomScaleNormal="100" workbookViewId="0">
      <pane ySplit="12" topLeftCell="A13" activePane="bottomLeft" state="frozenSplit"/>
      <selection activeCell="D9" sqref="D9"/>
      <selection pane="bottomLeft" activeCell="D3" sqref="D3:F3"/>
    </sheetView>
  </sheetViews>
  <sheetFormatPr defaultColWidth="9" defaultRowHeight="13.2"/>
  <cols>
    <col min="1" max="1" width="5.88671875" style="2" customWidth="1"/>
    <col min="2" max="2" width="19.44140625" style="2" customWidth="1"/>
    <col min="3" max="3" width="5.88671875" style="2" customWidth="1"/>
    <col min="4" max="4" width="19.44140625" style="2" customWidth="1"/>
    <col min="5" max="5" width="5.88671875" style="2" customWidth="1"/>
    <col min="6" max="6" width="19.44140625" style="2" customWidth="1"/>
    <col min="7" max="7" width="5.88671875" style="2" customWidth="1"/>
    <col min="8" max="8" width="19.44140625" style="2" customWidth="1"/>
    <col min="9" max="9" width="4.44140625" style="2" customWidth="1"/>
    <col min="10" max="10" width="16.21875" style="2" customWidth="1"/>
    <col min="11" max="12" width="9" style="2" customWidth="1"/>
    <col min="13" max="13" width="25.44140625" style="2" customWidth="1"/>
    <col min="14" max="14" width="11.6640625" style="2" customWidth="1"/>
    <col min="15" max="21" width="9" style="2" customWidth="1"/>
    <col min="22" max="16384" width="9" style="2"/>
  </cols>
  <sheetData>
    <row r="1" spans="1:13" ht="16.2">
      <c r="A1" s="7" t="s">
        <v>204</v>
      </c>
      <c r="C1" s="308" t="s">
        <v>9007</v>
      </c>
      <c r="D1" s="308"/>
      <c r="E1" s="308"/>
      <c r="F1" s="308"/>
      <c r="G1" s="308"/>
    </row>
    <row r="2" spans="1:13" ht="13.8" thickBot="1"/>
    <row r="3" spans="1:13" ht="28.95" customHeight="1" thickBot="1">
      <c r="A3" s="2">
        <v>1</v>
      </c>
      <c r="B3" s="370" t="s">
        <v>193</v>
      </c>
      <c r="C3" s="371"/>
      <c r="D3" s="367" t="str">
        <f>IF(①選手情報入力!B11="","",VLOOKUP(①選手情報入力!B11,①陸連データ貼付け!M:N,2,0))</f>
        <v/>
      </c>
      <c r="E3" s="368"/>
      <c r="F3" s="369"/>
      <c r="G3" s="186"/>
      <c r="H3" s="363" t="s">
        <v>9008</v>
      </c>
      <c r="I3" s="363"/>
      <c r="J3" s="363"/>
      <c r="K3" s="363"/>
      <c r="L3" s="363"/>
    </row>
    <row r="4" spans="1:13" ht="28.95" customHeight="1" thickBot="1">
      <c r="A4" s="2">
        <v>2</v>
      </c>
      <c r="B4" s="370" t="s">
        <v>195</v>
      </c>
      <c r="C4" s="371"/>
      <c r="D4" s="367" t="str">
        <f>IF(D3="","",VLOOKUP(D3,Sheet1!A:D,4,0))</f>
        <v/>
      </c>
      <c r="E4" s="368"/>
      <c r="F4" s="369"/>
      <c r="G4" s="4"/>
      <c r="H4" s="363"/>
      <c r="I4" s="363"/>
      <c r="J4" s="363"/>
      <c r="K4" s="363"/>
      <c r="L4" s="363"/>
    </row>
    <row r="5" spans="1:13" ht="28.95" customHeight="1" thickBot="1">
      <c r="A5" s="2">
        <v>3</v>
      </c>
      <c r="B5" s="370" t="s">
        <v>196</v>
      </c>
      <c r="C5" s="371"/>
      <c r="D5" s="367" t="str">
        <f>IF(D4="","",D4)</f>
        <v/>
      </c>
      <c r="E5" s="368"/>
      <c r="F5" s="369"/>
      <c r="G5" s="4"/>
      <c r="H5" s="363"/>
      <c r="I5" s="363"/>
      <c r="J5" s="363"/>
      <c r="K5" s="363"/>
      <c r="L5" s="363"/>
    </row>
    <row r="6" spans="1:13" ht="28.95" customHeight="1" thickBot="1">
      <c r="A6" s="2">
        <v>4</v>
      </c>
      <c r="B6" s="370" t="s">
        <v>194</v>
      </c>
      <c r="C6" s="371"/>
      <c r="D6" s="367" t="str">
        <f>IF(D3="","",VLOOKUP(D3,Sheet1!A:C,3,0))</f>
        <v/>
      </c>
      <c r="E6" s="368"/>
      <c r="F6" s="369"/>
      <c r="G6" s="4"/>
      <c r="H6" s="363"/>
      <c r="I6" s="363"/>
      <c r="J6" s="363"/>
      <c r="K6" s="363"/>
      <c r="L6" s="363"/>
    </row>
    <row r="7" spans="1:13" ht="28.95" customHeight="1">
      <c r="B7" s="370" t="s">
        <v>192</v>
      </c>
      <c r="C7" s="371"/>
      <c r="D7" s="367"/>
      <c r="E7" s="368"/>
      <c r="F7" s="369"/>
      <c r="G7" s="4" t="s">
        <v>346</v>
      </c>
    </row>
    <row r="8" spans="1:13" ht="28.95" customHeight="1" thickBot="1">
      <c r="B8" s="370" t="s">
        <v>37</v>
      </c>
      <c r="C8" s="371"/>
      <c r="D8" s="364"/>
      <c r="E8" s="365"/>
      <c r="F8" s="366"/>
      <c r="G8" s="4" t="s">
        <v>347</v>
      </c>
      <c r="I8" s="3"/>
    </row>
    <row r="9" spans="1:13" ht="30" customHeight="1" thickBot="1">
      <c r="A9" s="167"/>
      <c r="B9" s="355" t="s">
        <v>247</v>
      </c>
      <c r="C9" s="356"/>
      <c r="D9" s="193"/>
      <c r="E9" s="194" t="s">
        <v>248</v>
      </c>
      <c r="F9" s="195"/>
      <c r="G9" s="167"/>
      <c r="H9" s="195"/>
      <c r="M9"/>
    </row>
    <row r="10" spans="1:13" ht="28.5" customHeight="1" thickBot="1">
      <c r="A10" s="167"/>
      <c r="B10" s="357" t="s">
        <v>187</v>
      </c>
      <c r="C10" s="358"/>
      <c r="D10" s="358"/>
      <c r="E10" s="358"/>
      <c r="F10" s="358"/>
      <c r="G10" s="358"/>
      <c r="H10" s="358"/>
      <c r="I10" s="359"/>
      <c r="M10"/>
    </row>
    <row r="11" spans="1:13" ht="28.5" customHeight="1" thickBot="1">
      <c r="A11" s="167"/>
      <c r="B11" s="360"/>
      <c r="C11" s="361"/>
      <c r="D11" s="361"/>
      <c r="E11" s="362"/>
      <c r="F11" s="361"/>
      <c r="G11" s="361"/>
      <c r="H11" s="361"/>
      <c r="I11" s="362"/>
      <c r="M11"/>
    </row>
    <row r="12" spans="1:13" ht="28.5" customHeight="1" thickBot="1">
      <c r="A12" s="167"/>
      <c r="B12" s="360"/>
      <c r="C12" s="361"/>
      <c r="D12" s="361"/>
      <c r="E12" s="362"/>
      <c r="F12" s="361"/>
      <c r="G12" s="361"/>
      <c r="H12" s="361"/>
      <c r="I12" s="362"/>
      <c r="M12"/>
    </row>
    <row r="13" spans="1:13">
      <c r="A13" s="167"/>
      <c r="B13" s="167"/>
      <c r="C13" s="167"/>
      <c r="D13" s="167"/>
      <c r="E13" s="167"/>
      <c r="F13" s="167"/>
      <c r="G13" s="167"/>
      <c r="H13" s="167"/>
      <c r="I13" s="167"/>
      <c r="J13" s="167"/>
      <c r="M13"/>
    </row>
    <row r="14" spans="1:13">
      <c r="A14" s="167"/>
      <c r="B14" s="167"/>
      <c r="C14" s="167"/>
      <c r="D14" s="167"/>
      <c r="E14" s="167"/>
      <c r="F14" s="167"/>
      <c r="G14" s="167"/>
      <c r="H14" s="167"/>
      <c r="I14" s="167"/>
      <c r="J14" s="167"/>
      <c r="M14"/>
    </row>
    <row r="15" spans="1:13">
      <c r="A15" s="167"/>
      <c r="B15" s="167"/>
      <c r="C15" s="167"/>
      <c r="D15" s="167"/>
      <c r="E15" s="167"/>
      <c r="F15" s="167"/>
      <c r="G15" s="167"/>
      <c r="H15" s="167"/>
      <c r="I15" s="167"/>
      <c r="J15" s="167"/>
      <c r="M15"/>
    </row>
    <row r="16" spans="1:13">
      <c r="A16" s="167"/>
      <c r="B16" s="167"/>
      <c r="C16" s="167"/>
      <c r="D16" s="167"/>
      <c r="E16" s="167"/>
      <c r="F16" s="167"/>
      <c r="G16" s="167"/>
      <c r="H16" s="167"/>
      <c r="I16" s="167"/>
      <c r="J16" s="167"/>
      <c r="M16"/>
    </row>
    <row r="17" spans="1:13">
      <c r="A17" s="167"/>
      <c r="B17" s="167"/>
      <c r="C17" s="167"/>
      <c r="D17" s="167"/>
      <c r="E17" s="167"/>
      <c r="F17" s="167"/>
      <c r="G17" s="167"/>
      <c r="H17" s="167"/>
      <c r="I17" s="167"/>
      <c r="J17" s="167"/>
      <c r="M17"/>
    </row>
    <row r="18" spans="1:13">
      <c r="A18" s="167"/>
      <c r="B18" s="167"/>
      <c r="C18" s="167"/>
      <c r="D18" s="167"/>
      <c r="E18" s="167"/>
      <c r="F18" s="167"/>
      <c r="G18" s="167"/>
      <c r="H18" s="167"/>
      <c r="I18" s="167"/>
      <c r="J18" s="167"/>
      <c r="M18"/>
    </row>
    <row r="19" spans="1:13">
      <c r="A19" s="167"/>
      <c r="B19" s="167"/>
      <c r="C19" s="167"/>
      <c r="D19" s="167"/>
      <c r="E19" s="167"/>
      <c r="F19" s="167"/>
      <c r="G19" s="167"/>
      <c r="H19" s="167"/>
      <c r="I19" s="167"/>
      <c r="J19" s="167"/>
      <c r="M19"/>
    </row>
    <row r="20" spans="1:13">
      <c r="A20" s="167"/>
      <c r="B20" s="167"/>
      <c r="C20" s="167"/>
      <c r="D20" s="167"/>
      <c r="E20" s="167"/>
      <c r="F20" s="167"/>
      <c r="G20" s="167"/>
      <c r="H20" s="167"/>
      <c r="I20" s="167"/>
      <c r="J20" s="167"/>
      <c r="M20"/>
    </row>
    <row r="21" spans="1:13">
      <c r="A21" s="167"/>
      <c r="B21" s="167"/>
      <c r="C21" s="167"/>
      <c r="D21" s="167"/>
      <c r="E21" s="167"/>
      <c r="F21" s="167"/>
      <c r="G21" s="167"/>
      <c r="H21" s="167"/>
      <c r="I21" s="167"/>
      <c r="J21" s="167"/>
      <c r="M21"/>
    </row>
    <row r="22" spans="1:13">
      <c r="A22" s="167"/>
      <c r="B22" s="167"/>
      <c r="C22" s="167"/>
      <c r="D22" s="167"/>
      <c r="E22" s="167"/>
      <c r="F22" s="167"/>
      <c r="G22" s="167"/>
      <c r="H22" s="167"/>
      <c r="I22" s="167"/>
      <c r="J22" s="167"/>
      <c r="M22"/>
    </row>
    <row r="23" spans="1:13">
      <c r="A23" s="167"/>
      <c r="B23" s="167"/>
      <c r="C23" s="167"/>
      <c r="D23" s="167"/>
      <c r="E23" s="167"/>
      <c r="F23" s="167"/>
      <c r="G23" s="167"/>
      <c r="H23" s="167"/>
      <c r="I23" s="167"/>
      <c r="J23" s="167"/>
      <c r="M23"/>
    </row>
    <row r="24" spans="1:13">
      <c r="A24" s="167"/>
      <c r="B24" s="167"/>
      <c r="C24" s="167"/>
      <c r="D24" s="167"/>
      <c r="E24" s="167"/>
      <c r="F24" s="167"/>
      <c r="G24" s="167"/>
      <c r="H24" s="167"/>
      <c r="I24" s="167"/>
      <c r="J24" s="167"/>
      <c r="M24"/>
    </row>
    <row r="25" spans="1:13">
      <c r="A25" s="167"/>
      <c r="B25" s="167"/>
      <c r="C25" s="167"/>
      <c r="D25" s="167"/>
      <c r="E25" s="167"/>
      <c r="F25" s="167"/>
      <c r="G25" s="167"/>
      <c r="H25" s="167"/>
      <c r="I25" s="167"/>
      <c r="J25" s="167"/>
      <c r="M25"/>
    </row>
    <row r="26" spans="1:13">
      <c r="A26" s="167"/>
      <c r="B26" s="167"/>
      <c r="C26" s="167"/>
      <c r="D26" s="167"/>
      <c r="E26" s="167"/>
      <c r="F26" s="167"/>
      <c r="G26" s="167"/>
      <c r="H26" s="167"/>
      <c r="I26" s="167"/>
      <c r="J26" s="167"/>
      <c r="M26"/>
    </row>
    <row r="27" spans="1:13">
      <c r="A27" s="167"/>
      <c r="B27" s="167"/>
      <c r="C27" s="167"/>
      <c r="D27" s="167"/>
      <c r="E27" s="167"/>
      <c r="F27" s="167"/>
      <c r="G27" s="167"/>
      <c r="H27" s="167"/>
      <c r="I27" s="167"/>
      <c r="J27" s="167"/>
      <c r="M27"/>
    </row>
    <row r="28" spans="1:13">
      <c r="A28" s="167"/>
      <c r="B28" s="167"/>
      <c r="C28" s="167"/>
      <c r="D28" s="167"/>
      <c r="E28" s="167"/>
      <c r="F28" s="167"/>
      <c r="G28" s="167"/>
      <c r="H28" s="167"/>
      <c r="I28" s="167"/>
      <c r="J28" s="167"/>
      <c r="M28"/>
    </row>
    <row r="29" spans="1:13">
      <c r="A29" s="167"/>
      <c r="B29" s="167"/>
      <c r="C29" s="167"/>
      <c r="D29" s="167"/>
      <c r="E29" s="167"/>
      <c r="F29" s="167"/>
      <c r="G29" s="167"/>
      <c r="H29" s="167"/>
      <c r="I29" s="167"/>
      <c r="J29" s="167"/>
      <c r="M29"/>
    </row>
    <row r="30" spans="1:13">
      <c r="A30" s="167"/>
      <c r="B30" s="167"/>
      <c r="C30" s="167"/>
      <c r="D30" s="167"/>
      <c r="E30" s="167"/>
      <c r="F30" s="167"/>
      <c r="G30" s="167"/>
      <c r="H30" s="167"/>
      <c r="I30" s="167"/>
      <c r="J30" s="167"/>
      <c r="M30"/>
    </row>
    <row r="31" spans="1:13">
      <c r="A31" s="167"/>
      <c r="B31" s="167"/>
      <c r="C31" s="167"/>
      <c r="D31" s="167"/>
      <c r="E31" s="167"/>
      <c r="F31" s="167"/>
      <c r="G31" s="167"/>
      <c r="H31" s="167"/>
      <c r="I31" s="167"/>
      <c r="J31" s="167"/>
      <c r="M31"/>
    </row>
    <row r="32" spans="1:13">
      <c r="A32" s="167"/>
      <c r="B32" s="167"/>
      <c r="C32" s="167"/>
      <c r="D32" s="167"/>
      <c r="E32" s="167"/>
      <c r="F32" s="167"/>
      <c r="G32" s="167"/>
      <c r="H32" s="167"/>
      <c r="I32" s="167"/>
      <c r="J32" s="167"/>
      <c r="M32"/>
    </row>
    <row r="33" spans="1:13">
      <c r="A33" s="167"/>
      <c r="B33" s="167"/>
      <c r="C33" s="167"/>
      <c r="D33" s="167"/>
      <c r="E33" s="167"/>
      <c r="F33" s="167"/>
      <c r="G33" s="167"/>
      <c r="H33" s="167"/>
      <c r="I33" s="167"/>
      <c r="J33" s="167"/>
      <c r="M33"/>
    </row>
    <row r="34" spans="1:13">
      <c r="A34" s="167"/>
      <c r="B34" s="167"/>
      <c r="C34" s="167"/>
      <c r="D34" s="167"/>
      <c r="E34" s="167"/>
      <c r="F34" s="167"/>
      <c r="G34" s="167"/>
      <c r="H34" s="167"/>
      <c r="I34" s="167"/>
      <c r="J34" s="167"/>
      <c r="M34"/>
    </row>
    <row r="35" spans="1:13">
      <c r="A35" s="167"/>
      <c r="B35" s="167"/>
      <c r="C35" s="167"/>
      <c r="D35" s="167"/>
      <c r="E35" s="167"/>
      <c r="F35" s="167"/>
      <c r="G35" s="167"/>
      <c r="H35" s="167"/>
      <c r="M35"/>
    </row>
    <row r="36" spans="1:13">
      <c r="A36" s="167"/>
      <c r="B36" s="167"/>
      <c r="C36" s="167"/>
      <c r="D36" s="167"/>
      <c r="E36" s="167"/>
      <c r="F36" s="167"/>
      <c r="G36" s="167"/>
      <c r="H36" s="167"/>
      <c r="M36"/>
    </row>
    <row r="37" spans="1:13">
      <c r="A37" s="167"/>
      <c r="B37" s="167"/>
      <c r="C37" s="167"/>
      <c r="D37" s="167"/>
      <c r="E37" s="167"/>
      <c r="F37" s="167"/>
      <c r="G37" s="167"/>
      <c r="H37" s="167"/>
      <c r="M37"/>
    </row>
    <row r="38" spans="1:13">
      <c r="A38" s="167"/>
      <c r="B38" s="167"/>
      <c r="C38" s="167"/>
      <c r="D38" s="167"/>
      <c r="E38" s="167"/>
      <c r="F38" s="167"/>
      <c r="G38" s="167"/>
      <c r="H38" s="167"/>
      <c r="M38"/>
    </row>
    <row r="39" spans="1:13">
      <c r="A39" s="167"/>
      <c r="B39" s="167"/>
      <c r="C39" s="167"/>
      <c r="D39" s="167"/>
      <c r="E39" s="167"/>
      <c r="F39" s="167"/>
      <c r="G39" s="167"/>
      <c r="H39" s="167"/>
      <c r="M39"/>
    </row>
    <row r="40" spans="1:13">
      <c r="A40" s="167"/>
      <c r="B40" s="167"/>
      <c r="C40" s="167"/>
      <c r="D40" s="167"/>
      <c r="E40" s="167"/>
      <c r="F40" s="167"/>
      <c r="G40" s="167"/>
      <c r="H40" s="167"/>
      <c r="M40"/>
    </row>
    <row r="41" spans="1:13">
      <c r="A41" s="167"/>
      <c r="B41" s="167"/>
      <c r="C41" s="167"/>
      <c r="D41" s="167"/>
      <c r="E41" s="167"/>
      <c r="F41" s="167"/>
      <c r="G41" s="167"/>
      <c r="H41" s="167"/>
      <c r="M41"/>
    </row>
    <row r="42" spans="1:13">
      <c r="A42" s="167"/>
      <c r="B42" s="167"/>
      <c r="C42" s="167"/>
      <c r="D42" s="167"/>
      <c r="E42" s="167"/>
      <c r="F42" s="167"/>
      <c r="G42" s="167"/>
      <c r="H42" s="167"/>
      <c r="M42"/>
    </row>
    <row r="43" spans="1:13">
      <c r="A43" s="167"/>
      <c r="B43" s="167"/>
      <c r="C43" s="167"/>
      <c r="D43" s="167"/>
      <c r="E43" s="167"/>
      <c r="F43" s="167"/>
      <c r="G43" s="167"/>
      <c r="H43" s="167"/>
      <c r="M43"/>
    </row>
    <row r="44" spans="1:13">
      <c r="A44" s="167"/>
      <c r="B44" s="167"/>
      <c r="C44" s="167"/>
      <c r="D44" s="167"/>
      <c r="E44" s="167"/>
      <c r="F44" s="167"/>
      <c r="G44" s="167"/>
      <c r="H44" s="167"/>
      <c r="M44"/>
    </row>
    <row r="45" spans="1:13">
      <c r="A45" s="167"/>
      <c r="B45" s="167"/>
      <c r="C45" s="167"/>
      <c r="D45" s="167"/>
      <c r="E45" s="167"/>
      <c r="F45" s="167"/>
      <c r="G45" s="167"/>
      <c r="H45" s="167"/>
      <c r="M45"/>
    </row>
    <row r="46" spans="1:13">
      <c r="A46" s="167"/>
      <c r="B46" s="167"/>
      <c r="C46" s="167"/>
      <c r="D46" s="167"/>
      <c r="E46" s="167"/>
      <c r="F46" s="167"/>
      <c r="G46" s="167"/>
      <c r="H46" s="167"/>
      <c r="M46"/>
    </row>
    <row r="47" spans="1:13">
      <c r="A47" s="167"/>
      <c r="B47" s="167"/>
      <c r="C47" s="167"/>
      <c r="D47" s="167"/>
      <c r="E47" s="167"/>
      <c r="F47" s="167"/>
      <c r="G47" s="167"/>
      <c r="H47" s="167"/>
      <c r="M47"/>
    </row>
    <row r="48" spans="1:13">
      <c r="A48" s="167"/>
      <c r="B48" s="167"/>
      <c r="C48" s="167"/>
      <c r="D48" s="167"/>
      <c r="E48" s="167"/>
      <c r="F48" s="167"/>
      <c r="G48" s="167"/>
      <c r="H48" s="167"/>
      <c r="M48"/>
    </row>
    <row r="49" spans="1:13">
      <c r="A49" s="167"/>
      <c r="B49" s="167"/>
      <c r="C49" s="167"/>
      <c r="D49" s="167"/>
      <c r="E49" s="167"/>
      <c r="F49" s="167"/>
      <c r="G49" s="167"/>
      <c r="H49" s="167"/>
      <c r="M49"/>
    </row>
    <row r="50" spans="1:13">
      <c r="A50" s="167"/>
      <c r="B50" s="167"/>
      <c r="C50" s="167"/>
      <c r="D50" s="167"/>
      <c r="E50" s="167"/>
      <c r="F50" s="167"/>
      <c r="G50" s="167"/>
      <c r="H50" s="167"/>
      <c r="M50"/>
    </row>
    <row r="51" spans="1:13">
      <c r="A51" s="167"/>
      <c r="B51" s="167"/>
      <c r="C51" s="167"/>
      <c r="D51" s="167"/>
      <c r="E51" s="167"/>
      <c r="F51" s="167"/>
      <c r="G51" s="167"/>
      <c r="H51" s="167"/>
      <c r="M51"/>
    </row>
    <row r="52" spans="1:13">
      <c r="A52" s="167"/>
      <c r="B52" s="167"/>
      <c r="C52" s="167"/>
      <c r="D52" s="167"/>
      <c r="E52" s="167"/>
      <c r="F52" s="167"/>
      <c r="G52" s="167"/>
      <c r="H52" s="167"/>
      <c r="M52"/>
    </row>
    <row r="53" spans="1:13">
      <c r="A53" s="167"/>
      <c r="B53" s="167"/>
      <c r="C53" s="167"/>
      <c r="D53" s="167"/>
      <c r="E53" s="167"/>
      <c r="F53" s="167"/>
      <c r="G53" s="167"/>
      <c r="H53" s="167"/>
      <c r="M53"/>
    </row>
    <row r="54" spans="1:13">
      <c r="A54" s="167"/>
      <c r="B54" s="167"/>
      <c r="C54" s="167"/>
      <c r="D54" s="167"/>
      <c r="E54" s="167"/>
      <c r="F54" s="167"/>
      <c r="G54" s="167"/>
      <c r="H54" s="167"/>
      <c r="M54"/>
    </row>
    <row r="55" spans="1:13">
      <c r="A55" s="167"/>
      <c r="B55" s="167"/>
      <c r="C55" s="167"/>
      <c r="D55" s="167"/>
      <c r="E55" s="167"/>
      <c r="F55" s="167"/>
      <c r="G55" s="167"/>
      <c r="H55" s="167"/>
      <c r="M55"/>
    </row>
    <row r="56" spans="1:13">
      <c r="A56" s="167"/>
      <c r="B56" s="167"/>
      <c r="C56" s="167"/>
      <c r="D56" s="167"/>
      <c r="E56" s="167"/>
      <c r="F56" s="167"/>
      <c r="G56" s="167"/>
      <c r="H56" s="167"/>
      <c r="M56"/>
    </row>
    <row r="57" spans="1:13">
      <c r="A57" s="167"/>
      <c r="B57" s="167"/>
      <c r="C57" s="167"/>
      <c r="D57" s="167"/>
      <c r="E57" s="167"/>
      <c r="F57" s="167"/>
      <c r="G57" s="167"/>
      <c r="H57" s="167"/>
      <c r="M57"/>
    </row>
    <row r="58" spans="1:13">
      <c r="A58" s="167"/>
      <c r="B58" s="167"/>
      <c r="C58" s="167"/>
      <c r="D58" s="167"/>
      <c r="E58" s="167"/>
      <c r="F58" s="167"/>
      <c r="G58" s="167"/>
      <c r="H58" s="167"/>
      <c r="M58"/>
    </row>
    <row r="59" spans="1:13">
      <c r="A59" s="167"/>
      <c r="B59" s="167"/>
      <c r="C59" s="167"/>
      <c r="D59" s="167"/>
      <c r="E59" s="167"/>
      <c r="F59" s="167"/>
      <c r="G59" s="167"/>
      <c r="H59" s="167"/>
      <c r="M59"/>
    </row>
    <row r="60" spans="1:13">
      <c r="A60" s="167"/>
      <c r="B60" s="167"/>
      <c r="C60" s="167"/>
      <c r="D60" s="167"/>
      <c r="E60" s="167"/>
      <c r="F60" s="167"/>
      <c r="G60" s="167"/>
      <c r="H60" s="167"/>
      <c r="M60"/>
    </row>
    <row r="61" spans="1:13">
      <c r="A61" s="167"/>
      <c r="B61" s="167"/>
      <c r="C61" s="167"/>
      <c r="D61" s="167"/>
      <c r="E61" s="167"/>
      <c r="F61" s="167"/>
      <c r="G61" s="167"/>
      <c r="H61" s="167"/>
      <c r="M61"/>
    </row>
    <row r="62" spans="1:13">
      <c r="A62" s="167"/>
      <c r="B62" s="167"/>
      <c r="C62" s="167"/>
      <c r="D62" s="167"/>
      <c r="E62" s="167"/>
      <c r="F62" s="167"/>
      <c r="G62" s="167"/>
      <c r="H62" s="167"/>
    </row>
    <row r="63" spans="1:13">
      <c r="A63" s="167"/>
      <c r="B63" s="167"/>
      <c r="C63" s="167"/>
      <c r="D63" s="167"/>
      <c r="E63" s="167"/>
      <c r="F63" s="167"/>
      <c r="G63" s="167"/>
      <c r="H63" s="167"/>
    </row>
    <row r="64" spans="1:13">
      <c r="A64" s="167"/>
      <c r="B64" s="167"/>
      <c r="C64" s="167"/>
      <c r="D64" s="167"/>
      <c r="E64" s="167"/>
      <c r="F64" s="167"/>
      <c r="G64" s="167"/>
      <c r="H64" s="167"/>
    </row>
    <row r="65" spans="1:8">
      <c r="A65" s="167"/>
      <c r="B65" s="167"/>
      <c r="C65" s="167"/>
      <c r="D65" s="167"/>
      <c r="E65" s="167"/>
      <c r="F65" s="167"/>
      <c r="G65" s="167"/>
      <c r="H65" s="167"/>
    </row>
    <row r="66" spans="1:8">
      <c r="A66" s="167"/>
      <c r="B66" s="167"/>
      <c r="C66" s="167"/>
      <c r="D66" s="167"/>
      <c r="E66" s="167"/>
      <c r="F66" s="167"/>
      <c r="G66" s="167"/>
      <c r="H66" s="167"/>
    </row>
    <row r="67" spans="1:8">
      <c r="A67" s="167"/>
      <c r="B67" s="167"/>
      <c r="C67" s="167"/>
      <c r="D67" s="167"/>
      <c r="E67" s="167"/>
      <c r="F67" s="167"/>
      <c r="G67" s="167"/>
      <c r="H67" s="167"/>
    </row>
    <row r="68" spans="1:8">
      <c r="A68" s="167"/>
      <c r="B68" s="167"/>
      <c r="C68" s="167"/>
      <c r="D68" s="167"/>
      <c r="E68" s="167"/>
      <c r="F68" s="167"/>
      <c r="G68" s="167"/>
      <c r="H68" s="167"/>
    </row>
    <row r="69" spans="1:8">
      <c r="A69" s="167"/>
      <c r="B69" s="167"/>
      <c r="C69" s="167"/>
      <c r="D69" s="167"/>
      <c r="E69" s="167"/>
      <c r="F69" s="167"/>
      <c r="G69" s="167"/>
      <c r="H69" s="167"/>
    </row>
    <row r="70" spans="1:8">
      <c r="A70" s="167"/>
      <c r="B70" s="167"/>
      <c r="C70" s="167"/>
      <c r="D70" s="167"/>
      <c r="E70" s="167"/>
      <c r="F70" s="167"/>
      <c r="G70" s="167"/>
      <c r="H70" s="167"/>
    </row>
    <row r="71" spans="1:8">
      <c r="A71" s="167"/>
      <c r="B71" s="167"/>
      <c r="C71" s="167"/>
      <c r="D71" s="167"/>
      <c r="E71" s="167"/>
      <c r="F71" s="167"/>
      <c r="G71" s="167"/>
      <c r="H71" s="167"/>
    </row>
    <row r="72" spans="1:8">
      <c r="A72" s="167"/>
      <c r="B72" s="167"/>
      <c r="C72" s="167"/>
      <c r="D72" s="167"/>
      <c r="E72" s="167"/>
      <c r="F72" s="167"/>
      <c r="G72" s="167"/>
      <c r="H72" s="167"/>
    </row>
    <row r="73" spans="1:8">
      <c r="A73" s="167"/>
      <c r="B73" s="167"/>
      <c r="C73" s="167"/>
      <c r="D73" s="167"/>
      <c r="E73" s="167"/>
      <c r="F73" s="167"/>
      <c r="G73" s="167"/>
      <c r="H73" s="167"/>
    </row>
    <row r="74" spans="1:8">
      <c r="A74" s="167"/>
      <c r="B74" s="167"/>
      <c r="C74" s="167"/>
      <c r="D74" s="167"/>
      <c r="E74" s="167"/>
      <c r="F74" s="167"/>
      <c r="G74" s="167"/>
      <c r="H74" s="167"/>
    </row>
    <row r="75" spans="1:8">
      <c r="A75" s="167"/>
      <c r="B75" s="167"/>
      <c r="C75" s="167"/>
      <c r="D75" s="167"/>
      <c r="E75" s="167"/>
      <c r="F75" s="167"/>
      <c r="G75" s="167"/>
      <c r="H75" s="167"/>
    </row>
    <row r="76" spans="1:8">
      <c r="A76" s="167"/>
      <c r="B76" s="167"/>
      <c r="C76" s="167"/>
      <c r="D76" s="167"/>
      <c r="E76" s="167"/>
      <c r="F76" s="167"/>
      <c r="G76" s="167"/>
      <c r="H76" s="167"/>
    </row>
    <row r="77" spans="1:8">
      <c r="A77" s="167"/>
      <c r="B77" s="167"/>
      <c r="C77" s="167"/>
      <c r="D77" s="167"/>
      <c r="E77" s="167"/>
      <c r="F77" s="167"/>
      <c r="G77" s="167"/>
      <c r="H77" s="167"/>
    </row>
    <row r="78" spans="1:8">
      <c r="A78" s="167"/>
      <c r="B78" s="167"/>
      <c r="C78" s="167"/>
      <c r="D78" s="167"/>
      <c r="E78" s="167"/>
      <c r="F78" s="167"/>
      <c r="G78" s="167"/>
      <c r="H78" s="167"/>
    </row>
    <row r="79" spans="1:8">
      <c r="A79" s="167"/>
      <c r="B79" s="167"/>
      <c r="C79" s="167"/>
      <c r="D79" s="167"/>
      <c r="E79" s="167"/>
      <c r="F79" s="167"/>
      <c r="G79" s="167"/>
      <c r="H79" s="167"/>
    </row>
    <row r="80" spans="1:8">
      <c r="A80" s="167"/>
      <c r="B80" s="167"/>
      <c r="C80" s="167"/>
      <c r="D80" s="167"/>
      <c r="E80" s="167"/>
      <c r="F80" s="167"/>
      <c r="G80" s="167"/>
      <c r="H80" s="167"/>
    </row>
    <row r="81" spans="1:8">
      <c r="A81" s="167"/>
      <c r="B81" s="167"/>
      <c r="C81" s="167"/>
      <c r="D81" s="167"/>
      <c r="E81" s="167"/>
      <c r="F81" s="167"/>
      <c r="G81" s="167"/>
      <c r="H81" s="167"/>
    </row>
    <row r="82" spans="1:8">
      <c r="A82" s="167"/>
      <c r="B82" s="167"/>
      <c r="C82" s="167"/>
      <c r="D82" s="167"/>
      <c r="E82" s="167"/>
      <c r="F82" s="167"/>
      <c r="G82" s="167"/>
      <c r="H82" s="167"/>
    </row>
    <row r="83" spans="1:8">
      <c r="A83" s="167"/>
      <c r="B83" s="167"/>
      <c r="C83" s="167"/>
      <c r="D83" s="167"/>
      <c r="E83" s="167"/>
      <c r="F83" s="167"/>
      <c r="G83" s="167"/>
      <c r="H83" s="167"/>
    </row>
    <row r="84" spans="1:8">
      <c r="A84" s="167"/>
      <c r="B84" s="167"/>
      <c r="C84" s="167"/>
      <c r="D84" s="167"/>
      <c r="E84" s="167"/>
      <c r="F84" s="167"/>
      <c r="G84" s="167"/>
      <c r="H84" s="167"/>
    </row>
    <row r="85" spans="1:8">
      <c r="A85" s="167"/>
      <c r="B85" s="167"/>
      <c r="C85" s="167"/>
      <c r="D85" s="167"/>
      <c r="E85" s="167"/>
      <c r="F85" s="167"/>
      <c r="G85" s="167"/>
      <c r="H85" s="167"/>
    </row>
    <row r="86" spans="1:8">
      <c r="A86" s="167"/>
      <c r="B86" s="167"/>
      <c r="C86" s="167"/>
      <c r="D86" s="167"/>
      <c r="E86" s="167"/>
      <c r="F86" s="167"/>
      <c r="G86" s="167"/>
      <c r="H86" s="167"/>
    </row>
    <row r="87" spans="1:8">
      <c r="A87" s="167"/>
      <c r="B87" s="167"/>
      <c r="C87" s="167"/>
      <c r="D87" s="167"/>
      <c r="E87" s="167"/>
      <c r="F87" s="167"/>
      <c r="G87" s="167"/>
      <c r="H87" s="167"/>
    </row>
    <row r="88" spans="1:8">
      <c r="A88" s="167"/>
      <c r="B88" s="167"/>
      <c r="C88" s="167"/>
      <c r="D88" s="167"/>
      <c r="E88" s="167"/>
      <c r="F88" s="167"/>
      <c r="G88" s="167"/>
      <c r="H88" s="167"/>
    </row>
    <row r="89" spans="1:8">
      <c r="A89" s="167"/>
      <c r="B89" s="167"/>
      <c r="C89" s="167"/>
      <c r="D89" s="167"/>
      <c r="E89" s="167"/>
      <c r="F89" s="167"/>
      <c r="G89" s="167"/>
      <c r="H89" s="167"/>
    </row>
    <row r="90" spans="1:8">
      <c r="A90" s="167"/>
      <c r="B90" s="167"/>
      <c r="C90" s="167"/>
      <c r="D90" s="167"/>
      <c r="E90" s="167"/>
      <c r="F90" s="167"/>
      <c r="G90" s="167"/>
      <c r="H90" s="167"/>
    </row>
    <row r="91" spans="1:8">
      <c r="A91" s="167"/>
      <c r="B91" s="167"/>
      <c r="C91" s="167"/>
      <c r="D91" s="167"/>
      <c r="E91" s="167"/>
      <c r="F91" s="167"/>
      <c r="G91" s="167"/>
      <c r="H91" s="167"/>
    </row>
    <row r="92" spans="1:8">
      <c r="A92" s="167"/>
      <c r="B92" s="167"/>
      <c r="C92" s="167"/>
      <c r="D92" s="167"/>
      <c r="E92" s="167"/>
      <c r="F92" s="167"/>
      <c r="G92" s="167"/>
      <c r="H92" s="167"/>
    </row>
    <row r="93" spans="1:8">
      <c r="A93" s="167"/>
      <c r="B93" s="167"/>
      <c r="C93" s="167"/>
      <c r="D93" s="167"/>
      <c r="E93" s="167"/>
      <c r="F93" s="167"/>
      <c r="G93" s="167"/>
      <c r="H93" s="167"/>
    </row>
    <row r="94" spans="1:8">
      <c r="A94" s="167"/>
      <c r="B94" s="167"/>
      <c r="C94" s="167"/>
      <c r="D94" s="167"/>
      <c r="E94" s="167"/>
      <c r="F94" s="167"/>
      <c r="G94" s="167"/>
      <c r="H94" s="167"/>
    </row>
    <row r="95" spans="1:8">
      <c r="A95" s="167"/>
      <c r="B95" s="167"/>
      <c r="C95" s="167"/>
      <c r="D95" s="167"/>
      <c r="E95" s="167"/>
      <c r="F95" s="167"/>
      <c r="G95" s="167"/>
      <c r="H95" s="167"/>
    </row>
    <row r="96" spans="1:8">
      <c r="A96" s="167"/>
      <c r="B96" s="167"/>
      <c r="C96" s="167"/>
      <c r="D96" s="167"/>
      <c r="E96" s="167"/>
      <c r="F96" s="167"/>
      <c r="G96" s="167"/>
      <c r="H96" s="167"/>
    </row>
    <row r="97" spans="1:8">
      <c r="A97" s="167"/>
      <c r="B97" s="167"/>
      <c r="C97" s="167"/>
      <c r="D97" s="167"/>
      <c r="E97" s="167"/>
      <c r="F97" s="167"/>
      <c r="G97" s="167"/>
      <c r="H97" s="167"/>
    </row>
    <row r="98" spans="1:8">
      <c r="A98" s="167"/>
      <c r="B98" s="167"/>
      <c r="C98" s="167"/>
      <c r="D98" s="167"/>
      <c r="E98" s="167"/>
      <c r="F98" s="167"/>
      <c r="G98" s="167"/>
      <c r="H98" s="167"/>
    </row>
    <row r="99" spans="1:8">
      <c r="A99" s="167"/>
      <c r="B99" s="167"/>
      <c r="C99" s="167"/>
      <c r="D99" s="167"/>
      <c r="E99" s="167"/>
      <c r="F99" s="167"/>
      <c r="G99" s="167"/>
      <c r="H99" s="167"/>
    </row>
    <row r="100" spans="1:8">
      <c r="A100" s="167"/>
      <c r="B100" s="167"/>
      <c r="C100" s="167"/>
      <c r="D100" s="167"/>
      <c r="E100" s="167"/>
      <c r="F100" s="167"/>
      <c r="G100" s="167"/>
      <c r="H100" s="167"/>
    </row>
    <row r="101" spans="1:8">
      <c r="A101" s="167"/>
      <c r="B101" s="167"/>
      <c r="C101" s="167"/>
      <c r="D101" s="167"/>
      <c r="E101" s="167"/>
      <c r="F101" s="167"/>
      <c r="G101" s="167"/>
      <c r="H101" s="167"/>
    </row>
    <row r="102" spans="1:8">
      <c r="A102" s="167"/>
      <c r="B102" s="167"/>
      <c r="C102" s="167"/>
      <c r="D102" s="167"/>
      <c r="E102" s="167"/>
      <c r="F102" s="167"/>
      <c r="G102" s="167"/>
      <c r="H102" s="167"/>
    </row>
    <row r="103" spans="1:8">
      <c r="A103" s="167"/>
      <c r="B103" s="167"/>
      <c r="C103" s="167"/>
      <c r="D103" s="167"/>
      <c r="E103" s="167"/>
      <c r="F103" s="167"/>
      <c r="G103" s="167"/>
      <c r="H103" s="167"/>
    </row>
    <row r="104" spans="1:8">
      <c r="A104" s="167"/>
      <c r="B104" s="167"/>
      <c r="C104" s="167"/>
      <c r="D104" s="167"/>
      <c r="E104" s="167"/>
      <c r="F104" s="167"/>
      <c r="G104" s="167"/>
      <c r="H104" s="167"/>
    </row>
    <row r="105" spans="1:8">
      <c r="A105" s="167"/>
      <c r="B105" s="167"/>
      <c r="C105" s="167"/>
      <c r="D105" s="167"/>
      <c r="E105" s="167"/>
      <c r="F105" s="167"/>
      <c r="G105" s="167"/>
      <c r="H105" s="167"/>
    </row>
    <row r="106" spans="1:8">
      <c r="A106" s="167"/>
      <c r="B106" s="167"/>
      <c r="C106" s="167"/>
      <c r="D106" s="167"/>
      <c r="E106" s="167"/>
      <c r="F106" s="167"/>
      <c r="G106" s="167"/>
      <c r="H106" s="167"/>
    </row>
    <row r="107" spans="1:8">
      <c r="A107" s="167"/>
      <c r="B107" s="167"/>
      <c r="C107" s="167"/>
      <c r="D107" s="167"/>
      <c r="E107" s="167"/>
      <c r="F107" s="167"/>
      <c r="G107" s="167"/>
      <c r="H107" s="167"/>
    </row>
    <row r="108" spans="1:8">
      <c r="A108" s="167"/>
      <c r="B108" s="167"/>
      <c r="C108" s="167"/>
      <c r="D108" s="167"/>
      <c r="E108" s="167"/>
      <c r="F108" s="167"/>
      <c r="G108" s="167"/>
      <c r="H108" s="167"/>
    </row>
    <row r="109" spans="1:8">
      <c r="A109" s="167"/>
      <c r="B109" s="167"/>
      <c r="C109" s="167"/>
      <c r="D109" s="167"/>
      <c r="E109" s="167"/>
      <c r="F109" s="167"/>
      <c r="G109" s="167"/>
      <c r="H109" s="167"/>
    </row>
    <row r="110" spans="1:8">
      <c r="A110" s="167"/>
      <c r="B110" s="167"/>
      <c r="C110" s="167"/>
      <c r="D110" s="167"/>
      <c r="E110" s="167"/>
      <c r="F110" s="167"/>
      <c r="G110" s="167"/>
      <c r="H110" s="167"/>
    </row>
    <row r="111" spans="1:8">
      <c r="A111" s="167"/>
      <c r="B111" s="167"/>
      <c r="C111" s="167"/>
      <c r="D111" s="167"/>
      <c r="E111" s="167"/>
      <c r="F111" s="167"/>
      <c r="G111" s="167"/>
      <c r="H111" s="167"/>
    </row>
    <row r="112" spans="1:8">
      <c r="A112" s="167"/>
      <c r="B112" s="167"/>
      <c r="C112" s="167"/>
      <c r="D112" s="167"/>
      <c r="E112" s="167"/>
      <c r="F112" s="167"/>
      <c r="G112" s="167"/>
      <c r="H112" s="167"/>
    </row>
    <row r="113" spans="1:8">
      <c r="A113" s="167"/>
      <c r="B113" s="167"/>
      <c r="C113" s="167"/>
      <c r="D113" s="167"/>
      <c r="E113" s="167"/>
      <c r="F113" s="167"/>
      <c r="G113" s="167"/>
      <c r="H113" s="167"/>
    </row>
    <row r="114" spans="1:8">
      <c r="A114" s="167"/>
      <c r="B114" s="167"/>
      <c r="C114" s="167"/>
      <c r="D114" s="167"/>
      <c r="E114" s="167"/>
      <c r="F114" s="167"/>
      <c r="G114" s="167"/>
      <c r="H114" s="167"/>
    </row>
    <row r="115" spans="1:8">
      <c r="A115" s="167"/>
      <c r="B115" s="167"/>
      <c r="C115" s="167"/>
      <c r="D115" s="167"/>
      <c r="E115" s="167"/>
      <c r="F115" s="167"/>
      <c r="G115" s="167"/>
      <c r="H115" s="167"/>
    </row>
    <row r="116" spans="1:8">
      <c r="A116" s="167"/>
      <c r="B116" s="167"/>
      <c r="C116" s="167"/>
      <c r="D116" s="167"/>
      <c r="E116" s="167"/>
      <c r="F116" s="167"/>
      <c r="G116" s="167"/>
      <c r="H116" s="167"/>
    </row>
    <row r="117" spans="1:8">
      <c r="A117" s="167"/>
      <c r="B117" s="167"/>
      <c r="C117" s="167"/>
      <c r="D117" s="167"/>
      <c r="E117" s="167"/>
      <c r="F117" s="167"/>
      <c r="G117" s="167"/>
      <c r="H117" s="167"/>
    </row>
    <row r="118" spans="1:8">
      <c r="A118" s="167"/>
      <c r="B118" s="167"/>
      <c r="C118" s="167"/>
      <c r="D118" s="167"/>
      <c r="E118" s="167"/>
      <c r="F118" s="167"/>
      <c r="G118" s="167"/>
      <c r="H118" s="167"/>
    </row>
    <row r="119" spans="1:8">
      <c r="A119" s="167"/>
      <c r="B119" s="167"/>
      <c r="C119" s="167"/>
      <c r="D119" s="167"/>
      <c r="E119" s="167"/>
      <c r="F119" s="167"/>
      <c r="G119" s="167"/>
      <c r="H119" s="167"/>
    </row>
    <row r="120" spans="1:8">
      <c r="A120" s="167"/>
      <c r="B120" s="167"/>
      <c r="C120" s="167"/>
      <c r="D120" s="167"/>
      <c r="E120" s="167"/>
      <c r="F120" s="167"/>
      <c r="G120" s="167"/>
      <c r="H120" s="167"/>
    </row>
    <row r="121" spans="1:8">
      <c r="A121" s="167"/>
      <c r="B121" s="167"/>
      <c r="C121" s="167"/>
      <c r="D121" s="167"/>
      <c r="E121" s="167"/>
      <c r="F121" s="167"/>
      <c r="G121" s="167"/>
      <c r="H121" s="167"/>
    </row>
    <row r="122" spans="1:8">
      <c r="A122" s="167"/>
      <c r="B122" s="167"/>
      <c r="C122" s="167"/>
      <c r="D122" s="167"/>
      <c r="E122" s="167"/>
      <c r="F122" s="167"/>
      <c r="G122" s="167"/>
      <c r="H122" s="167"/>
    </row>
    <row r="123" spans="1:8">
      <c r="A123" s="167"/>
      <c r="B123" s="167"/>
      <c r="C123" s="167"/>
      <c r="D123" s="167"/>
      <c r="E123" s="167"/>
      <c r="F123" s="167"/>
      <c r="G123" s="167"/>
      <c r="H123" s="167"/>
    </row>
    <row r="124" spans="1:8">
      <c r="A124" s="167"/>
      <c r="B124" s="167"/>
      <c r="C124" s="167"/>
      <c r="D124" s="167"/>
      <c r="E124" s="167"/>
      <c r="F124" s="167"/>
      <c r="G124" s="167"/>
      <c r="H124" s="167"/>
    </row>
    <row r="125" spans="1:8">
      <c r="A125" s="167"/>
      <c r="B125" s="167"/>
      <c r="C125" s="167"/>
      <c r="D125" s="167"/>
      <c r="E125" s="167"/>
      <c r="F125" s="167"/>
      <c r="G125" s="167"/>
      <c r="H125" s="167"/>
    </row>
    <row r="126" spans="1:8">
      <c r="A126" s="167"/>
      <c r="B126" s="167"/>
      <c r="C126" s="167"/>
      <c r="D126" s="167"/>
      <c r="E126" s="167"/>
      <c r="F126" s="167"/>
      <c r="G126" s="167"/>
      <c r="H126" s="167"/>
    </row>
    <row r="127" spans="1:8">
      <c r="A127" s="167"/>
      <c r="B127" s="167"/>
      <c r="C127" s="167"/>
      <c r="D127" s="167"/>
      <c r="E127" s="167"/>
      <c r="F127" s="167"/>
      <c r="G127" s="167"/>
      <c r="H127" s="167"/>
    </row>
    <row r="128" spans="1:8">
      <c r="A128" s="167"/>
      <c r="B128" s="167"/>
      <c r="C128" s="167"/>
      <c r="D128" s="167"/>
      <c r="E128" s="167"/>
      <c r="F128" s="167"/>
      <c r="G128" s="167"/>
      <c r="H128" s="167"/>
    </row>
    <row r="129" spans="1:8">
      <c r="A129" s="167"/>
      <c r="B129" s="167"/>
      <c r="C129" s="167"/>
      <c r="D129" s="167"/>
      <c r="E129" s="167"/>
      <c r="F129" s="167"/>
      <c r="G129" s="167"/>
      <c r="H129" s="167"/>
    </row>
    <row r="130" spans="1:8">
      <c r="A130" s="167"/>
      <c r="B130" s="167"/>
      <c r="C130" s="167"/>
      <c r="D130" s="167"/>
      <c r="E130" s="167"/>
      <c r="F130" s="167"/>
      <c r="G130" s="167"/>
      <c r="H130" s="167"/>
    </row>
    <row r="131" spans="1:8">
      <c r="A131" s="167"/>
      <c r="B131" s="167"/>
      <c r="C131" s="167"/>
      <c r="D131" s="167"/>
      <c r="E131" s="167"/>
      <c r="F131" s="167"/>
      <c r="G131" s="167"/>
      <c r="H131" s="167"/>
    </row>
    <row r="132" spans="1:8">
      <c r="A132" s="167"/>
      <c r="B132" s="167"/>
      <c r="C132" s="167"/>
      <c r="D132" s="167"/>
      <c r="E132" s="167"/>
      <c r="F132" s="167"/>
      <c r="G132" s="167"/>
      <c r="H132" s="167"/>
    </row>
    <row r="133" spans="1:8">
      <c r="A133" s="167"/>
      <c r="B133" s="167"/>
      <c r="C133" s="167"/>
      <c r="D133" s="167"/>
      <c r="E133" s="167"/>
      <c r="F133" s="167"/>
      <c r="G133" s="167"/>
      <c r="H133" s="167"/>
    </row>
    <row r="134" spans="1:8">
      <c r="A134" s="167"/>
      <c r="B134" s="167"/>
      <c r="C134" s="167"/>
      <c r="D134" s="167"/>
      <c r="E134" s="167"/>
      <c r="F134" s="167"/>
      <c r="G134" s="167"/>
      <c r="H134" s="167"/>
    </row>
    <row r="135" spans="1:8">
      <c r="A135" s="167"/>
      <c r="B135" s="167"/>
      <c r="C135" s="167"/>
      <c r="D135" s="167"/>
      <c r="E135" s="167"/>
      <c r="F135" s="167"/>
      <c r="G135" s="167"/>
      <c r="H135" s="167"/>
    </row>
    <row r="136" spans="1:8">
      <c r="A136" s="167"/>
      <c r="B136" s="167"/>
      <c r="C136" s="167"/>
      <c r="D136" s="167"/>
      <c r="E136" s="167"/>
      <c r="F136" s="167"/>
      <c r="G136" s="167"/>
      <c r="H136" s="167"/>
    </row>
    <row r="137" spans="1:8">
      <c r="A137" s="167"/>
      <c r="B137" s="167"/>
      <c r="C137" s="167"/>
      <c r="D137" s="167"/>
      <c r="E137" s="167"/>
      <c r="F137" s="167"/>
      <c r="G137" s="167"/>
      <c r="H137" s="167"/>
    </row>
    <row r="138" spans="1:8">
      <c r="A138" s="167"/>
      <c r="B138" s="167"/>
      <c r="C138" s="167"/>
      <c r="D138" s="167"/>
      <c r="E138" s="167"/>
      <c r="F138" s="167"/>
      <c r="G138" s="167"/>
      <c r="H138" s="167"/>
    </row>
    <row r="139" spans="1:8">
      <c r="A139" s="167"/>
      <c r="B139" s="167"/>
      <c r="C139" s="167"/>
      <c r="D139" s="167"/>
      <c r="E139" s="167"/>
      <c r="F139" s="167"/>
      <c r="G139" s="167"/>
      <c r="H139" s="167"/>
    </row>
    <row r="140" spans="1:8">
      <c r="A140" s="167"/>
      <c r="B140" s="167"/>
      <c r="C140" s="167"/>
      <c r="D140" s="167"/>
      <c r="E140" s="167"/>
      <c r="F140" s="167"/>
      <c r="G140" s="167"/>
      <c r="H140" s="167"/>
    </row>
    <row r="141" spans="1:8">
      <c r="A141" s="167"/>
      <c r="B141" s="167"/>
      <c r="C141" s="167"/>
      <c r="D141" s="167"/>
      <c r="E141" s="167"/>
      <c r="F141" s="167"/>
      <c r="G141" s="167"/>
      <c r="H141" s="167"/>
    </row>
    <row r="142" spans="1:8">
      <c r="A142" s="167"/>
      <c r="B142" s="167"/>
      <c r="C142" s="167"/>
      <c r="D142" s="167"/>
      <c r="E142" s="167"/>
      <c r="F142" s="167"/>
      <c r="G142" s="167"/>
      <c r="H142" s="167"/>
    </row>
    <row r="143" spans="1:8">
      <c r="A143" s="167"/>
      <c r="B143" s="167"/>
      <c r="C143" s="167"/>
      <c r="D143" s="167"/>
      <c r="E143" s="167"/>
      <c r="F143" s="167"/>
      <c r="G143" s="167"/>
      <c r="H143" s="167"/>
    </row>
    <row r="144" spans="1:8">
      <c r="A144" s="167"/>
      <c r="B144" s="167"/>
      <c r="C144" s="167"/>
      <c r="D144" s="167"/>
      <c r="E144" s="167"/>
      <c r="F144" s="167"/>
      <c r="G144" s="167"/>
      <c r="H144" s="167"/>
    </row>
    <row r="145" spans="1:8">
      <c r="A145" s="167"/>
      <c r="B145" s="167"/>
      <c r="C145" s="167"/>
      <c r="D145" s="167"/>
      <c r="E145" s="167"/>
      <c r="F145" s="167"/>
      <c r="G145" s="167"/>
      <c r="H145" s="167"/>
    </row>
    <row r="146" spans="1:8">
      <c r="A146" s="167"/>
      <c r="B146" s="167"/>
      <c r="C146" s="167"/>
      <c r="D146" s="167"/>
      <c r="E146" s="167"/>
      <c r="F146" s="167"/>
      <c r="G146" s="167"/>
      <c r="H146" s="167"/>
    </row>
    <row r="147" spans="1:8">
      <c r="A147" s="167"/>
      <c r="B147" s="167"/>
      <c r="C147" s="167"/>
      <c r="D147" s="167"/>
      <c r="E147" s="167"/>
      <c r="F147" s="167"/>
      <c r="G147" s="167"/>
      <c r="H147" s="167"/>
    </row>
    <row r="148" spans="1:8">
      <c r="A148" s="167"/>
      <c r="B148" s="167"/>
      <c r="C148" s="167"/>
      <c r="D148" s="167"/>
      <c r="E148" s="167"/>
      <c r="F148" s="167"/>
      <c r="G148" s="167"/>
      <c r="H148" s="167"/>
    </row>
    <row r="149" spans="1:8">
      <c r="A149" s="167"/>
      <c r="B149" s="167"/>
      <c r="C149" s="167"/>
      <c r="D149" s="167"/>
      <c r="E149" s="167"/>
      <c r="F149" s="167"/>
      <c r="G149" s="167"/>
      <c r="H149" s="167"/>
    </row>
    <row r="150" spans="1:8">
      <c r="A150" s="167"/>
      <c r="B150" s="167"/>
      <c r="C150" s="167"/>
      <c r="D150" s="167"/>
      <c r="E150" s="167"/>
      <c r="F150" s="167"/>
      <c r="G150" s="167"/>
      <c r="H150" s="167"/>
    </row>
    <row r="151" spans="1:8">
      <c r="A151" s="167"/>
      <c r="B151" s="167"/>
      <c r="C151" s="167"/>
      <c r="D151" s="167"/>
      <c r="E151" s="167"/>
      <c r="F151" s="167"/>
      <c r="G151" s="167"/>
      <c r="H151" s="167"/>
    </row>
    <row r="152" spans="1:8">
      <c r="A152" s="167"/>
      <c r="B152" s="167"/>
      <c r="C152" s="167"/>
      <c r="D152" s="167"/>
      <c r="E152" s="167"/>
      <c r="F152" s="167"/>
      <c r="G152" s="167"/>
      <c r="H152" s="167"/>
    </row>
    <row r="153" spans="1:8">
      <c r="A153" s="167"/>
      <c r="B153" s="167"/>
      <c r="C153" s="167"/>
      <c r="D153" s="167"/>
      <c r="E153" s="167"/>
      <c r="F153" s="167"/>
      <c r="G153" s="167"/>
      <c r="H153" s="167"/>
    </row>
    <row r="154" spans="1:8">
      <c r="A154" s="167"/>
      <c r="B154" s="167"/>
      <c r="C154" s="167"/>
      <c r="D154" s="167"/>
      <c r="E154" s="167"/>
      <c r="F154" s="167"/>
      <c r="G154" s="167"/>
      <c r="H154" s="167"/>
    </row>
    <row r="155" spans="1:8">
      <c r="A155" s="167"/>
      <c r="B155" s="167"/>
      <c r="C155" s="167"/>
      <c r="D155" s="167"/>
      <c r="E155" s="167"/>
      <c r="F155" s="167"/>
      <c r="G155" s="167"/>
      <c r="H155" s="167"/>
    </row>
    <row r="156" spans="1:8">
      <c r="A156" s="167"/>
      <c r="B156" s="167"/>
      <c r="C156" s="167"/>
      <c r="D156" s="167"/>
      <c r="E156" s="167"/>
      <c r="F156" s="167"/>
      <c r="G156" s="167"/>
      <c r="H156" s="167"/>
    </row>
    <row r="157" spans="1:8">
      <c r="A157" s="167"/>
      <c r="B157" s="167"/>
      <c r="C157" s="167"/>
      <c r="D157" s="167"/>
      <c r="E157" s="167"/>
      <c r="F157" s="167"/>
      <c r="G157" s="167"/>
      <c r="H157" s="167"/>
    </row>
    <row r="158" spans="1:8">
      <c r="A158" s="167"/>
      <c r="B158" s="167"/>
      <c r="C158" s="167"/>
      <c r="D158" s="167"/>
      <c r="E158" s="167"/>
      <c r="F158" s="167"/>
      <c r="G158" s="167"/>
      <c r="H158" s="167"/>
    </row>
    <row r="159" spans="1:8">
      <c r="A159" s="167"/>
      <c r="B159" s="167"/>
      <c r="C159" s="167"/>
      <c r="D159" s="167"/>
      <c r="E159" s="167"/>
      <c r="F159" s="167"/>
      <c r="G159" s="167"/>
      <c r="H159" s="167"/>
    </row>
    <row r="160" spans="1:8">
      <c r="A160" s="167"/>
      <c r="B160" s="167"/>
      <c r="C160" s="167"/>
      <c r="D160" s="167"/>
      <c r="E160" s="167"/>
      <c r="F160" s="167"/>
      <c r="G160" s="167"/>
      <c r="H160" s="167"/>
    </row>
    <row r="161" spans="1:8">
      <c r="A161" s="167"/>
      <c r="B161" s="167"/>
      <c r="C161" s="167"/>
      <c r="D161" s="167"/>
      <c r="E161" s="167"/>
      <c r="F161" s="167"/>
      <c r="G161" s="167"/>
      <c r="H161" s="167"/>
    </row>
    <row r="162" spans="1:8">
      <c r="A162" s="167"/>
      <c r="B162" s="167"/>
      <c r="C162" s="167"/>
      <c r="D162" s="167"/>
      <c r="E162" s="167"/>
      <c r="F162" s="167"/>
      <c r="G162" s="167"/>
      <c r="H162" s="167"/>
    </row>
    <row r="163" spans="1:8">
      <c r="A163" s="167"/>
      <c r="B163" s="167"/>
      <c r="C163" s="167"/>
      <c r="D163" s="167"/>
      <c r="E163" s="167"/>
      <c r="F163" s="167"/>
      <c r="G163" s="167"/>
      <c r="H163" s="167"/>
    </row>
    <row r="164" spans="1:8">
      <c r="A164" s="167"/>
      <c r="B164" s="167"/>
      <c r="C164" s="167"/>
      <c r="D164" s="167"/>
      <c r="E164" s="167"/>
      <c r="F164" s="167"/>
      <c r="G164" s="167"/>
      <c r="H164" s="167"/>
    </row>
    <row r="165" spans="1:8">
      <c r="A165" s="167"/>
      <c r="B165" s="167"/>
      <c r="C165" s="167"/>
      <c r="D165" s="167"/>
      <c r="E165" s="167"/>
      <c r="F165" s="167"/>
      <c r="G165" s="167"/>
      <c r="H165" s="167"/>
    </row>
    <row r="166" spans="1:8">
      <c r="A166" s="167"/>
      <c r="B166" s="167"/>
      <c r="C166" s="167"/>
      <c r="D166" s="167"/>
      <c r="E166" s="167"/>
      <c r="F166" s="167"/>
      <c r="G166" s="167"/>
      <c r="H166" s="167"/>
    </row>
    <row r="167" spans="1:8">
      <c r="A167" s="167"/>
      <c r="B167" s="167"/>
      <c r="C167" s="167"/>
      <c r="D167" s="167"/>
      <c r="E167" s="167"/>
      <c r="F167" s="167"/>
      <c r="G167" s="167"/>
      <c r="H167" s="167"/>
    </row>
    <row r="168" spans="1:8">
      <c r="A168" s="167"/>
      <c r="B168" s="167"/>
      <c r="C168" s="167"/>
      <c r="D168" s="167"/>
      <c r="E168" s="167"/>
      <c r="F168" s="167"/>
      <c r="G168" s="167"/>
      <c r="H168" s="167"/>
    </row>
    <row r="169" spans="1:8">
      <c r="A169" s="167"/>
      <c r="B169" s="167"/>
      <c r="C169" s="167"/>
      <c r="D169" s="167"/>
      <c r="E169" s="167"/>
      <c r="F169" s="167"/>
      <c r="G169" s="167"/>
      <c r="H169" s="167"/>
    </row>
    <row r="170" spans="1:8">
      <c r="A170" s="167"/>
      <c r="B170" s="167"/>
      <c r="C170" s="167"/>
      <c r="D170" s="167"/>
      <c r="E170" s="167"/>
      <c r="F170" s="167"/>
      <c r="G170" s="167"/>
      <c r="H170" s="167"/>
    </row>
    <row r="171" spans="1:8">
      <c r="A171" s="167"/>
      <c r="B171" s="167"/>
      <c r="C171" s="167"/>
      <c r="D171" s="167"/>
      <c r="E171" s="167"/>
      <c r="F171" s="167"/>
      <c r="G171" s="167"/>
      <c r="H171" s="167"/>
    </row>
    <row r="172" spans="1:8">
      <c r="A172" s="167"/>
      <c r="B172" s="167"/>
      <c r="C172" s="167"/>
      <c r="D172" s="167"/>
      <c r="E172" s="167"/>
      <c r="F172" s="167"/>
      <c r="G172" s="167"/>
      <c r="H172" s="167"/>
    </row>
    <row r="173" spans="1:8">
      <c r="A173" s="167"/>
      <c r="B173" s="167"/>
      <c r="C173" s="167"/>
      <c r="D173" s="167"/>
      <c r="E173" s="167"/>
      <c r="F173" s="167"/>
      <c r="G173" s="167"/>
      <c r="H173" s="167"/>
    </row>
    <row r="174" spans="1:8">
      <c r="A174" s="167"/>
      <c r="B174" s="167"/>
      <c r="C174" s="167"/>
      <c r="D174" s="167"/>
      <c r="E174" s="167"/>
      <c r="F174" s="167"/>
      <c r="G174" s="167"/>
      <c r="H174" s="167"/>
    </row>
    <row r="175" spans="1:8">
      <c r="A175" s="167"/>
      <c r="B175" s="167"/>
      <c r="C175" s="167"/>
      <c r="D175" s="167"/>
      <c r="E175" s="167"/>
      <c r="F175" s="167"/>
      <c r="G175" s="167"/>
      <c r="H175" s="167"/>
    </row>
    <row r="176" spans="1:8">
      <c r="A176" s="167"/>
      <c r="B176" s="167"/>
      <c r="C176" s="167"/>
      <c r="D176" s="167"/>
      <c r="E176" s="167"/>
      <c r="F176" s="167"/>
      <c r="G176" s="167"/>
      <c r="H176" s="167"/>
    </row>
    <row r="177" spans="1:8">
      <c r="A177" s="167"/>
      <c r="B177" s="167"/>
      <c r="C177" s="167"/>
      <c r="D177" s="167"/>
      <c r="E177" s="167"/>
      <c r="F177" s="167"/>
      <c r="G177" s="167"/>
      <c r="H177" s="167"/>
    </row>
    <row r="178" spans="1:8">
      <c r="A178" s="167"/>
      <c r="B178" s="167"/>
      <c r="C178" s="167"/>
      <c r="D178" s="167"/>
      <c r="E178" s="167"/>
      <c r="F178" s="167"/>
      <c r="G178" s="167"/>
      <c r="H178" s="167"/>
    </row>
    <row r="179" spans="1:8">
      <c r="A179" s="167"/>
      <c r="B179" s="167"/>
      <c r="C179" s="167"/>
      <c r="D179" s="167"/>
      <c r="E179" s="167"/>
      <c r="F179" s="167"/>
      <c r="G179" s="167"/>
      <c r="H179" s="167"/>
    </row>
    <row r="180" spans="1:8">
      <c r="A180" s="167"/>
      <c r="B180" s="167"/>
      <c r="C180" s="167"/>
      <c r="D180" s="167"/>
      <c r="E180" s="167"/>
      <c r="F180" s="167"/>
      <c r="G180" s="167"/>
      <c r="H180" s="167"/>
    </row>
    <row r="181" spans="1:8">
      <c r="A181" s="167"/>
      <c r="B181" s="167"/>
      <c r="C181" s="167"/>
      <c r="D181" s="167"/>
      <c r="E181" s="167"/>
      <c r="F181" s="167"/>
      <c r="G181" s="167"/>
      <c r="H181" s="167"/>
    </row>
    <row r="182" spans="1:8">
      <c r="A182" s="167"/>
      <c r="B182" s="167"/>
      <c r="C182" s="167"/>
      <c r="D182" s="167"/>
      <c r="E182" s="167"/>
      <c r="F182" s="167"/>
      <c r="G182" s="167"/>
      <c r="H182" s="167"/>
    </row>
    <row r="183" spans="1:8">
      <c r="A183" s="167"/>
      <c r="B183" s="167"/>
      <c r="C183" s="167"/>
      <c r="D183" s="167"/>
      <c r="E183" s="167"/>
      <c r="F183" s="167"/>
      <c r="G183" s="167"/>
      <c r="H183" s="167"/>
    </row>
    <row r="184" spans="1:8">
      <c r="A184" s="167"/>
      <c r="B184" s="167"/>
      <c r="C184" s="167"/>
      <c r="D184" s="167"/>
      <c r="E184" s="167"/>
      <c r="F184" s="167"/>
      <c r="G184" s="167"/>
      <c r="H184" s="167"/>
    </row>
    <row r="185" spans="1:8">
      <c r="A185" s="167"/>
      <c r="B185" s="167"/>
      <c r="C185" s="167"/>
      <c r="D185" s="167"/>
      <c r="E185" s="167"/>
      <c r="F185" s="167"/>
      <c r="G185" s="167"/>
      <c r="H185" s="167"/>
    </row>
    <row r="186" spans="1:8">
      <c r="A186" s="167"/>
      <c r="B186" s="167"/>
      <c r="C186" s="167"/>
      <c r="D186" s="167"/>
      <c r="E186" s="167"/>
      <c r="F186" s="167"/>
      <c r="G186" s="167"/>
      <c r="H186" s="167"/>
    </row>
    <row r="187" spans="1:8">
      <c r="A187" s="167"/>
      <c r="B187" s="167"/>
      <c r="C187" s="167"/>
      <c r="D187" s="167"/>
      <c r="E187" s="167"/>
      <c r="F187" s="167"/>
      <c r="G187" s="167"/>
      <c r="H187" s="167"/>
    </row>
    <row r="188" spans="1:8">
      <c r="A188" s="167"/>
      <c r="B188" s="167"/>
      <c r="C188" s="167"/>
      <c r="D188" s="167"/>
      <c r="E188" s="167"/>
      <c r="F188" s="167"/>
      <c r="G188" s="167"/>
      <c r="H188" s="167"/>
    </row>
    <row r="189" spans="1:8">
      <c r="A189" s="167"/>
      <c r="B189" s="167"/>
      <c r="C189" s="167"/>
      <c r="D189" s="167"/>
      <c r="E189" s="167"/>
      <c r="F189" s="167"/>
      <c r="G189" s="167"/>
      <c r="H189" s="167"/>
    </row>
    <row r="190" spans="1:8">
      <c r="A190" s="167"/>
      <c r="B190" s="167"/>
      <c r="C190" s="167"/>
      <c r="D190" s="167"/>
      <c r="E190" s="167"/>
      <c r="F190" s="167"/>
      <c r="G190" s="167"/>
      <c r="H190" s="167"/>
    </row>
    <row r="191" spans="1:8">
      <c r="A191" s="167"/>
      <c r="B191" s="167"/>
      <c r="C191" s="167"/>
      <c r="D191" s="167"/>
      <c r="E191" s="167"/>
      <c r="F191" s="167"/>
      <c r="G191" s="167"/>
      <c r="H191" s="167"/>
    </row>
    <row r="192" spans="1:8">
      <c r="A192" s="167"/>
      <c r="B192" s="167"/>
      <c r="C192" s="167"/>
      <c r="D192" s="167"/>
      <c r="E192" s="167"/>
      <c r="F192" s="167"/>
      <c r="G192" s="167"/>
      <c r="H192" s="167"/>
    </row>
    <row r="193" spans="1:8">
      <c r="A193" s="167"/>
      <c r="B193" s="167"/>
      <c r="C193" s="167"/>
      <c r="D193" s="167"/>
      <c r="E193" s="167"/>
      <c r="F193" s="167"/>
      <c r="G193" s="167"/>
      <c r="H193" s="167"/>
    </row>
    <row r="194" spans="1:8">
      <c r="A194" s="167"/>
      <c r="B194" s="167"/>
      <c r="C194" s="167"/>
      <c r="D194" s="167"/>
      <c r="E194" s="167"/>
      <c r="F194" s="167"/>
      <c r="G194" s="167"/>
      <c r="H194" s="167"/>
    </row>
    <row r="195" spans="1:8">
      <c r="A195" s="167"/>
      <c r="B195" s="167"/>
      <c r="C195" s="167"/>
      <c r="D195" s="167"/>
      <c r="E195" s="167"/>
      <c r="F195" s="167"/>
      <c r="G195" s="167"/>
      <c r="H195" s="167"/>
    </row>
    <row r="196" spans="1:8">
      <c r="A196" s="167"/>
      <c r="B196" s="167"/>
      <c r="C196" s="167"/>
      <c r="D196" s="167"/>
      <c r="E196" s="167"/>
      <c r="F196" s="167"/>
      <c r="G196" s="167"/>
      <c r="H196" s="167"/>
    </row>
    <row r="197" spans="1:8">
      <c r="A197" s="167"/>
      <c r="B197" s="167"/>
      <c r="C197" s="167"/>
      <c r="D197" s="167"/>
      <c r="E197" s="167"/>
      <c r="F197" s="167"/>
      <c r="G197" s="167"/>
      <c r="H197" s="167"/>
    </row>
    <row r="198" spans="1:8">
      <c r="A198" s="167"/>
      <c r="B198" s="167"/>
      <c r="C198" s="167"/>
      <c r="D198" s="167"/>
      <c r="E198" s="167"/>
      <c r="F198" s="167"/>
      <c r="G198" s="167"/>
      <c r="H198" s="167"/>
    </row>
    <row r="199" spans="1:8">
      <c r="A199" s="167"/>
      <c r="B199" s="167"/>
      <c r="C199" s="167"/>
      <c r="D199" s="167"/>
      <c r="E199" s="167"/>
      <c r="F199" s="167"/>
      <c r="G199" s="167"/>
      <c r="H199" s="167"/>
    </row>
    <row r="200" spans="1:8">
      <c r="A200" s="167"/>
      <c r="B200" s="167"/>
      <c r="C200" s="167"/>
      <c r="D200" s="167"/>
      <c r="E200" s="167"/>
      <c r="F200" s="167"/>
      <c r="G200" s="167"/>
      <c r="H200" s="167"/>
    </row>
    <row r="201" spans="1:8">
      <c r="A201" s="167"/>
      <c r="B201" s="167"/>
      <c r="C201" s="167"/>
      <c r="D201" s="167"/>
      <c r="E201" s="167"/>
      <c r="F201" s="167"/>
      <c r="G201" s="167"/>
      <c r="H201" s="167"/>
    </row>
    <row r="202" spans="1:8">
      <c r="A202" s="167"/>
      <c r="B202" s="167"/>
      <c r="C202" s="167"/>
      <c r="D202" s="167"/>
      <c r="E202" s="167"/>
      <c r="F202" s="167"/>
      <c r="G202" s="167"/>
      <c r="H202" s="167"/>
    </row>
    <row r="203" spans="1:8">
      <c r="A203" s="167"/>
      <c r="B203" s="167"/>
      <c r="C203" s="167"/>
      <c r="D203" s="167"/>
      <c r="E203" s="167"/>
      <c r="F203" s="167"/>
      <c r="G203" s="167"/>
      <c r="H203" s="167"/>
    </row>
    <row r="204" spans="1:8">
      <c r="A204" s="167"/>
      <c r="B204" s="167"/>
      <c r="C204" s="167"/>
      <c r="D204" s="167"/>
      <c r="E204" s="167"/>
      <c r="F204" s="167"/>
      <c r="G204" s="167"/>
      <c r="H204" s="167"/>
    </row>
    <row r="205" spans="1:8">
      <c r="A205" s="167"/>
      <c r="B205" s="167"/>
      <c r="C205" s="167"/>
      <c r="D205" s="167"/>
      <c r="E205" s="167"/>
      <c r="F205" s="167"/>
      <c r="G205" s="167"/>
      <c r="H205" s="167"/>
    </row>
    <row r="206" spans="1:8">
      <c r="A206" s="167"/>
      <c r="B206" s="167"/>
      <c r="C206" s="167"/>
      <c r="D206" s="167"/>
      <c r="E206" s="167"/>
      <c r="F206" s="167"/>
      <c r="G206" s="167"/>
      <c r="H206" s="167"/>
    </row>
    <row r="207" spans="1:8">
      <c r="A207" s="167"/>
      <c r="B207" s="167"/>
      <c r="C207" s="167"/>
      <c r="D207" s="167"/>
      <c r="E207" s="167"/>
      <c r="F207" s="167"/>
      <c r="G207" s="167"/>
      <c r="H207" s="167"/>
    </row>
    <row r="208" spans="1:8">
      <c r="A208" s="167"/>
      <c r="B208" s="167"/>
      <c r="C208" s="167"/>
      <c r="D208" s="167"/>
      <c r="E208" s="167"/>
      <c r="F208" s="167"/>
      <c r="G208" s="167"/>
      <c r="H208" s="167"/>
    </row>
    <row r="209" spans="1:8">
      <c r="A209" s="167"/>
      <c r="B209" s="167"/>
      <c r="C209" s="167"/>
      <c r="D209" s="167"/>
      <c r="E209" s="167"/>
      <c r="F209" s="167"/>
      <c r="G209" s="167"/>
      <c r="H209" s="167"/>
    </row>
    <row r="210" spans="1:8">
      <c r="A210" s="167"/>
      <c r="B210" s="167"/>
      <c r="C210" s="167"/>
      <c r="D210" s="167"/>
      <c r="E210" s="167"/>
      <c r="F210" s="167"/>
      <c r="G210" s="167"/>
      <c r="H210" s="167"/>
    </row>
    <row r="211" spans="1:8">
      <c r="A211" s="167"/>
      <c r="B211" s="167"/>
      <c r="C211" s="167"/>
      <c r="D211" s="167"/>
      <c r="E211" s="167"/>
      <c r="F211" s="167"/>
      <c r="G211" s="167"/>
      <c r="H211" s="167"/>
    </row>
    <row r="212" spans="1:8">
      <c r="A212" s="167"/>
      <c r="B212" s="167"/>
      <c r="C212" s="167"/>
      <c r="D212" s="167"/>
      <c r="E212" s="167"/>
      <c r="F212" s="167"/>
      <c r="G212" s="167"/>
      <c r="H212" s="167"/>
    </row>
    <row r="213" spans="1:8">
      <c r="A213" s="167"/>
      <c r="B213" s="167"/>
      <c r="C213" s="167"/>
      <c r="D213" s="167"/>
      <c r="E213" s="167"/>
      <c r="F213" s="167"/>
      <c r="G213" s="167"/>
      <c r="H213" s="167"/>
    </row>
    <row r="214" spans="1:8">
      <c r="A214" s="167"/>
      <c r="B214" s="167"/>
      <c r="C214" s="167"/>
      <c r="D214" s="167"/>
      <c r="E214" s="167"/>
      <c r="F214" s="167"/>
      <c r="G214" s="167"/>
      <c r="H214" s="167"/>
    </row>
    <row r="215" spans="1:8">
      <c r="A215" s="167"/>
      <c r="B215" s="167"/>
      <c r="C215" s="167"/>
      <c r="D215" s="167"/>
      <c r="E215" s="167"/>
      <c r="F215" s="167"/>
      <c r="G215" s="167"/>
      <c r="H215" s="167"/>
    </row>
    <row r="216" spans="1:8">
      <c r="A216" s="167"/>
      <c r="B216" s="167"/>
      <c r="C216" s="167"/>
      <c r="D216" s="167"/>
      <c r="E216" s="167"/>
      <c r="F216" s="167"/>
      <c r="G216" s="167"/>
      <c r="H216" s="167"/>
    </row>
    <row r="217" spans="1:8">
      <c r="A217" s="167"/>
      <c r="B217" s="167"/>
      <c r="C217" s="167"/>
      <c r="D217" s="167"/>
      <c r="E217" s="167"/>
      <c r="F217" s="167"/>
      <c r="G217" s="167"/>
      <c r="H217" s="167"/>
    </row>
    <row r="218" spans="1:8">
      <c r="A218" s="167"/>
      <c r="B218" s="167"/>
      <c r="C218" s="167"/>
      <c r="D218" s="167"/>
      <c r="E218" s="167"/>
      <c r="F218" s="167"/>
      <c r="G218" s="167"/>
      <c r="H218" s="167"/>
    </row>
    <row r="219" spans="1:8">
      <c r="A219" s="167"/>
      <c r="B219" s="167"/>
      <c r="C219" s="167"/>
      <c r="D219" s="167"/>
      <c r="E219" s="167"/>
      <c r="F219" s="167"/>
      <c r="G219" s="167"/>
      <c r="H219" s="167"/>
    </row>
    <row r="220" spans="1:8">
      <c r="A220" s="167"/>
      <c r="B220" s="167"/>
      <c r="C220" s="167"/>
      <c r="D220" s="167"/>
      <c r="E220" s="167"/>
      <c r="F220" s="167"/>
      <c r="G220" s="167"/>
      <c r="H220" s="167"/>
    </row>
    <row r="221" spans="1:8">
      <c r="A221" s="167"/>
      <c r="B221" s="167"/>
      <c r="C221" s="167"/>
      <c r="D221" s="167"/>
      <c r="E221" s="167"/>
      <c r="F221" s="167"/>
      <c r="G221" s="167"/>
      <c r="H221" s="167"/>
    </row>
    <row r="222" spans="1:8">
      <c r="A222" s="167"/>
      <c r="B222" s="167"/>
      <c r="C222" s="167"/>
      <c r="D222" s="167"/>
      <c r="E222" s="167"/>
      <c r="F222" s="167"/>
    </row>
    <row r="223" spans="1:8">
      <c r="A223" s="167"/>
      <c r="B223" s="167"/>
      <c r="C223" s="167"/>
      <c r="D223" s="167"/>
      <c r="E223" s="167"/>
      <c r="F223" s="167"/>
    </row>
    <row r="224" spans="1:8">
      <c r="A224" s="167"/>
      <c r="B224" s="167"/>
      <c r="C224" s="167"/>
      <c r="D224" s="167"/>
      <c r="E224" s="167"/>
      <c r="F224" s="167"/>
    </row>
    <row r="225" spans="1:6">
      <c r="A225" s="167"/>
      <c r="B225" s="167"/>
      <c r="C225" s="167"/>
      <c r="D225" s="167"/>
      <c r="E225" s="167"/>
      <c r="F225" s="167"/>
    </row>
    <row r="226" spans="1:6">
      <c r="A226" s="167"/>
      <c r="B226" s="167"/>
      <c r="C226" s="167"/>
      <c r="D226" s="167"/>
    </row>
  </sheetData>
  <sheetProtection algorithmName="SHA-512" hashValue="GhVWOCo9HVdPHBJPiGmys/4ye8k2d8hGVYJtBEMvkq/bSBaoV+4+rteQJO24n7NbSuXQNy3e/iFROWUfHKg6oA==" saltValue="Lo5jf9/2acX9PaUGlyk/Cg==" spinCount="100000" sheet="1" selectLockedCells="1"/>
  <mergeCells count="19">
    <mergeCell ref="H3:L6"/>
    <mergeCell ref="D8:F8"/>
    <mergeCell ref="D3:F3"/>
    <mergeCell ref="B5:C5"/>
    <mergeCell ref="D4:F4"/>
    <mergeCell ref="D6:F6"/>
    <mergeCell ref="D7:F7"/>
    <mergeCell ref="B6:C6"/>
    <mergeCell ref="B7:C7"/>
    <mergeCell ref="B8:C8"/>
    <mergeCell ref="B3:C3"/>
    <mergeCell ref="B4:C4"/>
    <mergeCell ref="D5:F5"/>
    <mergeCell ref="B9:C9"/>
    <mergeCell ref="B10:I10"/>
    <mergeCell ref="B11:E11"/>
    <mergeCell ref="F11:I11"/>
    <mergeCell ref="B12:E12"/>
    <mergeCell ref="F12:I12"/>
  </mergeCells>
  <phoneticPr fontId="2"/>
  <dataValidations count="4">
    <dataValidation imeMode="on" allowBlank="1" showInputMessage="1" showErrorMessage="1" sqref="C3 C6:C8"/>
    <dataValidation imeMode="off" allowBlank="1" showInputMessage="1" showErrorMessage="1" sqref="D8:F8 D3:F3"/>
    <dataValidation imeMode="hiragana" allowBlank="1" showInputMessage="1" showErrorMessage="1" sqref="D7:F7"/>
    <dataValidation imeMode="halfKatakana" allowBlank="1" showInputMessage="1" showErrorMessage="1" sqref="D6:F6"/>
  </dataValidations>
  <pageMargins left="0.7" right="0.7" top="0.75" bottom="0.75" header="0.3" footer="0.3"/>
  <pageSetup paperSize="9" orientation="portrait" verticalDpi="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14"/>
  <sheetViews>
    <sheetView zoomScaleNormal="100" workbookViewId="0">
      <pane ySplit="16" topLeftCell="A17" activePane="bottomLeft" state="frozen"/>
      <selection pane="bottomLeft" activeCell="F14" sqref="F14"/>
    </sheetView>
  </sheetViews>
  <sheetFormatPr defaultColWidth="9" defaultRowHeight="13.2"/>
  <cols>
    <col min="1" max="1" width="1.88671875" style="33" customWidth="1"/>
    <col min="2" max="2" width="4.44140625" style="33" hidden="1" customWidth="1"/>
    <col min="3" max="3" width="6.44140625" style="33" bestFit="1" customWidth="1"/>
    <col min="4" max="4" width="12.21875" style="33" bestFit="1" customWidth="1"/>
    <col min="5" max="5" width="9.44140625" style="33" hidden="1" customWidth="1"/>
    <col min="6" max="6" width="8.44140625" style="33" bestFit="1" customWidth="1"/>
    <col min="7" max="7" width="5" style="34" customWidth="1"/>
    <col min="8" max="8" width="4.44140625" style="33" hidden="1" customWidth="1"/>
    <col min="9" max="9" width="6.44140625" style="33" customWidth="1"/>
    <col min="10" max="10" width="12.21875" style="33" customWidth="1"/>
    <col min="11" max="11" width="9.44140625" style="33" hidden="1" customWidth="1"/>
    <col min="12" max="12" width="8.44140625" style="33" bestFit="1" customWidth="1"/>
    <col min="13" max="13" width="5" style="36" customWidth="1"/>
    <col min="14" max="14" width="4.44140625" style="33" hidden="1" customWidth="1"/>
    <col min="15" max="15" width="6.44140625" style="33" bestFit="1" customWidth="1"/>
    <col min="16" max="16" width="12.21875" style="33" customWidth="1"/>
    <col min="17" max="17" width="9.44140625" style="33" hidden="1" customWidth="1"/>
    <col min="18" max="18" width="8.44140625" style="33" bestFit="1" customWidth="1"/>
    <col min="19" max="19" width="5" style="36" customWidth="1"/>
    <col min="20" max="20" width="4.44140625" style="33" hidden="1" customWidth="1"/>
    <col min="21" max="21" width="6.44140625" style="33" bestFit="1" customWidth="1"/>
    <col min="22" max="22" width="12.21875" style="33" customWidth="1"/>
    <col min="23" max="23" width="9.44140625" style="33" hidden="1" customWidth="1"/>
    <col min="24" max="24" width="8.44140625" style="33" bestFit="1" customWidth="1"/>
    <col min="25" max="26" width="9" style="33"/>
    <col min="27" max="27" width="9" style="33" customWidth="1"/>
    <col min="28" max="16384" width="9" style="33"/>
  </cols>
  <sheetData>
    <row r="1" spans="1:24" ht="16.8" thickBot="1">
      <c r="A1" s="32" t="s">
        <v>167</v>
      </c>
      <c r="H1" s="35"/>
      <c r="I1" s="56" t="s">
        <v>83</v>
      </c>
      <c r="J1" s="372" t="str">
        <f>IF(②団体情報入力!D5="","",②団体情報入力!D5)</f>
        <v/>
      </c>
      <c r="K1" s="373"/>
      <c r="L1" s="374"/>
      <c r="M1" s="31"/>
      <c r="O1" s="56" t="s">
        <v>130</v>
      </c>
      <c r="P1" s="372" t="str">
        <f>IF(②団体情報入力!D6="","",②団体情報入力!D6)</f>
        <v/>
      </c>
      <c r="Q1" s="373"/>
      <c r="R1" s="374"/>
      <c r="T1" s="35"/>
      <c r="W1" s="105"/>
    </row>
    <row r="2" spans="1:24">
      <c r="H2" s="35"/>
      <c r="N2" s="35"/>
      <c r="T2" s="35"/>
    </row>
    <row r="3" spans="1:24" s="110" customFormat="1">
      <c r="A3" s="111"/>
      <c r="B3" s="107"/>
      <c r="C3" s="108" t="s">
        <v>166</v>
      </c>
      <c r="D3" s="109"/>
      <c r="E3" s="109"/>
      <c r="F3" s="109"/>
      <c r="G3" s="109"/>
      <c r="H3" s="109"/>
      <c r="I3" s="109"/>
      <c r="J3" s="109"/>
      <c r="K3" s="109"/>
      <c r="L3" s="109"/>
      <c r="M3" s="109"/>
      <c r="N3" s="109"/>
      <c r="O3" s="109"/>
      <c r="P3" s="125"/>
      <c r="Q3" s="125"/>
      <c r="R3" s="125"/>
      <c r="S3" s="125"/>
      <c r="T3" s="125"/>
      <c r="U3" s="125"/>
      <c r="V3" s="125"/>
      <c r="W3" s="125"/>
    </row>
    <row r="4" spans="1:24" s="110" customFormat="1">
      <c r="A4" s="111"/>
      <c r="B4" s="107"/>
      <c r="C4" s="108" t="s">
        <v>168</v>
      </c>
      <c r="D4" s="109"/>
      <c r="E4" s="109"/>
      <c r="F4" s="109"/>
      <c r="G4" s="109"/>
      <c r="H4" s="109"/>
      <c r="I4" s="109"/>
      <c r="J4" s="109"/>
      <c r="K4" s="109"/>
      <c r="L4" s="109"/>
      <c r="M4" s="109"/>
      <c r="N4" s="109"/>
      <c r="O4" s="109"/>
      <c r="P4" s="125"/>
      <c r="Q4" s="125"/>
      <c r="R4" s="125"/>
      <c r="S4" s="125"/>
      <c r="T4" s="125"/>
      <c r="U4" s="125"/>
      <c r="V4" s="125"/>
      <c r="W4" s="125"/>
    </row>
    <row r="5" spans="1:24">
      <c r="H5" s="111"/>
      <c r="N5" s="111"/>
      <c r="T5" s="111"/>
    </row>
    <row r="6" spans="1:24" s="112" customFormat="1">
      <c r="A6" s="122"/>
      <c r="B6" s="376" t="s">
        <v>120</v>
      </c>
      <c r="C6" s="376"/>
      <c r="D6" s="376"/>
      <c r="E6" s="376"/>
      <c r="F6" s="376"/>
      <c r="G6" s="123"/>
      <c r="H6" s="378" t="s">
        <v>121</v>
      </c>
      <c r="I6" s="379"/>
      <c r="J6" s="379"/>
      <c r="K6" s="379"/>
      <c r="L6" s="380"/>
      <c r="M6" s="124"/>
      <c r="N6" s="377" t="s">
        <v>122</v>
      </c>
      <c r="O6" s="377"/>
      <c r="P6" s="377"/>
      <c r="Q6" s="377"/>
      <c r="R6" s="377"/>
      <c r="S6" s="124"/>
      <c r="T6" s="377" t="s">
        <v>123</v>
      </c>
      <c r="U6" s="377"/>
      <c r="V6" s="377"/>
      <c r="W6" s="377"/>
      <c r="X6" s="377"/>
    </row>
    <row r="7" spans="1:24">
      <c r="B7" s="113" t="s">
        <v>103</v>
      </c>
      <c r="C7" s="113" t="s">
        <v>0</v>
      </c>
      <c r="D7" s="113" t="s">
        <v>107</v>
      </c>
      <c r="E7" s="113" t="s">
        <v>156</v>
      </c>
      <c r="F7" s="113" t="s">
        <v>40</v>
      </c>
      <c r="H7" s="114" t="s">
        <v>103</v>
      </c>
      <c r="I7" s="114" t="s">
        <v>0</v>
      </c>
      <c r="J7" s="113" t="s">
        <v>107</v>
      </c>
      <c r="K7" s="113" t="s">
        <v>156</v>
      </c>
      <c r="L7" s="113" t="s">
        <v>40</v>
      </c>
      <c r="N7" s="114" t="s">
        <v>103</v>
      </c>
      <c r="O7" s="114" t="s">
        <v>0</v>
      </c>
      <c r="P7" s="113" t="s">
        <v>107</v>
      </c>
      <c r="Q7" s="113" t="s">
        <v>156</v>
      </c>
      <c r="R7" s="113" t="s">
        <v>40</v>
      </c>
      <c r="T7" s="114" t="s">
        <v>103</v>
      </c>
      <c r="U7" s="114" t="s">
        <v>0</v>
      </c>
      <c r="V7" s="113" t="s">
        <v>107</v>
      </c>
      <c r="W7" s="113" t="s">
        <v>156</v>
      </c>
      <c r="X7" s="113" t="s">
        <v>40</v>
      </c>
    </row>
    <row r="8" spans="1:24">
      <c r="B8" s="115">
        <v>1</v>
      </c>
      <c r="C8" s="115" t="str">
        <f>IF(①選手情報入力!$AN$10&lt;1,"",VLOOKUP(B8,①選手情報入力!$AM$11:$AN$100,2,FALSE))</f>
        <v/>
      </c>
      <c r="D8" s="92" t="str">
        <f>IF(C8="","",VLOOKUP(C8,①選手情報入力!$AA$11:$AB$100,2,FALSE))</f>
        <v/>
      </c>
      <c r="E8" s="92" t="str">
        <f>IF(C8="","",VLOOKUP(C8,①選手情報入力!$AA$11:$AG$100,6,FALSE))</f>
        <v/>
      </c>
      <c r="F8" s="375" t="str">
        <f>IF(①選手情報入力!R6="","",①選手情報入力!R6)</f>
        <v/>
      </c>
      <c r="H8" s="115">
        <v>1</v>
      </c>
      <c r="I8" s="115" t="str">
        <f>IF(①選手情報入力!$AP$10&lt;1,"",VLOOKUP(H8,①選手情報入力!$AO$11:$AP$100,2,FALSE))</f>
        <v/>
      </c>
      <c r="J8" s="92" t="str">
        <f>IF(I8="","",VLOOKUP(I8,①選手情報入力!$AA$11:$AB$100,2,FALSE))</f>
        <v/>
      </c>
      <c r="K8" s="92" t="str">
        <f>IF(I8="","",VLOOKUP(I8,①選手情報入力!$AA$11:$AG$100,6,FALSE))</f>
        <v/>
      </c>
      <c r="L8" s="381" t="str">
        <f>IF(①選手情報入力!T6="","",①選手情報入力!T6)</f>
        <v/>
      </c>
      <c r="N8" s="115">
        <v>1</v>
      </c>
      <c r="O8" s="115" t="str">
        <f>IF(①選手情報入力!$AR$10&lt;1,"",VLOOKUP(N8,①選手情報入力!$AQ$11:$AR$100,2,FALSE))</f>
        <v/>
      </c>
      <c r="P8" s="92" t="str">
        <f>IF(O8="","",VLOOKUP(O8,①選手情報入力!$AG$11:$AH$100,2,FALSE))</f>
        <v/>
      </c>
      <c r="Q8" s="92" t="str">
        <f>IF(O8="","",VLOOKUP(O8,①選手情報入力!$AG$11:$AN$100,6,FALSE))</f>
        <v/>
      </c>
      <c r="R8" s="375" t="str">
        <f>IF(①選手情報入力!R7="","",①選手情報入力!R7)</f>
        <v/>
      </c>
      <c r="T8" s="115">
        <v>1</v>
      </c>
      <c r="U8" s="115" t="str">
        <f>IF(①選手情報入力!$AT$10&lt;1,"",VLOOKUP(T8,①選手情報入力!$AS$11:$AT$100,2,FALSE))</f>
        <v/>
      </c>
      <c r="V8" s="92" t="str">
        <f>IF(U8="","",VLOOKUP(U8,①選手情報入力!$AG$11:$AH$100,2,FALSE))</f>
        <v/>
      </c>
      <c r="W8" s="92" t="str">
        <f>IF(U8="","",VLOOKUP(U8,①選手情報入力!$AG$11:$AN$100,6,FALSE))</f>
        <v/>
      </c>
      <c r="X8" s="375" t="str">
        <f>IF(①選手情報入力!T7="","",①選手情報入力!T7)</f>
        <v/>
      </c>
    </row>
    <row r="9" spans="1:24">
      <c r="B9" s="116">
        <v>2</v>
      </c>
      <c r="C9" s="115" t="str">
        <f>IF(①選手情報入力!$AN$10&lt;1,"",VLOOKUP(B9,①選手情報入力!$AM$11:$AN$100,2,FALSE))</f>
        <v/>
      </c>
      <c r="D9" s="92" t="str">
        <f>IF(C9="","",VLOOKUP(C9,①選手情報入力!$AA$11:$AB$100,2,FALSE))</f>
        <v/>
      </c>
      <c r="E9" s="93" t="str">
        <f>IF(C9="","",VLOOKUP(C9,①選手情報入力!$AA$11:$AG$100,6,FALSE))</f>
        <v/>
      </c>
      <c r="F9" s="375"/>
      <c r="H9" s="116">
        <v>2</v>
      </c>
      <c r="I9" s="116" t="str">
        <f>IF(①選手情報入力!$AP$10&lt;2,"",VLOOKUP(H9,①選手情報入力!$AO$11:$AP$100,2,FALSE))</f>
        <v/>
      </c>
      <c r="J9" s="93" t="str">
        <f>IF(I9="","",VLOOKUP(I9,①選手情報入力!$AA$11:$AB$100,2,FALSE))</f>
        <v/>
      </c>
      <c r="K9" s="93" t="str">
        <f>IF(I9="","",VLOOKUP(I9,①選手情報入力!$AA$11:$AG$100,6,FALSE))</f>
        <v/>
      </c>
      <c r="L9" s="382"/>
      <c r="N9" s="116">
        <v>2</v>
      </c>
      <c r="O9" s="116" t="str">
        <f>IF(①選手情報入力!$AR$10&lt;2,"",VLOOKUP(N9,①選手情報入力!$AQ$11:$AR$100,2,FALSE))</f>
        <v/>
      </c>
      <c r="P9" s="93" t="str">
        <f>IF(O9="","",VLOOKUP(O9,①選手情報入力!$AG$11:$AH$100,2,FALSE))</f>
        <v/>
      </c>
      <c r="Q9" s="93" t="str">
        <f>IF(O9="","",VLOOKUP(O9,①選手情報入力!$AG$11:$AN$100,6,FALSE))</f>
        <v/>
      </c>
      <c r="R9" s="375"/>
      <c r="T9" s="116">
        <v>2</v>
      </c>
      <c r="U9" s="116" t="str">
        <f>IF(①選手情報入力!$AT$10&lt;2,"",VLOOKUP(T9,①選手情報入力!$AS$11:$AT$100,2,FALSE))</f>
        <v/>
      </c>
      <c r="V9" s="93" t="str">
        <f>IF(U9="","",VLOOKUP(U9,①選手情報入力!$AG$11:$AH$100,2,FALSE))</f>
        <v/>
      </c>
      <c r="W9" s="93" t="str">
        <f>IF(U9="","",VLOOKUP(U9,①選手情報入力!$AG$11:$AN$100,6,FALSE))</f>
        <v/>
      </c>
      <c r="X9" s="375"/>
    </row>
    <row r="10" spans="1:24">
      <c r="B10" s="116">
        <v>3</v>
      </c>
      <c r="C10" s="115" t="str">
        <f>IF(①選手情報入力!$AN$10&lt;1,"",VLOOKUP(B10,①選手情報入力!$AM$11:$AN$100,2,FALSE))</f>
        <v/>
      </c>
      <c r="D10" s="92" t="str">
        <f>IF(C10="","",VLOOKUP(C10,①選手情報入力!$AA$11:$AB$100,2,FALSE))</f>
        <v/>
      </c>
      <c r="E10" s="93" t="str">
        <f>IF(C10="","",VLOOKUP(C10,①選手情報入力!$AA$11:$AG$100,6,FALSE))</f>
        <v/>
      </c>
      <c r="F10" s="375"/>
      <c r="H10" s="116">
        <v>3</v>
      </c>
      <c r="I10" s="116" t="str">
        <f>IF(①選手情報入力!$AP$10&lt;3,"",VLOOKUP(H10,①選手情報入力!$AO$11:$AP$100,2,FALSE))</f>
        <v/>
      </c>
      <c r="J10" s="93" t="str">
        <f>IF(I10="","",VLOOKUP(I10,①選手情報入力!$AA$11:$AB$100,2,FALSE))</f>
        <v/>
      </c>
      <c r="K10" s="93" t="str">
        <f>IF(I10="","",VLOOKUP(I10,①選手情報入力!$AA$11:$AG$100,6,FALSE))</f>
        <v/>
      </c>
      <c r="L10" s="382"/>
      <c r="N10" s="116">
        <v>3</v>
      </c>
      <c r="O10" s="116" t="str">
        <f>IF(①選手情報入力!$AR$10&lt;3,"",VLOOKUP(N10,①選手情報入力!$AQ$11:$AR$100,2,FALSE))</f>
        <v/>
      </c>
      <c r="P10" s="93" t="str">
        <f>IF(O10="","",VLOOKUP(O10,①選手情報入力!$AG$11:$AH$100,2,FALSE))</f>
        <v/>
      </c>
      <c r="Q10" s="93" t="str">
        <f>IF(O10="","",VLOOKUP(O10,①選手情報入力!$AG$11:$AN$100,6,FALSE))</f>
        <v/>
      </c>
      <c r="R10" s="375"/>
      <c r="T10" s="116">
        <v>3</v>
      </c>
      <c r="U10" s="116" t="str">
        <f>IF(①選手情報入力!$AT$10&lt;3,"",VLOOKUP(T10,①選手情報入力!$AS$11:$AT$100,2,FALSE))</f>
        <v/>
      </c>
      <c r="V10" s="93" t="str">
        <f>IF(U10="","",VLOOKUP(U10,①選手情報入力!$AG$11:$AH$100,2,FALSE))</f>
        <v/>
      </c>
      <c r="W10" s="93" t="str">
        <f>IF(U10="","",VLOOKUP(U10,①選手情報入力!$AG$11:$AN$100,6,FALSE))</f>
        <v/>
      </c>
      <c r="X10" s="375"/>
    </row>
    <row r="11" spans="1:24">
      <c r="B11" s="116">
        <v>4</v>
      </c>
      <c r="C11" s="115" t="str">
        <f>IF(①選手情報入力!$AN$10&lt;1,"",VLOOKUP(B11,①選手情報入力!$AM$11:$AN$100,2,FALSE))</f>
        <v/>
      </c>
      <c r="D11" s="92" t="str">
        <f>IF(C11="","",VLOOKUP(C11,①選手情報入力!$AA$11:$AB$100,2,FALSE))</f>
        <v/>
      </c>
      <c r="E11" s="93" t="str">
        <f>IF(C11="","",VLOOKUP(C11,①選手情報入力!$AA$11:$AG$100,6,FALSE))</f>
        <v/>
      </c>
      <c r="F11" s="375"/>
      <c r="H11" s="116">
        <v>4</v>
      </c>
      <c r="I11" s="116" t="str">
        <f>IF(①選手情報入力!$AP$10&lt;4,"",VLOOKUP(H11,①選手情報入力!$AO$11:$AP$100,2,FALSE))</f>
        <v/>
      </c>
      <c r="J11" s="93" t="str">
        <f>IF(I11="","",VLOOKUP(I11,①選手情報入力!$AA$11:$AB$100,2,FALSE))</f>
        <v/>
      </c>
      <c r="K11" s="93" t="str">
        <f>IF(I11="","",VLOOKUP(I11,①選手情報入力!$AA$11:$AG$100,6,FALSE))</f>
        <v/>
      </c>
      <c r="L11" s="382"/>
      <c r="N11" s="116">
        <v>4</v>
      </c>
      <c r="O11" s="116" t="str">
        <f>IF(①選手情報入力!$AR$10&lt;4,"",VLOOKUP(N11,①選手情報入力!$AQ$11:$AR$100,2,FALSE))</f>
        <v/>
      </c>
      <c r="P11" s="93" t="str">
        <f>IF(O11="","",VLOOKUP(O11,①選手情報入力!$AG$11:$AH$100,2,FALSE))</f>
        <v/>
      </c>
      <c r="Q11" s="93" t="str">
        <f>IF(O11="","",VLOOKUP(O11,①選手情報入力!$AG$11:$AN$100,6,FALSE))</f>
        <v/>
      </c>
      <c r="R11" s="375"/>
      <c r="T11" s="116">
        <v>4</v>
      </c>
      <c r="U11" s="116" t="str">
        <f>IF(①選手情報入力!$AT$10&lt;4,"",VLOOKUP(T11,①選手情報入力!$AS$11:$AT$100,2,FALSE))</f>
        <v/>
      </c>
      <c r="V11" s="93" t="str">
        <f>IF(U11="","",VLOOKUP(U11,①選手情報入力!$AG$11:$AH$100,2,FALSE))</f>
        <v/>
      </c>
      <c r="W11" s="93" t="str">
        <f>IF(U11="","",VLOOKUP(U11,①選手情報入力!$AG$11:$AN$100,6,FALSE))</f>
        <v/>
      </c>
      <c r="X11" s="375"/>
    </row>
    <row r="12" spans="1:24">
      <c r="B12" s="116">
        <v>5</v>
      </c>
      <c r="C12" s="115" t="str">
        <f>IF(①選手情報入力!$AN$10&lt;1,"",VLOOKUP(B12,①選手情報入力!$AM$11:$AN$100,2,FALSE))</f>
        <v/>
      </c>
      <c r="D12" s="92" t="str">
        <f>IF(C12="","",VLOOKUP(C12,①選手情報入力!$AA$11:$AB$100,2,FALSE))</f>
        <v/>
      </c>
      <c r="E12" s="93" t="str">
        <f>IF(C12="","",VLOOKUP(C12,①選手情報入力!$AA$11:$AG$100,6,FALSE))</f>
        <v/>
      </c>
      <c r="F12" s="375"/>
      <c r="H12" s="116">
        <v>5</v>
      </c>
      <c r="I12" s="116" t="str">
        <f>IF(①選手情報入力!$AP$10&lt;5,"",VLOOKUP(H12,①選手情報入力!$AO$11:$AP$100,2,FALSE))</f>
        <v/>
      </c>
      <c r="J12" s="93" t="str">
        <f>IF(I12="","",VLOOKUP(I12,①選手情報入力!$AA$11:$AB$100,2,FALSE))</f>
        <v/>
      </c>
      <c r="K12" s="93" t="str">
        <f>IF(I12="","",VLOOKUP(I12,①選手情報入力!$AA$11:$AG$100,6,FALSE))</f>
        <v/>
      </c>
      <c r="L12" s="382"/>
      <c r="N12" s="116">
        <v>5</v>
      </c>
      <c r="O12" s="116" t="str">
        <f>IF(①選手情報入力!$AR$10&lt;5,"",VLOOKUP(N12,①選手情報入力!$AQ$11:$AR$100,2,FALSE))</f>
        <v/>
      </c>
      <c r="P12" s="93" t="str">
        <f>IF(O12="","",VLOOKUP(O12,①選手情報入力!$AG$11:$AH$100,2,FALSE))</f>
        <v/>
      </c>
      <c r="Q12" s="93" t="str">
        <f>IF(O12="","",VLOOKUP(O12,①選手情報入力!$AG$11:$AN$100,6,FALSE))</f>
        <v/>
      </c>
      <c r="R12" s="375"/>
      <c r="T12" s="116">
        <v>5</v>
      </c>
      <c r="U12" s="116" t="str">
        <f>IF(①選手情報入力!$AT$10&lt;5,"",VLOOKUP(T12,①選手情報入力!$AS$11:$AT$100,2,FALSE))</f>
        <v/>
      </c>
      <c r="V12" s="93" t="str">
        <f>IF(U12="","",VLOOKUP(U12,①選手情報入力!$AG$11:$AH$100,2,FALSE))</f>
        <v/>
      </c>
      <c r="W12" s="93" t="str">
        <f>IF(U12="","",VLOOKUP(U12,①選手情報入力!$AG$11:$AN$100,6,FALSE))</f>
        <v/>
      </c>
      <c r="X12" s="375"/>
    </row>
    <row r="13" spans="1:24">
      <c r="B13" s="117">
        <v>6</v>
      </c>
      <c r="C13" s="115" t="str">
        <f>IF(①選手情報入力!$AN$10&lt;1,"",VLOOKUP(B13,①選手情報入力!$AM$11:$AN$100,2,FALSE))</f>
        <v/>
      </c>
      <c r="D13" s="92" t="str">
        <f>IF(C13="","",VLOOKUP(C13,①選手情報入力!$AA$11:$AB$100,2,FALSE))</f>
        <v/>
      </c>
      <c r="E13" s="94" t="str">
        <f>IF(C13="","",VLOOKUP(C13,①選手情報入力!$AA$11:$AG$100,6,FALSE))</f>
        <v/>
      </c>
      <c r="F13" s="375"/>
      <c r="H13" s="117">
        <v>6</v>
      </c>
      <c r="I13" s="117" t="str">
        <f>IF(①選手情報入力!$AP$10&lt;6,"",VLOOKUP(H13,①選手情報入力!$AO$11:$AP$100,2,FALSE))</f>
        <v/>
      </c>
      <c r="J13" s="94" t="str">
        <f>IF(I13="","",VLOOKUP(I13,①選手情報入力!$AA$11:$AB$100,2,FALSE))</f>
        <v/>
      </c>
      <c r="K13" s="94" t="str">
        <f>IF(I13="","",VLOOKUP(I13,①選手情報入力!$AA$11:$AG$100,6,FALSE))</f>
        <v/>
      </c>
      <c r="L13" s="383"/>
      <c r="N13" s="117">
        <v>6</v>
      </c>
      <c r="O13" s="117" t="str">
        <f>IF(①選手情報入力!$AR$10&lt;6,"",VLOOKUP(N13,①選手情報入力!$AQ$11:$AR$100,2,FALSE))</f>
        <v/>
      </c>
      <c r="P13" s="94" t="str">
        <f>IF(O13="","",VLOOKUP(O13,①選手情報入力!$AG$11:$AH$100,2,FALSE))</f>
        <v/>
      </c>
      <c r="Q13" s="94" t="str">
        <f>IF(O13="","",VLOOKUP(O13,①選手情報入力!$AG$11:$AN$100,6,FALSE))</f>
        <v/>
      </c>
      <c r="R13" s="375"/>
      <c r="T13" s="117">
        <v>6</v>
      </c>
      <c r="U13" s="117" t="str">
        <f>IF(①選手情報入力!$AT$10&lt;6,"",VLOOKUP(T13,①選手情報入力!$AS$11:$AT$100,2,FALSE))</f>
        <v/>
      </c>
      <c r="V13" s="94" t="str">
        <f>IF(U13="","",VLOOKUP(U13,①選手情報入力!$AG$11:$AH$100,2,FALSE))</f>
        <v/>
      </c>
      <c r="W13" s="94" t="str">
        <f>IF(U13="","",VLOOKUP(U13,①選手情報入力!$AG$11:$AN$100,6,FALSE))</f>
        <v/>
      </c>
      <c r="X13" s="375"/>
    </row>
    <row r="14" spans="1:24">
      <c r="C14" s="118"/>
      <c r="D14" s="119" t="s">
        <v>80</v>
      </c>
      <c r="E14" s="120"/>
      <c r="F14" s="121">
        <f>IF(①選手情報入力!AN10&gt;=4,1,0)</f>
        <v>0</v>
      </c>
      <c r="H14" s="118"/>
      <c r="I14" s="118"/>
      <c r="J14" s="119" t="s">
        <v>80</v>
      </c>
      <c r="K14" s="120"/>
      <c r="L14" s="121">
        <f>IF(①選手情報入力!AP10&gt;=4,1,0)</f>
        <v>0</v>
      </c>
      <c r="N14" s="118"/>
      <c r="O14" s="118"/>
      <c r="P14" s="119" t="s">
        <v>80</v>
      </c>
      <c r="Q14" s="120"/>
      <c r="R14" s="121">
        <f>IF(①選手情報入力!AR10&gt;=4,1,0)</f>
        <v>0</v>
      </c>
      <c r="T14" s="118"/>
      <c r="U14" s="118"/>
      <c r="V14" s="119" t="s">
        <v>80</v>
      </c>
      <c r="W14" s="120"/>
      <c r="X14" s="121">
        <f>IF(①選手情報入力!AT10&gt;=4,1,0)</f>
        <v>0</v>
      </c>
    </row>
  </sheetData>
  <sheetProtection algorithmName="SHA-512" hashValue="QKfS5lA7b7bIylnf7//xBGtVWin+SmcWnvq7clepMCeF3kWsSevF3RzqtmZx1mmDVpkQDY4M2MCeU2xYYxfQUA==" saltValue="EbK2df7nzIJ8Zn9vmmhFoA==" spinCount="100000" sheet="1" selectLockedCells="1" selectUnlockedCells="1"/>
  <mergeCells count="10">
    <mergeCell ref="J1:L1"/>
    <mergeCell ref="R8:R13"/>
    <mergeCell ref="F8:F13"/>
    <mergeCell ref="B6:F6"/>
    <mergeCell ref="X8:X13"/>
    <mergeCell ref="N6:R6"/>
    <mergeCell ref="T6:X6"/>
    <mergeCell ref="H6:L6"/>
    <mergeCell ref="L8:L13"/>
    <mergeCell ref="P1:R1"/>
  </mergeCells>
  <phoneticPr fontId="2"/>
  <dataValidations count="1">
    <dataValidation imeMode="off" allowBlank="1" showInputMessage="1" showErrorMessage="1" sqref="U8:X13 O8:R13 I8:L13 C8:F13"/>
  </dataValidations>
  <pageMargins left="0.70866141732283472" right="0.70866141732283472" top="0.74803149606299213" bottom="0.74803149606299213" header="0.31496062992125984" footer="0.31496062992125984"/>
  <pageSetup paperSize="9"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pageSetUpPr fitToPage="1"/>
  </sheetPr>
  <dimension ref="A1:N61"/>
  <sheetViews>
    <sheetView zoomScaleNormal="100" workbookViewId="0">
      <pane ySplit="3" topLeftCell="A4" activePane="bottomLeft" state="frozenSplit"/>
      <selection pane="bottomLeft" activeCell="G19" sqref="G19"/>
    </sheetView>
  </sheetViews>
  <sheetFormatPr defaultColWidth="9" defaultRowHeight="13.2"/>
  <cols>
    <col min="1" max="1" width="3.77734375" style="131" customWidth="1"/>
    <col min="2" max="2" width="26.21875" style="131" customWidth="1"/>
    <col min="3" max="3" width="10" style="131" customWidth="1"/>
    <col min="4" max="4" width="4.88671875" style="131" customWidth="1"/>
    <col min="5" max="5" width="9" style="131" customWidth="1"/>
    <col min="6" max="6" width="26.21875" style="131" customWidth="1"/>
    <col min="7" max="7" width="15.44140625" style="131" customWidth="1"/>
    <col min="8" max="8" width="3.77734375" style="131" customWidth="1"/>
    <col min="9" max="10" width="9" style="131"/>
    <col min="11" max="11" width="11.6640625" style="131" hidden="1" customWidth="1"/>
    <col min="12" max="12" width="8.21875" style="131" hidden="1" customWidth="1"/>
    <col min="13" max="13" width="11.44140625" style="131" hidden="1" customWidth="1"/>
    <col min="14" max="14" width="8.21875" style="131" hidden="1" customWidth="1"/>
    <col min="15" max="16384" width="9" style="131"/>
  </cols>
  <sheetData>
    <row r="1" spans="1:14" ht="16.2">
      <c r="A1" s="32" t="s">
        <v>82</v>
      </c>
      <c r="B1" s="126"/>
      <c r="C1" s="127" t="s">
        <v>253</v>
      </c>
      <c r="D1" s="127"/>
      <c r="E1" s="127"/>
      <c r="F1" s="128"/>
      <c r="G1" s="129"/>
      <c r="H1" s="130" t="s">
        <v>9017</v>
      </c>
    </row>
    <row r="2" spans="1:14" ht="24.75" customHeight="1">
      <c r="A2" s="406" t="s">
        <v>254</v>
      </c>
      <c r="B2" s="406"/>
      <c r="C2" s="406"/>
      <c r="D2" s="406"/>
      <c r="E2" s="406"/>
      <c r="F2" s="406"/>
      <c r="G2" s="406"/>
      <c r="H2" s="406"/>
    </row>
    <row r="3" spans="1:14" ht="30" customHeight="1">
      <c r="A3" s="410" t="str">
        <f>注意事項!C3</f>
        <v>第76回愛知陸上競技選手権 名古屋地区予選会</v>
      </c>
      <c r="B3" s="411"/>
      <c r="C3" s="411"/>
      <c r="D3" s="411"/>
      <c r="E3" s="412"/>
      <c r="G3" s="168" t="str">
        <f>IF(②団体情報入力!D3="","",②団体情報入力!D3)</f>
        <v/>
      </c>
      <c r="H3" s="132"/>
    </row>
    <row r="4" spans="1:14" ht="19.8" thickBot="1">
      <c r="A4" s="407" t="s">
        <v>63</v>
      </c>
      <c r="B4" s="407"/>
      <c r="C4" s="407"/>
      <c r="D4" s="407"/>
      <c r="E4" s="407"/>
      <c r="F4" s="407"/>
      <c r="G4" s="407"/>
      <c r="H4" s="407"/>
    </row>
    <row r="5" spans="1:14" ht="19.5" customHeight="1" thickBot="1">
      <c r="A5" s="133"/>
      <c r="B5" s="203" t="s">
        <v>190</v>
      </c>
      <c r="C5" s="416" t="str">
        <f>IF(②団体情報入力!D8="","",②団体情報入力!D8)</f>
        <v/>
      </c>
      <c r="D5" s="417"/>
      <c r="E5" s="417"/>
      <c r="F5" s="418"/>
      <c r="G5" s="134" t="s">
        <v>52</v>
      </c>
      <c r="H5" s="127"/>
    </row>
    <row r="6" spans="1:14" ht="22.5" customHeight="1" thickBot="1">
      <c r="A6" s="127"/>
      <c r="B6" s="202" t="str">
        <f>IF(②団体情報入力!D7="","",②団体情報入力!D7)</f>
        <v/>
      </c>
      <c r="C6" s="185" t="s">
        <v>129</v>
      </c>
      <c r="D6" s="413" t="str">
        <f>IF(②団体情報入力!D5="","",②団体情報入力!D5)</f>
        <v/>
      </c>
      <c r="E6" s="414"/>
      <c r="F6" s="414"/>
      <c r="G6" s="415"/>
      <c r="H6" s="135"/>
    </row>
    <row r="7" spans="1:14" ht="16.5" customHeight="1" thickBot="1">
      <c r="A7" s="127"/>
      <c r="B7" s="408" t="s">
        <v>53</v>
      </c>
      <c r="C7" s="409"/>
      <c r="D7" s="175"/>
      <c r="E7" s="136" t="s">
        <v>260</v>
      </c>
      <c r="F7" s="393" t="s">
        <v>54</v>
      </c>
      <c r="G7" s="393"/>
      <c r="H7" s="127"/>
    </row>
    <row r="8" spans="1:14" ht="16.5" customHeight="1">
      <c r="A8" s="127"/>
      <c r="B8" s="181" t="s">
        <v>55</v>
      </c>
      <c r="C8" s="419" t="s">
        <v>56</v>
      </c>
      <c r="D8" s="420"/>
      <c r="E8" s="137"/>
      <c r="F8" s="138" t="s">
        <v>57</v>
      </c>
      <c r="G8" s="139" t="s">
        <v>56</v>
      </c>
      <c r="H8" s="127"/>
      <c r="L8" s="127" t="s">
        <v>58</v>
      </c>
      <c r="N8" s="127" t="s">
        <v>59</v>
      </c>
    </row>
    <row r="9" spans="1:14" ht="21" customHeight="1">
      <c r="A9" s="127"/>
      <c r="B9" s="182" t="s">
        <v>206</v>
      </c>
      <c r="C9" s="384">
        <f t="shared" ref="C9:C23" si="0">IF(L9=0,0,L9)</f>
        <v>0</v>
      </c>
      <c r="D9" s="385"/>
      <c r="E9" s="142"/>
      <c r="F9" s="169" t="s">
        <v>207</v>
      </c>
      <c r="G9" s="141">
        <f t="shared" ref="G9:G22" si="1">IF(N9=0,0,N9)</f>
        <v>0</v>
      </c>
      <c r="H9" s="140"/>
      <c r="K9" s="131" t="str">
        <f>種目情報!A4</f>
        <v>男100m</v>
      </c>
      <c r="L9" s="143">
        <f>COUNTIF(①選手情報入力!$I$11:$P$100,K9)</f>
        <v>0</v>
      </c>
      <c r="M9" s="131" t="str">
        <f>種目情報!E4</f>
        <v>女100m</v>
      </c>
      <c r="N9" s="143">
        <f>COUNTIF(①選手情報入力!$I$11:$P$100,M9)</f>
        <v>0</v>
      </c>
    </row>
    <row r="10" spans="1:14" ht="21" customHeight="1">
      <c r="A10" s="127"/>
      <c r="B10" s="182" t="s">
        <v>208</v>
      </c>
      <c r="C10" s="384">
        <f t="shared" si="0"/>
        <v>0</v>
      </c>
      <c r="D10" s="385"/>
      <c r="E10" s="142"/>
      <c r="F10" s="169" t="s">
        <v>209</v>
      </c>
      <c r="G10" s="141">
        <f t="shared" si="1"/>
        <v>0</v>
      </c>
      <c r="H10" s="140"/>
      <c r="K10" s="131" t="str">
        <f>種目情報!A5</f>
        <v>男200m</v>
      </c>
      <c r="L10" s="143">
        <f>COUNTIF(①選手情報入力!$I$11:$P$100,K10)</f>
        <v>0</v>
      </c>
      <c r="M10" s="131" t="str">
        <f>種目情報!E5</f>
        <v>女200m</v>
      </c>
      <c r="N10" s="143">
        <f>COUNTIF(①選手情報入力!$I$11:$P$100,M10)</f>
        <v>0</v>
      </c>
    </row>
    <row r="11" spans="1:14" ht="21" customHeight="1">
      <c r="A11" s="127"/>
      <c r="B11" s="182" t="s">
        <v>210</v>
      </c>
      <c r="C11" s="384">
        <f t="shared" si="0"/>
        <v>0</v>
      </c>
      <c r="D11" s="385"/>
      <c r="E11" s="142"/>
      <c r="F11" s="169" t="s">
        <v>211</v>
      </c>
      <c r="G11" s="141">
        <f t="shared" si="1"/>
        <v>0</v>
      </c>
      <c r="H11" s="140"/>
      <c r="K11" s="131" t="str">
        <f>種目情報!A6</f>
        <v>男400m</v>
      </c>
      <c r="L11" s="143">
        <f>COUNTIF(①選手情報入力!$I$11:$P$100,K11)</f>
        <v>0</v>
      </c>
      <c r="M11" s="131" t="str">
        <f>種目情報!E6</f>
        <v>女400m</v>
      </c>
      <c r="N11" s="143">
        <f>COUNTIF(①選手情報入力!$I$11:$P$100,M11)</f>
        <v>0</v>
      </c>
    </row>
    <row r="12" spans="1:14" ht="21" customHeight="1">
      <c r="A12" s="127"/>
      <c r="B12" s="182" t="s">
        <v>212</v>
      </c>
      <c r="C12" s="384">
        <f t="shared" si="0"/>
        <v>0</v>
      </c>
      <c r="D12" s="385"/>
      <c r="E12" s="142"/>
      <c r="F12" s="169" t="s">
        <v>213</v>
      </c>
      <c r="G12" s="141">
        <f t="shared" si="1"/>
        <v>0</v>
      </c>
      <c r="H12" s="140"/>
      <c r="K12" s="131" t="str">
        <f>種目情報!A7</f>
        <v>男800m</v>
      </c>
      <c r="L12" s="143">
        <f>COUNTIF(①選手情報入力!$I$11:$P$100,K12)</f>
        <v>0</v>
      </c>
      <c r="M12" s="131" t="str">
        <f>種目情報!E7</f>
        <v>女800m</v>
      </c>
      <c r="N12" s="143">
        <f>COUNTIF(①選手情報入力!$I$11:$P$100,M12)</f>
        <v>0</v>
      </c>
    </row>
    <row r="13" spans="1:14" ht="21" customHeight="1">
      <c r="A13" s="127"/>
      <c r="B13" s="182" t="s">
        <v>214</v>
      </c>
      <c r="C13" s="384">
        <f t="shared" si="0"/>
        <v>0</v>
      </c>
      <c r="D13" s="385"/>
      <c r="E13" s="142"/>
      <c r="F13" s="169" t="s">
        <v>215</v>
      </c>
      <c r="G13" s="141">
        <f t="shared" si="1"/>
        <v>0</v>
      </c>
      <c r="H13" s="140"/>
      <c r="K13" s="131" t="str">
        <f>種目情報!A8</f>
        <v>男1500m</v>
      </c>
      <c r="L13" s="143">
        <f>COUNTIF(①選手情報入力!$I$11:$P$100,K13)</f>
        <v>0</v>
      </c>
      <c r="M13" s="131" t="str">
        <f>種目情報!E8</f>
        <v>女1500m</v>
      </c>
      <c r="N13" s="143">
        <f>COUNTIF(①選手情報入力!$I$11:$P$100,M13)</f>
        <v>0</v>
      </c>
    </row>
    <row r="14" spans="1:14" ht="21" customHeight="1">
      <c r="A14" s="127"/>
      <c r="B14" s="182" t="s">
        <v>216</v>
      </c>
      <c r="C14" s="384">
        <f t="shared" si="0"/>
        <v>0</v>
      </c>
      <c r="D14" s="385"/>
      <c r="E14" s="142"/>
      <c r="F14" s="169" t="s">
        <v>266</v>
      </c>
      <c r="G14" s="141">
        <f t="shared" si="1"/>
        <v>0</v>
      </c>
      <c r="H14" s="140"/>
      <c r="K14" s="131" t="str">
        <f>種目情報!A9</f>
        <v>男5000m</v>
      </c>
      <c r="L14" s="143">
        <f>COUNTIF(①選手情報入力!$I$11:$P$100,K14)</f>
        <v>0</v>
      </c>
      <c r="M14" s="131" t="str">
        <f>種目情報!E9</f>
        <v>女5000m</v>
      </c>
      <c r="N14" s="143">
        <f>COUNTIF(①選手情報入力!$I$11:$P$100,M14)</f>
        <v>0</v>
      </c>
    </row>
    <row r="15" spans="1:14" ht="21" customHeight="1">
      <c r="A15" s="127"/>
      <c r="B15" s="182" t="s">
        <v>267</v>
      </c>
      <c r="C15" s="384">
        <f t="shared" si="0"/>
        <v>0</v>
      </c>
      <c r="D15" s="385"/>
      <c r="E15" s="142"/>
      <c r="F15" s="169" t="s">
        <v>217</v>
      </c>
      <c r="G15" s="141">
        <f t="shared" si="1"/>
        <v>0</v>
      </c>
      <c r="H15" s="140"/>
      <c r="K15" s="131" t="str">
        <f>種目情報!A10</f>
        <v>男10000m</v>
      </c>
      <c r="L15" s="143">
        <f>COUNTIF(①選手情報入力!$I$11:$P$100,K15)</f>
        <v>0</v>
      </c>
      <c r="M15" s="131" t="str">
        <f>種目情報!E10</f>
        <v>女100mH</v>
      </c>
      <c r="N15" s="143">
        <f>COUNTIF(①選手情報入力!$I$11:$P$100,M15)</f>
        <v>0</v>
      </c>
    </row>
    <row r="16" spans="1:14" ht="21" customHeight="1">
      <c r="A16" s="127"/>
      <c r="B16" s="182" t="s">
        <v>218</v>
      </c>
      <c r="C16" s="384">
        <f t="shared" si="0"/>
        <v>0</v>
      </c>
      <c r="D16" s="385"/>
      <c r="E16" s="142"/>
      <c r="F16" s="169" t="s">
        <v>219</v>
      </c>
      <c r="G16" s="141">
        <f t="shared" si="1"/>
        <v>0</v>
      </c>
      <c r="H16" s="140"/>
      <c r="K16" s="131" t="str">
        <f>種目情報!A11</f>
        <v>男110mH</v>
      </c>
      <c r="L16" s="143">
        <f>COUNTIF(①選手情報入力!$I$11:$P$100,K16)</f>
        <v>0</v>
      </c>
      <c r="M16" s="131" t="str">
        <f>種目情報!E11</f>
        <v>女400mH</v>
      </c>
      <c r="N16" s="143">
        <f>COUNTIF(①選手情報入力!$I$11:$P$100,M16)</f>
        <v>0</v>
      </c>
    </row>
    <row r="17" spans="1:14" ht="21" customHeight="1">
      <c r="A17" s="127"/>
      <c r="B17" s="182" t="s">
        <v>220</v>
      </c>
      <c r="C17" s="384">
        <f t="shared" si="0"/>
        <v>0</v>
      </c>
      <c r="D17" s="385"/>
      <c r="E17" s="142"/>
      <c r="F17" s="170" t="s">
        <v>287</v>
      </c>
      <c r="G17" s="141">
        <f t="shared" si="1"/>
        <v>0</v>
      </c>
      <c r="H17" s="140"/>
      <c r="K17" s="131" t="str">
        <f>種目情報!A12</f>
        <v>男400mH</v>
      </c>
      <c r="L17" s="143">
        <f>COUNTIF(①選手情報入力!$I$11:$P$100,K17)</f>
        <v>0</v>
      </c>
      <c r="M17" s="131" t="str">
        <f>種目情報!E12</f>
        <v>女5000mW</v>
      </c>
      <c r="N17" s="143">
        <f>COUNTIF(①選手情報入力!$I$11:$P$100,M17)</f>
        <v>0</v>
      </c>
    </row>
    <row r="18" spans="1:14" ht="21" customHeight="1">
      <c r="A18" s="127"/>
      <c r="B18" s="182" t="s">
        <v>221</v>
      </c>
      <c r="C18" s="384">
        <f t="shared" si="0"/>
        <v>0</v>
      </c>
      <c r="D18" s="385"/>
      <c r="E18" s="142"/>
      <c r="F18" s="169" t="s">
        <v>222</v>
      </c>
      <c r="G18" s="141">
        <f t="shared" si="1"/>
        <v>0</v>
      </c>
      <c r="H18" s="140"/>
      <c r="K18" s="131" t="str">
        <f>種目情報!A13</f>
        <v>男3000mSC</v>
      </c>
      <c r="L18" s="143">
        <f>COUNTIF(①選手情報入力!$I$11:$P$100,K18)</f>
        <v>0</v>
      </c>
      <c r="M18" s="131" t="str">
        <f>種目情報!E13</f>
        <v>女走高跳</v>
      </c>
      <c r="N18" s="143">
        <f>COUNTIF(①選手情報入力!$I$11:$P$100,M18)</f>
        <v>0</v>
      </c>
    </row>
    <row r="19" spans="1:14" ht="21" customHeight="1">
      <c r="A19" s="127"/>
      <c r="B19" s="182" t="s">
        <v>223</v>
      </c>
      <c r="C19" s="384">
        <f t="shared" si="0"/>
        <v>0</v>
      </c>
      <c r="D19" s="385"/>
      <c r="E19" s="142"/>
      <c r="F19" s="170" t="s">
        <v>273</v>
      </c>
      <c r="G19" s="141">
        <f t="shared" si="1"/>
        <v>0</v>
      </c>
      <c r="H19" s="140"/>
      <c r="K19" s="131" t="str">
        <f>種目情報!A14</f>
        <v>男5000mW</v>
      </c>
      <c r="L19" s="143">
        <f>COUNTIF(①選手情報入力!$I$11:$P$100,K19)</f>
        <v>0</v>
      </c>
      <c r="M19" s="131" t="str">
        <f>種目情報!E14</f>
        <v>女棒高跳</v>
      </c>
      <c r="N19" s="143">
        <f>COUNTIF(①選手情報入力!$I$11:$P$100,M19)</f>
        <v>0</v>
      </c>
    </row>
    <row r="20" spans="1:14" ht="21" customHeight="1">
      <c r="A20" s="127"/>
      <c r="B20" s="182" t="s">
        <v>225</v>
      </c>
      <c r="C20" s="384">
        <f t="shared" si="0"/>
        <v>0</v>
      </c>
      <c r="D20" s="385"/>
      <c r="E20" s="142"/>
      <c r="F20" s="169" t="s">
        <v>226</v>
      </c>
      <c r="G20" s="141">
        <f t="shared" si="1"/>
        <v>0</v>
      </c>
      <c r="H20" s="140"/>
      <c r="K20" s="131" t="str">
        <f>種目情報!A15</f>
        <v>男走高跳</v>
      </c>
      <c r="L20" s="143">
        <f>COUNTIF(①選手情報入力!$I$11:$P$100,K20)</f>
        <v>0</v>
      </c>
      <c r="M20" s="131" t="str">
        <f>種目情報!E15</f>
        <v>女走幅跳</v>
      </c>
      <c r="N20" s="143">
        <f>COUNTIF(①選手情報入力!$I$11:$P$100,M20)</f>
        <v>0</v>
      </c>
    </row>
    <row r="21" spans="1:14" ht="21" customHeight="1">
      <c r="A21" s="127"/>
      <c r="B21" s="182" t="s">
        <v>278</v>
      </c>
      <c r="C21" s="384">
        <f t="shared" si="0"/>
        <v>0</v>
      </c>
      <c r="D21" s="385"/>
      <c r="E21" s="142"/>
      <c r="F21" s="170" t="s">
        <v>274</v>
      </c>
      <c r="G21" s="141">
        <f t="shared" si="1"/>
        <v>0</v>
      </c>
      <c r="H21" s="140"/>
      <c r="K21" s="131" t="str">
        <f>種目情報!A16</f>
        <v>男棒高跳</v>
      </c>
      <c r="L21" s="143">
        <f>COUNTIF(①選手情報入力!$I$11:$P$100,K21)</f>
        <v>0</v>
      </c>
      <c r="M21" s="131" t="str">
        <f>種目情報!E16</f>
        <v>女三段跳</v>
      </c>
      <c r="N21" s="143">
        <f>COUNTIF(①選手情報入力!$I$11:$P$100,M21)</f>
        <v>0</v>
      </c>
    </row>
    <row r="22" spans="1:14" ht="21" customHeight="1">
      <c r="A22" s="127"/>
      <c r="B22" s="182" t="s">
        <v>229</v>
      </c>
      <c r="C22" s="384">
        <f t="shared" si="0"/>
        <v>0</v>
      </c>
      <c r="D22" s="385"/>
      <c r="E22" s="142"/>
      <c r="F22" s="170" t="s">
        <v>230</v>
      </c>
      <c r="G22" s="141">
        <f t="shared" si="1"/>
        <v>0</v>
      </c>
      <c r="H22" s="140"/>
      <c r="K22" s="131" t="str">
        <f>種目情報!A17</f>
        <v>男走幅跳</v>
      </c>
      <c r="L22" s="143">
        <f>COUNTIF(①選手情報入力!$I$11:$P$100,K22)</f>
        <v>0</v>
      </c>
      <c r="M22" s="131" t="str">
        <f>種目情報!E17</f>
        <v>女砲丸投</v>
      </c>
      <c r="N22" s="143">
        <f>COUNTIF(①選手情報入力!$I$11:$P$100,M22)</f>
        <v>0</v>
      </c>
    </row>
    <row r="23" spans="1:14" ht="21" customHeight="1">
      <c r="A23" s="127"/>
      <c r="B23" s="182" t="s">
        <v>279</v>
      </c>
      <c r="C23" s="384">
        <f>IF(L23=0,0,L23)</f>
        <v>0</v>
      </c>
      <c r="D23" s="385"/>
      <c r="E23" s="142"/>
      <c r="F23" s="224" t="s">
        <v>232</v>
      </c>
      <c r="G23" s="225"/>
      <c r="H23" s="140"/>
      <c r="K23" s="131" t="str">
        <f>種目情報!A18</f>
        <v>男三段跳</v>
      </c>
      <c r="L23" s="143">
        <f>COUNTIF(①選手情報入力!$I$11:$P$100,K23)</f>
        <v>0</v>
      </c>
      <c r="M23" s="131" t="str">
        <f>種目情報!E18</f>
        <v>女円盤投</v>
      </c>
      <c r="N23" s="143">
        <f>COUNTIF(①選手情報入力!$I$11:$P$100,M23)</f>
        <v>0</v>
      </c>
    </row>
    <row r="24" spans="1:14" ht="21" customHeight="1">
      <c r="A24" s="127"/>
      <c r="B24" s="182" t="s">
        <v>282</v>
      </c>
      <c r="C24" s="384">
        <f>IF(L28=0,0,L28)</f>
        <v>0</v>
      </c>
      <c r="D24" s="385"/>
      <c r="E24" s="142"/>
      <c r="F24" s="170" t="s">
        <v>275</v>
      </c>
      <c r="G24" s="141">
        <f>IF(N23=0,0,N23)</f>
        <v>0</v>
      </c>
      <c r="H24" s="140"/>
      <c r="K24" s="131" t="str">
        <f>種目情報!A19</f>
        <v>男高校砲丸投</v>
      </c>
      <c r="L24" s="143">
        <f>COUNTIF(①選手情報入力!$I$11:$P$100,K24)</f>
        <v>0</v>
      </c>
      <c r="M24" s="131" t="str">
        <f>種目情報!E19</f>
        <v>女ﾊﾝﾏｰ投</v>
      </c>
      <c r="N24" s="143">
        <f>COUNTIF(①選手情報入力!$I$11:$P$100,M24)</f>
        <v>0</v>
      </c>
    </row>
    <row r="25" spans="1:14" ht="21" customHeight="1">
      <c r="A25" s="127"/>
      <c r="B25" s="182" t="s">
        <v>240</v>
      </c>
      <c r="C25" s="384">
        <f>IF(L24=0,0,L24)</f>
        <v>0</v>
      </c>
      <c r="D25" s="385"/>
      <c r="E25" s="142"/>
      <c r="F25" s="170" t="s">
        <v>276</v>
      </c>
      <c r="G25" s="141">
        <f>IF(N24=0,0,N24)</f>
        <v>0</v>
      </c>
      <c r="H25" s="140"/>
      <c r="K25" s="131" t="str">
        <f>種目情報!A20</f>
        <v>男高校円盤投</v>
      </c>
      <c r="L25" s="143">
        <f>COUNTIF(①選手情報入力!$I$11:$P$100,K25)</f>
        <v>0</v>
      </c>
      <c r="M25" s="131" t="str">
        <f>種目情報!E20</f>
        <v>女やり投</v>
      </c>
      <c r="N25" s="143">
        <f>COUNTIF(①選手情報入力!$I$11:$P$100,M25)</f>
        <v>0</v>
      </c>
    </row>
    <row r="26" spans="1:14" ht="21" customHeight="1">
      <c r="A26" s="127"/>
      <c r="B26" s="223" t="s">
        <v>242</v>
      </c>
      <c r="C26" s="395"/>
      <c r="D26" s="396"/>
      <c r="E26" s="142"/>
      <c r="F26" s="191" t="s">
        <v>277</v>
      </c>
      <c r="G26" s="141">
        <f>IF(N25=0,0,N25)</f>
        <v>0</v>
      </c>
      <c r="H26" s="140"/>
      <c r="K26" s="131" t="str">
        <f>種目情報!A21</f>
        <v>男ﾊﾝﾏｰ投</v>
      </c>
      <c r="L26" s="143">
        <f>COUNTIF(①選手情報入力!$I$11:$P$100,K26)</f>
        <v>0</v>
      </c>
      <c r="M26" s="131">
        <f>種目情報!E21</f>
        <v>0</v>
      </c>
      <c r="N26" s="143">
        <f>COUNTIF(①選手情報入力!$I$11:$P$100,M26)</f>
        <v>0</v>
      </c>
    </row>
    <row r="27" spans="1:14" ht="21" customHeight="1">
      <c r="A27" s="127"/>
      <c r="B27" s="182" t="s">
        <v>283</v>
      </c>
      <c r="C27" s="384">
        <f>IF(L29=0,0,L29)</f>
        <v>0</v>
      </c>
      <c r="D27" s="385"/>
      <c r="E27" s="142"/>
      <c r="F27" s="191"/>
      <c r="G27" s="141"/>
      <c r="H27" s="140"/>
      <c r="K27" s="131" t="str">
        <f>種目情報!A22</f>
        <v>男やり投</v>
      </c>
      <c r="L27" s="143">
        <f>COUNTIF(①選手情報入力!$I$11:$P$100,K27)</f>
        <v>0</v>
      </c>
      <c r="M27" s="131">
        <f>種目情報!E22</f>
        <v>0</v>
      </c>
      <c r="N27" s="143">
        <f>COUNTIF(①選手情報入力!$I$11:$P$100,M27)</f>
        <v>0</v>
      </c>
    </row>
    <row r="28" spans="1:14" ht="21" customHeight="1">
      <c r="A28" s="127"/>
      <c r="B28" s="182" t="s">
        <v>241</v>
      </c>
      <c r="C28" s="384">
        <f>IF(L25=0,0,L25)</f>
        <v>0</v>
      </c>
      <c r="D28" s="385"/>
      <c r="E28" s="142"/>
      <c r="F28" s="191"/>
      <c r="G28" s="141"/>
      <c r="H28" s="140"/>
      <c r="K28" s="131" t="str">
        <f>種目情報!A23</f>
        <v>男砲丸投</v>
      </c>
      <c r="L28" s="143">
        <f>COUNTIF(①選手情報入力!$I$11:$P$100,K28)</f>
        <v>0</v>
      </c>
      <c r="M28" s="131">
        <f>種目情報!E23</f>
        <v>0</v>
      </c>
      <c r="N28" s="143">
        <f>COUNTIF(①選手情報入力!$I$11:$P$100,M28)</f>
        <v>0</v>
      </c>
    </row>
    <row r="29" spans="1:14" ht="21" customHeight="1">
      <c r="A29" s="127"/>
      <c r="B29" s="223" t="s">
        <v>243</v>
      </c>
      <c r="C29" s="395"/>
      <c r="D29" s="396"/>
      <c r="E29" s="142"/>
      <c r="F29" s="191"/>
      <c r="G29" s="145"/>
      <c r="H29" s="140"/>
      <c r="K29" s="131" t="str">
        <f>種目情報!A24</f>
        <v>男円盤投</v>
      </c>
      <c r="L29" s="143">
        <f>COUNTIF(①選手情報入力!$I$11:$P$100,K29)</f>
        <v>0</v>
      </c>
      <c r="M29" s="131">
        <f>種目情報!E24</f>
        <v>0</v>
      </c>
      <c r="N29" s="143">
        <f>COUNTIF(①選手情報入力!$I$11:$P$100,M29)</f>
        <v>0</v>
      </c>
    </row>
    <row r="30" spans="1:14" ht="21" customHeight="1">
      <c r="A30" s="127"/>
      <c r="B30" s="182" t="s">
        <v>237</v>
      </c>
      <c r="C30" s="384">
        <f>IF(L26=0,0,L26)</f>
        <v>0</v>
      </c>
      <c r="D30" s="385"/>
      <c r="E30" s="142"/>
      <c r="F30" s="191"/>
      <c r="G30" s="145"/>
      <c r="H30" s="140"/>
      <c r="I30" s="174"/>
      <c r="K30" s="131">
        <f>種目情報!A25</f>
        <v>0</v>
      </c>
      <c r="L30" s="143">
        <f>COUNTIF(①選手情報入力!$I$11:$P$100,K30)</f>
        <v>0</v>
      </c>
      <c r="M30" s="131">
        <f>種目情報!E23</f>
        <v>0</v>
      </c>
      <c r="N30" s="143">
        <f>COUNTIF(①選手情報入力!$I$11:$P$100,M30)</f>
        <v>0</v>
      </c>
    </row>
    <row r="31" spans="1:14" ht="21" customHeight="1">
      <c r="A31" s="127"/>
      <c r="B31" s="182" t="s">
        <v>280</v>
      </c>
      <c r="C31" s="384">
        <f>IF(L27=0,0,L27)</f>
        <v>0</v>
      </c>
      <c r="D31" s="385"/>
      <c r="E31" s="142"/>
      <c r="F31" s="191"/>
      <c r="G31" s="145"/>
      <c r="H31" s="140"/>
      <c r="K31" s="131">
        <f>種目情報!A26</f>
        <v>0</v>
      </c>
      <c r="L31" s="143">
        <f>COUNTIF(①選手情報入力!$I$11:$P$100,K31)</f>
        <v>0</v>
      </c>
      <c r="M31" s="131">
        <f>種目情報!E24</f>
        <v>0</v>
      </c>
      <c r="N31" s="143">
        <f>COUNTIF(①選手情報入力!$I$11:$P$100,M31)</f>
        <v>0</v>
      </c>
    </row>
    <row r="32" spans="1:14" ht="21" customHeight="1">
      <c r="A32" s="127"/>
      <c r="B32" s="182"/>
      <c r="C32" s="384"/>
      <c r="D32" s="385"/>
      <c r="E32" s="142"/>
      <c r="F32" s="191"/>
      <c r="G32" s="145"/>
      <c r="H32" s="140"/>
      <c r="K32" s="131">
        <f>種目情報!A27</f>
        <v>0</v>
      </c>
      <c r="L32" s="143">
        <f>COUNTIF(①選手情報入力!$I$11:$P$100,K32)</f>
        <v>0</v>
      </c>
      <c r="M32" s="131">
        <f>種目情報!E22</f>
        <v>0</v>
      </c>
      <c r="N32" s="143">
        <f>COUNTIF(①選手情報入力!$I$11:$P$100,M32)</f>
        <v>0</v>
      </c>
    </row>
    <row r="33" spans="1:14" ht="21" customHeight="1">
      <c r="A33" s="127"/>
      <c r="B33" s="182"/>
      <c r="C33" s="384"/>
      <c r="D33" s="385"/>
      <c r="E33" s="142"/>
      <c r="F33" s="144"/>
      <c r="G33" s="145"/>
      <c r="H33" s="140"/>
      <c r="K33" s="131">
        <f>種目情報!A28</f>
        <v>0</v>
      </c>
      <c r="L33" s="143">
        <f>COUNTIF(①選手情報入力!$I$11:$P$100,K33)</f>
        <v>0</v>
      </c>
      <c r="M33" s="131">
        <f>種目情報!E23</f>
        <v>0</v>
      </c>
      <c r="N33" s="143">
        <f>COUNTIF(①選手情報入力!$I$11:$P$100,M33)</f>
        <v>0</v>
      </c>
    </row>
    <row r="34" spans="1:14" ht="21" customHeight="1" thickBot="1">
      <c r="A34" s="140"/>
      <c r="B34" s="180"/>
      <c r="C34" s="404"/>
      <c r="D34" s="405"/>
      <c r="E34" s="142"/>
      <c r="F34" s="146"/>
      <c r="G34" s="145">
        <f>IF(N27=0,0,N27)</f>
        <v>0</v>
      </c>
      <c r="H34" s="140"/>
      <c r="K34" s="131">
        <f>種目情報!A29</f>
        <v>0</v>
      </c>
      <c r="L34" s="143">
        <f>COUNTIF(①選手情報入力!$I$11:$P$100,K34)</f>
        <v>0</v>
      </c>
      <c r="M34" s="131">
        <f>種目情報!E24</f>
        <v>0</v>
      </c>
      <c r="N34" s="143">
        <f>COUNTIF(①選手情報入力!$I$11:$P$100,M34)</f>
        <v>0</v>
      </c>
    </row>
    <row r="35" spans="1:14" ht="21" customHeight="1">
      <c r="A35" s="140"/>
      <c r="B35" s="179" t="s">
        <v>60</v>
      </c>
      <c r="C35" s="390">
        <f>IF(③リレー情報確認!F14=0,0,③リレー情報確認!F14)</f>
        <v>0</v>
      </c>
      <c r="D35" s="391"/>
      <c r="E35" s="142"/>
      <c r="F35" s="147" t="s">
        <v>60</v>
      </c>
      <c r="G35" s="148">
        <f>IF(③リレー情報確認!R14=0,0,③リレー情報確認!R14)</f>
        <v>0</v>
      </c>
      <c r="H35" s="140"/>
      <c r="K35" s="131">
        <f>種目情報!A30</f>
        <v>0</v>
      </c>
      <c r="L35" s="143">
        <f>COUNTIF(①選手情報入力!$I$11:$P$100,K35)</f>
        <v>0</v>
      </c>
      <c r="M35" s="131">
        <f>種目情報!E25</f>
        <v>0</v>
      </c>
      <c r="N35" s="143">
        <f>COUNTIF(①選手情報入力!$I$11:$P$100,M35)</f>
        <v>0</v>
      </c>
    </row>
    <row r="36" spans="1:14" ht="21" customHeight="1" thickBot="1">
      <c r="A36" s="140"/>
      <c r="B36" s="178" t="s">
        <v>61</v>
      </c>
      <c r="C36" s="388">
        <f>IF(③リレー情報確認!L14=0,0,③リレー情報確認!L14)</f>
        <v>0</v>
      </c>
      <c r="D36" s="389"/>
      <c r="E36" s="142"/>
      <c r="F36" s="149" t="s">
        <v>61</v>
      </c>
      <c r="G36" s="150">
        <f>IF(③リレー情報確認!X14=0,0,③リレー情報確認!X14)</f>
        <v>0</v>
      </c>
      <c r="H36" s="140"/>
      <c r="K36" s="131">
        <f>種目情報!A31</f>
        <v>0</v>
      </c>
      <c r="L36" s="143"/>
      <c r="N36" s="143"/>
    </row>
    <row r="37" spans="1:14" ht="21" customHeight="1" thickBot="1">
      <c r="A37" s="127"/>
      <c r="B37" s="393" t="s">
        <v>177</v>
      </c>
      <c r="C37" s="394"/>
      <c r="D37" s="176"/>
      <c r="E37" s="142"/>
      <c r="F37" s="393" t="s">
        <v>62</v>
      </c>
      <c r="G37" s="393"/>
      <c r="H37" s="127"/>
      <c r="K37" s="131">
        <f>種目情報!A33</f>
        <v>0</v>
      </c>
      <c r="L37" s="143">
        <f>COUNTIF(①選手情報入力!$I$11:$P$100,K37)</f>
        <v>0</v>
      </c>
      <c r="M37" s="131">
        <f>種目情報!E27</f>
        <v>0</v>
      </c>
      <c r="N37" s="143">
        <f>COUNTIF(①選手情報入力!$I$11:$P$100,M37)</f>
        <v>0</v>
      </c>
    </row>
    <row r="38" spans="1:14" ht="21" customHeight="1" thickBot="1">
      <c r="B38" s="151" t="s">
        <v>179</v>
      </c>
      <c r="C38" s="400">
        <f>①選手情報入力!F101</f>
        <v>0</v>
      </c>
      <c r="D38" s="401"/>
      <c r="E38" s="142"/>
      <c r="F38" s="152" t="s">
        <v>191</v>
      </c>
      <c r="G38" s="153">
        <f>C38*700</f>
        <v>0</v>
      </c>
      <c r="H38" s="189"/>
      <c r="K38" s="131">
        <f>種目情報!A34</f>
        <v>0</v>
      </c>
    </row>
    <row r="39" spans="1:14" ht="21" customHeight="1" thickBot="1">
      <c r="A39" s="127"/>
      <c r="B39" s="154" t="s">
        <v>180</v>
      </c>
      <c r="C39" s="386">
        <f>①選手情報入力!F102</f>
        <v>0</v>
      </c>
      <c r="D39" s="387"/>
      <c r="E39" s="142"/>
      <c r="F39" s="207" t="s">
        <v>184</v>
      </c>
      <c r="G39" s="153">
        <f>C39*1000</f>
        <v>0</v>
      </c>
      <c r="H39" s="127"/>
      <c r="K39" s="131">
        <f>種目情報!A35</f>
        <v>0</v>
      </c>
    </row>
    <row r="40" spans="1:14" ht="21" customHeight="1" thickTop="1" thickBot="1">
      <c r="A40" s="127"/>
      <c r="B40" s="187" t="s">
        <v>183</v>
      </c>
      <c r="C40" s="196">
        <f>IF(②団体情報入力!D9="",0,②団体情報入力!D9)</f>
        <v>0</v>
      </c>
      <c r="D40" s="177" t="s">
        <v>186</v>
      </c>
      <c r="F40" s="208" t="s">
        <v>249</v>
      </c>
      <c r="G40" s="173">
        <f>C40*600</f>
        <v>0</v>
      </c>
      <c r="H40" s="127"/>
    </row>
    <row r="41" spans="1:14" ht="21" customHeight="1" thickBot="1">
      <c r="A41" s="127"/>
      <c r="F41" s="171" t="s">
        <v>185</v>
      </c>
      <c r="G41" s="172">
        <f>SUM(G38:G40)</f>
        <v>0</v>
      </c>
      <c r="H41" s="127"/>
    </row>
    <row r="42" spans="1:14" ht="18.75" customHeight="1" thickBot="1">
      <c r="A42" s="127"/>
      <c r="B42" s="357" t="s">
        <v>259</v>
      </c>
      <c r="C42" s="358"/>
      <c r="D42" s="358"/>
      <c r="E42" s="359"/>
      <c r="F42" s="171" t="s">
        <v>289</v>
      </c>
      <c r="G42" s="226" t="str">
        <f>IF(①選手情報入力!F105=0,"",①選手情報入力!F105)</f>
        <v/>
      </c>
      <c r="H42" s="127"/>
    </row>
    <row r="43" spans="1:14" ht="18.75" customHeight="1">
      <c r="A43" s="157"/>
      <c r="B43" s="197" t="str">
        <f>IF(②団体情報入力!B11="","",②団体情報入力!B11)</f>
        <v/>
      </c>
      <c r="C43" s="402" t="str">
        <f>IF(②団体情報入力!F11="","",②団体情報入力!F11)</f>
        <v/>
      </c>
      <c r="D43" s="402"/>
      <c r="E43" s="403"/>
      <c r="F43" s="199" t="s">
        <v>149</v>
      </c>
      <c r="H43" s="157"/>
    </row>
    <row r="44" spans="1:14" ht="18.75" customHeight="1" thickBot="1">
      <c r="A44" s="127"/>
      <c r="B44" s="198" t="str">
        <f>IF(②団体情報入力!B12="","",②団体情報入力!B12)</f>
        <v/>
      </c>
      <c r="C44" s="397" t="str">
        <f>IF(②団体情報入力!F12="","",②団体情報入力!F12)</f>
        <v/>
      </c>
      <c r="D44" s="398"/>
      <c r="E44" s="399"/>
      <c r="F44" s="392">
        <f ca="1">TODAY()</f>
        <v>42499</v>
      </c>
      <c r="G44" s="392"/>
      <c r="H44" s="127"/>
    </row>
    <row r="45" spans="1:14" ht="18.75" customHeight="1">
      <c r="A45" s="127"/>
      <c r="B45" s="189"/>
      <c r="C45" s="189"/>
      <c r="D45" s="189"/>
      <c r="E45" s="189"/>
      <c r="F45" s="189"/>
      <c r="G45" s="189"/>
      <c r="H45" s="127"/>
    </row>
    <row r="46" spans="1:14" ht="14.4">
      <c r="A46" s="127"/>
      <c r="B46" s="156"/>
      <c r="C46" s="100"/>
      <c r="D46" s="100"/>
      <c r="E46" s="155"/>
      <c r="H46" s="127"/>
    </row>
    <row r="47" spans="1:14" ht="14.4">
      <c r="A47" s="127"/>
      <c r="C47" s="140"/>
      <c r="D47" s="140"/>
      <c r="E47" s="155"/>
      <c r="H47" s="127"/>
    </row>
    <row r="48" spans="1:14" ht="14.4">
      <c r="A48" s="127"/>
      <c r="E48" s="155"/>
      <c r="H48" s="127"/>
    </row>
    <row r="49" spans="1:8" ht="14.4">
      <c r="A49" s="127"/>
      <c r="B49" s="155"/>
      <c r="C49" s="155"/>
      <c r="D49" s="155"/>
      <c r="E49" s="155"/>
      <c r="H49" s="127"/>
    </row>
    <row r="50" spans="1:8" ht="14.4">
      <c r="A50" s="127"/>
      <c r="B50" s="157"/>
      <c r="C50" s="157"/>
      <c r="D50" s="157"/>
      <c r="E50" s="157"/>
      <c r="F50" s="157"/>
      <c r="G50" s="157"/>
      <c r="H50" s="127"/>
    </row>
    <row r="51" spans="1:8" ht="14.4">
      <c r="A51" s="127"/>
      <c r="B51" s="155"/>
      <c r="C51" s="155"/>
      <c r="D51" s="155"/>
      <c r="E51" s="155"/>
      <c r="H51" s="127"/>
    </row>
    <row r="52" spans="1:8" ht="19.2">
      <c r="A52" s="127"/>
      <c r="B52" s="158"/>
      <c r="C52" s="158"/>
      <c r="D52" s="158"/>
      <c r="E52" s="158"/>
      <c r="H52" s="127"/>
    </row>
    <row r="53" spans="1:8" ht="19.2">
      <c r="A53" s="127"/>
      <c r="B53" s="158"/>
      <c r="C53" s="158"/>
      <c r="D53" s="158"/>
      <c r="E53" s="158"/>
      <c r="F53" s="158"/>
      <c r="G53" s="158"/>
      <c r="H53" s="127"/>
    </row>
    <row r="54" spans="1:8" ht="14.4">
      <c r="A54" s="127"/>
      <c r="B54" s="159"/>
      <c r="C54" s="155"/>
      <c r="D54" s="155"/>
      <c r="E54" s="155"/>
      <c r="F54" s="160"/>
      <c r="G54" s="155"/>
      <c r="H54" s="127"/>
    </row>
    <row r="55" spans="1:8" ht="14.4">
      <c r="B55" s="159"/>
      <c r="C55" s="155"/>
      <c r="D55" s="155"/>
      <c r="E55" s="155"/>
      <c r="F55" s="160"/>
      <c r="G55" s="155"/>
    </row>
    <row r="56" spans="1:8" ht="14.4">
      <c r="B56" s="159"/>
      <c r="C56" s="155"/>
      <c r="D56" s="155"/>
      <c r="E56" s="155"/>
      <c r="F56" s="160"/>
      <c r="G56" s="155"/>
    </row>
    <row r="57" spans="1:8" ht="14.4">
      <c r="B57" s="159"/>
      <c r="C57" s="155"/>
      <c r="D57" s="155"/>
      <c r="E57" s="155"/>
      <c r="F57" s="160"/>
      <c r="G57" s="155"/>
    </row>
    <row r="58" spans="1:8" ht="14.4">
      <c r="B58" s="159"/>
      <c r="C58" s="155"/>
      <c r="D58" s="155"/>
      <c r="E58" s="155"/>
      <c r="F58" s="160"/>
      <c r="G58" s="155"/>
    </row>
    <row r="59" spans="1:8" ht="14.4">
      <c r="B59" s="159"/>
      <c r="C59" s="155"/>
      <c r="D59" s="155"/>
      <c r="E59" s="155"/>
      <c r="F59" s="160"/>
      <c r="G59" s="155"/>
    </row>
    <row r="60" spans="1:8" ht="14.4">
      <c r="B60" s="159"/>
      <c r="C60" s="155"/>
      <c r="D60" s="155"/>
      <c r="E60" s="155"/>
      <c r="F60" s="160"/>
      <c r="G60" s="155"/>
    </row>
    <row r="61" spans="1:8" ht="14.4">
      <c r="B61" s="159"/>
      <c r="C61" s="155"/>
      <c r="D61" s="155"/>
      <c r="E61" s="155"/>
      <c r="F61" s="160"/>
      <c r="G61" s="155"/>
    </row>
  </sheetData>
  <sheetProtection password="CD83" sheet="1" selectLockedCells="1"/>
  <mergeCells count="44">
    <mergeCell ref="C20:D20"/>
    <mergeCell ref="C21:D21"/>
    <mergeCell ref="A2:H2"/>
    <mergeCell ref="A4:H4"/>
    <mergeCell ref="B7:C7"/>
    <mergeCell ref="F7:G7"/>
    <mergeCell ref="A3:E3"/>
    <mergeCell ref="D6:G6"/>
    <mergeCell ref="C5:F5"/>
    <mergeCell ref="C18:D18"/>
    <mergeCell ref="C19:D19"/>
    <mergeCell ref="C8:D8"/>
    <mergeCell ref="C9:D9"/>
    <mergeCell ref="C10:D10"/>
    <mergeCell ref="C11:D11"/>
    <mergeCell ref="C12:D12"/>
    <mergeCell ref="C13:D13"/>
    <mergeCell ref="C14:D14"/>
    <mergeCell ref="C15:D15"/>
    <mergeCell ref="C16:D16"/>
    <mergeCell ref="C17:D17"/>
    <mergeCell ref="C22:D22"/>
    <mergeCell ref="C23:D23"/>
    <mergeCell ref="F44:G44"/>
    <mergeCell ref="B37:C37"/>
    <mergeCell ref="F37:G37"/>
    <mergeCell ref="C27:D27"/>
    <mergeCell ref="C28:D28"/>
    <mergeCell ref="C29:D29"/>
    <mergeCell ref="C30:D30"/>
    <mergeCell ref="C26:D26"/>
    <mergeCell ref="C31:D31"/>
    <mergeCell ref="C32:D32"/>
    <mergeCell ref="C44:E44"/>
    <mergeCell ref="C38:D38"/>
    <mergeCell ref="C43:E43"/>
    <mergeCell ref="C34:D34"/>
    <mergeCell ref="C33:D33"/>
    <mergeCell ref="C24:D24"/>
    <mergeCell ref="C25:D25"/>
    <mergeCell ref="B42:E42"/>
    <mergeCell ref="C39:D39"/>
    <mergeCell ref="C36:D36"/>
    <mergeCell ref="C35:D35"/>
  </mergeCells>
  <phoneticPr fontId="2"/>
  <dataValidations count="1">
    <dataValidation imeMode="off" allowBlank="1" showInputMessage="1" showErrorMessage="1" sqref="G1"/>
  </dataValidations>
  <printOptions horizontalCentered="1" verticalCentered="1"/>
  <pageMargins left="0.39370078740157483" right="0.39370078740157483" top="0.59055118110236227" bottom="0.59055118110236227" header="0.31496062992125984" footer="0.31496062992125984"/>
  <pageSetup paperSize="9" scale="89" orientation="portrait" horizontalDpi="4294967293" verticalDpi="0" r:id="rId1"/>
  <ignoredErrors>
    <ignoredError sqref="G39" formula="1"/>
    <ignoredError sqref="B43:E44 C40" unlockedFormula="1"/>
  </ignoredErrors>
  <drawing r:id="rId2"/>
  <legacyDrawing r:id="rId3"/>
  <controls>
    <mc:AlternateContent xmlns:mc="http://schemas.openxmlformats.org/markup-compatibility/2006">
      <mc:Choice Requires="x14">
        <control shapeId="10241" r:id="rId4" name="btn印刷">
          <controlPr defaultSize="0" autoLine="0" r:id="rId5">
            <anchor moveWithCells="1">
              <from>
                <xdr:col>5</xdr:col>
                <xdr:colOff>83820</xdr:colOff>
                <xdr:row>2</xdr:row>
                <xdr:rowOff>22860</xdr:rowOff>
              </from>
              <to>
                <xdr:col>6</xdr:col>
                <xdr:colOff>53340</xdr:colOff>
                <xdr:row>2</xdr:row>
                <xdr:rowOff>373380</xdr:rowOff>
              </to>
            </anchor>
          </controlPr>
        </control>
      </mc:Choice>
      <mc:Fallback>
        <control shapeId="10241" r:id="rId4" name="btn印刷"/>
      </mc:Fallback>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M98"/>
  <sheetViews>
    <sheetView zoomScaleNormal="100" workbookViewId="0">
      <pane ySplit="8" topLeftCell="A9" activePane="bottomLeft" state="frozen"/>
      <selection pane="bottomLeft" activeCell="L4" sqref="L4"/>
    </sheetView>
  </sheetViews>
  <sheetFormatPr defaultColWidth="9" defaultRowHeight="13.2"/>
  <cols>
    <col min="1" max="1" width="3.6640625" style="12" bestFit="1" customWidth="1"/>
    <col min="2" max="2" width="6.88671875" style="1" customWidth="1"/>
    <col min="3" max="3" width="15" style="1" customWidth="1"/>
    <col min="4" max="5" width="3.77734375" style="1" customWidth="1"/>
    <col min="6" max="6" width="11" style="286" customWidth="1"/>
    <col min="7" max="7" width="9" style="295" customWidth="1"/>
    <col min="8" max="8" width="11" style="286" customWidth="1"/>
    <col min="9" max="9" width="9" style="295" customWidth="1"/>
    <col min="10" max="10" width="11" style="286" customWidth="1"/>
    <col min="11" max="11" width="9" style="295" customWidth="1"/>
    <col min="12" max="12" width="4.109375" style="12" customWidth="1"/>
    <col min="13" max="13" width="4.109375" style="12" bestFit="1" customWidth="1"/>
    <col min="14" max="16384" width="9" style="12"/>
  </cols>
  <sheetData>
    <row r="1" spans="1:13" ht="16.8" thickBot="1">
      <c r="A1" s="8" t="s">
        <v>335</v>
      </c>
    </row>
    <row r="2" spans="1:13" ht="22.8" customHeight="1" thickBot="1">
      <c r="C2" s="272" t="s">
        <v>337</v>
      </c>
      <c r="D2" s="428" t="str">
        <f>注意事項!C3&amp;注意事項!F3</f>
        <v>第76回愛知陸上競技選手権 名古屋地区予選会</v>
      </c>
      <c r="E2" s="428"/>
      <c r="F2" s="428"/>
      <c r="G2" s="428"/>
      <c r="H2" s="429"/>
      <c r="I2" s="296" t="s">
        <v>132</v>
      </c>
      <c r="J2" s="290" t="str">
        <f>IF(②団体情報入力!D5="","",②団体情報入力!D5)</f>
        <v/>
      </c>
      <c r="K2" s="301" t="str">
        <f>IF(②団体情報入力!D3="","",②団体情報入力!D3)</f>
        <v/>
      </c>
      <c r="L2" s="12" t="s">
        <v>9018</v>
      </c>
    </row>
    <row r="3" spans="1:13" ht="7.8" customHeight="1" thickBot="1">
      <c r="D3" s="267"/>
      <c r="E3" s="267"/>
      <c r="F3" s="287"/>
      <c r="G3" s="267"/>
      <c r="H3" s="287"/>
      <c r="I3" s="297"/>
      <c r="J3" s="291"/>
      <c r="K3" s="285"/>
    </row>
    <row r="4" spans="1:13" ht="18.75" customHeight="1" thickBot="1">
      <c r="B4" s="421" t="s">
        <v>192</v>
      </c>
      <c r="C4" s="422"/>
      <c r="D4" s="423">
        <f>②団体情報入力!D7</f>
        <v>0</v>
      </c>
      <c r="E4" s="424"/>
      <c r="F4" s="425"/>
      <c r="G4" s="426">
        <f>②団体情報入力!D8</f>
        <v>0</v>
      </c>
      <c r="H4" s="427"/>
    </row>
    <row r="5" spans="1:13" s="79" customFormat="1" ht="12">
      <c r="B5" s="434" t="s">
        <v>143</v>
      </c>
      <c r="C5" s="273" t="s">
        <v>144</v>
      </c>
      <c r="D5" s="438">
        <f>①選手情報入力!F103</f>
        <v>0</v>
      </c>
      <c r="E5" s="439"/>
      <c r="F5" s="286"/>
      <c r="G5" s="436" t="s">
        <v>135</v>
      </c>
      <c r="H5" s="288" t="s">
        <v>118</v>
      </c>
      <c r="I5" s="298" t="str">
        <f>IF(③リレー情報確認!F8="","",③リレー情報確認!F8)</f>
        <v/>
      </c>
      <c r="J5" s="292" t="s">
        <v>119</v>
      </c>
      <c r="K5" s="298" t="str">
        <f>IF(③リレー情報確認!L8="","",③リレー情報確認!L8)</f>
        <v/>
      </c>
    </row>
    <row r="6" spans="1:13" s="79" customFormat="1" ht="12.6" thickBot="1">
      <c r="B6" s="435"/>
      <c r="C6" s="274" t="s">
        <v>145</v>
      </c>
      <c r="D6" s="440">
        <f>①選手情報入力!F104</f>
        <v>0</v>
      </c>
      <c r="E6" s="441"/>
      <c r="F6" s="286"/>
      <c r="G6" s="437"/>
      <c r="H6" s="289" t="s">
        <v>133</v>
      </c>
      <c r="I6" s="299" t="str">
        <f>IF(③リレー情報確認!R8="","",③リレー情報確認!R8)</f>
        <v/>
      </c>
      <c r="J6" s="293" t="s">
        <v>134</v>
      </c>
      <c r="K6" s="299" t="str">
        <f>IF(③リレー情報確認!X8="","",③リレー情報確認!X8)</f>
        <v/>
      </c>
    </row>
    <row r="7" spans="1:13" s="79" customFormat="1" thickBot="1">
      <c r="B7" s="275"/>
      <c r="C7" s="276" t="s">
        <v>336</v>
      </c>
      <c r="D7" s="430">
        <f>①選手情報入力!F101</f>
        <v>0</v>
      </c>
      <c r="E7" s="431"/>
      <c r="F7" s="286"/>
      <c r="G7" s="432" t="s">
        <v>183</v>
      </c>
      <c r="H7" s="433"/>
      <c r="I7" s="300">
        <f>IF(②団体情報入力!$D$9="",0,②団体情報入力!$D$9)</f>
        <v>0</v>
      </c>
      <c r="J7" s="294" t="s">
        <v>186</v>
      </c>
      <c r="K7" s="302"/>
    </row>
    <row r="8" spans="1:13" s="79" customFormat="1" ht="16.5" customHeight="1">
      <c r="A8" s="251"/>
      <c r="B8" s="252" t="s">
        <v>136</v>
      </c>
      <c r="C8" s="252" t="s">
        <v>137</v>
      </c>
      <c r="D8" s="252" t="s">
        <v>138</v>
      </c>
      <c r="E8" s="277" t="s">
        <v>348</v>
      </c>
      <c r="F8" s="277" t="s">
        <v>41</v>
      </c>
      <c r="G8" s="277" t="s">
        <v>42</v>
      </c>
      <c r="H8" s="277" t="s">
        <v>43</v>
      </c>
      <c r="I8" s="277" t="s">
        <v>44</v>
      </c>
      <c r="J8" s="277" t="s">
        <v>45</v>
      </c>
      <c r="K8" s="277" t="s">
        <v>46</v>
      </c>
      <c r="L8" s="252" t="s">
        <v>139</v>
      </c>
      <c r="M8" s="80" t="s">
        <v>140</v>
      </c>
    </row>
    <row r="9" spans="1:13" s="79" customFormat="1" ht="18" customHeight="1">
      <c r="A9" s="253">
        <v>1</v>
      </c>
      <c r="B9" s="95" t="str">
        <f>IF(①選手情報入力!B11="","",①選手情報入力!B11)</f>
        <v/>
      </c>
      <c r="C9" s="95" t="str">
        <f>IF(①選手情報入力!C11="","",①選手情報入力!C11)</f>
        <v/>
      </c>
      <c r="D9" s="81" t="str">
        <f>IF(①選手情報入力!F11="","",①選手情報入力!F11)</f>
        <v/>
      </c>
      <c r="E9" s="81" t="str">
        <f>IF(①選手情報入力!G11="","",①選手情報入力!G11)</f>
        <v/>
      </c>
      <c r="F9" s="278" t="str">
        <f>IF(①選手情報入力!I11="","",IF(①選手情報入力!H11="",①選手情報入力!I11,①選手情報入力!H11&amp;①選手情報入力!I11))</f>
        <v/>
      </c>
      <c r="G9" s="95" t="str">
        <f>IF(①選手情報入力!J11="","",①選手情報入力!J11)</f>
        <v/>
      </c>
      <c r="H9" s="278" t="str">
        <f>IF(①選手情報入力!L11="","",IF(①選手情報入力!K11="",①選手情報入力!L11,①選手情報入力!K11&amp;①選手情報入力!L11))</f>
        <v/>
      </c>
      <c r="I9" s="95" t="str">
        <f>IF(①選手情報入力!M11="","",①選手情報入力!M11)</f>
        <v/>
      </c>
      <c r="J9" s="278" t="str">
        <f>IF(①選手情報入力!O11="","",IF(①選手情報入力!N11="",①選手情報入力!O11,①選手情報入力!N11&amp;①選手情報入力!O11))</f>
        <v/>
      </c>
      <c r="K9" s="95" t="str">
        <f>IF(①選手情報入力!P11="","",①選手情報入力!P11)</f>
        <v/>
      </c>
      <c r="L9" s="81" t="str">
        <f>IF(①選手情報入力!R11="","",①選手情報入力!R11)</f>
        <v/>
      </c>
      <c r="M9" s="254" t="str">
        <f>IF(①選手情報入力!T11="","",①選手情報入力!T11)</f>
        <v/>
      </c>
    </row>
    <row r="10" spans="1:13" s="79" customFormat="1" ht="18" customHeight="1">
      <c r="A10" s="255">
        <v>2</v>
      </c>
      <c r="B10" s="96" t="str">
        <f>IF(①選手情報入力!B12="","",①選手情報入力!B12)</f>
        <v/>
      </c>
      <c r="C10" s="96" t="str">
        <f>IF(①選手情報入力!C12="","",①選手情報入力!C12)</f>
        <v/>
      </c>
      <c r="D10" s="82" t="str">
        <f>IF(①選手情報入力!F12="","",①選手情報入力!F12)</f>
        <v/>
      </c>
      <c r="E10" s="82" t="str">
        <f>IF(①選手情報入力!G12="","",①選手情報入力!G12)</f>
        <v/>
      </c>
      <c r="F10" s="279" t="str">
        <f>IF(①選手情報入力!I12="","",IF(①選手情報入力!H12="",①選手情報入力!I12,①選手情報入力!H12&amp;①選手情報入力!I12))</f>
        <v/>
      </c>
      <c r="G10" s="96" t="str">
        <f>IF(①選手情報入力!J12="","",①選手情報入力!J12)</f>
        <v/>
      </c>
      <c r="H10" s="279" t="str">
        <f>IF(①選手情報入力!L12="","",IF(①選手情報入力!K12="",①選手情報入力!L12,①選手情報入力!K12&amp;①選手情報入力!L12))</f>
        <v/>
      </c>
      <c r="I10" s="96" t="str">
        <f>IF(①選手情報入力!M12="","",①選手情報入力!M12)</f>
        <v/>
      </c>
      <c r="J10" s="279" t="str">
        <f>IF(①選手情報入力!O12="","",IF(①選手情報入力!N12="",①選手情報入力!O12,①選手情報入力!N12&amp;①選手情報入力!O12))</f>
        <v/>
      </c>
      <c r="K10" s="96" t="str">
        <f>IF(①選手情報入力!P12="","",①選手情報入力!P12)</f>
        <v/>
      </c>
      <c r="L10" s="82" t="str">
        <f>IF(①選手情報入力!R12="","",①選手情報入力!R12)</f>
        <v/>
      </c>
      <c r="M10" s="256" t="str">
        <f>IF(①選手情報入力!T12="","",①選手情報入力!T12)</f>
        <v/>
      </c>
    </row>
    <row r="11" spans="1:13" s="79" customFormat="1" ht="18" customHeight="1">
      <c r="A11" s="255">
        <v>3</v>
      </c>
      <c r="B11" s="96" t="str">
        <f>IF(①選手情報入力!B13="","",①選手情報入力!B13)</f>
        <v/>
      </c>
      <c r="C11" s="96" t="str">
        <f>IF(①選手情報入力!C13="","",①選手情報入力!C13)</f>
        <v/>
      </c>
      <c r="D11" s="82" t="str">
        <f>IF(①選手情報入力!F13="","",①選手情報入力!F13)</f>
        <v/>
      </c>
      <c r="E11" s="82" t="str">
        <f>IF(①選手情報入力!G13="","",①選手情報入力!G13)</f>
        <v/>
      </c>
      <c r="F11" s="279" t="str">
        <f>IF(①選手情報入力!I13="","",IF(①選手情報入力!H13="",①選手情報入力!I13,①選手情報入力!H13&amp;①選手情報入力!I13))</f>
        <v/>
      </c>
      <c r="G11" s="96" t="str">
        <f>IF(①選手情報入力!J13="","",①選手情報入力!J13)</f>
        <v/>
      </c>
      <c r="H11" s="279" t="str">
        <f>IF(①選手情報入力!L13="","",IF(①選手情報入力!K13="",①選手情報入力!L13,①選手情報入力!K13&amp;①選手情報入力!L13))</f>
        <v/>
      </c>
      <c r="I11" s="96" t="str">
        <f>IF(①選手情報入力!M13="","",①選手情報入力!M13)</f>
        <v/>
      </c>
      <c r="J11" s="279" t="str">
        <f>IF(①選手情報入力!O13="","",IF(①選手情報入力!N13="",①選手情報入力!O13,①選手情報入力!N13&amp;①選手情報入力!O13))</f>
        <v/>
      </c>
      <c r="K11" s="96" t="str">
        <f>IF(①選手情報入力!P13="","",①選手情報入力!P13)</f>
        <v/>
      </c>
      <c r="L11" s="82" t="str">
        <f>IF(①選手情報入力!R13="","",①選手情報入力!R13)</f>
        <v/>
      </c>
      <c r="M11" s="256" t="str">
        <f>IF(①選手情報入力!T13="","",①選手情報入力!T13)</f>
        <v/>
      </c>
    </row>
    <row r="12" spans="1:13" s="79" customFormat="1" ht="18" customHeight="1">
      <c r="A12" s="255">
        <v>4</v>
      </c>
      <c r="B12" s="96" t="str">
        <f>IF(①選手情報入力!B14="","",①選手情報入力!B14)</f>
        <v/>
      </c>
      <c r="C12" s="96" t="str">
        <f>IF(①選手情報入力!C14="","",①選手情報入力!C14)</f>
        <v/>
      </c>
      <c r="D12" s="82" t="str">
        <f>IF(①選手情報入力!F14="","",①選手情報入力!F14)</f>
        <v/>
      </c>
      <c r="E12" s="82" t="str">
        <f>IF(①選手情報入力!G14="","",①選手情報入力!G14)</f>
        <v/>
      </c>
      <c r="F12" s="279" t="str">
        <f>IF(①選手情報入力!I14="","",IF(①選手情報入力!H14="",①選手情報入力!I14,①選手情報入力!H14&amp;①選手情報入力!I14))</f>
        <v/>
      </c>
      <c r="G12" s="96" t="str">
        <f>IF(①選手情報入力!J14="","",①選手情報入力!J14)</f>
        <v/>
      </c>
      <c r="H12" s="279" t="str">
        <f>IF(①選手情報入力!L14="","",IF(①選手情報入力!K14="",①選手情報入力!L14,①選手情報入力!K14&amp;①選手情報入力!L14))</f>
        <v/>
      </c>
      <c r="I12" s="96" t="str">
        <f>IF(①選手情報入力!M14="","",①選手情報入力!M14)</f>
        <v/>
      </c>
      <c r="J12" s="279" t="str">
        <f>IF(①選手情報入力!O14="","",IF(①選手情報入力!N14="",①選手情報入力!O14,①選手情報入力!N14&amp;①選手情報入力!O14))</f>
        <v/>
      </c>
      <c r="K12" s="96" t="str">
        <f>IF(①選手情報入力!P14="","",①選手情報入力!P14)</f>
        <v/>
      </c>
      <c r="L12" s="82" t="str">
        <f>IF(①選手情報入力!R14="","",①選手情報入力!R14)</f>
        <v/>
      </c>
      <c r="M12" s="256" t="str">
        <f>IF(①選手情報入力!T14="","",①選手情報入力!T14)</f>
        <v/>
      </c>
    </row>
    <row r="13" spans="1:13" s="79" customFormat="1" ht="18" customHeight="1">
      <c r="A13" s="257">
        <v>5</v>
      </c>
      <c r="B13" s="97" t="str">
        <f>IF(①選手情報入力!B15="","",①選手情報入力!B15)</f>
        <v/>
      </c>
      <c r="C13" s="97" t="str">
        <f>IF(①選手情報入力!C15="","",①選手情報入力!C15)</f>
        <v/>
      </c>
      <c r="D13" s="84" t="str">
        <f>IF(①選手情報入力!F15="","",①選手情報入力!F15)</f>
        <v/>
      </c>
      <c r="E13" s="84" t="str">
        <f>IF(①選手情報入力!G15="","",①選手情報入力!G15)</f>
        <v/>
      </c>
      <c r="F13" s="280" t="str">
        <f>IF(①選手情報入力!I15="","",IF(①選手情報入力!H15="",①選手情報入力!I15,①選手情報入力!H15&amp;①選手情報入力!I15))</f>
        <v/>
      </c>
      <c r="G13" s="97" t="str">
        <f>IF(①選手情報入力!J15="","",①選手情報入力!J15)</f>
        <v/>
      </c>
      <c r="H13" s="280" t="str">
        <f>IF(①選手情報入力!L15="","",IF(①選手情報入力!K15="",①選手情報入力!L15,①選手情報入力!K15&amp;①選手情報入力!L15))</f>
        <v/>
      </c>
      <c r="I13" s="97" t="str">
        <f>IF(①選手情報入力!M15="","",①選手情報入力!M15)</f>
        <v/>
      </c>
      <c r="J13" s="280" t="str">
        <f>IF(①選手情報入力!O15="","",IF(①選手情報入力!N15="",①選手情報入力!O15,①選手情報入力!N15&amp;①選手情報入力!O15))</f>
        <v/>
      </c>
      <c r="K13" s="97" t="str">
        <f>IF(①選手情報入力!P15="","",①選手情報入力!P15)</f>
        <v/>
      </c>
      <c r="L13" s="84" t="str">
        <f>IF(①選手情報入力!R15="","",①選手情報入力!R15)</f>
        <v/>
      </c>
      <c r="M13" s="258" t="str">
        <f>IF(①選手情報入力!T15="","",①選手情報入力!T15)</f>
        <v/>
      </c>
    </row>
    <row r="14" spans="1:13" s="79" customFormat="1" ht="18" customHeight="1">
      <c r="A14" s="253">
        <v>6</v>
      </c>
      <c r="B14" s="95" t="str">
        <f>IF(①選手情報入力!B16="","",①選手情報入力!B16)</f>
        <v/>
      </c>
      <c r="C14" s="95" t="str">
        <f>IF(①選手情報入力!C16="","",①選手情報入力!C16)</f>
        <v/>
      </c>
      <c r="D14" s="81" t="str">
        <f>IF(①選手情報入力!F16="","",①選手情報入力!F16)</f>
        <v/>
      </c>
      <c r="E14" s="81" t="str">
        <f>IF(①選手情報入力!G16="","",①選手情報入力!G16)</f>
        <v/>
      </c>
      <c r="F14" s="278" t="str">
        <f>IF(①選手情報入力!I16="","",IF(①選手情報入力!H16="",①選手情報入力!I16,①選手情報入力!H16&amp;①選手情報入力!I16))</f>
        <v/>
      </c>
      <c r="G14" s="95" t="str">
        <f>IF(①選手情報入力!J16="","",①選手情報入力!J16)</f>
        <v/>
      </c>
      <c r="H14" s="278" t="str">
        <f>IF(①選手情報入力!L16="","",IF(①選手情報入力!K16="",①選手情報入力!L16,①選手情報入力!K16&amp;①選手情報入力!L16))</f>
        <v/>
      </c>
      <c r="I14" s="95" t="str">
        <f>IF(①選手情報入力!M16="","",①選手情報入力!M16)</f>
        <v/>
      </c>
      <c r="J14" s="278" t="str">
        <f>IF(①選手情報入力!O16="","",IF(①選手情報入力!N16="",①選手情報入力!O16,①選手情報入力!N16&amp;①選手情報入力!O16))</f>
        <v/>
      </c>
      <c r="K14" s="95" t="str">
        <f>IF(①選手情報入力!P16="","",①選手情報入力!P16)</f>
        <v/>
      </c>
      <c r="L14" s="81" t="str">
        <f>IF(①選手情報入力!R16="","",①選手情報入力!R16)</f>
        <v/>
      </c>
      <c r="M14" s="254" t="str">
        <f>IF(①選手情報入力!T16="","",①選手情報入力!T16)</f>
        <v/>
      </c>
    </row>
    <row r="15" spans="1:13" s="79" customFormat="1" ht="18" customHeight="1">
      <c r="A15" s="255">
        <v>7</v>
      </c>
      <c r="B15" s="96" t="str">
        <f>IF(①選手情報入力!B17="","",①選手情報入力!B17)</f>
        <v/>
      </c>
      <c r="C15" s="96" t="str">
        <f>IF(①選手情報入力!C17="","",①選手情報入力!C17)</f>
        <v/>
      </c>
      <c r="D15" s="82" t="str">
        <f>IF(①選手情報入力!F17="","",①選手情報入力!F17)</f>
        <v/>
      </c>
      <c r="E15" s="82" t="str">
        <f>IF(①選手情報入力!G17="","",①選手情報入力!G17)</f>
        <v/>
      </c>
      <c r="F15" s="279" t="str">
        <f>IF(①選手情報入力!I17="","",IF(①選手情報入力!H17="",①選手情報入力!I17,①選手情報入力!H17&amp;①選手情報入力!I17))</f>
        <v/>
      </c>
      <c r="G15" s="96" t="str">
        <f>IF(①選手情報入力!J17="","",①選手情報入力!J17)</f>
        <v/>
      </c>
      <c r="H15" s="279" t="str">
        <f>IF(①選手情報入力!L17="","",IF(①選手情報入力!K17="",①選手情報入力!L17,①選手情報入力!K17&amp;①選手情報入力!L17))</f>
        <v/>
      </c>
      <c r="I15" s="96" t="str">
        <f>IF(①選手情報入力!M17="","",①選手情報入力!M17)</f>
        <v/>
      </c>
      <c r="J15" s="279" t="str">
        <f>IF(①選手情報入力!O17="","",IF(①選手情報入力!N17="",①選手情報入力!O17,①選手情報入力!N17&amp;①選手情報入力!O17))</f>
        <v/>
      </c>
      <c r="K15" s="96" t="str">
        <f>IF(①選手情報入力!P17="","",①選手情報入力!P17)</f>
        <v/>
      </c>
      <c r="L15" s="82" t="str">
        <f>IF(①選手情報入力!R17="","",①選手情報入力!R17)</f>
        <v/>
      </c>
      <c r="M15" s="256" t="str">
        <f>IF(①選手情報入力!T17="","",①選手情報入力!T17)</f>
        <v/>
      </c>
    </row>
    <row r="16" spans="1:13" s="79" customFormat="1" ht="18" customHeight="1">
      <c r="A16" s="255">
        <v>8</v>
      </c>
      <c r="B16" s="96" t="str">
        <f>IF(①選手情報入力!B18="","",①選手情報入力!B18)</f>
        <v/>
      </c>
      <c r="C16" s="96" t="str">
        <f>IF(①選手情報入力!C18="","",①選手情報入力!C18)</f>
        <v/>
      </c>
      <c r="D16" s="82" t="str">
        <f>IF(①選手情報入力!F18="","",①選手情報入力!F18)</f>
        <v/>
      </c>
      <c r="E16" s="82" t="str">
        <f>IF(①選手情報入力!G18="","",①選手情報入力!G18)</f>
        <v/>
      </c>
      <c r="F16" s="279" t="str">
        <f>IF(①選手情報入力!I18="","",IF(①選手情報入力!H18="",①選手情報入力!I18,①選手情報入力!H18&amp;①選手情報入力!I18))</f>
        <v/>
      </c>
      <c r="G16" s="96" t="str">
        <f>IF(①選手情報入力!J18="","",①選手情報入力!J18)</f>
        <v/>
      </c>
      <c r="H16" s="279" t="str">
        <f>IF(①選手情報入力!L18="","",IF(①選手情報入力!K18="",①選手情報入力!L18,①選手情報入力!K18&amp;①選手情報入力!L18))</f>
        <v/>
      </c>
      <c r="I16" s="96" t="str">
        <f>IF(①選手情報入力!M18="","",①選手情報入力!M18)</f>
        <v/>
      </c>
      <c r="J16" s="279" t="str">
        <f>IF(①選手情報入力!O18="","",IF(①選手情報入力!N18="",①選手情報入力!O18,①選手情報入力!N18&amp;①選手情報入力!O18))</f>
        <v/>
      </c>
      <c r="K16" s="96" t="str">
        <f>IF(①選手情報入力!P18="","",①選手情報入力!P18)</f>
        <v/>
      </c>
      <c r="L16" s="82" t="str">
        <f>IF(①選手情報入力!R18="","",①選手情報入力!R18)</f>
        <v/>
      </c>
      <c r="M16" s="256" t="str">
        <f>IF(①選手情報入力!T18="","",①選手情報入力!T18)</f>
        <v/>
      </c>
    </row>
    <row r="17" spans="1:13" s="79" customFormat="1" ht="18" customHeight="1">
      <c r="A17" s="255">
        <v>9</v>
      </c>
      <c r="B17" s="96" t="str">
        <f>IF(①選手情報入力!B19="","",①選手情報入力!B19)</f>
        <v/>
      </c>
      <c r="C17" s="96" t="str">
        <f>IF(①選手情報入力!C19="","",①選手情報入力!C19)</f>
        <v/>
      </c>
      <c r="D17" s="82" t="str">
        <f>IF(①選手情報入力!F19="","",①選手情報入力!F19)</f>
        <v/>
      </c>
      <c r="E17" s="82" t="str">
        <f>IF(①選手情報入力!G19="","",①選手情報入力!G19)</f>
        <v/>
      </c>
      <c r="F17" s="279" t="str">
        <f>IF(①選手情報入力!I19="","",IF(①選手情報入力!H19="",①選手情報入力!I19,①選手情報入力!H19&amp;①選手情報入力!I19))</f>
        <v/>
      </c>
      <c r="G17" s="96" t="str">
        <f>IF(①選手情報入力!J19="","",①選手情報入力!J19)</f>
        <v/>
      </c>
      <c r="H17" s="279" t="str">
        <f>IF(①選手情報入力!L19="","",IF(①選手情報入力!K19="",①選手情報入力!L19,①選手情報入力!K19&amp;①選手情報入力!L19))</f>
        <v/>
      </c>
      <c r="I17" s="96" t="str">
        <f>IF(①選手情報入力!M19="","",①選手情報入力!M19)</f>
        <v/>
      </c>
      <c r="J17" s="279" t="str">
        <f>IF(①選手情報入力!O19="","",IF(①選手情報入力!N19="",①選手情報入力!O19,①選手情報入力!N19&amp;①選手情報入力!O19))</f>
        <v/>
      </c>
      <c r="K17" s="96" t="str">
        <f>IF(①選手情報入力!P19="","",①選手情報入力!P19)</f>
        <v/>
      </c>
      <c r="L17" s="82" t="str">
        <f>IF(①選手情報入力!R19="","",①選手情報入力!R19)</f>
        <v/>
      </c>
      <c r="M17" s="256" t="str">
        <f>IF(①選手情報入力!T19="","",①選手情報入力!T19)</f>
        <v/>
      </c>
    </row>
    <row r="18" spans="1:13" s="79" customFormat="1" ht="18" customHeight="1">
      <c r="A18" s="259">
        <v>10</v>
      </c>
      <c r="B18" s="98" t="str">
        <f>IF(①選手情報入力!B20="","",①選手情報入力!B20)</f>
        <v/>
      </c>
      <c r="C18" s="98" t="str">
        <f>IF(①選手情報入力!C20="","",①選手情報入力!C20)</f>
        <v/>
      </c>
      <c r="D18" s="83" t="str">
        <f>IF(①選手情報入力!F20="","",①選手情報入力!F20)</f>
        <v/>
      </c>
      <c r="E18" s="83" t="str">
        <f>IF(①選手情報入力!G20="","",①選手情報入力!G20)</f>
        <v/>
      </c>
      <c r="F18" s="281" t="str">
        <f>IF(①選手情報入力!I20="","",IF(①選手情報入力!H20="",①選手情報入力!I20,①選手情報入力!H20&amp;①選手情報入力!I20))</f>
        <v/>
      </c>
      <c r="G18" s="98" t="str">
        <f>IF(①選手情報入力!J20="","",①選手情報入力!J20)</f>
        <v/>
      </c>
      <c r="H18" s="281" t="str">
        <f>IF(①選手情報入力!L20="","",IF(①選手情報入力!K20="",①選手情報入力!L20,①選手情報入力!K20&amp;①選手情報入力!L20))</f>
        <v/>
      </c>
      <c r="I18" s="98" t="str">
        <f>IF(①選手情報入力!M20="","",①選手情報入力!M20)</f>
        <v/>
      </c>
      <c r="J18" s="281" t="str">
        <f>IF(①選手情報入力!O20="","",IF(①選手情報入力!N20="",①選手情報入力!O20,①選手情報入力!N20&amp;①選手情報入力!O20))</f>
        <v/>
      </c>
      <c r="K18" s="98" t="str">
        <f>IF(①選手情報入力!P20="","",①選手情報入力!P20)</f>
        <v/>
      </c>
      <c r="L18" s="83" t="str">
        <f>IF(①選手情報入力!R20="","",①選手情報入力!R20)</f>
        <v/>
      </c>
      <c r="M18" s="260" t="str">
        <f>IF(①選手情報入力!T20="","",①選手情報入力!T20)</f>
        <v/>
      </c>
    </row>
    <row r="19" spans="1:13" s="79" customFormat="1" ht="18" customHeight="1">
      <c r="A19" s="261">
        <v>11</v>
      </c>
      <c r="B19" s="99" t="str">
        <f>IF(①選手情報入力!B21="","",①選手情報入力!B21)</f>
        <v/>
      </c>
      <c r="C19" s="99" t="str">
        <f>IF(①選手情報入力!C21="","",①選手情報入力!C21)</f>
        <v/>
      </c>
      <c r="D19" s="85" t="str">
        <f>IF(①選手情報入力!F21="","",①選手情報入力!F21)</f>
        <v/>
      </c>
      <c r="E19" s="85" t="str">
        <f>IF(①選手情報入力!G21="","",①選手情報入力!G21)</f>
        <v/>
      </c>
      <c r="F19" s="282" t="str">
        <f>IF(①選手情報入力!I21="","",IF(①選手情報入力!H21="",①選手情報入力!I21,①選手情報入力!H21&amp;①選手情報入力!I21))</f>
        <v/>
      </c>
      <c r="G19" s="99" t="str">
        <f>IF(①選手情報入力!J21="","",①選手情報入力!J21)</f>
        <v/>
      </c>
      <c r="H19" s="282" t="str">
        <f>IF(①選手情報入力!L21="","",IF(①選手情報入力!K21="",①選手情報入力!L21,①選手情報入力!K21&amp;①選手情報入力!L21))</f>
        <v/>
      </c>
      <c r="I19" s="99" t="str">
        <f>IF(①選手情報入力!M21="","",①選手情報入力!M21)</f>
        <v/>
      </c>
      <c r="J19" s="282" t="str">
        <f>IF(①選手情報入力!O21="","",IF(①選手情報入力!N21="",①選手情報入力!O21,①選手情報入力!N21&amp;①選手情報入力!O21))</f>
        <v/>
      </c>
      <c r="K19" s="99" t="str">
        <f>IF(①選手情報入力!P21="","",①選手情報入力!P21)</f>
        <v/>
      </c>
      <c r="L19" s="85" t="str">
        <f>IF(①選手情報入力!R21="","",①選手情報入力!R21)</f>
        <v/>
      </c>
      <c r="M19" s="262" t="str">
        <f>IF(①選手情報入力!T21="","",①選手情報入力!T21)</f>
        <v/>
      </c>
    </row>
    <row r="20" spans="1:13" s="79" customFormat="1" ht="18" customHeight="1">
      <c r="A20" s="255">
        <v>12</v>
      </c>
      <c r="B20" s="96" t="str">
        <f>IF(①選手情報入力!B22="","",①選手情報入力!B22)</f>
        <v/>
      </c>
      <c r="C20" s="96" t="str">
        <f>IF(①選手情報入力!C22="","",①選手情報入力!C22)</f>
        <v/>
      </c>
      <c r="D20" s="82" t="str">
        <f>IF(①選手情報入力!F22="","",①選手情報入力!F22)</f>
        <v/>
      </c>
      <c r="E20" s="82" t="str">
        <f>IF(①選手情報入力!G22="","",①選手情報入力!G22)</f>
        <v/>
      </c>
      <c r="F20" s="279" t="str">
        <f>IF(①選手情報入力!I22="","",IF(①選手情報入力!H22="",①選手情報入力!I22,①選手情報入力!H22&amp;①選手情報入力!I22))</f>
        <v/>
      </c>
      <c r="G20" s="96" t="str">
        <f>IF(①選手情報入力!J22="","",①選手情報入力!J22)</f>
        <v/>
      </c>
      <c r="H20" s="279" t="str">
        <f>IF(①選手情報入力!L22="","",IF(①選手情報入力!K22="",①選手情報入力!L22,①選手情報入力!K22&amp;①選手情報入力!L22))</f>
        <v/>
      </c>
      <c r="I20" s="96" t="str">
        <f>IF(①選手情報入力!M22="","",①選手情報入力!M22)</f>
        <v/>
      </c>
      <c r="J20" s="279" t="str">
        <f>IF(①選手情報入力!O22="","",IF(①選手情報入力!N22="",①選手情報入力!O22,①選手情報入力!N22&amp;①選手情報入力!O22))</f>
        <v/>
      </c>
      <c r="K20" s="96" t="str">
        <f>IF(①選手情報入力!P22="","",①選手情報入力!P22)</f>
        <v/>
      </c>
      <c r="L20" s="82" t="str">
        <f>IF(①選手情報入力!R22="","",①選手情報入力!R22)</f>
        <v/>
      </c>
      <c r="M20" s="256" t="str">
        <f>IF(①選手情報入力!T22="","",①選手情報入力!T22)</f>
        <v/>
      </c>
    </row>
    <row r="21" spans="1:13" s="79" customFormat="1" ht="18" customHeight="1">
      <c r="A21" s="255">
        <v>13</v>
      </c>
      <c r="B21" s="96" t="str">
        <f>IF(①選手情報入力!B23="","",①選手情報入力!B23)</f>
        <v/>
      </c>
      <c r="C21" s="96" t="str">
        <f>IF(①選手情報入力!C23="","",①選手情報入力!C23)</f>
        <v/>
      </c>
      <c r="D21" s="82" t="str">
        <f>IF(①選手情報入力!F23="","",①選手情報入力!F23)</f>
        <v/>
      </c>
      <c r="E21" s="82" t="str">
        <f>IF(①選手情報入力!G23="","",①選手情報入力!G23)</f>
        <v/>
      </c>
      <c r="F21" s="279" t="str">
        <f>IF(①選手情報入力!I23="","",IF(①選手情報入力!H23="",①選手情報入力!I23,①選手情報入力!H23&amp;①選手情報入力!I23))</f>
        <v/>
      </c>
      <c r="G21" s="96" t="str">
        <f>IF(①選手情報入力!J23="","",①選手情報入力!J23)</f>
        <v/>
      </c>
      <c r="H21" s="279" t="str">
        <f>IF(①選手情報入力!L23="","",IF(①選手情報入力!K23="",①選手情報入力!L23,①選手情報入力!K23&amp;①選手情報入力!L23))</f>
        <v/>
      </c>
      <c r="I21" s="96" t="str">
        <f>IF(①選手情報入力!M23="","",①選手情報入力!M23)</f>
        <v/>
      </c>
      <c r="J21" s="279" t="str">
        <f>IF(①選手情報入力!O23="","",IF(①選手情報入力!N23="",①選手情報入力!O23,①選手情報入力!N23&amp;①選手情報入力!O23))</f>
        <v/>
      </c>
      <c r="K21" s="96" t="str">
        <f>IF(①選手情報入力!P23="","",①選手情報入力!P23)</f>
        <v/>
      </c>
      <c r="L21" s="82" t="str">
        <f>IF(①選手情報入力!R23="","",①選手情報入力!R23)</f>
        <v/>
      </c>
      <c r="M21" s="256" t="str">
        <f>IF(①選手情報入力!T23="","",①選手情報入力!T23)</f>
        <v/>
      </c>
    </row>
    <row r="22" spans="1:13" s="79" customFormat="1" ht="18" customHeight="1">
      <c r="A22" s="255">
        <v>14</v>
      </c>
      <c r="B22" s="96" t="str">
        <f>IF(①選手情報入力!B24="","",①選手情報入力!B24)</f>
        <v/>
      </c>
      <c r="C22" s="96" t="str">
        <f>IF(①選手情報入力!C24="","",①選手情報入力!C24)</f>
        <v/>
      </c>
      <c r="D22" s="82" t="str">
        <f>IF(①選手情報入力!F24="","",①選手情報入力!F24)</f>
        <v/>
      </c>
      <c r="E22" s="82" t="str">
        <f>IF(①選手情報入力!G24="","",①選手情報入力!G24)</f>
        <v/>
      </c>
      <c r="F22" s="279" t="str">
        <f>IF(①選手情報入力!I24="","",IF(①選手情報入力!H24="",①選手情報入力!I24,①選手情報入力!H24&amp;①選手情報入力!I24))</f>
        <v/>
      </c>
      <c r="G22" s="96" t="str">
        <f>IF(①選手情報入力!J24="","",①選手情報入力!J24)</f>
        <v/>
      </c>
      <c r="H22" s="279" t="str">
        <f>IF(①選手情報入力!L24="","",IF(①選手情報入力!K24="",①選手情報入力!L24,①選手情報入力!K24&amp;①選手情報入力!L24))</f>
        <v/>
      </c>
      <c r="I22" s="96" t="str">
        <f>IF(①選手情報入力!M24="","",①選手情報入力!M24)</f>
        <v/>
      </c>
      <c r="J22" s="279" t="str">
        <f>IF(①選手情報入力!O24="","",IF(①選手情報入力!N24="",①選手情報入力!O24,①選手情報入力!N24&amp;①選手情報入力!O24))</f>
        <v/>
      </c>
      <c r="K22" s="96" t="str">
        <f>IF(①選手情報入力!P24="","",①選手情報入力!P24)</f>
        <v/>
      </c>
      <c r="L22" s="82" t="str">
        <f>IF(①選手情報入力!R24="","",①選手情報入力!R24)</f>
        <v/>
      </c>
      <c r="M22" s="256" t="str">
        <f>IF(①選手情報入力!T24="","",①選手情報入力!T24)</f>
        <v/>
      </c>
    </row>
    <row r="23" spans="1:13" s="79" customFormat="1" ht="18" customHeight="1">
      <c r="A23" s="257">
        <v>15</v>
      </c>
      <c r="B23" s="97" t="str">
        <f>IF(①選手情報入力!B25="","",①選手情報入力!B25)</f>
        <v/>
      </c>
      <c r="C23" s="97" t="str">
        <f>IF(①選手情報入力!C25="","",①選手情報入力!C25)</f>
        <v/>
      </c>
      <c r="D23" s="84" t="str">
        <f>IF(①選手情報入力!F25="","",①選手情報入力!F25)</f>
        <v/>
      </c>
      <c r="E23" s="84" t="str">
        <f>IF(①選手情報入力!G25="","",①選手情報入力!G25)</f>
        <v/>
      </c>
      <c r="F23" s="280" t="str">
        <f>IF(①選手情報入力!I25="","",IF(①選手情報入力!H25="",①選手情報入力!I25,①選手情報入力!H25&amp;①選手情報入力!I25))</f>
        <v/>
      </c>
      <c r="G23" s="97" t="str">
        <f>IF(①選手情報入力!J25="","",①選手情報入力!J25)</f>
        <v/>
      </c>
      <c r="H23" s="280" t="str">
        <f>IF(①選手情報入力!L25="","",IF(①選手情報入力!K25="",①選手情報入力!L25,①選手情報入力!K25&amp;①選手情報入力!L25))</f>
        <v/>
      </c>
      <c r="I23" s="97" t="str">
        <f>IF(①選手情報入力!M25="","",①選手情報入力!M25)</f>
        <v/>
      </c>
      <c r="J23" s="280" t="str">
        <f>IF(①選手情報入力!O25="","",IF(①選手情報入力!N25="",①選手情報入力!O25,①選手情報入力!N25&amp;①選手情報入力!O25))</f>
        <v/>
      </c>
      <c r="K23" s="97" t="str">
        <f>IF(①選手情報入力!P25="","",①選手情報入力!P25)</f>
        <v/>
      </c>
      <c r="L23" s="84" t="str">
        <f>IF(①選手情報入力!R25="","",①選手情報入力!R25)</f>
        <v/>
      </c>
      <c r="M23" s="258" t="str">
        <f>IF(①選手情報入力!T25="","",①選手情報入力!T25)</f>
        <v/>
      </c>
    </row>
    <row r="24" spans="1:13" s="79" customFormat="1" ht="18" customHeight="1">
      <c r="A24" s="253">
        <v>16</v>
      </c>
      <c r="B24" s="95" t="str">
        <f>IF(①選手情報入力!B26="","",①選手情報入力!B26)</f>
        <v/>
      </c>
      <c r="C24" s="95" t="str">
        <f>IF(①選手情報入力!C26="","",①選手情報入力!C26)</f>
        <v/>
      </c>
      <c r="D24" s="81" t="str">
        <f>IF(①選手情報入力!F26="","",①選手情報入力!F26)</f>
        <v/>
      </c>
      <c r="E24" s="81" t="str">
        <f>IF(①選手情報入力!G26="","",①選手情報入力!G26)</f>
        <v/>
      </c>
      <c r="F24" s="278" t="str">
        <f>IF(①選手情報入力!I26="","",IF(①選手情報入力!H26="",①選手情報入力!I26,①選手情報入力!H26&amp;①選手情報入力!I26))</f>
        <v/>
      </c>
      <c r="G24" s="95" t="str">
        <f>IF(①選手情報入力!J26="","",①選手情報入力!J26)</f>
        <v/>
      </c>
      <c r="H24" s="278" t="str">
        <f>IF(①選手情報入力!L26="","",IF(①選手情報入力!K26="",①選手情報入力!L26,①選手情報入力!K26&amp;①選手情報入力!L26))</f>
        <v/>
      </c>
      <c r="I24" s="95" t="str">
        <f>IF(①選手情報入力!M26="","",①選手情報入力!M26)</f>
        <v/>
      </c>
      <c r="J24" s="278" t="str">
        <f>IF(①選手情報入力!O26="","",IF(①選手情報入力!N26="",①選手情報入力!O26,①選手情報入力!N26&amp;①選手情報入力!O26))</f>
        <v/>
      </c>
      <c r="K24" s="95" t="str">
        <f>IF(①選手情報入力!P26="","",①選手情報入力!P26)</f>
        <v/>
      </c>
      <c r="L24" s="81" t="str">
        <f>IF(①選手情報入力!R26="","",①選手情報入力!R26)</f>
        <v/>
      </c>
      <c r="M24" s="254" t="str">
        <f>IF(①選手情報入力!T26="","",①選手情報入力!T26)</f>
        <v/>
      </c>
    </row>
    <row r="25" spans="1:13" s="79" customFormat="1" ht="18" customHeight="1">
      <c r="A25" s="255">
        <v>17</v>
      </c>
      <c r="B25" s="96" t="str">
        <f>IF(①選手情報入力!B27="","",①選手情報入力!B27)</f>
        <v/>
      </c>
      <c r="C25" s="96" t="str">
        <f>IF(①選手情報入力!C27="","",①選手情報入力!C27)</f>
        <v/>
      </c>
      <c r="D25" s="82" t="str">
        <f>IF(①選手情報入力!F27="","",①選手情報入力!F27)</f>
        <v/>
      </c>
      <c r="E25" s="82" t="str">
        <f>IF(①選手情報入力!G27="","",①選手情報入力!G27)</f>
        <v/>
      </c>
      <c r="F25" s="279" t="str">
        <f>IF(①選手情報入力!I27="","",IF(①選手情報入力!H27="",①選手情報入力!I27,①選手情報入力!H27&amp;①選手情報入力!I27))</f>
        <v/>
      </c>
      <c r="G25" s="96" t="str">
        <f>IF(①選手情報入力!J27="","",①選手情報入力!J27)</f>
        <v/>
      </c>
      <c r="H25" s="279" t="str">
        <f>IF(①選手情報入力!L27="","",IF(①選手情報入力!K27="",①選手情報入力!L27,①選手情報入力!K27&amp;①選手情報入力!L27))</f>
        <v/>
      </c>
      <c r="I25" s="96" t="str">
        <f>IF(①選手情報入力!M27="","",①選手情報入力!M27)</f>
        <v/>
      </c>
      <c r="J25" s="279" t="str">
        <f>IF(①選手情報入力!O27="","",IF(①選手情報入力!N27="",①選手情報入力!O27,①選手情報入力!N27&amp;①選手情報入力!O27))</f>
        <v/>
      </c>
      <c r="K25" s="96" t="str">
        <f>IF(①選手情報入力!P27="","",①選手情報入力!P27)</f>
        <v/>
      </c>
      <c r="L25" s="82" t="str">
        <f>IF(①選手情報入力!R27="","",①選手情報入力!R27)</f>
        <v/>
      </c>
      <c r="M25" s="256" t="str">
        <f>IF(①選手情報入力!T27="","",①選手情報入力!T27)</f>
        <v/>
      </c>
    </row>
    <row r="26" spans="1:13" s="79" customFormat="1" ht="18" customHeight="1">
      <c r="A26" s="255">
        <v>18</v>
      </c>
      <c r="B26" s="96" t="str">
        <f>IF(①選手情報入力!B28="","",①選手情報入力!B28)</f>
        <v/>
      </c>
      <c r="C26" s="96" t="str">
        <f>IF(①選手情報入力!C28="","",①選手情報入力!C28)</f>
        <v/>
      </c>
      <c r="D26" s="82" t="str">
        <f>IF(①選手情報入力!F28="","",①選手情報入力!F28)</f>
        <v/>
      </c>
      <c r="E26" s="82" t="str">
        <f>IF(①選手情報入力!G28="","",①選手情報入力!G28)</f>
        <v/>
      </c>
      <c r="F26" s="279" t="str">
        <f>IF(①選手情報入力!I28="","",IF(①選手情報入力!H28="",①選手情報入力!I28,①選手情報入力!H28&amp;①選手情報入力!I28))</f>
        <v/>
      </c>
      <c r="G26" s="96" t="str">
        <f>IF(①選手情報入力!J28="","",①選手情報入力!J28)</f>
        <v/>
      </c>
      <c r="H26" s="279" t="str">
        <f>IF(①選手情報入力!L28="","",IF(①選手情報入力!K28="",①選手情報入力!L28,①選手情報入力!K28&amp;①選手情報入力!L28))</f>
        <v/>
      </c>
      <c r="I26" s="96" t="str">
        <f>IF(①選手情報入力!M28="","",①選手情報入力!M28)</f>
        <v/>
      </c>
      <c r="J26" s="279" t="str">
        <f>IF(①選手情報入力!O28="","",IF(①選手情報入力!N28="",①選手情報入力!O28,①選手情報入力!N28&amp;①選手情報入力!O28))</f>
        <v/>
      </c>
      <c r="K26" s="96" t="str">
        <f>IF(①選手情報入力!P28="","",①選手情報入力!P28)</f>
        <v/>
      </c>
      <c r="L26" s="82" t="str">
        <f>IF(①選手情報入力!R28="","",①選手情報入力!R28)</f>
        <v/>
      </c>
      <c r="M26" s="256" t="str">
        <f>IF(①選手情報入力!T28="","",①選手情報入力!T28)</f>
        <v/>
      </c>
    </row>
    <row r="27" spans="1:13" s="79" customFormat="1" ht="18" customHeight="1">
      <c r="A27" s="255">
        <v>19</v>
      </c>
      <c r="B27" s="96" t="str">
        <f>IF(①選手情報入力!B29="","",①選手情報入力!B29)</f>
        <v/>
      </c>
      <c r="C27" s="96" t="str">
        <f>IF(①選手情報入力!C29="","",①選手情報入力!C29)</f>
        <v/>
      </c>
      <c r="D27" s="82" t="str">
        <f>IF(①選手情報入力!F29="","",①選手情報入力!F29)</f>
        <v/>
      </c>
      <c r="E27" s="82" t="str">
        <f>IF(①選手情報入力!G29="","",①選手情報入力!G29)</f>
        <v/>
      </c>
      <c r="F27" s="279" t="str">
        <f>IF(①選手情報入力!I29="","",IF(①選手情報入力!H29="",①選手情報入力!I29,①選手情報入力!H29&amp;①選手情報入力!I29))</f>
        <v/>
      </c>
      <c r="G27" s="96" t="str">
        <f>IF(①選手情報入力!J29="","",①選手情報入力!J29)</f>
        <v/>
      </c>
      <c r="H27" s="279" t="str">
        <f>IF(①選手情報入力!L29="","",IF(①選手情報入力!K29="",①選手情報入力!L29,①選手情報入力!K29&amp;①選手情報入力!L29))</f>
        <v/>
      </c>
      <c r="I27" s="96" t="str">
        <f>IF(①選手情報入力!M29="","",①選手情報入力!M29)</f>
        <v/>
      </c>
      <c r="J27" s="279" t="str">
        <f>IF(①選手情報入力!O29="","",IF(①選手情報入力!N29="",①選手情報入力!O29,①選手情報入力!N29&amp;①選手情報入力!O29))</f>
        <v/>
      </c>
      <c r="K27" s="96" t="str">
        <f>IF(①選手情報入力!P29="","",①選手情報入力!P29)</f>
        <v/>
      </c>
      <c r="L27" s="82" t="str">
        <f>IF(①選手情報入力!R29="","",①選手情報入力!R29)</f>
        <v/>
      </c>
      <c r="M27" s="256" t="str">
        <f>IF(①選手情報入力!T29="","",①選手情報入力!T29)</f>
        <v/>
      </c>
    </row>
    <row r="28" spans="1:13" s="79" customFormat="1" ht="18" customHeight="1">
      <c r="A28" s="259">
        <v>20</v>
      </c>
      <c r="B28" s="98" t="str">
        <f>IF(①選手情報入力!B30="","",①選手情報入力!B30)</f>
        <v/>
      </c>
      <c r="C28" s="98" t="str">
        <f>IF(①選手情報入力!C30="","",①選手情報入力!C30)</f>
        <v/>
      </c>
      <c r="D28" s="83" t="str">
        <f>IF(①選手情報入力!F30="","",①選手情報入力!F30)</f>
        <v/>
      </c>
      <c r="E28" s="83" t="str">
        <f>IF(①選手情報入力!G30="","",①選手情報入力!G30)</f>
        <v/>
      </c>
      <c r="F28" s="281" t="str">
        <f>IF(①選手情報入力!I30="","",IF(①選手情報入力!H30="",①選手情報入力!I30,①選手情報入力!H30&amp;①選手情報入力!I30))</f>
        <v/>
      </c>
      <c r="G28" s="98" t="str">
        <f>IF(①選手情報入力!J30="","",①選手情報入力!J30)</f>
        <v/>
      </c>
      <c r="H28" s="281" t="str">
        <f>IF(①選手情報入力!L30="","",IF(①選手情報入力!K30="",①選手情報入力!L30,①選手情報入力!K30&amp;①選手情報入力!L30))</f>
        <v/>
      </c>
      <c r="I28" s="98" t="str">
        <f>IF(①選手情報入力!M30="","",①選手情報入力!M30)</f>
        <v/>
      </c>
      <c r="J28" s="281" t="str">
        <f>IF(①選手情報入力!O30="","",IF(①選手情報入力!N30="",①選手情報入力!O30,①選手情報入力!N30&amp;①選手情報入力!O30))</f>
        <v/>
      </c>
      <c r="K28" s="98" t="str">
        <f>IF(①選手情報入力!P30="","",①選手情報入力!P30)</f>
        <v/>
      </c>
      <c r="L28" s="83" t="str">
        <f>IF(①選手情報入力!R30="","",①選手情報入力!R30)</f>
        <v/>
      </c>
      <c r="M28" s="260" t="str">
        <f>IF(①選手情報入力!T30="","",①選手情報入力!T30)</f>
        <v/>
      </c>
    </row>
    <row r="29" spans="1:13" s="79" customFormat="1" ht="18" customHeight="1">
      <c r="A29" s="261">
        <v>21</v>
      </c>
      <c r="B29" s="99" t="str">
        <f>IF(①選手情報入力!B31="","",①選手情報入力!B31)</f>
        <v/>
      </c>
      <c r="C29" s="99" t="str">
        <f>IF(①選手情報入力!C31="","",①選手情報入力!C31)</f>
        <v/>
      </c>
      <c r="D29" s="85" t="str">
        <f>IF(①選手情報入力!F31="","",①選手情報入力!F31)</f>
        <v/>
      </c>
      <c r="E29" s="85" t="str">
        <f>IF(①選手情報入力!G31="","",①選手情報入力!G31)</f>
        <v/>
      </c>
      <c r="F29" s="282" t="str">
        <f>IF(①選手情報入力!I31="","",IF(①選手情報入力!H31="",①選手情報入力!I31,①選手情報入力!H31&amp;①選手情報入力!I31))</f>
        <v/>
      </c>
      <c r="G29" s="99" t="str">
        <f>IF(①選手情報入力!J31="","",①選手情報入力!J31)</f>
        <v/>
      </c>
      <c r="H29" s="282" t="str">
        <f>IF(①選手情報入力!L31="","",IF(①選手情報入力!K31="",①選手情報入力!L31,①選手情報入力!K31&amp;①選手情報入力!L31))</f>
        <v/>
      </c>
      <c r="I29" s="99" t="str">
        <f>IF(①選手情報入力!M31="","",①選手情報入力!M31)</f>
        <v/>
      </c>
      <c r="J29" s="282" t="str">
        <f>IF(①選手情報入力!O31="","",IF(①選手情報入力!N31="",①選手情報入力!O31,①選手情報入力!N31&amp;①選手情報入力!O31))</f>
        <v/>
      </c>
      <c r="K29" s="99" t="str">
        <f>IF(①選手情報入力!P31="","",①選手情報入力!P31)</f>
        <v/>
      </c>
      <c r="L29" s="85" t="str">
        <f>IF(①選手情報入力!R31="","",①選手情報入力!R31)</f>
        <v/>
      </c>
      <c r="M29" s="262" t="str">
        <f>IF(①選手情報入力!T31="","",①選手情報入力!T31)</f>
        <v/>
      </c>
    </row>
    <row r="30" spans="1:13" s="79" customFormat="1" ht="18" customHeight="1">
      <c r="A30" s="255">
        <v>22</v>
      </c>
      <c r="B30" s="96" t="str">
        <f>IF(①選手情報入力!B32="","",①選手情報入力!B32)</f>
        <v/>
      </c>
      <c r="C30" s="96" t="str">
        <f>IF(①選手情報入力!C32="","",①選手情報入力!C32)</f>
        <v/>
      </c>
      <c r="D30" s="82" t="str">
        <f>IF(①選手情報入力!F32="","",①選手情報入力!F32)</f>
        <v/>
      </c>
      <c r="E30" s="82" t="str">
        <f>IF(①選手情報入力!G32="","",①選手情報入力!G32)</f>
        <v/>
      </c>
      <c r="F30" s="279" t="str">
        <f>IF(①選手情報入力!I32="","",IF(①選手情報入力!H32="",①選手情報入力!I32,①選手情報入力!H32&amp;①選手情報入力!I32))</f>
        <v/>
      </c>
      <c r="G30" s="96" t="str">
        <f>IF(①選手情報入力!J32="","",①選手情報入力!J32)</f>
        <v/>
      </c>
      <c r="H30" s="279" t="str">
        <f>IF(①選手情報入力!L32="","",IF(①選手情報入力!K32="",①選手情報入力!L32,①選手情報入力!K32&amp;①選手情報入力!L32))</f>
        <v/>
      </c>
      <c r="I30" s="96" t="str">
        <f>IF(①選手情報入力!M32="","",①選手情報入力!M32)</f>
        <v/>
      </c>
      <c r="J30" s="279" t="str">
        <f>IF(①選手情報入力!O32="","",IF(①選手情報入力!N32="",①選手情報入力!O32,①選手情報入力!N32&amp;①選手情報入力!O32))</f>
        <v/>
      </c>
      <c r="K30" s="96" t="str">
        <f>IF(①選手情報入力!P32="","",①選手情報入力!P32)</f>
        <v/>
      </c>
      <c r="L30" s="82" t="str">
        <f>IF(①選手情報入力!R32="","",①選手情報入力!R32)</f>
        <v/>
      </c>
      <c r="M30" s="256" t="str">
        <f>IF(①選手情報入力!T32="","",①選手情報入力!T32)</f>
        <v/>
      </c>
    </row>
    <row r="31" spans="1:13" s="79" customFormat="1" ht="18" customHeight="1">
      <c r="A31" s="255">
        <v>23</v>
      </c>
      <c r="B31" s="96" t="str">
        <f>IF(①選手情報入力!B33="","",①選手情報入力!B33)</f>
        <v/>
      </c>
      <c r="C31" s="96" t="str">
        <f>IF(①選手情報入力!C33="","",①選手情報入力!C33)</f>
        <v/>
      </c>
      <c r="D31" s="82" t="str">
        <f>IF(①選手情報入力!F33="","",①選手情報入力!F33)</f>
        <v/>
      </c>
      <c r="E31" s="82" t="str">
        <f>IF(①選手情報入力!G33="","",①選手情報入力!G33)</f>
        <v/>
      </c>
      <c r="F31" s="279" t="str">
        <f>IF(①選手情報入力!I33="","",IF(①選手情報入力!H33="",①選手情報入力!I33,①選手情報入力!H33&amp;①選手情報入力!I33))</f>
        <v/>
      </c>
      <c r="G31" s="96" t="str">
        <f>IF(①選手情報入力!J33="","",①選手情報入力!J33)</f>
        <v/>
      </c>
      <c r="H31" s="279" t="str">
        <f>IF(①選手情報入力!L33="","",IF(①選手情報入力!K33="",①選手情報入力!L33,①選手情報入力!K33&amp;①選手情報入力!L33))</f>
        <v/>
      </c>
      <c r="I31" s="96" t="str">
        <f>IF(①選手情報入力!M33="","",①選手情報入力!M33)</f>
        <v/>
      </c>
      <c r="J31" s="279" t="str">
        <f>IF(①選手情報入力!O33="","",IF(①選手情報入力!N33="",①選手情報入力!O33,①選手情報入力!N33&amp;①選手情報入力!O33))</f>
        <v/>
      </c>
      <c r="K31" s="96" t="str">
        <f>IF(①選手情報入力!P33="","",①選手情報入力!P33)</f>
        <v/>
      </c>
      <c r="L31" s="82" t="str">
        <f>IF(①選手情報入力!R33="","",①選手情報入力!R33)</f>
        <v/>
      </c>
      <c r="M31" s="256" t="str">
        <f>IF(①選手情報入力!T33="","",①選手情報入力!T33)</f>
        <v/>
      </c>
    </row>
    <row r="32" spans="1:13" s="79" customFormat="1" ht="18" customHeight="1">
      <c r="A32" s="255">
        <v>24</v>
      </c>
      <c r="B32" s="96" t="str">
        <f>IF(①選手情報入力!B34="","",①選手情報入力!B34)</f>
        <v/>
      </c>
      <c r="C32" s="96" t="str">
        <f>IF(①選手情報入力!C34="","",①選手情報入力!C34)</f>
        <v/>
      </c>
      <c r="D32" s="82" t="str">
        <f>IF(①選手情報入力!F34="","",①選手情報入力!F34)</f>
        <v/>
      </c>
      <c r="E32" s="82" t="str">
        <f>IF(①選手情報入力!G34="","",①選手情報入力!G34)</f>
        <v/>
      </c>
      <c r="F32" s="279" t="str">
        <f>IF(①選手情報入力!I34="","",IF(①選手情報入力!H34="",①選手情報入力!I34,①選手情報入力!H34&amp;①選手情報入力!I34))</f>
        <v/>
      </c>
      <c r="G32" s="96" t="str">
        <f>IF(①選手情報入力!J34="","",①選手情報入力!J34)</f>
        <v/>
      </c>
      <c r="H32" s="279" t="str">
        <f>IF(①選手情報入力!L34="","",IF(①選手情報入力!K34="",①選手情報入力!L34,①選手情報入力!K34&amp;①選手情報入力!L34))</f>
        <v/>
      </c>
      <c r="I32" s="96" t="str">
        <f>IF(①選手情報入力!M34="","",①選手情報入力!M34)</f>
        <v/>
      </c>
      <c r="J32" s="279" t="str">
        <f>IF(①選手情報入力!O34="","",IF(①選手情報入力!N34="",①選手情報入力!O34,①選手情報入力!N34&amp;①選手情報入力!O34))</f>
        <v/>
      </c>
      <c r="K32" s="96" t="str">
        <f>IF(①選手情報入力!P34="","",①選手情報入力!P34)</f>
        <v/>
      </c>
      <c r="L32" s="82" t="str">
        <f>IF(①選手情報入力!R34="","",①選手情報入力!R34)</f>
        <v/>
      </c>
      <c r="M32" s="256" t="str">
        <f>IF(①選手情報入力!T34="","",①選手情報入力!T34)</f>
        <v/>
      </c>
    </row>
    <row r="33" spans="1:13" s="79" customFormat="1" ht="18" customHeight="1">
      <c r="A33" s="257">
        <v>25</v>
      </c>
      <c r="B33" s="97" t="str">
        <f>IF(①選手情報入力!B35="","",①選手情報入力!B35)</f>
        <v/>
      </c>
      <c r="C33" s="97" t="str">
        <f>IF(①選手情報入力!C35="","",①選手情報入力!C35)</f>
        <v/>
      </c>
      <c r="D33" s="84" t="str">
        <f>IF(①選手情報入力!F35="","",①選手情報入力!F35)</f>
        <v/>
      </c>
      <c r="E33" s="84" t="str">
        <f>IF(①選手情報入力!G35="","",①選手情報入力!G35)</f>
        <v/>
      </c>
      <c r="F33" s="280" t="str">
        <f>IF(①選手情報入力!I35="","",IF(①選手情報入力!H35="",①選手情報入力!I35,①選手情報入力!H35&amp;①選手情報入力!I35))</f>
        <v/>
      </c>
      <c r="G33" s="97" t="str">
        <f>IF(①選手情報入力!J35="","",①選手情報入力!J35)</f>
        <v/>
      </c>
      <c r="H33" s="280" t="str">
        <f>IF(①選手情報入力!L35="","",IF(①選手情報入力!K35="",①選手情報入力!L35,①選手情報入力!K35&amp;①選手情報入力!L35))</f>
        <v/>
      </c>
      <c r="I33" s="97" t="str">
        <f>IF(①選手情報入力!M35="","",①選手情報入力!M35)</f>
        <v/>
      </c>
      <c r="J33" s="280" t="str">
        <f>IF(①選手情報入力!O35="","",IF(①選手情報入力!N35="",①選手情報入力!O35,①選手情報入力!N35&amp;①選手情報入力!O35))</f>
        <v/>
      </c>
      <c r="K33" s="97" t="str">
        <f>IF(①選手情報入力!P35="","",①選手情報入力!P35)</f>
        <v/>
      </c>
      <c r="L33" s="84" t="str">
        <f>IF(①選手情報入力!R35="","",①選手情報入力!R35)</f>
        <v/>
      </c>
      <c r="M33" s="258" t="str">
        <f>IF(①選手情報入力!T35="","",①選手情報入力!T35)</f>
        <v/>
      </c>
    </row>
    <row r="34" spans="1:13" s="79" customFormat="1" ht="18" customHeight="1">
      <c r="A34" s="253">
        <v>26</v>
      </c>
      <c r="B34" s="95" t="str">
        <f>IF(①選手情報入力!B36="","",①選手情報入力!B36)</f>
        <v/>
      </c>
      <c r="C34" s="95" t="str">
        <f>IF(①選手情報入力!C36="","",①選手情報入力!C36)</f>
        <v/>
      </c>
      <c r="D34" s="81" t="str">
        <f>IF(①選手情報入力!F36="","",①選手情報入力!F36)</f>
        <v/>
      </c>
      <c r="E34" s="81" t="str">
        <f>IF(①選手情報入力!G36="","",①選手情報入力!G36)</f>
        <v/>
      </c>
      <c r="F34" s="278" t="str">
        <f>IF(①選手情報入力!I36="","",IF(①選手情報入力!H36="",①選手情報入力!I36,①選手情報入力!H36&amp;①選手情報入力!I36))</f>
        <v/>
      </c>
      <c r="G34" s="95" t="str">
        <f>IF(①選手情報入力!J36="","",①選手情報入力!J36)</f>
        <v/>
      </c>
      <c r="H34" s="278" t="str">
        <f>IF(①選手情報入力!L36="","",IF(①選手情報入力!K36="",①選手情報入力!L36,①選手情報入力!K36&amp;①選手情報入力!L36))</f>
        <v/>
      </c>
      <c r="I34" s="95" t="str">
        <f>IF(①選手情報入力!M36="","",①選手情報入力!M36)</f>
        <v/>
      </c>
      <c r="J34" s="278" t="str">
        <f>IF(①選手情報入力!O36="","",IF(①選手情報入力!N36="",①選手情報入力!O36,①選手情報入力!N36&amp;①選手情報入力!O36))</f>
        <v/>
      </c>
      <c r="K34" s="95" t="str">
        <f>IF(①選手情報入力!P36="","",①選手情報入力!P36)</f>
        <v/>
      </c>
      <c r="L34" s="81" t="str">
        <f>IF(①選手情報入力!R36="","",①選手情報入力!R36)</f>
        <v/>
      </c>
      <c r="M34" s="254" t="str">
        <f>IF(①選手情報入力!T36="","",①選手情報入力!T36)</f>
        <v/>
      </c>
    </row>
    <row r="35" spans="1:13" s="79" customFormat="1" ht="18" customHeight="1">
      <c r="A35" s="255">
        <v>27</v>
      </c>
      <c r="B35" s="96" t="str">
        <f>IF(①選手情報入力!B37="","",①選手情報入力!B37)</f>
        <v/>
      </c>
      <c r="C35" s="96" t="str">
        <f>IF(①選手情報入力!C37="","",①選手情報入力!C37)</f>
        <v/>
      </c>
      <c r="D35" s="82" t="str">
        <f>IF(①選手情報入力!F37="","",①選手情報入力!F37)</f>
        <v/>
      </c>
      <c r="E35" s="82" t="str">
        <f>IF(①選手情報入力!G37="","",①選手情報入力!G37)</f>
        <v/>
      </c>
      <c r="F35" s="279" t="str">
        <f>IF(①選手情報入力!I37="","",IF(①選手情報入力!H37="",①選手情報入力!I37,①選手情報入力!H37&amp;①選手情報入力!I37))</f>
        <v/>
      </c>
      <c r="G35" s="96" t="str">
        <f>IF(①選手情報入力!J37="","",①選手情報入力!J37)</f>
        <v/>
      </c>
      <c r="H35" s="279" t="str">
        <f>IF(①選手情報入力!L37="","",IF(①選手情報入力!K37="",①選手情報入力!L37,①選手情報入力!K37&amp;①選手情報入力!L37))</f>
        <v/>
      </c>
      <c r="I35" s="96" t="str">
        <f>IF(①選手情報入力!M37="","",①選手情報入力!M37)</f>
        <v/>
      </c>
      <c r="J35" s="279" t="str">
        <f>IF(①選手情報入力!O37="","",IF(①選手情報入力!N37="",①選手情報入力!O37,①選手情報入力!N37&amp;①選手情報入力!O37))</f>
        <v/>
      </c>
      <c r="K35" s="96" t="str">
        <f>IF(①選手情報入力!P37="","",①選手情報入力!P37)</f>
        <v/>
      </c>
      <c r="L35" s="82" t="str">
        <f>IF(①選手情報入力!R37="","",①選手情報入力!R37)</f>
        <v/>
      </c>
      <c r="M35" s="256" t="str">
        <f>IF(①選手情報入力!T37="","",①選手情報入力!T37)</f>
        <v/>
      </c>
    </row>
    <row r="36" spans="1:13" s="79" customFormat="1" ht="18" customHeight="1">
      <c r="A36" s="255">
        <v>28</v>
      </c>
      <c r="B36" s="96" t="str">
        <f>IF(①選手情報入力!B38="","",①選手情報入力!B38)</f>
        <v/>
      </c>
      <c r="C36" s="96" t="str">
        <f>IF(①選手情報入力!C38="","",①選手情報入力!C38)</f>
        <v/>
      </c>
      <c r="D36" s="82" t="str">
        <f>IF(①選手情報入力!F38="","",①選手情報入力!F38)</f>
        <v/>
      </c>
      <c r="E36" s="82" t="str">
        <f>IF(①選手情報入力!G38="","",①選手情報入力!G38)</f>
        <v/>
      </c>
      <c r="F36" s="279" t="str">
        <f>IF(①選手情報入力!I38="","",IF(①選手情報入力!H38="",①選手情報入力!I38,①選手情報入力!H38&amp;①選手情報入力!I38))</f>
        <v/>
      </c>
      <c r="G36" s="96" t="str">
        <f>IF(①選手情報入力!J38="","",①選手情報入力!J38)</f>
        <v/>
      </c>
      <c r="H36" s="279" t="str">
        <f>IF(①選手情報入力!L38="","",IF(①選手情報入力!K38="",①選手情報入力!L38,①選手情報入力!K38&amp;①選手情報入力!L38))</f>
        <v/>
      </c>
      <c r="I36" s="96" t="str">
        <f>IF(①選手情報入力!M38="","",①選手情報入力!M38)</f>
        <v/>
      </c>
      <c r="J36" s="279" t="str">
        <f>IF(①選手情報入力!O38="","",IF(①選手情報入力!N38="",①選手情報入力!O38,①選手情報入力!N38&amp;①選手情報入力!O38))</f>
        <v/>
      </c>
      <c r="K36" s="96" t="str">
        <f>IF(①選手情報入力!P38="","",①選手情報入力!P38)</f>
        <v/>
      </c>
      <c r="L36" s="82" t="str">
        <f>IF(①選手情報入力!R38="","",①選手情報入力!R38)</f>
        <v/>
      </c>
      <c r="M36" s="256" t="str">
        <f>IF(①選手情報入力!T38="","",①選手情報入力!T38)</f>
        <v/>
      </c>
    </row>
    <row r="37" spans="1:13" s="79" customFormat="1" ht="18" customHeight="1">
      <c r="A37" s="255">
        <v>29</v>
      </c>
      <c r="B37" s="96" t="str">
        <f>IF(①選手情報入力!B39="","",①選手情報入力!B39)</f>
        <v/>
      </c>
      <c r="C37" s="96" t="str">
        <f>IF(①選手情報入力!C39="","",①選手情報入力!C39)</f>
        <v/>
      </c>
      <c r="D37" s="82" t="str">
        <f>IF(①選手情報入力!F39="","",①選手情報入力!F39)</f>
        <v/>
      </c>
      <c r="E37" s="82" t="str">
        <f>IF(①選手情報入力!G39="","",①選手情報入力!G39)</f>
        <v/>
      </c>
      <c r="F37" s="279" t="str">
        <f>IF(①選手情報入力!I39="","",IF(①選手情報入力!H39="",①選手情報入力!I39,①選手情報入力!H39&amp;①選手情報入力!I39))</f>
        <v/>
      </c>
      <c r="G37" s="96" t="str">
        <f>IF(①選手情報入力!J39="","",①選手情報入力!J39)</f>
        <v/>
      </c>
      <c r="H37" s="279" t="str">
        <f>IF(①選手情報入力!L39="","",IF(①選手情報入力!K39="",①選手情報入力!L39,①選手情報入力!K39&amp;①選手情報入力!L39))</f>
        <v/>
      </c>
      <c r="I37" s="96" t="str">
        <f>IF(①選手情報入力!M39="","",①選手情報入力!M39)</f>
        <v/>
      </c>
      <c r="J37" s="279" t="str">
        <f>IF(①選手情報入力!O39="","",IF(①選手情報入力!N39="",①選手情報入力!O39,①選手情報入力!N39&amp;①選手情報入力!O39))</f>
        <v/>
      </c>
      <c r="K37" s="96" t="str">
        <f>IF(①選手情報入力!P39="","",①選手情報入力!P39)</f>
        <v/>
      </c>
      <c r="L37" s="82" t="str">
        <f>IF(①選手情報入力!R39="","",①選手情報入力!R39)</f>
        <v/>
      </c>
      <c r="M37" s="256" t="str">
        <f>IF(①選手情報入力!T39="","",①選手情報入力!T39)</f>
        <v/>
      </c>
    </row>
    <row r="38" spans="1:13" s="79" customFormat="1" ht="18" customHeight="1">
      <c r="A38" s="259">
        <v>30</v>
      </c>
      <c r="B38" s="98" t="str">
        <f>IF(①選手情報入力!B40="","",①選手情報入力!B40)</f>
        <v/>
      </c>
      <c r="C38" s="98" t="str">
        <f>IF(①選手情報入力!C40="","",①選手情報入力!C40)</f>
        <v/>
      </c>
      <c r="D38" s="83" t="str">
        <f>IF(①選手情報入力!F40="","",①選手情報入力!F40)</f>
        <v/>
      </c>
      <c r="E38" s="83" t="str">
        <f>IF(①選手情報入力!G40="","",①選手情報入力!G40)</f>
        <v/>
      </c>
      <c r="F38" s="281" t="str">
        <f>IF(①選手情報入力!I40="","",IF(①選手情報入力!H40="",①選手情報入力!I40,①選手情報入力!H40&amp;①選手情報入力!I40))</f>
        <v/>
      </c>
      <c r="G38" s="98" t="str">
        <f>IF(①選手情報入力!J40="","",①選手情報入力!J40)</f>
        <v/>
      </c>
      <c r="H38" s="281" t="str">
        <f>IF(①選手情報入力!L40="","",IF(①選手情報入力!K40="",①選手情報入力!L40,①選手情報入力!K40&amp;①選手情報入力!L40))</f>
        <v/>
      </c>
      <c r="I38" s="98" t="str">
        <f>IF(①選手情報入力!M40="","",①選手情報入力!M40)</f>
        <v/>
      </c>
      <c r="J38" s="281" t="str">
        <f>IF(①選手情報入力!O40="","",IF(①選手情報入力!N40="",①選手情報入力!O40,①選手情報入力!N40&amp;①選手情報入力!O40))</f>
        <v/>
      </c>
      <c r="K38" s="98" t="str">
        <f>IF(①選手情報入力!P40="","",①選手情報入力!P40)</f>
        <v/>
      </c>
      <c r="L38" s="83" t="str">
        <f>IF(①選手情報入力!R40="","",①選手情報入力!R40)</f>
        <v/>
      </c>
      <c r="M38" s="260" t="str">
        <f>IF(①選手情報入力!T40="","",①選手情報入力!T40)</f>
        <v/>
      </c>
    </row>
    <row r="39" spans="1:13" s="79" customFormat="1" ht="18" customHeight="1">
      <c r="A39" s="261">
        <v>31</v>
      </c>
      <c r="B39" s="99" t="str">
        <f>IF(①選手情報入力!B41="","",①選手情報入力!B41)</f>
        <v/>
      </c>
      <c r="C39" s="99" t="str">
        <f>IF(①選手情報入力!C41="","",①選手情報入力!C41)</f>
        <v/>
      </c>
      <c r="D39" s="85" t="str">
        <f>IF(①選手情報入力!F41="","",①選手情報入力!F41)</f>
        <v/>
      </c>
      <c r="E39" s="85" t="str">
        <f>IF(①選手情報入力!G41="","",①選手情報入力!G41)</f>
        <v/>
      </c>
      <c r="F39" s="282" t="str">
        <f>IF(①選手情報入力!I41="","",IF(①選手情報入力!H41="",①選手情報入力!I41,①選手情報入力!H41&amp;①選手情報入力!I41))</f>
        <v/>
      </c>
      <c r="G39" s="99" t="str">
        <f>IF(①選手情報入力!J41="","",①選手情報入力!J41)</f>
        <v/>
      </c>
      <c r="H39" s="282" t="str">
        <f>IF(①選手情報入力!L41="","",IF(①選手情報入力!K41="",①選手情報入力!L41,①選手情報入力!K41&amp;①選手情報入力!L41))</f>
        <v/>
      </c>
      <c r="I39" s="99" t="str">
        <f>IF(①選手情報入力!M41="","",①選手情報入力!M41)</f>
        <v/>
      </c>
      <c r="J39" s="282" t="str">
        <f>IF(①選手情報入力!O41="","",IF(①選手情報入力!N41="",①選手情報入力!O41,①選手情報入力!N41&amp;①選手情報入力!O41))</f>
        <v/>
      </c>
      <c r="K39" s="99" t="str">
        <f>IF(①選手情報入力!P41="","",①選手情報入力!P41)</f>
        <v/>
      </c>
      <c r="L39" s="85" t="str">
        <f>IF(①選手情報入力!R41="","",①選手情報入力!R41)</f>
        <v/>
      </c>
      <c r="M39" s="262" t="str">
        <f>IF(①選手情報入力!T41="","",①選手情報入力!T41)</f>
        <v/>
      </c>
    </row>
    <row r="40" spans="1:13" s="79" customFormat="1" ht="18" customHeight="1">
      <c r="A40" s="255">
        <v>32</v>
      </c>
      <c r="B40" s="96" t="str">
        <f>IF(①選手情報入力!B42="","",①選手情報入力!B42)</f>
        <v/>
      </c>
      <c r="C40" s="96" t="str">
        <f>IF(①選手情報入力!C42="","",①選手情報入力!C42)</f>
        <v/>
      </c>
      <c r="D40" s="82" t="str">
        <f>IF(①選手情報入力!F42="","",①選手情報入力!F42)</f>
        <v/>
      </c>
      <c r="E40" s="82" t="str">
        <f>IF(①選手情報入力!G42="","",①選手情報入力!G42)</f>
        <v/>
      </c>
      <c r="F40" s="279" t="str">
        <f>IF(①選手情報入力!I42="","",IF(①選手情報入力!H42="",①選手情報入力!I42,①選手情報入力!H42&amp;①選手情報入力!I42))</f>
        <v/>
      </c>
      <c r="G40" s="96" t="str">
        <f>IF(①選手情報入力!J42="","",①選手情報入力!J42)</f>
        <v/>
      </c>
      <c r="H40" s="279" t="str">
        <f>IF(①選手情報入力!L42="","",IF(①選手情報入力!K42="",①選手情報入力!L42,①選手情報入力!K42&amp;①選手情報入力!L42))</f>
        <v/>
      </c>
      <c r="I40" s="96" t="str">
        <f>IF(①選手情報入力!M42="","",①選手情報入力!M42)</f>
        <v/>
      </c>
      <c r="J40" s="279" t="str">
        <f>IF(①選手情報入力!O42="","",IF(①選手情報入力!N42="",①選手情報入力!O42,①選手情報入力!N42&amp;①選手情報入力!O42))</f>
        <v/>
      </c>
      <c r="K40" s="96" t="str">
        <f>IF(①選手情報入力!P42="","",①選手情報入力!P42)</f>
        <v/>
      </c>
      <c r="L40" s="82" t="str">
        <f>IF(①選手情報入力!R42="","",①選手情報入力!R42)</f>
        <v/>
      </c>
      <c r="M40" s="256" t="str">
        <f>IF(①選手情報入力!T42="","",①選手情報入力!T42)</f>
        <v/>
      </c>
    </row>
    <row r="41" spans="1:13" s="79" customFormat="1" ht="18" customHeight="1">
      <c r="A41" s="255">
        <v>33</v>
      </c>
      <c r="B41" s="96" t="str">
        <f>IF(①選手情報入力!B43="","",①選手情報入力!B43)</f>
        <v/>
      </c>
      <c r="C41" s="96" t="str">
        <f>IF(①選手情報入力!C43="","",①選手情報入力!C43)</f>
        <v/>
      </c>
      <c r="D41" s="82" t="str">
        <f>IF(①選手情報入力!F43="","",①選手情報入力!F43)</f>
        <v/>
      </c>
      <c r="E41" s="82" t="str">
        <f>IF(①選手情報入力!G43="","",①選手情報入力!G43)</f>
        <v/>
      </c>
      <c r="F41" s="279" t="str">
        <f>IF(①選手情報入力!I43="","",IF(①選手情報入力!H43="",①選手情報入力!I43,①選手情報入力!H43&amp;①選手情報入力!I43))</f>
        <v/>
      </c>
      <c r="G41" s="96" t="str">
        <f>IF(①選手情報入力!J43="","",①選手情報入力!J43)</f>
        <v/>
      </c>
      <c r="H41" s="279" t="str">
        <f>IF(①選手情報入力!L43="","",IF(①選手情報入力!K43="",①選手情報入力!L43,①選手情報入力!K43&amp;①選手情報入力!L43))</f>
        <v/>
      </c>
      <c r="I41" s="96" t="str">
        <f>IF(①選手情報入力!M43="","",①選手情報入力!M43)</f>
        <v/>
      </c>
      <c r="J41" s="279" t="str">
        <f>IF(①選手情報入力!O43="","",IF(①選手情報入力!N43="",①選手情報入力!O43,①選手情報入力!N43&amp;①選手情報入力!O43))</f>
        <v/>
      </c>
      <c r="K41" s="96" t="str">
        <f>IF(①選手情報入力!P43="","",①選手情報入力!P43)</f>
        <v/>
      </c>
      <c r="L41" s="82" t="str">
        <f>IF(①選手情報入力!R43="","",①選手情報入力!R43)</f>
        <v/>
      </c>
      <c r="M41" s="256" t="str">
        <f>IF(①選手情報入力!T43="","",①選手情報入力!T43)</f>
        <v/>
      </c>
    </row>
    <row r="42" spans="1:13" s="79" customFormat="1" ht="18" customHeight="1">
      <c r="A42" s="255">
        <v>34</v>
      </c>
      <c r="B42" s="96" t="str">
        <f>IF(①選手情報入力!B44="","",①選手情報入力!B44)</f>
        <v/>
      </c>
      <c r="C42" s="96" t="str">
        <f>IF(①選手情報入力!C44="","",①選手情報入力!C44)</f>
        <v/>
      </c>
      <c r="D42" s="82" t="str">
        <f>IF(①選手情報入力!F44="","",①選手情報入力!F44)</f>
        <v/>
      </c>
      <c r="E42" s="82" t="str">
        <f>IF(①選手情報入力!G44="","",①選手情報入力!G44)</f>
        <v/>
      </c>
      <c r="F42" s="279" t="str">
        <f>IF(①選手情報入力!I44="","",IF(①選手情報入力!H44="",①選手情報入力!I44,①選手情報入力!H44&amp;①選手情報入力!I44))</f>
        <v/>
      </c>
      <c r="G42" s="96" t="str">
        <f>IF(①選手情報入力!J44="","",①選手情報入力!J44)</f>
        <v/>
      </c>
      <c r="H42" s="279" t="str">
        <f>IF(①選手情報入力!L44="","",IF(①選手情報入力!K44="",①選手情報入力!L44,①選手情報入力!K44&amp;①選手情報入力!L44))</f>
        <v/>
      </c>
      <c r="I42" s="96" t="str">
        <f>IF(①選手情報入力!M44="","",①選手情報入力!M44)</f>
        <v/>
      </c>
      <c r="J42" s="279" t="str">
        <f>IF(①選手情報入力!O44="","",IF(①選手情報入力!N44="",①選手情報入力!O44,①選手情報入力!N44&amp;①選手情報入力!O44))</f>
        <v/>
      </c>
      <c r="K42" s="96" t="str">
        <f>IF(①選手情報入力!P44="","",①選手情報入力!P44)</f>
        <v/>
      </c>
      <c r="L42" s="82" t="str">
        <f>IF(①選手情報入力!R44="","",①選手情報入力!R44)</f>
        <v/>
      </c>
      <c r="M42" s="256" t="str">
        <f>IF(①選手情報入力!T44="","",①選手情報入力!T44)</f>
        <v/>
      </c>
    </row>
    <row r="43" spans="1:13" s="79" customFormat="1" ht="18" customHeight="1">
      <c r="A43" s="257">
        <v>35</v>
      </c>
      <c r="B43" s="97" t="str">
        <f>IF(①選手情報入力!B45="","",①選手情報入力!B45)</f>
        <v/>
      </c>
      <c r="C43" s="97" t="str">
        <f>IF(①選手情報入力!C45="","",①選手情報入力!C45)</f>
        <v/>
      </c>
      <c r="D43" s="84" t="str">
        <f>IF(①選手情報入力!F45="","",①選手情報入力!F45)</f>
        <v/>
      </c>
      <c r="E43" s="84" t="str">
        <f>IF(①選手情報入力!G45="","",①選手情報入力!G45)</f>
        <v/>
      </c>
      <c r="F43" s="280" t="str">
        <f>IF(①選手情報入力!I45="","",IF(①選手情報入力!H45="",①選手情報入力!I45,①選手情報入力!H45&amp;①選手情報入力!I45))</f>
        <v/>
      </c>
      <c r="G43" s="97" t="str">
        <f>IF(①選手情報入力!J45="","",①選手情報入力!J45)</f>
        <v/>
      </c>
      <c r="H43" s="280" t="str">
        <f>IF(①選手情報入力!L45="","",IF(①選手情報入力!K45="",①選手情報入力!L45,①選手情報入力!K45&amp;①選手情報入力!L45))</f>
        <v/>
      </c>
      <c r="I43" s="97" t="str">
        <f>IF(①選手情報入力!M45="","",①選手情報入力!M45)</f>
        <v/>
      </c>
      <c r="J43" s="280" t="str">
        <f>IF(①選手情報入力!O45="","",IF(①選手情報入力!N45="",①選手情報入力!O45,①選手情報入力!N45&amp;①選手情報入力!O45))</f>
        <v/>
      </c>
      <c r="K43" s="97" t="str">
        <f>IF(①選手情報入力!P45="","",①選手情報入力!P45)</f>
        <v/>
      </c>
      <c r="L43" s="84" t="str">
        <f>IF(①選手情報入力!R45="","",①選手情報入力!R45)</f>
        <v/>
      </c>
      <c r="M43" s="258" t="str">
        <f>IF(①選手情報入力!T45="","",①選手情報入力!T45)</f>
        <v/>
      </c>
    </row>
    <row r="44" spans="1:13" s="79" customFormat="1" ht="18" customHeight="1">
      <c r="A44" s="253">
        <v>36</v>
      </c>
      <c r="B44" s="95" t="str">
        <f>IF(①選手情報入力!B46="","",①選手情報入力!B46)</f>
        <v/>
      </c>
      <c r="C44" s="95" t="str">
        <f>IF(①選手情報入力!C46="","",①選手情報入力!C46)</f>
        <v/>
      </c>
      <c r="D44" s="81" t="str">
        <f>IF(①選手情報入力!F46="","",①選手情報入力!F46)</f>
        <v/>
      </c>
      <c r="E44" s="81" t="str">
        <f>IF(①選手情報入力!G46="","",①選手情報入力!G46)</f>
        <v/>
      </c>
      <c r="F44" s="278" t="str">
        <f>IF(①選手情報入力!I46="","",IF(①選手情報入力!H46="",①選手情報入力!I46,①選手情報入力!H46&amp;①選手情報入力!I46))</f>
        <v/>
      </c>
      <c r="G44" s="95" t="str">
        <f>IF(①選手情報入力!J46="","",①選手情報入力!J46)</f>
        <v/>
      </c>
      <c r="H44" s="278" t="str">
        <f>IF(①選手情報入力!L46="","",IF(①選手情報入力!K46="",①選手情報入力!L46,①選手情報入力!K46&amp;①選手情報入力!L46))</f>
        <v/>
      </c>
      <c r="I44" s="95" t="str">
        <f>IF(①選手情報入力!M46="","",①選手情報入力!M46)</f>
        <v/>
      </c>
      <c r="J44" s="278" t="str">
        <f>IF(①選手情報入力!O46="","",IF(①選手情報入力!N46="",①選手情報入力!O46,①選手情報入力!N46&amp;①選手情報入力!O46))</f>
        <v/>
      </c>
      <c r="K44" s="95" t="str">
        <f>IF(①選手情報入力!P46="","",①選手情報入力!P46)</f>
        <v/>
      </c>
      <c r="L44" s="81" t="str">
        <f>IF(①選手情報入力!R46="","",①選手情報入力!R46)</f>
        <v/>
      </c>
      <c r="M44" s="254" t="str">
        <f>IF(①選手情報入力!T46="","",①選手情報入力!T46)</f>
        <v/>
      </c>
    </row>
    <row r="45" spans="1:13" s="79" customFormat="1" ht="18" customHeight="1">
      <c r="A45" s="255">
        <v>37</v>
      </c>
      <c r="B45" s="96" t="str">
        <f>IF(①選手情報入力!B47="","",①選手情報入力!B47)</f>
        <v/>
      </c>
      <c r="C45" s="96" t="str">
        <f>IF(①選手情報入力!C47="","",①選手情報入力!C47)</f>
        <v/>
      </c>
      <c r="D45" s="82" t="str">
        <f>IF(①選手情報入力!F47="","",①選手情報入力!F47)</f>
        <v/>
      </c>
      <c r="E45" s="82" t="str">
        <f>IF(①選手情報入力!G47="","",①選手情報入力!G47)</f>
        <v/>
      </c>
      <c r="F45" s="279" t="str">
        <f>IF(①選手情報入力!I47="","",IF(①選手情報入力!H47="",①選手情報入力!I47,①選手情報入力!H47&amp;①選手情報入力!I47))</f>
        <v/>
      </c>
      <c r="G45" s="96" t="str">
        <f>IF(①選手情報入力!J47="","",①選手情報入力!J47)</f>
        <v/>
      </c>
      <c r="H45" s="279" t="str">
        <f>IF(①選手情報入力!L47="","",IF(①選手情報入力!K47="",①選手情報入力!L47,①選手情報入力!K47&amp;①選手情報入力!L47))</f>
        <v/>
      </c>
      <c r="I45" s="96" t="str">
        <f>IF(①選手情報入力!M47="","",①選手情報入力!M47)</f>
        <v/>
      </c>
      <c r="J45" s="279" t="str">
        <f>IF(①選手情報入力!O47="","",IF(①選手情報入力!N47="",①選手情報入力!O47,①選手情報入力!N47&amp;①選手情報入力!O47))</f>
        <v/>
      </c>
      <c r="K45" s="96" t="str">
        <f>IF(①選手情報入力!P47="","",①選手情報入力!P47)</f>
        <v/>
      </c>
      <c r="L45" s="82" t="str">
        <f>IF(①選手情報入力!R47="","",①選手情報入力!R47)</f>
        <v/>
      </c>
      <c r="M45" s="256" t="str">
        <f>IF(①選手情報入力!T47="","",①選手情報入力!T47)</f>
        <v/>
      </c>
    </row>
    <row r="46" spans="1:13" s="79" customFormat="1" ht="18" customHeight="1">
      <c r="A46" s="255">
        <v>38</v>
      </c>
      <c r="B46" s="96" t="str">
        <f>IF(①選手情報入力!B48="","",①選手情報入力!B48)</f>
        <v/>
      </c>
      <c r="C46" s="96" t="str">
        <f>IF(①選手情報入力!C48="","",①選手情報入力!C48)</f>
        <v/>
      </c>
      <c r="D46" s="82" t="str">
        <f>IF(①選手情報入力!F48="","",①選手情報入力!F48)</f>
        <v/>
      </c>
      <c r="E46" s="82" t="str">
        <f>IF(①選手情報入力!G48="","",①選手情報入力!G48)</f>
        <v/>
      </c>
      <c r="F46" s="279" t="str">
        <f>IF(①選手情報入力!I48="","",IF(①選手情報入力!H48="",①選手情報入力!I48,①選手情報入力!H48&amp;①選手情報入力!I48))</f>
        <v/>
      </c>
      <c r="G46" s="96" t="str">
        <f>IF(①選手情報入力!J48="","",①選手情報入力!J48)</f>
        <v/>
      </c>
      <c r="H46" s="279" t="str">
        <f>IF(①選手情報入力!L48="","",IF(①選手情報入力!K48="",①選手情報入力!L48,①選手情報入力!K48&amp;①選手情報入力!L48))</f>
        <v/>
      </c>
      <c r="I46" s="96" t="str">
        <f>IF(①選手情報入力!M48="","",①選手情報入力!M48)</f>
        <v/>
      </c>
      <c r="J46" s="279" t="str">
        <f>IF(①選手情報入力!O48="","",IF(①選手情報入力!N48="",①選手情報入力!O48,①選手情報入力!N48&amp;①選手情報入力!O48))</f>
        <v/>
      </c>
      <c r="K46" s="96" t="str">
        <f>IF(①選手情報入力!P48="","",①選手情報入力!P48)</f>
        <v/>
      </c>
      <c r="L46" s="82" t="str">
        <f>IF(①選手情報入力!R48="","",①選手情報入力!R48)</f>
        <v/>
      </c>
      <c r="M46" s="256" t="str">
        <f>IF(①選手情報入力!T48="","",①選手情報入力!T48)</f>
        <v/>
      </c>
    </row>
    <row r="47" spans="1:13" s="79" customFormat="1" ht="18" customHeight="1">
      <c r="A47" s="255">
        <v>39</v>
      </c>
      <c r="B47" s="96" t="str">
        <f>IF(①選手情報入力!B49="","",①選手情報入力!B49)</f>
        <v/>
      </c>
      <c r="C47" s="96" t="str">
        <f>IF(①選手情報入力!C49="","",①選手情報入力!C49)</f>
        <v/>
      </c>
      <c r="D47" s="82" t="str">
        <f>IF(①選手情報入力!F49="","",①選手情報入力!F49)</f>
        <v/>
      </c>
      <c r="E47" s="82" t="str">
        <f>IF(①選手情報入力!G49="","",①選手情報入力!G49)</f>
        <v/>
      </c>
      <c r="F47" s="279" t="str">
        <f>IF(①選手情報入力!I49="","",IF(①選手情報入力!H49="",①選手情報入力!I49,①選手情報入力!H49&amp;①選手情報入力!I49))</f>
        <v/>
      </c>
      <c r="G47" s="96" t="str">
        <f>IF(①選手情報入力!J49="","",①選手情報入力!J49)</f>
        <v/>
      </c>
      <c r="H47" s="279" t="str">
        <f>IF(①選手情報入力!L49="","",IF(①選手情報入力!K49="",①選手情報入力!L49,①選手情報入力!K49&amp;①選手情報入力!L49))</f>
        <v/>
      </c>
      <c r="I47" s="96" t="str">
        <f>IF(①選手情報入力!M49="","",①選手情報入力!M49)</f>
        <v/>
      </c>
      <c r="J47" s="279" t="str">
        <f>IF(①選手情報入力!O49="","",IF(①選手情報入力!N49="",①選手情報入力!O49,①選手情報入力!N49&amp;①選手情報入力!O49))</f>
        <v/>
      </c>
      <c r="K47" s="96" t="str">
        <f>IF(①選手情報入力!P49="","",①選手情報入力!P49)</f>
        <v/>
      </c>
      <c r="L47" s="82" t="str">
        <f>IF(①選手情報入力!R49="","",①選手情報入力!R49)</f>
        <v/>
      </c>
      <c r="M47" s="256" t="str">
        <f>IF(①選手情報入力!T49="","",①選手情報入力!T49)</f>
        <v/>
      </c>
    </row>
    <row r="48" spans="1:13" s="79" customFormat="1" ht="18" customHeight="1">
      <c r="A48" s="259">
        <v>40</v>
      </c>
      <c r="B48" s="98" t="str">
        <f>IF(①選手情報入力!B50="","",①選手情報入力!B50)</f>
        <v/>
      </c>
      <c r="C48" s="98" t="str">
        <f>IF(①選手情報入力!C50="","",①選手情報入力!C50)</f>
        <v/>
      </c>
      <c r="D48" s="83" t="str">
        <f>IF(①選手情報入力!F50="","",①選手情報入力!F50)</f>
        <v/>
      </c>
      <c r="E48" s="83" t="str">
        <f>IF(①選手情報入力!G50="","",①選手情報入力!G50)</f>
        <v/>
      </c>
      <c r="F48" s="281" t="str">
        <f>IF(①選手情報入力!I50="","",IF(①選手情報入力!H50="",①選手情報入力!I50,①選手情報入力!H50&amp;①選手情報入力!I50))</f>
        <v/>
      </c>
      <c r="G48" s="98" t="str">
        <f>IF(①選手情報入力!J50="","",①選手情報入力!J50)</f>
        <v/>
      </c>
      <c r="H48" s="281" t="str">
        <f>IF(①選手情報入力!L50="","",IF(①選手情報入力!K50="",①選手情報入力!L50,①選手情報入力!K50&amp;①選手情報入力!L50))</f>
        <v/>
      </c>
      <c r="I48" s="98" t="str">
        <f>IF(①選手情報入力!M50="","",①選手情報入力!M50)</f>
        <v/>
      </c>
      <c r="J48" s="281" t="str">
        <f>IF(①選手情報入力!O50="","",IF(①選手情報入力!N50="",①選手情報入力!O50,①選手情報入力!N50&amp;①選手情報入力!O50))</f>
        <v/>
      </c>
      <c r="K48" s="98" t="str">
        <f>IF(①選手情報入力!P50="","",①選手情報入力!P50)</f>
        <v/>
      </c>
      <c r="L48" s="83" t="str">
        <f>IF(①選手情報入力!R50="","",①選手情報入力!R50)</f>
        <v/>
      </c>
      <c r="M48" s="260" t="str">
        <f>IF(①選手情報入力!T50="","",①選手情報入力!T50)</f>
        <v/>
      </c>
    </row>
    <row r="49" spans="1:13" s="79" customFormat="1" ht="18" customHeight="1">
      <c r="A49" s="253">
        <v>41</v>
      </c>
      <c r="B49" s="95" t="str">
        <f>IF(①選手情報入力!B51="","",①選手情報入力!B51)</f>
        <v/>
      </c>
      <c r="C49" s="95" t="str">
        <f>IF(①選手情報入力!C51="","",①選手情報入力!C51)</f>
        <v/>
      </c>
      <c r="D49" s="81" t="str">
        <f>IF(①選手情報入力!F51="","",①選手情報入力!F51)</f>
        <v/>
      </c>
      <c r="E49" s="81" t="str">
        <f>IF(①選手情報入力!G51="","",①選手情報入力!G51)</f>
        <v/>
      </c>
      <c r="F49" s="278" t="str">
        <f>IF(①選手情報入力!I51="","",IF(①選手情報入力!H51="",①選手情報入力!I51,①選手情報入力!H51&amp;①選手情報入力!I51))</f>
        <v/>
      </c>
      <c r="G49" s="95" t="str">
        <f>IF(①選手情報入力!J51="","",①選手情報入力!J51)</f>
        <v/>
      </c>
      <c r="H49" s="278" t="str">
        <f>IF(①選手情報入力!L51="","",IF(①選手情報入力!K51="",①選手情報入力!L51,①選手情報入力!K51&amp;①選手情報入力!L51))</f>
        <v/>
      </c>
      <c r="I49" s="95" t="str">
        <f>IF(①選手情報入力!M51="","",①選手情報入力!M51)</f>
        <v/>
      </c>
      <c r="J49" s="278" t="str">
        <f>IF(①選手情報入力!O51="","",IF(①選手情報入力!N51="",①選手情報入力!O51,①選手情報入力!N51&amp;①選手情報入力!O51))</f>
        <v/>
      </c>
      <c r="K49" s="95" t="str">
        <f>IF(①選手情報入力!P51="","",①選手情報入力!P51)</f>
        <v/>
      </c>
      <c r="L49" s="81" t="str">
        <f>IF(①選手情報入力!R51="","",①選手情報入力!R51)</f>
        <v/>
      </c>
      <c r="M49" s="254" t="str">
        <f>IF(①選手情報入力!T51="","",①選手情報入力!T51)</f>
        <v/>
      </c>
    </row>
    <row r="50" spans="1:13" s="79" customFormat="1" ht="18" customHeight="1">
      <c r="A50" s="255">
        <v>42</v>
      </c>
      <c r="B50" s="96" t="str">
        <f>IF(①選手情報入力!B52="","",①選手情報入力!B52)</f>
        <v/>
      </c>
      <c r="C50" s="96" t="str">
        <f>IF(①選手情報入力!C52="","",①選手情報入力!C52)</f>
        <v/>
      </c>
      <c r="D50" s="82" t="str">
        <f>IF(①選手情報入力!F52="","",①選手情報入力!F52)</f>
        <v/>
      </c>
      <c r="E50" s="82" t="str">
        <f>IF(①選手情報入力!G52="","",①選手情報入力!G52)</f>
        <v/>
      </c>
      <c r="F50" s="279" t="str">
        <f>IF(①選手情報入力!I52="","",IF(①選手情報入力!H52="",①選手情報入力!I52,①選手情報入力!H52&amp;①選手情報入力!I52))</f>
        <v/>
      </c>
      <c r="G50" s="96" t="str">
        <f>IF(①選手情報入力!J52="","",①選手情報入力!J52)</f>
        <v/>
      </c>
      <c r="H50" s="279" t="str">
        <f>IF(①選手情報入力!L52="","",IF(①選手情報入力!K52="",①選手情報入力!L52,①選手情報入力!K52&amp;①選手情報入力!L52))</f>
        <v/>
      </c>
      <c r="I50" s="96" t="str">
        <f>IF(①選手情報入力!M52="","",①選手情報入力!M52)</f>
        <v/>
      </c>
      <c r="J50" s="279" t="str">
        <f>IF(①選手情報入力!O52="","",IF(①選手情報入力!N52="",①選手情報入力!O52,①選手情報入力!N52&amp;①選手情報入力!O52))</f>
        <v/>
      </c>
      <c r="K50" s="96" t="str">
        <f>IF(①選手情報入力!P52="","",①選手情報入力!P52)</f>
        <v/>
      </c>
      <c r="L50" s="82" t="str">
        <f>IF(①選手情報入力!R52="","",①選手情報入力!R52)</f>
        <v/>
      </c>
      <c r="M50" s="256" t="str">
        <f>IF(①選手情報入力!T52="","",①選手情報入力!T52)</f>
        <v/>
      </c>
    </row>
    <row r="51" spans="1:13" s="79" customFormat="1" ht="18" customHeight="1">
      <c r="A51" s="255">
        <v>43</v>
      </c>
      <c r="B51" s="96" t="str">
        <f>IF(①選手情報入力!B53="","",①選手情報入力!B53)</f>
        <v/>
      </c>
      <c r="C51" s="96" t="str">
        <f>IF(①選手情報入力!C53="","",①選手情報入力!C53)</f>
        <v/>
      </c>
      <c r="D51" s="82" t="str">
        <f>IF(①選手情報入力!F53="","",①選手情報入力!F53)</f>
        <v/>
      </c>
      <c r="E51" s="82" t="str">
        <f>IF(①選手情報入力!G53="","",①選手情報入力!G53)</f>
        <v/>
      </c>
      <c r="F51" s="279" t="str">
        <f>IF(①選手情報入力!I53="","",IF(①選手情報入力!H53="",①選手情報入力!I53,①選手情報入力!H53&amp;①選手情報入力!I53))</f>
        <v/>
      </c>
      <c r="G51" s="96" t="str">
        <f>IF(①選手情報入力!J53="","",①選手情報入力!J53)</f>
        <v/>
      </c>
      <c r="H51" s="279" t="str">
        <f>IF(①選手情報入力!L53="","",IF(①選手情報入力!K53="",①選手情報入力!L53,①選手情報入力!K53&amp;①選手情報入力!L53))</f>
        <v/>
      </c>
      <c r="I51" s="96" t="str">
        <f>IF(①選手情報入力!M53="","",①選手情報入力!M53)</f>
        <v/>
      </c>
      <c r="J51" s="279" t="str">
        <f>IF(①選手情報入力!O53="","",IF(①選手情報入力!N53="",①選手情報入力!O53,①選手情報入力!N53&amp;①選手情報入力!O53))</f>
        <v/>
      </c>
      <c r="K51" s="96" t="str">
        <f>IF(①選手情報入力!P53="","",①選手情報入力!P53)</f>
        <v/>
      </c>
      <c r="L51" s="82" t="str">
        <f>IF(①選手情報入力!R53="","",①選手情報入力!R53)</f>
        <v/>
      </c>
      <c r="M51" s="256" t="str">
        <f>IF(①選手情報入力!T53="","",①選手情報入力!T53)</f>
        <v/>
      </c>
    </row>
    <row r="52" spans="1:13" s="79" customFormat="1" ht="18" customHeight="1">
      <c r="A52" s="255">
        <v>44</v>
      </c>
      <c r="B52" s="96" t="str">
        <f>IF(①選手情報入力!B54="","",①選手情報入力!B54)</f>
        <v/>
      </c>
      <c r="C52" s="96" t="str">
        <f>IF(①選手情報入力!C54="","",①選手情報入力!C54)</f>
        <v/>
      </c>
      <c r="D52" s="82" t="str">
        <f>IF(①選手情報入力!F54="","",①選手情報入力!F54)</f>
        <v/>
      </c>
      <c r="E52" s="82" t="str">
        <f>IF(①選手情報入力!G54="","",①選手情報入力!G54)</f>
        <v/>
      </c>
      <c r="F52" s="279" t="str">
        <f>IF(①選手情報入力!I54="","",IF(①選手情報入力!H54="",①選手情報入力!I54,①選手情報入力!H54&amp;①選手情報入力!I54))</f>
        <v/>
      </c>
      <c r="G52" s="96" t="str">
        <f>IF(①選手情報入力!J54="","",①選手情報入力!J54)</f>
        <v/>
      </c>
      <c r="H52" s="279" t="str">
        <f>IF(①選手情報入力!L54="","",IF(①選手情報入力!K54="",①選手情報入力!L54,①選手情報入力!K54&amp;①選手情報入力!L54))</f>
        <v/>
      </c>
      <c r="I52" s="96" t="str">
        <f>IF(①選手情報入力!M54="","",①選手情報入力!M54)</f>
        <v/>
      </c>
      <c r="J52" s="279" t="str">
        <f>IF(①選手情報入力!O54="","",IF(①選手情報入力!N54="",①選手情報入力!O54,①選手情報入力!N54&amp;①選手情報入力!O54))</f>
        <v/>
      </c>
      <c r="K52" s="96" t="str">
        <f>IF(①選手情報入力!P54="","",①選手情報入力!P54)</f>
        <v/>
      </c>
      <c r="L52" s="82" t="str">
        <f>IF(①選手情報入力!R54="","",①選手情報入力!R54)</f>
        <v/>
      </c>
      <c r="M52" s="256" t="str">
        <f>IF(①選手情報入力!T54="","",①選手情報入力!T54)</f>
        <v/>
      </c>
    </row>
    <row r="53" spans="1:13" s="79" customFormat="1" ht="18" customHeight="1" thickBot="1">
      <c r="A53" s="263">
        <v>45</v>
      </c>
      <c r="B53" s="264" t="str">
        <f>IF(①選手情報入力!B55="","",①選手情報入力!B55)</f>
        <v/>
      </c>
      <c r="C53" s="264" t="str">
        <f>IF(①選手情報入力!C55="","",①選手情報入力!C55)</f>
        <v/>
      </c>
      <c r="D53" s="265" t="str">
        <f>IF(①選手情報入力!F55="","",①選手情報入力!F55)</f>
        <v/>
      </c>
      <c r="E53" s="265" t="str">
        <f>IF(①選手情報入力!G55="","",①選手情報入力!G55)</f>
        <v/>
      </c>
      <c r="F53" s="283" t="str">
        <f>IF(①選手情報入力!I55="","",IF(①選手情報入力!H55="",①選手情報入力!I55,①選手情報入力!H55&amp;①選手情報入力!I55))</f>
        <v/>
      </c>
      <c r="G53" s="264" t="str">
        <f>IF(①選手情報入力!J55="","",①選手情報入力!J55)</f>
        <v/>
      </c>
      <c r="H53" s="283" t="str">
        <f>IF(①選手情報入力!L55="","",IF(①選手情報入力!K55="",①選手情報入力!L55,①選手情報入力!K55&amp;①選手情報入力!L55))</f>
        <v/>
      </c>
      <c r="I53" s="264" t="str">
        <f>IF(①選手情報入力!M55="","",①選手情報入力!M55)</f>
        <v/>
      </c>
      <c r="J53" s="283" t="str">
        <f>IF(①選手情報入力!O55="","",IF(①選手情報入力!N55="",①選手情報入力!O55,①選手情報入力!N55&amp;①選手情報入力!O55))</f>
        <v/>
      </c>
      <c r="K53" s="264" t="str">
        <f>IF(①選手情報入力!P55="","",①選手情報入力!P55)</f>
        <v/>
      </c>
      <c r="L53" s="265" t="str">
        <f>IF(①選手情報入力!R55="","",①選手情報入力!R55)</f>
        <v/>
      </c>
      <c r="M53" s="266" t="str">
        <f>IF(①選手情報入力!T55="","",①選手情報入力!T55)</f>
        <v/>
      </c>
    </row>
    <row r="54" spans="1:13" s="79" customFormat="1" ht="18" customHeight="1">
      <c r="A54" s="268">
        <v>46</v>
      </c>
      <c r="B54" s="269" t="str">
        <f>IF(①選手情報入力!B56="","",①選手情報入力!B56)</f>
        <v/>
      </c>
      <c r="C54" s="269" t="str">
        <f>IF(①選手情報入力!C56="","",①選手情報入力!C56)</f>
        <v/>
      </c>
      <c r="D54" s="270" t="str">
        <f>IF(①選手情報入力!F56="","",①選手情報入力!F56)</f>
        <v/>
      </c>
      <c r="E54" s="270" t="str">
        <f>IF(①選手情報入力!G56="","",①選手情報入力!G56)</f>
        <v/>
      </c>
      <c r="F54" s="284" t="str">
        <f>IF(①選手情報入力!I56="","",IF(①選手情報入力!H56="",①選手情報入力!I56,①選手情報入力!H56&amp;①選手情報入力!I56))</f>
        <v/>
      </c>
      <c r="G54" s="269" t="str">
        <f>IF(①選手情報入力!J56="","",①選手情報入力!J56)</f>
        <v/>
      </c>
      <c r="H54" s="284" t="str">
        <f>IF(①選手情報入力!L56="","",IF(①選手情報入力!K56="",①選手情報入力!L56,①選手情報入力!K56&amp;①選手情報入力!L56))</f>
        <v/>
      </c>
      <c r="I54" s="269" t="str">
        <f>IF(①選手情報入力!M56="","",①選手情報入力!M56)</f>
        <v/>
      </c>
      <c r="J54" s="284" t="str">
        <f>IF(①選手情報入力!O56="","",IF(①選手情報入力!N56="",①選手情報入力!O56,①選手情報入力!N56&amp;①選手情報入力!O56))</f>
        <v/>
      </c>
      <c r="K54" s="269" t="str">
        <f>IF(①選手情報入力!P56="","",①選手情報入力!P56)</f>
        <v/>
      </c>
      <c r="L54" s="270" t="str">
        <f>IF(①選手情報入力!R56="","",①選手情報入力!R56)</f>
        <v/>
      </c>
      <c r="M54" s="271" t="str">
        <f>IF(①選手情報入力!T56="","",①選手情報入力!T56)</f>
        <v/>
      </c>
    </row>
    <row r="55" spans="1:13" s="79" customFormat="1" ht="18" customHeight="1">
      <c r="A55" s="255">
        <v>47</v>
      </c>
      <c r="B55" s="96" t="str">
        <f>IF(①選手情報入力!B57="","",①選手情報入力!B57)</f>
        <v/>
      </c>
      <c r="C55" s="96" t="str">
        <f>IF(①選手情報入力!C57="","",①選手情報入力!C57)</f>
        <v/>
      </c>
      <c r="D55" s="82" t="str">
        <f>IF(①選手情報入力!F57="","",①選手情報入力!F57)</f>
        <v/>
      </c>
      <c r="E55" s="82" t="str">
        <f>IF(①選手情報入力!G57="","",①選手情報入力!G57)</f>
        <v/>
      </c>
      <c r="F55" s="279" t="str">
        <f>IF(①選手情報入力!I57="","",IF(①選手情報入力!H57="",①選手情報入力!I57,①選手情報入力!H57&amp;①選手情報入力!I57))</f>
        <v/>
      </c>
      <c r="G55" s="96" t="str">
        <f>IF(①選手情報入力!J57="","",①選手情報入力!J57)</f>
        <v/>
      </c>
      <c r="H55" s="279" t="str">
        <f>IF(①選手情報入力!L57="","",IF(①選手情報入力!K57="",①選手情報入力!L57,①選手情報入力!K57&amp;①選手情報入力!L57))</f>
        <v/>
      </c>
      <c r="I55" s="96" t="str">
        <f>IF(①選手情報入力!M57="","",①選手情報入力!M57)</f>
        <v/>
      </c>
      <c r="J55" s="279" t="str">
        <f>IF(①選手情報入力!O57="","",IF(①選手情報入力!N57="",①選手情報入力!O57,①選手情報入力!N57&amp;①選手情報入力!O57))</f>
        <v/>
      </c>
      <c r="K55" s="96" t="str">
        <f>IF(①選手情報入力!P57="","",①選手情報入力!P57)</f>
        <v/>
      </c>
      <c r="L55" s="82" t="str">
        <f>IF(①選手情報入力!R57="","",①選手情報入力!R57)</f>
        <v/>
      </c>
      <c r="M55" s="256" t="str">
        <f>IF(①選手情報入力!T57="","",①選手情報入力!T57)</f>
        <v/>
      </c>
    </row>
    <row r="56" spans="1:13" s="79" customFormat="1" ht="18" customHeight="1">
      <c r="A56" s="255">
        <v>48</v>
      </c>
      <c r="B56" s="96" t="str">
        <f>IF(①選手情報入力!B58="","",①選手情報入力!B58)</f>
        <v/>
      </c>
      <c r="C56" s="96" t="str">
        <f>IF(①選手情報入力!C58="","",①選手情報入力!C58)</f>
        <v/>
      </c>
      <c r="D56" s="82" t="str">
        <f>IF(①選手情報入力!F58="","",①選手情報入力!F58)</f>
        <v/>
      </c>
      <c r="E56" s="82" t="str">
        <f>IF(①選手情報入力!G58="","",①選手情報入力!G58)</f>
        <v/>
      </c>
      <c r="F56" s="279" t="str">
        <f>IF(①選手情報入力!I58="","",IF(①選手情報入力!H58="",①選手情報入力!I58,①選手情報入力!H58&amp;①選手情報入力!I58))</f>
        <v/>
      </c>
      <c r="G56" s="96" t="str">
        <f>IF(①選手情報入力!J58="","",①選手情報入力!J58)</f>
        <v/>
      </c>
      <c r="H56" s="279" t="str">
        <f>IF(①選手情報入力!L58="","",IF(①選手情報入力!K58="",①選手情報入力!L58,①選手情報入力!K58&amp;①選手情報入力!L58))</f>
        <v/>
      </c>
      <c r="I56" s="96" t="str">
        <f>IF(①選手情報入力!M58="","",①選手情報入力!M58)</f>
        <v/>
      </c>
      <c r="J56" s="279" t="str">
        <f>IF(①選手情報入力!O58="","",IF(①選手情報入力!N58="",①選手情報入力!O58,①選手情報入力!N58&amp;①選手情報入力!O58))</f>
        <v/>
      </c>
      <c r="K56" s="96" t="str">
        <f>IF(①選手情報入力!P58="","",①選手情報入力!P58)</f>
        <v/>
      </c>
      <c r="L56" s="82" t="str">
        <f>IF(①選手情報入力!R58="","",①選手情報入力!R58)</f>
        <v/>
      </c>
      <c r="M56" s="256" t="str">
        <f>IF(①選手情報入力!T58="","",①選手情報入力!T58)</f>
        <v/>
      </c>
    </row>
    <row r="57" spans="1:13" s="79" customFormat="1" ht="18" customHeight="1">
      <c r="A57" s="255">
        <v>49</v>
      </c>
      <c r="B57" s="96" t="str">
        <f>IF(①選手情報入力!B59="","",①選手情報入力!B59)</f>
        <v/>
      </c>
      <c r="C57" s="96" t="str">
        <f>IF(①選手情報入力!C59="","",①選手情報入力!C59)</f>
        <v/>
      </c>
      <c r="D57" s="82" t="str">
        <f>IF(①選手情報入力!F59="","",①選手情報入力!F59)</f>
        <v/>
      </c>
      <c r="E57" s="82" t="str">
        <f>IF(①選手情報入力!G59="","",①選手情報入力!G59)</f>
        <v/>
      </c>
      <c r="F57" s="279" t="str">
        <f>IF(①選手情報入力!I59="","",IF(①選手情報入力!H59="",①選手情報入力!I59,①選手情報入力!H59&amp;①選手情報入力!I59))</f>
        <v/>
      </c>
      <c r="G57" s="96" t="str">
        <f>IF(①選手情報入力!J59="","",①選手情報入力!J59)</f>
        <v/>
      </c>
      <c r="H57" s="279" t="str">
        <f>IF(①選手情報入力!L59="","",IF(①選手情報入力!K59="",①選手情報入力!L59,①選手情報入力!K59&amp;①選手情報入力!L59))</f>
        <v/>
      </c>
      <c r="I57" s="96" t="str">
        <f>IF(①選手情報入力!M59="","",①選手情報入力!M59)</f>
        <v/>
      </c>
      <c r="J57" s="279" t="str">
        <f>IF(①選手情報入力!O59="","",IF(①選手情報入力!N59="",①選手情報入力!O59,①選手情報入力!N59&amp;①選手情報入力!O59))</f>
        <v/>
      </c>
      <c r="K57" s="96" t="str">
        <f>IF(①選手情報入力!P59="","",①選手情報入力!P59)</f>
        <v/>
      </c>
      <c r="L57" s="82" t="str">
        <f>IF(①選手情報入力!R59="","",①選手情報入力!R59)</f>
        <v/>
      </c>
      <c r="M57" s="256" t="str">
        <f>IF(①選手情報入力!T59="","",①選手情報入力!T59)</f>
        <v/>
      </c>
    </row>
    <row r="58" spans="1:13" s="79" customFormat="1" ht="18" customHeight="1">
      <c r="A58" s="259">
        <v>50</v>
      </c>
      <c r="B58" s="98" t="str">
        <f>IF(①選手情報入力!B60="","",①選手情報入力!B60)</f>
        <v/>
      </c>
      <c r="C58" s="98" t="str">
        <f>IF(①選手情報入力!C60="","",①選手情報入力!C60)</f>
        <v/>
      </c>
      <c r="D58" s="83" t="str">
        <f>IF(①選手情報入力!F60="","",①選手情報入力!F60)</f>
        <v/>
      </c>
      <c r="E58" s="83" t="str">
        <f>IF(①選手情報入力!G60="","",①選手情報入力!G60)</f>
        <v/>
      </c>
      <c r="F58" s="281" t="str">
        <f>IF(①選手情報入力!I60="","",IF(①選手情報入力!H60="",①選手情報入力!I60,①選手情報入力!H60&amp;①選手情報入力!I60))</f>
        <v/>
      </c>
      <c r="G58" s="98" t="str">
        <f>IF(①選手情報入力!J60="","",①選手情報入力!J60)</f>
        <v/>
      </c>
      <c r="H58" s="281" t="str">
        <f>IF(①選手情報入力!L60="","",IF(①選手情報入力!K60="",①選手情報入力!L60,①選手情報入力!K60&amp;①選手情報入力!L60))</f>
        <v/>
      </c>
      <c r="I58" s="98" t="str">
        <f>IF(①選手情報入力!M60="","",①選手情報入力!M60)</f>
        <v/>
      </c>
      <c r="J58" s="281" t="str">
        <f>IF(①選手情報入力!O60="","",IF(①選手情報入力!N60="",①選手情報入力!O60,①選手情報入力!N60&amp;①選手情報入力!O60))</f>
        <v/>
      </c>
      <c r="K58" s="98" t="str">
        <f>IF(①選手情報入力!P60="","",①選手情報入力!P60)</f>
        <v/>
      </c>
      <c r="L58" s="83" t="str">
        <f>IF(①選手情報入力!R60="","",①選手情報入力!R60)</f>
        <v/>
      </c>
      <c r="M58" s="260" t="str">
        <f>IF(①選手情報入力!T60="","",①選手情報入力!T60)</f>
        <v/>
      </c>
    </row>
    <row r="59" spans="1:13" s="79" customFormat="1" ht="18" customHeight="1">
      <c r="A59" s="261">
        <v>51</v>
      </c>
      <c r="B59" s="99" t="str">
        <f>IF(①選手情報入力!B61="","",①選手情報入力!B61)</f>
        <v/>
      </c>
      <c r="C59" s="99" t="str">
        <f>IF(①選手情報入力!C61="","",①選手情報入力!C61)</f>
        <v/>
      </c>
      <c r="D59" s="85" t="str">
        <f>IF(①選手情報入力!F61="","",①選手情報入力!F61)</f>
        <v/>
      </c>
      <c r="E59" s="85" t="str">
        <f>IF(①選手情報入力!G61="","",①選手情報入力!G61)</f>
        <v/>
      </c>
      <c r="F59" s="282" t="str">
        <f>IF(①選手情報入力!I61="","",IF(①選手情報入力!H61="",①選手情報入力!I61,①選手情報入力!H61&amp;①選手情報入力!I61))</f>
        <v/>
      </c>
      <c r="G59" s="99" t="str">
        <f>IF(①選手情報入力!J61="","",①選手情報入力!J61)</f>
        <v/>
      </c>
      <c r="H59" s="282" t="str">
        <f>IF(①選手情報入力!L61="","",IF(①選手情報入力!K61="",①選手情報入力!L61,①選手情報入力!K61&amp;①選手情報入力!L61))</f>
        <v/>
      </c>
      <c r="I59" s="99" t="str">
        <f>IF(①選手情報入力!M61="","",①選手情報入力!M61)</f>
        <v/>
      </c>
      <c r="J59" s="282" t="str">
        <f>IF(①選手情報入力!O61="","",IF(①選手情報入力!N61="",①選手情報入力!O61,①選手情報入力!N61&amp;①選手情報入力!O61))</f>
        <v/>
      </c>
      <c r="K59" s="99" t="str">
        <f>IF(①選手情報入力!P61="","",①選手情報入力!P61)</f>
        <v/>
      </c>
      <c r="L59" s="85" t="str">
        <f>IF(①選手情報入力!R61="","",①選手情報入力!R61)</f>
        <v/>
      </c>
      <c r="M59" s="262" t="str">
        <f>IF(①選手情報入力!T61="","",①選手情報入力!T61)</f>
        <v/>
      </c>
    </row>
    <row r="60" spans="1:13" s="79" customFormat="1" ht="18" customHeight="1">
      <c r="A60" s="255">
        <v>52</v>
      </c>
      <c r="B60" s="96" t="str">
        <f>IF(①選手情報入力!B62="","",①選手情報入力!B62)</f>
        <v/>
      </c>
      <c r="C60" s="96" t="str">
        <f>IF(①選手情報入力!C62="","",①選手情報入力!C62)</f>
        <v/>
      </c>
      <c r="D60" s="82" t="str">
        <f>IF(①選手情報入力!F62="","",①選手情報入力!F62)</f>
        <v/>
      </c>
      <c r="E60" s="82" t="str">
        <f>IF(①選手情報入力!G62="","",①選手情報入力!G62)</f>
        <v/>
      </c>
      <c r="F60" s="279" t="str">
        <f>IF(①選手情報入力!I62="","",IF(①選手情報入力!H62="",①選手情報入力!I62,①選手情報入力!H62&amp;①選手情報入力!I62))</f>
        <v/>
      </c>
      <c r="G60" s="96" t="str">
        <f>IF(①選手情報入力!J62="","",①選手情報入力!J62)</f>
        <v/>
      </c>
      <c r="H60" s="279" t="str">
        <f>IF(①選手情報入力!L62="","",IF(①選手情報入力!K62="",①選手情報入力!L62,①選手情報入力!K62&amp;①選手情報入力!L62))</f>
        <v/>
      </c>
      <c r="I60" s="96" t="str">
        <f>IF(①選手情報入力!M62="","",①選手情報入力!M62)</f>
        <v/>
      </c>
      <c r="J60" s="279" t="str">
        <f>IF(①選手情報入力!O62="","",IF(①選手情報入力!N62="",①選手情報入力!O62,①選手情報入力!N62&amp;①選手情報入力!O62))</f>
        <v/>
      </c>
      <c r="K60" s="96" t="str">
        <f>IF(①選手情報入力!P62="","",①選手情報入力!P62)</f>
        <v/>
      </c>
      <c r="L60" s="82" t="str">
        <f>IF(①選手情報入力!R62="","",①選手情報入力!R62)</f>
        <v/>
      </c>
      <c r="M60" s="256" t="str">
        <f>IF(①選手情報入力!T62="","",①選手情報入力!T62)</f>
        <v/>
      </c>
    </row>
    <row r="61" spans="1:13" s="79" customFormat="1" ht="18" customHeight="1">
      <c r="A61" s="255">
        <v>53</v>
      </c>
      <c r="B61" s="96" t="str">
        <f>IF(①選手情報入力!B63="","",①選手情報入力!B63)</f>
        <v/>
      </c>
      <c r="C61" s="96" t="str">
        <f>IF(①選手情報入力!C63="","",①選手情報入力!C63)</f>
        <v/>
      </c>
      <c r="D61" s="82" t="str">
        <f>IF(①選手情報入力!F63="","",①選手情報入力!F63)</f>
        <v/>
      </c>
      <c r="E61" s="82" t="str">
        <f>IF(①選手情報入力!G63="","",①選手情報入力!G63)</f>
        <v/>
      </c>
      <c r="F61" s="279" t="str">
        <f>IF(①選手情報入力!I63="","",IF(①選手情報入力!H63="",①選手情報入力!I63,①選手情報入力!H63&amp;①選手情報入力!I63))</f>
        <v/>
      </c>
      <c r="G61" s="96" t="str">
        <f>IF(①選手情報入力!J63="","",①選手情報入力!J63)</f>
        <v/>
      </c>
      <c r="H61" s="279" t="str">
        <f>IF(①選手情報入力!L63="","",IF(①選手情報入力!K63="",①選手情報入力!L63,①選手情報入力!K63&amp;①選手情報入力!L63))</f>
        <v/>
      </c>
      <c r="I61" s="96" t="str">
        <f>IF(①選手情報入力!M63="","",①選手情報入力!M63)</f>
        <v/>
      </c>
      <c r="J61" s="279" t="str">
        <f>IF(①選手情報入力!O63="","",IF(①選手情報入力!N63="",①選手情報入力!O63,①選手情報入力!N63&amp;①選手情報入力!O63))</f>
        <v/>
      </c>
      <c r="K61" s="96" t="str">
        <f>IF(①選手情報入力!P63="","",①選手情報入力!P63)</f>
        <v/>
      </c>
      <c r="L61" s="82" t="str">
        <f>IF(①選手情報入力!R63="","",①選手情報入力!R63)</f>
        <v/>
      </c>
      <c r="M61" s="256" t="str">
        <f>IF(①選手情報入力!T63="","",①選手情報入力!T63)</f>
        <v/>
      </c>
    </row>
    <row r="62" spans="1:13" s="79" customFormat="1" ht="18" customHeight="1">
      <c r="A62" s="255">
        <v>54</v>
      </c>
      <c r="B62" s="96" t="str">
        <f>IF(①選手情報入力!B64="","",①選手情報入力!B64)</f>
        <v/>
      </c>
      <c r="C62" s="96" t="str">
        <f>IF(①選手情報入力!C64="","",①選手情報入力!C64)</f>
        <v/>
      </c>
      <c r="D62" s="82" t="str">
        <f>IF(①選手情報入力!F64="","",①選手情報入力!F64)</f>
        <v/>
      </c>
      <c r="E62" s="82" t="str">
        <f>IF(①選手情報入力!G64="","",①選手情報入力!G64)</f>
        <v/>
      </c>
      <c r="F62" s="279" t="str">
        <f>IF(①選手情報入力!I64="","",IF(①選手情報入力!H64="",①選手情報入力!I64,①選手情報入力!H64&amp;①選手情報入力!I64))</f>
        <v/>
      </c>
      <c r="G62" s="96" t="str">
        <f>IF(①選手情報入力!J64="","",①選手情報入力!J64)</f>
        <v/>
      </c>
      <c r="H62" s="279" t="str">
        <f>IF(①選手情報入力!L64="","",IF(①選手情報入力!K64="",①選手情報入力!L64,①選手情報入力!K64&amp;①選手情報入力!L64))</f>
        <v/>
      </c>
      <c r="I62" s="96" t="str">
        <f>IF(①選手情報入力!M64="","",①選手情報入力!M64)</f>
        <v/>
      </c>
      <c r="J62" s="279" t="str">
        <f>IF(①選手情報入力!O64="","",IF(①選手情報入力!N64="",①選手情報入力!O64,①選手情報入力!N64&amp;①選手情報入力!O64))</f>
        <v/>
      </c>
      <c r="K62" s="96" t="str">
        <f>IF(①選手情報入力!P64="","",①選手情報入力!P64)</f>
        <v/>
      </c>
      <c r="L62" s="82" t="str">
        <f>IF(①選手情報入力!R64="","",①選手情報入力!R64)</f>
        <v/>
      </c>
      <c r="M62" s="256" t="str">
        <f>IF(①選手情報入力!T64="","",①選手情報入力!T64)</f>
        <v/>
      </c>
    </row>
    <row r="63" spans="1:13" s="79" customFormat="1" ht="18" customHeight="1">
      <c r="A63" s="257">
        <v>55</v>
      </c>
      <c r="B63" s="97" t="str">
        <f>IF(①選手情報入力!B65="","",①選手情報入力!B65)</f>
        <v/>
      </c>
      <c r="C63" s="97" t="str">
        <f>IF(①選手情報入力!C65="","",①選手情報入力!C65)</f>
        <v/>
      </c>
      <c r="D63" s="84" t="str">
        <f>IF(①選手情報入力!F65="","",①選手情報入力!F65)</f>
        <v/>
      </c>
      <c r="E63" s="84" t="str">
        <f>IF(①選手情報入力!G65="","",①選手情報入力!G65)</f>
        <v/>
      </c>
      <c r="F63" s="280" t="str">
        <f>IF(①選手情報入力!I65="","",IF(①選手情報入力!H65="",①選手情報入力!I65,①選手情報入力!H65&amp;①選手情報入力!I65))</f>
        <v/>
      </c>
      <c r="G63" s="97" t="str">
        <f>IF(①選手情報入力!J65="","",①選手情報入力!J65)</f>
        <v/>
      </c>
      <c r="H63" s="280" t="str">
        <f>IF(①選手情報入力!L65="","",IF(①選手情報入力!K65="",①選手情報入力!L65,①選手情報入力!K65&amp;①選手情報入力!L65))</f>
        <v/>
      </c>
      <c r="I63" s="97" t="str">
        <f>IF(①選手情報入力!M65="","",①選手情報入力!M65)</f>
        <v/>
      </c>
      <c r="J63" s="280" t="str">
        <f>IF(①選手情報入力!O65="","",IF(①選手情報入力!N65="",①選手情報入力!O65,①選手情報入力!N65&amp;①選手情報入力!O65))</f>
        <v/>
      </c>
      <c r="K63" s="97" t="str">
        <f>IF(①選手情報入力!P65="","",①選手情報入力!P65)</f>
        <v/>
      </c>
      <c r="L63" s="84" t="str">
        <f>IF(①選手情報入力!R65="","",①選手情報入力!R65)</f>
        <v/>
      </c>
      <c r="M63" s="258" t="str">
        <f>IF(①選手情報入力!T65="","",①選手情報入力!T65)</f>
        <v/>
      </c>
    </row>
    <row r="64" spans="1:13" s="79" customFormat="1" ht="18" customHeight="1">
      <c r="A64" s="253">
        <v>56</v>
      </c>
      <c r="B64" s="95" t="str">
        <f>IF(①選手情報入力!B66="","",①選手情報入力!B66)</f>
        <v/>
      </c>
      <c r="C64" s="95" t="str">
        <f>IF(①選手情報入力!C66="","",①選手情報入力!C66)</f>
        <v/>
      </c>
      <c r="D64" s="81" t="str">
        <f>IF(①選手情報入力!F66="","",①選手情報入力!F66)</f>
        <v/>
      </c>
      <c r="E64" s="81" t="str">
        <f>IF(①選手情報入力!G66="","",①選手情報入力!G66)</f>
        <v/>
      </c>
      <c r="F64" s="278" t="str">
        <f>IF(①選手情報入力!I66="","",IF(①選手情報入力!H66="",①選手情報入力!I66,①選手情報入力!H66&amp;①選手情報入力!I66))</f>
        <v/>
      </c>
      <c r="G64" s="95" t="str">
        <f>IF(①選手情報入力!J66="","",①選手情報入力!J66)</f>
        <v/>
      </c>
      <c r="H64" s="278" t="str">
        <f>IF(①選手情報入力!L66="","",IF(①選手情報入力!K66="",①選手情報入力!L66,①選手情報入力!K66&amp;①選手情報入力!L66))</f>
        <v/>
      </c>
      <c r="I64" s="95" t="str">
        <f>IF(①選手情報入力!M66="","",①選手情報入力!M66)</f>
        <v/>
      </c>
      <c r="J64" s="278" t="str">
        <f>IF(①選手情報入力!O66="","",IF(①選手情報入力!N66="",①選手情報入力!O66,①選手情報入力!N66&amp;①選手情報入力!O66))</f>
        <v/>
      </c>
      <c r="K64" s="95" t="str">
        <f>IF(①選手情報入力!P66="","",①選手情報入力!P66)</f>
        <v/>
      </c>
      <c r="L64" s="81" t="str">
        <f>IF(①選手情報入力!R66="","",①選手情報入力!R66)</f>
        <v/>
      </c>
      <c r="M64" s="254" t="str">
        <f>IF(①選手情報入力!T66="","",①選手情報入力!T66)</f>
        <v/>
      </c>
    </row>
    <row r="65" spans="1:13" s="79" customFormat="1" ht="18" customHeight="1">
      <c r="A65" s="255">
        <v>57</v>
      </c>
      <c r="B65" s="96" t="str">
        <f>IF(①選手情報入力!B67="","",①選手情報入力!B67)</f>
        <v/>
      </c>
      <c r="C65" s="96" t="str">
        <f>IF(①選手情報入力!C67="","",①選手情報入力!C67)</f>
        <v/>
      </c>
      <c r="D65" s="82" t="str">
        <f>IF(①選手情報入力!F67="","",①選手情報入力!F67)</f>
        <v/>
      </c>
      <c r="E65" s="82" t="str">
        <f>IF(①選手情報入力!G67="","",①選手情報入力!G67)</f>
        <v/>
      </c>
      <c r="F65" s="279" t="str">
        <f>IF(①選手情報入力!I67="","",IF(①選手情報入力!H67="",①選手情報入力!I67,①選手情報入力!H67&amp;①選手情報入力!I67))</f>
        <v/>
      </c>
      <c r="G65" s="96" t="str">
        <f>IF(①選手情報入力!J67="","",①選手情報入力!J67)</f>
        <v/>
      </c>
      <c r="H65" s="279" t="str">
        <f>IF(①選手情報入力!L67="","",IF(①選手情報入力!K67="",①選手情報入力!L67,①選手情報入力!K67&amp;①選手情報入力!L67))</f>
        <v/>
      </c>
      <c r="I65" s="96" t="str">
        <f>IF(①選手情報入力!M67="","",①選手情報入力!M67)</f>
        <v/>
      </c>
      <c r="J65" s="279" t="str">
        <f>IF(①選手情報入力!O67="","",IF(①選手情報入力!N67="",①選手情報入力!O67,①選手情報入力!N67&amp;①選手情報入力!O67))</f>
        <v/>
      </c>
      <c r="K65" s="96" t="str">
        <f>IF(①選手情報入力!P67="","",①選手情報入力!P67)</f>
        <v/>
      </c>
      <c r="L65" s="82" t="str">
        <f>IF(①選手情報入力!R67="","",①選手情報入力!R67)</f>
        <v/>
      </c>
      <c r="M65" s="256" t="str">
        <f>IF(①選手情報入力!T67="","",①選手情報入力!T67)</f>
        <v/>
      </c>
    </row>
    <row r="66" spans="1:13" s="79" customFormat="1" ht="18" customHeight="1">
      <c r="A66" s="255">
        <v>58</v>
      </c>
      <c r="B66" s="96" t="str">
        <f>IF(①選手情報入力!B68="","",①選手情報入力!B68)</f>
        <v/>
      </c>
      <c r="C66" s="96" t="str">
        <f>IF(①選手情報入力!C68="","",①選手情報入力!C68)</f>
        <v/>
      </c>
      <c r="D66" s="82" t="str">
        <f>IF(①選手情報入力!F68="","",①選手情報入力!F68)</f>
        <v/>
      </c>
      <c r="E66" s="82" t="str">
        <f>IF(①選手情報入力!G68="","",①選手情報入力!G68)</f>
        <v/>
      </c>
      <c r="F66" s="279" t="str">
        <f>IF(①選手情報入力!I68="","",IF(①選手情報入力!H68="",①選手情報入力!I68,①選手情報入力!H68&amp;①選手情報入力!I68))</f>
        <v/>
      </c>
      <c r="G66" s="96" t="str">
        <f>IF(①選手情報入力!J68="","",①選手情報入力!J68)</f>
        <v/>
      </c>
      <c r="H66" s="279" t="str">
        <f>IF(①選手情報入力!L68="","",IF(①選手情報入力!K68="",①選手情報入力!L68,①選手情報入力!K68&amp;①選手情報入力!L68))</f>
        <v/>
      </c>
      <c r="I66" s="96" t="str">
        <f>IF(①選手情報入力!M68="","",①選手情報入力!M68)</f>
        <v/>
      </c>
      <c r="J66" s="279" t="str">
        <f>IF(①選手情報入力!O68="","",IF(①選手情報入力!N68="",①選手情報入力!O68,①選手情報入力!N68&amp;①選手情報入力!O68))</f>
        <v/>
      </c>
      <c r="K66" s="96" t="str">
        <f>IF(①選手情報入力!P68="","",①選手情報入力!P68)</f>
        <v/>
      </c>
      <c r="L66" s="82" t="str">
        <f>IF(①選手情報入力!R68="","",①選手情報入力!R68)</f>
        <v/>
      </c>
      <c r="M66" s="256" t="str">
        <f>IF(①選手情報入力!T68="","",①選手情報入力!T68)</f>
        <v/>
      </c>
    </row>
    <row r="67" spans="1:13" s="79" customFormat="1" ht="18" customHeight="1">
      <c r="A67" s="255">
        <v>59</v>
      </c>
      <c r="B67" s="96" t="str">
        <f>IF(①選手情報入力!B69="","",①選手情報入力!B69)</f>
        <v/>
      </c>
      <c r="C67" s="96" t="str">
        <f>IF(①選手情報入力!C69="","",①選手情報入力!C69)</f>
        <v/>
      </c>
      <c r="D67" s="82" t="str">
        <f>IF(①選手情報入力!F69="","",①選手情報入力!F69)</f>
        <v/>
      </c>
      <c r="E67" s="82" t="str">
        <f>IF(①選手情報入力!G69="","",①選手情報入力!G69)</f>
        <v/>
      </c>
      <c r="F67" s="279" t="str">
        <f>IF(①選手情報入力!I69="","",IF(①選手情報入力!H69="",①選手情報入力!I69,①選手情報入力!H69&amp;①選手情報入力!I69))</f>
        <v/>
      </c>
      <c r="G67" s="96" t="str">
        <f>IF(①選手情報入力!J69="","",①選手情報入力!J69)</f>
        <v/>
      </c>
      <c r="H67" s="279" t="str">
        <f>IF(①選手情報入力!L69="","",IF(①選手情報入力!K69="",①選手情報入力!L69,①選手情報入力!K69&amp;①選手情報入力!L69))</f>
        <v/>
      </c>
      <c r="I67" s="96" t="str">
        <f>IF(①選手情報入力!M69="","",①選手情報入力!M69)</f>
        <v/>
      </c>
      <c r="J67" s="279" t="str">
        <f>IF(①選手情報入力!O69="","",IF(①選手情報入力!N69="",①選手情報入力!O69,①選手情報入力!N69&amp;①選手情報入力!O69))</f>
        <v/>
      </c>
      <c r="K67" s="96" t="str">
        <f>IF(①選手情報入力!P69="","",①選手情報入力!P69)</f>
        <v/>
      </c>
      <c r="L67" s="82" t="str">
        <f>IF(①選手情報入力!R69="","",①選手情報入力!R69)</f>
        <v/>
      </c>
      <c r="M67" s="256" t="str">
        <f>IF(①選手情報入力!T69="","",①選手情報入力!T69)</f>
        <v/>
      </c>
    </row>
    <row r="68" spans="1:13" s="79" customFormat="1" ht="18" customHeight="1">
      <c r="A68" s="259">
        <v>60</v>
      </c>
      <c r="B68" s="98" t="str">
        <f>IF(①選手情報入力!B70="","",①選手情報入力!B70)</f>
        <v/>
      </c>
      <c r="C68" s="98" t="str">
        <f>IF(①選手情報入力!C70="","",①選手情報入力!C70)</f>
        <v/>
      </c>
      <c r="D68" s="83" t="str">
        <f>IF(①選手情報入力!F70="","",①選手情報入力!F70)</f>
        <v/>
      </c>
      <c r="E68" s="83" t="str">
        <f>IF(①選手情報入力!G70="","",①選手情報入力!G70)</f>
        <v/>
      </c>
      <c r="F68" s="281" t="str">
        <f>IF(①選手情報入力!I70="","",IF(①選手情報入力!H70="",①選手情報入力!I70,①選手情報入力!H70&amp;①選手情報入力!I70))</f>
        <v/>
      </c>
      <c r="G68" s="98" t="str">
        <f>IF(①選手情報入力!J70="","",①選手情報入力!J70)</f>
        <v/>
      </c>
      <c r="H68" s="281" t="str">
        <f>IF(①選手情報入力!L70="","",IF(①選手情報入力!K70="",①選手情報入力!L70,①選手情報入力!K70&amp;①選手情報入力!L70))</f>
        <v/>
      </c>
      <c r="I68" s="98" t="str">
        <f>IF(①選手情報入力!M70="","",①選手情報入力!M70)</f>
        <v/>
      </c>
      <c r="J68" s="281" t="str">
        <f>IF(①選手情報入力!O70="","",IF(①選手情報入力!N70="",①選手情報入力!O70,①選手情報入力!N70&amp;①選手情報入力!O70))</f>
        <v/>
      </c>
      <c r="K68" s="98" t="str">
        <f>IF(①選手情報入力!P70="","",①選手情報入力!P70)</f>
        <v/>
      </c>
      <c r="L68" s="83" t="str">
        <f>IF(①選手情報入力!R70="","",①選手情報入力!R70)</f>
        <v/>
      </c>
      <c r="M68" s="260" t="str">
        <f>IF(①選手情報入力!T70="","",①選手情報入力!T70)</f>
        <v/>
      </c>
    </row>
    <row r="69" spans="1:13" s="79" customFormat="1" ht="18" customHeight="1">
      <c r="A69" s="261">
        <v>61</v>
      </c>
      <c r="B69" s="99" t="str">
        <f>IF(①選手情報入力!B71="","",①選手情報入力!B71)</f>
        <v/>
      </c>
      <c r="C69" s="99" t="str">
        <f>IF(①選手情報入力!C71="","",①選手情報入力!C71)</f>
        <v/>
      </c>
      <c r="D69" s="85" t="str">
        <f>IF(①選手情報入力!F71="","",①選手情報入力!F71)</f>
        <v/>
      </c>
      <c r="E69" s="85" t="str">
        <f>IF(①選手情報入力!G71="","",①選手情報入力!G71)</f>
        <v/>
      </c>
      <c r="F69" s="282" t="str">
        <f>IF(①選手情報入力!I71="","",IF(①選手情報入力!H71="",①選手情報入力!I71,①選手情報入力!H71&amp;①選手情報入力!I71))</f>
        <v/>
      </c>
      <c r="G69" s="99" t="str">
        <f>IF(①選手情報入力!J71="","",①選手情報入力!J71)</f>
        <v/>
      </c>
      <c r="H69" s="282" t="str">
        <f>IF(①選手情報入力!L71="","",IF(①選手情報入力!K71="",①選手情報入力!L71,①選手情報入力!K71&amp;①選手情報入力!L71))</f>
        <v/>
      </c>
      <c r="I69" s="99" t="str">
        <f>IF(①選手情報入力!M71="","",①選手情報入力!M71)</f>
        <v/>
      </c>
      <c r="J69" s="282" t="str">
        <f>IF(①選手情報入力!O71="","",IF(①選手情報入力!N71="",①選手情報入力!O71,①選手情報入力!N71&amp;①選手情報入力!O71))</f>
        <v/>
      </c>
      <c r="K69" s="99" t="str">
        <f>IF(①選手情報入力!P71="","",①選手情報入力!P71)</f>
        <v/>
      </c>
      <c r="L69" s="85" t="str">
        <f>IF(①選手情報入力!R71="","",①選手情報入力!R71)</f>
        <v/>
      </c>
      <c r="M69" s="262" t="str">
        <f>IF(①選手情報入力!T71="","",①選手情報入力!T71)</f>
        <v/>
      </c>
    </row>
    <row r="70" spans="1:13" s="79" customFormat="1" ht="18" customHeight="1">
      <c r="A70" s="255">
        <v>62</v>
      </c>
      <c r="B70" s="96" t="str">
        <f>IF(①選手情報入力!B72="","",①選手情報入力!B72)</f>
        <v/>
      </c>
      <c r="C70" s="96" t="str">
        <f>IF(①選手情報入力!C72="","",①選手情報入力!C72)</f>
        <v/>
      </c>
      <c r="D70" s="82" t="str">
        <f>IF(①選手情報入力!F72="","",①選手情報入力!F72)</f>
        <v/>
      </c>
      <c r="E70" s="82" t="str">
        <f>IF(①選手情報入力!G72="","",①選手情報入力!G72)</f>
        <v/>
      </c>
      <c r="F70" s="279" t="str">
        <f>IF(①選手情報入力!I72="","",IF(①選手情報入力!H72="",①選手情報入力!I72,①選手情報入力!H72&amp;①選手情報入力!I72))</f>
        <v/>
      </c>
      <c r="G70" s="96" t="str">
        <f>IF(①選手情報入力!J72="","",①選手情報入力!J72)</f>
        <v/>
      </c>
      <c r="H70" s="279" t="str">
        <f>IF(①選手情報入力!L72="","",IF(①選手情報入力!K72="",①選手情報入力!L72,①選手情報入力!K72&amp;①選手情報入力!L72))</f>
        <v/>
      </c>
      <c r="I70" s="96" t="str">
        <f>IF(①選手情報入力!M72="","",①選手情報入力!M72)</f>
        <v/>
      </c>
      <c r="J70" s="279" t="str">
        <f>IF(①選手情報入力!O72="","",IF(①選手情報入力!N72="",①選手情報入力!O72,①選手情報入力!N72&amp;①選手情報入力!O72))</f>
        <v/>
      </c>
      <c r="K70" s="96" t="str">
        <f>IF(①選手情報入力!P72="","",①選手情報入力!P72)</f>
        <v/>
      </c>
      <c r="L70" s="82" t="str">
        <f>IF(①選手情報入力!R72="","",①選手情報入力!R72)</f>
        <v/>
      </c>
      <c r="M70" s="256" t="str">
        <f>IF(①選手情報入力!T72="","",①選手情報入力!T72)</f>
        <v/>
      </c>
    </row>
    <row r="71" spans="1:13" s="79" customFormat="1" ht="18" customHeight="1">
      <c r="A71" s="255">
        <v>63</v>
      </c>
      <c r="B71" s="96" t="str">
        <f>IF(①選手情報入力!B73="","",①選手情報入力!B73)</f>
        <v/>
      </c>
      <c r="C71" s="96" t="str">
        <f>IF(①選手情報入力!C73="","",①選手情報入力!C73)</f>
        <v/>
      </c>
      <c r="D71" s="82" t="str">
        <f>IF(①選手情報入力!F73="","",①選手情報入力!F73)</f>
        <v/>
      </c>
      <c r="E71" s="82" t="str">
        <f>IF(①選手情報入力!G73="","",①選手情報入力!G73)</f>
        <v/>
      </c>
      <c r="F71" s="279" t="str">
        <f>IF(①選手情報入力!I73="","",IF(①選手情報入力!H73="",①選手情報入力!I73,①選手情報入力!H73&amp;①選手情報入力!I73))</f>
        <v/>
      </c>
      <c r="G71" s="96" t="str">
        <f>IF(①選手情報入力!J73="","",①選手情報入力!J73)</f>
        <v/>
      </c>
      <c r="H71" s="279" t="str">
        <f>IF(①選手情報入力!L73="","",IF(①選手情報入力!K73="",①選手情報入力!L73,①選手情報入力!K73&amp;①選手情報入力!L73))</f>
        <v/>
      </c>
      <c r="I71" s="96" t="str">
        <f>IF(①選手情報入力!M73="","",①選手情報入力!M73)</f>
        <v/>
      </c>
      <c r="J71" s="279" t="str">
        <f>IF(①選手情報入力!O73="","",IF(①選手情報入力!N73="",①選手情報入力!O73,①選手情報入力!N73&amp;①選手情報入力!O73))</f>
        <v/>
      </c>
      <c r="K71" s="96" t="str">
        <f>IF(①選手情報入力!P73="","",①選手情報入力!P73)</f>
        <v/>
      </c>
      <c r="L71" s="82" t="str">
        <f>IF(①選手情報入力!R73="","",①選手情報入力!R73)</f>
        <v/>
      </c>
      <c r="M71" s="256" t="str">
        <f>IF(①選手情報入力!T73="","",①選手情報入力!T73)</f>
        <v/>
      </c>
    </row>
    <row r="72" spans="1:13" s="79" customFormat="1" ht="18" customHeight="1">
      <c r="A72" s="255">
        <v>64</v>
      </c>
      <c r="B72" s="96" t="str">
        <f>IF(①選手情報入力!B74="","",①選手情報入力!B74)</f>
        <v/>
      </c>
      <c r="C72" s="96" t="str">
        <f>IF(①選手情報入力!C74="","",①選手情報入力!C74)</f>
        <v/>
      </c>
      <c r="D72" s="82" t="str">
        <f>IF(①選手情報入力!F74="","",①選手情報入力!F74)</f>
        <v/>
      </c>
      <c r="E72" s="82" t="str">
        <f>IF(①選手情報入力!G74="","",①選手情報入力!G74)</f>
        <v/>
      </c>
      <c r="F72" s="279" t="str">
        <f>IF(①選手情報入力!I74="","",IF(①選手情報入力!H74="",①選手情報入力!I74,①選手情報入力!H74&amp;①選手情報入力!I74))</f>
        <v/>
      </c>
      <c r="G72" s="96" t="str">
        <f>IF(①選手情報入力!J74="","",①選手情報入力!J74)</f>
        <v/>
      </c>
      <c r="H72" s="279" t="str">
        <f>IF(①選手情報入力!L74="","",IF(①選手情報入力!K74="",①選手情報入力!L74,①選手情報入力!K74&amp;①選手情報入力!L74))</f>
        <v/>
      </c>
      <c r="I72" s="96" t="str">
        <f>IF(①選手情報入力!M74="","",①選手情報入力!M74)</f>
        <v/>
      </c>
      <c r="J72" s="279" t="str">
        <f>IF(①選手情報入力!O74="","",IF(①選手情報入力!N74="",①選手情報入力!O74,①選手情報入力!N74&amp;①選手情報入力!O74))</f>
        <v/>
      </c>
      <c r="K72" s="96" t="str">
        <f>IF(①選手情報入力!P74="","",①選手情報入力!P74)</f>
        <v/>
      </c>
      <c r="L72" s="82" t="str">
        <f>IF(①選手情報入力!R74="","",①選手情報入力!R74)</f>
        <v/>
      </c>
      <c r="M72" s="256" t="str">
        <f>IF(①選手情報入力!T74="","",①選手情報入力!T74)</f>
        <v/>
      </c>
    </row>
    <row r="73" spans="1:13" s="79" customFormat="1" ht="18" customHeight="1">
      <c r="A73" s="257">
        <v>65</v>
      </c>
      <c r="B73" s="97" t="str">
        <f>IF(①選手情報入力!B75="","",①選手情報入力!B75)</f>
        <v/>
      </c>
      <c r="C73" s="97" t="str">
        <f>IF(①選手情報入力!C75="","",①選手情報入力!C75)</f>
        <v/>
      </c>
      <c r="D73" s="84" t="str">
        <f>IF(①選手情報入力!F75="","",①選手情報入力!F75)</f>
        <v/>
      </c>
      <c r="E73" s="84" t="str">
        <f>IF(①選手情報入力!G75="","",①選手情報入力!G75)</f>
        <v/>
      </c>
      <c r="F73" s="280" t="str">
        <f>IF(①選手情報入力!I75="","",IF(①選手情報入力!H75="",①選手情報入力!I75,①選手情報入力!H75&amp;①選手情報入力!I75))</f>
        <v/>
      </c>
      <c r="G73" s="97" t="str">
        <f>IF(①選手情報入力!J75="","",①選手情報入力!J75)</f>
        <v/>
      </c>
      <c r="H73" s="280" t="str">
        <f>IF(①選手情報入力!L75="","",IF(①選手情報入力!K75="",①選手情報入力!L75,①選手情報入力!K75&amp;①選手情報入力!L75))</f>
        <v/>
      </c>
      <c r="I73" s="97" t="str">
        <f>IF(①選手情報入力!M75="","",①選手情報入力!M75)</f>
        <v/>
      </c>
      <c r="J73" s="280" t="str">
        <f>IF(①選手情報入力!O75="","",IF(①選手情報入力!N75="",①選手情報入力!O75,①選手情報入力!N75&amp;①選手情報入力!O75))</f>
        <v/>
      </c>
      <c r="K73" s="97" t="str">
        <f>IF(①選手情報入力!P75="","",①選手情報入力!P75)</f>
        <v/>
      </c>
      <c r="L73" s="84" t="str">
        <f>IF(①選手情報入力!R75="","",①選手情報入力!R75)</f>
        <v/>
      </c>
      <c r="M73" s="258" t="str">
        <f>IF(①選手情報入力!T75="","",①選手情報入力!T75)</f>
        <v/>
      </c>
    </row>
    <row r="74" spans="1:13" s="79" customFormat="1" ht="18" customHeight="1">
      <c r="A74" s="253">
        <v>66</v>
      </c>
      <c r="B74" s="95" t="str">
        <f>IF(①選手情報入力!B76="","",①選手情報入力!B76)</f>
        <v/>
      </c>
      <c r="C74" s="95" t="str">
        <f>IF(①選手情報入力!C76="","",①選手情報入力!C76)</f>
        <v/>
      </c>
      <c r="D74" s="81" t="str">
        <f>IF(①選手情報入力!F76="","",①選手情報入力!F76)</f>
        <v/>
      </c>
      <c r="E74" s="81" t="str">
        <f>IF(①選手情報入力!G76="","",①選手情報入力!G76)</f>
        <v/>
      </c>
      <c r="F74" s="278" t="str">
        <f>IF(①選手情報入力!I76="","",IF(①選手情報入力!H76="",①選手情報入力!I76,①選手情報入力!H76&amp;①選手情報入力!I76))</f>
        <v/>
      </c>
      <c r="G74" s="95" t="str">
        <f>IF(①選手情報入力!J76="","",①選手情報入力!J76)</f>
        <v/>
      </c>
      <c r="H74" s="278" t="str">
        <f>IF(①選手情報入力!L76="","",IF(①選手情報入力!K76="",①選手情報入力!L76,①選手情報入力!K76&amp;①選手情報入力!L76))</f>
        <v/>
      </c>
      <c r="I74" s="95" t="str">
        <f>IF(①選手情報入力!M76="","",①選手情報入力!M76)</f>
        <v/>
      </c>
      <c r="J74" s="278" t="str">
        <f>IF(①選手情報入力!O76="","",IF(①選手情報入力!N76="",①選手情報入力!O76,①選手情報入力!N76&amp;①選手情報入力!O76))</f>
        <v/>
      </c>
      <c r="K74" s="95" t="str">
        <f>IF(①選手情報入力!P76="","",①選手情報入力!P76)</f>
        <v/>
      </c>
      <c r="L74" s="81" t="str">
        <f>IF(①選手情報入力!R76="","",①選手情報入力!R76)</f>
        <v/>
      </c>
      <c r="M74" s="254" t="str">
        <f>IF(①選手情報入力!T76="","",①選手情報入力!T76)</f>
        <v/>
      </c>
    </row>
    <row r="75" spans="1:13" s="79" customFormat="1" ht="18" customHeight="1">
      <c r="A75" s="255">
        <v>67</v>
      </c>
      <c r="B75" s="96" t="str">
        <f>IF(①選手情報入力!B77="","",①選手情報入力!B77)</f>
        <v/>
      </c>
      <c r="C75" s="96" t="str">
        <f>IF(①選手情報入力!C77="","",①選手情報入力!C77)</f>
        <v/>
      </c>
      <c r="D75" s="82" t="str">
        <f>IF(①選手情報入力!F77="","",①選手情報入力!F77)</f>
        <v/>
      </c>
      <c r="E75" s="82" t="str">
        <f>IF(①選手情報入力!G77="","",①選手情報入力!G77)</f>
        <v/>
      </c>
      <c r="F75" s="279" t="str">
        <f>IF(①選手情報入力!I77="","",IF(①選手情報入力!H77="",①選手情報入力!I77,①選手情報入力!H77&amp;①選手情報入力!I77))</f>
        <v/>
      </c>
      <c r="G75" s="96" t="str">
        <f>IF(①選手情報入力!J77="","",①選手情報入力!J77)</f>
        <v/>
      </c>
      <c r="H75" s="279" t="str">
        <f>IF(①選手情報入力!L77="","",IF(①選手情報入力!K77="",①選手情報入力!L77,①選手情報入力!K77&amp;①選手情報入力!L77))</f>
        <v/>
      </c>
      <c r="I75" s="96" t="str">
        <f>IF(①選手情報入力!M77="","",①選手情報入力!M77)</f>
        <v/>
      </c>
      <c r="J75" s="279" t="str">
        <f>IF(①選手情報入力!O77="","",IF(①選手情報入力!N77="",①選手情報入力!O77,①選手情報入力!N77&amp;①選手情報入力!O77))</f>
        <v/>
      </c>
      <c r="K75" s="96" t="str">
        <f>IF(①選手情報入力!P77="","",①選手情報入力!P77)</f>
        <v/>
      </c>
      <c r="L75" s="82" t="str">
        <f>IF(①選手情報入力!R77="","",①選手情報入力!R77)</f>
        <v/>
      </c>
      <c r="M75" s="256" t="str">
        <f>IF(①選手情報入力!T77="","",①選手情報入力!T77)</f>
        <v/>
      </c>
    </row>
    <row r="76" spans="1:13" s="79" customFormat="1" ht="18" customHeight="1">
      <c r="A76" s="255">
        <v>68</v>
      </c>
      <c r="B76" s="96" t="str">
        <f>IF(①選手情報入力!B78="","",①選手情報入力!B78)</f>
        <v/>
      </c>
      <c r="C76" s="96" t="str">
        <f>IF(①選手情報入力!C78="","",①選手情報入力!C78)</f>
        <v/>
      </c>
      <c r="D76" s="82" t="str">
        <f>IF(①選手情報入力!F78="","",①選手情報入力!F78)</f>
        <v/>
      </c>
      <c r="E76" s="82" t="str">
        <f>IF(①選手情報入力!G78="","",①選手情報入力!G78)</f>
        <v/>
      </c>
      <c r="F76" s="279" t="str">
        <f>IF(①選手情報入力!I78="","",IF(①選手情報入力!H78="",①選手情報入力!I78,①選手情報入力!H78&amp;①選手情報入力!I78))</f>
        <v/>
      </c>
      <c r="G76" s="96" t="str">
        <f>IF(①選手情報入力!J78="","",①選手情報入力!J78)</f>
        <v/>
      </c>
      <c r="H76" s="279" t="str">
        <f>IF(①選手情報入力!L78="","",IF(①選手情報入力!K78="",①選手情報入力!L78,①選手情報入力!K78&amp;①選手情報入力!L78))</f>
        <v/>
      </c>
      <c r="I76" s="96" t="str">
        <f>IF(①選手情報入力!M78="","",①選手情報入力!M78)</f>
        <v/>
      </c>
      <c r="J76" s="279" t="str">
        <f>IF(①選手情報入力!O78="","",IF(①選手情報入力!N78="",①選手情報入力!O78,①選手情報入力!N78&amp;①選手情報入力!O78))</f>
        <v/>
      </c>
      <c r="K76" s="96" t="str">
        <f>IF(①選手情報入力!P78="","",①選手情報入力!P78)</f>
        <v/>
      </c>
      <c r="L76" s="82" t="str">
        <f>IF(①選手情報入力!R78="","",①選手情報入力!R78)</f>
        <v/>
      </c>
      <c r="M76" s="256" t="str">
        <f>IF(①選手情報入力!T78="","",①選手情報入力!T78)</f>
        <v/>
      </c>
    </row>
    <row r="77" spans="1:13" s="79" customFormat="1" ht="18" customHeight="1">
      <c r="A77" s="255">
        <v>69</v>
      </c>
      <c r="B77" s="96" t="str">
        <f>IF(①選手情報入力!B79="","",①選手情報入力!B79)</f>
        <v/>
      </c>
      <c r="C77" s="96" t="str">
        <f>IF(①選手情報入力!C79="","",①選手情報入力!C79)</f>
        <v/>
      </c>
      <c r="D77" s="82" t="str">
        <f>IF(①選手情報入力!F79="","",①選手情報入力!F79)</f>
        <v/>
      </c>
      <c r="E77" s="82" t="str">
        <f>IF(①選手情報入力!G79="","",①選手情報入力!G79)</f>
        <v/>
      </c>
      <c r="F77" s="279" t="str">
        <f>IF(①選手情報入力!I79="","",IF(①選手情報入力!H79="",①選手情報入力!I79,①選手情報入力!H79&amp;①選手情報入力!I79))</f>
        <v/>
      </c>
      <c r="G77" s="96" t="str">
        <f>IF(①選手情報入力!J79="","",①選手情報入力!J79)</f>
        <v/>
      </c>
      <c r="H77" s="279" t="str">
        <f>IF(①選手情報入力!L79="","",IF(①選手情報入力!K79="",①選手情報入力!L79,①選手情報入力!K79&amp;①選手情報入力!L79))</f>
        <v/>
      </c>
      <c r="I77" s="96" t="str">
        <f>IF(①選手情報入力!M79="","",①選手情報入力!M79)</f>
        <v/>
      </c>
      <c r="J77" s="279" t="str">
        <f>IF(①選手情報入力!O79="","",IF(①選手情報入力!N79="",①選手情報入力!O79,①選手情報入力!N79&amp;①選手情報入力!O79))</f>
        <v/>
      </c>
      <c r="K77" s="96" t="str">
        <f>IF(①選手情報入力!P79="","",①選手情報入力!P79)</f>
        <v/>
      </c>
      <c r="L77" s="82" t="str">
        <f>IF(①選手情報入力!R79="","",①選手情報入力!R79)</f>
        <v/>
      </c>
      <c r="M77" s="256" t="str">
        <f>IF(①選手情報入力!T79="","",①選手情報入力!T79)</f>
        <v/>
      </c>
    </row>
    <row r="78" spans="1:13" s="79" customFormat="1" ht="18" customHeight="1">
      <c r="A78" s="259">
        <v>70</v>
      </c>
      <c r="B78" s="98" t="str">
        <f>IF(①選手情報入力!B80="","",①選手情報入力!B80)</f>
        <v/>
      </c>
      <c r="C78" s="98" t="str">
        <f>IF(①選手情報入力!C80="","",①選手情報入力!C80)</f>
        <v/>
      </c>
      <c r="D78" s="83" t="str">
        <f>IF(①選手情報入力!F80="","",①選手情報入力!F80)</f>
        <v/>
      </c>
      <c r="E78" s="83" t="str">
        <f>IF(①選手情報入力!G80="","",①選手情報入力!G80)</f>
        <v/>
      </c>
      <c r="F78" s="281" t="str">
        <f>IF(①選手情報入力!I80="","",IF(①選手情報入力!H80="",①選手情報入力!I80,①選手情報入力!H80&amp;①選手情報入力!I80))</f>
        <v/>
      </c>
      <c r="G78" s="98" t="str">
        <f>IF(①選手情報入力!J80="","",①選手情報入力!J80)</f>
        <v/>
      </c>
      <c r="H78" s="281" t="str">
        <f>IF(①選手情報入力!L80="","",IF(①選手情報入力!K80="",①選手情報入力!L80,①選手情報入力!K80&amp;①選手情報入力!L80))</f>
        <v/>
      </c>
      <c r="I78" s="98" t="str">
        <f>IF(①選手情報入力!M80="","",①選手情報入力!M80)</f>
        <v/>
      </c>
      <c r="J78" s="281" t="str">
        <f>IF(①選手情報入力!O80="","",IF(①選手情報入力!N80="",①選手情報入力!O80,①選手情報入力!N80&amp;①選手情報入力!O80))</f>
        <v/>
      </c>
      <c r="K78" s="98" t="str">
        <f>IF(①選手情報入力!P80="","",①選手情報入力!P80)</f>
        <v/>
      </c>
      <c r="L78" s="83" t="str">
        <f>IF(①選手情報入力!R80="","",①選手情報入力!R80)</f>
        <v/>
      </c>
      <c r="M78" s="260" t="str">
        <f>IF(①選手情報入力!T80="","",①選手情報入力!T80)</f>
        <v/>
      </c>
    </row>
    <row r="79" spans="1:13" s="79" customFormat="1" ht="18" customHeight="1">
      <c r="A79" s="261">
        <v>71</v>
      </c>
      <c r="B79" s="99" t="str">
        <f>IF(①選手情報入力!B81="","",①選手情報入力!B81)</f>
        <v/>
      </c>
      <c r="C79" s="99" t="str">
        <f>IF(①選手情報入力!C81="","",①選手情報入力!C81)</f>
        <v/>
      </c>
      <c r="D79" s="85" t="str">
        <f>IF(①選手情報入力!F81="","",①選手情報入力!F81)</f>
        <v/>
      </c>
      <c r="E79" s="85" t="str">
        <f>IF(①選手情報入力!G81="","",①選手情報入力!G81)</f>
        <v/>
      </c>
      <c r="F79" s="282" t="str">
        <f>IF(①選手情報入力!I81="","",IF(①選手情報入力!H81="",①選手情報入力!I81,①選手情報入力!H81&amp;①選手情報入力!I81))</f>
        <v/>
      </c>
      <c r="G79" s="99" t="str">
        <f>IF(①選手情報入力!J81="","",①選手情報入力!J81)</f>
        <v/>
      </c>
      <c r="H79" s="282" t="str">
        <f>IF(①選手情報入力!L81="","",IF(①選手情報入力!K81="",①選手情報入力!L81,①選手情報入力!K81&amp;①選手情報入力!L81))</f>
        <v/>
      </c>
      <c r="I79" s="99" t="str">
        <f>IF(①選手情報入力!M81="","",①選手情報入力!M81)</f>
        <v/>
      </c>
      <c r="J79" s="282" t="str">
        <f>IF(①選手情報入力!O81="","",IF(①選手情報入力!N81="",①選手情報入力!O81,①選手情報入力!N81&amp;①選手情報入力!O81))</f>
        <v/>
      </c>
      <c r="K79" s="99" t="str">
        <f>IF(①選手情報入力!P81="","",①選手情報入力!P81)</f>
        <v/>
      </c>
      <c r="L79" s="85" t="str">
        <f>IF(①選手情報入力!R81="","",①選手情報入力!R81)</f>
        <v/>
      </c>
      <c r="M79" s="262" t="str">
        <f>IF(①選手情報入力!T81="","",①選手情報入力!T81)</f>
        <v/>
      </c>
    </row>
    <row r="80" spans="1:13" s="79" customFormat="1" ht="18" customHeight="1">
      <c r="A80" s="255">
        <v>72</v>
      </c>
      <c r="B80" s="96" t="str">
        <f>IF(①選手情報入力!B82="","",①選手情報入力!B82)</f>
        <v/>
      </c>
      <c r="C80" s="96" t="str">
        <f>IF(①選手情報入力!C82="","",①選手情報入力!C82)</f>
        <v/>
      </c>
      <c r="D80" s="82" t="str">
        <f>IF(①選手情報入力!F82="","",①選手情報入力!F82)</f>
        <v/>
      </c>
      <c r="E80" s="82" t="str">
        <f>IF(①選手情報入力!G82="","",①選手情報入力!G82)</f>
        <v/>
      </c>
      <c r="F80" s="279" t="str">
        <f>IF(①選手情報入力!I82="","",IF(①選手情報入力!H82="",①選手情報入力!I82,①選手情報入力!H82&amp;①選手情報入力!I82))</f>
        <v/>
      </c>
      <c r="G80" s="96" t="str">
        <f>IF(①選手情報入力!J82="","",①選手情報入力!J82)</f>
        <v/>
      </c>
      <c r="H80" s="279" t="str">
        <f>IF(①選手情報入力!L82="","",IF(①選手情報入力!K82="",①選手情報入力!L82,①選手情報入力!K82&amp;①選手情報入力!L82))</f>
        <v/>
      </c>
      <c r="I80" s="96" t="str">
        <f>IF(①選手情報入力!M82="","",①選手情報入力!M82)</f>
        <v/>
      </c>
      <c r="J80" s="279" t="str">
        <f>IF(①選手情報入力!O82="","",IF(①選手情報入力!N82="",①選手情報入力!O82,①選手情報入力!N82&amp;①選手情報入力!O82))</f>
        <v/>
      </c>
      <c r="K80" s="96" t="str">
        <f>IF(①選手情報入力!P82="","",①選手情報入力!P82)</f>
        <v/>
      </c>
      <c r="L80" s="82" t="str">
        <f>IF(①選手情報入力!R82="","",①選手情報入力!R82)</f>
        <v/>
      </c>
      <c r="M80" s="256" t="str">
        <f>IF(①選手情報入力!T82="","",①選手情報入力!T82)</f>
        <v/>
      </c>
    </row>
    <row r="81" spans="1:13" s="79" customFormat="1" ht="18" customHeight="1">
      <c r="A81" s="255">
        <v>73</v>
      </c>
      <c r="B81" s="96" t="str">
        <f>IF(①選手情報入力!B83="","",①選手情報入力!B83)</f>
        <v/>
      </c>
      <c r="C81" s="96" t="str">
        <f>IF(①選手情報入力!C83="","",①選手情報入力!C83)</f>
        <v/>
      </c>
      <c r="D81" s="82" t="str">
        <f>IF(①選手情報入力!F83="","",①選手情報入力!F83)</f>
        <v/>
      </c>
      <c r="E81" s="82" t="str">
        <f>IF(①選手情報入力!G83="","",①選手情報入力!G83)</f>
        <v/>
      </c>
      <c r="F81" s="279" t="str">
        <f>IF(①選手情報入力!I83="","",IF(①選手情報入力!H83="",①選手情報入力!I83,①選手情報入力!H83&amp;①選手情報入力!I83))</f>
        <v/>
      </c>
      <c r="G81" s="96" t="str">
        <f>IF(①選手情報入力!J83="","",①選手情報入力!J83)</f>
        <v/>
      </c>
      <c r="H81" s="279" t="str">
        <f>IF(①選手情報入力!L83="","",IF(①選手情報入力!K83="",①選手情報入力!L83,①選手情報入力!K83&amp;①選手情報入力!L83))</f>
        <v/>
      </c>
      <c r="I81" s="96" t="str">
        <f>IF(①選手情報入力!M83="","",①選手情報入力!M83)</f>
        <v/>
      </c>
      <c r="J81" s="279" t="str">
        <f>IF(①選手情報入力!O83="","",IF(①選手情報入力!N83="",①選手情報入力!O83,①選手情報入力!N83&amp;①選手情報入力!O83))</f>
        <v/>
      </c>
      <c r="K81" s="96" t="str">
        <f>IF(①選手情報入力!P83="","",①選手情報入力!P83)</f>
        <v/>
      </c>
      <c r="L81" s="82" t="str">
        <f>IF(①選手情報入力!R83="","",①選手情報入力!R83)</f>
        <v/>
      </c>
      <c r="M81" s="256" t="str">
        <f>IF(①選手情報入力!T83="","",①選手情報入力!T83)</f>
        <v/>
      </c>
    </row>
    <row r="82" spans="1:13" s="79" customFormat="1" ht="18" customHeight="1">
      <c r="A82" s="255">
        <v>74</v>
      </c>
      <c r="B82" s="96" t="str">
        <f>IF(①選手情報入力!B84="","",①選手情報入力!B84)</f>
        <v/>
      </c>
      <c r="C82" s="96" t="str">
        <f>IF(①選手情報入力!C84="","",①選手情報入力!C84)</f>
        <v/>
      </c>
      <c r="D82" s="82" t="str">
        <f>IF(①選手情報入力!F84="","",①選手情報入力!F84)</f>
        <v/>
      </c>
      <c r="E82" s="82" t="str">
        <f>IF(①選手情報入力!G84="","",①選手情報入力!G84)</f>
        <v/>
      </c>
      <c r="F82" s="279" t="str">
        <f>IF(①選手情報入力!I84="","",IF(①選手情報入力!H84="",①選手情報入力!I84,①選手情報入力!H84&amp;①選手情報入力!I84))</f>
        <v/>
      </c>
      <c r="G82" s="96" t="str">
        <f>IF(①選手情報入力!J84="","",①選手情報入力!J84)</f>
        <v/>
      </c>
      <c r="H82" s="279" t="str">
        <f>IF(①選手情報入力!L84="","",IF(①選手情報入力!K84="",①選手情報入力!L84,①選手情報入力!K84&amp;①選手情報入力!L84))</f>
        <v/>
      </c>
      <c r="I82" s="96" t="str">
        <f>IF(①選手情報入力!M84="","",①選手情報入力!M84)</f>
        <v/>
      </c>
      <c r="J82" s="279" t="str">
        <f>IF(①選手情報入力!O84="","",IF(①選手情報入力!N84="",①選手情報入力!O84,①選手情報入力!N84&amp;①選手情報入力!O84))</f>
        <v/>
      </c>
      <c r="K82" s="96" t="str">
        <f>IF(①選手情報入力!P84="","",①選手情報入力!P84)</f>
        <v/>
      </c>
      <c r="L82" s="82" t="str">
        <f>IF(①選手情報入力!R84="","",①選手情報入力!R84)</f>
        <v/>
      </c>
      <c r="M82" s="256" t="str">
        <f>IF(①選手情報入力!T84="","",①選手情報入力!T84)</f>
        <v/>
      </c>
    </row>
    <row r="83" spans="1:13" s="79" customFormat="1" ht="18" customHeight="1">
      <c r="A83" s="257">
        <v>75</v>
      </c>
      <c r="B83" s="97" t="str">
        <f>IF(①選手情報入力!B85="","",①選手情報入力!B85)</f>
        <v/>
      </c>
      <c r="C83" s="97" t="str">
        <f>IF(①選手情報入力!C85="","",①選手情報入力!C85)</f>
        <v/>
      </c>
      <c r="D83" s="84" t="str">
        <f>IF(①選手情報入力!F85="","",①選手情報入力!F85)</f>
        <v/>
      </c>
      <c r="E83" s="84" t="str">
        <f>IF(①選手情報入力!G85="","",①選手情報入力!G85)</f>
        <v/>
      </c>
      <c r="F83" s="280" t="str">
        <f>IF(①選手情報入力!I85="","",IF(①選手情報入力!H85="",①選手情報入力!I85,①選手情報入力!H85&amp;①選手情報入力!I85))</f>
        <v/>
      </c>
      <c r="G83" s="97" t="str">
        <f>IF(①選手情報入力!J85="","",①選手情報入力!J85)</f>
        <v/>
      </c>
      <c r="H83" s="280" t="str">
        <f>IF(①選手情報入力!L85="","",IF(①選手情報入力!K85="",①選手情報入力!L85,①選手情報入力!K85&amp;①選手情報入力!L85))</f>
        <v/>
      </c>
      <c r="I83" s="97" t="str">
        <f>IF(①選手情報入力!M85="","",①選手情報入力!M85)</f>
        <v/>
      </c>
      <c r="J83" s="280" t="str">
        <f>IF(①選手情報入力!O85="","",IF(①選手情報入力!N85="",①選手情報入力!O85,①選手情報入力!N85&amp;①選手情報入力!O85))</f>
        <v/>
      </c>
      <c r="K83" s="97" t="str">
        <f>IF(①選手情報入力!P85="","",①選手情報入力!P85)</f>
        <v/>
      </c>
      <c r="L83" s="84" t="str">
        <f>IF(①選手情報入力!R85="","",①選手情報入力!R85)</f>
        <v/>
      </c>
      <c r="M83" s="258" t="str">
        <f>IF(①選手情報入力!T85="","",①選手情報入力!T85)</f>
        <v/>
      </c>
    </row>
    <row r="84" spans="1:13" s="79" customFormat="1" ht="18" customHeight="1">
      <c r="A84" s="253">
        <v>76</v>
      </c>
      <c r="B84" s="95" t="str">
        <f>IF(①選手情報入力!B86="","",①選手情報入力!B86)</f>
        <v/>
      </c>
      <c r="C84" s="95" t="str">
        <f>IF(①選手情報入力!C86="","",①選手情報入力!C86)</f>
        <v/>
      </c>
      <c r="D84" s="81" t="str">
        <f>IF(①選手情報入力!F86="","",①選手情報入力!F86)</f>
        <v/>
      </c>
      <c r="E84" s="81" t="str">
        <f>IF(①選手情報入力!G86="","",①選手情報入力!G86)</f>
        <v/>
      </c>
      <c r="F84" s="278" t="str">
        <f>IF(①選手情報入力!I86="","",IF(①選手情報入力!H86="",①選手情報入力!I86,①選手情報入力!H86&amp;①選手情報入力!I86))</f>
        <v/>
      </c>
      <c r="G84" s="95" t="str">
        <f>IF(①選手情報入力!J86="","",①選手情報入力!J86)</f>
        <v/>
      </c>
      <c r="H84" s="278" t="str">
        <f>IF(①選手情報入力!L86="","",IF(①選手情報入力!K86="",①選手情報入力!L86,①選手情報入力!K86&amp;①選手情報入力!L86))</f>
        <v/>
      </c>
      <c r="I84" s="95" t="str">
        <f>IF(①選手情報入力!M86="","",①選手情報入力!M86)</f>
        <v/>
      </c>
      <c r="J84" s="278" t="str">
        <f>IF(①選手情報入力!O86="","",IF(①選手情報入力!N86="",①選手情報入力!O86,①選手情報入力!N86&amp;①選手情報入力!O86))</f>
        <v/>
      </c>
      <c r="K84" s="95" t="str">
        <f>IF(①選手情報入力!P86="","",①選手情報入力!P86)</f>
        <v/>
      </c>
      <c r="L84" s="81" t="str">
        <f>IF(①選手情報入力!R86="","",①選手情報入力!R86)</f>
        <v/>
      </c>
      <c r="M84" s="254" t="str">
        <f>IF(①選手情報入力!T86="","",①選手情報入力!T86)</f>
        <v/>
      </c>
    </row>
    <row r="85" spans="1:13" s="79" customFormat="1" ht="18" customHeight="1">
      <c r="A85" s="255">
        <v>77</v>
      </c>
      <c r="B85" s="96" t="str">
        <f>IF(①選手情報入力!B87="","",①選手情報入力!B87)</f>
        <v/>
      </c>
      <c r="C85" s="96" t="str">
        <f>IF(①選手情報入力!C87="","",①選手情報入力!C87)</f>
        <v/>
      </c>
      <c r="D85" s="82" t="str">
        <f>IF(①選手情報入力!F87="","",①選手情報入力!F87)</f>
        <v/>
      </c>
      <c r="E85" s="82" t="str">
        <f>IF(①選手情報入力!G87="","",①選手情報入力!G87)</f>
        <v/>
      </c>
      <c r="F85" s="279" t="str">
        <f>IF(①選手情報入力!I87="","",IF(①選手情報入力!H87="",①選手情報入力!I87,①選手情報入力!H87&amp;①選手情報入力!I87))</f>
        <v/>
      </c>
      <c r="G85" s="96" t="str">
        <f>IF(①選手情報入力!J87="","",①選手情報入力!J87)</f>
        <v/>
      </c>
      <c r="H85" s="279" t="str">
        <f>IF(①選手情報入力!L87="","",IF(①選手情報入力!K87="",①選手情報入力!L87,①選手情報入力!K87&amp;①選手情報入力!L87))</f>
        <v/>
      </c>
      <c r="I85" s="96" t="str">
        <f>IF(①選手情報入力!M87="","",①選手情報入力!M87)</f>
        <v/>
      </c>
      <c r="J85" s="279" t="str">
        <f>IF(①選手情報入力!O87="","",IF(①選手情報入力!N87="",①選手情報入力!O87,①選手情報入力!N87&amp;①選手情報入力!O87))</f>
        <v/>
      </c>
      <c r="K85" s="96" t="str">
        <f>IF(①選手情報入力!P87="","",①選手情報入力!P87)</f>
        <v/>
      </c>
      <c r="L85" s="82" t="str">
        <f>IF(①選手情報入力!R87="","",①選手情報入力!R87)</f>
        <v/>
      </c>
      <c r="M85" s="256" t="str">
        <f>IF(①選手情報入力!T87="","",①選手情報入力!T87)</f>
        <v/>
      </c>
    </row>
    <row r="86" spans="1:13" s="79" customFormat="1" ht="18" customHeight="1">
      <c r="A86" s="255">
        <v>78</v>
      </c>
      <c r="B86" s="96" t="str">
        <f>IF(①選手情報入力!B88="","",①選手情報入力!B88)</f>
        <v/>
      </c>
      <c r="C86" s="96" t="str">
        <f>IF(①選手情報入力!C88="","",①選手情報入力!C88)</f>
        <v/>
      </c>
      <c r="D86" s="82" t="str">
        <f>IF(①選手情報入力!F88="","",①選手情報入力!F88)</f>
        <v/>
      </c>
      <c r="E86" s="82" t="str">
        <f>IF(①選手情報入力!G88="","",①選手情報入力!G88)</f>
        <v/>
      </c>
      <c r="F86" s="279" t="str">
        <f>IF(①選手情報入力!I88="","",IF(①選手情報入力!H88="",①選手情報入力!I88,①選手情報入力!H88&amp;①選手情報入力!I88))</f>
        <v/>
      </c>
      <c r="G86" s="96" t="str">
        <f>IF(①選手情報入力!J88="","",①選手情報入力!J88)</f>
        <v/>
      </c>
      <c r="H86" s="279" t="str">
        <f>IF(①選手情報入力!L88="","",IF(①選手情報入力!K88="",①選手情報入力!L88,①選手情報入力!K88&amp;①選手情報入力!L88))</f>
        <v/>
      </c>
      <c r="I86" s="96" t="str">
        <f>IF(①選手情報入力!M88="","",①選手情報入力!M88)</f>
        <v/>
      </c>
      <c r="J86" s="279" t="str">
        <f>IF(①選手情報入力!O88="","",IF(①選手情報入力!N88="",①選手情報入力!O88,①選手情報入力!N88&amp;①選手情報入力!O88))</f>
        <v/>
      </c>
      <c r="K86" s="96" t="str">
        <f>IF(①選手情報入力!P88="","",①選手情報入力!P88)</f>
        <v/>
      </c>
      <c r="L86" s="82" t="str">
        <f>IF(①選手情報入力!R88="","",①選手情報入力!R88)</f>
        <v/>
      </c>
      <c r="M86" s="256" t="str">
        <f>IF(①選手情報入力!T88="","",①選手情報入力!T88)</f>
        <v/>
      </c>
    </row>
    <row r="87" spans="1:13" s="79" customFormat="1" ht="18" customHeight="1">
      <c r="A87" s="255">
        <v>79</v>
      </c>
      <c r="B87" s="96" t="str">
        <f>IF(①選手情報入力!B89="","",①選手情報入力!B89)</f>
        <v/>
      </c>
      <c r="C87" s="96" t="str">
        <f>IF(①選手情報入力!C89="","",①選手情報入力!C89)</f>
        <v/>
      </c>
      <c r="D87" s="82" t="str">
        <f>IF(①選手情報入力!F89="","",①選手情報入力!F89)</f>
        <v/>
      </c>
      <c r="E87" s="82" t="str">
        <f>IF(①選手情報入力!G89="","",①選手情報入力!G89)</f>
        <v/>
      </c>
      <c r="F87" s="279" t="str">
        <f>IF(①選手情報入力!I89="","",IF(①選手情報入力!H89="",①選手情報入力!I89,①選手情報入力!H89&amp;①選手情報入力!I89))</f>
        <v/>
      </c>
      <c r="G87" s="96" t="str">
        <f>IF(①選手情報入力!J89="","",①選手情報入力!J89)</f>
        <v/>
      </c>
      <c r="H87" s="279" t="str">
        <f>IF(①選手情報入力!L89="","",IF(①選手情報入力!K89="",①選手情報入力!L89,①選手情報入力!K89&amp;①選手情報入力!L89))</f>
        <v/>
      </c>
      <c r="I87" s="96" t="str">
        <f>IF(①選手情報入力!M89="","",①選手情報入力!M89)</f>
        <v/>
      </c>
      <c r="J87" s="279" t="str">
        <f>IF(①選手情報入力!O89="","",IF(①選手情報入力!N89="",①選手情報入力!O89,①選手情報入力!N89&amp;①選手情報入力!O89))</f>
        <v/>
      </c>
      <c r="K87" s="96" t="str">
        <f>IF(①選手情報入力!P89="","",①選手情報入力!P89)</f>
        <v/>
      </c>
      <c r="L87" s="82" t="str">
        <f>IF(①選手情報入力!R89="","",①選手情報入力!R89)</f>
        <v/>
      </c>
      <c r="M87" s="256" t="str">
        <f>IF(①選手情報入力!T89="","",①選手情報入力!T89)</f>
        <v/>
      </c>
    </row>
    <row r="88" spans="1:13" s="79" customFormat="1" ht="18" customHeight="1">
      <c r="A88" s="259">
        <v>80</v>
      </c>
      <c r="B88" s="98" t="str">
        <f>IF(①選手情報入力!B90="","",①選手情報入力!B90)</f>
        <v/>
      </c>
      <c r="C88" s="98" t="str">
        <f>IF(①選手情報入力!C90="","",①選手情報入力!C90)</f>
        <v/>
      </c>
      <c r="D88" s="83" t="str">
        <f>IF(①選手情報入力!F90="","",①選手情報入力!F90)</f>
        <v/>
      </c>
      <c r="E88" s="83" t="str">
        <f>IF(①選手情報入力!G90="","",①選手情報入力!G90)</f>
        <v/>
      </c>
      <c r="F88" s="281" t="str">
        <f>IF(①選手情報入力!I90="","",IF(①選手情報入力!H90="",①選手情報入力!I90,①選手情報入力!H90&amp;①選手情報入力!I90))</f>
        <v/>
      </c>
      <c r="G88" s="98" t="str">
        <f>IF(①選手情報入力!J90="","",①選手情報入力!J90)</f>
        <v/>
      </c>
      <c r="H88" s="281" t="str">
        <f>IF(①選手情報入力!L90="","",IF(①選手情報入力!K90="",①選手情報入力!L90,①選手情報入力!K90&amp;①選手情報入力!L90))</f>
        <v/>
      </c>
      <c r="I88" s="98" t="str">
        <f>IF(①選手情報入力!M90="","",①選手情報入力!M90)</f>
        <v/>
      </c>
      <c r="J88" s="281" t="str">
        <f>IF(①選手情報入力!O90="","",IF(①選手情報入力!N90="",①選手情報入力!O90,①選手情報入力!N90&amp;①選手情報入力!O90))</f>
        <v/>
      </c>
      <c r="K88" s="98" t="str">
        <f>IF(①選手情報入力!P90="","",①選手情報入力!P90)</f>
        <v/>
      </c>
      <c r="L88" s="83" t="str">
        <f>IF(①選手情報入力!R90="","",①選手情報入力!R90)</f>
        <v/>
      </c>
      <c r="M88" s="260" t="str">
        <f>IF(①選手情報入力!T90="","",①選手情報入力!T90)</f>
        <v/>
      </c>
    </row>
    <row r="89" spans="1:13" s="79" customFormat="1" ht="18" customHeight="1">
      <c r="A89" s="261">
        <v>81</v>
      </c>
      <c r="B89" s="99" t="str">
        <f>IF(①選手情報入力!B91="","",①選手情報入力!B91)</f>
        <v/>
      </c>
      <c r="C89" s="99" t="str">
        <f>IF(①選手情報入力!C91="","",①選手情報入力!C91)</f>
        <v/>
      </c>
      <c r="D89" s="85" t="str">
        <f>IF(①選手情報入力!F91="","",①選手情報入力!F91)</f>
        <v/>
      </c>
      <c r="E89" s="85" t="str">
        <f>IF(①選手情報入力!G91="","",①選手情報入力!G91)</f>
        <v/>
      </c>
      <c r="F89" s="282" t="str">
        <f>IF(①選手情報入力!I91="","",IF(①選手情報入力!H91="",①選手情報入力!I91,①選手情報入力!H91&amp;①選手情報入力!I91))</f>
        <v/>
      </c>
      <c r="G89" s="99" t="str">
        <f>IF(①選手情報入力!J91="","",①選手情報入力!J91)</f>
        <v/>
      </c>
      <c r="H89" s="282" t="str">
        <f>IF(①選手情報入力!L91="","",IF(①選手情報入力!K91="",①選手情報入力!L91,①選手情報入力!K91&amp;①選手情報入力!L91))</f>
        <v/>
      </c>
      <c r="I89" s="99" t="str">
        <f>IF(①選手情報入力!M91="","",①選手情報入力!M91)</f>
        <v/>
      </c>
      <c r="J89" s="282" t="str">
        <f>IF(①選手情報入力!O91="","",IF(①選手情報入力!N91="",①選手情報入力!O91,①選手情報入力!N91&amp;①選手情報入力!O91))</f>
        <v/>
      </c>
      <c r="K89" s="99" t="str">
        <f>IF(①選手情報入力!P91="","",①選手情報入力!P91)</f>
        <v/>
      </c>
      <c r="L89" s="85" t="str">
        <f>IF(①選手情報入力!R91="","",①選手情報入力!R91)</f>
        <v/>
      </c>
      <c r="M89" s="262" t="str">
        <f>IF(①選手情報入力!T91="","",①選手情報入力!T91)</f>
        <v/>
      </c>
    </row>
    <row r="90" spans="1:13" s="79" customFormat="1" ht="18" customHeight="1">
      <c r="A90" s="255">
        <v>82</v>
      </c>
      <c r="B90" s="96" t="str">
        <f>IF(①選手情報入力!B92="","",①選手情報入力!B92)</f>
        <v/>
      </c>
      <c r="C90" s="96" t="str">
        <f>IF(①選手情報入力!C92="","",①選手情報入力!C92)</f>
        <v/>
      </c>
      <c r="D90" s="82" t="str">
        <f>IF(①選手情報入力!F92="","",①選手情報入力!F92)</f>
        <v/>
      </c>
      <c r="E90" s="82" t="str">
        <f>IF(①選手情報入力!G92="","",①選手情報入力!G92)</f>
        <v/>
      </c>
      <c r="F90" s="279" t="str">
        <f>IF(①選手情報入力!I92="","",IF(①選手情報入力!H92="",①選手情報入力!I92,①選手情報入力!H92&amp;①選手情報入力!I92))</f>
        <v/>
      </c>
      <c r="G90" s="96" t="str">
        <f>IF(①選手情報入力!J92="","",①選手情報入力!J92)</f>
        <v/>
      </c>
      <c r="H90" s="279" t="str">
        <f>IF(①選手情報入力!L92="","",IF(①選手情報入力!K92="",①選手情報入力!L92,①選手情報入力!K92&amp;①選手情報入力!L92))</f>
        <v/>
      </c>
      <c r="I90" s="96" t="str">
        <f>IF(①選手情報入力!M92="","",①選手情報入力!M92)</f>
        <v/>
      </c>
      <c r="J90" s="279" t="str">
        <f>IF(①選手情報入力!O92="","",IF(①選手情報入力!N92="",①選手情報入力!O92,①選手情報入力!N92&amp;①選手情報入力!O92))</f>
        <v/>
      </c>
      <c r="K90" s="96" t="str">
        <f>IF(①選手情報入力!P92="","",①選手情報入力!P92)</f>
        <v/>
      </c>
      <c r="L90" s="82" t="str">
        <f>IF(①選手情報入力!R92="","",①選手情報入力!R92)</f>
        <v/>
      </c>
      <c r="M90" s="256" t="str">
        <f>IF(①選手情報入力!T92="","",①選手情報入力!T92)</f>
        <v/>
      </c>
    </row>
    <row r="91" spans="1:13" s="79" customFormat="1" ht="18" customHeight="1">
      <c r="A91" s="255">
        <v>83</v>
      </c>
      <c r="B91" s="96" t="str">
        <f>IF(①選手情報入力!B93="","",①選手情報入力!B93)</f>
        <v/>
      </c>
      <c r="C91" s="96" t="str">
        <f>IF(①選手情報入力!C93="","",①選手情報入力!C93)</f>
        <v/>
      </c>
      <c r="D91" s="82" t="str">
        <f>IF(①選手情報入力!F93="","",①選手情報入力!F93)</f>
        <v/>
      </c>
      <c r="E91" s="82" t="str">
        <f>IF(①選手情報入力!G93="","",①選手情報入力!G93)</f>
        <v/>
      </c>
      <c r="F91" s="279" t="str">
        <f>IF(①選手情報入力!I93="","",IF(①選手情報入力!H93="",①選手情報入力!I93,①選手情報入力!H93&amp;①選手情報入力!I93))</f>
        <v/>
      </c>
      <c r="G91" s="96" t="str">
        <f>IF(①選手情報入力!J93="","",①選手情報入力!J93)</f>
        <v/>
      </c>
      <c r="H91" s="279" t="str">
        <f>IF(①選手情報入力!L93="","",IF(①選手情報入力!K93="",①選手情報入力!L93,①選手情報入力!K93&amp;①選手情報入力!L93))</f>
        <v/>
      </c>
      <c r="I91" s="96" t="str">
        <f>IF(①選手情報入力!M93="","",①選手情報入力!M93)</f>
        <v/>
      </c>
      <c r="J91" s="279" t="str">
        <f>IF(①選手情報入力!O93="","",IF(①選手情報入力!N93="",①選手情報入力!O93,①選手情報入力!N93&amp;①選手情報入力!O93))</f>
        <v/>
      </c>
      <c r="K91" s="96" t="str">
        <f>IF(①選手情報入力!P93="","",①選手情報入力!P93)</f>
        <v/>
      </c>
      <c r="L91" s="82" t="str">
        <f>IF(①選手情報入力!R93="","",①選手情報入力!R93)</f>
        <v/>
      </c>
      <c r="M91" s="256" t="str">
        <f>IF(①選手情報入力!T93="","",①選手情報入力!T93)</f>
        <v/>
      </c>
    </row>
    <row r="92" spans="1:13" s="79" customFormat="1" ht="18" customHeight="1">
      <c r="A92" s="255">
        <v>84</v>
      </c>
      <c r="B92" s="96" t="str">
        <f>IF(①選手情報入力!B94="","",①選手情報入力!B94)</f>
        <v/>
      </c>
      <c r="C92" s="96" t="str">
        <f>IF(①選手情報入力!C94="","",①選手情報入力!C94)</f>
        <v/>
      </c>
      <c r="D92" s="82" t="str">
        <f>IF(①選手情報入力!F94="","",①選手情報入力!F94)</f>
        <v/>
      </c>
      <c r="E92" s="82" t="str">
        <f>IF(①選手情報入力!G94="","",①選手情報入力!G94)</f>
        <v/>
      </c>
      <c r="F92" s="279" t="str">
        <f>IF(①選手情報入力!I94="","",IF(①選手情報入力!H94="",①選手情報入力!I94,①選手情報入力!H94&amp;①選手情報入力!I94))</f>
        <v/>
      </c>
      <c r="G92" s="96" t="str">
        <f>IF(①選手情報入力!J94="","",①選手情報入力!J94)</f>
        <v/>
      </c>
      <c r="H92" s="279" t="str">
        <f>IF(①選手情報入力!L94="","",IF(①選手情報入力!K94="",①選手情報入力!L94,①選手情報入力!K94&amp;①選手情報入力!L94))</f>
        <v/>
      </c>
      <c r="I92" s="96" t="str">
        <f>IF(①選手情報入力!M94="","",①選手情報入力!M94)</f>
        <v/>
      </c>
      <c r="J92" s="279" t="str">
        <f>IF(①選手情報入力!O94="","",IF(①選手情報入力!N94="",①選手情報入力!O94,①選手情報入力!N94&amp;①選手情報入力!O94))</f>
        <v/>
      </c>
      <c r="K92" s="96" t="str">
        <f>IF(①選手情報入力!P94="","",①選手情報入力!P94)</f>
        <v/>
      </c>
      <c r="L92" s="82" t="str">
        <f>IF(①選手情報入力!R94="","",①選手情報入力!R94)</f>
        <v/>
      </c>
      <c r="M92" s="256" t="str">
        <f>IF(①選手情報入力!T94="","",①選手情報入力!T94)</f>
        <v/>
      </c>
    </row>
    <row r="93" spans="1:13" s="79" customFormat="1" ht="18" customHeight="1">
      <c r="A93" s="257">
        <v>85</v>
      </c>
      <c r="B93" s="97" t="str">
        <f>IF(①選手情報入力!B95="","",①選手情報入力!B95)</f>
        <v/>
      </c>
      <c r="C93" s="97" t="str">
        <f>IF(①選手情報入力!C95="","",①選手情報入力!C95)</f>
        <v/>
      </c>
      <c r="D93" s="84" t="str">
        <f>IF(①選手情報入力!F95="","",①選手情報入力!F95)</f>
        <v/>
      </c>
      <c r="E93" s="84" t="str">
        <f>IF(①選手情報入力!G95="","",①選手情報入力!G95)</f>
        <v/>
      </c>
      <c r="F93" s="280" t="str">
        <f>IF(①選手情報入力!I95="","",IF(①選手情報入力!H95="",①選手情報入力!I95,①選手情報入力!H95&amp;①選手情報入力!I95))</f>
        <v/>
      </c>
      <c r="G93" s="97" t="str">
        <f>IF(①選手情報入力!J95="","",①選手情報入力!J95)</f>
        <v/>
      </c>
      <c r="H93" s="280" t="str">
        <f>IF(①選手情報入力!L95="","",IF(①選手情報入力!K95="",①選手情報入力!L95,①選手情報入力!K95&amp;①選手情報入力!L95))</f>
        <v/>
      </c>
      <c r="I93" s="97" t="str">
        <f>IF(①選手情報入力!M95="","",①選手情報入力!M95)</f>
        <v/>
      </c>
      <c r="J93" s="280" t="str">
        <f>IF(①選手情報入力!O95="","",IF(①選手情報入力!N95="",①選手情報入力!O95,①選手情報入力!N95&amp;①選手情報入力!O95))</f>
        <v/>
      </c>
      <c r="K93" s="97" t="str">
        <f>IF(①選手情報入力!P95="","",①選手情報入力!P95)</f>
        <v/>
      </c>
      <c r="L93" s="84" t="str">
        <f>IF(①選手情報入力!R95="","",①選手情報入力!R95)</f>
        <v/>
      </c>
      <c r="M93" s="258" t="str">
        <f>IF(①選手情報入力!T95="","",①選手情報入力!T95)</f>
        <v/>
      </c>
    </row>
    <row r="94" spans="1:13" s="79" customFormat="1" ht="18" customHeight="1">
      <c r="A94" s="253">
        <v>86</v>
      </c>
      <c r="B94" s="95" t="str">
        <f>IF(①選手情報入力!B96="","",①選手情報入力!B96)</f>
        <v/>
      </c>
      <c r="C94" s="95" t="str">
        <f>IF(①選手情報入力!C96="","",①選手情報入力!C96)</f>
        <v/>
      </c>
      <c r="D94" s="81" t="str">
        <f>IF(①選手情報入力!F96="","",①選手情報入力!F96)</f>
        <v/>
      </c>
      <c r="E94" s="81" t="str">
        <f>IF(①選手情報入力!G96="","",①選手情報入力!G96)</f>
        <v/>
      </c>
      <c r="F94" s="278" t="str">
        <f>IF(①選手情報入力!I96="","",IF(①選手情報入力!H96="",①選手情報入力!I96,①選手情報入力!H96&amp;①選手情報入力!I96))</f>
        <v/>
      </c>
      <c r="G94" s="95" t="str">
        <f>IF(①選手情報入力!J96="","",①選手情報入力!J96)</f>
        <v/>
      </c>
      <c r="H94" s="278" t="str">
        <f>IF(①選手情報入力!L96="","",IF(①選手情報入力!K96="",①選手情報入力!L96,①選手情報入力!K96&amp;①選手情報入力!L96))</f>
        <v/>
      </c>
      <c r="I94" s="95" t="str">
        <f>IF(①選手情報入力!M96="","",①選手情報入力!M96)</f>
        <v/>
      </c>
      <c r="J94" s="278" t="str">
        <f>IF(①選手情報入力!O96="","",IF(①選手情報入力!N96="",①選手情報入力!O96,①選手情報入力!N96&amp;①選手情報入力!O96))</f>
        <v/>
      </c>
      <c r="K94" s="95" t="str">
        <f>IF(①選手情報入力!P96="","",①選手情報入力!P96)</f>
        <v/>
      </c>
      <c r="L94" s="81" t="str">
        <f>IF(①選手情報入力!R96="","",①選手情報入力!R96)</f>
        <v/>
      </c>
      <c r="M94" s="254" t="str">
        <f>IF(①選手情報入力!T96="","",①選手情報入力!T96)</f>
        <v/>
      </c>
    </row>
    <row r="95" spans="1:13" s="79" customFormat="1" ht="18" customHeight="1">
      <c r="A95" s="255">
        <v>87</v>
      </c>
      <c r="B95" s="96" t="str">
        <f>IF(①選手情報入力!B97="","",①選手情報入力!B97)</f>
        <v/>
      </c>
      <c r="C95" s="96" t="str">
        <f>IF(①選手情報入力!C97="","",①選手情報入力!C97)</f>
        <v/>
      </c>
      <c r="D95" s="82" t="str">
        <f>IF(①選手情報入力!F97="","",①選手情報入力!F97)</f>
        <v/>
      </c>
      <c r="E95" s="82" t="str">
        <f>IF(①選手情報入力!G97="","",①選手情報入力!G97)</f>
        <v/>
      </c>
      <c r="F95" s="279" t="str">
        <f>IF(①選手情報入力!I97="","",IF(①選手情報入力!H97="",①選手情報入力!I97,①選手情報入力!H97&amp;①選手情報入力!I97))</f>
        <v/>
      </c>
      <c r="G95" s="96" t="str">
        <f>IF(①選手情報入力!J97="","",①選手情報入力!J97)</f>
        <v/>
      </c>
      <c r="H95" s="279" t="str">
        <f>IF(①選手情報入力!L97="","",IF(①選手情報入力!K97="",①選手情報入力!L97,①選手情報入力!K97&amp;①選手情報入力!L97))</f>
        <v/>
      </c>
      <c r="I95" s="96" t="str">
        <f>IF(①選手情報入力!M97="","",①選手情報入力!M97)</f>
        <v/>
      </c>
      <c r="J95" s="279" t="str">
        <f>IF(①選手情報入力!O97="","",IF(①選手情報入力!N97="",①選手情報入力!O97,①選手情報入力!N97&amp;①選手情報入力!O97))</f>
        <v/>
      </c>
      <c r="K95" s="96" t="str">
        <f>IF(①選手情報入力!P97="","",①選手情報入力!P97)</f>
        <v/>
      </c>
      <c r="L95" s="82" t="str">
        <f>IF(①選手情報入力!R97="","",①選手情報入力!R97)</f>
        <v/>
      </c>
      <c r="M95" s="256" t="str">
        <f>IF(①選手情報入力!T97="","",①選手情報入力!T97)</f>
        <v/>
      </c>
    </row>
    <row r="96" spans="1:13" s="79" customFormat="1" ht="18" customHeight="1">
      <c r="A96" s="255">
        <v>88</v>
      </c>
      <c r="B96" s="96" t="str">
        <f>IF(①選手情報入力!B98="","",①選手情報入力!B98)</f>
        <v/>
      </c>
      <c r="C96" s="96" t="str">
        <f>IF(①選手情報入力!C98="","",①選手情報入力!C98)</f>
        <v/>
      </c>
      <c r="D96" s="82" t="str">
        <f>IF(①選手情報入力!F98="","",①選手情報入力!F98)</f>
        <v/>
      </c>
      <c r="E96" s="82" t="str">
        <f>IF(①選手情報入力!G98="","",①選手情報入力!G98)</f>
        <v/>
      </c>
      <c r="F96" s="279" t="str">
        <f>IF(①選手情報入力!I98="","",IF(①選手情報入力!H98="",①選手情報入力!I98,①選手情報入力!H98&amp;①選手情報入力!I98))</f>
        <v/>
      </c>
      <c r="G96" s="96" t="str">
        <f>IF(①選手情報入力!J98="","",①選手情報入力!J98)</f>
        <v/>
      </c>
      <c r="H96" s="279" t="str">
        <f>IF(①選手情報入力!L98="","",IF(①選手情報入力!K98="",①選手情報入力!L98,①選手情報入力!K98&amp;①選手情報入力!L98))</f>
        <v/>
      </c>
      <c r="I96" s="96" t="str">
        <f>IF(①選手情報入力!M98="","",①選手情報入力!M98)</f>
        <v/>
      </c>
      <c r="J96" s="279" t="str">
        <f>IF(①選手情報入力!O98="","",IF(①選手情報入力!N98="",①選手情報入力!O98,①選手情報入力!N98&amp;①選手情報入力!O98))</f>
        <v/>
      </c>
      <c r="K96" s="96" t="str">
        <f>IF(①選手情報入力!P98="","",①選手情報入力!P98)</f>
        <v/>
      </c>
      <c r="L96" s="82" t="str">
        <f>IF(①選手情報入力!R98="","",①選手情報入力!R98)</f>
        <v/>
      </c>
      <c r="M96" s="256" t="str">
        <f>IF(①選手情報入力!T98="","",①選手情報入力!T98)</f>
        <v/>
      </c>
    </row>
    <row r="97" spans="1:13" s="79" customFormat="1" ht="18" customHeight="1">
      <c r="A97" s="255">
        <v>89</v>
      </c>
      <c r="B97" s="96" t="str">
        <f>IF(①選手情報入力!B99="","",①選手情報入力!B99)</f>
        <v/>
      </c>
      <c r="C97" s="96" t="str">
        <f>IF(①選手情報入力!C99="","",①選手情報入力!C99)</f>
        <v/>
      </c>
      <c r="D97" s="82" t="str">
        <f>IF(①選手情報入力!F99="","",①選手情報入力!F99)</f>
        <v/>
      </c>
      <c r="E97" s="82" t="str">
        <f>IF(①選手情報入力!G99="","",①選手情報入力!G99)</f>
        <v/>
      </c>
      <c r="F97" s="279" t="str">
        <f>IF(①選手情報入力!I99="","",IF(①選手情報入力!H99="",①選手情報入力!I99,①選手情報入力!H99&amp;①選手情報入力!I99))</f>
        <v/>
      </c>
      <c r="G97" s="96" t="str">
        <f>IF(①選手情報入力!J99="","",①選手情報入力!J99)</f>
        <v/>
      </c>
      <c r="H97" s="279" t="str">
        <f>IF(①選手情報入力!L99="","",IF(①選手情報入力!K99="",①選手情報入力!L99,①選手情報入力!K99&amp;①選手情報入力!L99))</f>
        <v/>
      </c>
      <c r="I97" s="96" t="str">
        <f>IF(①選手情報入力!M99="","",①選手情報入力!M99)</f>
        <v/>
      </c>
      <c r="J97" s="279" t="str">
        <f>IF(①選手情報入力!O99="","",IF(①選手情報入力!N99="",①選手情報入力!O99,①選手情報入力!N99&amp;①選手情報入力!O99))</f>
        <v/>
      </c>
      <c r="K97" s="96" t="str">
        <f>IF(①選手情報入力!P99="","",①選手情報入力!P99)</f>
        <v/>
      </c>
      <c r="L97" s="82" t="str">
        <f>IF(①選手情報入力!R99="","",①選手情報入力!R99)</f>
        <v/>
      </c>
      <c r="M97" s="256" t="str">
        <f>IF(①選手情報入力!T99="","",①選手情報入力!T99)</f>
        <v/>
      </c>
    </row>
    <row r="98" spans="1:13" s="79" customFormat="1" ht="18" customHeight="1" thickBot="1">
      <c r="A98" s="263">
        <v>90</v>
      </c>
      <c r="B98" s="264" t="str">
        <f>IF(①選手情報入力!B100="","",①選手情報入力!B100)</f>
        <v/>
      </c>
      <c r="C98" s="264" t="str">
        <f>IF(①選手情報入力!C100="","",①選手情報入力!C100)</f>
        <v/>
      </c>
      <c r="D98" s="265" t="str">
        <f>IF(①選手情報入力!F100="","",①選手情報入力!F100)</f>
        <v/>
      </c>
      <c r="E98" s="265" t="str">
        <f>IF(①選手情報入力!G100="","",①選手情報入力!G100)</f>
        <v/>
      </c>
      <c r="F98" s="283" t="str">
        <f>IF(①選手情報入力!I100="","",IF(①選手情報入力!H100="",①選手情報入力!I100,①選手情報入力!H100&amp;①選手情報入力!I100))</f>
        <v/>
      </c>
      <c r="G98" s="264" t="str">
        <f>IF(①選手情報入力!J100="","",①選手情報入力!J100)</f>
        <v/>
      </c>
      <c r="H98" s="283" t="str">
        <f>IF(①選手情報入力!L100="","",IF(①選手情報入力!K100="",①選手情報入力!L100,①選手情報入力!K100&amp;①選手情報入力!L100))</f>
        <v/>
      </c>
      <c r="I98" s="264" t="str">
        <f>IF(①選手情報入力!M100="","",①選手情報入力!M100)</f>
        <v/>
      </c>
      <c r="J98" s="283" t="str">
        <f>IF(①選手情報入力!O100="","",IF(①選手情報入力!N100="",①選手情報入力!O100,①選手情報入力!N100&amp;①選手情報入力!O100))</f>
        <v/>
      </c>
      <c r="K98" s="264" t="str">
        <f>IF(①選手情報入力!P100="","",①選手情報入力!P100)</f>
        <v/>
      </c>
      <c r="L98" s="265" t="str">
        <f>IF(①選手情報入力!R100="","",①選手情報入力!R100)</f>
        <v/>
      </c>
      <c r="M98" s="266" t="str">
        <f>IF(①選手情報入力!T100="","",①選手情報入力!T100)</f>
        <v/>
      </c>
    </row>
  </sheetData>
  <sheetProtection password="CD83" sheet="1" selectLockedCells="1" selectUnlockedCells="1"/>
  <mergeCells count="10">
    <mergeCell ref="B4:C4"/>
    <mergeCell ref="D4:F4"/>
    <mergeCell ref="G4:H4"/>
    <mergeCell ref="D2:H2"/>
    <mergeCell ref="D7:E7"/>
    <mergeCell ref="G7:H7"/>
    <mergeCell ref="B5:B6"/>
    <mergeCell ref="G5:G6"/>
    <mergeCell ref="D5:E5"/>
    <mergeCell ref="D6:E6"/>
  </mergeCells>
  <phoneticPr fontId="40"/>
  <dataValidations count="2">
    <dataValidation imeMode="hiragana" allowBlank="1" showInputMessage="1" showErrorMessage="1" sqref="D4:F4"/>
    <dataValidation imeMode="on" allowBlank="1" showInputMessage="1" showErrorMessage="1" sqref="C4"/>
  </dataValidations>
  <printOptions horizontalCentered="1"/>
  <pageMargins left="0.51181102362204722" right="0.11811023622047245" top="0.55118110236220474" bottom="0.35433070866141736" header="0.31496062992125984" footer="0.31496062992125984"/>
  <pageSetup paperSize="9" scale="91" fitToHeight="2" orientation="portrait" verticalDpi="0" r:id="rId1"/>
  <headerFooter>
    <oddHeader>&amp;R&amp;14&amp;D　</oddHeader>
    <oddFooter>&amp;P / &amp;N ページ</oddFooter>
  </headerFooter>
  <rowBreaks count="1" manualBreakCount="1">
    <brk id="53"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
  <sheetViews>
    <sheetView workbookViewId="0">
      <selection activeCell="M30" sqref="M30"/>
    </sheetView>
  </sheetViews>
  <sheetFormatPr defaultRowHeight="13.2"/>
  <sheetData/>
  <sheetProtection selectLockedCells="1" selectUnlockedCells="1"/>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51"/>
  <sheetViews>
    <sheetView workbookViewId="0">
      <selection activeCell="E25" sqref="E25"/>
    </sheetView>
  </sheetViews>
  <sheetFormatPr defaultRowHeight="13.2"/>
  <cols>
    <col min="1" max="1" width="13.88671875" bestFit="1" customWidth="1"/>
    <col min="2" max="2" width="5.21875" bestFit="1" customWidth="1"/>
    <col min="3" max="3" width="5.88671875" bestFit="1" customWidth="1"/>
    <col min="4" max="4" width="3.77734375" customWidth="1"/>
    <col min="5" max="5" width="13.88671875" bestFit="1" customWidth="1"/>
    <col min="6" max="6" width="5.21875" bestFit="1" customWidth="1"/>
    <col min="7" max="7" width="5.88671875" bestFit="1" customWidth="1"/>
    <col min="8" max="8" width="3.77734375" customWidth="1"/>
    <col min="9" max="9" width="12.77734375" bestFit="1" customWidth="1"/>
    <col min="10" max="10" width="5.21875" bestFit="1" customWidth="1"/>
    <col min="11" max="11" width="5.88671875" bestFit="1" customWidth="1"/>
    <col min="12" max="12" width="3.77734375" customWidth="1"/>
    <col min="13" max="13" width="2.88671875" bestFit="1" customWidth="1"/>
    <col min="14" max="14" width="31.5546875" bestFit="1" customWidth="1"/>
    <col min="15" max="15" width="27.21875" bestFit="1" customWidth="1"/>
  </cols>
  <sheetData>
    <row r="1" spans="1:15">
      <c r="A1" s="445" t="s">
        <v>124</v>
      </c>
      <c r="B1" s="445"/>
      <c r="C1" s="445"/>
      <c r="E1" s="445" t="s">
        <v>125</v>
      </c>
      <c r="F1" s="445"/>
      <c r="G1" s="445"/>
      <c r="I1" s="445" t="s">
        <v>135</v>
      </c>
      <c r="J1" s="445"/>
      <c r="K1" s="445"/>
      <c r="O1" s="62"/>
    </row>
    <row r="2" spans="1:15">
      <c r="A2" s="445" t="s">
        <v>117</v>
      </c>
      <c r="B2" s="211" t="s">
        <v>117</v>
      </c>
      <c r="C2" s="211" t="s">
        <v>126</v>
      </c>
      <c r="E2" s="445" t="s">
        <v>117</v>
      </c>
      <c r="F2" s="211" t="s">
        <v>117</v>
      </c>
      <c r="G2" s="211" t="s">
        <v>126</v>
      </c>
      <c r="I2" s="445" t="s">
        <v>117</v>
      </c>
      <c r="J2" s="211" t="s">
        <v>117</v>
      </c>
      <c r="K2" s="211" t="s">
        <v>126</v>
      </c>
      <c r="N2" s="445" t="s">
        <v>148</v>
      </c>
      <c r="O2" s="445"/>
    </row>
    <row r="3" spans="1:15" ht="13.8" thickBot="1">
      <c r="A3" s="445"/>
      <c r="B3" s="211" t="s">
        <v>264</v>
      </c>
      <c r="C3" s="211" t="s">
        <v>265</v>
      </c>
      <c r="E3" s="445"/>
      <c r="F3" s="211" t="s">
        <v>264</v>
      </c>
      <c r="G3" s="211" t="s">
        <v>265</v>
      </c>
      <c r="I3" s="445"/>
      <c r="J3" s="211" t="s">
        <v>205</v>
      </c>
      <c r="K3" s="211" t="s">
        <v>265</v>
      </c>
      <c r="N3" s="62"/>
      <c r="O3" s="62"/>
    </row>
    <row r="4" spans="1:15">
      <c r="A4" t="s">
        <v>206</v>
      </c>
      <c r="B4" s="38">
        <v>1</v>
      </c>
      <c r="C4">
        <v>2</v>
      </c>
      <c r="E4" t="s">
        <v>207</v>
      </c>
      <c r="F4" s="38">
        <v>24</v>
      </c>
      <c r="G4">
        <v>2</v>
      </c>
      <c r="I4" t="s">
        <v>173</v>
      </c>
      <c r="J4" s="38">
        <v>42</v>
      </c>
      <c r="K4">
        <v>2</v>
      </c>
      <c r="M4" s="442" t="s">
        <v>146</v>
      </c>
      <c r="N4" s="87" t="s">
        <v>206</v>
      </c>
      <c r="O4" s="63" t="s">
        <v>206</v>
      </c>
    </row>
    <row r="5" spans="1:15">
      <c r="A5" t="s">
        <v>208</v>
      </c>
      <c r="B5" s="38">
        <v>2</v>
      </c>
      <c r="C5">
        <v>2</v>
      </c>
      <c r="E5" t="s">
        <v>209</v>
      </c>
      <c r="F5" s="38">
        <v>25</v>
      </c>
      <c r="G5">
        <v>2</v>
      </c>
      <c r="I5" t="s">
        <v>174</v>
      </c>
      <c r="J5" s="38">
        <v>43</v>
      </c>
      <c r="K5">
        <v>2</v>
      </c>
      <c r="M5" s="443"/>
      <c r="N5" s="30" t="s">
        <v>208</v>
      </c>
      <c r="O5" s="64" t="s">
        <v>208</v>
      </c>
    </row>
    <row r="6" spans="1:15">
      <c r="A6" t="s">
        <v>210</v>
      </c>
      <c r="B6" s="38">
        <v>3</v>
      </c>
      <c r="C6">
        <v>2</v>
      </c>
      <c r="E6" t="s">
        <v>211</v>
      </c>
      <c r="F6" s="38">
        <v>26</v>
      </c>
      <c r="G6">
        <v>2</v>
      </c>
      <c r="I6" t="s">
        <v>175</v>
      </c>
      <c r="J6" s="38">
        <v>44</v>
      </c>
      <c r="K6">
        <v>2</v>
      </c>
      <c r="M6" s="443"/>
      <c r="N6" s="30" t="s">
        <v>210</v>
      </c>
      <c r="O6" s="64" t="s">
        <v>210</v>
      </c>
    </row>
    <row r="7" spans="1:15">
      <c r="A7" t="s">
        <v>212</v>
      </c>
      <c r="B7" s="38">
        <v>4</v>
      </c>
      <c r="C7">
        <v>2</v>
      </c>
      <c r="E7" t="s">
        <v>213</v>
      </c>
      <c r="F7" s="38">
        <v>27</v>
      </c>
      <c r="G7">
        <v>2</v>
      </c>
      <c r="I7" t="s">
        <v>176</v>
      </c>
      <c r="J7" s="38">
        <v>45</v>
      </c>
      <c r="K7">
        <v>2</v>
      </c>
      <c r="M7" s="443"/>
      <c r="N7" s="30" t="s">
        <v>212</v>
      </c>
      <c r="O7" s="64" t="s">
        <v>212</v>
      </c>
    </row>
    <row r="8" spans="1:15">
      <c r="A8" t="s">
        <v>214</v>
      </c>
      <c r="B8" s="38">
        <v>5</v>
      </c>
      <c r="C8">
        <v>2</v>
      </c>
      <c r="E8" t="s">
        <v>215</v>
      </c>
      <c r="F8" s="38">
        <v>28</v>
      </c>
      <c r="G8">
        <v>2</v>
      </c>
      <c r="M8" s="443"/>
      <c r="N8" s="30" t="s">
        <v>214</v>
      </c>
      <c r="O8" s="64" t="s">
        <v>214</v>
      </c>
    </row>
    <row r="9" spans="1:15">
      <c r="A9" t="s">
        <v>216</v>
      </c>
      <c r="B9" s="38">
        <v>6</v>
      </c>
      <c r="C9">
        <v>2</v>
      </c>
      <c r="E9" t="s">
        <v>266</v>
      </c>
      <c r="F9" s="38">
        <v>29</v>
      </c>
      <c r="G9">
        <v>2</v>
      </c>
      <c r="M9" s="443"/>
      <c r="N9" s="30" t="s">
        <v>216</v>
      </c>
      <c r="O9" s="64" t="s">
        <v>216</v>
      </c>
    </row>
    <row r="10" spans="1:15">
      <c r="A10" t="s">
        <v>284</v>
      </c>
      <c r="B10" s="38">
        <v>7</v>
      </c>
      <c r="C10">
        <v>2</v>
      </c>
      <c r="E10" t="s">
        <v>217</v>
      </c>
      <c r="F10" s="38">
        <v>30</v>
      </c>
      <c r="G10">
        <v>2</v>
      </c>
      <c r="M10" s="443"/>
      <c r="N10" s="30" t="s">
        <v>267</v>
      </c>
      <c r="O10" s="64" t="s">
        <v>267</v>
      </c>
    </row>
    <row r="11" spans="1:15">
      <c r="A11" t="s">
        <v>218</v>
      </c>
      <c r="B11" s="38">
        <v>8</v>
      </c>
      <c r="C11">
        <v>2</v>
      </c>
      <c r="E11" t="s">
        <v>219</v>
      </c>
      <c r="F11" s="38">
        <v>31</v>
      </c>
      <c r="G11">
        <v>2</v>
      </c>
      <c r="M11" s="443"/>
      <c r="N11" s="30" t="s">
        <v>218</v>
      </c>
      <c r="O11" s="64" t="s">
        <v>218</v>
      </c>
    </row>
    <row r="12" spans="1:15">
      <c r="A12" t="s">
        <v>220</v>
      </c>
      <c r="B12" s="38">
        <v>9</v>
      </c>
      <c r="C12">
        <v>2</v>
      </c>
      <c r="E12" t="s">
        <v>285</v>
      </c>
      <c r="F12" s="38">
        <v>32</v>
      </c>
      <c r="G12">
        <v>2</v>
      </c>
      <c r="M12" s="443"/>
      <c r="N12" s="30" t="s">
        <v>220</v>
      </c>
      <c r="O12" s="64" t="s">
        <v>220</v>
      </c>
    </row>
    <row r="13" spans="1:15">
      <c r="A13" t="s">
        <v>221</v>
      </c>
      <c r="B13" s="38">
        <v>10</v>
      </c>
      <c r="C13">
        <v>2</v>
      </c>
      <c r="E13" t="s">
        <v>222</v>
      </c>
      <c r="F13" s="38">
        <v>33</v>
      </c>
      <c r="G13">
        <v>0</v>
      </c>
      <c r="M13" s="443"/>
      <c r="N13" s="30" t="s">
        <v>221</v>
      </c>
      <c r="O13" s="64" t="s">
        <v>221</v>
      </c>
    </row>
    <row r="14" spans="1:15">
      <c r="A14" t="s">
        <v>223</v>
      </c>
      <c r="B14" s="38">
        <v>11</v>
      </c>
      <c r="C14">
        <v>2</v>
      </c>
      <c r="E14" t="s">
        <v>224</v>
      </c>
      <c r="F14" s="38">
        <v>34</v>
      </c>
      <c r="G14">
        <v>0</v>
      </c>
      <c r="M14" s="443"/>
      <c r="N14" s="30" t="s">
        <v>223</v>
      </c>
      <c r="O14" s="64" t="s">
        <v>223</v>
      </c>
    </row>
    <row r="15" spans="1:15">
      <c r="A15" t="s">
        <v>225</v>
      </c>
      <c r="B15" s="38">
        <v>12</v>
      </c>
      <c r="C15">
        <v>0</v>
      </c>
      <c r="E15" t="s">
        <v>226</v>
      </c>
      <c r="F15" s="38">
        <v>35</v>
      </c>
      <c r="G15">
        <v>0</v>
      </c>
      <c r="M15" s="443"/>
      <c r="N15" s="30" t="s">
        <v>225</v>
      </c>
      <c r="O15" s="64" t="s">
        <v>225</v>
      </c>
    </row>
    <row r="16" spans="1:15">
      <c r="A16" t="s">
        <v>227</v>
      </c>
      <c r="B16" s="38">
        <v>13</v>
      </c>
      <c r="C16">
        <v>0</v>
      </c>
      <c r="E16" t="s">
        <v>228</v>
      </c>
      <c r="F16" s="38">
        <v>36</v>
      </c>
      <c r="G16">
        <v>0</v>
      </c>
      <c r="M16" s="443"/>
      <c r="N16" s="30" t="s">
        <v>227</v>
      </c>
      <c r="O16" s="64" t="s">
        <v>227</v>
      </c>
    </row>
    <row r="17" spans="1:15">
      <c r="A17" t="s">
        <v>229</v>
      </c>
      <c r="B17" s="38">
        <v>14</v>
      </c>
      <c r="C17">
        <v>0</v>
      </c>
      <c r="E17" t="s">
        <v>230</v>
      </c>
      <c r="F17" s="38">
        <v>37</v>
      </c>
      <c r="G17">
        <v>0</v>
      </c>
      <c r="M17" s="443"/>
      <c r="N17" s="30" t="s">
        <v>229</v>
      </c>
      <c r="O17" s="64" t="s">
        <v>229</v>
      </c>
    </row>
    <row r="18" spans="1:15">
      <c r="A18" t="s">
        <v>231</v>
      </c>
      <c r="B18" s="38">
        <v>15</v>
      </c>
      <c r="C18">
        <v>0</v>
      </c>
      <c r="E18" t="s">
        <v>234</v>
      </c>
      <c r="F18" s="38">
        <v>39</v>
      </c>
      <c r="G18">
        <v>0</v>
      </c>
      <c r="M18" s="443"/>
      <c r="N18" s="30" t="s">
        <v>231</v>
      </c>
      <c r="O18" s="64" t="s">
        <v>231</v>
      </c>
    </row>
    <row r="19" spans="1:15">
      <c r="A19" t="s">
        <v>240</v>
      </c>
      <c r="B19" s="38">
        <v>17</v>
      </c>
      <c r="C19">
        <v>0</v>
      </c>
      <c r="E19" t="s">
        <v>236</v>
      </c>
      <c r="F19" s="38">
        <v>40</v>
      </c>
      <c r="G19">
        <v>0</v>
      </c>
      <c r="M19" s="443"/>
      <c r="N19" s="30" t="s">
        <v>233</v>
      </c>
      <c r="O19" s="64" t="s">
        <v>233</v>
      </c>
    </row>
    <row r="20" spans="1:15">
      <c r="A20" t="s">
        <v>241</v>
      </c>
      <c r="B20" s="38">
        <v>20</v>
      </c>
      <c r="C20">
        <v>0</v>
      </c>
      <c r="E20" t="s">
        <v>238</v>
      </c>
      <c r="F20" s="38">
        <v>41</v>
      </c>
      <c r="G20">
        <v>0</v>
      </c>
      <c r="M20" s="443"/>
      <c r="N20" s="30" t="s">
        <v>240</v>
      </c>
      <c r="O20" s="64" t="s">
        <v>240</v>
      </c>
    </row>
    <row r="21" spans="1:15">
      <c r="A21" t="s">
        <v>237</v>
      </c>
      <c r="B21" s="38">
        <v>22</v>
      </c>
      <c r="C21">
        <v>0</v>
      </c>
      <c r="M21" s="443"/>
      <c r="N21" s="30" t="s">
        <v>242</v>
      </c>
      <c r="O21" s="64" t="s">
        <v>242</v>
      </c>
    </row>
    <row r="22" spans="1:15">
      <c r="A22" t="s">
        <v>239</v>
      </c>
      <c r="B22" s="38">
        <v>23</v>
      </c>
      <c r="C22">
        <v>0</v>
      </c>
      <c r="M22" s="443"/>
      <c r="N22" s="165" t="s">
        <v>235</v>
      </c>
      <c r="O22" s="64" t="s">
        <v>235</v>
      </c>
    </row>
    <row r="23" spans="1:15">
      <c r="A23" t="s">
        <v>233</v>
      </c>
      <c r="B23" s="38">
        <v>16</v>
      </c>
      <c r="C23">
        <v>0</v>
      </c>
      <c r="M23" s="443"/>
      <c r="N23" s="30" t="s">
        <v>241</v>
      </c>
      <c r="O23" s="64" t="s">
        <v>241</v>
      </c>
    </row>
    <row r="24" spans="1:15">
      <c r="A24" t="s">
        <v>235</v>
      </c>
      <c r="B24" s="38">
        <v>19</v>
      </c>
      <c r="C24">
        <v>0</v>
      </c>
      <c r="M24" s="443"/>
      <c r="N24" s="30" t="s">
        <v>243</v>
      </c>
      <c r="O24" s="64" t="s">
        <v>243</v>
      </c>
    </row>
    <row r="25" spans="1:15">
      <c r="M25" s="443"/>
      <c r="N25" t="s">
        <v>237</v>
      </c>
      <c r="O25" s="64" t="s">
        <v>237</v>
      </c>
    </row>
    <row r="26" spans="1:15">
      <c r="M26" s="443"/>
      <c r="N26" s="30" t="s">
        <v>239</v>
      </c>
      <c r="O26" s="64" t="s">
        <v>239</v>
      </c>
    </row>
    <row r="27" spans="1:15">
      <c r="M27" s="443"/>
      <c r="N27" s="30"/>
      <c r="O27" s="64"/>
    </row>
    <row r="28" spans="1:15">
      <c r="M28" s="443"/>
      <c r="N28" s="30"/>
      <c r="O28" s="64"/>
    </row>
    <row r="29" spans="1:15">
      <c r="M29" s="443"/>
      <c r="N29" s="30"/>
      <c r="O29" s="64"/>
    </row>
    <row r="30" spans="1:15">
      <c r="M30" s="89"/>
      <c r="N30" s="90"/>
      <c r="O30" s="91"/>
    </row>
    <row r="31" spans="1:15">
      <c r="M31" s="443" t="s">
        <v>147</v>
      </c>
      <c r="N31" s="30" t="s">
        <v>207</v>
      </c>
      <c r="O31" s="64" t="s">
        <v>207</v>
      </c>
    </row>
    <row r="32" spans="1:15">
      <c r="M32" s="443"/>
      <c r="N32" s="30" t="s">
        <v>209</v>
      </c>
      <c r="O32" s="64" t="s">
        <v>209</v>
      </c>
    </row>
    <row r="33" spans="13:15">
      <c r="M33" s="443"/>
      <c r="N33" s="30" t="s">
        <v>211</v>
      </c>
      <c r="O33" s="64" t="s">
        <v>211</v>
      </c>
    </row>
    <row r="34" spans="13:15">
      <c r="M34" s="443"/>
      <c r="N34" s="30" t="s">
        <v>213</v>
      </c>
      <c r="O34" s="64" t="s">
        <v>213</v>
      </c>
    </row>
    <row r="35" spans="13:15">
      <c r="M35" s="443"/>
      <c r="N35" s="30" t="s">
        <v>215</v>
      </c>
      <c r="O35" s="64" t="s">
        <v>215</v>
      </c>
    </row>
    <row r="36" spans="13:15">
      <c r="M36" s="443"/>
      <c r="N36" s="30" t="s">
        <v>266</v>
      </c>
      <c r="O36" s="64" t="s">
        <v>266</v>
      </c>
    </row>
    <row r="37" spans="13:15">
      <c r="M37" s="443"/>
      <c r="N37" s="30" t="s">
        <v>217</v>
      </c>
      <c r="O37" s="64" t="s">
        <v>217</v>
      </c>
    </row>
    <row r="38" spans="13:15">
      <c r="M38" s="443"/>
      <c r="N38" s="30" t="s">
        <v>219</v>
      </c>
      <c r="O38" s="64" t="s">
        <v>219</v>
      </c>
    </row>
    <row r="39" spans="13:15">
      <c r="M39" s="443"/>
      <c r="N39" s="30" t="s">
        <v>286</v>
      </c>
      <c r="O39" s="64" t="s">
        <v>286</v>
      </c>
    </row>
    <row r="40" spans="13:15">
      <c r="M40" s="443"/>
      <c r="N40" s="30" t="s">
        <v>222</v>
      </c>
      <c r="O40" s="64" t="s">
        <v>222</v>
      </c>
    </row>
    <row r="41" spans="13:15">
      <c r="M41" s="443"/>
      <c r="N41" s="30" t="s">
        <v>224</v>
      </c>
      <c r="O41" s="64" t="s">
        <v>224</v>
      </c>
    </row>
    <row r="42" spans="13:15">
      <c r="M42" s="443"/>
      <c r="N42" s="30" t="s">
        <v>226</v>
      </c>
      <c r="O42" s="64" t="s">
        <v>226</v>
      </c>
    </row>
    <row r="43" spans="13:15">
      <c r="M43" s="443"/>
      <c r="N43" s="30" t="s">
        <v>228</v>
      </c>
      <c r="O43" s="64" t="s">
        <v>228</v>
      </c>
    </row>
    <row r="44" spans="13:15">
      <c r="M44" s="443"/>
      <c r="N44" s="30" t="s">
        <v>230</v>
      </c>
      <c r="O44" s="64" t="s">
        <v>230</v>
      </c>
    </row>
    <row r="45" spans="13:15">
      <c r="M45" s="443"/>
      <c r="N45" s="30" t="s">
        <v>232</v>
      </c>
      <c r="O45" s="64" t="s">
        <v>232</v>
      </c>
    </row>
    <row r="46" spans="13:15">
      <c r="M46" s="443"/>
      <c r="N46" s="165" t="s">
        <v>234</v>
      </c>
      <c r="O46" s="64" t="s">
        <v>234</v>
      </c>
    </row>
    <row r="47" spans="13:15">
      <c r="M47" s="443"/>
      <c r="N47" s="30" t="s">
        <v>236</v>
      </c>
      <c r="O47" s="64" t="s">
        <v>236</v>
      </c>
    </row>
    <row r="48" spans="13:15">
      <c r="M48" s="443"/>
      <c r="N48" s="30" t="s">
        <v>238</v>
      </c>
      <c r="O48" s="64" t="s">
        <v>238</v>
      </c>
    </row>
    <row r="49" spans="13:15">
      <c r="M49" s="443"/>
      <c r="N49" s="30"/>
      <c r="O49" s="64"/>
    </row>
    <row r="50" spans="13:15">
      <c r="M50" s="443"/>
      <c r="N50" s="30"/>
      <c r="O50" s="64"/>
    </row>
    <row r="51" spans="13:15" ht="13.8" thickBot="1">
      <c r="M51" s="444"/>
      <c r="N51" s="88"/>
      <c r="O51" s="65"/>
    </row>
  </sheetData>
  <sheetProtection sheet="1" selectLockedCells="1" selectUnlockedCells="1"/>
  <mergeCells count="9">
    <mergeCell ref="M4:M29"/>
    <mergeCell ref="M31:M51"/>
    <mergeCell ref="N2:O2"/>
    <mergeCell ref="A1:C1"/>
    <mergeCell ref="E1:G1"/>
    <mergeCell ref="I1:K1"/>
    <mergeCell ref="A2:A3"/>
    <mergeCell ref="E2:E3"/>
    <mergeCell ref="I2:I3"/>
  </mergeCells>
  <phoneticPr fontId="40"/>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3</vt:i4>
      </vt:variant>
    </vt:vector>
  </HeadingPairs>
  <TitlesOfParts>
    <vt:vector size="16" baseType="lpstr">
      <vt:lpstr>注意事項</vt:lpstr>
      <vt:lpstr>①陸連データ貼付け</vt:lpstr>
      <vt:lpstr>①選手情報入力</vt:lpstr>
      <vt:lpstr>②団体情報入力</vt:lpstr>
      <vt:lpstr>③リレー情報確認</vt:lpstr>
      <vt:lpstr>④種目別人数</vt:lpstr>
      <vt:lpstr>⑤申込一覧表</vt:lpstr>
      <vt:lpstr>　　　　　</vt:lpstr>
      <vt:lpstr>種目情報</vt:lpstr>
      <vt:lpstr>data_kyogisha</vt:lpstr>
      <vt:lpstr>data_team</vt:lpstr>
      <vt:lpstr>Sheet2</vt:lpstr>
      <vt:lpstr>Sheet1</vt:lpstr>
      <vt:lpstr>④種目別人数!Print_Area</vt:lpstr>
      <vt:lpstr>⑤申込一覧表!Print_Area</vt:lpstr>
      <vt:lpstr>⑤申込一覧表!Print_Titles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shimizu</dc:creator>
  <cp:lastModifiedBy>KATSUMI</cp:lastModifiedBy>
  <cp:lastPrinted>2016-04-19T15:20:52Z</cp:lastPrinted>
  <dcterms:created xsi:type="dcterms:W3CDTF">2013-01-03T14:12:28Z</dcterms:created>
  <dcterms:modified xsi:type="dcterms:W3CDTF">2016-05-09T03:11:51Z</dcterms:modified>
  <cp:contentStatus/>
</cp:coreProperties>
</file>